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queryTables/queryTable1.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tables/table4.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tables/table5.xml" ContentType="application/vnd.openxmlformats-officedocument.spreadsheetml.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shadowkiopness/GitHub Projects/Excel/Unicorn-MA/"/>
    </mc:Choice>
  </mc:AlternateContent>
  <xr:revisionPtr revIDLastSave="0" documentId="8_{46A2B748-5EAE-B741-90A9-5EF121998E03}" xr6:coauthVersionLast="47" xr6:coauthVersionMax="47" xr10:uidLastSave="{00000000-0000-0000-0000-000000000000}"/>
  <bookViews>
    <workbookView xWindow="-20" yWindow="760" windowWidth="29400" windowHeight="16940" activeTab="8" xr2:uid="{F2FC09F5-2C1E-D64B-AD2C-3376C51BC259}"/>
  </bookViews>
  <sheets>
    <sheet name="Data_Dictionary" sheetId="2" r:id="rId1"/>
    <sheet name="Data_Table" sheetId="1" r:id="rId2"/>
    <sheet name="Objective-1_Table" sheetId="4" r:id="rId3"/>
    <sheet name="Objective-1_Analysis" sheetId="3" r:id="rId4"/>
    <sheet name="Objective-2_Table" sheetId="5" r:id="rId5"/>
    <sheet name="Objective-2_Analysis" sheetId="6" r:id="rId6"/>
    <sheet name="Objective-3_Table" sheetId="8" r:id="rId7"/>
    <sheet name="Objective-3_Analysis" sheetId="10" r:id="rId8"/>
    <sheet name="Objective-4_Table" sheetId="9" r:id="rId9"/>
    <sheet name="Objective-4_Analysis" sheetId="11" r:id="rId10"/>
  </sheets>
  <definedNames>
    <definedName name="_xlnm._FilterDatabase" localSheetId="8" hidden="1">'Objective-4_Table'!$Q$1:$Q$4195</definedName>
    <definedName name="_xlchart.v1.0" hidden="1">'Objective-2_Analysis'!$U$1</definedName>
    <definedName name="_xlchart.v1.1" hidden="1">'Objective-2_Analysis'!$U$2:$U$1071</definedName>
    <definedName name="_xlchart.v1.10" hidden="1">'Objective-2_Analysis'!$R$1</definedName>
    <definedName name="_xlchart.v1.11" hidden="1">'Objective-2_Analysis'!$R$2:$R$1071</definedName>
    <definedName name="_xlchart.v1.16" hidden="1">'Objective-4_Analysis'!$G$2:$G$11</definedName>
    <definedName name="_xlchart.v1.17" hidden="1">'Objective-4_Analysis'!$H$1</definedName>
    <definedName name="_xlchart.v1.18" hidden="1">'Objective-4_Analysis'!$H$2:$H$11</definedName>
    <definedName name="_xlchart.v1.19" hidden="1">'Objective-4_Analysis'!$G$2:$G$11</definedName>
    <definedName name="_xlchart.v1.2" hidden="1">'Objective-2_Analysis'!$R$1</definedName>
    <definedName name="_xlchart.v1.20" hidden="1">'Objective-4_Analysis'!$H$1</definedName>
    <definedName name="_xlchart.v1.21" hidden="1">'Objective-4_Analysis'!$H$2:$H$11</definedName>
    <definedName name="_xlchart.v1.3" hidden="1">'Objective-2_Analysis'!$R$2:$R$1071</definedName>
    <definedName name="_xlchart.v1.4" hidden="1">'Objective-2_Analysis'!$R$1</definedName>
    <definedName name="_xlchart.v1.5" hidden="1">'Objective-2_Analysis'!$R$2:$R$1071</definedName>
    <definedName name="_xlchart.v1.6" hidden="1">'Objective-2_Analysis'!$R$1</definedName>
    <definedName name="_xlchart.v1.7" hidden="1">'Objective-2_Analysis'!$R$2:$R$1071</definedName>
    <definedName name="_xlchart.v1.8" hidden="1">'Objective-2_Analysis'!$U$1</definedName>
    <definedName name="_xlchart.v1.9" hidden="1">'Objective-2_Analysis'!$U$2:$U$1071</definedName>
    <definedName name="_xlchart.v5.12" hidden="1">'Objective-3_Analysis'!$H$21</definedName>
    <definedName name="_xlchart.v5.13" hidden="1">'Objective-3_Analysis'!$H$22:$H$32</definedName>
    <definedName name="_xlchart.v5.14" hidden="1">'Objective-3_Analysis'!$I$21</definedName>
    <definedName name="_xlchart.v5.15" hidden="1">'Objective-3_Analysis'!$I$22:$I$32</definedName>
    <definedName name="All_Investors">'Objective-4_Table'!$P$2:$P$4195</definedName>
    <definedName name="Data_Dictionary" localSheetId="0">Data_Dictionary!$A$1:$B$11</definedName>
    <definedName name="Investor_1">'Objective-4_Table'!$K$2:$K$1075</definedName>
    <definedName name="Slicer_Industry">#N/A</definedName>
  </definedNames>
  <calcPr calcId="191029"/>
  <pivotCaches>
    <pivotCache cacheId="0" r:id="rId11"/>
    <pivotCache cacheId="1" r:id="rId12"/>
    <pivotCache cacheId="2" r:id="rId13"/>
    <pivotCache cacheId="3"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9" l="1" a="1"/>
  <c r="Q2" i="9" s="1"/>
  <c r="K26" i="9" a="1"/>
  <c r="K26" i="9" s="1"/>
  <c r="K27" i="9" a="1"/>
  <c r="K27" i="9" s="1"/>
  <c r="K28" i="9" a="1"/>
  <c r="K28" i="9" s="1"/>
  <c r="K29" i="9" a="1"/>
  <c r="K29" i="9" s="1"/>
  <c r="K30" i="9" a="1"/>
  <c r="K30" i="9" s="1"/>
  <c r="K31" i="9" a="1"/>
  <c r="K31" i="9" s="1"/>
  <c r="K32" i="9" a="1"/>
  <c r="K32" i="9" s="1"/>
  <c r="K33" i="9" a="1"/>
  <c r="K33" i="9" s="1"/>
  <c r="K34" i="9" a="1"/>
  <c r="K34" i="9" s="1"/>
  <c r="K35" i="9" a="1"/>
  <c r="K35" i="9" s="1"/>
  <c r="K36" i="9" a="1"/>
  <c r="K36" i="9" s="1"/>
  <c r="K37" i="9" a="1"/>
  <c r="K37" i="9" s="1"/>
  <c r="K38" i="9" a="1"/>
  <c r="K38" i="9" s="1"/>
  <c r="K39" i="9" a="1"/>
  <c r="K39" i="9" s="1"/>
  <c r="K40" i="9" a="1"/>
  <c r="K40" i="9" s="1"/>
  <c r="K41" i="9" a="1"/>
  <c r="K41" i="9" s="1"/>
  <c r="K42" i="9" a="1"/>
  <c r="K42" i="9" s="1"/>
  <c r="K43" i="9" a="1"/>
  <c r="K43" i="9" s="1"/>
  <c r="K44" i="9" a="1"/>
  <c r="K44" i="9" s="1"/>
  <c r="K45" i="9" a="1"/>
  <c r="K45" i="9" s="1"/>
  <c r="K46" i="9" a="1"/>
  <c r="K46" i="9" s="1"/>
  <c r="K47" i="9" a="1"/>
  <c r="K47" i="9" s="1"/>
  <c r="K48" i="9" a="1"/>
  <c r="K48" i="9" s="1"/>
  <c r="K49" i="9" a="1"/>
  <c r="K49" i="9" s="1"/>
  <c r="K50" i="9" a="1"/>
  <c r="K50" i="9" s="1"/>
  <c r="K51" i="9" a="1"/>
  <c r="K51" i="9" s="1"/>
  <c r="K52" i="9" a="1"/>
  <c r="K52" i="9" s="1"/>
  <c r="K53" i="9" a="1"/>
  <c r="K53" i="9" s="1"/>
  <c r="K54" i="9" a="1"/>
  <c r="K54" i="9" s="1"/>
  <c r="K55" i="9" a="1"/>
  <c r="K55" i="9" s="1"/>
  <c r="K56" i="9" a="1"/>
  <c r="K56" i="9" s="1"/>
  <c r="K57" i="9" a="1"/>
  <c r="K57" i="9" s="1"/>
  <c r="K58" i="9" a="1"/>
  <c r="K58" i="9" s="1"/>
  <c r="K59" i="9" a="1"/>
  <c r="K59" i="9" s="1"/>
  <c r="K60" i="9" a="1"/>
  <c r="K60" i="9" s="1"/>
  <c r="K61" i="9" a="1"/>
  <c r="K61" i="9" s="1"/>
  <c r="K62" i="9" a="1"/>
  <c r="K62" i="9" s="1"/>
  <c r="K63" i="9" a="1"/>
  <c r="K63" i="9" s="1"/>
  <c r="K64" i="9" a="1"/>
  <c r="K64" i="9" s="1"/>
  <c r="K65" i="9" a="1"/>
  <c r="K65" i="9" s="1"/>
  <c r="K66" i="9" a="1"/>
  <c r="K66" i="9" s="1"/>
  <c r="K67" i="9" a="1"/>
  <c r="K67" i="9" s="1"/>
  <c r="K68" i="9" a="1"/>
  <c r="K68" i="9" s="1"/>
  <c r="K69" i="9" a="1"/>
  <c r="K69" i="9" s="1"/>
  <c r="K70" i="9" a="1"/>
  <c r="K70" i="9" s="1"/>
  <c r="K71" i="9" a="1"/>
  <c r="K71" i="9" s="1"/>
  <c r="K72" i="9" a="1"/>
  <c r="K72" i="9" s="1"/>
  <c r="K73" i="9" a="1"/>
  <c r="K73" i="9" s="1"/>
  <c r="K74" i="9" a="1"/>
  <c r="K74" i="9" s="1"/>
  <c r="K75" i="9" a="1"/>
  <c r="K75" i="9" s="1"/>
  <c r="K76" i="9" a="1"/>
  <c r="K76" i="9" s="1"/>
  <c r="K77" i="9" a="1"/>
  <c r="K77" i="9" s="1"/>
  <c r="K78" i="9" a="1"/>
  <c r="K78" i="9" s="1"/>
  <c r="K79" i="9" a="1"/>
  <c r="K79" i="9" s="1"/>
  <c r="K80" i="9" a="1"/>
  <c r="K80" i="9" s="1"/>
  <c r="K81" i="9" a="1"/>
  <c r="K81" i="9" s="1"/>
  <c r="K82" i="9" a="1"/>
  <c r="K82" i="9" s="1"/>
  <c r="K83" i="9" a="1"/>
  <c r="K83" i="9" s="1"/>
  <c r="K84" i="9" a="1"/>
  <c r="K84" i="9" s="1"/>
  <c r="K85" i="9" a="1"/>
  <c r="K85" i="9" s="1"/>
  <c r="K86" i="9" a="1"/>
  <c r="K86" i="9" s="1"/>
  <c r="K87" i="9" a="1"/>
  <c r="K87" i="9" s="1"/>
  <c r="K88" i="9" a="1"/>
  <c r="K88" i="9" s="1"/>
  <c r="K89" i="9" a="1"/>
  <c r="K89" i="9" s="1"/>
  <c r="K90" i="9" a="1"/>
  <c r="K90" i="9" s="1"/>
  <c r="K91" i="9" a="1"/>
  <c r="K91" i="9" s="1"/>
  <c r="K92" i="9" a="1"/>
  <c r="K92" i="9" s="1"/>
  <c r="K93" i="9" a="1"/>
  <c r="K93" i="9" s="1"/>
  <c r="K94" i="9" a="1"/>
  <c r="K94" i="9" s="1"/>
  <c r="K95" i="9" a="1"/>
  <c r="K95" i="9" s="1"/>
  <c r="K96" i="9" a="1"/>
  <c r="K96" i="9" s="1"/>
  <c r="K97" i="9" a="1"/>
  <c r="K97" i="9" s="1"/>
  <c r="K98" i="9" a="1"/>
  <c r="K98" i="9" s="1"/>
  <c r="K99" i="9" a="1"/>
  <c r="K99" i="9" s="1"/>
  <c r="K100" i="9" a="1"/>
  <c r="K100" i="9" s="1"/>
  <c r="K101" i="9" a="1"/>
  <c r="K101" i="9" s="1"/>
  <c r="K102" i="9" a="1"/>
  <c r="K102" i="9" s="1"/>
  <c r="K103" i="9" a="1"/>
  <c r="K103" i="9" s="1"/>
  <c r="K104" i="9" a="1"/>
  <c r="K104" i="9" s="1"/>
  <c r="K105" i="9" a="1"/>
  <c r="K105" i="9" s="1"/>
  <c r="K106" i="9" a="1"/>
  <c r="K106" i="9" s="1"/>
  <c r="K107" i="9" a="1"/>
  <c r="K107" i="9" s="1"/>
  <c r="K108" i="9" a="1"/>
  <c r="K108" i="9" s="1"/>
  <c r="K109" i="9" a="1"/>
  <c r="K109" i="9" s="1"/>
  <c r="K110" i="9" a="1"/>
  <c r="K110" i="9" s="1"/>
  <c r="K111" i="9" a="1"/>
  <c r="K111" i="9" s="1"/>
  <c r="K112" i="9" a="1"/>
  <c r="K112" i="9" s="1"/>
  <c r="K113" i="9" a="1"/>
  <c r="K113" i="9" s="1"/>
  <c r="K114" i="9" a="1"/>
  <c r="K114" i="9" s="1"/>
  <c r="K115" i="9" a="1"/>
  <c r="K115" i="9" s="1"/>
  <c r="K116" i="9" a="1"/>
  <c r="K116" i="9" s="1"/>
  <c r="K117" i="9" a="1"/>
  <c r="K117" i="9" s="1"/>
  <c r="K118" i="9" a="1"/>
  <c r="K118" i="9" s="1"/>
  <c r="K119" i="9" a="1"/>
  <c r="K119" i="9" s="1"/>
  <c r="K120" i="9" a="1"/>
  <c r="K120" i="9" s="1"/>
  <c r="K121" i="9" a="1"/>
  <c r="K121" i="9" s="1"/>
  <c r="K122" i="9" a="1"/>
  <c r="K122" i="9" s="1"/>
  <c r="K123" i="9" a="1"/>
  <c r="K123" i="9" s="1"/>
  <c r="K124" i="9" a="1"/>
  <c r="K124" i="9" s="1"/>
  <c r="K125" i="9" a="1"/>
  <c r="K125" i="9" s="1"/>
  <c r="K126" i="9" a="1"/>
  <c r="K126" i="9" s="1"/>
  <c r="K127" i="9" a="1"/>
  <c r="K127" i="9" s="1"/>
  <c r="K128" i="9" a="1"/>
  <c r="K128" i="9" s="1"/>
  <c r="K129" i="9" a="1"/>
  <c r="K129" i="9" s="1"/>
  <c r="K130" i="9" a="1"/>
  <c r="K130" i="9" s="1"/>
  <c r="K131" i="9" a="1"/>
  <c r="K131" i="9" s="1"/>
  <c r="K132" i="9" a="1"/>
  <c r="K132" i="9" s="1"/>
  <c r="K133" i="9" a="1"/>
  <c r="K133" i="9" s="1"/>
  <c r="K134" i="9" a="1"/>
  <c r="K134" i="9" s="1"/>
  <c r="K135" i="9" a="1"/>
  <c r="K135" i="9" s="1"/>
  <c r="K136" i="9" a="1"/>
  <c r="K136" i="9" s="1"/>
  <c r="K137" i="9" a="1"/>
  <c r="K137" i="9" s="1"/>
  <c r="K138" i="9" a="1"/>
  <c r="K138" i="9" s="1"/>
  <c r="K139" i="9" a="1"/>
  <c r="K139" i="9" s="1"/>
  <c r="K140" i="9" a="1"/>
  <c r="K140" i="9" s="1"/>
  <c r="K141" i="9" a="1"/>
  <c r="K141" i="9" s="1"/>
  <c r="K142" i="9" a="1"/>
  <c r="K142" i="9" s="1"/>
  <c r="K143" i="9" a="1"/>
  <c r="K143" i="9" s="1"/>
  <c r="K144" i="9" a="1"/>
  <c r="K144" i="9" s="1"/>
  <c r="K145" i="9" a="1"/>
  <c r="K145" i="9" s="1"/>
  <c r="K146" i="9" a="1"/>
  <c r="K146" i="9" s="1"/>
  <c r="K147" i="9" a="1"/>
  <c r="K147" i="9" s="1"/>
  <c r="K148" i="9" a="1"/>
  <c r="K148" i="9" s="1"/>
  <c r="K149" i="9" a="1"/>
  <c r="K149" i="9" s="1"/>
  <c r="K150" i="9" a="1"/>
  <c r="K150" i="9" s="1"/>
  <c r="K151" i="9" a="1"/>
  <c r="K151" i="9" s="1"/>
  <c r="K152" i="9" a="1"/>
  <c r="K152" i="9" s="1"/>
  <c r="K153" i="9" a="1"/>
  <c r="K153" i="9" s="1"/>
  <c r="K154" i="9" a="1"/>
  <c r="K154" i="9" s="1"/>
  <c r="K155" i="9" a="1"/>
  <c r="K155" i="9" s="1"/>
  <c r="K156" i="9" a="1"/>
  <c r="K156" i="9" s="1"/>
  <c r="K157" i="9" a="1"/>
  <c r="K157" i="9" s="1"/>
  <c r="K158" i="9" a="1"/>
  <c r="K158" i="9" s="1"/>
  <c r="K159" i="9" a="1"/>
  <c r="K159" i="9" s="1"/>
  <c r="K160" i="9" a="1"/>
  <c r="K160" i="9" s="1"/>
  <c r="K161" i="9" a="1"/>
  <c r="K161" i="9" s="1"/>
  <c r="K162" i="9" a="1"/>
  <c r="K162" i="9" s="1"/>
  <c r="K163" i="9" a="1"/>
  <c r="K163" i="9" s="1"/>
  <c r="K164" i="9" a="1"/>
  <c r="K164" i="9" s="1"/>
  <c r="K165" i="9" a="1"/>
  <c r="K165" i="9" s="1"/>
  <c r="K166" i="9" a="1"/>
  <c r="K166" i="9" s="1"/>
  <c r="K167" i="9" a="1"/>
  <c r="K167" i="9" s="1"/>
  <c r="K168" i="9" a="1"/>
  <c r="K168" i="9" s="1"/>
  <c r="K169" i="9" a="1"/>
  <c r="K169" i="9" s="1"/>
  <c r="K170" i="9" a="1"/>
  <c r="K170" i="9" s="1"/>
  <c r="K171" i="9" a="1"/>
  <c r="K171" i="9" s="1"/>
  <c r="K172" i="9" a="1"/>
  <c r="K172" i="9" s="1"/>
  <c r="K173" i="9" a="1"/>
  <c r="K173" i="9" s="1"/>
  <c r="K174" i="9" a="1"/>
  <c r="K174" i="9" s="1"/>
  <c r="K175" i="9" a="1"/>
  <c r="K175" i="9" s="1"/>
  <c r="K176" i="9" a="1"/>
  <c r="K176" i="9" s="1"/>
  <c r="K177" i="9" a="1"/>
  <c r="K177" i="9" s="1"/>
  <c r="K178" i="9" a="1"/>
  <c r="K178" i="9" s="1"/>
  <c r="K179" i="9" a="1"/>
  <c r="K179" i="9" s="1"/>
  <c r="K180" i="9" a="1"/>
  <c r="K180" i="9" s="1"/>
  <c r="K181" i="9" a="1"/>
  <c r="K181" i="9" s="1"/>
  <c r="K182" i="9" a="1"/>
  <c r="K182" i="9" s="1"/>
  <c r="K183" i="9" a="1"/>
  <c r="K183" i="9" s="1"/>
  <c r="K184" i="9" a="1"/>
  <c r="K184" i="9" s="1"/>
  <c r="K185" i="9" a="1"/>
  <c r="K185" i="9" s="1"/>
  <c r="K186" i="9" a="1"/>
  <c r="K186" i="9" s="1"/>
  <c r="K187" i="9" a="1"/>
  <c r="K187" i="9" s="1"/>
  <c r="K188" i="9" a="1"/>
  <c r="K188" i="9" s="1"/>
  <c r="K189" i="9" a="1"/>
  <c r="K189" i="9" s="1"/>
  <c r="K190" i="9" a="1"/>
  <c r="K190" i="9" s="1"/>
  <c r="K191" i="9" a="1"/>
  <c r="K191" i="9" s="1"/>
  <c r="K192" i="9" a="1"/>
  <c r="K192" i="9" s="1"/>
  <c r="K193" i="9" a="1"/>
  <c r="K193" i="9" s="1"/>
  <c r="K194" i="9" a="1"/>
  <c r="K194" i="9" s="1"/>
  <c r="K195" i="9" a="1"/>
  <c r="K195" i="9" s="1"/>
  <c r="K196" i="9" a="1"/>
  <c r="K196" i="9" s="1"/>
  <c r="K197" i="9" a="1"/>
  <c r="K197" i="9" s="1"/>
  <c r="K198" i="9" a="1"/>
  <c r="K198" i="9" s="1"/>
  <c r="K199" i="9" a="1"/>
  <c r="K199" i="9" s="1"/>
  <c r="K200" i="9" a="1"/>
  <c r="K200" i="9" s="1"/>
  <c r="K201" i="9" a="1"/>
  <c r="K201" i="9" s="1"/>
  <c r="K202" i="9" a="1"/>
  <c r="K202" i="9" s="1"/>
  <c r="K203" i="9" a="1"/>
  <c r="K203" i="9" s="1"/>
  <c r="K204" i="9" a="1"/>
  <c r="K204" i="9" s="1"/>
  <c r="K205" i="9" a="1"/>
  <c r="K205" i="9" s="1"/>
  <c r="K206" i="9" a="1"/>
  <c r="K206" i="9" s="1"/>
  <c r="K207" i="9" a="1"/>
  <c r="K207" i="9" s="1"/>
  <c r="K208" i="9" a="1"/>
  <c r="K208" i="9" s="1"/>
  <c r="K209" i="9" a="1"/>
  <c r="K209" i="9" s="1"/>
  <c r="K210" i="9" a="1"/>
  <c r="K210" i="9" s="1"/>
  <c r="K211" i="9" a="1"/>
  <c r="K211" i="9" s="1"/>
  <c r="K212" i="9" a="1"/>
  <c r="K212" i="9" s="1"/>
  <c r="K213" i="9" a="1"/>
  <c r="K213" i="9" s="1"/>
  <c r="K214" i="9" a="1"/>
  <c r="K214" i="9" s="1"/>
  <c r="K215" i="9" a="1"/>
  <c r="K215" i="9" s="1"/>
  <c r="K216" i="9" a="1"/>
  <c r="K216" i="9" s="1"/>
  <c r="K217" i="9" a="1"/>
  <c r="K217" i="9" s="1"/>
  <c r="K218" i="9" a="1"/>
  <c r="K218" i="9" s="1"/>
  <c r="K219" i="9" a="1"/>
  <c r="K219" i="9" s="1"/>
  <c r="K220" i="9" a="1"/>
  <c r="K220" i="9" s="1"/>
  <c r="K221" i="9" a="1"/>
  <c r="K221" i="9" s="1"/>
  <c r="K222" i="9" a="1"/>
  <c r="K222" i="9" s="1"/>
  <c r="K223" i="9" a="1"/>
  <c r="K223" i="9" s="1"/>
  <c r="K224" i="9" a="1"/>
  <c r="K224" i="9" s="1"/>
  <c r="K225" i="9" a="1"/>
  <c r="K225" i="9" s="1"/>
  <c r="K226" i="9" a="1"/>
  <c r="K226" i="9" s="1"/>
  <c r="K227" i="9" a="1"/>
  <c r="K227" i="9" s="1"/>
  <c r="K228" i="9" a="1"/>
  <c r="K228" i="9" s="1"/>
  <c r="K229" i="9" a="1"/>
  <c r="K229" i="9" s="1"/>
  <c r="K230" i="9" a="1"/>
  <c r="K230" i="9" s="1"/>
  <c r="K231" i="9" a="1"/>
  <c r="K231" i="9" s="1"/>
  <c r="K232" i="9" a="1"/>
  <c r="K232" i="9" s="1"/>
  <c r="K233" i="9" a="1"/>
  <c r="K233" i="9" s="1"/>
  <c r="K234" i="9" a="1"/>
  <c r="K234" i="9" s="1"/>
  <c r="K235" i="9" a="1"/>
  <c r="K235" i="9" s="1"/>
  <c r="K236" i="9" a="1"/>
  <c r="K236" i="9" s="1"/>
  <c r="K237" i="9" a="1"/>
  <c r="K237" i="9" s="1"/>
  <c r="K238" i="9" a="1"/>
  <c r="K238" i="9" s="1"/>
  <c r="K239" i="9" a="1"/>
  <c r="K239" i="9" s="1"/>
  <c r="K240" i="9" a="1"/>
  <c r="K240" i="9" s="1"/>
  <c r="K241" i="9" a="1"/>
  <c r="K241" i="9" s="1"/>
  <c r="K242" i="9" a="1"/>
  <c r="K242" i="9" s="1"/>
  <c r="K243" i="9" a="1"/>
  <c r="K243" i="9" s="1"/>
  <c r="K244" i="9" a="1"/>
  <c r="K244" i="9" s="1"/>
  <c r="K245" i="9" a="1"/>
  <c r="K245" i="9" s="1"/>
  <c r="K246" i="9" a="1"/>
  <c r="K246" i="9" s="1"/>
  <c r="K247" i="9" a="1"/>
  <c r="K247" i="9" s="1"/>
  <c r="K248" i="9" a="1"/>
  <c r="K248" i="9" s="1"/>
  <c r="K249" i="9" a="1"/>
  <c r="K249" i="9" s="1"/>
  <c r="K250" i="9" a="1"/>
  <c r="K250" i="9" s="1"/>
  <c r="K251" i="9" a="1"/>
  <c r="K251" i="9" s="1"/>
  <c r="K252" i="9" a="1"/>
  <c r="K252" i="9" s="1"/>
  <c r="K253" i="9" a="1"/>
  <c r="K253" i="9" s="1"/>
  <c r="K254" i="9" a="1"/>
  <c r="K254" i="9" s="1"/>
  <c r="K255" i="9" a="1"/>
  <c r="K255" i="9" s="1"/>
  <c r="K256" i="9" a="1"/>
  <c r="K256" i="9" s="1"/>
  <c r="K257" i="9" a="1"/>
  <c r="K257" i="9" s="1"/>
  <c r="K258" i="9" a="1"/>
  <c r="K258" i="9" s="1"/>
  <c r="K259" i="9" a="1"/>
  <c r="K259" i="9" s="1"/>
  <c r="K260" i="9" a="1"/>
  <c r="K260" i="9" s="1"/>
  <c r="K261" i="9" a="1"/>
  <c r="K261" i="9" s="1"/>
  <c r="K262" i="9" a="1"/>
  <c r="K262" i="9" s="1"/>
  <c r="K263" i="9" a="1"/>
  <c r="K263" i="9" s="1"/>
  <c r="K264" i="9" a="1"/>
  <c r="K264" i="9" s="1"/>
  <c r="K265" i="9" a="1"/>
  <c r="K265" i="9" s="1"/>
  <c r="K266" i="9" a="1"/>
  <c r="K266" i="9" s="1"/>
  <c r="K267" i="9" a="1"/>
  <c r="K267" i="9" s="1"/>
  <c r="K268" i="9" a="1"/>
  <c r="K268" i="9" s="1"/>
  <c r="K269" i="9" a="1"/>
  <c r="K269" i="9" s="1"/>
  <c r="K270" i="9" a="1"/>
  <c r="K270" i="9" s="1"/>
  <c r="K271" i="9" a="1"/>
  <c r="K271" i="9" s="1"/>
  <c r="K272" i="9" a="1"/>
  <c r="K272" i="9" s="1"/>
  <c r="K273" i="9" a="1"/>
  <c r="K273" i="9" s="1"/>
  <c r="K274" i="9" a="1"/>
  <c r="K274" i="9" s="1"/>
  <c r="K275" i="9" a="1"/>
  <c r="K275" i="9" s="1"/>
  <c r="K276" i="9" a="1"/>
  <c r="K276" i="9" s="1"/>
  <c r="K277" i="9" a="1"/>
  <c r="K277" i="9" s="1"/>
  <c r="K278" i="9" a="1"/>
  <c r="K278" i="9" s="1"/>
  <c r="K279" i="9" a="1"/>
  <c r="K279" i="9" s="1"/>
  <c r="K280" i="9" a="1"/>
  <c r="K280" i="9" s="1"/>
  <c r="K281" i="9" a="1"/>
  <c r="K281" i="9" s="1"/>
  <c r="K282" i="9" a="1"/>
  <c r="K282" i="9" s="1"/>
  <c r="K283" i="9" a="1"/>
  <c r="K283" i="9" s="1"/>
  <c r="K284" i="9" a="1"/>
  <c r="K284" i="9" s="1"/>
  <c r="K285" i="9" a="1"/>
  <c r="K285" i="9" s="1"/>
  <c r="K286" i="9" a="1"/>
  <c r="K286" i="9" s="1"/>
  <c r="K287" i="9" a="1"/>
  <c r="K287" i="9" s="1"/>
  <c r="K288" i="9" a="1"/>
  <c r="K288" i="9" s="1"/>
  <c r="K289" i="9" a="1"/>
  <c r="K289" i="9" s="1"/>
  <c r="K290" i="9" a="1"/>
  <c r="K290" i="9" s="1"/>
  <c r="K291" i="9" a="1"/>
  <c r="K291" i="9" s="1"/>
  <c r="K292" i="9" a="1"/>
  <c r="K292" i="9" s="1"/>
  <c r="K293" i="9" a="1"/>
  <c r="K293" i="9" s="1"/>
  <c r="K294" i="9" a="1"/>
  <c r="K294" i="9" s="1"/>
  <c r="K295" i="9" a="1"/>
  <c r="K295" i="9" s="1"/>
  <c r="K296" i="9" a="1"/>
  <c r="K296" i="9" s="1"/>
  <c r="K297" i="9" a="1"/>
  <c r="K297" i="9" s="1"/>
  <c r="K298" i="9" a="1"/>
  <c r="K298" i="9" s="1"/>
  <c r="K299" i="9" a="1"/>
  <c r="K299" i="9" s="1"/>
  <c r="K300" i="9" a="1"/>
  <c r="K300" i="9" s="1"/>
  <c r="K301" i="9" a="1"/>
  <c r="K301" i="9" s="1"/>
  <c r="K302" i="9" a="1"/>
  <c r="K302" i="9" s="1"/>
  <c r="K303" i="9" a="1"/>
  <c r="K303" i="9" s="1"/>
  <c r="K304" i="9" a="1"/>
  <c r="K304" i="9" s="1"/>
  <c r="K305" i="9" a="1"/>
  <c r="K305" i="9" s="1"/>
  <c r="K306" i="9" a="1"/>
  <c r="K306" i="9" s="1"/>
  <c r="K307" i="9" a="1"/>
  <c r="K307" i="9" s="1"/>
  <c r="K308" i="9" a="1"/>
  <c r="K308" i="9" s="1"/>
  <c r="K309" i="9" a="1"/>
  <c r="K309" i="9" s="1"/>
  <c r="K310" i="9" a="1"/>
  <c r="K310" i="9" s="1"/>
  <c r="K311" i="9" a="1"/>
  <c r="K311" i="9" s="1"/>
  <c r="K312" i="9" a="1"/>
  <c r="K312" i="9" s="1"/>
  <c r="K313" i="9" a="1"/>
  <c r="K313" i="9" s="1"/>
  <c r="K314" i="9" a="1"/>
  <c r="K314" i="9" s="1"/>
  <c r="K315" i="9" a="1"/>
  <c r="K315" i="9" s="1"/>
  <c r="K316" i="9" a="1"/>
  <c r="K316" i="9" s="1"/>
  <c r="K317" i="9" a="1"/>
  <c r="K317" i="9" s="1"/>
  <c r="K318" i="9" a="1"/>
  <c r="K318" i="9" s="1"/>
  <c r="K319" i="9" a="1"/>
  <c r="K319" i="9" s="1"/>
  <c r="K320" i="9" a="1"/>
  <c r="K320" i="9" s="1"/>
  <c r="K321" i="9" a="1"/>
  <c r="K321" i="9" s="1"/>
  <c r="K322" i="9" a="1"/>
  <c r="K322" i="9" s="1"/>
  <c r="K323" i="9" a="1"/>
  <c r="K323" i="9" s="1"/>
  <c r="K324" i="9" a="1"/>
  <c r="K324" i="9" s="1"/>
  <c r="K325" i="9" a="1"/>
  <c r="K325" i="9" s="1"/>
  <c r="K326" i="9" a="1"/>
  <c r="K326" i="9" s="1"/>
  <c r="K327" i="9" a="1"/>
  <c r="K327" i="9" s="1"/>
  <c r="K328" i="9" a="1"/>
  <c r="K328" i="9" s="1"/>
  <c r="K329" i="9" a="1"/>
  <c r="K329" i="9" s="1"/>
  <c r="K330" i="9" a="1"/>
  <c r="K330" i="9" s="1"/>
  <c r="K331" i="9" a="1"/>
  <c r="K331" i="9" s="1"/>
  <c r="K332" i="9" a="1"/>
  <c r="K332" i="9" s="1"/>
  <c r="K333" i="9" a="1"/>
  <c r="K333" i="9" s="1"/>
  <c r="K334" i="9" a="1"/>
  <c r="K334" i="9" s="1"/>
  <c r="K335" i="9" a="1"/>
  <c r="K335" i="9" s="1"/>
  <c r="K336" i="9" a="1"/>
  <c r="K336" i="9" s="1"/>
  <c r="K337" i="9" a="1"/>
  <c r="K337" i="9" s="1"/>
  <c r="K338" i="9" a="1"/>
  <c r="K338" i="9" s="1"/>
  <c r="K339" i="9" a="1"/>
  <c r="K339" i="9" s="1"/>
  <c r="K340" i="9" a="1"/>
  <c r="K340" i="9" s="1"/>
  <c r="K341" i="9" a="1"/>
  <c r="K341" i="9" s="1"/>
  <c r="K342" i="9" a="1"/>
  <c r="K342" i="9" s="1"/>
  <c r="K343" i="9" a="1"/>
  <c r="K343" i="9" s="1"/>
  <c r="K344" i="9" a="1"/>
  <c r="K344" i="9" s="1"/>
  <c r="K345" i="9" a="1"/>
  <c r="K345" i="9" s="1"/>
  <c r="K346" i="9" a="1"/>
  <c r="K346" i="9" s="1"/>
  <c r="K347" i="9" a="1"/>
  <c r="K347" i="9" s="1"/>
  <c r="K348" i="9" a="1"/>
  <c r="K348" i="9" s="1"/>
  <c r="K349" i="9" a="1"/>
  <c r="K349" i="9" s="1"/>
  <c r="K350" i="9" a="1"/>
  <c r="K350" i="9" s="1"/>
  <c r="K351" i="9" a="1"/>
  <c r="K351" i="9" s="1"/>
  <c r="K352" i="9" a="1"/>
  <c r="K352" i="9" s="1"/>
  <c r="K353" i="9" a="1"/>
  <c r="K353" i="9" s="1"/>
  <c r="K354" i="9" a="1"/>
  <c r="K354" i="9" s="1"/>
  <c r="K355" i="9" a="1"/>
  <c r="K355" i="9" s="1"/>
  <c r="K356" i="9" a="1"/>
  <c r="K356" i="9" s="1"/>
  <c r="K357" i="9" a="1"/>
  <c r="K357" i="9" s="1"/>
  <c r="K358" i="9" a="1"/>
  <c r="K358" i="9" s="1"/>
  <c r="K359" i="9" a="1"/>
  <c r="K359" i="9" s="1"/>
  <c r="K360" i="9" a="1"/>
  <c r="K360" i="9" s="1"/>
  <c r="K361" i="9" a="1"/>
  <c r="K361" i="9" s="1"/>
  <c r="K362" i="9" a="1"/>
  <c r="K362" i="9" s="1"/>
  <c r="K363" i="9" a="1"/>
  <c r="K363" i="9" s="1"/>
  <c r="K364" i="9" a="1"/>
  <c r="K364" i="9" s="1"/>
  <c r="K365" i="9" a="1"/>
  <c r="K365" i="9" s="1"/>
  <c r="K366" i="9" a="1"/>
  <c r="K366" i="9" s="1"/>
  <c r="K367" i="9" a="1"/>
  <c r="K367" i="9" s="1"/>
  <c r="K368" i="9" a="1"/>
  <c r="K368" i="9" s="1"/>
  <c r="K369" i="9" a="1"/>
  <c r="K369" i="9" s="1"/>
  <c r="K370" i="9" a="1"/>
  <c r="K370" i="9" s="1"/>
  <c r="K371" i="9" a="1"/>
  <c r="K371" i="9" s="1"/>
  <c r="K372" i="9" a="1"/>
  <c r="K372" i="9" s="1"/>
  <c r="K373" i="9" a="1"/>
  <c r="K373" i="9" s="1"/>
  <c r="K374" i="9" a="1"/>
  <c r="K374" i="9" s="1"/>
  <c r="K375" i="9" a="1"/>
  <c r="K375" i="9" s="1"/>
  <c r="K376" i="9" a="1"/>
  <c r="K376" i="9" s="1"/>
  <c r="K377" i="9" a="1"/>
  <c r="K377" i="9" s="1"/>
  <c r="K378" i="9" a="1"/>
  <c r="K378" i="9" s="1"/>
  <c r="K379" i="9" a="1"/>
  <c r="K379" i="9" s="1"/>
  <c r="K380" i="9" a="1"/>
  <c r="K380" i="9" s="1"/>
  <c r="K381" i="9" a="1"/>
  <c r="K381" i="9" s="1"/>
  <c r="K382" i="9" a="1"/>
  <c r="K382" i="9" s="1"/>
  <c r="K383" i="9" a="1"/>
  <c r="K383" i="9" s="1"/>
  <c r="K384" i="9" a="1"/>
  <c r="K384" i="9" s="1"/>
  <c r="K385" i="9" a="1"/>
  <c r="K385" i="9" s="1"/>
  <c r="K386" i="9" a="1"/>
  <c r="K386" i="9" s="1"/>
  <c r="K387" i="9" a="1"/>
  <c r="K387" i="9" s="1"/>
  <c r="K388" i="9" a="1"/>
  <c r="K388" i="9" s="1"/>
  <c r="K389" i="9" a="1"/>
  <c r="K389" i="9" s="1"/>
  <c r="K390" i="9" a="1"/>
  <c r="K390" i="9" s="1"/>
  <c r="K391" i="9" a="1"/>
  <c r="K391" i="9" s="1"/>
  <c r="K392" i="9" a="1"/>
  <c r="K392" i="9" s="1"/>
  <c r="K393" i="9" a="1"/>
  <c r="K393" i="9" s="1"/>
  <c r="K394" i="9" a="1"/>
  <c r="K394" i="9" s="1"/>
  <c r="K395" i="9" a="1"/>
  <c r="K395" i="9" s="1"/>
  <c r="K396" i="9" a="1"/>
  <c r="K396" i="9" s="1"/>
  <c r="K397" i="9" a="1"/>
  <c r="K397" i="9" s="1"/>
  <c r="K398" i="9" a="1"/>
  <c r="K398" i="9" s="1"/>
  <c r="K399" i="9" a="1"/>
  <c r="K399" i="9" s="1"/>
  <c r="K400" i="9" a="1"/>
  <c r="K400" i="9" s="1"/>
  <c r="K401" i="9" a="1"/>
  <c r="K401" i="9" s="1"/>
  <c r="K402" i="9" a="1"/>
  <c r="K402" i="9" s="1"/>
  <c r="K403" i="9" a="1"/>
  <c r="K403" i="9" s="1"/>
  <c r="K404" i="9" a="1"/>
  <c r="K404" i="9" s="1"/>
  <c r="K405" i="9" a="1"/>
  <c r="K405" i="9" s="1"/>
  <c r="K406" i="9" a="1"/>
  <c r="K406" i="9" s="1"/>
  <c r="K407" i="9" a="1"/>
  <c r="K407" i="9" s="1"/>
  <c r="K408" i="9" a="1"/>
  <c r="K408" i="9" s="1"/>
  <c r="K409" i="9" a="1"/>
  <c r="K409" i="9" s="1"/>
  <c r="K410" i="9" a="1"/>
  <c r="K410" i="9" s="1"/>
  <c r="K411" i="9" a="1"/>
  <c r="K411" i="9" s="1"/>
  <c r="K412" i="9" a="1"/>
  <c r="K412" i="9" s="1"/>
  <c r="K413" i="9" a="1"/>
  <c r="K413" i="9" s="1"/>
  <c r="K414" i="9" a="1"/>
  <c r="K414" i="9" s="1"/>
  <c r="K415" i="9" a="1"/>
  <c r="K415" i="9" s="1"/>
  <c r="K416" i="9" a="1"/>
  <c r="K416" i="9" s="1"/>
  <c r="K417" i="9" a="1"/>
  <c r="K417" i="9" s="1"/>
  <c r="K418" i="9" a="1"/>
  <c r="K418" i="9" s="1"/>
  <c r="K419" i="9" a="1"/>
  <c r="K419" i="9" s="1"/>
  <c r="K420" i="9" a="1"/>
  <c r="K420" i="9" s="1"/>
  <c r="K421" i="9" a="1"/>
  <c r="K421" i="9" s="1"/>
  <c r="K422" i="9" a="1"/>
  <c r="K422" i="9" s="1"/>
  <c r="K423" i="9" a="1"/>
  <c r="K423" i="9" s="1"/>
  <c r="K424" i="9" a="1"/>
  <c r="K424" i="9" s="1"/>
  <c r="K425" i="9" a="1"/>
  <c r="K425" i="9" s="1"/>
  <c r="K426" i="9" a="1"/>
  <c r="K426" i="9" s="1"/>
  <c r="K427" i="9" a="1"/>
  <c r="K427" i="9" s="1"/>
  <c r="K428" i="9" a="1"/>
  <c r="K428" i="9" s="1"/>
  <c r="K429" i="9" a="1"/>
  <c r="K429" i="9" s="1"/>
  <c r="K430" i="9" a="1"/>
  <c r="K430" i="9" s="1"/>
  <c r="K431" i="9" a="1"/>
  <c r="K431" i="9" s="1"/>
  <c r="K432" i="9" a="1"/>
  <c r="K432" i="9" s="1"/>
  <c r="K433" i="9" a="1"/>
  <c r="K433" i="9" s="1"/>
  <c r="K434" i="9" a="1"/>
  <c r="K434" i="9" s="1"/>
  <c r="K435" i="9" a="1"/>
  <c r="K435" i="9" s="1"/>
  <c r="K436" i="9" a="1"/>
  <c r="K436" i="9" s="1"/>
  <c r="K437" i="9" a="1"/>
  <c r="K437" i="9" s="1"/>
  <c r="K438" i="9" a="1"/>
  <c r="K438" i="9" s="1"/>
  <c r="K439" i="9" a="1"/>
  <c r="K439" i="9" s="1"/>
  <c r="K440" i="9" a="1"/>
  <c r="K440" i="9" s="1"/>
  <c r="K441" i="9" a="1"/>
  <c r="K441" i="9" s="1"/>
  <c r="K442" i="9" a="1"/>
  <c r="K442" i="9" s="1"/>
  <c r="K443" i="9" a="1"/>
  <c r="K443" i="9" s="1"/>
  <c r="K444" i="9" a="1"/>
  <c r="K444" i="9" s="1"/>
  <c r="K445" i="9" a="1"/>
  <c r="K445" i="9" s="1"/>
  <c r="K446" i="9" a="1"/>
  <c r="K446" i="9" s="1"/>
  <c r="K447" i="9" a="1"/>
  <c r="K447" i="9" s="1"/>
  <c r="K448" i="9" a="1"/>
  <c r="K448" i="9" s="1"/>
  <c r="K449" i="9" a="1"/>
  <c r="K449" i="9" s="1"/>
  <c r="K450" i="9" a="1"/>
  <c r="K450" i="9" s="1"/>
  <c r="K451" i="9" a="1"/>
  <c r="K451" i="9" s="1"/>
  <c r="K452" i="9" a="1"/>
  <c r="K452" i="9" s="1"/>
  <c r="K453" i="9" a="1"/>
  <c r="K453" i="9" s="1"/>
  <c r="K454" i="9" a="1"/>
  <c r="K454" i="9" s="1"/>
  <c r="K455" i="9" a="1"/>
  <c r="K455" i="9" s="1"/>
  <c r="K456" i="9" a="1"/>
  <c r="K456" i="9" s="1"/>
  <c r="K457" i="9" a="1"/>
  <c r="K457" i="9" s="1"/>
  <c r="K458" i="9" a="1"/>
  <c r="K458" i="9" s="1"/>
  <c r="K459" i="9" a="1"/>
  <c r="K459" i="9" s="1"/>
  <c r="K460" i="9" a="1"/>
  <c r="K460" i="9" s="1"/>
  <c r="K461" i="9" a="1"/>
  <c r="K461" i="9" s="1"/>
  <c r="K462" i="9" a="1"/>
  <c r="K462" i="9" s="1"/>
  <c r="K463" i="9" a="1"/>
  <c r="K463" i="9" s="1"/>
  <c r="K464" i="9" a="1"/>
  <c r="K464" i="9" s="1"/>
  <c r="K465" i="9" a="1"/>
  <c r="K465" i="9" s="1"/>
  <c r="K466" i="9" a="1"/>
  <c r="K466" i="9" s="1"/>
  <c r="K467" i="9" a="1"/>
  <c r="K467" i="9" s="1"/>
  <c r="K468" i="9" a="1"/>
  <c r="K468" i="9" s="1"/>
  <c r="K469" i="9" a="1"/>
  <c r="K469" i="9" s="1"/>
  <c r="K470" i="9" a="1"/>
  <c r="K470" i="9" s="1"/>
  <c r="K471" i="9" a="1"/>
  <c r="K471" i="9" s="1"/>
  <c r="K472" i="9" a="1"/>
  <c r="K472" i="9" s="1"/>
  <c r="K473" i="9" a="1"/>
  <c r="K473" i="9" s="1"/>
  <c r="K474" i="9" a="1"/>
  <c r="K474" i="9" s="1"/>
  <c r="K475" i="9" a="1"/>
  <c r="K475" i="9" s="1"/>
  <c r="K476" i="9" a="1"/>
  <c r="K476" i="9" s="1"/>
  <c r="K477" i="9" a="1"/>
  <c r="K477" i="9" s="1"/>
  <c r="K478" i="9" a="1"/>
  <c r="K478" i="9" s="1"/>
  <c r="K479" i="9" a="1"/>
  <c r="K479" i="9" s="1"/>
  <c r="K480" i="9" a="1"/>
  <c r="K480" i="9" s="1"/>
  <c r="K481" i="9" a="1"/>
  <c r="K481" i="9" s="1"/>
  <c r="K482" i="9" a="1"/>
  <c r="K482" i="9" s="1"/>
  <c r="K483" i="9" a="1"/>
  <c r="K483" i="9" s="1"/>
  <c r="K484" i="9" a="1"/>
  <c r="K484" i="9" s="1"/>
  <c r="K485" i="9" a="1"/>
  <c r="K485" i="9" s="1"/>
  <c r="K486" i="9" a="1"/>
  <c r="K486" i="9" s="1"/>
  <c r="K487" i="9" a="1"/>
  <c r="K487" i="9" s="1"/>
  <c r="K488" i="9" a="1"/>
  <c r="K488" i="9" s="1"/>
  <c r="K489" i="9" a="1"/>
  <c r="K489" i="9" s="1"/>
  <c r="K490" i="9" a="1"/>
  <c r="K490" i="9" s="1"/>
  <c r="K491" i="9" a="1"/>
  <c r="K491" i="9" s="1"/>
  <c r="K492" i="9" a="1"/>
  <c r="K492" i="9" s="1"/>
  <c r="K493" i="9" a="1"/>
  <c r="K493" i="9" s="1"/>
  <c r="K494" i="9" a="1"/>
  <c r="K494" i="9" s="1"/>
  <c r="K495" i="9" a="1"/>
  <c r="K495" i="9" s="1"/>
  <c r="K496" i="9" a="1"/>
  <c r="K496" i="9" s="1"/>
  <c r="K497" i="9" a="1"/>
  <c r="K497" i="9" s="1"/>
  <c r="K498" i="9" a="1"/>
  <c r="K498" i="9" s="1"/>
  <c r="K499" i="9" a="1"/>
  <c r="K499" i="9" s="1"/>
  <c r="K500" i="9" a="1"/>
  <c r="K500" i="9" s="1"/>
  <c r="K501" i="9" a="1"/>
  <c r="K501" i="9" s="1"/>
  <c r="K502" i="9" a="1"/>
  <c r="K502" i="9" s="1"/>
  <c r="K503" i="9" a="1"/>
  <c r="K503" i="9" s="1"/>
  <c r="K504" i="9" a="1"/>
  <c r="K504" i="9" s="1"/>
  <c r="K505" i="9" a="1"/>
  <c r="K505" i="9" s="1"/>
  <c r="K506" i="9" a="1"/>
  <c r="K506" i="9" s="1"/>
  <c r="K507" i="9" a="1"/>
  <c r="K507" i="9" s="1"/>
  <c r="K508" i="9" a="1"/>
  <c r="K508" i="9" s="1"/>
  <c r="K509" i="9" a="1"/>
  <c r="K509" i="9" s="1"/>
  <c r="K510" i="9" a="1"/>
  <c r="K510" i="9" s="1"/>
  <c r="K511" i="9" a="1"/>
  <c r="K511" i="9" s="1"/>
  <c r="K512" i="9" a="1"/>
  <c r="K512" i="9" s="1"/>
  <c r="K513" i="9" a="1"/>
  <c r="K513" i="9" s="1"/>
  <c r="K514" i="9" a="1"/>
  <c r="K514" i="9" s="1"/>
  <c r="K515" i="9" a="1"/>
  <c r="K515" i="9" s="1"/>
  <c r="K516" i="9" a="1"/>
  <c r="K516" i="9" s="1"/>
  <c r="K517" i="9" a="1"/>
  <c r="K517" i="9" s="1"/>
  <c r="K518" i="9" a="1"/>
  <c r="K518" i="9" s="1"/>
  <c r="K519" i="9" a="1"/>
  <c r="K519" i="9" s="1"/>
  <c r="K520" i="9" a="1"/>
  <c r="K520" i="9" s="1"/>
  <c r="K521" i="9" a="1"/>
  <c r="K521" i="9" s="1"/>
  <c r="K522" i="9" a="1"/>
  <c r="K522" i="9" s="1"/>
  <c r="K523" i="9" a="1"/>
  <c r="K523" i="9" s="1"/>
  <c r="K524" i="9" a="1"/>
  <c r="K524" i="9" s="1"/>
  <c r="K525" i="9" a="1"/>
  <c r="K525" i="9" s="1"/>
  <c r="K526" i="9" a="1"/>
  <c r="K526" i="9" s="1"/>
  <c r="K527" i="9" a="1"/>
  <c r="K527" i="9" s="1"/>
  <c r="K528" i="9" a="1"/>
  <c r="K528" i="9" s="1"/>
  <c r="K529" i="9" a="1"/>
  <c r="K529" i="9" s="1"/>
  <c r="K530" i="9" a="1"/>
  <c r="K530" i="9" s="1"/>
  <c r="K531" i="9" a="1"/>
  <c r="K531" i="9" s="1"/>
  <c r="K532" i="9" a="1"/>
  <c r="K532" i="9" s="1"/>
  <c r="K533" i="9" a="1"/>
  <c r="K533" i="9" s="1"/>
  <c r="K534" i="9" a="1"/>
  <c r="K534" i="9" s="1"/>
  <c r="K535" i="9" a="1"/>
  <c r="K535" i="9" s="1"/>
  <c r="K536" i="9" a="1"/>
  <c r="K536" i="9" s="1"/>
  <c r="K537" i="9" a="1"/>
  <c r="K537" i="9" s="1"/>
  <c r="K538" i="9" a="1"/>
  <c r="K538" i="9" s="1"/>
  <c r="K539" i="9" a="1"/>
  <c r="K539" i="9" s="1"/>
  <c r="K540" i="9" a="1"/>
  <c r="K540" i="9" s="1"/>
  <c r="K541" i="9" a="1"/>
  <c r="K541" i="9" s="1"/>
  <c r="K542" i="9" a="1"/>
  <c r="K542" i="9" s="1"/>
  <c r="K543" i="9" a="1"/>
  <c r="K543" i="9" s="1"/>
  <c r="K544" i="9" a="1"/>
  <c r="K544" i="9" s="1"/>
  <c r="K545" i="9" a="1"/>
  <c r="K545" i="9" s="1"/>
  <c r="K546" i="9" a="1"/>
  <c r="K546" i="9" s="1"/>
  <c r="K547" i="9" a="1"/>
  <c r="K547" i="9" s="1"/>
  <c r="K548" i="9" a="1"/>
  <c r="K548" i="9" s="1"/>
  <c r="K549" i="9" a="1"/>
  <c r="K549" i="9" s="1"/>
  <c r="K550" i="9" a="1"/>
  <c r="K550" i="9" s="1"/>
  <c r="K551" i="9" a="1"/>
  <c r="K551" i="9" s="1"/>
  <c r="K552" i="9" a="1"/>
  <c r="K552" i="9" s="1"/>
  <c r="K553" i="9" a="1"/>
  <c r="K553" i="9" s="1"/>
  <c r="K554" i="9" a="1"/>
  <c r="K554" i="9" s="1"/>
  <c r="K555" i="9" a="1"/>
  <c r="K555" i="9" s="1"/>
  <c r="K556" i="9" a="1"/>
  <c r="K556" i="9" s="1"/>
  <c r="K557" i="9" a="1"/>
  <c r="K557" i="9" s="1"/>
  <c r="K558" i="9" a="1"/>
  <c r="K558" i="9" s="1"/>
  <c r="K559" i="9" a="1"/>
  <c r="K559" i="9" s="1"/>
  <c r="K560" i="9" a="1"/>
  <c r="K560" i="9" s="1"/>
  <c r="K561" i="9" a="1"/>
  <c r="K561" i="9" s="1"/>
  <c r="K562" i="9" a="1"/>
  <c r="K562" i="9" s="1"/>
  <c r="K563" i="9" a="1"/>
  <c r="K563" i="9" s="1"/>
  <c r="K564" i="9" a="1"/>
  <c r="K564" i="9" s="1"/>
  <c r="K565" i="9" a="1"/>
  <c r="K565" i="9" s="1"/>
  <c r="K566" i="9" a="1"/>
  <c r="K566" i="9" s="1"/>
  <c r="K567" i="9" a="1"/>
  <c r="K567" i="9" s="1"/>
  <c r="K568" i="9" a="1"/>
  <c r="K568" i="9" s="1"/>
  <c r="K569" i="9" a="1"/>
  <c r="K569" i="9" s="1"/>
  <c r="K570" i="9" a="1"/>
  <c r="K570" i="9" s="1"/>
  <c r="K571" i="9" a="1"/>
  <c r="K571" i="9" s="1"/>
  <c r="K572" i="9" a="1"/>
  <c r="K572" i="9" s="1"/>
  <c r="K573" i="9" a="1"/>
  <c r="K573" i="9" s="1"/>
  <c r="K574" i="9" a="1"/>
  <c r="K574" i="9" s="1"/>
  <c r="K575" i="9" a="1"/>
  <c r="K575" i="9" s="1"/>
  <c r="K576" i="9" a="1"/>
  <c r="K576" i="9" s="1"/>
  <c r="K577" i="9" a="1"/>
  <c r="K577" i="9" s="1"/>
  <c r="K578" i="9" a="1"/>
  <c r="K578" i="9" s="1"/>
  <c r="K579" i="9" a="1"/>
  <c r="K579" i="9" s="1"/>
  <c r="K580" i="9" a="1"/>
  <c r="K580" i="9" s="1"/>
  <c r="K581" i="9" a="1"/>
  <c r="K581" i="9" s="1"/>
  <c r="K582" i="9" a="1"/>
  <c r="K582" i="9" s="1"/>
  <c r="K583" i="9" a="1"/>
  <c r="K583" i="9" s="1"/>
  <c r="K584" i="9" a="1"/>
  <c r="K584" i="9" s="1"/>
  <c r="K585" i="9" a="1"/>
  <c r="K585" i="9" s="1"/>
  <c r="K586" i="9" a="1"/>
  <c r="K586" i="9" s="1"/>
  <c r="K587" i="9" a="1"/>
  <c r="K587" i="9" s="1"/>
  <c r="K588" i="9" a="1"/>
  <c r="K588" i="9" s="1"/>
  <c r="K589" i="9" a="1"/>
  <c r="K589" i="9" s="1"/>
  <c r="K590" i="9" a="1"/>
  <c r="K590" i="9" s="1"/>
  <c r="K591" i="9" a="1"/>
  <c r="K591" i="9" s="1"/>
  <c r="K592" i="9" a="1"/>
  <c r="K592" i="9" s="1"/>
  <c r="K593" i="9" a="1"/>
  <c r="K593" i="9" s="1"/>
  <c r="K594" i="9" a="1"/>
  <c r="K594" i="9" s="1"/>
  <c r="K595" i="9" a="1"/>
  <c r="K595" i="9" s="1"/>
  <c r="K596" i="9" a="1"/>
  <c r="K596" i="9" s="1"/>
  <c r="K597" i="9" a="1"/>
  <c r="K597" i="9" s="1"/>
  <c r="K598" i="9" a="1"/>
  <c r="K598" i="9" s="1"/>
  <c r="K599" i="9" a="1"/>
  <c r="K599" i="9" s="1"/>
  <c r="K600" i="9" a="1"/>
  <c r="K600" i="9" s="1"/>
  <c r="K601" i="9" a="1"/>
  <c r="K601" i="9" s="1"/>
  <c r="K602" i="9" a="1"/>
  <c r="K602" i="9" s="1"/>
  <c r="K603" i="9" a="1"/>
  <c r="K603" i="9" s="1"/>
  <c r="K604" i="9" a="1"/>
  <c r="K604" i="9" s="1"/>
  <c r="K605" i="9" a="1"/>
  <c r="K605" i="9" s="1"/>
  <c r="K606" i="9" a="1"/>
  <c r="K606" i="9" s="1"/>
  <c r="K607" i="9" a="1"/>
  <c r="K607" i="9" s="1"/>
  <c r="K608" i="9" a="1"/>
  <c r="K608" i="9" s="1"/>
  <c r="K609" i="9" a="1"/>
  <c r="K609" i="9" s="1"/>
  <c r="K610" i="9" a="1"/>
  <c r="K610" i="9" s="1"/>
  <c r="K611" i="9" a="1"/>
  <c r="K611" i="9" s="1"/>
  <c r="K612" i="9" a="1"/>
  <c r="K612" i="9" s="1"/>
  <c r="K613" i="9" a="1"/>
  <c r="K613" i="9" s="1"/>
  <c r="K614" i="9" a="1"/>
  <c r="K614" i="9" s="1"/>
  <c r="K615" i="9" a="1"/>
  <c r="K615" i="9" s="1"/>
  <c r="K616" i="9" a="1"/>
  <c r="K616" i="9" s="1"/>
  <c r="K617" i="9" a="1"/>
  <c r="K617" i="9" s="1"/>
  <c r="K618" i="9" a="1"/>
  <c r="K618" i="9" s="1"/>
  <c r="K619" i="9" a="1"/>
  <c r="K619" i="9" s="1"/>
  <c r="K620" i="9" a="1"/>
  <c r="K620" i="9" s="1"/>
  <c r="K621" i="9" a="1"/>
  <c r="K621" i="9" s="1"/>
  <c r="K622" i="9" a="1"/>
  <c r="K622" i="9" s="1"/>
  <c r="K623" i="9" a="1"/>
  <c r="K623" i="9" s="1"/>
  <c r="K624" i="9" a="1"/>
  <c r="K624" i="9" s="1"/>
  <c r="K625" i="9" a="1"/>
  <c r="K625" i="9" s="1"/>
  <c r="K626" i="9" a="1"/>
  <c r="K626" i="9" s="1"/>
  <c r="K627" i="9" a="1"/>
  <c r="K627" i="9" s="1"/>
  <c r="K628" i="9" a="1"/>
  <c r="K628" i="9" s="1"/>
  <c r="K629" i="9" a="1"/>
  <c r="K629" i="9" s="1"/>
  <c r="K630" i="9" a="1"/>
  <c r="K630" i="9" s="1"/>
  <c r="K631" i="9" a="1"/>
  <c r="K631" i="9" s="1"/>
  <c r="K632" i="9" a="1"/>
  <c r="K632" i="9" s="1"/>
  <c r="K633" i="9" a="1"/>
  <c r="K633" i="9" s="1"/>
  <c r="K634" i="9" a="1"/>
  <c r="K634" i="9" s="1"/>
  <c r="K635" i="9" a="1"/>
  <c r="K635" i="9" s="1"/>
  <c r="K636" i="9" a="1"/>
  <c r="K636" i="9" s="1"/>
  <c r="K637" i="9" a="1"/>
  <c r="K637" i="9" s="1"/>
  <c r="K638" i="9" a="1"/>
  <c r="K638" i="9" s="1"/>
  <c r="K639" i="9" a="1"/>
  <c r="K639" i="9" s="1"/>
  <c r="K640" i="9" a="1"/>
  <c r="K640" i="9" s="1"/>
  <c r="K641" i="9" a="1"/>
  <c r="K641" i="9" s="1"/>
  <c r="K642" i="9" a="1"/>
  <c r="K642" i="9" s="1"/>
  <c r="K643" i="9" a="1"/>
  <c r="K643" i="9" s="1"/>
  <c r="K644" i="9" a="1"/>
  <c r="K644" i="9" s="1"/>
  <c r="K645" i="9" a="1"/>
  <c r="K645" i="9" s="1"/>
  <c r="K646" i="9" a="1"/>
  <c r="K646" i="9" s="1"/>
  <c r="K647" i="9" a="1"/>
  <c r="K647" i="9" s="1"/>
  <c r="K648" i="9" a="1"/>
  <c r="K648" i="9" s="1"/>
  <c r="K649" i="9" a="1"/>
  <c r="K649" i="9" s="1"/>
  <c r="K650" i="9" a="1"/>
  <c r="K650" i="9" s="1"/>
  <c r="K651" i="9" a="1"/>
  <c r="K651" i="9" s="1"/>
  <c r="K652" i="9" a="1"/>
  <c r="K652" i="9" s="1"/>
  <c r="K653" i="9" a="1"/>
  <c r="K653" i="9" s="1"/>
  <c r="K654" i="9" a="1"/>
  <c r="K654" i="9" s="1"/>
  <c r="K655" i="9" a="1"/>
  <c r="K655" i="9" s="1"/>
  <c r="K656" i="9" a="1"/>
  <c r="K656" i="9" s="1"/>
  <c r="K657" i="9" a="1"/>
  <c r="K657" i="9" s="1"/>
  <c r="K658" i="9" a="1"/>
  <c r="K658" i="9" s="1"/>
  <c r="K659" i="9" a="1"/>
  <c r="K659" i="9" s="1"/>
  <c r="K660" i="9" a="1"/>
  <c r="K660" i="9" s="1"/>
  <c r="K661" i="9" a="1"/>
  <c r="K661" i="9" s="1"/>
  <c r="K662" i="9" a="1"/>
  <c r="K662" i="9" s="1"/>
  <c r="K663" i="9" a="1"/>
  <c r="K663" i="9" s="1"/>
  <c r="K664" i="9" a="1"/>
  <c r="K664" i="9" s="1"/>
  <c r="K665" i="9" a="1"/>
  <c r="K665" i="9" s="1"/>
  <c r="K666" i="9" a="1"/>
  <c r="K666" i="9" s="1"/>
  <c r="K667" i="9" a="1"/>
  <c r="K667" i="9" s="1"/>
  <c r="K668" i="9" a="1"/>
  <c r="K668" i="9" s="1"/>
  <c r="K669" i="9" a="1"/>
  <c r="K669" i="9" s="1"/>
  <c r="K670" i="9" a="1"/>
  <c r="K670" i="9" s="1"/>
  <c r="K671" i="9" a="1"/>
  <c r="K671" i="9" s="1"/>
  <c r="K672" i="9" a="1"/>
  <c r="K672" i="9" s="1"/>
  <c r="K673" i="9" a="1"/>
  <c r="K673" i="9" s="1"/>
  <c r="K674" i="9" a="1"/>
  <c r="K674" i="9" s="1"/>
  <c r="K675" i="9" a="1"/>
  <c r="K675" i="9" s="1"/>
  <c r="K676" i="9" a="1"/>
  <c r="K676" i="9" s="1"/>
  <c r="K677" i="9" a="1"/>
  <c r="K677" i="9" s="1"/>
  <c r="K678" i="9" a="1"/>
  <c r="K678" i="9" s="1"/>
  <c r="K679" i="9" a="1"/>
  <c r="K679" i="9" s="1"/>
  <c r="K680" i="9" a="1"/>
  <c r="K680" i="9" s="1"/>
  <c r="K681" i="9" a="1"/>
  <c r="K681" i="9" s="1"/>
  <c r="K682" i="9" a="1"/>
  <c r="K682" i="9" s="1"/>
  <c r="K683" i="9" a="1"/>
  <c r="K683" i="9" s="1"/>
  <c r="K684" i="9" a="1"/>
  <c r="K684" i="9" s="1"/>
  <c r="K685" i="9" a="1"/>
  <c r="K685" i="9" s="1"/>
  <c r="K686" i="9" a="1"/>
  <c r="K686" i="9" s="1"/>
  <c r="K687" i="9" a="1"/>
  <c r="K687" i="9" s="1"/>
  <c r="K688" i="9" a="1"/>
  <c r="K688" i="9" s="1"/>
  <c r="K689" i="9" a="1"/>
  <c r="K689" i="9" s="1"/>
  <c r="K690" i="9" a="1"/>
  <c r="K690" i="9" s="1"/>
  <c r="K691" i="9" a="1"/>
  <c r="K691" i="9" s="1"/>
  <c r="K692" i="9" a="1"/>
  <c r="K692" i="9" s="1"/>
  <c r="K693" i="9" a="1"/>
  <c r="K693" i="9" s="1"/>
  <c r="K694" i="9" a="1"/>
  <c r="K694" i="9" s="1"/>
  <c r="K695" i="9" a="1"/>
  <c r="K695" i="9" s="1"/>
  <c r="K696" i="9" a="1"/>
  <c r="K696" i="9" s="1"/>
  <c r="K697" i="9" a="1"/>
  <c r="K697" i="9" s="1"/>
  <c r="K698" i="9" a="1"/>
  <c r="K698" i="9" s="1"/>
  <c r="K699" i="9" a="1"/>
  <c r="K699" i="9" s="1"/>
  <c r="K700" i="9" a="1"/>
  <c r="K700" i="9" s="1"/>
  <c r="K701" i="9" a="1"/>
  <c r="K701" i="9" s="1"/>
  <c r="K702" i="9" a="1"/>
  <c r="K702" i="9" s="1"/>
  <c r="K703" i="9" a="1"/>
  <c r="K703" i="9" s="1"/>
  <c r="K704" i="9" a="1"/>
  <c r="K704" i="9" s="1"/>
  <c r="K705" i="9" a="1"/>
  <c r="K705" i="9" s="1"/>
  <c r="K706" i="9" a="1"/>
  <c r="K706" i="9" s="1"/>
  <c r="K707" i="9" a="1"/>
  <c r="K707" i="9" s="1"/>
  <c r="K708" i="9" a="1"/>
  <c r="K708" i="9" s="1"/>
  <c r="K709" i="9" a="1"/>
  <c r="K709" i="9" s="1"/>
  <c r="K710" i="9" a="1"/>
  <c r="K710" i="9" s="1"/>
  <c r="K711" i="9" a="1"/>
  <c r="K711" i="9" s="1"/>
  <c r="K712" i="9" a="1"/>
  <c r="K712" i="9" s="1"/>
  <c r="K713" i="9" a="1"/>
  <c r="K713" i="9" s="1"/>
  <c r="K714" i="9" a="1"/>
  <c r="K714" i="9" s="1"/>
  <c r="K715" i="9" a="1"/>
  <c r="K715" i="9" s="1"/>
  <c r="K716" i="9" a="1"/>
  <c r="K716" i="9" s="1"/>
  <c r="K717" i="9" a="1"/>
  <c r="K717" i="9" s="1"/>
  <c r="K718" i="9" a="1"/>
  <c r="K718" i="9" s="1"/>
  <c r="K719" i="9" a="1"/>
  <c r="K719" i="9" s="1"/>
  <c r="K720" i="9" a="1"/>
  <c r="K720" i="9" s="1"/>
  <c r="K721" i="9" a="1"/>
  <c r="K721" i="9" s="1"/>
  <c r="K722" i="9" a="1"/>
  <c r="K722" i="9" s="1"/>
  <c r="K723" i="9" a="1"/>
  <c r="K723" i="9" s="1"/>
  <c r="K724" i="9" a="1"/>
  <c r="K724" i="9" s="1"/>
  <c r="K725" i="9" a="1"/>
  <c r="K725" i="9" s="1"/>
  <c r="K726" i="9" a="1"/>
  <c r="K726" i="9" s="1"/>
  <c r="K727" i="9" a="1"/>
  <c r="K727" i="9" s="1"/>
  <c r="K728" i="9" a="1"/>
  <c r="K728" i="9" s="1"/>
  <c r="K729" i="9" a="1"/>
  <c r="K729" i="9" s="1"/>
  <c r="K730" i="9" a="1"/>
  <c r="K730" i="9" s="1"/>
  <c r="K731" i="9" a="1"/>
  <c r="K731" i="9" s="1"/>
  <c r="K732" i="9" a="1"/>
  <c r="K732" i="9" s="1"/>
  <c r="K733" i="9" a="1"/>
  <c r="K733" i="9" s="1"/>
  <c r="K734" i="9" a="1"/>
  <c r="K734" i="9" s="1"/>
  <c r="K735" i="9" a="1"/>
  <c r="K735" i="9" s="1"/>
  <c r="K736" i="9" a="1"/>
  <c r="K736" i="9" s="1"/>
  <c r="K737" i="9" a="1"/>
  <c r="K737" i="9" s="1"/>
  <c r="K738" i="9" a="1"/>
  <c r="K738" i="9" s="1"/>
  <c r="K739" i="9" a="1"/>
  <c r="K739" i="9" s="1"/>
  <c r="K740" i="9" a="1"/>
  <c r="K740" i="9" s="1"/>
  <c r="K741" i="9" a="1"/>
  <c r="K741" i="9" s="1"/>
  <c r="K742" i="9" a="1"/>
  <c r="K742" i="9" s="1"/>
  <c r="K743" i="9" a="1"/>
  <c r="K743" i="9" s="1"/>
  <c r="K744" i="9" a="1"/>
  <c r="K744" i="9" s="1"/>
  <c r="K745" i="9" a="1"/>
  <c r="K745" i="9" s="1"/>
  <c r="K746" i="9" a="1"/>
  <c r="K746" i="9" s="1"/>
  <c r="K747" i="9" a="1"/>
  <c r="K747" i="9" s="1"/>
  <c r="K748" i="9" a="1"/>
  <c r="K748" i="9" s="1"/>
  <c r="K749" i="9" a="1"/>
  <c r="K749" i="9" s="1"/>
  <c r="K750" i="9" a="1"/>
  <c r="K750" i="9" s="1"/>
  <c r="K751" i="9" a="1"/>
  <c r="K751" i="9" s="1"/>
  <c r="K752" i="9" a="1"/>
  <c r="K752" i="9" s="1"/>
  <c r="K753" i="9" a="1"/>
  <c r="K753" i="9" s="1"/>
  <c r="K754" i="9" a="1"/>
  <c r="K754" i="9" s="1"/>
  <c r="K755" i="9" a="1"/>
  <c r="K755" i="9" s="1"/>
  <c r="K756" i="9" a="1"/>
  <c r="K756" i="9" s="1"/>
  <c r="K757" i="9" a="1"/>
  <c r="K757" i="9" s="1"/>
  <c r="K758" i="9" a="1"/>
  <c r="K758" i="9" s="1"/>
  <c r="K759" i="9" a="1"/>
  <c r="K759" i="9" s="1"/>
  <c r="K760" i="9" a="1"/>
  <c r="K760" i="9" s="1"/>
  <c r="K761" i="9" a="1"/>
  <c r="K761" i="9" s="1"/>
  <c r="K762" i="9" a="1"/>
  <c r="K762" i="9" s="1"/>
  <c r="K763" i="9" a="1"/>
  <c r="K763" i="9" s="1"/>
  <c r="K764" i="9" a="1"/>
  <c r="K764" i="9" s="1"/>
  <c r="K765" i="9" a="1"/>
  <c r="K765" i="9" s="1"/>
  <c r="K766" i="9" a="1"/>
  <c r="K766" i="9" s="1"/>
  <c r="K767" i="9" a="1"/>
  <c r="K767" i="9" s="1"/>
  <c r="K768" i="9" a="1"/>
  <c r="K768" i="9" s="1"/>
  <c r="K769" i="9" a="1"/>
  <c r="K769" i="9" s="1"/>
  <c r="K770" i="9" a="1"/>
  <c r="K770" i="9" s="1"/>
  <c r="K771" i="9" a="1"/>
  <c r="K771" i="9" s="1"/>
  <c r="K772" i="9" a="1"/>
  <c r="K772" i="9" s="1"/>
  <c r="K773" i="9" a="1"/>
  <c r="K773" i="9" s="1"/>
  <c r="K774" i="9" a="1"/>
  <c r="K774" i="9" s="1"/>
  <c r="K775" i="9" a="1"/>
  <c r="K775" i="9" s="1"/>
  <c r="K776" i="9" a="1"/>
  <c r="K776" i="9" s="1"/>
  <c r="K777" i="9" a="1"/>
  <c r="K777" i="9" s="1"/>
  <c r="K778" i="9" a="1"/>
  <c r="K778" i="9" s="1"/>
  <c r="K779" i="9" a="1"/>
  <c r="K779" i="9" s="1"/>
  <c r="K780" i="9" a="1"/>
  <c r="K780" i="9" s="1"/>
  <c r="K781" i="9" a="1"/>
  <c r="K781" i="9" s="1"/>
  <c r="K782" i="9" a="1"/>
  <c r="K782" i="9" s="1"/>
  <c r="K783" i="9" a="1"/>
  <c r="K783" i="9" s="1"/>
  <c r="K784" i="9" a="1"/>
  <c r="K784" i="9" s="1"/>
  <c r="K785" i="9" a="1"/>
  <c r="K785" i="9" s="1"/>
  <c r="K786" i="9" a="1"/>
  <c r="K786" i="9" s="1"/>
  <c r="K787" i="9" a="1"/>
  <c r="K787" i="9" s="1"/>
  <c r="K788" i="9" a="1"/>
  <c r="K788" i="9" s="1"/>
  <c r="K789" i="9" a="1"/>
  <c r="K789" i="9" s="1"/>
  <c r="K790" i="9" a="1"/>
  <c r="K790" i="9" s="1"/>
  <c r="K791" i="9" a="1"/>
  <c r="K791" i="9" s="1"/>
  <c r="K792" i="9" a="1"/>
  <c r="K792" i="9" s="1"/>
  <c r="K793" i="9" a="1"/>
  <c r="K793" i="9" s="1"/>
  <c r="K794" i="9" a="1"/>
  <c r="K794" i="9" s="1"/>
  <c r="K795" i="9" a="1"/>
  <c r="K795" i="9" s="1"/>
  <c r="K796" i="9" a="1"/>
  <c r="K796" i="9" s="1"/>
  <c r="K797" i="9" a="1"/>
  <c r="K797" i="9" s="1"/>
  <c r="K798" i="9" a="1"/>
  <c r="K798" i="9" s="1"/>
  <c r="K799" i="9" a="1"/>
  <c r="K799" i="9" s="1"/>
  <c r="K800" i="9" a="1"/>
  <c r="K800" i="9" s="1"/>
  <c r="K801" i="9" a="1"/>
  <c r="K801" i="9" s="1"/>
  <c r="K802" i="9" a="1"/>
  <c r="K802" i="9" s="1"/>
  <c r="K803" i="9" a="1"/>
  <c r="K803" i="9" s="1"/>
  <c r="K804" i="9" a="1"/>
  <c r="K804" i="9" s="1"/>
  <c r="K805" i="9" a="1"/>
  <c r="K805" i="9" s="1"/>
  <c r="K806" i="9" a="1"/>
  <c r="K806" i="9" s="1"/>
  <c r="K807" i="9" a="1"/>
  <c r="K807" i="9" s="1"/>
  <c r="K808" i="9" a="1"/>
  <c r="K808" i="9" s="1"/>
  <c r="K809" i="9" a="1"/>
  <c r="K809" i="9" s="1"/>
  <c r="K810" i="9" a="1"/>
  <c r="K810" i="9" s="1"/>
  <c r="K811" i="9" a="1"/>
  <c r="K811" i="9" s="1"/>
  <c r="K812" i="9" a="1"/>
  <c r="K812" i="9" s="1"/>
  <c r="K813" i="9" a="1"/>
  <c r="K813" i="9" s="1"/>
  <c r="K814" i="9" a="1"/>
  <c r="K814" i="9" s="1"/>
  <c r="K815" i="9" a="1"/>
  <c r="K815" i="9" s="1"/>
  <c r="K816" i="9" a="1"/>
  <c r="K816" i="9" s="1"/>
  <c r="K817" i="9" a="1"/>
  <c r="K817" i="9" s="1"/>
  <c r="K818" i="9" a="1"/>
  <c r="K818" i="9" s="1"/>
  <c r="K819" i="9" a="1"/>
  <c r="K819" i="9" s="1"/>
  <c r="K820" i="9" a="1"/>
  <c r="K820" i="9" s="1"/>
  <c r="K821" i="9" a="1"/>
  <c r="K821" i="9" s="1"/>
  <c r="K822" i="9" a="1"/>
  <c r="K822" i="9" s="1"/>
  <c r="K823" i="9" a="1"/>
  <c r="K823" i="9" s="1"/>
  <c r="K824" i="9" a="1"/>
  <c r="K824" i="9" s="1"/>
  <c r="K825" i="9" a="1"/>
  <c r="K825" i="9" s="1"/>
  <c r="K826" i="9" a="1"/>
  <c r="K826" i="9" s="1"/>
  <c r="K827" i="9" a="1"/>
  <c r="K827" i="9" s="1"/>
  <c r="K828" i="9" a="1"/>
  <c r="K828" i="9" s="1"/>
  <c r="K829" i="9" a="1"/>
  <c r="K829" i="9" s="1"/>
  <c r="K830" i="9" a="1"/>
  <c r="K830" i="9" s="1"/>
  <c r="K831" i="9" a="1"/>
  <c r="K831" i="9" s="1"/>
  <c r="K832" i="9" a="1"/>
  <c r="K832" i="9" s="1"/>
  <c r="K833" i="9" a="1"/>
  <c r="K833" i="9" s="1"/>
  <c r="K834" i="9" a="1"/>
  <c r="K834" i="9" s="1"/>
  <c r="K835" i="9" a="1"/>
  <c r="K835" i="9" s="1"/>
  <c r="K836" i="9" a="1"/>
  <c r="K836" i="9" s="1"/>
  <c r="K837" i="9" a="1"/>
  <c r="K837" i="9" s="1"/>
  <c r="K838" i="9" a="1"/>
  <c r="K838" i="9" s="1"/>
  <c r="K839" i="9" a="1"/>
  <c r="K839" i="9" s="1"/>
  <c r="K840" i="9" a="1"/>
  <c r="K840" i="9" s="1"/>
  <c r="K841" i="9" a="1"/>
  <c r="K841" i="9" s="1"/>
  <c r="K842" i="9" a="1"/>
  <c r="K842" i="9" s="1"/>
  <c r="K843" i="9" a="1"/>
  <c r="K843" i="9" s="1"/>
  <c r="K844" i="9" a="1"/>
  <c r="K844" i="9" s="1"/>
  <c r="K845" i="9" a="1"/>
  <c r="K845" i="9" s="1"/>
  <c r="K846" i="9" a="1"/>
  <c r="K846" i="9" s="1"/>
  <c r="K847" i="9" a="1"/>
  <c r="K847" i="9" s="1"/>
  <c r="K848" i="9" a="1"/>
  <c r="K848" i="9" s="1"/>
  <c r="K849" i="9" a="1"/>
  <c r="K849" i="9" s="1"/>
  <c r="K850" i="9" a="1"/>
  <c r="K850" i="9" s="1"/>
  <c r="K851" i="9" a="1"/>
  <c r="K851" i="9" s="1"/>
  <c r="K852" i="9" a="1"/>
  <c r="K852" i="9" s="1"/>
  <c r="K853" i="9" a="1"/>
  <c r="K853" i="9" s="1"/>
  <c r="K854" i="9" a="1"/>
  <c r="K854" i="9" s="1"/>
  <c r="K855" i="9" a="1"/>
  <c r="K855" i="9" s="1"/>
  <c r="K856" i="9" a="1"/>
  <c r="K856" i="9" s="1"/>
  <c r="K857" i="9" a="1"/>
  <c r="K857" i="9" s="1"/>
  <c r="K858" i="9" a="1"/>
  <c r="K858" i="9" s="1"/>
  <c r="K859" i="9" a="1"/>
  <c r="K859" i="9" s="1"/>
  <c r="K860" i="9" a="1"/>
  <c r="K860" i="9" s="1"/>
  <c r="K861" i="9" a="1"/>
  <c r="K861" i="9" s="1"/>
  <c r="K862" i="9" a="1"/>
  <c r="K862" i="9" s="1"/>
  <c r="K863" i="9" a="1"/>
  <c r="K863" i="9" s="1"/>
  <c r="K864" i="9" a="1"/>
  <c r="K864" i="9" s="1"/>
  <c r="K865" i="9" a="1"/>
  <c r="K865" i="9" s="1"/>
  <c r="K866" i="9" a="1"/>
  <c r="K866" i="9" s="1"/>
  <c r="K867" i="9" a="1"/>
  <c r="K867" i="9" s="1"/>
  <c r="K868" i="9" a="1"/>
  <c r="K868" i="9" s="1"/>
  <c r="K869" i="9" a="1"/>
  <c r="K869" i="9" s="1"/>
  <c r="K870" i="9" a="1"/>
  <c r="K870" i="9" s="1"/>
  <c r="K871" i="9" a="1"/>
  <c r="K871" i="9" s="1"/>
  <c r="K872" i="9" a="1"/>
  <c r="K872" i="9" s="1"/>
  <c r="K873" i="9" a="1"/>
  <c r="K873" i="9" s="1"/>
  <c r="K874" i="9" a="1"/>
  <c r="K874" i="9" s="1"/>
  <c r="K875" i="9" a="1"/>
  <c r="K875" i="9" s="1"/>
  <c r="K876" i="9" a="1"/>
  <c r="K876" i="9" s="1"/>
  <c r="K877" i="9" a="1"/>
  <c r="K877" i="9" s="1"/>
  <c r="K878" i="9" a="1"/>
  <c r="K878" i="9" s="1"/>
  <c r="K879" i="9" a="1"/>
  <c r="K879" i="9" s="1"/>
  <c r="K880" i="9" a="1"/>
  <c r="K880" i="9" s="1"/>
  <c r="K881" i="9" a="1"/>
  <c r="K881" i="9" s="1"/>
  <c r="K882" i="9" a="1"/>
  <c r="K882" i="9" s="1"/>
  <c r="K883" i="9" a="1"/>
  <c r="K883" i="9" s="1"/>
  <c r="K884" i="9" a="1"/>
  <c r="K884" i="9" s="1"/>
  <c r="K885" i="9" a="1"/>
  <c r="K885" i="9" s="1"/>
  <c r="K886" i="9" a="1"/>
  <c r="K886" i="9" s="1"/>
  <c r="K887" i="9" a="1"/>
  <c r="K887" i="9" s="1"/>
  <c r="K888" i="9" a="1"/>
  <c r="K888" i="9" s="1"/>
  <c r="K889" i="9" a="1"/>
  <c r="K889" i="9" s="1"/>
  <c r="K890" i="9" a="1"/>
  <c r="K890" i="9" s="1"/>
  <c r="K891" i="9" a="1"/>
  <c r="K891" i="9" s="1"/>
  <c r="K892" i="9" a="1"/>
  <c r="K892" i="9" s="1"/>
  <c r="K893" i="9" a="1"/>
  <c r="K893" i="9" s="1"/>
  <c r="K894" i="9" a="1"/>
  <c r="K894" i="9" s="1"/>
  <c r="K895" i="9" a="1"/>
  <c r="K895" i="9" s="1"/>
  <c r="K896" i="9" a="1"/>
  <c r="K896" i="9" s="1"/>
  <c r="K897" i="9" a="1"/>
  <c r="K897" i="9" s="1"/>
  <c r="K898" i="9" a="1"/>
  <c r="K898" i="9" s="1"/>
  <c r="K899" i="9" a="1"/>
  <c r="K899" i="9" s="1"/>
  <c r="K900" i="9" a="1"/>
  <c r="K900" i="9" s="1"/>
  <c r="K901" i="9" a="1"/>
  <c r="K901" i="9" s="1"/>
  <c r="K902" i="9" a="1"/>
  <c r="K902" i="9" s="1"/>
  <c r="K903" i="9" a="1"/>
  <c r="K903" i="9" s="1"/>
  <c r="K904" i="9" a="1"/>
  <c r="K904" i="9" s="1"/>
  <c r="K905" i="9" a="1"/>
  <c r="K905" i="9" s="1"/>
  <c r="K906" i="9" a="1"/>
  <c r="K906" i="9" s="1"/>
  <c r="K907" i="9" a="1"/>
  <c r="K907" i="9" s="1"/>
  <c r="K908" i="9" a="1"/>
  <c r="K908" i="9" s="1"/>
  <c r="K909" i="9" a="1"/>
  <c r="K909" i="9" s="1"/>
  <c r="K910" i="9" a="1"/>
  <c r="K910" i="9" s="1"/>
  <c r="K911" i="9" a="1"/>
  <c r="K911" i="9" s="1"/>
  <c r="K912" i="9" a="1"/>
  <c r="K912" i="9" s="1"/>
  <c r="K913" i="9" a="1"/>
  <c r="K913" i="9" s="1"/>
  <c r="K914" i="9" a="1"/>
  <c r="K914" i="9" s="1"/>
  <c r="K915" i="9" a="1"/>
  <c r="K915" i="9" s="1"/>
  <c r="K916" i="9" a="1"/>
  <c r="K916" i="9" s="1"/>
  <c r="K917" i="9" a="1"/>
  <c r="K917" i="9" s="1"/>
  <c r="K918" i="9" a="1"/>
  <c r="K918" i="9" s="1"/>
  <c r="K919" i="9" a="1"/>
  <c r="K919" i="9" s="1"/>
  <c r="K920" i="9" a="1"/>
  <c r="K920" i="9" s="1"/>
  <c r="K921" i="9" a="1"/>
  <c r="K921" i="9" s="1"/>
  <c r="K922" i="9" a="1"/>
  <c r="K922" i="9" s="1"/>
  <c r="K923" i="9" a="1"/>
  <c r="K923" i="9" s="1"/>
  <c r="K924" i="9" a="1"/>
  <c r="K924" i="9" s="1"/>
  <c r="K925" i="9" a="1"/>
  <c r="K925" i="9" s="1"/>
  <c r="K926" i="9" a="1"/>
  <c r="K926" i="9" s="1"/>
  <c r="K927" i="9" a="1"/>
  <c r="K927" i="9" s="1"/>
  <c r="K928" i="9" a="1"/>
  <c r="K928" i="9" s="1"/>
  <c r="K929" i="9" a="1"/>
  <c r="K929" i="9" s="1"/>
  <c r="K930" i="9" a="1"/>
  <c r="K930" i="9" s="1"/>
  <c r="K931" i="9" a="1"/>
  <c r="K931" i="9" s="1"/>
  <c r="K932" i="9" a="1"/>
  <c r="K932" i="9" s="1"/>
  <c r="K933" i="9" a="1"/>
  <c r="K933" i="9" s="1"/>
  <c r="K934" i="9" a="1"/>
  <c r="K934" i="9" s="1"/>
  <c r="K935" i="9" a="1"/>
  <c r="K935" i="9" s="1"/>
  <c r="K936" i="9" a="1"/>
  <c r="K936" i="9" s="1"/>
  <c r="K937" i="9" a="1"/>
  <c r="K937" i="9" s="1"/>
  <c r="K938" i="9" a="1"/>
  <c r="K938" i="9" s="1"/>
  <c r="K939" i="9" a="1"/>
  <c r="K939" i="9" s="1"/>
  <c r="K940" i="9" a="1"/>
  <c r="K940" i="9" s="1"/>
  <c r="K941" i="9" a="1"/>
  <c r="K941" i="9" s="1"/>
  <c r="K942" i="9" a="1"/>
  <c r="K942" i="9" s="1"/>
  <c r="K943" i="9" a="1"/>
  <c r="K943" i="9" s="1"/>
  <c r="K944" i="9" a="1"/>
  <c r="K944" i="9" s="1"/>
  <c r="K945" i="9" a="1"/>
  <c r="K945" i="9" s="1"/>
  <c r="K946" i="9" a="1"/>
  <c r="K946" i="9" s="1"/>
  <c r="K947" i="9" a="1"/>
  <c r="K947" i="9" s="1"/>
  <c r="K948" i="9" a="1"/>
  <c r="K948" i="9" s="1"/>
  <c r="K949" i="9" a="1"/>
  <c r="K949" i="9" s="1"/>
  <c r="K950" i="9" a="1"/>
  <c r="K950" i="9" s="1"/>
  <c r="K951" i="9" a="1"/>
  <c r="K951" i="9" s="1"/>
  <c r="K952" i="9" a="1"/>
  <c r="K952" i="9" s="1"/>
  <c r="K953" i="9" a="1"/>
  <c r="K953" i="9" s="1"/>
  <c r="K954" i="9" a="1"/>
  <c r="K954" i="9" s="1"/>
  <c r="K955" i="9" a="1"/>
  <c r="K955" i="9" s="1"/>
  <c r="K956" i="9" a="1"/>
  <c r="K956" i="9" s="1"/>
  <c r="K957" i="9" a="1"/>
  <c r="K957" i="9" s="1"/>
  <c r="K958" i="9" a="1"/>
  <c r="K958" i="9" s="1"/>
  <c r="K959" i="9" a="1"/>
  <c r="K959" i="9" s="1"/>
  <c r="K960" i="9" a="1"/>
  <c r="K960" i="9" s="1"/>
  <c r="K961" i="9" a="1"/>
  <c r="K961" i="9" s="1"/>
  <c r="K962" i="9" a="1"/>
  <c r="K962" i="9" s="1"/>
  <c r="K963" i="9" a="1"/>
  <c r="K963" i="9" s="1"/>
  <c r="K964" i="9" a="1"/>
  <c r="K964" i="9" s="1"/>
  <c r="K965" i="9" a="1"/>
  <c r="K965" i="9" s="1"/>
  <c r="K966" i="9" a="1"/>
  <c r="K966" i="9" s="1"/>
  <c r="K967" i="9" a="1"/>
  <c r="K967" i="9" s="1"/>
  <c r="K968" i="9" a="1"/>
  <c r="K968" i="9" s="1"/>
  <c r="K969" i="9" a="1"/>
  <c r="K969" i="9" s="1"/>
  <c r="K970" i="9" a="1"/>
  <c r="K970" i="9" s="1"/>
  <c r="K971" i="9" a="1"/>
  <c r="K971" i="9" s="1"/>
  <c r="K972" i="9" a="1"/>
  <c r="K972" i="9" s="1"/>
  <c r="K973" i="9" a="1"/>
  <c r="K973" i="9" s="1"/>
  <c r="K974" i="9" a="1"/>
  <c r="K974" i="9" s="1"/>
  <c r="K975" i="9" a="1"/>
  <c r="K975" i="9" s="1"/>
  <c r="K976" i="9" a="1"/>
  <c r="K976" i="9" s="1"/>
  <c r="K977" i="9" a="1"/>
  <c r="K977" i="9" s="1"/>
  <c r="K978" i="9" a="1"/>
  <c r="K978" i="9" s="1"/>
  <c r="K979" i="9" a="1"/>
  <c r="K979" i="9" s="1"/>
  <c r="K980" i="9" a="1"/>
  <c r="K980" i="9" s="1"/>
  <c r="K981" i="9" a="1"/>
  <c r="K981" i="9" s="1"/>
  <c r="K982" i="9" a="1"/>
  <c r="K982" i="9" s="1"/>
  <c r="K983" i="9" a="1"/>
  <c r="K983" i="9" s="1"/>
  <c r="K984" i="9" a="1"/>
  <c r="K984" i="9" s="1"/>
  <c r="K985" i="9" a="1"/>
  <c r="K985" i="9" s="1"/>
  <c r="K986" i="9" a="1"/>
  <c r="K986" i="9" s="1"/>
  <c r="K987" i="9" a="1"/>
  <c r="K987" i="9" s="1"/>
  <c r="K988" i="9" a="1"/>
  <c r="K988" i="9" s="1"/>
  <c r="K989" i="9" a="1"/>
  <c r="K989" i="9" s="1"/>
  <c r="K990" i="9" a="1"/>
  <c r="K990" i="9" s="1"/>
  <c r="K991" i="9" a="1"/>
  <c r="K991" i="9" s="1"/>
  <c r="K992" i="9" a="1"/>
  <c r="K992" i="9" s="1"/>
  <c r="K993" i="9" a="1"/>
  <c r="K993" i="9" s="1"/>
  <c r="K994" i="9" a="1"/>
  <c r="K994" i="9" s="1"/>
  <c r="K995" i="9" a="1"/>
  <c r="K995" i="9" s="1"/>
  <c r="K996" i="9" a="1"/>
  <c r="K996" i="9" s="1"/>
  <c r="K997" i="9" a="1"/>
  <c r="K997" i="9" s="1"/>
  <c r="K998" i="9" a="1"/>
  <c r="K998" i="9" s="1"/>
  <c r="K999" i="9" a="1"/>
  <c r="K999" i="9" s="1"/>
  <c r="K1000" i="9" a="1"/>
  <c r="K1000" i="9" s="1"/>
  <c r="K1001" i="9" a="1"/>
  <c r="K1001" i="9" s="1"/>
  <c r="K1002" i="9" a="1"/>
  <c r="K1002" i="9" s="1"/>
  <c r="K1003" i="9" a="1"/>
  <c r="K1003" i="9" s="1"/>
  <c r="K1004" i="9" a="1"/>
  <c r="K1004" i="9" s="1"/>
  <c r="K1005" i="9" a="1"/>
  <c r="K1005" i="9" s="1"/>
  <c r="K1006" i="9" a="1"/>
  <c r="K1006" i="9" s="1"/>
  <c r="K1007" i="9" a="1"/>
  <c r="K1007" i="9" s="1"/>
  <c r="K1008" i="9" a="1"/>
  <c r="K1008" i="9" s="1"/>
  <c r="K1009" i="9" a="1"/>
  <c r="K1009" i="9" s="1"/>
  <c r="K1010" i="9" a="1"/>
  <c r="K1010" i="9" s="1"/>
  <c r="K1011" i="9" a="1"/>
  <c r="K1011" i="9" s="1"/>
  <c r="K1012" i="9" a="1"/>
  <c r="K1012" i="9" s="1"/>
  <c r="K1013" i="9" a="1"/>
  <c r="K1013" i="9" s="1"/>
  <c r="K1014" i="9" a="1"/>
  <c r="K1014" i="9" s="1"/>
  <c r="K1015" i="9" a="1"/>
  <c r="K1015" i="9" s="1"/>
  <c r="K1016" i="9" a="1"/>
  <c r="K1016" i="9" s="1"/>
  <c r="K1017" i="9" a="1"/>
  <c r="K1017" i="9" s="1"/>
  <c r="K1018" i="9" a="1"/>
  <c r="K1018" i="9" s="1"/>
  <c r="K1019" i="9" a="1"/>
  <c r="K1019" i="9" s="1"/>
  <c r="K1020" i="9" a="1"/>
  <c r="K1020" i="9" s="1"/>
  <c r="K1021" i="9" a="1"/>
  <c r="K1021" i="9" s="1"/>
  <c r="K1022" i="9" a="1"/>
  <c r="K1022" i="9" s="1"/>
  <c r="K1023" i="9" a="1"/>
  <c r="K1023" i="9" s="1"/>
  <c r="K1024" i="9" a="1"/>
  <c r="K1024" i="9" s="1"/>
  <c r="K1025" i="9" a="1"/>
  <c r="K1025" i="9" s="1"/>
  <c r="K1026" i="9" a="1"/>
  <c r="K1026" i="9" s="1"/>
  <c r="K1027" i="9" a="1"/>
  <c r="K1027" i="9" s="1"/>
  <c r="K1028" i="9" a="1"/>
  <c r="K1028" i="9" s="1"/>
  <c r="K1029" i="9" a="1"/>
  <c r="K1029" i="9" s="1"/>
  <c r="K1030" i="9" a="1"/>
  <c r="K1030" i="9" s="1"/>
  <c r="K1031" i="9" a="1"/>
  <c r="K1031" i="9" s="1"/>
  <c r="K1032" i="9" a="1"/>
  <c r="K1032" i="9" s="1"/>
  <c r="K1033" i="9" a="1"/>
  <c r="K1033" i="9" s="1"/>
  <c r="K1034" i="9" a="1"/>
  <c r="K1034" i="9" s="1"/>
  <c r="K1035" i="9" a="1"/>
  <c r="K1035" i="9" s="1"/>
  <c r="K1036" i="9" a="1"/>
  <c r="K1036" i="9" s="1"/>
  <c r="K1037" i="9" a="1"/>
  <c r="K1037" i="9" s="1"/>
  <c r="K1038" i="9" a="1"/>
  <c r="K1038" i="9" s="1"/>
  <c r="K1039" i="9" a="1"/>
  <c r="K1039" i="9" s="1"/>
  <c r="K1040" i="9" a="1"/>
  <c r="K1040" i="9" s="1"/>
  <c r="K1041" i="9" a="1"/>
  <c r="K1041" i="9" s="1"/>
  <c r="K1042" i="9" a="1"/>
  <c r="K1042" i="9" s="1"/>
  <c r="K1043" i="9" a="1"/>
  <c r="K1043" i="9" s="1"/>
  <c r="K1044" i="9" a="1"/>
  <c r="K1044" i="9" s="1"/>
  <c r="K1045" i="9" a="1"/>
  <c r="K1045" i="9" s="1"/>
  <c r="K1046" i="9" a="1"/>
  <c r="K1046" i="9" s="1"/>
  <c r="K1047" i="9" a="1"/>
  <c r="K1047" i="9" s="1"/>
  <c r="K1048" i="9" a="1"/>
  <c r="K1048" i="9" s="1"/>
  <c r="K1049" i="9" a="1"/>
  <c r="K1049" i="9" s="1"/>
  <c r="K1050" i="9" a="1"/>
  <c r="K1050" i="9" s="1"/>
  <c r="K1051" i="9" a="1"/>
  <c r="K1051" i="9" s="1"/>
  <c r="K1052" i="9" a="1"/>
  <c r="K1052" i="9" s="1"/>
  <c r="K1053" i="9" a="1"/>
  <c r="K1053" i="9" s="1"/>
  <c r="K1054" i="9" a="1"/>
  <c r="K1054" i="9" s="1"/>
  <c r="K1055" i="9" a="1"/>
  <c r="K1055" i="9" s="1"/>
  <c r="K1056" i="9" a="1"/>
  <c r="K1056" i="9" s="1"/>
  <c r="K1057" i="9" a="1"/>
  <c r="K1057" i="9" s="1"/>
  <c r="K1058" i="9" a="1"/>
  <c r="K1058" i="9" s="1"/>
  <c r="K1059" i="9" a="1"/>
  <c r="K1059" i="9" s="1"/>
  <c r="K1060" i="9" a="1"/>
  <c r="K1060" i="9" s="1"/>
  <c r="K1061" i="9" a="1"/>
  <c r="K1061" i="9" s="1"/>
  <c r="K1062" i="9" a="1"/>
  <c r="K1062" i="9" s="1"/>
  <c r="K1063" i="9" a="1"/>
  <c r="K1063" i="9" s="1"/>
  <c r="K1064" i="9" a="1"/>
  <c r="K1064" i="9" s="1"/>
  <c r="K1065" i="9" a="1"/>
  <c r="K1065" i="9" s="1"/>
  <c r="K1066" i="9" a="1"/>
  <c r="K1066" i="9" s="1"/>
  <c r="K1067" i="9" a="1"/>
  <c r="K1067" i="9" s="1"/>
  <c r="K1068" i="9" a="1"/>
  <c r="K1068" i="9" s="1"/>
  <c r="K1069" i="9" a="1"/>
  <c r="K1069" i="9" s="1"/>
  <c r="K1070" i="9" a="1"/>
  <c r="K1070" i="9" s="1"/>
  <c r="K1071" i="9" a="1"/>
  <c r="K1071" i="9" s="1"/>
  <c r="K1072" i="9" a="1"/>
  <c r="K1072" i="9" s="1"/>
  <c r="K1073" i="9" a="1"/>
  <c r="K1073" i="9" s="1"/>
  <c r="K1074" i="9" a="1"/>
  <c r="K1074" i="9" s="1"/>
  <c r="K1075" i="9" a="1"/>
  <c r="K1075" i="9" s="1"/>
  <c r="K25" i="9" a="1"/>
  <c r="K25" i="9" s="1"/>
  <c r="K24" i="9" a="1"/>
  <c r="K24" i="9" s="1"/>
  <c r="K23" i="9" a="1"/>
  <c r="K23" i="9" s="1"/>
  <c r="K22" i="9" a="1"/>
  <c r="K22" i="9" s="1"/>
  <c r="K21" i="9" a="1"/>
  <c r="K21" i="9" s="1"/>
  <c r="K20" i="9" a="1"/>
  <c r="K20" i="9" s="1"/>
  <c r="K19" i="9" a="1"/>
  <c r="K19" i="9" s="1"/>
  <c r="K18" i="9" a="1"/>
  <c r="K18" i="9" s="1"/>
  <c r="K17" i="9" a="1"/>
  <c r="K17" i="9" s="1"/>
  <c r="K3" i="9" a="1"/>
  <c r="K3" i="9" s="1"/>
  <c r="K4" i="9" a="1"/>
  <c r="K4" i="9" s="1"/>
  <c r="K5" i="9" a="1"/>
  <c r="K5" i="9" s="1"/>
  <c r="K6" i="9" a="1"/>
  <c r="K6" i="9" s="1"/>
  <c r="K7" i="9" a="1"/>
  <c r="K7" i="9" s="1"/>
  <c r="K8" i="9" a="1"/>
  <c r="K8" i="9" s="1"/>
  <c r="K9" i="9" a="1"/>
  <c r="K9" i="9" s="1"/>
  <c r="K10" i="9" a="1"/>
  <c r="K10" i="9" s="1"/>
  <c r="K11" i="9" a="1"/>
  <c r="K11" i="9" s="1"/>
  <c r="K12" i="9" a="1"/>
  <c r="K12" i="9" s="1"/>
  <c r="K13" i="9" a="1"/>
  <c r="K13" i="9" s="1"/>
  <c r="K14" i="9" a="1"/>
  <c r="K14" i="9" s="1"/>
  <c r="K15" i="9" a="1"/>
  <c r="K15" i="9" s="1"/>
  <c r="K16" i="9" a="1"/>
  <c r="K16" i="9" s="1"/>
  <c r="K2" i="9" a="1"/>
  <c r="K2" i="9" s="1"/>
  <c r="D2" i="5"/>
  <c r="L2" i="5" s="1"/>
  <c r="D3" i="5"/>
  <c r="L3" i="5" s="1"/>
  <c r="D4" i="5"/>
  <c r="L4" i="5" s="1"/>
  <c r="D5" i="5"/>
  <c r="L5" i="5" s="1"/>
  <c r="D6" i="5"/>
  <c r="L6" i="5" s="1"/>
  <c r="D7" i="5"/>
  <c r="L7" i="5" s="1"/>
  <c r="D8" i="5"/>
  <c r="L8" i="5" s="1"/>
  <c r="D9" i="5"/>
  <c r="L9" i="5" s="1"/>
  <c r="D10" i="5"/>
  <c r="L10" i="5" s="1"/>
  <c r="D11" i="5"/>
  <c r="L11" i="5" s="1"/>
  <c r="D12" i="5"/>
  <c r="L12" i="5" s="1"/>
  <c r="D13" i="5"/>
  <c r="L13" i="5" s="1"/>
  <c r="D14" i="5"/>
  <c r="L14" i="5" s="1"/>
  <c r="D15" i="5"/>
  <c r="L15" i="5" s="1"/>
  <c r="D16" i="5"/>
  <c r="L16" i="5" s="1"/>
  <c r="D17" i="5"/>
  <c r="L17" i="5" s="1"/>
  <c r="D18" i="5"/>
  <c r="L18" i="5" s="1"/>
  <c r="D19" i="5"/>
  <c r="L19" i="5" s="1"/>
  <c r="D20" i="5"/>
  <c r="L20" i="5" s="1"/>
  <c r="D21" i="5"/>
  <c r="L21" i="5" s="1"/>
  <c r="D22" i="5"/>
  <c r="L22" i="5" s="1"/>
  <c r="D23" i="5"/>
  <c r="L23" i="5" s="1"/>
  <c r="D24" i="5"/>
  <c r="L24" i="5" s="1"/>
  <c r="D25" i="5"/>
  <c r="L25" i="5" s="1"/>
  <c r="D26" i="5"/>
  <c r="L26" i="5" s="1"/>
  <c r="D27" i="5"/>
  <c r="L27" i="5" s="1"/>
  <c r="D28" i="5"/>
  <c r="L28" i="5" s="1"/>
  <c r="D29" i="5"/>
  <c r="L29" i="5" s="1"/>
  <c r="D30" i="5"/>
  <c r="L30" i="5" s="1"/>
  <c r="D31" i="5"/>
  <c r="L31" i="5" s="1"/>
  <c r="D32" i="5"/>
  <c r="L32" i="5" s="1"/>
  <c r="D33" i="5"/>
  <c r="L33" i="5" s="1"/>
  <c r="D34" i="5"/>
  <c r="L34" i="5" s="1"/>
  <c r="D35" i="5"/>
  <c r="L35" i="5" s="1"/>
  <c r="D36" i="5"/>
  <c r="L36" i="5" s="1"/>
  <c r="D37" i="5"/>
  <c r="L37" i="5" s="1"/>
  <c r="D38" i="5"/>
  <c r="L38" i="5" s="1"/>
  <c r="D39" i="5"/>
  <c r="L39" i="5" s="1"/>
  <c r="D40" i="5"/>
  <c r="L40" i="5" s="1"/>
  <c r="D41" i="5"/>
  <c r="L41" i="5" s="1"/>
  <c r="D42" i="5"/>
  <c r="L42" i="5" s="1"/>
  <c r="D43" i="5"/>
  <c r="L43" i="5" s="1"/>
  <c r="D44" i="5"/>
  <c r="L44" i="5" s="1"/>
  <c r="D45" i="5"/>
  <c r="L45" i="5" s="1"/>
  <c r="D46" i="5"/>
  <c r="L46" i="5" s="1"/>
  <c r="D47" i="5"/>
  <c r="L47" i="5" s="1"/>
  <c r="D48" i="5"/>
  <c r="L48" i="5" s="1"/>
  <c r="D49" i="5"/>
  <c r="L49" i="5" s="1"/>
  <c r="D50" i="5"/>
  <c r="L50" i="5" s="1"/>
  <c r="D51" i="5"/>
  <c r="L51" i="5" s="1"/>
  <c r="D52" i="5"/>
  <c r="L52" i="5" s="1"/>
  <c r="D53" i="5"/>
  <c r="L53" i="5" s="1"/>
  <c r="D54" i="5"/>
  <c r="L54" i="5" s="1"/>
  <c r="D55" i="5"/>
  <c r="L55" i="5" s="1"/>
  <c r="D56" i="5"/>
  <c r="L56" i="5" s="1"/>
  <c r="D57" i="5"/>
  <c r="L57" i="5" s="1"/>
  <c r="D58" i="5"/>
  <c r="L58" i="5" s="1"/>
  <c r="D59" i="5"/>
  <c r="L59" i="5" s="1"/>
  <c r="D60" i="5"/>
  <c r="L60" i="5" s="1"/>
  <c r="D61" i="5"/>
  <c r="L61" i="5" s="1"/>
  <c r="D62" i="5"/>
  <c r="L62" i="5" s="1"/>
  <c r="D63" i="5"/>
  <c r="L63" i="5" s="1"/>
  <c r="D64" i="5"/>
  <c r="L64" i="5" s="1"/>
  <c r="D65" i="5"/>
  <c r="L65" i="5" s="1"/>
  <c r="D66" i="5"/>
  <c r="L66" i="5" s="1"/>
  <c r="D67" i="5"/>
  <c r="L67" i="5" s="1"/>
  <c r="D68" i="5"/>
  <c r="L68" i="5" s="1"/>
  <c r="D69" i="5"/>
  <c r="L69" i="5" s="1"/>
  <c r="D70" i="5"/>
  <c r="L70" i="5" s="1"/>
  <c r="D71" i="5"/>
  <c r="L71" i="5" s="1"/>
  <c r="D72" i="5"/>
  <c r="L72" i="5" s="1"/>
  <c r="D73" i="5"/>
  <c r="L73" i="5" s="1"/>
  <c r="D74" i="5"/>
  <c r="L74" i="5" s="1"/>
  <c r="D75" i="5"/>
  <c r="L75" i="5" s="1"/>
  <c r="D76" i="5"/>
  <c r="L76" i="5" s="1"/>
  <c r="D77" i="5"/>
  <c r="L77" i="5" s="1"/>
  <c r="D78" i="5"/>
  <c r="L78" i="5" s="1"/>
  <c r="D79" i="5"/>
  <c r="L79" i="5" s="1"/>
  <c r="D80" i="5"/>
  <c r="L80" i="5" s="1"/>
  <c r="D81" i="5"/>
  <c r="L81" i="5" s="1"/>
  <c r="D82" i="5"/>
  <c r="L82" i="5" s="1"/>
  <c r="D83" i="5"/>
  <c r="L83" i="5" s="1"/>
  <c r="D84" i="5"/>
  <c r="L84" i="5" s="1"/>
  <c r="D85" i="5"/>
  <c r="L85" i="5" s="1"/>
  <c r="D86" i="5"/>
  <c r="L86" i="5" s="1"/>
  <c r="D87" i="5"/>
  <c r="L87" i="5" s="1"/>
  <c r="D88" i="5"/>
  <c r="L88" i="5" s="1"/>
  <c r="D89" i="5"/>
  <c r="L89" i="5" s="1"/>
  <c r="D90" i="5"/>
  <c r="L90" i="5" s="1"/>
  <c r="D91" i="5"/>
  <c r="L91" i="5" s="1"/>
  <c r="D92" i="5"/>
  <c r="L92" i="5" s="1"/>
  <c r="D93" i="5"/>
  <c r="L93" i="5" s="1"/>
  <c r="D94" i="5"/>
  <c r="L94" i="5" s="1"/>
  <c r="D95" i="5"/>
  <c r="L95" i="5" s="1"/>
  <c r="D96" i="5"/>
  <c r="L96" i="5" s="1"/>
  <c r="D97" i="5"/>
  <c r="L97" i="5" s="1"/>
  <c r="D98" i="5"/>
  <c r="L98" i="5" s="1"/>
  <c r="D99" i="5"/>
  <c r="L99" i="5" s="1"/>
  <c r="D100" i="5"/>
  <c r="L100" i="5" s="1"/>
  <c r="D101" i="5"/>
  <c r="L101" i="5" s="1"/>
  <c r="D102" i="5"/>
  <c r="L102" i="5" s="1"/>
  <c r="D103" i="5"/>
  <c r="L103" i="5" s="1"/>
  <c r="D104" i="5"/>
  <c r="L104" i="5" s="1"/>
  <c r="D105" i="5"/>
  <c r="L105" i="5" s="1"/>
  <c r="D106" i="5"/>
  <c r="L106" i="5" s="1"/>
  <c r="D107" i="5"/>
  <c r="L107" i="5" s="1"/>
  <c r="D108" i="5"/>
  <c r="L108" i="5" s="1"/>
  <c r="D109" i="5"/>
  <c r="L109" i="5" s="1"/>
  <c r="D110" i="5"/>
  <c r="L110" i="5" s="1"/>
  <c r="D111" i="5"/>
  <c r="L111" i="5" s="1"/>
  <c r="D112" i="5"/>
  <c r="L112" i="5" s="1"/>
  <c r="D113" i="5"/>
  <c r="L113" i="5" s="1"/>
  <c r="D114" i="5"/>
  <c r="L114" i="5" s="1"/>
  <c r="D115" i="5"/>
  <c r="L115" i="5" s="1"/>
  <c r="D116" i="5"/>
  <c r="L116" i="5" s="1"/>
  <c r="D117" i="5"/>
  <c r="L117" i="5" s="1"/>
  <c r="D118" i="5"/>
  <c r="L118" i="5" s="1"/>
  <c r="D119" i="5"/>
  <c r="L119" i="5" s="1"/>
  <c r="D120" i="5"/>
  <c r="L120" i="5" s="1"/>
  <c r="D121" i="5"/>
  <c r="L121" i="5" s="1"/>
  <c r="D122" i="5"/>
  <c r="L122" i="5" s="1"/>
  <c r="D123" i="5"/>
  <c r="L123" i="5" s="1"/>
  <c r="D124" i="5"/>
  <c r="L124" i="5" s="1"/>
  <c r="D125" i="5"/>
  <c r="L125" i="5" s="1"/>
  <c r="D126" i="5"/>
  <c r="L126" i="5" s="1"/>
  <c r="D127" i="5"/>
  <c r="L127" i="5" s="1"/>
  <c r="D128" i="5"/>
  <c r="L128" i="5" s="1"/>
  <c r="D129" i="5"/>
  <c r="L129" i="5" s="1"/>
  <c r="D130" i="5"/>
  <c r="L130" i="5" s="1"/>
  <c r="D131" i="5"/>
  <c r="L131" i="5" s="1"/>
  <c r="D132" i="5"/>
  <c r="L132" i="5" s="1"/>
  <c r="D133" i="5"/>
  <c r="L133" i="5" s="1"/>
  <c r="D134" i="5"/>
  <c r="L134" i="5" s="1"/>
  <c r="D135" i="5"/>
  <c r="L135" i="5" s="1"/>
  <c r="D136" i="5"/>
  <c r="L136" i="5" s="1"/>
  <c r="D137" i="5"/>
  <c r="L137" i="5" s="1"/>
  <c r="D138" i="5"/>
  <c r="L138" i="5" s="1"/>
  <c r="D139" i="5"/>
  <c r="L139" i="5" s="1"/>
  <c r="D140" i="5"/>
  <c r="L140" i="5" s="1"/>
  <c r="D141" i="5"/>
  <c r="L141" i="5" s="1"/>
  <c r="D142" i="5"/>
  <c r="L142" i="5" s="1"/>
  <c r="D143" i="5"/>
  <c r="L143" i="5" s="1"/>
  <c r="D144" i="5"/>
  <c r="L144" i="5" s="1"/>
  <c r="D145" i="5"/>
  <c r="L145" i="5" s="1"/>
  <c r="D146" i="5"/>
  <c r="L146" i="5" s="1"/>
  <c r="D147" i="5"/>
  <c r="L147" i="5" s="1"/>
  <c r="D148" i="5"/>
  <c r="L148" i="5" s="1"/>
  <c r="D149" i="5"/>
  <c r="L149" i="5" s="1"/>
  <c r="D150" i="5"/>
  <c r="L150" i="5" s="1"/>
  <c r="D151" i="5"/>
  <c r="L151" i="5" s="1"/>
  <c r="D152" i="5"/>
  <c r="L152" i="5" s="1"/>
  <c r="D153" i="5"/>
  <c r="L153" i="5" s="1"/>
  <c r="D154" i="5"/>
  <c r="L154" i="5" s="1"/>
  <c r="D155" i="5"/>
  <c r="L155" i="5" s="1"/>
  <c r="D156" i="5"/>
  <c r="L156" i="5" s="1"/>
  <c r="D157" i="5"/>
  <c r="L157" i="5" s="1"/>
  <c r="D158" i="5"/>
  <c r="L158" i="5" s="1"/>
  <c r="D159" i="5"/>
  <c r="L159" i="5" s="1"/>
  <c r="D160" i="5"/>
  <c r="L160" i="5" s="1"/>
  <c r="D161" i="5"/>
  <c r="L161" i="5" s="1"/>
  <c r="D162" i="5"/>
  <c r="L162" i="5" s="1"/>
  <c r="D163" i="5"/>
  <c r="L163" i="5" s="1"/>
  <c r="D164" i="5"/>
  <c r="L164" i="5" s="1"/>
  <c r="D165" i="5"/>
  <c r="L165" i="5" s="1"/>
  <c r="D166" i="5"/>
  <c r="L166" i="5" s="1"/>
  <c r="D167" i="5"/>
  <c r="L167" i="5" s="1"/>
  <c r="D168" i="5"/>
  <c r="L168" i="5" s="1"/>
  <c r="D169" i="5"/>
  <c r="L169" i="5" s="1"/>
  <c r="D170" i="5"/>
  <c r="L170" i="5" s="1"/>
  <c r="D171" i="5"/>
  <c r="L171" i="5" s="1"/>
  <c r="D172" i="5"/>
  <c r="L172" i="5" s="1"/>
  <c r="D173" i="5"/>
  <c r="L173" i="5" s="1"/>
  <c r="D174" i="5"/>
  <c r="L174" i="5" s="1"/>
  <c r="D175" i="5"/>
  <c r="L175" i="5" s="1"/>
  <c r="D176" i="5"/>
  <c r="L176" i="5" s="1"/>
  <c r="D177" i="5"/>
  <c r="L177" i="5" s="1"/>
  <c r="D178" i="5"/>
  <c r="L178" i="5" s="1"/>
  <c r="D179" i="5"/>
  <c r="L179" i="5" s="1"/>
  <c r="D180" i="5"/>
  <c r="L180" i="5" s="1"/>
  <c r="D181" i="5"/>
  <c r="L181" i="5" s="1"/>
  <c r="D182" i="5"/>
  <c r="L182" i="5" s="1"/>
  <c r="D183" i="5"/>
  <c r="L183" i="5" s="1"/>
  <c r="D184" i="5"/>
  <c r="L184" i="5" s="1"/>
  <c r="D185" i="5"/>
  <c r="L185" i="5" s="1"/>
  <c r="D186" i="5"/>
  <c r="L186" i="5" s="1"/>
  <c r="D187" i="5"/>
  <c r="L187" i="5" s="1"/>
  <c r="D188" i="5"/>
  <c r="L188" i="5" s="1"/>
  <c r="D189" i="5"/>
  <c r="L189" i="5" s="1"/>
  <c r="D190" i="5"/>
  <c r="L190" i="5" s="1"/>
  <c r="D191" i="5"/>
  <c r="L191" i="5" s="1"/>
  <c r="D192" i="5"/>
  <c r="L192" i="5" s="1"/>
  <c r="D193" i="5"/>
  <c r="L193" i="5" s="1"/>
  <c r="D194" i="5"/>
  <c r="L194" i="5" s="1"/>
  <c r="D195" i="5"/>
  <c r="L195" i="5" s="1"/>
  <c r="D196" i="5"/>
  <c r="L196" i="5" s="1"/>
  <c r="D197" i="5"/>
  <c r="L197" i="5" s="1"/>
  <c r="D198" i="5"/>
  <c r="L198" i="5" s="1"/>
  <c r="D199" i="5"/>
  <c r="L199" i="5" s="1"/>
  <c r="D200" i="5"/>
  <c r="L200" i="5" s="1"/>
  <c r="D201" i="5"/>
  <c r="L201" i="5" s="1"/>
  <c r="D202" i="5"/>
  <c r="L202" i="5" s="1"/>
  <c r="D203" i="5"/>
  <c r="L203" i="5" s="1"/>
  <c r="D204" i="5"/>
  <c r="L204" i="5" s="1"/>
  <c r="D205" i="5"/>
  <c r="L205" i="5" s="1"/>
  <c r="D206" i="5"/>
  <c r="L206" i="5" s="1"/>
  <c r="D207" i="5"/>
  <c r="L207" i="5" s="1"/>
  <c r="D208" i="5"/>
  <c r="L208" i="5" s="1"/>
  <c r="D209" i="5"/>
  <c r="L209" i="5" s="1"/>
  <c r="D210" i="5"/>
  <c r="L210" i="5" s="1"/>
  <c r="D211" i="5"/>
  <c r="L211" i="5" s="1"/>
  <c r="D212" i="5"/>
  <c r="L212" i="5" s="1"/>
  <c r="D213" i="5"/>
  <c r="L213" i="5" s="1"/>
  <c r="D214" i="5"/>
  <c r="L214" i="5" s="1"/>
  <c r="D215" i="5"/>
  <c r="L215" i="5" s="1"/>
  <c r="D216" i="5"/>
  <c r="L216" i="5" s="1"/>
  <c r="D217" i="5"/>
  <c r="L217" i="5" s="1"/>
  <c r="D218" i="5"/>
  <c r="L218" i="5" s="1"/>
  <c r="D219" i="5"/>
  <c r="L219" i="5" s="1"/>
  <c r="D220" i="5"/>
  <c r="L220" i="5" s="1"/>
  <c r="D221" i="5"/>
  <c r="L221" i="5" s="1"/>
  <c r="D222" i="5"/>
  <c r="L222" i="5" s="1"/>
  <c r="D223" i="5"/>
  <c r="L223" i="5" s="1"/>
  <c r="D224" i="5"/>
  <c r="L224" i="5" s="1"/>
  <c r="D225" i="5"/>
  <c r="L225" i="5" s="1"/>
  <c r="D226" i="5"/>
  <c r="L226" i="5" s="1"/>
  <c r="D227" i="5"/>
  <c r="L227" i="5" s="1"/>
  <c r="D228" i="5"/>
  <c r="L228" i="5" s="1"/>
  <c r="D229" i="5"/>
  <c r="L229" i="5" s="1"/>
  <c r="D230" i="5"/>
  <c r="L230" i="5" s="1"/>
  <c r="D231" i="5"/>
  <c r="L231" i="5" s="1"/>
  <c r="D232" i="5"/>
  <c r="L232" i="5" s="1"/>
  <c r="D233" i="5"/>
  <c r="L233" i="5" s="1"/>
  <c r="D234" i="5"/>
  <c r="L234" i="5" s="1"/>
  <c r="D235" i="5"/>
  <c r="L235" i="5" s="1"/>
  <c r="D236" i="5"/>
  <c r="L236" i="5" s="1"/>
  <c r="D237" i="5"/>
  <c r="L237" i="5" s="1"/>
  <c r="D238" i="5"/>
  <c r="L238" i="5" s="1"/>
  <c r="D239" i="5"/>
  <c r="L239" i="5" s="1"/>
  <c r="D240" i="5"/>
  <c r="L240" i="5" s="1"/>
  <c r="D241" i="5"/>
  <c r="L241" i="5" s="1"/>
  <c r="D242" i="5"/>
  <c r="L242" i="5" s="1"/>
  <c r="D243" i="5"/>
  <c r="L243" i="5" s="1"/>
  <c r="D244" i="5"/>
  <c r="L244" i="5" s="1"/>
  <c r="D245" i="5"/>
  <c r="L245" i="5" s="1"/>
  <c r="D246" i="5"/>
  <c r="L246" i="5" s="1"/>
  <c r="D247" i="5"/>
  <c r="L247" i="5" s="1"/>
  <c r="D248" i="5"/>
  <c r="L248" i="5" s="1"/>
  <c r="D249" i="5"/>
  <c r="L249" i="5" s="1"/>
  <c r="D250" i="5"/>
  <c r="L250" i="5" s="1"/>
  <c r="D251" i="5"/>
  <c r="L251" i="5" s="1"/>
  <c r="D252" i="5"/>
  <c r="L252" i="5" s="1"/>
  <c r="D253" i="5"/>
  <c r="L253" i="5" s="1"/>
  <c r="D254" i="5"/>
  <c r="L254" i="5" s="1"/>
  <c r="D255" i="5"/>
  <c r="L255" i="5" s="1"/>
  <c r="D256" i="5"/>
  <c r="L256" i="5" s="1"/>
  <c r="D257" i="5"/>
  <c r="L257" i="5" s="1"/>
  <c r="D258" i="5"/>
  <c r="L258" i="5" s="1"/>
  <c r="D259" i="5"/>
  <c r="L259" i="5" s="1"/>
  <c r="D260" i="5"/>
  <c r="L260" i="5" s="1"/>
  <c r="D261" i="5"/>
  <c r="L261" i="5" s="1"/>
  <c r="D262" i="5"/>
  <c r="L262" i="5" s="1"/>
  <c r="D263" i="5"/>
  <c r="L263" i="5" s="1"/>
  <c r="D264" i="5"/>
  <c r="L264" i="5" s="1"/>
  <c r="D265" i="5"/>
  <c r="L265" i="5" s="1"/>
  <c r="D266" i="5"/>
  <c r="L266" i="5" s="1"/>
  <c r="D267" i="5"/>
  <c r="L267" i="5" s="1"/>
  <c r="D268" i="5"/>
  <c r="L268" i="5" s="1"/>
  <c r="D269" i="5"/>
  <c r="L269" i="5" s="1"/>
  <c r="D270" i="5"/>
  <c r="L270" i="5" s="1"/>
  <c r="D271" i="5"/>
  <c r="L271" i="5" s="1"/>
  <c r="D272" i="5"/>
  <c r="L272" i="5" s="1"/>
  <c r="D273" i="5"/>
  <c r="L273" i="5" s="1"/>
  <c r="D274" i="5"/>
  <c r="L274" i="5" s="1"/>
  <c r="D275" i="5"/>
  <c r="L275" i="5" s="1"/>
  <c r="D276" i="5"/>
  <c r="L276" i="5" s="1"/>
  <c r="D277" i="5"/>
  <c r="L277" i="5" s="1"/>
  <c r="D278" i="5"/>
  <c r="L278" i="5" s="1"/>
  <c r="D279" i="5"/>
  <c r="L279" i="5" s="1"/>
  <c r="D280" i="5"/>
  <c r="L280" i="5" s="1"/>
  <c r="D281" i="5"/>
  <c r="L281" i="5" s="1"/>
  <c r="D282" i="5"/>
  <c r="L282" i="5" s="1"/>
  <c r="D283" i="5"/>
  <c r="L283" i="5" s="1"/>
  <c r="D284" i="5"/>
  <c r="L284" i="5" s="1"/>
  <c r="D285" i="5"/>
  <c r="L285" i="5" s="1"/>
  <c r="D286" i="5"/>
  <c r="L286" i="5" s="1"/>
  <c r="D287" i="5"/>
  <c r="L287" i="5" s="1"/>
  <c r="D288" i="5"/>
  <c r="L288" i="5" s="1"/>
  <c r="D289" i="5"/>
  <c r="L289" i="5" s="1"/>
  <c r="D290" i="5"/>
  <c r="L290" i="5" s="1"/>
  <c r="D291" i="5"/>
  <c r="L291" i="5" s="1"/>
  <c r="D292" i="5"/>
  <c r="L292" i="5" s="1"/>
  <c r="D293" i="5"/>
  <c r="L293" i="5" s="1"/>
  <c r="D294" i="5"/>
  <c r="L294" i="5" s="1"/>
  <c r="D295" i="5"/>
  <c r="L295" i="5" s="1"/>
  <c r="D296" i="5"/>
  <c r="L296" i="5" s="1"/>
  <c r="D297" i="5"/>
  <c r="L297" i="5" s="1"/>
  <c r="D298" i="5"/>
  <c r="L298" i="5" s="1"/>
  <c r="D299" i="5"/>
  <c r="L299" i="5" s="1"/>
  <c r="D300" i="5"/>
  <c r="L300" i="5" s="1"/>
  <c r="D301" i="5"/>
  <c r="L301" i="5" s="1"/>
  <c r="D302" i="5"/>
  <c r="L302" i="5" s="1"/>
  <c r="D303" i="5"/>
  <c r="L303" i="5" s="1"/>
  <c r="D304" i="5"/>
  <c r="L304" i="5" s="1"/>
  <c r="D305" i="5"/>
  <c r="L305" i="5" s="1"/>
  <c r="D306" i="5"/>
  <c r="L306" i="5" s="1"/>
  <c r="D307" i="5"/>
  <c r="L307" i="5" s="1"/>
  <c r="D308" i="5"/>
  <c r="L308" i="5" s="1"/>
  <c r="D309" i="5"/>
  <c r="L309" i="5" s="1"/>
  <c r="D310" i="5"/>
  <c r="L310" i="5" s="1"/>
  <c r="D311" i="5"/>
  <c r="L311" i="5" s="1"/>
  <c r="D312" i="5"/>
  <c r="L312" i="5" s="1"/>
  <c r="D313" i="5"/>
  <c r="L313" i="5" s="1"/>
  <c r="D314" i="5"/>
  <c r="L314" i="5" s="1"/>
  <c r="D315" i="5"/>
  <c r="L315" i="5" s="1"/>
  <c r="D316" i="5"/>
  <c r="L316" i="5" s="1"/>
  <c r="D317" i="5"/>
  <c r="L317" i="5" s="1"/>
  <c r="D318" i="5"/>
  <c r="L318" i="5" s="1"/>
  <c r="D319" i="5"/>
  <c r="L319" i="5" s="1"/>
  <c r="D320" i="5"/>
  <c r="L320" i="5" s="1"/>
  <c r="D321" i="5"/>
  <c r="L321" i="5" s="1"/>
  <c r="D322" i="5"/>
  <c r="L322" i="5" s="1"/>
  <c r="D323" i="5"/>
  <c r="L323" i="5" s="1"/>
  <c r="D324" i="5"/>
  <c r="L324" i="5" s="1"/>
  <c r="D325" i="5"/>
  <c r="L325" i="5" s="1"/>
  <c r="D326" i="5"/>
  <c r="L326" i="5" s="1"/>
  <c r="D327" i="5"/>
  <c r="L327" i="5" s="1"/>
  <c r="D328" i="5"/>
  <c r="L328" i="5" s="1"/>
  <c r="D329" i="5"/>
  <c r="L329" i="5" s="1"/>
  <c r="D330" i="5"/>
  <c r="L330" i="5" s="1"/>
  <c r="D331" i="5"/>
  <c r="L331" i="5" s="1"/>
  <c r="D332" i="5"/>
  <c r="L332" i="5" s="1"/>
  <c r="D333" i="5"/>
  <c r="L333" i="5" s="1"/>
  <c r="D334" i="5"/>
  <c r="L334" i="5" s="1"/>
  <c r="D335" i="5"/>
  <c r="L335" i="5" s="1"/>
  <c r="D336" i="5"/>
  <c r="L336" i="5" s="1"/>
  <c r="D337" i="5"/>
  <c r="L337" i="5" s="1"/>
  <c r="D338" i="5"/>
  <c r="L338" i="5" s="1"/>
  <c r="D339" i="5"/>
  <c r="L339" i="5" s="1"/>
  <c r="D340" i="5"/>
  <c r="L340" i="5" s="1"/>
  <c r="D341" i="5"/>
  <c r="L341" i="5" s="1"/>
  <c r="D342" i="5"/>
  <c r="L342" i="5" s="1"/>
  <c r="D343" i="5"/>
  <c r="L343" i="5" s="1"/>
  <c r="D344" i="5"/>
  <c r="L344" i="5" s="1"/>
  <c r="D345" i="5"/>
  <c r="L345" i="5" s="1"/>
  <c r="D346" i="5"/>
  <c r="L346" i="5" s="1"/>
  <c r="D347" i="5"/>
  <c r="L347" i="5" s="1"/>
  <c r="D348" i="5"/>
  <c r="L348" i="5" s="1"/>
  <c r="D349" i="5"/>
  <c r="L349" i="5" s="1"/>
  <c r="D350" i="5"/>
  <c r="L350" i="5" s="1"/>
  <c r="D351" i="5"/>
  <c r="L351" i="5" s="1"/>
  <c r="D352" i="5"/>
  <c r="L352" i="5" s="1"/>
  <c r="D353" i="5"/>
  <c r="L353" i="5" s="1"/>
  <c r="D354" i="5"/>
  <c r="L354" i="5" s="1"/>
  <c r="D355" i="5"/>
  <c r="L355" i="5" s="1"/>
  <c r="D356" i="5"/>
  <c r="L356" i="5" s="1"/>
  <c r="D357" i="5"/>
  <c r="L357" i="5" s="1"/>
  <c r="D358" i="5"/>
  <c r="L358" i="5" s="1"/>
  <c r="D359" i="5"/>
  <c r="L359" i="5" s="1"/>
  <c r="D360" i="5"/>
  <c r="L360" i="5" s="1"/>
  <c r="D361" i="5"/>
  <c r="L361" i="5" s="1"/>
  <c r="D362" i="5"/>
  <c r="L362" i="5" s="1"/>
  <c r="D363" i="5"/>
  <c r="L363" i="5" s="1"/>
  <c r="D364" i="5"/>
  <c r="L364" i="5" s="1"/>
  <c r="D365" i="5"/>
  <c r="L365" i="5" s="1"/>
  <c r="D366" i="5"/>
  <c r="L366" i="5" s="1"/>
  <c r="D367" i="5"/>
  <c r="L367" i="5" s="1"/>
  <c r="D368" i="5"/>
  <c r="L368" i="5" s="1"/>
  <c r="D369" i="5"/>
  <c r="L369" i="5" s="1"/>
  <c r="D370" i="5"/>
  <c r="L370" i="5" s="1"/>
  <c r="D371" i="5"/>
  <c r="L371" i="5" s="1"/>
  <c r="D372" i="5"/>
  <c r="L372" i="5" s="1"/>
  <c r="D373" i="5"/>
  <c r="L373" i="5" s="1"/>
  <c r="D374" i="5"/>
  <c r="L374" i="5" s="1"/>
  <c r="D375" i="5"/>
  <c r="L375" i="5" s="1"/>
  <c r="D376" i="5"/>
  <c r="L376" i="5" s="1"/>
  <c r="D377" i="5"/>
  <c r="L377" i="5" s="1"/>
  <c r="D378" i="5"/>
  <c r="L378" i="5" s="1"/>
  <c r="D379" i="5"/>
  <c r="L379" i="5" s="1"/>
  <c r="D380" i="5"/>
  <c r="L380" i="5" s="1"/>
  <c r="D381" i="5"/>
  <c r="L381" i="5" s="1"/>
  <c r="D382" i="5"/>
  <c r="L382" i="5" s="1"/>
  <c r="D383" i="5"/>
  <c r="L383" i="5" s="1"/>
  <c r="D384" i="5"/>
  <c r="L384" i="5" s="1"/>
  <c r="D385" i="5"/>
  <c r="L385" i="5" s="1"/>
  <c r="D386" i="5"/>
  <c r="L386" i="5" s="1"/>
  <c r="D387" i="5"/>
  <c r="L387" i="5" s="1"/>
  <c r="D388" i="5"/>
  <c r="L388" i="5" s="1"/>
  <c r="D389" i="5"/>
  <c r="L389" i="5" s="1"/>
  <c r="D390" i="5"/>
  <c r="L390" i="5" s="1"/>
  <c r="D391" i="5"/>
  <c r="L391" i="5" s="1"/>
  <c r="D392" i="5"/>
  <c r="L392" i="5" s="1"/>
  <c r="D393" i="5"/>
  <c r="L393" i="5" s="1"/>
  <c r="D394" i="5"/>
  <c r="L394" i="5" s="1"/>
  <c r="D395" i="5"/>
  <c r="L395" i="5" s="1"/>
  <c r="D396" i="5"/>
  <c r="L396" i="5" s="1"/>
  <c r="D397" i="5"/>
  <c r="L397" i="5" s="1"/>
  <c r="D398" i="5"/>
  <c r="L398" i="5" s="1"/>
  <c r="D399" i="5"/>
  <c r="L399" i="5" s="1"/>
  <c r="D400" i="5"/>
  <c r="L400" i="5" s="1"/>
  <c r="D401" i="5"/>
  <c r="L401" i="5" s="1"/>
  <c r="D402" i="5"/>
  <c r="L402" i="5" s="1"/>
  <c r="D403" i="5"/>
  <c r="L403" i="5" s="1"/>
  <c r="D404" i="5"/>
  <c r="L404" i="5" s="1"/>
  <c r="D405" i="5"/>
  <c r="L405" i="5" s="1"/>
  <c r="D406" i="5"/>
  <c r="L406" i="5" s="1"/>
  <c r="D407" i="5"/>
  <c r="L407" i="5" s="1"/>
  <c r="D408" i="5"/>
  <c r="L408" i="5" s="1"/>
  <c r="D409" i="5"/>
  <c r="L409" i="5" s="1"/>
  <c r="D410" i="5"/>
  <c r="L410" i="5" s="1"/>
  <c r="D411" i="5"/>
  <c r="L411" i="5" s="1"/>
  <c r="D412" i="5"/>
  <c r="L412" i="5" s="1"/>
  <c r="D413" i="5"/>
  <c r="L413" i="5" s="1"/>
  <c r="D414" i="5"/>
  <c r="L414" i="5" s="1"/>
  <c r="D415" i="5"/>
  <c r="L415" i="5" s="1"/>
  <c r="D416" i="5"/>
  <c r="L416" i="5" s="1"/>
  <c r="D417" i="5"/>
  <c r="L417" i="5" s="1"/>
  <c r="D418" i="5"/>
  <c r="L418" i="5" s="1"/>
  <c r="D419" i="5"/>
  <c r="L419" i="5" s="1"/>
  <c r="D420" i="5"/>
  <c r="L420" i="5" s="1"/>
  <c r="D421" i="5"/>
  <c r="L421" i="5" s="1"/>
  <c r="D422" i="5"/>
  <c r="L422" i="5" s="1"/>
  <c r="D423" i="5"/>
  <c r="L423" i="5" s="1"/>
  <c r="D424" i="5"/>
  <c r="L424" i="5" s="1"/>
  <c r="D425" i="5"/>
  <c r="L425" i="5" s="1"/>
  <c r="D426" i="5"/>
  <c r="L426" i="5" s="1"/>
  <c r="D427" i="5"/>
  <c r="L427" i="5" s="1"/>
  <c r="D428" i="5"/>
  <c r="L428" i="5" s="1"/>
  <c r="D429" i="5"/>
  <c r="L429" i="5" s="1"/>
  <c r="D430" i="5"/>
  <c r="L430" i="5" s="1"/>
  <c r="D431" i="5"/>
  <c r="L431" i="5" s="1"/>
  <c r="D432" i="5"/>
  <c r="L432" i="5" s="1"/>
  <c r="D433" i="5"/>
  <c r="L433" i="5" s="1"/>
  <c r="D434" i="5"/>
  <c r="L434" i="5" s="1"/>
  <c r="D435" i="5"/>
  <c r="L435" i="5" s="1"/>
  <c r="D436" i="5"/>
  <c r="L436" i="5" s="1"/>
  <c r="D437" i="5"/>
  <c r="L437" i="5" s="1"/>
  <c r="D438" i="5"/>
  <c r="L438" i="5" s="1"/>
  <c r="D439" i="5"/>
  <c r="L439" i="5" s="1"/>
  <c r="D440" i="5"/>
  <c r="L440" i="5" s="1"/>
  <c r="D441" i="5"/>
  <c r="L441" i="5" s="1"/>
  <c r="D442" i="5"/>
  <c r="L442" i="5" s="1"/>
  <c r="D443" i="5"/>
  <c r="L443" i="5" s="1"/>
  <c r="D444" i="5"/>
  <c r="L444" i="5" s="1"/>
  <c r="D445" i="5"/>
  <c r="L445" i="5" s="1"/>
  <c r="D446" i="5"/>
  <c r="L446" i="5" s="1"/>
  <c r="D447" i="5"/>
  <c r="L447" i="5" s="1"/>
  <c r="D448" i="5"/>
  <c r="L448" i="5" s="1"/>
  <c r="D449" i="5"/>
  <c r="L449" i="5" s="1"/>
  <c r="D450" i="5"/>
  <c r="L450" i="5" s="1"/>
  <c r="D451" i="5"/>
  <c r="L451" i="5" s="1"/>
  <c r="D452" i="5"/>
  <c r="L452" i="5" s="1"/>
  <c r="D453" i="5"/>
  <c r="L453" i="5" s="1"/>
  <c r="D454" i="5"/>
  <c r="L454" i="5" s="1"/>
  <c r="D455" i="5"/>
  <c r="L455" i="5" s="1"/>
  <c r="D456" i="5"/>
  <c r="L456" i="5" s="1"/>
  <c r="D457" i="5"/>
  <c r="L457" i="5" s="1"/>
  <c r="D458" i="5"/>
  <c r="L458" i="5" s="1"/>
  <c r="D459" i="5"/>
  <c r="L459" i="5" s="1"/>
  <c r="D460" i="5"/>
  <c r="L460" i="5" s="1"/>
  <c r="D461" i="5"/>
  <c r="L461" i="5" s="1"/>
  <c r="D462" i="5"/>
  <c r="L462" i="5" s="1"/>
  <c r="D463" i="5"/>
  <c r="L463" i="5" s="1"/>
  <c r="D464" i="5"/>
  <c r="L464" i="5" s="1"/>
  <c r="D465" i="5"/>
  <c r="L465" i="5" s="1"/>
  <c r="D466" i="5"/>
  <c r="L466" i="5" s="1"/>
  <c r="D467" i="5"/>
  <c r="L467" i="5" s="1"/>
  <c r="D468" i="5"/>
  <c r="L468" i="5" s="1"/>
  <c r="D469" i="5"/>
  <c r="L469" i="5" s="1"/>
  <c r="D470" i="5"/>
  <c r="L470" i="5" s="1"/>
  <c r="D471" i="5"/>
  <c r="L471" i="5" s="1"/>
  <c r="D472" i="5"/>
  <c r="L472" i="5" s="1"/>
  <c r="D473" i="5"/>
  <c r="L473" i="5" s="1"/>
  <c r="D474" i="5"/>
  <c r="L474" i="5" s="1"/>
  <c r="D475" i="5"/>
  <c r="L475" i="5" s="1"/>
  <c r="D476" i="5"/>
  <c r="L476" i="5" s="1"/>
  <c r="D477" i="5"/>
  <c r="L477" i="5" s="1"/>
  <c r="D478" i="5"/>
  <c r="L478" i="5" s="1"/>
  <c r="D479" i="5"/>
  <c r="L479" i="5" s="1"/>
  <c r="D480" i="5"/>
  <c r="L480" i="5" s="1"/>
  <c r="D481" i="5"/>
  <c r="L481" i="5" s="1"/>
  <c r="D482" i="5"/>
  <c r="L482" i="5" s="1"/>
  <c r="D483" i="5"/>
  <c r="L483" i="5" s="1"/>
  <c r="D484" i="5"/>
  <c r="L484" i="5" s="1"/>
  <c r="D485" i="5"/>
  <c r="L485" i="5" s="1"/>
  <c r="D486" i="5"/>
  <c r="L486" i="5" s="1"/>
  <c r="D487" i="5"/>
  <c r="L487" i="5" s="1"/>
  <c r="D488" i="5"/>
  <c r="L488" i="5" s="1"/>
  <c r="D489" i="5"/>
  <c r="L489" i="5" s="1"/>
  <c r="D490" i="5"/>
  <c r="L490" i="5" s="1"/>
  <c r="D491" i="5"/>
  <c r="L491" i="5" s="1"/>
  <c r="D492" i="5"/>
  <c r="L492" i="5" s="1"/>
  <c r="D493" i="5"/>
  <c r="L493" i="5" s="1"/>
  <c r="D494" i="5"/>
  <c r="L494" i="5" s="1"/>
  <c r="D495" i="5"/>
  <c r="L495" i="5" s="1"/>
  <c r="D496" i="5"/>
  <c r="L496" i="5" s="1"/>
  <c r="D497" i="5"/>
  <c r="L497" i="5" s="1"/>
  <c r="D498" i="5"/>
  <c r="L498" i="5" s="1"/>
  <c r="D499" i="5"/>
  <c r="L499" i="5" s="1"/>
  <c r="D500" i="5"/>
  <c r="L500" i="5" s="1"/>
  <c r="D501" i="5"/>
  <c r="L501" i="5" s="1"/>
  <c r="D502" i="5"/>
  <c r="L502" i="5" s="1"/>
  <c r="D503" i="5"/>
  <c r="L503" i="5" s="1"/>
  <c r="D504" i="5"/>
  <c r="L504" i="5" s="1"/>
  <c r="D505" i="5"/>
  <c r="L505" i="5" s="1"/>
  <c r="D506" i="5"/>
  <c r="L506" i="5" s="1"/>
  <c r="D507" i="5"/>
  <c r="L507" i="5" s="1"/>
  <c r="D508" i="5"/>
  <c r="L508" i="5" s="1"/>
  <c r="D509" i="5"/>
  <c r="L509" i="5" s="1"/>
  <c r="D510" i="5"/>
  <c r="L510" i="5" s="1"/>
  <c r="D511" i="5"/>
  <c r="L511" i="5" s="1"/>
  <c r="D512" i="5"/>
  <c r="L512" i="5" s="1"/>
  <c r="D513" i="5"/>
  <c r="L513" i="5" s="1"/>
  <c r="D514" i="5"/>
  <c r="L514" i="5" s="1"/>
  <c r="D515" i="5"/>
  <c r="L515" i="5" s="1"/>
  <c r="D516" i="5"/>
  <c r="L516" i="5" s="1"/>
  <c r="D517" i="5"/>
  <c r="L517" i="5" s="1"/>
  <c r="D518" i="5"/>
  <c r="L518" i="5" s="1"/>
  <c r="D519" i="5"/>
  <c r="L519" i="5" s="1"/>
  <c r="D520" i="5"/>
  <c r="L520" i="5" s="1"/>
  <c r="D521" i="5"/>
  <c r="L521" i="5" s="1"/>
  <c r="D522" i="5"/>
  <c r="L522" i="5" s="1"/>
  <c r="D523" i="5"/>
  <c r="L523" i="5" s="1"/>
  <c r="D524" i="5"/>
  <c r="L524" i="5" s="1"/>
  <c r="D525" i="5"/>
  <c r="L525" i="5" s="1"/>
  <c r="D526" i="5"/>
  <c r="L526" i="5" s="1"/>
  <c r="D527" i="5"/>
  <c r="L527" i="5" s="1"/>
  <c r="D528" i="5"/>
  <c r="L528" i="5" s="1"/>
  <c r="D529" i="5"/>
  <c r="L529" i="5" s="1"/>
  <c r="D530" i="5"/>
  <c r="L530" i="5" s="1"/>
  <c r="D531" i="5"/>
  <c r="L531" i="5" s="1"/>
  <c r="D532" i="5"/>
  <c r="L532" i="5" s="1"/>
  <c r="D533" i="5"/>
  <c r="L533" i="5" s="1"/>
  <c r="D534" i="5"/>
  <c r="L534" i="5" s="1"/>
  <c r="D535" i="5"/>
  <c r="L535" i="5" s="1"/>
  <c r="D536" i="5"/>
  <c r="L536" i="5" s="1"/>
  <c r="D537" i="5"/>
  <c r="L537" i="5" s="1"/>
  <c r="D538" i="5"/>
  <c r="L538" i="5" s="1"/>
  <c r="D539" i="5"/>
  <c r="L539" i="5" s="1"/>
  <c r="D540" i="5"/>
  <c r="L540" i="5" s="1"/>
  <c r="D541" i="5"/>
  <c r="L541" i="5" s="1"/>
  <c r="D542" i="5"/>
  <c r="L542" i="5" s="1"/>
  <c r="D543" i="5"/>
  <c r="L543" i="5" s="1"/>
  <c r="D544" i="5"/>
  <c r="L544" i="5" s="1"/>
  <c r="D545" i="5"/>
  <c r="L545" i="5" s="1"/>
  <c r="D546" i="5"/>
  <c r="L546" i="5" s="1"/>
  <c r="D547" i="5"/>
  <c r="L547" i="5" s="1"/>
  <c r="D548" i="5"/>
  <c r="L548" i="5" s="1"/>
  <c r="D549" i="5"/>
  <c r="L549" i="5" s="1"/>
  <c r="D550" i="5"/>
  <c r="L550" i="5" s="1"/>
  <c r="D551" i="5"/>
  <c r="L551" i="5" s="1"/>
  <c r="D552" i="5"/>
  <c r="L552" i="5" s="1"/>
  <c r="D553" i="5"/>
  <c r="L553" i="5" s="1"/>
  <c r="D554" i="5"/>
  <c r="L554" i="5" s="1"/>
  <c r="D555" i="5"/>
  <c r="L555" i="5" s="1"/>
  <c r="D556" i="5"/>
  <c r="L556" i="5" s="1"/>
  <c r="D557" i="5"/>
  <c r="L557" i="5" s="1"/>
  <c r="D558" i="5"/>
  <c r="L558" i="5" s="1"/>
  <c r="D559" i="5"/>
  <c r="L559" i="5" s="1"/>
  <c r="D560" i="5"/>
  <c r="L560" i="5" s="1"/>
  <c r="D561" i="5"/>
  <c r="L561" i="5" s="1"/>
  <c r="D562" i="5"/>
  <c r="L562" i="5" s="1"/>
  <c r="D563" i="5"/>
  <c r="L563" i="5" s="1"/>
  <c r="D564" i="5"/>
  <c r="L564" i="5" s="1"/>
  <c r="D565" i="5"/>
  <c r="L565" i="5" s="1"/>
  <c r="D566" i="5"/>
  <c r="L566" i="5" s="1"/>
  <c r="D567" i="5"/>
  <c r="L567" i="5" s="1"/>
  <c r="D568" i="5"/>
  <c r="L568" i="5" s="1"/>
  <c r="D569" i="5"/>
  <c r="L569" i="5" s="1"/>
  <c r="D570" i="5"/>
  <c r="L570" i="5" s="1"/>
  <c r="D571" i="5"/>
  <c r="L571" i="5" s="1"/>
  <c r="D572" i="5"/>
  <c r="L572" i="5" s="1"/>
  <c r="D573" i="5"/>
  <c r="L573" i="5" s="1"/>
  <c r="D574" i="5"/>
  <c r="L574" i="5" s="1"/>
  <c r="D575" i="5"/>
  <c r="L575" i="5" s="1"/>
  <c r="D576" i="5"/>
  <c r="L576" i="5" s="1"/>
  <c r="D577" i="5"/>
  <c r="L577" i="5" s="1"/>
  <c r="D578" i="5"/>
  <c r="L578" i="5" s="1"/>
  <c r="D579" i="5"/>
  <c r="L579" i="5" s="1"/>
  <c r="D580" i="5"/>
  <c r="L580" i="5" s="1"/>
  <c r="D581" i="5"/>
  <c r="L581" i="5" s="1"/>
  <c r="D582" i="5"/>
  <c r="L582" i="5" s="1"/>
  <c r="D583" i="5"/>
  <c r="L583" i="5" s="1"/>
  <c r="D584" i="5"/>
  <c r="L584" i="5" s="1"/>
  <c r="D585" i="5"/>
  <c r="L585" i="5" s="1"/>
  <c r="D586" i="5"/>
  <c r="L586" i="5" s="1"/>
  <c r="D587" i="5"/>
  <c r="L587" i="5" s="1"/>
  <c r="D588" i="5"/>
  <c r="L588" i="5" s="1"/>
  <c r="D589" i="5"/>
  <c r="L589" i="5" s="1"/>
  <c r="D590" i="5"/>
  <c r="L590" i="5" s="1"/>
  <c r="D591" i="5"/>
  <c r="L591" i="5" s="1"/>
  <c r="D592" i="5"/>
  <c r="L592" i="5" s="1"/>
  <c r="D593" i="5"/>
  <c r="L593" i="5" s="1"/>
  <c r="D594" i="5"/>
  <c r="L594" i="5" s="1"/>
  <c r="D595" i="5"/>
  <c r="L595" i="5" s="1"/>
  <c r="D596" i="5"/>
  <c r="L596" i="5" s="1"/>
  <c r="D597" i="5"/>
  <c r="L597" i="5" s="1"/>
  <c r="D598" i="5"/>
  <c r="L598" i="5" s="1"/>
  <c r="D599" i="5"/>
  <c r="L599" i="5" s="1"/>
  <c r="D600" i="5"/>
  <c r="L600" i="5" s="1"/>
  <c r="D601" i="5"/>
  <c r="L601" i="5" s="1"/>
  <c r="D602" i="5"/>
  <c r="L602" i="5" s="1"/>
  <c r="D603" i="5"/>
  <c r="L603" i="5" s="1"/>
  <c r="D604" i="5"/>
  <c r="L604" i="5" s="1"/>
  <c r="D605" i="5"/>
  <c r="L605" i="5" s="1"/>
  <c r="D606" i="5"/>
  <c r="L606" i="5" s="1"/>
  <c r="D607" i="5"/>
  <c r="L607" i="5" s="1"/>
  <c r="D608" i="5"/>
  <c r="L608" i="5" s="1"/>
  <c r="D609" i="5"/>
  <c r="L609" i="5" s="1"/>
  <c r="D610" i="5"/>
  <c r="L610" i="5" s="1"/>
  <c r="D611" i="5"/>
  <c r="L611" i="5" s="1"/>
  <c r="D612" i="5"/>
  <c r="L612" i="5" s="1"/>
  <c r="D613" i="5"/>
  <c r="L613" i="5" s="1"/>
  <c r="D614" i="5"/>
  <c r="L614" i="5" s="1"/>
  <c r="D615" i="5"/>
  <c r="L615" i="5" s="1"/>
  <c r="D616" i="5"/>
  <c r="L616" i="5" s="1"/>
  <c r="D617" i="5"/>
  <c r="L617" i="5" s="1"/>
  <c r="D618" i="5"/>
  <c r="L618" i="5" s="1"/>
  <c r="D619" i="5"/>
  <c r="L619" i="5" s="1"/>
  <c r="D620" i="5"/>
  <c r="L620" i="5" s="1"/>
  <c r="D621" i="5"/>
  <c r="L621" i="5" s="1"/>
  <c r="D622" i="5"/>
  <c r="L622" i="5" s="1"/>
  <c r="D623" i="5"/>
  <c r="L623" i="5" s="1"/>
  <c r="D624" i="5"/>
  <c r="L624" i="5" s="1"/>
  <c r="D625" i="5"/>
  <c r="L625" i="5" s="1"/>
  <c r="D626" i="5"/>
  <c r="L626" i="5" s="1"/>
  <c r="D627" i="5"/>
  <c r="L627" i="5" s="1"/>
  <c r="D628" i="5"/>
  <c r="L628" i="5" s="1"/>
  <c r="D629" i="5"/>
  <c r="L629" i="5" s="1"/>
  <c r="D630" i="5"/>
  <c r="L630" i="5" s="1"/>
  <c r="D631" i="5"/>
  <c r="L631" i="5" s="1"/>
  <c r="D632" i="5"/>
  <c r="L632" i="5" s="1"/>
  <c r="D633" i="5"/>
  <c r="L633" i="5" s="1"/>
  <c r="D634" i="5"/>
  <c r="L634" i="5" s="1"/>
  <c r="D635" i="5"/>
  <c r="L635" i="5" s="1"/>
  <c r="D636" i="5"/>
  <c r="L636" i="5" s="1"/>
  <c r="D637" i="5"/>
  <c r="L637" i="5" s="1"/>
  <c r="D638" i="5"/>
  <c r="L638" i="5" s="1"/>
  <c r="D639" i="5"/>
  <c r="L639" i="5" s="1"/>
  <c r="D640" i="5"/>
  <c r="L640" i="5" s="1"/>
  <c r="D641" i="5"/>
  <c r="L641" i="5" s="1"/>
  <c r="D642" i="5"/>
  <c r="L642" i="5" s="1"/>
  <c r="D643" i="5"/>
  <c r="L643" i="5" s="1"/>
  <c r="D644" i="5"/>
  <c r="L644" i="5" s="1"/>
  <c r="D645" i="5"/>
  <c r="L645" i="5" s="1"/>
  <c r="D646" i="5"/>
  <c r="L646" i="5" s="1"/>
  <c r="D647" i="5"/>
  <c r="L647" i="5" s="1"/>
  <c r="D648" i="5"/>
  <c r="L648" i="5" s="1"/>
  <c r="D649" i="5"/>
  <c r="L649" i="5" s="1"/>
  <c r="D650" i="5"/>
  <c r="L650" i="5" s="1"/>
  <c r="D651" i="5"/>
  <c r="L651" i="5" s="1"/>
  <c r="D652" i="5"/>
  <c r="L652" i="5" s="1"/>
  <c r="D653" i="5"/>
  <c r="L653" i="5" s="1"/>
  <c r="D654" i="5"/>
  <c r="L654" i="5" s="1"/>
  <c r="D655" i="5"/>
  <c r="L655" i="5" s="1"/>
  <c r="D656" i="5"/>
  <c r="L656" i="5" s="1"/>
  <c r="D657" i="5"/>
  <c r="L657" i="5" s="1"/>
  <c r="D658" i="5"/>
  <c r="L658" i="5" s="1"/>
  <c r="D659" i="5"/>
  <c r="L659" i="5" s="1"/>
  <c r="D660" i="5"/>
  <c r="L660" i="5" s="1"/>
  <c r="D661" i="5"/>
  <c r="L661" i="5" s="1"/>
  <c r="D662" i="5"/>
  <c r="L662" i="5" s="1"/>
  <c r="D663" i="5"/>
  <c r="L663" i="5" s="1"/>
  <c r="D664" i="5"/>
  <c r="L664" i="5" s="1"/>
  <c r="D665" i="5"/>
  <c r="L665" i="5" s="1"/>
  <c r="D666" i="5"/>
  <c r="L666" i="5" s="1"/>
  <c r="D667" i="5"/>
  <c r="L667" i="5" s="1"/>
  <c r="D668" i="5"/>
  <c r="L668" i="5" s="1"/>
  <c r="D669" i="5"/>
  <c r="L669" i="5" s="1"/>
  <c r="D670" i="5"/>
  <c r="L670" i="5" s="1"/>
  <c r="D671" i="5"/>
  <c r="L671" i="5" s="1"/>
  <c r="D672" i="5"/>
  <c r="L672" i="5" s="1"/>
  <c r="D673" i="5"/>
  <c r="L673" i="5" s="1"/>
  <c r="D674" i="5"/>
  <c r="L674" i="5" s="1"/>
  <c r="D675" i="5"/>
  <c r="L675" i="5" s="1"/>
  <c r="D676" i="5"/>
  <c r="L676" i="5" s="1"/>
  <c r="D677" i="5"/>
  <c r="L677" i="5" s="1"/>
  <c r="D678" i="5"/>
  <c r="L678" i="5" s="1"/>
  <c r="D679" i="5"/>
  <c r="L679" i="5" s="1"/>
  <c r="D680" i="5"/>
  <c r="L680" i="5" s="1"/>
  <c r="D681" i="5"/>
  <c r="L681" i="5" s="1"/>
  <c r="D682" i="5"/>
  <c r="L682" i="5" s="1"/>
  <c r="D683" i="5"/>
  <c r="L683" i="5" s="1"/>
  <c r="D684" i="5"/>
  <c r="L684" i="5" s="1"/>
  <c r="D685" i="5"/>
  <c r="L685" i="5" s="1"/>
  <c r="D686" i="5"/>
  <c r="L686" i="5" s="1"/>
  <c r="D687" i="5"/>
  <c r="L687" i="5" s="1"/>
  <c r="D688" i="5"/>
  <c r="L688" i="5" s="1"/>
  <c r="D689" i="5"/>
  <c r="L689" i="5" s="1"/>
  <c r="D690" i="5"/>
  <c r="L690" i="5" s="1"/>
  <c r="D691" i="5"/>
  <c r="L691" i="5" s="1"/>
  <c r="D692" i="5"/>
  <c r="L692" i="5" s="1"/>
  <c r="D693" i="5"/>
  <c r="L693" i="5" s="1"/>
  <c r="D694" i="5"/>
  <c r="L694" i="5" s="1"/>
  <c r="D695" i="5"/>
  <c r="L695" i="5" s="1"/>
  <c r="D696" i="5"/>
  <c r="L696" i="5" s="1"/>
  <c r="D697" i="5"/>
  <c r="L697" i="5" s="1"/>
  <c r="D698" i="5"/>
  <c r="L698" i="5" s="1"/>
  <c r="D699" i="5"/>
  <c r="L699" i="5" s="1"/>
  <c r="D700" i="5"/>
  <c r="L700" i="5" s="1"/>
  <c r="D701" i="5"/>
  <c r="L701" i="5" s="1"/>
  <c r="D702" i="5"/>
  <c r="L702" i="5" s="1"/>
  <c r="D703" i="5"/>
  <c r="L703" i="5" s="1"/>
  <c r="D704" i="5"/>
  <c r="L704" i="5" s="1"/>
  <c r="D705" i="5"/>
  <c r="L705" i="5" s="1"/>
  <c r="D706" i="5"/>
  <c r="L706" i="5" s="1"/>
  <c r="D707" i="5"/>
  <c r="L707" i="5" s="1"/>
  <c r="D708" i="5"/>
  <c r="L708" i="5" s="1"/>
  <c r="D709" i="5"/>
  <c r="L709" i="5" s="1"/>
  <c r="D710" i="5"/>
  <c r="L710" i="5" s="1"/>
  <c r="D711" i="5"/>
  <c r="L711" i="5" s="1"/>
  <c r="D712" i="5"/>
  <c r="L712" i="5" s="1"/>
  <c r="D713" i="5"/>
  <c r="L713" i="5" s="1"/>
  <c r="D714" i="5"/>
  <c r="L714" i="5" s="1"/>
  <c r="D715" i="5"/>
  <c r="L715" i="5" s="1"/>
  <c r="D716" i="5"/>
  <c r="L716" i="5" s="1"/>
  <c r="D717" i="5"/>
  <c r="L717" i="5" s="1"/>
  <c r="D718" i="5"/>
  <c r="L718" i="5" s="1"/>
  <c r="D719" i="5"/>
  <c r="L719" i="5" s="1"/>
  <c r="D720" i="5"/>
  <c r="L720" i="5" s="1"/>
  <c r="D721" i="5"/>
  <c r="L721" i="5" s="1"/>
  <c r="D722" i="5"/>
  <c r="L722" i="5" s="1"/>
  <c r="D723" i="5"/>
  <c r="L723" i="5" s="1"/>
  <c r="D724" i="5"/>
  <c r="L724" i="5" s="1"/>
  <c r="D725" i="5"/>
  <c r="L725" i="5" s="1"/>
  <c r="D726" i="5"/>
  <c r="L726" i="5" s="1"/>
  <c r="D727" i="5"/>
  <c r="L727" i="5" s="1"/>
  <c r="D728" i="5"/>
  <c r="L728" i="5" s="1"/>
  <c r="D729" i="5"/>
  <c r="L729" i="5" s="1"/>
  <c r="D730" i="5"/>
  <c r="L730" i="5" s="1"/>
  <c r="D731" i="5"/>
  <c r="L731" i="5" s="1"/>
  <c r="D732" i="5"/>
  <c r="L732" i="5" s="1"/>
  <c r="D733" i="5"/>
  <c r="L733" i="5" s="1"/>
  <c r="D734" i="5"/>
  <c r="L734" i="5" s="1"/>
  <c r="D735" i="5"/>
  <c r="L735" i="5" s="1"/>
  <c r="D736" i="5"/>
  <c r="L736" i="5" s="1"/>
  <c r="D737" i="5"/>
  <c r="L737" i="5" s="1"/>
  <c r="D738" i="5"/>
  <c r="L738" i="5" s="1"/>
  <c r="D739" i="5"/>
  <c r="L739" i="5" s="1"/>
  <c r="D740" i="5"/>
  <c r="L740" i="5" s="1"/>
  <c r="D741" i="5"/>
  <c r="L741" i="5" s="1"/>
  <c r="D742" i="5"/>
  <c r="L742" i="5" s="1"/>
  <c r="D743" i="5"/>
  <c r="L743" i="5" s="1"/>
  <c r="D744" i="5"/>
  <c r="L744" i="5" s="1"/>
  <c r="D745" i="5"/>
  <c r="L745" i="5" s="1"/>
  <c r="D746" i="5"/>
  <c r="L746" i="5" s="1"/>
  <c r="D747" i="5"/>
  <c r="L747" i="5" s="1"/>
  <c r="D748" i="5"/>
  <c r="L748" i="5" s="1"/>
  <c r="D749" i="5"/>
  <c r="L749" i="5" s="1"/>
  <c r="D750" i="5"/>
  <c r="L750" i="5" s="1"/>
  <c r="D751" i="5"/>
  <c r="L751" i="5" s="1"/>
  <c r="D752" i="5"/>
  <c r="L752" i="5" s="1"/>
  <c r="D753" i="5"/>
  <c r="L753" i="5" s="1"/>
  <c r="D754" i="5"/>
  <c r="L754" i="5" s="1"/>
  <c r="D755" i="5"/>
  <c r="L755" i="5" s="1"/>
  <c r="D756" i="5"/>
  <c r="L756" i="5" s="1"/>
  <c r="D757" i="5"/>
  <c r="L757" i="5" s="1"/>
  <c r="D758" i="5"/>
  <c r="L758" i="5" s="1"/>
  <c r="D759" i="5"/>
  <c r="L759" i="5" s="1"/>
  <c r="D760" i="5"/>
  <c r="L760" i="5" s="1"/>
  <c r="D761" i="5"/>
  <c r="L761" i="5" s="1"/>
  <c r="D762" i="5"/>
  <c r="L762" i="5" s="1"/>
  <c r="D763" i="5"/>
  <c r="L763" i="5" s="1"/>
  <c r="D764" i="5"/>
  <c r="L764" i="5" s="1"/>
  <c r="D765" i="5"/>
  <c r="L765" i="5" s="1"/>
  <c r="D766" i="5"/>
  <c r="L766" i="5" s="1"/>
  <c r="D767" i="5"/>
  <c r="L767" i="5" s="1"/>
  <c r="D768" i="5"/>
  <c r="L768" i="5" s="1"/>
  <c r="D769" i="5"/>
  <c r="L769" i="5" s="1"/>
  <c r="D770" i="5"/>
  <c r="L770" i="5" s="1"/>
  <c r="D771" i="5"/>
  <c r="L771" i="5" s="1"/>
  <c r="D772" i="5"/>
  <c r="L772" i="5" s="1"/>
  <c r="D773" i="5"/>
  <c r="L773" i="5" s="1"/>
  <c r="D774" i="5"/>
  <c r="L774" i="5" s="1"/>
  <c r="D775" i="5"/>
  <c r="L775" i="5" s="1"/>
  <c r="D776" i="5"/>
  <c r="L776" i="5" s="1"/>
  <c r="D777" i="5"/>
  <c r="L777" i="5" s="1"/>
  <c r="D778" i="5"/>
  <c r="L778" i="5" s="1"/>
  <c r="D779" i="5"/>
  <c r="L779" i="5" s="1"/>
  <c r="D780" i="5"/>
  <c r="L780" i="5" s="1"/>
  <c r="D781" i="5"/>
  <c r="L781" i="5" s="1"/>
  <c r="D782" i="5"/>
  <c r="L782" i="5" s="1"/>
  <c r="D783" i="5"/>
  <c r="L783" i="5" s="1"/>
  <c r="D784" i="5"/>
  <c r="L784" i="5" s="1"/>
  <c r="D785" i="5"/>
  <c r="L785" i="5" s="1"/>
  <c r="D786" i="5"/>
  <c r="L786" i="5" s="1"/>
  <c r="D787" i="5"/>
  <c r="L787" i="5" s="1"/>
  <c r="D788" i="5"/>
  <c r="L788" i="5" s="1"/>
  <c r="D789" i="5"/>
  <c r="L789" i="5" s="1"/>
  <c r="D790" i="5"/>
  <c r="L790" i="5" s="1"/>
  <c r="D791" i="5"/>
  <c r="L791" i="5" s="1"/>
  <c r="D792" i="5"/>
  <c r="L792" i="5" s="1"/>
  <c r="D793" i="5"/>
  <c r="L793" i="5" s="1"/>
  <c r="D794" i="5"/>
  <c r="L794" i="5" s="1"/>
  <c r="D795" i="5"/>
  <c r="L795" i="5" s="1"/>
  <c r="D796" i="5"/>
  <c r="L796" i="5" s="1"/>
  <c r="D797" i="5"/>
  <c r="L797" i="5" s="1"/>
  <c r="D798" i="5"/>
  <c r="L798" i="5" s="1"/>
  <c r="D799" i="5"/>
  <c r="L799" i="5" s="1"/>
  <c r="D800" i="5"/>
  <c r="L800" i="5" s="1"/>
  <c r="D801" i="5"/>
  <c r="L801" i="5" s="1"/>
  <c r="D802" i="5"/>
  <c r="L802" i="5" s="1"/>
  <c r="D803" i="5"/>
  <c r="L803" i="5" s="1"/>
  <c r="D804" i="5"/>
  <c r="L804" i="5" s="1"/>
  <c r="D805" i="5"/>
  <c r="L805" i="5" s="1"/>
  <c r="D806" i="5"/>
  <c r="L806" i="5" s="1"/>
  <c r="D807" i="5"/>
  <c r="L807" i="5" s="1"/>
  <c r="D808" i="5"/>
  <c r="L808" i="5" s="1"/>
  <c r="D809" i="5"/>
  <c r="L809" i="5" s="1"/>
  <c r="D810" i="5"/>
  <c r="L810" i="5" s="1"/>
  <c r="D811" i="5"/>
  <c r="L811" i="5" s="1"/>
  <c r="D812" i="5"/>
  <c r="L812" i="5" s="1"/>
  <c r="D813" i="5"/>
  <c r="L813" i="5" s="1"/>
  <c r="D814" i="5"/>
  <c r="L814" i="5" s="1"/>
  <c r="D815" i="5"/>
  <c r="L815" i="5" s="1"/>
  <c r="D816" i="5"/>
  <c r="L816" i="5" s="1"/>
  <c r="D817" i="5"/>
  <c r="L817" i="5" s="1"/>
  <c r="D818" i="5"/>
  <c r="L818" i="5" s="1"/>
  <c r="D819" i="5"/>
  <c r="L819" i="5" s="1"/>
  <c r="D820" i="5"/>
  <c r="L820" i="5" s="1"/>
  <c r="D821" i="5"/>
  <c r="L821" i="5" s="1"/>
  <c r="D822" i="5"/>
  <c r="L822" i="5" s="1"/>
  <c r="D823" i="5"/>
  <c r="L823" i="5" s="1"/>
  <c r="D824" i="5"/>
  <c r="L824" i="5" s="1"/>
  <c r="D825" i="5"/>
  <c r="L825" i="5" s="1"/>
  <c r="D826" i="5"/>
  <c r="L826" i="5" s="1"/>
  <c r="D827" i="5"/>
  <c r="L827" i="5" s="1"/>
  <c r="D828" i="5"/>
  <c r="L828" i="5" s="1"/>
  <c r="D829" i="5"/>
  <c r="L829" i="5" s="1"/>
  <c r="D830" i="5"/>
  <c r="L830" i="5" s="1"/>
  <c r="D831" i="5"/>
  <c r="L831" i="5" s="1"/>
  <c r="D832" i="5"/>
  <c r="L832" i="5" s="1"/>
  <c r="D833" i="5"/>
  <c r="L833" i="5" s="1"/>
  <c r="D834" i="5"/>
  <c r="L834" i="5" s="1"/>
  <c r="D835" i="5"/>
  <c r="L835" i="5" s="1"/>
  <c r="D836" i="5"/>
  <c r="L836" i="5" s="1"/>
  <c r="D837" i="5"/>
  <c r="L837" i="5" s="1"/>
  <c r="D838" i="5"/>
  <c r="L838" i="5" s="1"/>
  <c r="D839" i="5"/>
  <c r="L839" i="5" s="1"/>
  <c r="D840" i="5"/>
  <c r="L840" i="5" s="1"/>
  <c r="D841" i="5"/>
  <c r="L841" i="5" s="1"/>
  <c r="D842" i="5"/>
  <c r="L842" i="5" s="1"/>
  <c r="D843" i="5"/>
  <c r="L843" i="5" s="1"/>
  <c r="D844" i="5"/>
  <c r="L844" i="5" s="1"/>
  <c r="D845" i="5"/>
  <c r="L845" i="5" s="1"/>
  <c r="D846" i="5"/>
  <c r="L846" i="5" s="1"/>
  <c r="D847" i="5"/>
  <c r="L847" i="5" s="1"/>
  <c r="D848" i="5"/>
  <c r="L848" i="5" s="1"/>
  <c r="D849" i="5"/>
  <c r="L849" i="5" s="1"/>
  <c r="D850" i="5"/>
  <c r="L850" i="5" s="1"/>
  <c r="D851" i="5"/>
  <c r="L851" i="5" s="1"/>
  <c r="D852" i="5"/>
  <c r="L852" i="5" s="1"/>
  <c r="D853" i="5"/>
  <c r="L853" i="5" s="1"/>
  <c r="D854" i="5"/>
  <c r="L854" i="5" s="1"/>
  <c r="D855" i="5"/>
  <c r="L855" i="5" s="1"/>
  <c r="D856" i="5"/>
  <c r="L856" i="5" s="1"/>
  <c r="D857" i="5"/>
  <c r="L857" i="5" s="1"/>
  <c r="D858" i="5"/>
  <c r="L858" i="5" s="1"/>
  <c r="D859" i="5"/>
  <c r="L859" i="5" s="1"/>
  <c r="D860" i="5"/>
  <c r="L860" i="5" s="1"/>
  <c r="D861" i="5"/>
  <c r="L861" i="5" s="1"/>
  <c r="D862" i="5"/>
  <c r="L862" i="5" s="1"/>
  <c r="D863" i="5"/>
  <c r="L863" i="5" s="1"/>
  <c r="D864" i="5"/>
  <c r="L864" i="5" s="1"/>
  <c r="D865" i="5"/>
  <c r="L865" i="5" s="1"/>
  <c r="D866" i="5"/>
  <c r="L866" i="5" s="1"/>
  <c r="D867" i="5"/>
  <c r="L867" i="5" s="1"/>
  <c r="D868" i="5"/>
  <c r="L868" i="5" s="1"/>
  <c r="D869" i="5"/>
  <c r="L869" i="5" s="1"/>
  <c r="D870" i="5"/>
  <c r="L870" i="5" s="1"/>
  <c r="D871" i="5"/>
  <c r="L871" i="5" s="1"/>
  <c r="D872" i="5"/>
  <c r="L872" i="5" s="1"/>
  <c r="D873" i="5"/>
  <c r="L873" i="5" s="1"/>
  <c r="D874" i="5"/>
  <c r="L874" i="5" s="1"/>
  <c r="D875" i="5"/>
  <c r="L875" i="5" s="1"/>
  <c r="D876" i="5"/>
  <c r="L876" i="5" s="1"/>
  <c r="D877" i="5"/>
  <c r="L877" i="5" s="1"/>
  <c r="D878" i="5"/>
  <c r="L878" i="5" s="1"/>
  <c r="D879" i="5"/>
  <c r="L879" i="5" s="1"/>
  <c r="D880" i="5"/>
  <c r="L880" i="5" s="1"/>
  <c r="D881" i="5"/>
  <c r="L881" i="5" s="1"/>
  <c r="D882" i="5"/>
  <c r="L882" i="5" s="1"/>
  <c r="D883" i="5"/>
  <c r="L883" i="5" s="1"/>
  <c r="D884" i="5"/>
  <c r="L884" i="5" s="1"/>
  <c r="D885" i="5"/>
  <c r="L885" i="5" s="1"/>
  <c r="D886" i="5"/>
  <c r="L886" i="5" s="1"/>
  <c r="D887" i="5"/>
  <c r="L887" i="5" s="1"/>
  <c r="D888" i="5"/>
  <c r="L888" i="5" s="1"/>
  <c r="D889" i="5"/>
  <c r="L889" i="5" s="1"/>
  <c r="D890" i="5"/>
  <c r="L890" i="5" s="1"/>
  <c r="D891" i="5"/>
  <c r="L891" i="5" s="1"/>
  <c r="D892" i="5"/>
  <c r="L892" i="5" s="1"/>
  <c r="D893" i="5"/>
  <c r="L893" i="5" s="1"/>
  <c r="D894" i="5"/>
  <c r="L894" i="5" s="1"/>
  <c r="D895" i="5"/>
  <c r="L895" i="5" s="1"/>
  <c r="D896" i="5"/>
  <c r="L896" i="5" s="1"/>
  <c r="D897" i="5"/>
  <c r="L897" i="5" s="1"/>
  <c r="D898" i="5"/>
  <c r="L898" i="5" s="1"/>
  <c r="D899" i="5"/>
  <c r="L899" i="5" s="1"/>
  <c r="D900" i="5"/>
  <c r="L900" i="5" s="1"/>
  <c r="D901" i="5"/>
  <c r="L901" i="5" s="1"/>
  <c r="D902" i="5"/>
  <c r="L902" i="5" s="1"/>
  <c r="D903" i="5"/>
  <c r="L903" i="5" s="1"/>
  <c r="D904" i="5"/>
  <c r="L904" i="5" s="1"/>
  <c r="D905" i="5"/>
  <c r="L905" i="5" s="1"/>
  <c r="D906" i="5"/>
  <c r="L906" i="5" s="1"/>
  <c r="D907" i="5"/>
  <c r="L907" i="5" s="1"/>
  <c r="D908" i="5"/>
  <c r="L908" i="5" s="1"/>
  <c r="D909" i="5"/>
  <c r="L909" i="5" s="1"/>
  <c r="D910" i="5"/>
  <c r="L910" i="5" s="1"/>
  <c r="D911" i="5"/>
  <c r="L911" i="5" s="1"/>
  <c r="D912" i="5"/>
  <c r="L912" i="5" s="1"/>
  <c r="D913" i="5"/>
  <c r="L913" i="5" s="1"/>
  <c r="D914" i="5"/>
  <c r="L914" i="5" s="1"/>
  <c r="D915" i="5"/>
  <c r="L915" i="5" s="1"/>
  <c r="D916" i="5"/>
  <c r="L916" i="5" s="1"/>
  <c r="D917" i="5"/>
  <c r="L917" i="5" s="1"/>
  <c r="D918" i="5"/>
  <c r="L918" i="5" s="1"/>
  <c r="D919" i="5"/>
  <c r="L919" i="5" s="1"/>
  <c r="D920" i="5"/>
  <c r="L920" i="5" s="1"/>
  <c r="D921" i="5"/>
  <c r="L921" i="5" s="1"/>
  <c r="D922" i="5"/>
  <c r="L922" i="5" s="1"/>
  <c r="D923" i="5"/>
  <c r="L923" i="5" s="1"/>
  <c r="D924" i="5"/>
  <c r="L924" i="5" s="1"/>
  <c r="D925" i="5"/>
  <c r="L925" i="5" s="1"/>
  <c r="D926" i="5"/>
  <c r="L926" i="5" s="1"/>
  <c r="D927" i="5"/>
  <c r="L927" i="5" s="1"/>
  <c r="D928" i="5"/>
  <c r="L928" i="5" s="1"/>
  <c r="D929" i="5"/>
  <c r="L929" i="5" s="1"/>
  <c r="D930" i="5"/>
  <c r="L930" i="5" s="1"/>
  <c r="D931" i="5"/>
  <c r="L931" i="5" s="1"/>
  <c r="D932" i="5"/>
  <c r="L932" i="5" s="1"/>
  <c r="D933" i="5"/>
  <c r="L933" i="5" s="1"/>
  <c r="D934" i="5"/>
  <c r="L934" i="5" s="1"/>
  <c r="D935" i="5"/>
  <c r="L935" i="5" s="1"/>
  <c r="D936" i="5"/>
  <c r="L936" i="5" s="1"/>
  <c r="D937" i="5"/>
  <c r="L937" i="5" s="1"/>
  <c r="D938" i="5"/>
  <c r="L938" i="5" s="1"/>
  <c r="D939" i="5"/>
  <c r="L939" i="5" s="1"/>
  <c r="D940" i="5"/>
  <c r="L940" i="5" s="1"/>
  <c r="D941" i="5"/>
  <c r="L941" i="5" s="1"/>
  <c r="D942" i="5"/>
  <c r="L942" i="5" s="1"/>
  <c r="D943" i="5"/>
  <c r="L943" i="5" s="1"/>
  <c r="D944" i="5"/>
  <c r="L944" i="5" s="1"/>
  <c r="D945" i="5"/>
  <c r="L945" i="5" s="1"/>
  <c r="D946" i="5"/>
  <c r="L946" i="5" s="1"/>
  <c r="D947" i="5"/>
  <c r="L947" i="5" s="1"/>
  <c r="D948" i="5"/>
  <c r="L948" i="5" s="1"/>
  <c r="D949" i="5"/>
  <c r="L949" i="5" s="1"/>
  <c r="D950" i="5"/>
  <c r="L950" i="5" s="1"/>
  <c r="D951" i="5"/>
  <c r="L951" i="5" s="1"/>
  <c r="D952" i="5"/>
  <c r="L952" i="5" s="1"/>
  <c r="D953" i="5"/>
  <c r="L953" i="5" s="1"/>
  <c r="D954" i="5"/>
  <c r="L954" i="5" s="1"/>
  <c r="D955" i="5"/>
  <c r="L955" i="5" s="1"/>
  <c r="D956" i="5"/>
  <c r="L956" i="5" s="1"/>
  <c r="D957" i="5"/>
  <c r="L957" i="5" s="1"/>
  <c r="D958" i="5"/>
  <c r="L958" i="5" s="1"/>
  <c r="D959" i="5"/>
  <c r="L959" i="5" s="1"/>
  <c r="D960" i="5"/>
  <c r="L960" i="5" s="1"/>
  <c r="D961" i="5"/>
  <c r="L961" i="5" s="1"/>
  <c r="D962" i="5"/>
  <c r="L962" i="5" s="1"/>
  <c r="D963" i="5"/>
  <c r="L963" i="5" s="1"/>
  <c r="D964" i="5"/>
  <c r="L964" i="5" s="1"/>
  <c r="D965" i="5"/>
  <c r="L965" i="5" s="1"/>
  <c r="D966" i="5"/>
  <c r="L966" i="5" s="1"/>
  <c r="D967" i="5"/>
  <c r="L967" i="5" s="1"/>
  <c r="D968" i="5"/>
  <c r="L968" i="5" s="1"/>
  <c r="D969" i="5"/>
  <c r="L969" i="5" s="1"/>
  <c r="D970" i="5"/>
  <c r="L970" i="5" s="1"/>
  <c r="D971" i="5"/>
  <c r="L971" i="5" s="1"/>
  <c r="D972" i="5"/>
  <c r="L972" i="5" s="1"/>
  <c r="D973" i="5"/>
  <c r="L973" i="5" s="1"/>
  <c r="D974" i="5"/>
  <c r="L974" i="5" s="1"/>
  <c r="D975" i="5"/>
  <c r="L975" i="5" s="1"/>
  <c r="D976" i="5"/>
  <c r="L976" i="5" s="1"/>
  <c r="D977" i="5"/>
  <c r="L977" i="5" s="1"/>
  <c r="D978" i="5"/>
  <c r="L978" i="5" s="1"/>
  <c r="D979" i="5"/>
  <c r="L979" i="5" s="1"/>
  <c r="D980" i="5"/>
  <c r="L980" i="5" s="1"/>
  <c r="D981" i="5"/>
  <c r="L981" i="5" s="1"/>
  <c r="D982" i="5"/>
  <c r="L982" i="5" s="1"/>
  <c r="D983" i="5"/>
  <c r="L983" i="5" s="1"/>
  <c r="D984" i="5"/>
  <c r="L984" i="5" s="1"/>
  <c r="D985" i="5"/>
  <c r="L985" i="5" s="1"/>
  <c r="D986" i="5"/>
  <c r="L986" i="5" s="1"/>
  <c r="D987" i="5"/>
  <c r="L987" i="5" s="1"/>
  <c r="D988" i="5"/>
  <c r="L988" i="5" s="1"/>
  <c r="D989" i="5"/>
  <c r="L989" i="5" s="1"/>
  <c r="D990" i="5"/>
  <c r="L990" i="5" s="1"/>
  <c r="D991" i="5"/>
  <c r="L991" i="5" s="1"/>
  <c r="D992" i="5"/>
  <c r="L992" i="5" s="1"/>
  <c r="D993" i="5"/>
  <c r="L993" i="5" s="1"/>
  <c r="D994" i="5"/>
  <c r="L994" i="5" s="1"/>
  <c r="D995" i="5"/>
  <c r="L995" i="5" s="1"/>
  <c r="D996" i="5"/>
  <c r="L996" i="5" s="1"/>
  <c r="D997" i="5"/>
  <c r="L997" i="5" s="1"/>
  <c r="D998" i="5"/>
  <c r="L998" i="5" s="1"/>
  <c r="D999" i="5"/>
  <c r="L999" i="5" s="1"/>
  <c r="D1000" i="5"/>
  <c r="L1000" i="5" s="1"/>
  <c r="D1001" i="5"/>
  <c r="L1001" i="5" s="1"/>
  <c r="D1002" i="5"/>
  <c r="L1002" i="5" s="1"/>
  <c r="D1003" i="5"/>
  <c r="L1003" i="5" s="1"/>
  <c r="D1004" i="5"/>
  <c r="L1004" i="5" s="1"/>
  <c r="D1005" i="5"/>
  <c r="L1005" i="5" s="1"/>
  <c r="D1006" i="5"/>
  <c r="L1006" i="5" s="1"/>
  <c r="D1007" i="5"/>
  <c r="L1007" i="5" s="1"/>
  <c r="D1008" i="5"/>
  <c r="L1008" i="5" s="1"/>
  <c r="D1009" i="5"/>
  <c r="L1009" i="5" s="1"/>
  <c r="D1010" i="5"/>
  <c r="L1010" i="5" s="1"/>
  <c r="D1011" i="5"/>
  <c r="L1011" i="5" s="1"/>
  <c r="D1012" i="5"/>
  <c r="L1012" i="5" s="1"/>
  <c r="D1013" i="5"/>
  <c r="L1013" i="5" s="1"/>
  <c r="D1014" i="5"/>
  <c r="L1014" i="5" s="1"/>
  <c r="D1015" i="5"/>
  <c r="L1015" i="5" s="1"/>
  <c r="D1016" i="5"/>
  <c r="L1016" i="5" s="1"/>
  <c r="D1017" i="5"/>
  <c r="L1017" i="5" s="1"/>
  <c r="D1018" i="5"/>
  <c r="L1018" i="5" s="1"/>
  <c r="D1019" i="5"/>
  <c r="L1019" i="5" s="1"/>
  <c r="D1020" i="5"/>
  <c r="L1020" i="5" s="1"/>
  <c r="D1021" i="5"/>
  <c r="L1021" i="5" s="1"/>
  <c r="D1022" i="5"/>
  <c r="L1022" i="5" s="1"/>
  <c r="D1023" i="5"/>
  <c r="L1023" i="5" s="1"/>
  <c r="D1024" i="5"/>
  <c r="L1024" i="5" s="1"/>
  <c r="D1025" i="5"/>
  <c r="L1025" i="5" s="1"/>
  <c r="D1026" i="5"/>
  <c r="L1026" i="5" s="1"/>
  <c r="D1027" i="5"/>
  <c r="L1027" i="5" s="1"/>
  <c r="D1028" i="5"/>
  <c r="L1028" i="5" s="1"/>
  <c r="D1029" i="5"/>
  <c r="L1029" i="5" s="1"/>
  <c r="D1030" i="5"/>
  <c r="L1030" i="5" s="1"/>
  <c r="D1031" i="5"/>
  <c r="L1031" i="5" s="1"/>
  <c r="D1032" i="5"/>
  <c r="L1032" i="5" s="1"/>
  <c r="D1033" i="5"/>
  <c r="L1033" i="5" s="1"/>
  <c r="D1034" i="5"/>
  <c r="L1034" i="5" s="1"/>
  <c r="D1035" i="5"/>
  <c r="L1035" i="5" s="1"/>
  <c r="D1036" i="5"/>
  <c r="L1036" i="5" s="1"/>
  <c r="D1037" i="5"/>
  <c r="L1037" i="5" s="1"/>
  <c r="D1038" i="5"/>
  <c r="L1038" i="5" s="1"/>
  <c r="D1039" i="5"/>
  <c r="L1039" i="5" s="1"/>
  <c r="D1040" i="5"/>
  <c r="L1040" i="5" s="1"/>
  <c r="D1041" i="5"/>
  <c r="L1041" i="5" s="1"/>
  <c r="D1042" i="5"/>
  <c r="L1042" i="5" s="1"/>
  <c r="D1043" i="5"/>
  <c r="L1043" i="5" s="1"/>
  <c r="D1044" i="5"/>
  <c r="L1044" i="5" s="1"/>
  <c r="D1045" i="5"/>
  <c r="L1045" i="5" s="1"/>
  <c r="D1046" i="5"/>
  <c r="L1046" i="5" s="1"/>
  <c r="D1047" i="5"/>
  <c r="L1047" i="5" s="1"/>
  <c r="D1048" i="5"/>
  <c r="L1048" i="5" s="1"/>
  <c r="D1049" i="5"/>
  <c r="L1049" i="5" s="1"/>
  <c r="D1050" i="5"/>
  <c r="L1050" i="5" s="1"/>
  <c r="D1051" i="5"/>
  <c r="L1051" i="5" s="1"/>
  <c r="D1052" i="5"/>
  <c r="L1052" i="5" s="1"/>
  <c r="D1053" i="5"/>
  <c r="L1053" i="5" s="1"/>
  <c r="D1054" i="5"/>
  <c r="L1054" i="5" s="1"/>
  <c r="D1055" i="5"/>
  <c r="L1055" i="5" s="1"/>
  <c r="D1056" i="5"/>
  <c r="L1056" i="5" s="1"/>
  <c r="D1057" i="5"/>
  <c r="L1057" i="5" s="1"/>
  <c r="D1058" i="5"/>
  <c r="L1058" i="5" s="1"/>
  <c r="D1059" i="5"/>
  <c r="L1059" i="5" s="1"/>
  <c r="D1060" i="5"/>
  <c r="L1060" i="5" s="1"/>
  <c r="D1061" i="5"/>
  <c r="L1061" i="5" s="1"/>
  <c r="D1062" i="5"/>
  <c r="L1062" i="5" s="1"/>
  <c r="D1063" i="5"/>
  <c r="L1063" i="5" s="1"/>
  <c r="D1064" i="5"/>
  <c r="L1064" i="5" s="1"/>
  <c r="D1065" i="5"/>
  <c r="L1065" i="5" s="1"/>
  <c r="D1066" i="5"/>
  <c r="L1066" i="5" s="1"/>
  <c r="D1067" i="5"/>
  <c r="L1067" i="5" s="1"/>
  <c r="D1068" i="5"/>
  <c r="L1068" i="5" s="1"/>
  <c r="D1069" i="5"/>
  <c r="L1069" i="5" s="1"/>
  <c r="D1070" i="5"/>
  <c r="L1070" i="5" s="1"/>
  <c r="D1071" i="5"/>
  <c r="L1071" i="5" s="1"/>
  <c r="D1072" i="5"/>
  <c r="L1072" i="5" s="1"/>
  <c r="D1073" i="5"/>
  <c r="L1073" i="5" s="1"/>
  <c r="D1074" i="5"/>
  <c r="L1074" i="5" s="1"/>
  <c r="D1075" i="5"/>
  <c r="L1075" i="5" s="1"/>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K1001" i="4"/>
  <c r="K1002" i="4"/>
  <c r="K1003" i="4"/>
  <c r="K1004" i="4"/>
  <c r="K1005" i="4"/>
  <c r="K1006" i="4"/>
  <c r="K1007" i="4"/>
  <c r="K1008" i="4"/>
  <c r="K1009" i="4"/>
  <c r="K1010" i="4"/>
  <c r="K1011" i="4"/>
  <c r="K1012" i="4"/>
  <c r="K1013" i="4"/>
  <c r="K1014" i="4"/>
  <c r="K1015" i="4"/>
  <c r="K1016" i="4"/>
  <c r="K1017" i="4"/>
  <c r="K1018" i="4"/>
  <c r="K1019" i="4"/>
  <c r="K1020" i="4"/>
  <c r="K1021" i="4"/>
  <c r="K1022" i="4"/>
  <c r="K1023" i="4"/>
  <c r="K1024" i="4"/>
  <c r="K1025" i="4"/>
  <c r="K1026" i="4"/>
  <c r="K1027" i="4"/>
  <c r="K1028" i="4"/>
  <c r="K1029" i="4"/>
  <c r="K1030" i="4"/>
  <c r="K1031" i="4"/>
  <c r="K1032" i="4"/>
  <c r="K1033" i="4"/>
  <c r="K1034" i="4"/>
  <c r="K1035" i="4"/>
  <c r="K1036" i="4"/>
  <c r="K1037" i="4"/>
  <c r="K1038" i="4"/>
  <c r="K1039" i="4"/>
  <c r="K1040" i="4"/>
  <c r="K1041" i="4"/>
  <c r="K1042" i="4"/>
  <c r="K1043" i="4"/>
  <c r="K1044" i="4"/>
  <c r="K1045" i="4"/>
  <c r="K1046" i="4"/>
  <c r="K1047" i="4"/>
  <c r="K1048" i="4"/>
  <c r="K1049" i="4"/>
  <c r="K1050" i="4"/>
  <c r="K1051" i="4"/>
  <c r="K1052" i="4"/>
  <c r="K1053" i="4"/>
  <c r="K1054" i="4"/>
  <c r="K1055" i="4"/>
  <c r="K1056" i="4"/>
  <c r="K1057" i="4"/>
  <c r="K1058" i="4"/>
  <c r="K1059" i="4"/>
  <c r="K1060" i="4"/>
  <c r="K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6C9CD1-3F3F-F640-BC2B-8D6FDCD39CA7}" name="Data_Dictionary" type="6" refreshedVersion="8" background="1" saveData="1">
    <textPr sourceFile="/Users/shadowkiopness/Downloads/Unicorn+Companies/Data_Dictionary.csv" tab="0" comma="1">
      <textFields count="2">
        <textField/>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<sst xmlns="http://schemas.openxmlformats.org/spreadsheetml/2006/main" count="36481" uniqueCount="3978">
  <si>
    <t>Company</t>
  </si>
  <si>
    <t>Valuation</t>
  </si>
  <si>
    <t>Date Joined</t>
  </si>
  <si>
    <t>Industry</t>
  </si>
  <si>
    <t>City</t>
  </si>
  <si>
    <t>Country</t>
  </si>
  <si>
    <t>Continent</t>
  </si>
  <si>
    <t>Year Founded</t>
  </si>
  <si>
    <t>Funding</t>
  </si>
  <si>
    <t>Select Investors</t>
  </si>
  <si>
    <t>Bytedance</t>
  </si>
  <si>
    <t>Artificial intelligence</t>
  </si>
  <si>
    <t>Beijing</t>
  </si>
  <si>
    <t>China</t>
  </si>
  <si>
    <t>Asia</t>
  </si>
  <si>
    <t>Sequoia Capital China, SIG Asia Investments, Sina Weibo, Softbank Group</t>
  </si>
  <si>
    <t>SpaceX</t>
  </si>
  <si>
    <t>Other</t>
  </si>
  <si>
    <t>Hawthorne</t>
  </si>
  <si>
    <t>United States</t>
  </si>
  <si>
    <t>North America</t>
  </si>
  <si>
    <t>Founders Fund, Draper Fisher Jurvetson, Rothenberg Ventures</t>
  </si>
  <si>
    <t>SHEIN</t>
  </si>
  <si>
    <t>E-commerce &amp; direct-to-consumer</t>
  </si>
  <si>
    <t>Shenzhen</t>
  </si>
  <si>
    <t>Tiger Global Management, Sequoia Capital China, Shunwei Capital Partners</t>
  </si>
  <si>
    <t>Stripe</t>
  </si>
  <si>
    <t>Fintech</t>
  </si>
  <si>
    <t>San Francisco</t>
  </si>
  <si>
    <t>Khosla Ventures, LowercaseCapital, capitalG</t>
  </si>
  <si>
    <t>Klarna</t>
  </si>
  <si>
    <t>Stockholm</t>
  </si>
  <si>
    <t>Sweden</t>
  </si>
  <si>
    <t>Europe</t>
  </si>
  <si>
    <t>Institutional Venture Partners, Sequoia Capital, General Atlantic</t>
  </si>
  <si>
    <t>Canva</t>
  </si>
  <si>
    <t>Internet software &amp; services</t>
  </si>
  <si>
    <t>Surry Hills</t>
  </si>
  <si>
    <t>Australia</t>
  </si>
  <si>
    <t>Oceania</t>
  </si>
  <si>
    <t>Sequoia Capital China, Blackbird Ventures, Matrix Partners</t>
  </si>
  <si>
    <t>Checkout.com</t>
  </si>
  <si>
    <t>London</t>
  </si>
  <si>
    <t>United Kingdom</t>
  </si>
  <si>
    <t>Tiger Global Management, Insight Partners, DST Global</t>
  </si>
  <si>
    <t>Instacart</t>
  </si>
  <si>
    <t>Supply chain, logistics, &amp; delivery</t>
  </si>
  <si>
    <t>Khosla Ventures, Kleiner Perkins Caufield &amp; Byers, Collaborative Fund</t>
  </si>
  <si>
    <t>JUUL Labs</t>
  </si>
  <si>
    <t>Consumer &amp; retail</t>
  </si>
  <si>
    <t>Tiger Global Management</t>
  </si>
  <si>
    <t>Databricks</t>
  </si>
  <si>
    <t>Data management &amp; analytics</t>
  </si>
  <si>
    <t>Andreessen Horowitz, New Enterprise Associates, Battery Ventures</t>
  </si>
  <si>
    <t>Revolut</t>
  </si>
  <si>
    <t>index Ventures, DST Global, Ribbit Capital</t>
  </si>
  <si>
    <t>Epic Games</t>
  </si>
  <si>
    <t>Cary</t>
  </si>
  <si>
    <t>Tencent Holdings, KKR, Smash Ventures</t>
  </si>
  <si>
    <t>FTX</t>
  </si>
  <si>
    <t>Bahamas</t>
  </si>
  <si>
    <t>Sequoia Capital, Thoma Bravo, Softbank</t>
  </si>
  <si>
    <t>Fanatics</t>
  </si>
  <si>
    <t>Jacksonville</t>
  </si>
  <si>
    <t>SoftBank Group, Andreessen Horowitz, Temasek Holdings</t>
  </si>
  <si>
    <t>Chime</t>
  </si>
  <si>
    <t>Forerunner Ventures, Crosslink Capital, Homebrew</t>
  </si>
  <si>
    <t>BYJU's</t>
  </si>
  <si>
    <t>Edtech</t>
  </si>
  <si>
    <t>Bengaluru</t>
  </si>
  <si>
    <t>India</t>
  </si>
  <si>
    <t>Tencent Holdings, Lightspeed India Partners, Sequoia Capital India</t>
  </si>
  <si>
    <t>J&amp;T Express</t>
  </si>
  <si>
    <t>Jakarta</t>
  </si>
  <si>
    <t>Indonesia</t>
  </si>
  <si>
    <t>Hillhouse Capital Management, Boyu Capital, Sequoia Capital China</t>
  </si>
  <si>
    <t>Xiaohongshu</t>
  </si>
  <si>
    <t>Shanghai</t>
  </si>
  <si>
    <t>GGV Capital, ZhenFund, Tencent</t>
  </si>
  <si>
    <t>Miro</t>
  </si>
  <si>
    <t>Accel, AltaIR Capital, Technology Crossover Ventures</t>
  </si>
  <si>
    <t>Yuanfudao</t>
  </si>
  <si>
    <t>Tencent Holdings, Warbug Pincus, IDG Capital</t>
  </si>
  <si>
    <t>Rapyd</t>
  </si>
  <si>
    <t>Target Global, General Catalyst, Durable Capital Partners</t>
  </si>
  <si>
    <t>Discord</t>
  </si>
  <si>
    <t>Benchmark, Greylock Partners, Tencent Holdings</t>
  </si>
  <si>
    <t>Genki Forest</t>
  </si>
  <si>
    <t>Sequoia Capital China, Longfor Capitalm, Gaorong Capital</t>
  </si>
  <si>
    <t>goPuff</t>
  </si>
  <si>
    <t>Philadelphia</t>
  </si>
  <si>
    <t>Accel, Softbank Group, Anthos Capital</t>
  </si>
  <si>
    <t>Blockchain.com</t>
  </si>
  <si>
    <t>Lightspeed Venture Partners, Google Ventures, Lakestar</t>
  </si>
  <si>
    <t>Plaid</t>
  </si>
  <si>
    <t>New Enterprise Associates, Spar Capital, Index Ventures</t>
  </si>
  <si>
    <t>Devoted Health</t>
  </si>
  <si>
    <t>Health</t>
  </si>
  <si>
    <t>Waltham</t>
  </si>
  <si>
    <t>Andreessen Horowitz, F-Prime Capital, Venrock</t>
  </si>
  <si>
    <t>OpenSea</t>
  </si>
  <si>
    <t>New York</t>
  </si>
  <si>
    <t>Andreessen Horowitz, Thirty Five Ventures, Sound Ventures</t>
  </si>
  <si>
    <t>Grammarly</t>
  </si>
  <si>
    <t>General Catalyst, Institutional Venture Partners, Breyer Capital</t>
  </si>
  <si>
    <t>Argo AI</t>
  </si>
  <si>
    <t>Pittsburgh</t>
  </si>
  <si>
    <t>Volkswagen Group, Ford Autonomous Vehicles</t>
  </si>
  <si>
    <t>Northvolt</t>
  </si>
  <si>
    <t>Vattenfall, Volkswagen Group, Goldman Sachs</t>
  </si>
  <si>
    <t>Faire</t>
  </si>
  <si>
    <t>Khosla Ventures, Forerunner Ventures, Sequoia Capital</t>
  </si>
  <si>
    <t>Airtable</t>
  </si>
  <si>
    <t>Caffeinated Capital, CRV, Founder Collective</t>
  </si>
  <si>
    <t>Brex</t>
  </si>
  <si>
    <t>DST Global, Ribbit Capital, Greenoaks Capital Management</t>
  </si>
  <si>
    <t>Getir</t>
  </si>
  <si>
    <t>Istanbul</t>
  </si>
  <si>
    <t>Turkey</t>
  </si>
  <si>
    <t>Tiger Global Management, Sequoia Capital, Revo Capital</t>
  </si>
  <si>
    <t>Biosplice Therapeutics</t>
  </si>
  <si>
    <t>San Diego</t>
  </si>
  <si>
    <t>Vickers Venture Partners, IKEA GreenTech</t>
  </si>
  <si>
    <t>Bitmain</t>
  </si>
  <si>
    <t>Hardware</t>
  </si>
  <si>
    <t>Coatue Management, Sequoia Capital China, IDG Capital</t>
  </si>
  <si>
    <t>GoodLeap</t>
  </si>
  <si>
    <t>Roseville</t>
  </si>
  <si>
    <t>New Enterprise Associates, BDT Capital Partners, Davidson Kempner Capital Management</t>
  </si>
  <si>
    <t>Xingsheng Selected</t>
  </si>
  <si>
    <t>Changsha</t>
  </si>
  <si>
    <t>KKR, Tencent Holdings, Sequoia Capital China</t>
  </si>
  <si>
    <t>ZongMu Technology</t>
  </si>
  <si>
    <t>Auto &amp; transportation</t>
  </si>
  <si>
    <t>LTW Capital, Legend Capital, Qualcomm Ventures</t>
  </si>
  <si>
    <t>Bolt</t>
  </si>
  <si>
    <t>Tallinn</t>
  </si>
  <si>
    <t>Estonia</t>
  </si>
  <si>
    <t>Didi Chuxing, Diamler, TMT Investments</t>
  </si>
  <si>
    <t>Swiggy</t>
  </si>
  <si>
    <t>Accel India, SAIF Partners, Norwest Venture Partners</t>
  </si>
  <si>
    <t>Weilong Foods</t>
  </si>
  <si>
    <t>Luohe</t>
  </si>
  <si>
    <t>Tencent Holdings, Hillhouse Capital Management, Yunfeng Capital</t>
  </si>
  <si>
    <t>Global Switch</t>
  </si>
  <si>
    <t>Aviation Industry Corporation of China, Essence Financial, Jiangsu Sha Steel Group</t>
  </si>
  <si>
    <t>Activant Capital, Tribe Capital, General Atlantic</t>
  </si>
  <si>
    <t>Celonis</t>
  </si>
  <si>
    <t>Munich</t>
  </si>
  <si>
    <t>Germany</t>
  </si>
  <si>
    <t>Accel, 83North</t>
  </si>
  <si>
    <t>Zuoyebang</t>
  </si>
  <si>
    <t>Sequoia Capital China, Xiang He Capital, GGV Capital</t>
  </si>
  <si>
    <t>Ripple</t>
  </si>
  <si>
    <t>IDG Capital, Venture51, Lightspeed Venture Partners</t>
  </si>
  <si>
    <t>OYO Rooms</t>
  </si>
  <si>
    <t>Travel</t>
  </si>
  <si>
    <t>Gurugram</t>
  </si>
  <si>
    <t>SoftBank Group, Sequoia Capital India,Lightspeed India Partners</t>
  </si>
  <si>
    <t>OutSystems</t>
  </si>
  <si>
    <t>Boston</t>
  </si>
  <si>
    <t>KKR, ES Ventures, North Bridge Growth Equity</t>
  </si>
  <si>
    <t>ServiceTitan</t>
  </si>
  <si>
    <t>Glendale</t>
  </si>
  <si>
    <t>Bessemer Venture Partners, ICONIQ Capital, Battery Ventures</t>
  </si>
  <si>
    <t>Alchemy</t>
  </si>
  <si>
    <t>DFJ Growth Fund, Coatue Management, Addition</t>
  </si>
  <si>
    <t>Chehaoduo</t>
  </si>
  <si>
    <t>Sequoia Capital China, GX Capital</t>
  </si>
  <si>
    <t>Digital Currency Group</t>
  </si>
  <si>
    <t>Ribbit Capital, capitalG, Softbank Group</t>
  </si>
  <si>
    <t>Figma</t>
  </si>
  <si>
    <t>Index Ventures, Greylock Partners, Kleiner Perkins Caufield &amp; Byers</t>
  </si>
  <si>
    <t>Gusto</t>
  </si>
  <si>
    <t>General Catalyst Partners, Google Ventures, Kleiner Perkins Caufield &amp; Byers</t>
  </si>
  <si>
    <t>Lalamove</t>
  </si>
  <si>
    <t>Cheung Sha Wan</t>
  </si>
  <si>
    <t>Hong Kong</t>
  </si>
  <si>
    <t>MindWorks Ventures, Shunwei Capital Partners, Xiang He Capital</t>
  </si>
  <si>
    <t>Notion Labs</t>
  </si>
  <si>
    <t>Index Ventures, Draft Ventures, Felicis Ventures</t>
  </si>
  <si>
    <t>reddit</t>
  </si>
  <si>
    <t>Y Combinator, Sequoia Capital, Coatue Management</t>
  </si>
  <si>
    <t>Talkdesk</t>
  </si>
  <si>
    <t>DJF, Salesforce Ventures, Storm Ventures</t>
  </si>
  <si>
    <t>Thrasio</t>
  </si>
  <si>
    <t>Walpole</t>
  </si>
  <si>
    <t>Upper90, RiverPark Ventures, Advent International</t>
  </si>
  <si>
    <t>Dunamu</t>
  </si>
  <si>
    <t>Seoul</t>
  </si>
  <si>
    <t>South Korea</t>
  </si>
  <si>
    <t>Qualcomm Ventures, Woori Investment, Hanwha Investment &amp; Securities</t>
  </si>
  <si>
    <t>Yanolja</t>
  </si>
  <si>
    <t>SBI Investment Korea, Partners Investment, GIC</t>
  </si>
  <si>
    <t>Pony.ai</t>
  </si>
  <si>
    <t>Fremont</t>
  </si>
  <si>
    <t>Sequoia Capital China, IDG Capital, DCM Ventures</t>
  </si>
  <si>
    <t>Nuro</t>
  </si>
  <si>
    <t>Mountain View</t>
  </si>
  <si>
    <t>SoftBank Group, Greylock Partners, Gaorong Capital</t>
  </si>
  <si>
    <t>Snyk</t>
  </si>
  <si>
    <t>Cybersecurity</t>
  </si>
  <si>
    <t>BOLDstart Ventures, Google Ventures, Accel</t>
  </si>
  <si>
    <t>Kavak</t>
  </si>
  <si>
    <t>Lerma de Villada</t>
  </si>
  <si>
    <t>Mexico</t>
  </si>
  <si>
    <t>DST Global, SoftBank Group, Mountain Nazca</t>
  </si>
  <si>
    <t>N26</t>
  </si>
  <si>
    <t>Berlin</t>
  </si>
  <si>
    <t>Redalpine Venture Partners, Earlybird Venture Capital, Valar Ventures</t>
  </si>
  <si>
    <t>Klaviyo</t>
  </si>
  <si>
    <t>Summit Partners, Accel, Astral Capital</t>
  </si>
  <si>
    <t>Niantic</t>
  </si>
  <si>
    <t>Mobile &amp; telecommunications</t>
  </si>
  <si>
    <t>Nintendo, Google, Pokemon Company International, Spark Capital</t>
  </si>
  <si>
    <t>Tanium</t>
  </si>
  <si>
    <t>Kirkland</t>
  </si>
  <si>
    <t>Andreessen Horowitz, Nor-Cal Invest, TPG Growth</t>
  </si>
  <si>
    <t>Dream11</t>
  </si>
  <si>
    <t>Mumbai</t>
  </si>
  <si>
    <t>Kaalari Capital, Tencent Holdings, Steadview Capital</t>
  </si>
  <si>
    <t>DJI Innovations</t>
  </si>
  <si>
    <t>Accel Partners, Sequoia Capital</t>
  </si>
  <si>
    <t>Netskope</t>
  </si>
  <si>
    <t>Santa Clara</t>
  </si>
  <si>
    <t>Lightspeed Venture Partners, Social Capital, Accel</t>
  </si>
  <si>
    <t>Razorpay</t>
  </si>
  <si>
    <t>Sequoia Capital India, Tiger Global Management, Matrix Partners India</t>
  </si>
  <si>
    <t>Dapper Labs</t>
  </si>
  <si>
    <t>Vancouver</t>
  </si>
  <si>
    <t>Canada</t>
  </si>
  <si>
    <t>Union Square Ventures, Venrock, Andreessen Horowitz</t>
  </si>
  <si>
    <t>Lacework</t>
  </si>
  <si>
    <t>San Jose</t>
  </si>
  <si>
    <t>Sutter Hill Ventures, Liberty Global Ventures, Coatue Management</t>
  </si>
  <si>
    <t>Tipalti</t>
  </si>
  <si>
    <t>San Mateo</t>
  </si>
  <si>
    <t>01 Advisors, Zeev Ventures, Group 11</t>
  </si>
  <si>
    <t>Hopin</t>
  </si>
  <si>
    <t>Accel, Northzone Ventures, Institutional Venture Partners</t>
  </si>
  <si>
    <t>Caris Life Sciences</t>
  </si>
  <si>
    <t>Irving</t>
  </si>
  <si>
    <t>Sixth Street Partners, OrbiMed Advisors, Highland Capital Management</t>
  </si>
  <si>
    <t>Ramp</t>
  </si>
  <si>
    <t>D1 Capital Partners, Stripe, Coatue Management</t>
  </si>
  <si>
    <t>Tempus</t>
  </si>
  <si>
    <t>Chicago</t>
  </si>
  <si>
    <t>New Enterprise Associates, T. Rowe Associates, Lightbank</t>
  </si>
  <si>
    <t>Fireblocks</t>
  </si>
  <si>
    <t>Tenaya Capital, Coatue Management, Stripes Group</t>
  </si>
  <si>
    <t>Flexport</t>
  </si>
  <si>
    <t>Bloomberg Beta, Founders Fund, First Round Capital</t>
  </si>
  <si>
    <t>National Stock Exchange of India</t>
  </si>
  <si>
    <t>TA Associates, SoftBank Group, GS Growth</t>
  </si>
  <si>
    <t>Meicai</t>
  </si>
  <si>
    <t>Tiger Global Management, Blue Lake Capital, ZhenFund</t>
  </si>
  <si>
    <t>Impossible Foods</t>
  </si>
  <si>
    <t>Redwood City</t>
  </si>
  <si>
    <t>Khosla Ventures, Horizons Ventures, Temasek Holdings</t>
  </si>
  <si>
    <t>CRED</t>
  </si>
  <si>
    <t>Tiger Global Management, DST Global, Sequoia Capital India</t>
  </si>
  <si>
    <t>Attentive</t>
  </si>
  <si>
    <t>Hoboken</t>
  </si>
  <si>
    <t>NextView Ventures, Eniac Ventures, Sequoia Capital</t>
  </si>
  <si>
    <t>Ola Cabs</t>
  </si>
  <si>
    <t>Accel Partners, SoftBank Group, Sequoia Capital</t>
  </si>
  <si>
    <t>Rippling</t>
  </si>
  <si>
    <t>Initialized Capital, Y Combinator, Kleiner Perkins Caufield &amp; Byers</t>
  </si>
  <si>
    <t>Carta</t>
  </si>
  <si>
    <t>Menlo Ventures, Spark Capital, Union Square Ventures</t>
  </si>
  <si>
    <t>Toss</t>
  </si>
  <si>
    <t>Bessemer Venture Partners, Qualcomm Ventures, Kleiner Perkins Caufield &amp; Byers</t>
  </si>
  <si>
    <t>Ziroom</t>
  </si>
  <si>
    <t>Sequoia Capital China, Warburg Pincus, General Catalyst</t>
  </si>
  <si>
    <t>Scale AI</t>
  </si>
  <si>
    <t>Accel, Y Combinator, Index Ventures</t>
  </si>
  <si>
    <t>Gong</t>
  </si>
  <si>
    <t>Palo Alto</t>
  </si>
  <si>
    <t>Norwest Venture Partners, Next World Capital, Wing Venture Capital</t>
  </si>
  <si>
    <t>TripActions</t>
  </si>
  <si>
    <t>Andreessen Horowitz, Lightspeed Venture Partners, Zeev Ventures</t>
  </si>
  <si>
    <t>1Password</t>
  </si>
  <si>
    <t>Toronto</t>
  </si>
  <si>
    <t>Slack Fund, Accel, Skip Capital</t>
  </si>
  <si>
    <t>Automation Anywhere</t>
  </si>
  <si>
    <t>General Atlantic, Goldman Sachs, New Enterprise Associates</t>
  </si>
  <si>
    <t>Gemini</t>
  </si>
  <si>
    <t>Morgan Creek Digital, Marcy Venture Partners, 10T Fund</t>
  </si>
  <si>
    <t>ConsenSys</t>
  </si>
  <si>
    <t>Third Point, Electric Capital, Coinbase Ventures</t>
  </si>
  <si>
    <t>Ro</t>
  </si>
  <si>
    <t>Initialized Capital, General Catalyst, SignalFire</t>
  </si>
  <si>
    <t>Black Unicorn Factory</t>
  </si>
  <si>
    <t>Los Angeles</t>
  </si>
  <si>
    <t>Barter Ventures</t>
  </si>
  <si>
    <t>Easyhome</t>
  </si>
  <si>
    <t>Alibaba Group, Boyu Capital, Borui Capital</t>
  </si>
  <si>
    <t>WeDoctor</t>
  </si>
  <si>
    <t>Hangzhou</t>
  </si>
  <si>
    <t>Tencent, Morningside Group</t>
  </si>
  <si>
    <t>SVOLT</t>
  </si>
  <si>
    <t>Changzhou</t>
  </si>
  <si>
    <t>IDG Capital, Bank Of China Group Investment,, SDIC CMC Investment Management</t>
  </si>
  <si>
    <t>Airwallex</t>
  </si>
  <si>
    <t>Melbourne</t>
  </si>
  <si>
    <t>DST Global, Sequoia Capital China, Tencent Holdings</t>
  </si>
  <si>
    <t>Deel</t>
  </si>
  <si>
    <t>Andreessen Horowitz, Spark Capital, Y Combinator</t>
  </si>
  <si>
    <t>Mambu</t>
  </si>
  <si>
    <t>Amsterdam</t>
  </si>
  <si>
    <t>Netherlands</t>
  </si>
  <si>
    <t>Runa Capital, Acton Capital Partners, Point Nine Capital</t>
  </si>
  <si>
    <t>Mollie</t>
  </si>
  <si>
    <t>Technology Crossover Ventures</t>
  </si>
  <si>
    <t>Doctolib</t>
  </si>
  <si>
    <t>Paris</t>
  </si>
  <si>
    <t>France</t>
  </si>
  <si>
    <t>BPI France, Kerala Ventures, Accel</t>
  </si>
  <si>
    <t>FiveTran</t>
  </si>
  <si>
    <t>Oakland</t>
  </si>
  <si>
    <t>Matrix Partners, Andreessen Horowitz, General Catalyst</t>
  </si>
  <si>
    <t>Postman</t>
  </si>
  <si>
    <t>Nexus Venture Partners, CRV, Insight Partners</t>
  </si>
  <si>
    <t>Back Market</t>
  </si>
  <si>
    <t>Aglae Ventures, Eurazeo, Daphni</t>
  </si>
  <si>
    <t>Cityblock Health</t>
  </si>
  <si>
    <t>Brooklyn</t>
  </si>
  <si>
    <t>Thrive Capital, Maverick Ventures, Redpoint Ventures</t>
  </si>
  <si>
    <t>DataRobot</t>
  </si>
  <si>
    <t>New Enterprise Associates, Accomplice, IA Ventures</t>
  </si>
  <si>
    <t>Personio</t>
  </si>
  <si>
    <t>Global Founders Capital, Nortzone Ventures, Picus Capital</t>
  </si>
  <si>
    <t>RELEX Solutions</t>
  </si>
  <si>
    <t>Helsinki</t>
  </si>
  <si>
    <t>Finland</t>
  </si>
  <si>
    <t>Blackstone, Technology Crossover Ventures, Summit Partners</t>
  </si>
  <si>
    <t>Vice Media</t>
  </si>
  <si>
    <t>Technology Crossover Ventures, A&amp;E Television Networks</t>
  </si>
  <si>
    <t>Workato</t>
  </si>
  <si>
    <t>Battery Ventures, Storm Ventures, Redpoint Ventures</t>
  </si>
  <si>
    <t>Upgrade</t>
  </si>
  <si>
    <t>Union Square Ventures, Ribbit Capital, VY Capital</t>
  </si>
  <si>
    <t>Lianjia</t>
  </si>
  <si>
    <t>Tencent, Baidu, Huasheng Capital</t>
  </si>
  <si>
    <t>Hinge Health</t>
  </si>
  <si>
    <t>Atomico, Insight Partners, Coatue Management</t>
  </si>
  <si>
    <t>Lyra Health</t>
  </si>
  <si>
    <t>Burlingame</t>
  </si>
  <si>
    <t>Greylock Partners, Venrock, Providence Ventures</t>
  </si>
  <si>
    <t>Benchling</t>
  </si>
  <si>
    <t>Thrive Capital, Benchmark, MenloVentures</t>
  </si>
  <si>
    <t>Better.com</t>
  </si>
  <si>
    <t>Pine Brook, American Express Ventures, Kleiner Perkins Caufield &amp; Byers</t>
  </si>
  <si>
    <t>iCapital Network</t>
  </si>
  <si>
    <t>BlackRock, Blackstone, UBS</t>
  </si>
  <si>
    <t>Wiz</t>
  </si>
  <si>
    <t>Tel Aviv</t>
  </si>
  <si>
    <t>Israel</t>
  </si>
  <si>
    <t>Insight Partners, Sequoia Capital, Index Ventures</t>
  </si>
  <si>
    <t>DailyHunt</t>
  </si>
  <si>
    <t>Falcon Edge Capital, Omidyar Network, Sequoia Capital India</t>
  </si>
  <si>
    <t>Howden Group Holdings</t>
  </si>
  <si>
    <t>General Atlantic, 3i Group, Huagai Capital</t>
  </si>
  <si>
    <t>Meesho</t>
  </si>
  <si>
    <t>Venture Highway, Sequoia Capital India, Prosus Ventures</t>
  </si>
  <si>
    <t>Meizu Technology</t>
  </si>
  <si>
    <t>Zhuhai</t>
  </si>
  <si>
    <t>Telling Telecommunication Holding Co., Alibaba Group</t>
  </si>
  <si>
    <t>CloudWalk Technology</t>
  </si>
  <si>
    <t>Guangzhou</t>
  </si>
  <si>
    <t>Oriza Holdings, Guangdong Technology Financial Group</t>
  </si>
  <si>
    <t>Royole Corporation</t>
  </si>
  <si>
    <t>Warmsun Holding, IDG Capital Partners</t>
  </si>
  <si>
    <t>Monzo</t>
  </si>
  <si>
    <t>Passion Capital, Thrive Capital, Orange Digital Ventures</t>
  </si>
  <si>
    <t>Socure</t>
  </si>
  <si>
    <t>Two Sigma Ventures, Flint Capital, Commerce Ventures</t>
  </si>
  <si>
    <t>VIPKid</t>
  </si>
  <si>
    <t>Sequoia Capital China, Tencent Holdings, Sinovation Ventures</t>
  </si>
  <si>
    <t>Vinted</t>
  </si>
  <si>
    <t>Vilnius</t>
  </si>
  <si>
    <t>Lithuania</t>
  </si>
  <si>
    <t>Accel, Insight Partners, Burda Principal Investments</t>
  </si>
  <si>
    <t>Lendable</t>
  </si>
  <si>
    <t>Ontario Teachers' Pension Plan, Goldman Sachs</t>
  </si>
  <si>
    <t>UBTECH Robotics</t>
  </si>
  <si>
    <t>CDH Investments, Goldstone Investments, Qiming Venture Partners</t>
  </si>
  <si>
    <t>Anduril</t>
  </si>
  <si>
    <t>Irvine</t>
  </si>
  <si>
    <t>Andreessen Horowitz, Founders Fund, Revolution Ventures</t>
  </si>
  <si>
    <t>Checkr</t>
  </si>
  <si>
    <t>Y Combinator, Accel, T. Rowe Price</t>
  </si>
  <si>
    <t>Color</t>
  </si>
  <si>
    <t>General Catalyst, Viking Global Investors, T. Rowe Price</t>
  </si>
  <si>
    <t>Dataiku</t>
  </si>
  <si>
    <t>Alven Capital, FirstMark Capital, capitalG</t>
  </si>
  <si>
    <t>BetterUp</t>
  </si>
  <si>
    <t>Threshold Ventures, Lightspeed Venture Partners, Crosslink Capital</t>
  </si>
  <si>
    <t>Pleo</t>
  </si>
  <si>
    <t>Copenhagen</t>
  </si>
  <si>
    <t>Denmark</t>
  </si>
  <si>
    <t>Creandum, Founders, Kinnevik</t>
  </si>
  <si>
    <t>Trade Republic</t>
  </si>
  <si>
    <t>Founders Fund, Accel, Creandum</t>
  </si>
  <si>
    <t>Chipone</t>
  </si>
  <si>
    <t>China Grand Prosperity Investment, Silk Road Huacheng, Oriza Equity Investment</t>
  </si>
  <si>
    <t>Collibra</t>
  </si>
  <si>
    <t>Brussels</t>
  </si>
  <si>
    <t>Belgium</t>
  </si>
  <si>
    <t>Index Ventures, Battery Ventures, ICONIQ Capital</t>
  </si>
  <si>
    <t>Rappi</t>
  </si>
  <si>
    <t>Bogota</t>
  </si>
  <si>
    <t>Colombia</t>
  </si>
  <si>
    <t>South America</t>
  </si>
  <si>
    <t>DST Global, Andreessen Horowitz, Sequoia Capital, Redpoint e.ventures</t>
  </si>
  <si>
    <t>6Sense</t>
  </si>
  <si>
    <t>Venrock, Battery Ventures, Insight Partners</t>
  </si>
  <si>
    <t>Cerebral</t>
  </si>
  <si>
    <t>Oak HC/FT Partners, Artis Ventures, WestCap Group</t>
  </si>
  <si>
    <t>Creditas</t>
  </si>
  <si>
    <t>Sao Paulo</t>
  </si>
  <si>
    <t>Brazil</t>
  </si>
  <si>
    <t>Kaszek Ventures, Amadeus Capital Partners, Quona Capital</t>
  </si>
  <si>
    <t>OneTrust</t>
  </si>
  <si>
    <t>Atlanta</t>
  </si>
  <si>
    <t>Insight Partners</t>
  </si>
  <si>
    <t>QuintoAndar</t>
  </si>
  <si>
    <t>Campinas</t>
  </si>
  <si>
    <t>Kaszek Ventures, General Atlantic, SoftBank Group</t>
  </si>
  <si>
    <t>C6 Bank</t>
  </si>
  <si>
    <t>Credit Suisse</t>
  </si>
  <si>
    <t>Cockroach Labs</t>
  </si>
  <si>
    <t>Google Ventures, Benchmark, FirstMark Capital</t>
  </si>
  <si>
    <t>Hopper</t>
  </si>
  <si>
    <t>Montreal</t>
  </si>
  <si>
    <t>Capital One Growth Ventures, Citi Ventures, OMERS Ventures</t>
  </si>
  <si>
    <t>Icertis</t>
  </si>
  <si>
    <t>Bellevue</t>
  </si>
  <si>
    <t>Eight Roads Ventures, Greycroft, Ignition Partners</t>
  </si>
  <si>
    <t>Moon Active</t>
  </si>
  <si>
    <t>Insight Partners, Andalusian Capital Partners</t>
  </si>
  <si>
    <t>OfBusiness</t>
  </si>
  <si>
    <t>Gurgaon</t>
  </si>
  <si>
    <t>Matrix Partners India, Falcon Edge Capital, SoftBank Group</t>
  </si>
  <si>
    <t>Ola Electric Mobility</t>
  </si>
  <si>
    <t>SoftBank Group, Tiger Global Management, Matrix Partners India</t>
  </si>
  <si>
    <t>Pine Labs</t>
  </si>
  <si>
    <t>Noida</t>
  </si>
  <si>
    <t>Sequoia Capital India, Temasek, PayPal Ventures</t>
  </si>
  <si>
    <t>Qonto</t>
  </si>
  <si>
    <t>Alven Capital, Valar Ventures, Tencent Holdings</t>
  </si>
  <si>
    <t>SambaNova Systems</t>
  </si>
  <si>
    <t>Walden International, Google Ventures, Intel Capital</t>
  </si>
  <si>
    <t>United Imaging Healthcare</t>
  </si>
  <si>
    <t>China Life Insurance, China Development Bank Capital, CITIC Securities International</t>
  </si>
  <si>
    <t>WM Motor</t>
  </si>
  <si>
    <t>Baidu Capital, Linear Venture, Tencent</t>
  </si>
  <si>
    <t>ZEPZ</t>
  </si>
  <si>
    <t>Accel, Technology Crossover Ventures, LeapFrog Investments</t>
  </si>
  <si>
    <t>Abogen</t>
  </si>
  <si>
    <t>Suzhou</t>
  </si>
  <si>
    <t>Hillhouse Capital Management, SoftBank Group, Qiming Venture Partners</t>
  </si>
  <si>
    <t>Greensill</t>
  </si>
  <si>
    <t>SoftBank Group, General Atlantic</t>
  </si>
  <si>
    <t>HyalRoute</t>
  </si>
  <si>
    <t>Singapore</t>
  </si>
  <si>
    <t>Kuang-Chi</t>
  </si>
  <si>
    <t>Radiology Partners</t>
  </si>
  <si>
    <t>El Segundo</t>
  </si>
  <si>
    <t>New Enterprise Associates, Starr Investment Holdings</t>
  </si>
  <si>
    <t>Yello Mobile</t>
  </si>
  <si>
    <t>Formation 8</t>
  </si>
  <si>
    <t>Turing</t>
  </si>
  <si>
    <t>Foundation Capital, Frontier Ventures, AltaIR Capital</t>
  </si>
  <si>
    <t>Lenskart</t>
  </si>
  <si>
    <t>Faridabad</t>
  </si>
  <si>
    <t>Chiratae Ventures, PremjiInvest, Softbank</t>
  </si>
  <si>
    <t>Kraken</t>
  </si>
  <si>
    <t>Bnk To The Future, Trammell Ventures, SBI Investment</t>
  </si>
  <si>
    <t>Horizon Robotics</t>
  </si>
  <si>
    <t>Hillhouse Capital Management, Linear Venture, Morningside Venture Capital</t>
  </si>
  <si>
    <t>MoonPay</t>
  </si>
  <si>
    <t>Miami</t>
  </si>
  <si>
    <t>New Enterprise Associates, Coatue Management, Tiger Global Management</t>
  </si>
  <si>
    <t>Celsius Network</t>
  </si>
  <si>
    <t>WestCap Group, Caisse de depot et placement du Quebec</t>
  </si>
  <si>
    <t>ChargeBee Technologies</t>
  </si>
  <si>
    <t>Walnut</t>
  </si>
  <si>
    <t>Insight Partners, Tiger Global Management, Accel</t>
  </si>
  <si>
    <t>Coalition</t>
  </si>
  <si>
    <t>Commure</t>
  </si>
  <si>
    <t>General Catalyst, HCA Healthcare</t>
  </si>
  <si>
    <t>Flock Safety</t>
  </si>
  <si>
    <t>Matrix Partners, Initialized Capital, Tiger Global Management</t>
  </si>
  <si>
    <t>Handshake</t>
  </si>
  <si>
    <t>Kleiner Perkins Caufield &amp; Byers, Lightspeed Venture Partners, True Ventures</t>
  </si>
  <si>
    <t>Highspot</t>
  </si>
  <si>
    <t>Seattle</t>
  </si>
  <si>
    <t>Madrona Venture Group, Shasta Ventures, Salesforce Ventures</t>
  </si>
  <si>
    <t>Indigo Ag</t>
  </si>
  <si>
    <t>Activant Capital Group, Alaska Permanent Fund, Baillie Gifford &amp; Co.</t>
  </si>
  <si>
    <t>Mirakl</t>
  </si>
  <si>
    <t>Elaia Partners, 83North, Felix Capital</t>
  </si>
  <si>
    <t>Rec Room</t>
  </si>
  <si>
    <t>First Round Capital, Sequoia Capital, Index Ventures</t>
  </si>
  <si>
    <t>Tekion</t>
  </si>
  <si>
    <t>San Ramon</t>
  </si>
  <si>
    <t>Airbus Ventures, Index Ventures, Advent International</t>
  </si>
  <si>
    <t>Otto Bock HealthCare</t>
  </si>
  <si>
    <t>Duderstadt</t>
  </si>
  <si>
    <t>EQT Partners</t>
  </si>
  <si>
    <t>Outreach</t>
  </si>
  <si>
    <t>Mayfield Fund, M12, Trinity Ventures</t>
  </si>
  <si>
    <t>WeRide</t>
  </si>
  <si>
    <t>Atop Capital, IDInvest Partners, Qiming Venture Partners</t>
  </si>
  <si>
    <t>Applied Intuition</t>
  </si>
  <si>
    <t>Sunnyvale</t>
  </si>
  <si>
    <t>Andreessen Horowitz, Lux Capital, General Catalyst</t>
  </si>
  <si>
    <t>Course Hero</t>
  </si>
  <si>
    <t>NewView Capital, Maveron, Ridge Ventures</t>
  </si>
  <si>
    <t>Relativity</t>
  </si>
  <si>
    <t>Silver Lake, ICONIQ Capital</t>
  </si>
  <si>
    <t>Whoop</t>
  </si>
  <si>
    <t>NextView Ventures, Promus Ventures, Two Sigma Ventures</t>
  </si>
  <si>
    <t>Arctic Wolf Networks</t>
  </si>
  <si>
    <t>Eden Prairie</t>
  </si>
  <si>
    <t>Lightspeed Venture Partners, Redpoint Ventures, Viking Global Investors</t>
  </si>
  <si>
    <t>GOAT</t>
  </si>
  <si>
    <t>Culver City</t>
  </si>
  <si>
    <t>Upfront Ventures, Webb Investment Network, D1 Capital Partners</t>
  </si>
  <si>
    <t>Noom</t>
  </si>
  <si>
    <t>Qualcomm Ventures, Samsung Ventures, Silver Lake</t>
  </si>
  <si>
    <t>Papaya Global</t>
  </si>
  <si>
    <t>Bessemer Venture Partners, Insight Partners, New Era Ventures</t>
  </si>
  <si>
    <t>Redwood Materials</t>
  </si>
  <si>
    <t>Carson City</t>
  </si>
  <si>
    <t>Breakthrough Energy Ventures, Capricorn Investment Group, Valor Equity Partners</t>
  </si>
  <si>
    <t>ShareChat</t>
  </si>
  <si>
    <t>India Quotient, Elevation Capital, Lightspeed Venture Partners</t>
  </si>
  <si>
    <t>Sorare</t>
  </si>
  <si>
    <t>Benchmark, Accel, SoftBank Group</t>
  </si>
  <si>
    <t>VAST Data</t>
  </si>
  <si>
    <t>Norwest Venture Partners, Goldman Sachs, Dell Technologies Capital</t>
  </si>
  <si>
    <t>Articulate</t>
  </si>
  <si>
    <t>Blackstone, ICONIQ Growth, General Atlantic</t>
  </si>
  <si>
    <t>Dutchie</t>
  </si>
  <si>
    <t>Bend</t>
  </si>
  <si>
    <t>Casa Verde Capital, Gron Ventures, Thrity Five Ventures</t>
  </si>
  <si>
    <t>FalconX</t>
  </si>
  <si>
    <t>Tiger Global Management, American Express Ventures, B Capital Group</t>
  </si>
  <si>
    <t>Guild Education</t>
  </si>
  <si>
    <t>Denver</t>
  </si>
  <si>
    <t>General Atlantic, Blackstone, ICONIQ Growth</t>
  </si>
  <si>
    <t>Chainalysis</t>
  </si>
  <si>
    <t>Addition, Benhcmark, Accel</t>
  </si>
  <si>
    <t>dbt Labs</t>
  </si>
  <si>
    <t>Andreessen Horowitz, Amplify Partners, Sequoia Capital</t>
  </si>
  <si>
    <t>Globalization Partners</t>
  </si>
  <si>
    <t>Vista Equity Partners, Wincove, TDR Capital</t>
  </si>
  <si>
    <t>Intarcia Therapeutics</t>
  </si>
  <si>
    <t>New Enterprise Associates, New Leaf Venture Partners, Charter Venture Capital</t>
  </si>
  <si>
    <t>Relativity Space</t>
  </si>
  <si>
    <t>Inglewood</t>
  </si>
  <si>
    <t>Playground Global, Bond, Tribe Capital</t>
  </si>
  <si>
    <t>StockX</t>
  </si>
  <si>
    <t>Detroit</t>
  </si>
  <si>
    <t>Google Ventures, Battery Ventures, DST Global</t>
  </si>
  <si>
    <t>ThoughtSpot</t>
  </si>
  <si>
    <t>Lightspeed Venture Partners, Khosla Ventures, Geodesic Capital</t>
  </si>
  <si>
    <t>SSENSE</t>
  </si>
  <si>
    <t>Unknown</t>
  </si>
  <si>
    <t>Sequoia Capital</t>
  </si>
  <si>
    <t>BitPanda</t>
  </si>
  <si>
    <t>Vienna</t>
  </si>
  <si>
    <t>Austria</t>
  </si>
  <si>
    <t>Speedinvest, Valar Ventures, Uniqa Ventures</t>
  </si>
  <si>
    <t>Dataminr</t>
  </si>
  <si>
    <t>Venrock, Institutional Venture Partners, Goldman Sachs</t>
  </si>
  <si>
    <t>Weee!</t>
  </si>
  <si>
    <t>Goodwater Capital, iFly, XVC Venture Capital</t>
  </si>
  <si>
    <t>Medlinker</t>
  </si>
  <si>
    <t>Chengdu</t>
  </si>
  <si>
    <t>China Health Industry Investment Fund, China Renaissance, and Sequoia Capital China</t>
  </si>
  <si>
    <t>Hozon Auto</t>
  </si>
  <si>
    <t>HD Capital, Qihoo 360 Technology, China Fortune Land Development</t>
  </si>
  <si>
    <t>Aurora Solar</t>
  </si>
  <si>
    <t>Fifth Wall Ventures, Energize Ventures, ICONIQ Capital</t>
  </si>
  <si>
    <t>Branch</t>
  </si>
  <si>
    <t>New Enterprise Associates, Pear, Cowboy Ventures</t>
  </si>
  <si>
    <t>BrowserStack</t>
  </si>
  <si>
    <t>Dublin</t>
  </si>
  <si>
    <t>Ireland</t>
  </si>
  <si>
    <t>Accel, Insight Partners, Bond Capital</t>
  </si>
  <si>
    <t>Cerebras Systems</t>
  </si>
  <si>
    <t>Los Altos</t>
  </si>
  <si>
    <t>Benchmark, Foundation Capital, Sequoia Capital</t>
  </si>
  <si>
    <t>ClickUp</t>
  </si>
  <si>
    <t>Georgian Partners, Craft Ventures</t>
  </si>
  <si>
    <t>Clubhouse</t>
  </si>
  <si>
    <t>Andreessen Horowitz, TQ Ventures</t>
  </si>
  <si>
    <t>Farmers Business Network</t>
  </si>
  <si>
    <t>San Carlos</t>
  </si>
  <si>
    <t>Blackrock, Kleiner Perkins Caulfield &amp; Byers, Google Ventures</t>
  </si>
  <si>
    <t>Houzz</t>
  </si>
  <si>
    <t>New Enterprise Associates, Sequoia Capital, Comcast Ventures</t>
  </si>
  <si>
    <t>MEGVII</t>
  </si>
  <si>
    <t>Ant Financial Services Group, Russia-China Investment Fund, Foxconn Technology Company</t>
  </si>
  <si>
    <t>Melio</t>
  </si>
  <si>
    <t>Accel, Aleph, American Express Ventures</t>
  </si>
  <si>
    <t>Next Insurance</t>
  </si>
  <si>
    <t>Zeev Ventures, Ribbit Capital, TLV Partners</t>
  </si>
  <si>
    <t>Olive</t>
  </si>
  <si>
    <t>Columbus</t>
  </si>
  <si>
    <t>Drive Capital, General Catalyst, Ascension Ventures</t>
  </si>
  <si>
    <t>Patreon</t>
  </si>
  <si>
    <t>Index Ventures, Thrive Capital, CRV</t>
  </si>
  <si>
    <t>PointClickCare</t>
  </si>
  <si>
    <t>Mississauga</t>
  </si>
  <si>
    <t>Dragoneer Investment Group, Hellman &amp; Friedman, JMI Equity</t>
  </si>
  <si>
    <t>Rubrik</t>
  </si>
  <si>
    <t>Greylock Partners, Lightspeed Venture Partners, Khosla Ventures</t>
  </si>
  <si>
    <t>Vuori</t>
  </si>
  <si>
    <t>Carlsbad</t>
  </si>
  <si>
    <t>SoftBank Group, Norwest Venture Partners</t>
  </si>
  <si>
    <t>Webflow</t>
  </si>
  <si>
    <t>Accel, Silversmith Capital Partners, capitalG</t>
  </si>
  <si>
    <t>Yuga Labs</t>
  </si>
  <si>
    <t>Andreessen Horowitz, Thrive Capital, Sound Ventures</t>
  </si>
  <si>
    <t>Zapier</t>
  </si>
  <si>
    <t>Sequoia Capital, Bessemer Venture Partners, Threshold Ventures</t>
  </si>
  <si>
    <t>Dadi Cinema</t>
  </si>
  <si>
    <t>Alibaba Pictures Group</t>
  </si>
  <si>
    <t>Kurly</t>
  </si>
  <si>
    <t>Sequoia Capital China, DST Global, DST Global</t>
  </si>
  <si>
    <t>Moglix</t>
  </si>
  <si>
    <t>Jungle Ventures, Accel, Venture Highway</t>
  </si>
  <si>
    <t>OpenAI</t>
  </si>
  <si>
    <t>Khosla Ventures</t>
  </si>
  <si>
    <t>Upstox</t>
  </si>
  <si>
    <t>Tiger Global Management, Kalaari Capital</t>
  </si>
  <si>
    <t>Vista Global</t>
  </si>
  <si>
    <t>Dubai</t>
  </si>
  <si>
    <t>United Arab Emirates</t>
  </si>
  <si>
    <t>Rhone Capital</t>
  </si>
  <si>
    <t>Yixia</t>
  </si>
  <si>
    <t>Sequoia Capital China, Sina Weibo, Kleiner Perkins Caufield &amp; Byers, Redpoint Ventures</t>
  </si>
  <si>
    <t>Automattic</t>
  </si>
  <si>
    <t>Insight Venture Partners, Lowercase Capital, Polaris Partners</t>
  </si>
  <si>
    <t>OakNorth Bank</t>
  </si>
  <si>
    <t>Clermont Group, Coltrane Asset Management, Toscafund Asset Management</t>
  </si>
  <si>
    <t>Worldcoin</t>
  </si>
  <si>
    <t>Day One Ventures, Coinbase Ventures, Andreessen Horowitz</t>
  </si>
  <si>
    <t>Hive Box</t>
  </si>
  <si>
    <t>Eastern Bell Capital, SF Holding Co, STO Express</t>
  </si>
  <si>
    <t>Trax</t>
  </si>
  <si>
    <t>Hopu Investment Management, Boyu Capital, DC Thomson Ventures</t>
  </si>
  <si>
    <t>MessageBird</t>
  </si>
  <si>
    <t>Y Combinator, Atomico, Accel</t>
  </si>
  <si>
    <t>Cohesity</t>
  </si>
  <si>
    <t>SoftBank Group, Sequoia Capital, Wing Venture Capital</t>
  </si>
  <si>
    <t>Cybereason</t>
  </si>
  <si>
    <t>SoftBank Group, CRV, Spark Capital</t>
  </si>
  <si>
    <t>A24 Films</t>
  </si>
  <si>
    <t>Stripes Group, Neuberger Berman</t>
  </si>
  <si>
    <t>Acronis</t>
  </si>
  <si>
    <t>Schaffhausen</t>
  </si>
  <si>
    <t>Switzerland</t>
  </si>
  <si>
    <t>Goldman Sachs, VebVentures, Insight Partners</t>
  </si>
  <si>
    <t>Aura</t>
  </si>
  <si>
    <t>Burlington</t>
  </si>
  <si>
    <t>Warburg Pincus, General Catalyst</t>
  </si>
  <si>
    <t>BYTON</t>
  </si>
  <si>
    <t>Nanjing</t>
  </si>
  <si>
    <t>FAW Group, Tencent Holdings, Tus Holdings</t>
  </si>
  <si>
    <t>Cato Networks</t>
  </si>
  <si>
    <t>Aspect Ventures, SingTel Innov8, Greylock Partners</t>
  </si>
  <si>
    <t>Digit Insurance</t>
  </si>
  <si>
    <t>Fairfax Financial Holdings, A91 Partners, TVS Capital</t>
  </si>
  <si>
    <t>Fetch Rewards</t>
  </si>
  <si>
    <t>Madison</t>
  </si>
  <si>
    <t>Greycroft, Loeb.NYC, DST Global</t>
  </si>
  <si>
    <t>Games24x7</t>
  </si>
  <si>
    <t>Tiger Global Management, The Raine Group, Malabar Investments</t>
  </si>
  <si>
    <t>GoStudent</t>
  </si>
  <si>
    <t>DN Capital, Left Lane Capital, Coatue Management</t>
  </si>
  <si>
    <t>Immutable</t>
  </si>
  <si>
    <t>Sydney</t>
  </si>
  <si>
    <t>Fabric Ventures, AirTree Ventures, Temasek</t>
  </si>
  <si>
    <t>Infra.Market</t>
  </si>
  <si>
    <t>Thane</t>
  </si>
  <si>
    <t>Accel, Tiger Global Management, Nexus Venture Partners</t>
  </si>
  <si>
    <t>Side</t>
  </si>
  <si>
    <t>Coatue Managemeny, Trinity Ventures, Matrix Partners</t>
  </si>
  <si>
    <t>SiFive</t>
  </si>
  <si>
    <t>Sutter Hill Ventures, Osage University Partners, Spark Capital</t>
  </si>
  <si>
    <t>Somatus</t>
  </si>
  <si>
    <t>McLean</t>
  </si>
  <si>
    <t>The Blue Venture Fund, Flare Capital Partners, Longitude Capital</t>
  </si>
  <si>
    <t>Sysdig</t>
  </si>
  <si>
    <t>Accel, Bain Capital Ventures, Insight Partners</t>
  </si>
  <si>
    <t>Uniphore</t>
  </si>
  <si>
    <t>Artificial Intelligence</t>
  </si>
  <si>
    <t>Chiratae Ventures, March Capital Partners, National Grid Partners</t>
  </si>
  <si>
    <t>Varo Bank</t>
  </si>
  <si>
    <t>Warburg Pincus, The Rise Fund, HarbourVest Partners</t>
  </si>
  <si>
    <t>Vercel</t>
  </si>
  <si>
    <t>CRV, Accel, Google Ventures</t>
  </si>
  <si>
    <t>Oura</t>
  </si>
  <si>
    <t>Oulu</t>
  </si>
  <si>
    <t>Forerunner Ventures, Lifeline Ventures, MSD Capital</t>
  </si>
  <si>
    <t>Unacademy</t>
  </si>
  <si>
    <t>Blume Ventures, Nexus Venture Partners, Sequoia Capital India</t>
  </si>
  <si>
    <t>Axonius</t>
  </si>
  <si>
    <t>Vertex Ventures Israel, Bessemer Venture Partners, Emerge</t>
  </si>
  <si>
    <t>Clari</t>
  </si>
  <si>
    <t>Sequoia Capital, Bain Capital Ventures, enaya Capital</t>
  </si>
  <si>
    <t>ManoMano</t>
  </si>
  <si>
    <t>General Atlantic, Piton Capital, Partech Partners</t>
  </si>
  <si>
    <t>Pendo</t>
  </si>
  <si>
    <t>Raleigh</t>
  </si>
  <si>
    <t>Contour Venture Partners, Battery Ventures, Core Capital Partners</t>
  </si>
  <si>
    <t>Plume</t>
  </si>
  <si>
    <t>Insight Partners, Jackson Square Ventures, Liberty Gloval Ventures</t>
  </si>
  <si>
    <t>JumpCloud</t>
  </si>
  <si>
    <t>Louisville</t>
  </si>
  <si>
    <t>Foundry Group, General Atlantic, BlackRock</t>
  </si>
  <si>
    <t>Project44</t>
  </si>
  <si>
    <t>Emergence Capital Partners, 8VC, Chicago Ventures</t>
  </si>
  <si>
    <t>Sourcegraph</t>
  </si>
  <si>
    <t>Redpoint Ventures, Goldcrest Capital, Insight Partners</t>
  </si>
  <si>
    <t>OwnBackup</t>
  </si>
  <si>
    <t>Englewood Cliffs</t>
  </si>
  <si>
    <t>Insight Partners, Salesforce Ventures, Vertex Ventures</t>
  </si>
  <si>
    <t>Starburst</t>
  </si>
  <si>
    <t>Index Ventures, Coatue Management, Andreessen Horowitz</t>
  </si>
  <si>
    <t>Youxia Motors</t>
  </si>
  <si>
    <t>China Environmental Protection Industry, China Fortune Ocean</t>
  </si>
  <si>
    <t>Zetwerk</t>
  </si>
  <si>
    <t>Sequoia Capital India, Kae Capital, Accel</t>
  </si>
  <si>
    <t>Cars24</t>
  </si>
  <si>
    <t>Moore Strategic Ventures, DST Global, Sequoia Capital India</t>
  </si>
  <si>
    <t>Ethos</t>
  </si>
  <si>
    <t>Sequoia Capital, Google Ventures, Accel</t>
  </si>
  <si>
    <t>Komodo Health</t>
  </si>
  <si>
    <t>Andreessen Horowitz, IA Ventures, Felicis Ventures</t>
  </si>
  <si>
    <t>Nextiva</t>
  </si>
  <si>
    <t>Scottsdale</t>
  </si>
  <si>
    <t>Goldman Sachs Asset Management</t>
  </si>
  <si>
    <t>o9 Solutions</t>
  </si>
  <si>
    <t>Dallas</t>
  </si>
  <si>
    <t>KKR</t>
  </si>
  <si>
    <t>Scopely</t>
  </si>
  <si>
    <t>Greycroft, Sands Capital, Revolution Growth</t>
  </si>
  <si>
    <t>Sila Nanotechnologies</t>
  </si>
  <si>
    <t>Alameda</t>
  </si>
  <si>
    <t>Bessemer Venture Partners, Sutter Hill Ventures, Matrix Partners</t>
  </si>
  <si>
    <t>Via</t>
  </si>
  <si>
    <t>83North, RiverPark Ventures, Pitango Venture Capital</t>
  </si>
  <si>
    <t>Transmit Security</t>
  </si>
  <si>
    <t>General Atlantic, Insight Partners, Vintage Investment Partners</t>
  </si>
  <si>
    <t>BlockDaemon</t>
  </si>
  <si>
    <t>BOLDstart Ventures, Lerer Hippeau, Kenetic Capital</t>
  </si>
  <si>
    <t>Convoy</t>
  </si>
  <si>
    <t>Greylock Partners, capitalG, Y Combinator</t>
  </si>
  <si>
    <t>Dream Games</t>
  </si>
  <si>
    <t>Makers Fund, Index Ventures, Inova Ventures Participacees</t>
  </si>
  <si>
    <t>Illumio</t>
  </si>
  <si>
    <t>Data Collective, Formation 8, General Catalyst Partners</t>
  </si>
  <si>
    <t>MasterClass</t>
  </si>
  <si>
    <t>Institutional Venture Partners, New Enterprise Associates, Javelin Venture Partners</t>
  </si>
  <si>
    <t>Graphcore</t>
  </si>
  <si>
    <t>Bristol</t>
  </si>
  <si>
    <t>Dell Technologies Capital, Pitango Venture Capital, Amadeus Capital Partners</t>
  </si>
  <si>
    <t>ApplyBoard</t>
  </si>
  <si>
    <t>Kitchener</t>
  </si>
  <si>
    <t>Artiman Ventures, Plug and Play Ventures, Anthos Capital</t>
  </si>
  <si>
    <t>Blockstream</t>
  </si>
  <si>
    <t>AME Cloud Ventures, Future Perfect Ventures, Blockchain Capital</t>
  </si>
  <si>
    <t>Cedar</t>
  </si>
  <si>
    <t>Thrive Capital, Founders Fund, Cocnord Health Partners</t>
  </si>
  <si>
    <t>ContentSquare</t>
  </si>
  <si>
    <t>Highland Europe, Eurazeo, Canaan Partners</t>
  </si>
  <si>
    <t>Eruditus Executive Education</t>
  </si>
  <si>
    <t>Sequoia Capital India, Softbank, Bertelsmann India Investments</t>
  </si>
  <si>
    <t>Innovaccer</t>
  </si>
  <si>
    <t>M12, WestBridge Capital, Lightspeed Venture Partners</t>
  </si>
  <si>
    <t>Ironclad</t>
  </si>
  <si>
    <t>Sacramento</t>
  </si>
  <si>
    <t>Accel, Sequoia Capital, Y Combinator</t>
  </si>
  <si>
    <t>Skims</t>
  </si>
  <si>
    <t>Thrive Capital, Alliance Consumer Growth, Imaginary Ventures</t>
  </si>
  <si>
    <t>Thumbtack</t>
  </si>
  <si>
    <t>Tiger Global, Sequoia Capital, Google Capital</t>
  </si>
  <si>
    <t>Zipline</t>
  </si>
  <si>
    <t>South San Francisco</t>
  </si>
  <si>
    <t>Sequoia Capital, Baillie Gifford &amp; Co., Google Ventures</t>
  </si>
  <si>
    <t>BharatPe</t>
  </si>
  <si>
    <t>New Delhi</t>
  </si>
  <si>
    <t>Insight Partners, Sequoia Capital India, BEENEXT</t>
  </si>
  <si>
    <t>DriveWealth</t>
  </si>
  <si>
    <t>Chatham</t>
  </si>
  <si>
    <t>Point72 Ventures, Route 66 Ventures, Accel</t>
  </si>
  <si>
    <t>Flink Food</t>
  </si>
  <si>
    <t>Mubadala Capital, Bond, Prosus Ventures</t>
  </si>
  <si>
    <t>PsiQuantum</t>
  </si>
  <si>
    <t>Playground Global, M12, BlackRock</t>
  </si>
  <si>
    <t>SpotOn</t>
  </si>
  <si>
    <t>Dragoneer Investment Group, DST Global, Franklin Templeton</t>
  </si>
  <si>
    <t>Gorillas</t>
  </si>
  <si>
    <t>Coatue Management, Atlantic Food Labs, DST Global</t>
  </si>
  <si>
    <t>HighRadius</t>
  </si>
  <si>
    <t>Houston</t>
  </si>
  <si>
    <t>Susquehanna Growth Equity, Citi Ventures, ICONIQ Capital</t>
  </si>
  <si>
    <t>Loft</t>
  </si>
  <si>
    <t>Monashees+, Andreessen Horowitz, QED Investors</t>
  </si>
  <si>
    <t>Nuvemshop</t>
  </si>
  <si>
    <t>Kaszek Ventures, Qualcomm Ventures, Accel</t>
  </si>
  <si>
    <t>Udaan</t>
  </si>
  <si>
    <t>DST Global, Lightspeed Venture Partners, Microsoft ScaleUp</t>
  </si>
  <si>
    <t>Workrise</t>
  </si>
  <si>
    <t>Austin</t>
  </si>
  <si>
    <t>Founders Fund, Quantum Energy Partners, Bedrock Capital</t>
  </si>
  <si>
    <t>ActiveCampaign</t>
  </si>
  <si>
    <t>Silversmith Capital Partners, Susquehanna Growth Equity, Tiger Global Management</t>
  </si>
  <si>
    <t>Age of Learning</t>
  </si>
  <si>
    <t>Iconiq Capital</t>
  </si>
  <si>
    <t>Amber Group</t>
  </si>
  <si>
    <t>Tiger Global Management, Tiger Brokers, DCM Ventures</t>
  </si>
  <si>
    <t>Anchorage Digital</t>
  </si>
  <si>
    <t>Andreessen Horowitz, Blockchain Capital, Lux Capital</t>
  </si>
  <si>
    <t>BlockFi</t>
  </si>
  <si>
    <t>Jersey City</t>
  </si>
  <si>
    <t>ConsenSys Ventures, Valar Ventures, PUC</t>
  </si>
  <si>
    <t>Calendly</t>
  </si>
  <si>
    <t>ICONIQ Capital, OpenView Venture Partners</t>
  </si>
  <si>
    <t>Carbon Health</t>
  </si>
  <si>
    <t>Brookfield Asset Management, Blackstone, Data Collective</t>
  </si>
  <si>
    <t>Circle</t>
  </si>
  <si>
    <t>General Catalyst, Digital Currency Group, Accel</t>
  </si>
  <si>
    <t>CMR Surgical</t>
  </si>
  <si>
    <t>Cambridge</t>
  </si>
  <si>
    <t>Cambridge Innovation Capital, LGT Capital Partners, Escala Capital</t>
  </si>
  <si>
    <t>Contentful</t>
  </si>
  <si>
    <t>Balderton Capital, General Catalyst, Tiger Global Management</t>
  </si>
  <si>
    <t>Cross River Bank</t>
  </si>
  <si>
    <t>Fort Lee</t>
  </si>
  <si>
    <t>Battery Ventures, Andreessen Horowitz, Ribbit Capital</t>
  </si>
  <si>
    <t>Delhivery</t>
  </si>
  <si>
    <t>Times Internet, Nexus Venture Partners, SoftBank Group</t>
  </si>
  <si>
    <t>FlixBus</t>
  </si>
  <si>
    <t>Holtzbrinck Ventures, Unternehmertum Venture Capital, General Atlantic</t>
  </si>
  <si>
    <t>Flutterwave</t>
  </si>
  <si>
    <t>Green Visor Capital, CRE Venture Capital, Greycroft</t>
  </si>
  <si>
    <t>Forter</t>
  </si>
  <si>
    <t>Sequoia Capital Israel, Scale Venture Partners, Commerce Ventures</t>
  </si>
  <si>
    <t>Grafana Labs</t>
  </si>
  <si>
    <t>Lightspeed Venture Partners, Lead Edge Capital, Coatue Management</t>
  </si>
  <si>
    <t>Groww</t>
  </si>
  <si>
    <t>Tiger Global Management, Sequoia Capital India, Ribbit Capital</t>
  </si>
  <si>
    <t>Inxeption</t>
  </si>
  <si>
    <t>Coatue Management, BMO Capital, Schonfeld Strategic Advisors</t>
  </si>
  <si>
    <t>KK Group</t>
  </si>
  <si>
    <t>Dongguan</t>
  </si>
  <si>
    <t>Matrix Partners China, Bright Venture Capita, Shenzhen Capital Group</t>
  </si>
  <si>
    <t>Lattice</t>
  </si>
  <si>
    <t>Khosla Ventures, Thrive Capital, Y Combinator</t>
  </si>
  <si>
    <t>LaunchDarkly</t>
  </si>
  <si>
    <t>Uncork Capital, Threshold Ventures, Bloomberg Beta</t>
  </si>
  <si>
    <t>Lucid</t>
  </si>
  <si>
    <t>South Jordan</t>
  </si>
  <si>
    <t>Spectrum Equity, ICONIQ Capital, Grayhawk Capital</t>
  </si>
  <si>
    <t>Outschool</t>
  </si>
  <si>
    <t>Uniion Square Ventures, Tiger Global Management, Lightspeed Venture Capital</t>
  </si>
  <si>
    <t>Podium</t>
  </si>
  <si>
    <t>Lehi</t>
  </si>
  <si>
    <t>Accel, Summit Partners, Google Ventures</t>
  </si>
  <si>
    <t>Remote</t>
  </si>
  <si>
    <t>Index Ventures, Sequoia Capital, General Catalyst</t>
  </si>
  <si>
    <t>Seismic</t>
  </si>
  <si>
    <t>Jackson Square Ventures, General Atlantic, Lightspeed Venture Partners</t>
  </si>
  <si>
    <t>Sky Mavis</t>
  </si>
  <si>
    <t>Ho Chi Minh City</t>
  </si>
  <si>
    <t>Vietnam</t>
  </si>
  <si>
    <t>Fabric Ventures, 500 Global, Standard Crypto</t>
  </si>
  <si>
    <t>SouChe Holdings</t>
  </si>
  <si>
    <t>Morningside Ventures, Warburg Pincus, CreditEase Fintech Investment Fund</t>
  </si>
  <si>
    <t>TradingView</t>
  </si>
  <si>
    <t>Westerville</t>
  </si>
  <si>
    <t>Tiger Global Management, Insight Partners, Jump Capital</t>
  </si>
  <si>
    <t>Traveloka</t>
  </si>
  <si>
    <t>Global Founders Capital, East Ventures, Expedia Inc.</t>
  </si>
  <si>
    <t>wefox</t>
  </si>
  <si>
    <t>Salesforce Ventures, Seedcamp, OMERS Ventures</t>
  </si>
  <si>
    <t>Wildlife Studios</t>
  </si>
  <si>
    <t>Benchmark, Bessemer Venture Partners</t>
  </si>
  <si>
    <t>1047 Games</t>
  </si>
  <si>
    <t>Zephyr Cove</t>
  </si>
  <si>
    <t>VGames, Lakestar, Galaxy Interactive</t>
  </si>
  <si>
    <t>Baiwang</t>
  </si>
  <si>
    <t>Guozhong Venture Capital Management, Shenzhen Capital Group, Oriental Fortune Capital</t>
  </si>
  <si>
    <t>Boba</t>
  </si>
  <si>
    <t>DeFi Technologies, Hypersphere Ventures, M13</t>
  </si>
  <si>
    <t>Bought By Many</t>
  </si>
  <si>
    <t>Octopus Ventures, Munich Re Ventures, CommerzVentures</t>
  </si>
  <si>
    <t>Cambridge Mobile Telematics</t>
  </si>
  <si>
    <t>SoftBank Group</t>
  </si>
  <si>
    <t>Carzone</t>
  </si>
  <si>
    <t>Jiangsu</t>
  </si>
  <si>
    <t>Alibaba Group,Co-Stone Venture Capital, Buhuo Venture Capital</t>
  </si>
  <si>
    <t>CFGI</t>
  </si>
  <si>
    <t>The Carlyle Group, CVC Capital Partners</t>
  </si>
  <si>
    <t>Cgtz</t>
  </si>
  <si>
    <t>Shunwei Capital Partners, China Media Group, Guangzhou Huiyin Aofeng Equity Investment Fund</t>
  </si>
  <si>
    <t>Changingedu</t>
  </si>
  <si>
    <t>Trustbridge Partners, IDG Capital, Sequoia Capital China</t>
  </si>
  <si>
    <t>eDaili</t>
  </si>
  <si>
    <t>K2VC, Lightspeed China Partners, Sky9 Capital</t>
  </si>
  <si>
    <t>ENOVATE</t>
  </si>
  <si>
    <t>Automobile Industry Guidance Fund</t>
  </si>
  <si>
    <t>Fenbi Education</t>
  </si>
  <si>
    <t>Trustbridge Partners, Hony Capital, IDG Capital</t>
  </si>
  <si>
    <t>Hesai Tech</t>
  </si>
  <si>
    <t>Lightspeed China Partners, Baidu Ventures, Qiming Venture Partners</t>
  </si>
  <si>
    <t>Il Makiage</t>
  </si>
  <si>
    <t>L Catterton, Franklin Templeton, First Light Capital Group</t>
  </si>
  <si>
    <t>Iluvatar CoreX</t>
  </si>
  <si>
    <t>Centurium Capital, Cedarlake Capital, Unicom Innovation Venture Capital</t>
  </si>
  <si>
    <t>Jusfoun Big Data</t>
  </si>
  <si>
    <t>Boxin Capital, DT Capital Partners, IDG Capital</t>
  </si>
  <si>
    <t>Pagaya</t>
  </si>
  <si>
    <t>Oak HC/FT Partners, GF Investments, Harvey Golub Family Office</t>
  </si>
  <si>
    <t>PolicyBazaar</t>
  </si>
  <si>
    <t>Info Edge, Softbank Capital</t>
  </si>
  <si>
    <t>Promasidor Holdings</t>
  </si>
  <si>
    <t>Bryanston</t>
  </si>
  <si>
    <t>South Africa</t>
  </si>
  <si>
    <t>IFC, Ajinomoto</t>
  </si>
  <si>
    <t>Tubatu.com</t>
  </si>
  <si>
    <t>Sequoia Capital China, Matrix Partners China, 58.com</t>
  </si>
  <si>
    <t>Ximalaya FM</t>
  </si>
  <si>
    <t>China Creation Ventures, Sierra Ventures, Xingwang Investment Management</t>
  </si>
  <si>
    <t>HEYTEA</t>
  </si>
  <si>
    <t>Sequoia Capital China, Tencent Investment, BA Capital</t>
  </si>
  <si>
    <t>BGL Group</t>
  </si>
  <si>
    <t>Peterborough</t>
  </si>
  <si>
    <t>CPP Investment Board</t>
  </si>
  <si>
    <t>Claroty</t>
  </si>
  <si>
    <t>Bessemer Venture Partners, MoreVC, Team8</t>
  </si>
  <si>
    <t>Improbable</t>
  </si>
  <si>
    <t>Andreessen Horowitz, SoftBank Group, Temasek Holdings</t>
  </si>
  <si>
    <t>InMobi</t>
  </si>
  <si>
    <t>Kleiner Perkins Caufield &amp; Byers, Softbank Corp., Sherpalo Ventures</t>
  </si>
  <si>
    <t>MindMaze</t>
  </si>
  <si>
    <t>Lausanne</t>
  </si>
  <si>
    <t>Hinduja Group</t>
  </si>
  <si>
    <t>Ninja Van</t>
  </si>
  <si>
    <t>B Capital Group, Monk's Hill Ventures, Dynamic Parcel Distribution</t>
  </si>
  <si>
    <t>Pantheon Systems</t>
  </si>
  <si>
    <t>Foundry Group, Scale Venture Partners, SoftBank Group</t>
  </si>
  <si>
    <t>SellerX</t>
  </si>
  <si>
    <t>Cherry Ventures, Felix Capital, 83North</t>
  </si>
  <si>
    <t>AppDirect</t>
  </si>
  <si>
    <t>Mithril, iNovia Capital, Foundry Group</t>
  </si>
  <si>
    <t>BrewDog</t>
  </si>
  <si>
    <t>Aberdeen</t>
  </si>
  <si>
    <t>TSG Consumer Partners, Crowdcube</t>
  </si>
  <si>
    <t>Enflame</t>
  </si>
  <si>
    <t>Tencent Holdings, Delta Capital, Redpoint Ventures China</t>
  </si>
  <si>
    <t>Tradeshift</t>
  </si>
  <si>
    <t>Notion Capital, Scentan Ventures, Kite Ventures</t>
  </si>
  <si>
    <t>HeartFlow</t>
  </si>
  <si>
    <t>BlueCross BlueShield Venture Partners, US Venture Partners</t>
  </si>
  <si>
    <t>Extend</t>
  </si>
  <si>
    <t>GreatPoint Ventures, Meritech Capital Partners, PayPal Ventures</t>
  </si>
  <si>
    <t>Airbyte</t>
  </si>
  <si>
    <t>Accel, Benchmark, SV Angel</t>
  </si>
  <si>
    <t>Andela</t>
  </si>
  <si>
    <t>Spark Capital, Google Ventures, CRE Venture Capital</t>
  </si>
  <si>
    <t>Ascend Money</t>
  </si>
  <si>
    <t>Bangkok</t>
  </si>
  <si>
    <t>Thailand</t>
  </si>
  <si>
    <t>Ant Group, Charoen Pokphand Group, Bow Wave Capital</t>
  </si>
  <si>
    <t>Athelas</t>
  </si>
  <si>
    <t>Sequoia Capital, General Catalyst, Human Capital</t>
  </si>
  <si>
    <t>Built</t>
  </si>
  <si>
    <t>Nashville</t>
  </si>
  <si>
    <t>Nyca Partners, Index Ventures, Technology Crossover Ventures</t>
  </si>
  <si>
    <t>candy.com</t>
  </si>
  <si>
    <t>Insight Partners, Softbank Group, Connect Ventures</t>
  </si>
  <si>
    <t>Cognite</t>
  </si>
  <si>
    <t>Lysaker</t>
  </si>
  <si>
    <t>Norway</t>
  </si>
  <si>
    <t>Technology Crossover Ventures, Accel, Aker</t>
  </si>
  <si>
    <t>CoinList</t>
  </si>
  <si>
    <t>Accomplice, Polychain Capital, GoldenTree Asset Management</t>
  </si>
  <si>
    <t>Collective Health</t>
  </si>
  <si>
    <t>New Enterprise Associates, Founders Fund, Google Ventures</t>
  </si>
  <si>
    <t>Culture Amp</t>
  </si>
  <si>
    <t>Richmond</t>
  </si>
  <si>
    <t>Felicis Ventures, Index Ventures, Blackbird Ventures</t>
  </si>
  <si>
    <t>Devo</t>
  </si>
  <si>
    <t>Insight Partners, Kibo Ventures, Bessemer Venture Partners</t>
  </si>
  <si>
    <t>ElasticRun</t>
  </si>
  <si>
    <t>Pune</t>
  </si>
  <si>
    <t>Kalaari Capital, Norwest Venture Partners, Prosus Ventures</t>
  </si>
  <si>
    <t>Gett</t>
  </si>
  <si>
    <t>Volkswagen, Access Industries, Vostok New Ventures</t>
  </si>
  <si>
    <t>ID.me</t>
  </si>
  <si>
    <t>Moonshots Capital, BoxGroup, Blu Venture Investors</t>
  </si>
  <si>
    <t>impact.com</t>
  </si>
  <si>
    <t>Santa Barbara</t>
  </si>
  <si>
    <t>Redpoint Ventures, Providence Equity Partners, Silversmith Capital Partners</t>
  </si>
  <si>
    <t>Ledger</t>
  </si>
  <si>
    <t>Digital Currency Group, Draper Esprit, Korelya Capital</t>
  </si>
  <si>
    <t>Lusha</t>
  </si>
  <si>
    <t>PSG, ION Crossover Partners</t>
  </si>
  <si>
    <t>Matillion</t>
  </si>
  <si>
    <t>Altrincham</t>
  </si>
  <si>
    <t>Scale Venture Partners, Sapphire Ventures, Battery Ventures</t>
  </si>
  <si>
    <t>MOLOCO</t>
  </si>
  <si>
    <t>Smilegate Investment, DSC Investments, KTB Ventures</t>
  </si>
  <si>
    <t>Mu Sigma</t>
  </si>
  <si>
    <t>Northbrook</t>
  </si>
  <si>
    <t>Sequoia Capital, General Atlantic</t>
  </si>
  <si>
    <t>Next Silicon</t>
  </si>
  <si>
    <t>Amiti Ventures, Playground Global, Aleph</t>
  </si>
  <si>
    <t>NotCo</t>
  </si>
  <si>
    <t>Santiago</t>
  </si>
  <si>
    <t>Chile</t>
  </si>
  <si>
    <t>Kaszek Ventures, SOSV, Tiger Global Management</t>
  </si>
  <si>
    <t>Olist</t>
  </si>
  <si>
    <t>Curitiba</t>
  </si>
  <si>
    <t>Redpoint e.ventures, Valor Capital Group, SoftBank Latin America Fund</t>
  </si>
  <si>
    <t>Pacaso</t>
  </si>
  <si>
    <t>Cincinnati</t>
  </si>
  <si>
    <t>Global Founders Capital, Shea Ventures, Greycroft</t>
  </si>
  <si>
    <t>Paradox</t>
  </si>
  <si>
    <t>Brighton Park Capital, Blue Cloud Ventures, Workday Ventures</t>
  </si>
  <si>
    <t>Persona</t>
  </si>
  <si>
    <t>Coatue Management, Index Ventures, Founders Fund</t>
  </si>
  <si>
    <t>SmartRecruiters</t>
  </si>
  <si>
    <t>Mayfield Fund, Insight Partners, Rembrandt Venture Partners</t>
  </si>
  <si>
    <t>Snapdocs</t>
  </si>
  <si>
    <t>Sequoia Capital, Y Combinator, F-Prime Capital</t>
  </si>
  <si>
    <t>Solugen</t>
  </si>
  <si>
    <t>Fifty Years Fund, Refactor Capital, Temasek</t>
  </si>
  <si>
    <t>StoreDot</t>
  </si>
  <si>
    <t>Herzliya</t>
  </si>
  <si>
    <t>Samsung Ventures, SingulariTeam, BP Ventures</t>
  </si>
  <si>
    <t>Strava</t>
  </si>
  <si>
    <t>Jackson Square Ventures, Madrone Capital Partners, Sequoia Capital</t>
  </si>
  <si>
    <t>Temporal</t>
  </si>
  <si>
    <t>Amplify Partners, Addition, Madrona Venture Group</t>
  </si>
  <si>
    <t>TuJia</t>
  </si>
  <si>
    <t>GGV Capital, QiMing Venture Partnersl</t>
  </si>
  <si>
    <t>Uplight</t>
  </si>
  <si>
    <t>Boulder</t>
  </si>
  <si>
    <t>Rubicon Technology Partners, Max Ventures, Inclusive Capital Partners</t>
  </si>
  <si>
    <t>Veho</t>
  </si>
  <si>
    <t>General Catalyst, Origin Ventures, Fontinalis Partners</t>
  </si>
  <si>
    <t>Veriff</t>
  </si>
  <si>
    <t>Accel, Institutional Venture Partners, Tiger Global Management</t>
  </si>
  <si>
    <t>Whatnot</t>
  </si>
  <si>
    <t>Marina del Rey</t>
  </si>
  <si>
    <t>Y Combinator, Andreessen Horowitz, Wonder Ventures</t>
  </si>
  <si>
    <t>Zenoti</t>
  </si>
  <si>
    <t>Norwest Venture Partners, Accel, Tiger Global Management</t>
  </si>
  <si>
    <t>Zeta</t>
  </si>
  <si>
    <t>Sodexo Ventures, SoftBank Group</t>
  </si>
  <si>
    <t>Loom</t>
  </si>
  <si>
    <t>Kleiner Perkins Caufield &amp; Byers, Sequoia Capital, General Catalyst</t>
  </si>
  <si>
    <t>Mobile Premier League</t>
  </si>
  <si>
    <t>Sequoia Capital India, RTP Global, Go-Ventures</t>
  </si>
  <si>
    <t>Uala</t>
  </si>
  <si>
    <t>Buenos Aires</t>
  </si>
  <si>
    <t>Argentina</t>
  </si>
  <si>
    <t>Soros Fund Management, Ribbit Capital, Monashees+</t>
  </si>
  <si>
    <t>Wenheyou</t>
  </si>
  <si>
    <t>Hunan</t>
  </si>
  <si>
    <t>Sequoia Capital China, Warburg Pincus, IDG Capital</t>
  </si>
  <si>
    <t>Star Charge</t>
  </si>
  <si>
    <t>ABL Space Systems</t>
  </si>
  <si>
    <t>T. Rowe Price, Lockheed Martin Ventures, Fidelity Investment</t>
  </si>
  <si>
    <t>Afiniti</t>
  </si>
  <si>
    <t>Hamilton</t>
  </si>
  <si>
    <t>Bermuda</t>
  </si>
  <si>
    <t>GAM Holding</t>
  </si>
  <si>
    <t>ASAPP</t>
  </si>
  <si>
    <t>March Capital Partners, HOF Capital, Emergence Capital Partners</t>
  </si>
  <si>
    <t>BitSight Technologies</t>
  </si>
  <si>
    <t>Menlo Ventures, GGV Capital, Flybridge Capital Partners</t>
  </si>
  <si>
    <t>Cao Cao Mobility</t>
  </si>
  <si>
    <t>People Electrical Appliance Group China, Zhongrong International Trust</t>
  </si>
  <si>
    <t>Capitolis</t>
  </si>
  <si>
    <t>Sequoia Capital, Index Ventures, S Capital</t>
  </si>
  <si>
    <t>Carbon</t>
  </si>
  <si>
    <t>Google Ventures, Sequoia Capital, Wakefield Group</t>
  </si>
  <si>
    <t>Clio</t>
  </si>
  <si>
    <t>Burnaby</t>
  </si>
  <si>
    <t>OMERS Private Equity, T. Rowe Price, Technology Crossover Ventures</t>
  </si>
  <si>
    <t>Cresta</t>
  </si>
  <si>
    <t>Andreessen Horowitz, Greylock Partners, Sequoia Capital</t>
  </si>
  <si>
    <t>Exabeam</t>
  </si>
  <si>
    <t>Foster City</t>
  </si>
  <si>
    <t>Norwest Venture Partners, Aspect Ventures, Lightspeed Venture Partners</t>
  </si>
  <si>
    <t>ezCater</t>
  </si>
  <si>
    <t>Insight Venture Partners, ICONIQ Capital, Launchpad Venture Group</t>
  </si>
  <si>
    <t>HomeLight</t>
  </si>
  <si>
    <t>Zeev Ventures, Menlo Ventures,Crosslink Capital</t>
  </si>
  <si>
    <t>HoneyBook</t>
  </si>
  <si>
    <t>Norwest Venture Partners, Hillsven Capital, Aleph</t>
  </si>
  <si>
    <t>Infinidat</t>
  </si>
  <si>
    <t>TPG Growth, Goldman Sachs</t>
  </si>
  <si>
    <t>Mercury</t>
  </si>
  <si>
    <t>Andreessen Horowitz, Coatue Management, Clocktower Technology Ventures</t>
  </si>
  <si>
    <t>Paxos</t>
  </si>
  <si>
    <t>Liberty City Ventures, RRE Ventures, Mithril Capital Management</t>
  </si>
  <si>
    <t>SafetyCulture</t>
  </si>
  <si>
    <t>Blackbird Ventures, IndexVentures, Tiger Global Management</t>
  </si>
  <si>
    <t>SmartHR</t>
  </si>
  <si>
    <t>Tokyo</t>
  </si>
  <si>
    <t>Japan</t>
  </si>
  <si>
    <t>BEENEXT, World Innovation Lab, Light Street Capital</t>
  </si>
  <si>
    <t>Tonal</t>
  </si>
  <si>
    <t>Mayfield Fund, Shasta Ventures, L Catterton</t>
  </si>
  <si>
    <t>Truepill</t>
  </si>
  <si>
    <t>Hayward</t>
  </si>
  <si>
    <t>Initialized Capital, Sound Ventures, TI Platform Management</t>
  </si>
  <si>
    <t>Unite Us</t>
  </si>
  <si>
    <t>Verkada</t>
  </si>
  <si>
    <t>next47, First Round Capital, Sequoia Capital</t>
  </si>
  <si>
    <t>Wayflyer</t>
  </si>
  <si>
    <t>QED Investors, DST Global, Left Lane Capital</t>
  </si>
  <si>
    <t>Zhubajie</t>
  </si>
  <si>
    <t>Chongqing</t>
  </si>
  <si>
    <t>Cybernaut Growth Fund, IDG Capital</t>
  </si>
  <si>
    <t>Transcarent</t>
  </si>
  <si>
    <t>Alta Partners, General Catalyst, Jove Equity Partners</t>
  </si>
  <si>
    <t>Trader Interactive</t>
  </si>
  <si>
    <t>Norfolk</t>
  </si>
  <si>
    <t>Carsales</t>
  </si>
  <si>
    <t>Glossier</t>
  </si>
  <si>
    <t>Forerunner Ventures, Institutional Venture Partners, Thrive Capital</t>
  </si>
  <si>
    <t>Hibob</t>
  </si>
  <si>
    <t>Bessemer Venture Partners, Eight Roads Ventures, Battery Ventures</t>
  </si>
  <si>
    <t>Jobandtalent</t>
  </si>
  <si>
    <t>Madrid</t>
  </si>
  <si>
    <t>Spain</t>
  </si>
  <si>
    <t>Kibo Ventures, SoftBank Group, Atomico</t>
  </si>
  <si>
    <t>Optimism</t>
  </si>
  <si>
    <t>Paradigm, Huobi Ventures, Andreessen Horowitz</t>
  </si>
  <si>
    <t>solarisBank</t>
  </si>
  <si>
    <t>Yabeo Capital, SBI Investment, Vulcan Capital</t>
  </si>
  <si>
    <t>WEMAKEPRICE</t>
  </si>
  <si>
    <t>IMM Investment, NXC</t>
  </si>
  <si>
    <t>Alan</t>
  </si>
  <si>
    <t>Index Ventures, Temasek, Portag3 Ventures</t>
  </si>
  <si>
    <t>Biren Technology</t>
  </si>
  <si>
    <t>V FUND, IDG Capital, Green Pine Capital Partners</t>
  </si>
  <si>
    <t>Voodoo</t>
  </si>
  <si>
    <t>Tencent Holdings, Goldman Sachs</t>
  </si>
  <si>
    <t>Carsome</t>
  </si>
  <si>
    <t>Selangor</t>
  </si>
  <si>
    <t>Malaysia</t>
  </si>
  <si>
    <t>Gobi Partners, 500 Startups, Ondine Capital</t>
  </si>
  <si>
    <t>CircleCI</t>
  </si>
  <si>
    <t>Threshold Ventures, Baseline Ventures, Harrison Metal</t>
  </si>
  <si>
    <t>DealShare</t>
  </si>
  <si>
    <t>Alpha Wave Global, Matrix Partners India, Tiger Global Management</t>
  </si>
  <si>
    <t>DispatchHealth</t>
  </si>
  <si>
    <t>Alta Partners, Questa Capital, Echo Health Venturesl</t>
  </si>
  <si>
    <t>Dragos</t>
  </si>
  <si>
    <t>Hanover</t>
  </si>
  <si>
    <t>DataTribe, Energy Impact Partners, AllegisCyber Capital</t>
  </si>
  <si>
    <t>Gousto</t>
  </si>
  <si>
    <t>MMC Ventures, BGF Ventures, Unilever Ventures</t>
  </si>
  <si>
    <t>H2O.ai</t>
  </si>
  <si>
    <t>Nexus Venture Partners, Transamerica Ventures, Crane Venture Partners</t>
  </si>
  <si>
    <t>Harness</t>
  </si>
  <si>
    <t>Menlo Ventures, Alkeon Capital Management, Citi Ventures</t>
  </si>
  <si>
    <t>Harry's</t>
  </si>
  <si>
    <t>Thrive Capital, Tiger Global Management, Temasek</t>
  </si>
  <si>
    <t>PAX</t>
  </si>
  <si>
    <t>Tao Capital Partners, Global Asset Capital, Tiger Global Management</t>
  </si>
  <si>
    <t>Productboard</t>
  </si>
  <si>
    <t>Index Ventures, Kleiner Perkins Caufield &amp; Byers, Bessemer Venture Partners</t>
  </si>
  <si>
    <t>Reltio</t>
  </si>
  <si>
    <t>Crosslink Capital, .406 Ventures, Sapphire Ventures</t>
  </si>
  <si>
    <t>Spotter</t>
  </si>
  <si>
    <t>SoftBank Group, Access Industries, Crossbeam Venture Partners</t>
  </si>
  <si>
    <t>Vestiaire Collective</t>
  </si>
  <si>
    <t>Eurazeo, IDInvest Partners, Balderton Capital</t>
  </si>
  <si>
    <t>Wave</t>
  </si>
  <si>
    <t>Dakar</t>
  </si>
  <si>
    <t>Senegal</t>
  </si>
  <si>
    <t>Africa</t>
  </si>
  <si>
    <t>Stripe, Founders Fund, Partech Partners</t>
  </si>
  <si>
    <t>ZenBusiness</t>
  </si>
  <si>
    <t>Greycroft, Lerer Hippeau, Geekdom Fund</t>
  </si>
  <si>
    <t>Bowery Farming</t>
  </si>
  <si>
    <t>Temasek, Google Ventures, General Catalyst</t>
  </si>
  <si>
    <t>Greenlight</t>
  </si>
  <si>
    <t>Relay Ventures, TTV Capital, Canapi Ventures</t>
  </si>
  <si>
    <t>KeepTruckin</t>
  </si>
  <si>
    <t>Google Ventures, Index Ventures, Scale Venture Partners</t>
  </si>
  <si>
    <t>Odoo</t>
  </si>
  <si>
    <t>Louvain-la-Neuve</t>
  </si>
  <si>
    <t>Summit Partners, Noshaq, Sofinnova Partners</t>
  </si>
  <si>
    <t>Skydance Media</t>
  </si>
  <si>
    <t>Santa Monica</t>
  </si>
  <si>
    <t>RedBird Capital Partners, CJ ENM, Tencent Holdings</t>
  </si>
  <si>
    <t>Uptake</t>
  </si>
  <si>
    <t>Revolution, New Enterprise Associates, Caterpillar</t>
  </si>
  <si>
    <t>MoMo</t>
  </si>
  <si>
    <t>Goodwater Capital, Warburg Pincus, GS Growth</t>
  </si>
  <si>
    <t>Algolia</t>
  </si>
  <si>
    <t>Accel, Alven Capital, Storm Ventures</t>
  </si>
  <si>
    <t>Pattern</t>
  </si>
  <si>
    <t>Knox Lane, Ainge Advisory, Carlson Private Capital Partners</t>
  </si>
  <si>
    <t>Spinny</t>
  </si>
  <si>
    <t>General Catalyst, Eleation Capital, Avenir Growth Capital</t>
  </si>
  <si>
    <t>Trulioo</t>
  </si>
  <si>
    <t>Blumberg Capital, American Express Ventures, BDC Venture Capital</t>
  </si>
  <si>
    <t>Zume</t>
  </si>
  <si>
    <t>Softbank Group, AME Cloud Ventures, SignalFire</t>
  </si>
  <si>
    <t>AIWAYS</t>
  </si>
  <si>
    <t>Jiangsu Sha Steel Group, Shanghai Puyin Industry, Funa Yuanchuang Technology</t>
  </si>
  <si>
    <t>Bitso</t>
  </si>
  <si>
    <t>Mexico City</t>
  </si>
  <si>
    <t>Pantera Capital, QED Investors, Coinbase Ventures</t>
  </si>
  <si>
    <t>BloomReach</t>
  </si>
  <si>
    <t>Bain Capital Ventures, Sixth Street Growth, Lightspeed Venture Partners</t>
  </si>
  <si>
    <t>Current</t>
  </si>
  <si>
    <t>Expa, QED Investors, Foundation Capital</t>
  </si>
  <si>
    <t>Dialpad</t>
  </si>
  <si>
    <t>Andreessen Horowitz, Google Ventures, Section 32</t>
  </si>
  <si>
    <t>G7 Networks</t>
  </si>
  <si>
    <t>Eastern Bell Capital 32, SDIC CMC Investment Management, Trustbridge Partners</t>
  </si>
  <si>
    <t>Gympass</t>
  </si>
  <si>
    <t>General Atlantic, SoftBank Group, Atomico</t>
  </si>
  <si>
    <t>MUSINSA</t>
  </si>
  <si>
    <t>NuCom Group</t>
  </si>
  <si>
    <t>Unterfoehring</t>
  </si>
  <si>
    <t>General Atlantic</t>
  </si>
  <si>
    <t>Reify Health</t>
  </si>
  <si>
    <t>Sierra Ventures, Battery Ventures, Asset Management Ventures</t>
  </si>
  <si>
    <t>Diamond Foundry</t>
  </si>
  <si>
    <t>Fashion Tech Lab, Fidelity Investments, Vast Ventures</t>
  </si>
  <si>
    <t>FullStory</t>
  </si>
  <si>
    <t>Google Ventures, Kleiner Perkins Caufield &amp; Byers, Stripes Group</t>
  </si>
  <si>
    <t>Lightricks</t>
  </si>
  <si>
    <t>Jerusalem</t>
  </si>
  <si>
    <t>Viola Ventures, Insight Partners, ClalTech, Goldman Sachs</t>
  </si>
  <si>
    <t>Opentrons</t>
  </si>
  <si>
    <t>SOSV, Khosla Ventures, Lerer Hippeau</t>
  </si>
  <si>
    <t>ZocDoc</t>
  </si>
  <si>
    <t>Founders Fund, Khosla Ventures, Goldman Sachs</t>
  </si>
  <si>
    <t>Accelerant</t>
  </si>
  <si>
    <t>Colchester</t>
  </si>
  <si>
    <t>Deer Park Road, Altamont Capital Partners, Eldridge</t>
  </si>
  <si>
    <t>Huaqin Telecom Technology</t>
  </si>
  <si>
    <t>Zhangjiang Haocheng Venture Capital, Walden International, Intel Capital</t>
  </si>
  <si>
    <t>Addepar</t>
  </si>
  <si>
    <t>8VC, D1 Capital Partners, Sway Ventures</t>
  </si>
  <si>
    <t>YITU Technology</t>
  </si>
  <si>
    <t>Sequoia Capital China, Banyan Capital</t>
  </si>
  <si>
    <t>CloudWalk</t>
  </si>
  <si>
    <t>Plug and Play Ventures, Valor Capital Group, DST Global</t>
  </si>
  <si>
    <t>Retool</t>
  </si>
  <si>
    <t>Volocopter</t>
  </si>
  <si>
    <t>Bruchsal</t>
  </si>
  <si>
    <t>btov Partners, Geely, Intel Capital</t>
  </si>
  <si>
    <t>Acorns</t>
  </si>
  <si>
    <t>e.ventures, Bain Capital Ventures, Greycroft</t>
  </si>
  <si>
    <t>Aledade</t>
  </si>
  <si>
    <t>Bethesda</t>
  </si>
  <si>
    <t>Venrock, CVF Capital Partners, ARCH Venture Partners</t>
  </si>
  <si>
    <t>CoinSwitch Kuber</t>
  </si>
  <si>
    <t>Bangalore</t>
  </si>
  <si>
    <t>ConcertAI</t>
  </si>
  <si>
    <t>Sixth Street Partners, Declaration Partners, Maverick Ventures Israel</t>
  </si>
  <si>
    <t>Eightfold.ai</t>
  </si>
  <si>
    <t>Foundation Capital, Institutional Venture Partners, General Catalyst</t>
  </si>
  <si>
    <t>FirstCry</t>
  </si>
  <si>
    <t>SoftBank Group, SAIF Partners India, Valiant Capital Partners</t>
  </si>
  <si>
    <t>Forto</t>
  </si>
  <si>
    <t>Cherry Ventures, Northzone Ventures, Global Founders Capital</t>
  </si>
  <si>
    <t>GoCardless</t>
  </si>
  <si>
    <t>Accel, Passion Capital, Balderton Capital</t>
  </si>
  <si>
    <t>InVision</t>
  </si>
  <si>
    <t>FirstMark Capital, Tiger Global Management, ICONIQ Capital</t>
  </si>
  <si>
    <t>Jeeves</t>
  </si>
  <si>
    <t>Orlando</t>
  </si>
  <si>
    <t>Tencent Holdings, CRV, Clocktower Technology Ventures</t>
  </si>
  <si>
    <t>Medable</t>
  </si>
  <si>
    <t>GSR Ventures, Sapphire Ventures, Streamlined Ventures</t>
  </si>
  <si>
    <t>Moveworks</t>
  </si>
  <si>
    <t>Lightspeed Venture Partners, Sapphire Ventures, Kleiner Perkins Caufield &amp; Byers</t>
  </si>
  <si>
    <t>MX Technologies</t>
  </si>
  <si>
    <t>Point72 Ventures, Pelion Venture Partners, Commerce Ventures</t>
  </si>
  <si>
    <t>PayFit</t>
  </si>
  <si>
    <t>Accel, frst, Kima Ventures</t>
  </si>
  <si>
    <t>ReCharge</t>
  </si>
  <si>
    <t>ICONIQ Growth, Bain Capital Ventures, Summit Partners</t>
  </si>
  <si>
    <t>Roofstock</t>
  </si>
  <si>
    <t>Khosla Ventures, Bain Capital Ventures, Lightspeed Venture Partners</t>
  </si>
  <si>
    <t>Urban Company</t>
  </si>
  <si>
    <t>VY Capital, Accel, Elevation Capital</t>
  </si>
  <si>
    <t>Rokt</t>
  </si>
  <si>
    <t>Square Peg Capital, TDM Growth Partners, Tiger Global Management</t>
  </si>
  <si>
    <t>Starling Bank</t>
  </si>
  <si>
    <t>JTC Group, Qatar Investment Authority, Fidelity Investment</t>
  </si>
  <si>
    <t>Ankorstore</t>
  </si>
  <si>
    <t>Global Founders Capital, Aglae Ventures, Alven Capital</t>
  </si>
  <si>
    <t>4Paradigm</t>
  </si>
  <si>
    <t>Sequoia Capital China, China Construction Bank, Bank of China</t>
  </si>
  <si>
    <t>Advance Intelligence Group</t>
  </si>
  <si>
    <t>Vision Plus Capital, GSR Ventures, ZhenFund</t>
  </si>
  <si>
    <t>Aiven</t>
  </si>
  <si>
    <t>Institutional Venture Partners, Atomico, Earlybird Venture Capital</t>
  </si>
  <si>
    <t>Akulaku</t>
  </si>
  <si>
    <t>DCM Ventures, IDG Capital, Siam Commercial Bank</t>
  </si>
  <si>
    <t>Apeel Sciences</t>
  </si>
  <si>
    <t>Goleta</t>
  </si>
  <si>
    <t>Upfront Ventures, Tao Capital Partners, Andreessen Horowitz</t>
  </si>
  <si>
    <t>AppsFlyer</t>
  </si>
  <si>
    <t>Magma Venture Partners, Pitango Venture Capital, Qumra Capital</t>
  </si>
  <si>
    <t>Avant</t>
  </si>
  <si>
    <t>RRE Ventures, Tiger Global, August Capital</t>
  </si>
  <si>
    <t>Aviatrix</t>
  </si>
  <si>
    <t>Ignition Partners, Formation 8, CRV</t>
  </si>
  <si>
    <t>BlaBlaCar</t>
  </si>
  <si>
    <t>Accel Partners, Index Ventures, Insight Venture Partners</t>
  </si>
  <si>
    <t>Black Sesame Technologies</t>
  </si>
  <si>
    <t>Northern Light Venture Capital, Xiaomi, FutureX Capital</t>
  </si>
  <si>
    <t>Bunq</t>
  </si>
  <si>
    <t>Undisclosed</t>
  </si>
  <si>
    <t>Calm</t>
  </si>
  <si>
    <t>Insight Venture Partners, TPG Growth, Sound Ventures</t>
  </si>
  <si>
    <t>Chipper Cash</t>
  </si>
  <si>
    <t>Deciens Capital, Bezos Expeditions, 500 Startups</t>
  </si>
  <si>
    <t>Clearco</t>
  </si>
  <si>
    <t>Highland Capital Partners, Oak HC/FT Partners, Emergence Capital Partners</t>
  </si>
  <si>
    <t>ClickHouse</t>
  </si>
  <si>
    <t>Portola Valley</t>
  </si>
  <si>
    <t>Lightspeed Venture Partners, Almaz Capital Partners, Altimeter Capital</t>
  </si>
  <si>
    <t>Clip</t>
  </si>
  <si>
    <t>Alta Ventures Mexico, General Atlantic, SoftBank Group</t>
  </si>
  <si>
    <t>Cloudinary</t>
  </si>
  <si>
    <t>Blackstone, Bessemer Venture Partners</t>
  </si>
  <si>
    <t>Deliverr</t>
  </si>
  <si>
    <t>8VC, Activant Capital, GLP Capital Partners</t>
  </si>
  <si>
    <t>Divvy Homes</t>
  </si>
  <si>
    <t>Andreessen Horowitz, Caffeinated Capital, SciFi VC</t>
  </si>
  <si>
    <t>Dremio</t>
  </si>
  <si>
    <t>Lightspeed Venture Partners, Redpoint Ventures, Norwest Venture Partners</t>
  </si>
  <si>
    <t>Druva</t>
  </si>
  <si>
    <t>Nexus Venture Partners, Tenaya Capital, Sequoia Capital</t>
  </si>
  <si>
    <t>Everlaw</t>
  </si>
  <si>
    <t>K9 Ventures, Menlo Ventures, Andreessen Horowitz</t>
  </si>
  <si>
    <t>Exotec</t>
  </si>
  <si>
    <t>Croix</t>
  </si>
  <si>
    <t>Breega Capital, Iris Capital, 360 Capital Partners</t>
  </si>
  <si>
    <t>Formlabs</t>
  </si>
  <si>
    <t>Somerville</t>
  </si>
  <si>
    <t>Pitango Venture Capital, DFJ Growth Fund, Foundry Group</t>
  </si>
  <si>
    <t>Guoquan Shihui</t>
  </si>
  <si>
    <t>Tiantu Capital, CMB International Capital, Vision Knight Capital</t>
  </si>
  <si>
    <t>Hive</t>
  </si>
  <si>
    <t>Tomales Bay Capital, Bain &amp; Company, General Catalyst</t>
  </si>
  <si>
    <t>HuiMin</t>
  </si>
  <si>
    <t>Zheshang Venture Capital, GP Capital, Western Capital Management</t>
  </si>
  <si>
    <t>ISN</t>
  </si>
  <si>
    <t>Blackstone</t>
  </si>
  <si>
    <t>Iterable</t>
  </si>
  <si>
    <t>CRV, Blue Cloud Ventures, Index Ventures</t>
  </si>
  <si>
    <t>Kajabi</t>
  </si>
  <si>
    <t>Meritech Capital Partners, Tiger Global Management, Spectrum Equity</t>
  </si>
  <si>
    <t>Kaseya</t>
  </si>
  <si>
    <t>Insight Partners, TPG Alternative &amp; Renewable Technologies, Ireland Strategic Investment Fund</t>
  </si>
  <si>
    <t>Keep</t>
  </si>
  <si>
    <t>Bertelsmann Asia Investments, GGV Capital, Morningside Venture Capital</t>
  </si>
  <si>
    <t>KRY</t>
  </si>
  <si>
    <t>Index Ventures, Creandum, Accel</t>
  </si>
  <si>
    <t>Loggi</t>
  </si>
  <si>
    <t>Qualcomm Ventures, SoftBank Group, Monashees+</t>
  </si>
  <si>
    <t>LTK</t>
  </si>
  <si>
    <t>SoftBank Group, Maverick Capital</t>
  </si>
  <si>
    <t>Lunar</t>
  </si>
  <si>
    <t>Aarhus</t>
  </si>
  <si>
    <t>SEED Capital, Greyhound Capital, Socii Capital</t>
  </si>
  <si>
    <t>Mafengwo</t>
  </si>
  <si>
    <t>Qiming Venture Partners, Capital Today, General Atlantic</t>
  </si>
  <si>
    <t>Magic Leap</t>
  </si>
  <si>
    <t>Plantation</t>
  </si>
  <si>
    <t>Obvious Ventures, Qualcomm Ventures, Andreessen Horowitz</t>
  </si>
  <si>
    <t>Misfits Market</t>
  </si>
  <si>
    <t>Pennsauken</t>
  </si>
  <si>
    <t>Accel, D1 Capita Partners, Greenoaks Capital Management</t>
  </si>
  <si>
    <t>Modern Treasury</t>
  </si>
  <si>
    <t>Benchmark, Altimeter Capital, Quiet Capital</t>
  </si>
  <si>
    <t>MURAL</t>
  </si>
  <si>
    <t>Insight Partners, Tiger Global Management, Gradient Ventures</t>
  </si>
  <si>
    <t>Mynt</t>
  </si>
  <si>
    <t>Taguig City</t>
  </si>
  <si>
    <t>Philippines</t>
  </si>
  <si>
    <t>Insight Partners, Warburg Pincus, Ayala Corporation</t>
  </si>
  <si>
    <t>Neo4j</t>
  </si>
  <si>
    <t>Eight Roads Ventures, One Peak Partners, Creandum</t>
  </si>
  <si>
    <t>Netlify</t>
  </si>
  <si>
    <t>Andreessen Horowitz, Kleiner Perkins Caufield &amp; Byers, EQT Ventures</t>
  </si>
  <si>
    <t>OCSiAl</t>
  </si>
  <si>
    <t>Leudelange</t>
  </si>
  <si>
    <t>Luxembourg</t>
  </si>
  <si>
    <t>A&amp;NN, Rusnano</t>
  </si>
  <si>
    <t>Opay</t>
  </si>
  <si>
    <t>Lagos</t>
  </si>
  <si>
    <t>Nigeria</t>
  </si>
  <si>
    <t>Sequoia Capital China, Source Code Capital, Redpoint Ventures China</t>
  </si>
  <si>
    <t>Pipe</t>
  </si>
  <si>
    <t>next47, MaC Venture Capital, FinVC</t>
  </si>
  <si>
    <t>Preferred Networks</t>
  </si>
  <si>
    <t>Toyota Motor Corporation, Mizuho Financial Group, FANUC</t>
  </si>
  <si>
    <t>Quora</t>
  </si>
  <si>
    <t>Y Combinator, Matrix Partners, Benchmark</t>
  </si>
  <si>
    <t>Redis Labs</t>
  </si>
  <si>
    <t>Viola Ventures, Dell Technologies Capital, Bain Capital Ventures</t>
  </si>
  <si>
    <t>SmartNews</t>
  </si>
  <si>
    <t>Japan Post Capital, Globis Capital Partners, Atomico</t>
  </si>
  <si>
    <t>Spring Health</t>
  </si>
  <si>
    <t>Rethink Impact, Work-Bench, RRE Ventures</t>
  </si>
  <si>
    <t>StarkWare</t>
  </si>
  <si>
    <t>Netanya</t>
  </si>
  <si>
    <t>Sequoia Capital, Paradigm, Pantera Capital</t>
  </si>
  <si>
    <t>SWORD Health</t>
  </si>
  <si>
    <t>Khosla Ventures, Green Innovations, Founders Fund</t>
  </si>
  <si>
    <t>Tier</t>
  </si>
  <si>
    <t>Northzone Ventures, White Star Capital, Novator Partners</t>
  </si>
  <si>
    <t>Trendy Group International</t>
  </si>
  <si>
    <t>Kowloon</t>
  </si>
  <si>
    <t>L Capital Partners</t>
  </si>
  <si>
    <t>Unqork</t>
  </si>
  <si>
    <t>Blackrock, capitalG, World Lab Innovation</t>
  </si>
  <si>
    <t>VerbIT</t>
  </si>
  <si>
    <t>ClalTech, Vertex Ventures, Oryzn Capital</t>
  </si>
  <si>
    <t>Virta Health</t>
  </si>
  <si>
    <t>Caffeinated Capital, Obvious Ventures, Venrock</t>
  </si>
  <si>
    <t>Xinchao Media</t>
  </si>
  <si>
    <t>JD.com, Baidu, Vision Plus Capital</t>
  </si>
  <si>
    <t>Xingyun Group</t>
  </si>
  <si>
    <t>Matrix Partners China, Eastern Bell Capital, Hongtai Capital Holdings</t>
  </si>
  <si>
    <t>XtalPi</t>
  </si>
  <si>
    <t>Tencent Holdings, 5Y Capital, Sequoia Capital China</t>
  </si>
  <si>
    <t>Zilch</t>
  </si>
  <si>
    <t>Gauss Ventures, Ventura Capital, dmg ventures</t>
  </si>
  <si>
    <t>56PINGTAI</t>
  </si>
  <si>
    <t>QF Capital, QC Capital, Unicom Innovation Venture Capital</t>
  </si>
  <si>
    <t>Alzheon</t>
  </si>
  <si>
    <t>Framingham</t>
  </si>
  <si>
    <t>ARCH Venture Partners, Ally Bridge Group</t>
  </si>
  <si>
    <t>Aprogen</t>
  </si>
  <si>
    <t>Seongnam-Si</t>
  </si>
  <si>
    <t>Lindeman Asia Investment, Nichi-Iko Pharmaceutical</t>
  </si>
  <si>
    <t>Axtria</t>
  </si>
  <si>
    <t>Berkeley Heights</t>
  </si>
  <si>
    <t>Helion Venture Partners, Bain Capital Tech Opportunities, Sequoia Capital India</t>
  </si>
  <si>
    <t>Cell C</t>
  </si>
  <si>
    <t>Midrand</t>
  </si>
  <si>
    <t>Blue Label Telecoms, Net1 UEPS Technologies</t>
  </si>
  <si>
    <t>China Cloud</t>
  </si>
  <si>
    <t>Wuxi</t>
  </si>
  <si>
    <t>V Star Capital, GF Xinde Investment Management Co., Haitong Leading Capital Management</t>
  </si>
  <si>
    <t>CredAvenue</t>
  </si>
  <si>
    <t>Chennai</t>
  </si>
  <si>
    <t>Insight Partners, B Capital Group, Lightspeed Venture Partners</t>
  </si>
  <si>
    <t>DeepBlue Technology</t>
  </si>
  <si>
    <t>DESUN Capital, Yunfeng Capital, Meridian Capital</t>
  </si>
  <si>
    <t>dMed Biopharmaceutical</t>
  </si>
  <si>
    <t>Qiming Venture Partners, Vivo Capital, Sequoia Capital China</t>
  </si>
  <si>
    <t>Einride</t>
  </si>
  <si>
    <t>Temasek, BUILD Capital Partners, Northzone Ventures</t>
  </si>
  <si>
    <t>EQRx</t>
  </si>
  <si>
    <t>Nextech Invest, Casdin Capital, Google Ventures</t>
  </si>
  <si>
    <t>Everly Health</t>
  </si>
  <si>
    <t>Highland Capital Partners, Next Coast Ventures, SoGal Ventures</t>
  </si>
  <si>
    <t>Fair</t>
  </si>
  <si>
    <t>CreditEase Fintech Investment Fund, BMW i Ventures, SoftBank Group</t>
  </si>
  <si>
    <t>Flipboard</t>
  </si>
  <si>
    <t>Kleiner Perkins Caufield &amp; Byers, Comcast Ventures, Insight Partners</t>
  </si>
  <si>
    <t>Globality</t>
  </si>
  <si>
    <t>Menlo Park</t>
  </si>
  <si>
    <t>Hosjoy</t>
  </si>
  <si>
    <t>U.S.-China Green Fund, Founder H Fund, Richland Equities</t>
  </si>
  <si>
    <t>Huisuanzhang</t>
  </si>
  <si>
    <t>IDG Capital, Gaocheng Capital, Chuanrong Capital</t>
  </si>
  <si>
    <t>HuJiang</t>
  </si>
  <si>
    <t>China Minsheng Investment, Baidu, Wanxin Media</t>
  </si>
  <si>
    <t>Hyperchain</t>
  </si>
  <si>
    <t>Yinhong Equity Investment Fund, E Fund, Ideal International</t>
  </si>
  <si>
    <t>iTutorGroup</t>
  </si>
  <si>
    <t>QiMing Venture Partners, Temasek Holdings, Silverlink Capital</t>
  </si>
  <si>
    <t>JimuBox</t>
  </si>
  <si>
    <t>Matrix Partners China, Ventech China, Shunwei Capital Partners</t>
  </si>
  <si>
    <t>Juma Peisong</t>
  </si>
  <si>
    <t>Ding Xiang Capital, New Hope Fund, Sino-Ocean Capital</t>
  </si>
  <si>
    <t>Justworks</t>
  </si>
  <si>
    <t>Index Ventures, Thrive Capital, Bain Capital Ventures</t>
  </si>
  <si>
    <t>Keenon Robotics</t>
  </si>
  <si>
    <t>Yunqi Partners, SoftBank Group, iVision Ventures</t>
  </si>
  <si>
    <t>Kuaigou Dache</t>
  </si>
  <si>
    <t>Tianjin</t>
  </si>
  <si>
    <t>Sequoia Capital China, InnoVision Capital, Qianhai Fund of Funds</t>
  </si>
  <si>
    <t>LifeMiles</t>
  </si>
  <si>
    <t>Advent International</t>
  </si>
  <si>
    <t>LinkSure Network</t>
  </si>
  <si>
    <t>N/A</t>
  </si>
  <si>
    <t>MobiKwik</t>
  </si>
  <si>
    <t>Sequoia Capital India, The Times Group, GMO VenturePartners</t>
  </si>
  <si>
    <t>Modernizing Medicine</t>
  </si>
  <si>
    <t>Boca Raton</t>
  </si>
  <si>
    <t>Warburg Pincus, Summit Partners, Sands Capital</t>
  </si>
  <si>
    <t>OVH</t>
  </si>
  <si>
    <t>Roubaix</t>
  </si>
  <si>
    <t>KKR, TowerBrook Capital Partners</t>
  </si>
  <si>
    <t>Phenom People</t>
  </si>
  <si>
    <t>Ambler</t>
  </si>
  <si>
    <t>Sierra Ventures, AXA Venture Partners, Sigma Prime Ventures</t>
  </si>
  <si>
    <t>Pipa Coding</t>
  </si>
  <si>
    <t>Source Code Capital, XVC Venture Capital, Hillhouse Capital Management</t>
  </si>
  <si>
    <t>Qingting FM</t>
  </si>
  <si>
    <t>China Culture Industrial Investment Fund, We Capital, China Minsheng Investment Group</t>
  </si>
  <si>
    <t>Rad Power Bikes</t>
  </si>
  <si>
    <t>Durable Capital Partners, Cercano Management, T. Rowe Price</t>
  </si>
  <si>
    <t>Shukun Technology</t>
  </si>
  <si>
    <t>Marathon Venture Partners, Huagai Capital, China Creation Ventures</t>
  </si>
  <si>
    <t>Shulan Health</t>
  </si>
  <si>
    <t>Qiming Venture Partners</t>
  </si>
  <si>
    <t>SITECH DEV</t>
  </si>
  <si>
    <t>Guiyang</t>
  </si>
  <si>
    <t>China Prosperity Capital</t>
  </si>
  <si>
    <t>Snapdeal</t>
  </si>
  <si>
    <t>SoftBankGroup, Blackrock, Alibaba Group</t>
  </si>
  <si>
    <t>SumUp</t>
  </si>
  <si>
    <t>American Express Ventures, Goldman Sachs, Bain Capital Credit</t>
  </si>
  <si>
    <t>TalkingData</t>
  </si>
  <si>
    <t>N5 Capital, CR Capital Mgmt, JD Digits</t>
  </si>
  <si>
    <t>TUNGEE</t>
  </si>
  <si>
    <t>UNITY VENTURES, Qiming Venture Partners, GGV Capital</t>
  </si>
  <si>
    <t>UISEE Technology</t>
  </si>
  <si>
    <t>Shenzhen Capital Group, Robert Bosch Venture Capital, SeptWolves Ventures</t>
  </si>
  <si>
    <t>Valgen Medtech</t>
  </si>
  <si>
    <t>Sequoia Capital China, China Life Investment Holding Company, Qiming Venture Partners</t>
  </si>
  <si>
    <t>Vectra Networks</t>
  </si>
  <si>
    <t>IA Ventures, Khosla Ventures, AME Cloud Ventures</t>
  </si>
  <si>
    <t>Venafi</t>
  </si>
  <si>
    <t>Salt Lake City</t>
  </si>
  <si>
    <t>Pelion Venture Partners, Foundation Capital, Thoma Bravo</t>
  </si>
  <si>
    <t>Wacai</t>
  </si>
  <si>
    <t>Qiming Venture Partners, China Broadband Capital, CDH Investments</t>
  </si>
  <si>
    <t>WeBull</t>
  </si>
  <si>
    <t>Bojiang Capital, Hongdao Capital, Mobai Capital</t>
  </si>
  <si>
    <t>WTOIP</t>
  </si>
  <si>
    <t>Dark Horse Technology Group, Hopu Investment Management, Kefa Capital</t>
  </si>
  <si>
    <t>Xiaobing</t>
  </si>
  <si>
    <t>NetEase Capital, Northern Light Venture Capital, Microsoft</t>
  </si>
  <si>
    <t>Xiaoe Tech</t>
  </si>
  <si>
    <t>GGV Capital, Hillhouse Capital Management, IDG Capital</t>
  </si>
  <si>
    <t>Yiguo</t>
  </si>
  <si>
    <t>Alibaba Group, KKR, Goldman Sachs</t>
  </si>
  <si>
    <t>Yimidida</t>
  </si>
  <si>
    <t>Source Code Capital, Global Logistic Properties, K2VC</t>
  </si>
  <si>
    <t>Yipin Shengxian</t>
  </si>
  <si>
    <t>Hefei</t>
  </si>
  <si>
    <t>Eastern Bell Capital, Capital Today, Longzhu Capital</t>
  </si>
  <si>
    <t>Ynsect</t>
  </si>
  <si>
    <t>Evry</t>
  </si>
  <si>
    <t>Astanor Ventures, Upfront Ventures, IDInvest Partners</t>
  </si>
  <si>
    <t>Hello TransTech</t>
  </si>
  <si>
    <t>Ant Financial Services Group, GGV Capital</t>
  </si>
  <si>
    <t>Miaoshou Doctor</t>
  </si>
  <si>
    <t>Sequoia Capital China, Qiming Venture Partners, Tencent Holdings</t>
  </si>
  <si>
    <t>ECARX</t>
  </si>
  <si>
    <t>Wuhan</t>
  </si>
  <si>
    <t>Geely, SIG Asia Investments, China State Capital Venture Capital Fund</t>
  </si>
  <si>
    <t>Eat Just</t>
  </si>
  <si>
    <t>Khosla Ventures, Horizons Ventures, Founders Fund</t>
  </si>
  <si>
    <t>Trumid</t>
  </si>
  <si>
    <t>T. Rowe Price, Dragoneer Investment Group, BlackRock</t>
  </si>
  <si>
    <t>Qualia</t>
  </si>
  <si>
    <t>8VC, Menlo Ventures, Tiger Global Management</t>
  </si>
  <si>
    <t>Beisen</t>
  </si>
  <si>
    <t>Matrix Partners China, Sequoia Capital China, Genesis Capital</t>
  </si>
  <si>
    <t>Earnix</t>
  </si>
  <si>
    <t>Giv'atayim</t>
  </si>
  <si>
    <t>Jerusalem Venture Partners, Israel Growth Partners, Insight Partners</t>
  </si>
  <si>
    <t>Kujiale</t>
  </si>
  <si>
    <t>GGV Capital, IDG Capital, Linear Venture</t>
  </si>
  <si>
    <t>Orca Security</t>
  </si>
  <si>
    <t>Portland</t>
  </si>
  <si>
    <t>YL Ventures, Redpoint Ventures, GGV Capital</t>
  </si>
  <si>
    <t>Apus Group</t>
  </si>
  <si>
    <t>Redpoint Ventures, QiMing Venture Partners, Chengwei Capital</t>
  </si>
  <si>
    <t>Forte Labs</t>
  </si>
  <si>
    <t>Iris Capital, Accel, Elaia Partners</t>
  </si>
  <si>
    <t>CureFit</t>
  </si>
  <si>
    <t>Chiratae Ventures, Accel, Kalaari Capital</t>
  </si>
  <si>
    <t>DT Dream</t>
  </si>
  <si>
    <t>Alibaba Group, China Everbright Investment Management, Yinxinggu Capital</t>
  </si>
  <si>
    <t>fabric</t>
  </si>
  <si>
    <t>Redpoint Ventures, Norwest Venture Partners, Sierra Ventures</t>
  </si>
  <si>
    <t>JOLLY Information Technology</t>
  </si>
  <si>
    <t>Legend Capital, CDH Investments, Sequoia Capital China</t>
  </si>
  <si>
    <t>K Health</t>
  </si>
  <si>
    <t>Max Ventures, Mangrove Capital Partners, 14W</t>
  </si>
  <si>
    <t>Mofang Living</t>
  </si>
  <si>
    <t>Warburg Pincus, Aviation Industry Corporation of China</t>
  </si>
  <si>
    <t>Spendesk</t>
  </si>
  <si>
    <t>Index Ventures, Eight Roads Ventures, General Atlantic</t>
  </si>
  <si>
    <t>TaxBit</t>
  </si>
  <si>
    <t>Draper</t>
  </si>
  <si>
    <t>Insight Partners, Coinbase Ventures, PayPal Ventures</t>
  </si>
  <si>
    <t>XiaoZhu</t>
  </si>
  <si>
    <t>Morningside Ventures, Capital Today, JOY Capital</t>
  </si>
  <si>
    <t>Yijiupi</t>
  </si>
  <si>
    <t>Source Code Capital, Meituan Dianping, Tencent Holdings</t>
  </si>
  <si>
    <t>YunQuNa</t>
  </si>
  <si>
    <t>Source Code Capital, Coatue Management, DCM Ventures</t>
  </si>
  <si>
    <t>Bordrin Motors</t>
  </si>
  <si>
    <t>China Grand Prosperity Investment, CSC Group</t>
  </si>
  <si>
    <t>Aleo</t>
  </si>
  <si>
    <t>Slow Ventures, Andreessen Horowitz, SoftBank Group</t>
  </si>
  <si>
    <t>Coocaa</t>
  </si>
  <si>
    <t>Baidu, Tencent Holdings</t>
  </si>
  <si>
    <t>Gymshark</t>
  </si>
  <si>
    <t>Solihull</t>
  </si>
  <si>
    <t>M1 Finance</t>
  </si>
  <si>
    <t>Left Lane Capital, Clocktower Technology Ventures, Jump Capital</t>
  </si>
  <si>
    <t>Ouyeel</t>
  </si>
  <si>
    <t>Taigang Venture Capital</t>
  </si>
  <si>
    <t>SonderMind</t>
  </si>
  <si>
    <t>Kickstart Fund, General Catalyst, Drive Capital</t>
  </si>
  <si>
    <t>Astranis Space Technologies</t>
  </si>
  <si>
    <t>Refactor Capital, Andreessen Horowitz, Fifty Years Fund</t>
  </si>
  <si>
    <t>Away</t>
  </si>
  <si>
    <t>Global Founders Capital, Comcast Ventures, Forerunner Ventures</t>
  </si>
  <si>
    <t>Cabify</t>
  </si>
  <si>
    <t>Seaya Ventures, Otter Rock Capital, Rakuten</t>
  </si>
  <si>
    <t>Clarify Health</t>
  </si>
  <si>
    <t>KKR, Aspenwood Ventures, Spark Capital</t>
  </si>
  <si>
    <t>Coda</t>
  </si>
  <si>
    <t>Greylock Partners, General Catalyst, Khosla Ventures</t>
  </si>
  <si>
    <t>Deezer</t>
  </si>
  <si>
    <t>Orange Digital Ventures, Access Industries</t>
  </si>
  <si>
    <t>Degreed</t>
  </si>
  <si>
    <t>Pleasanton</t>
  </si>
  <si>
    <t>Signal Peak Ventures, Owl Ventures, Jump Capital</t>
  </si>
  <si>
    <t>Deliverect</t>
  </si>
  <si>
    <t>Ghent</t>
  </si>
  <si>
    <t>Newion Partners, SmartFin Capital, OMERS Ventures</t>
  </si>
  <si>
    <t>Envoy</t>
  </si>
  <si>
    <t>Andreessen Horowitz, Initialized Capital, TriplePoint Capital</t>
  </si>
  <si>
    <t>Epidemic Sound</t>
  </si>
  <si>
    <t>EQT Partners, Blackstone</t>
  </si>
  <si>
    <t>Figment</t>
  </si>
  <si>
    <t>Bonfire Ventures, Two Sigma Ventures, FJ Labs</t>
  </si>
  <si>
    <t>Firebolt</t>
  </si>
  <si>
    <t>TLV Partners, Zeev Ventures, Bessemer Venture Partners</t>
  </si>
  <si>
    <t>Five Star Business Finance</t>
  </si>
  <si>
    <t>Sequoia Capital India, Tiger Global Management, Tencent</t>
  </si>
  <si>
    <t>GupShup</t>
  </si>
  <si>
    <t>Helion Venture Partners, Tiger Global management, CRV</t>
  </si>
  <si>
    <t>Kong</t>
  </si>
  <si>
    <t>New Enterprise Associates, CRV, Index Ventures</t>
  </si>
  <si>
    <t>Koudai</t>
  </si>
  <si>
    <t>New Enterprise Associates, Tiger Global management, Tencent</t>
  </si>
  <si>
    <t>Panther Labs</t>
  </si>
  <si>
    <t>Innovation Endeavors, s28 Capital, Lightspeed Venture Partners</t>
  </si>
  <si>
    <t>Papa</t>
  </si>
  <si>
    <t>Initialized Capital, Canaan Partners, Sound Ventures</t>
  </si>
  <si>
    <t>Pristyn Care</t>
  </si>
  <si>
    <t>Sequoia Capital India, Hummingbird Ventures, Epiq Capital</t>
  </si>
  <si>
    <t>Rebel Foods</t>
  </si>
  <si>
    <t>Sequoia Capital India, Lightbox Ventures, Coatue Management</t>
  </si>
  <si>
    <t>Salt Security</t>
  </si>
  <si>
    <t>Y Combinator, S Capital, Tenaya Capital</t>
  </si>
  <si>
    <t>Scalable Capital</t>
  </si>
  <si>
    <t>BlackRock, Tengelmann Ventures, Holtzbrinck Ventures</t>
  </si>
  <si>
    <t>SparkCognition</t>
  </si>
  <si>
    <t>March Capital Partners, Temasek, Doha Venture Capital</t>
  </si>
  <si>
    <t>Stash</t>
  </si>
  <si>
    <t>Goodwater Capital, Entree Capital, Valar Ventures</t>
  </si>
  <si>
    <t>Symphony</t>
  </si>
  <si>
    <t>BNP Paribas, Goldman Sachs, Google</t>
  </si>
  <si>
    <t>Tripledot</t>
  </si>
  <si>
    <t>Lightspeed Venture Partners, Access Industries, Eldridge</t>
  </si>
  <si>
    <t>VideoAmp</t>
  </si>
  <si>
    <t>Simon Equity Partners, Wavemaker Partners, Anthem Venture Partners</t>
  </si>
  <si>
    <t>Yidian Zixun</t>
  </si>
  <si>
    <t>Phoenix New Media, Tianjin Haihe Industry Fund</t>
  </si>
  <si>
    <t>Yotpo</t>
  </si>
  <si>
    <t>Bessemer Venture Partners, Vintage Investment Partners, Blumberg Capital</t>
  </si>
  <si>
    <t>Neon</t>
  </si>
  <si>
    <t>Propel Venture Partners, Monashees+, BBVA</t>
  </si>
  <si>
    <t>Veepee</t>
  </si>
  <si>
    <t>La Plaine Saint-Denis</t>
  </si>
  <si>
    <t>Summit Partners, Qatar Holding</t>
  </si>
  <si>
    <t>Alloy</t>
  </si>
  <si>
    <t>Bessemer Venture Partners, Eniac Ventures, Canapi Ventures</t>
  </si>
  <si>
    <t>Epirus</t>
  </si>
  <si>
    <t>8VC, Bedrock Capital, Broom Ventures</t>
  </si>
  <si>
    <t>Klook</t>
  </si>
  <si>
    <t>Central</t>
  </si>
  <si>
    <t>Sequoia Capital China, Goldman Sachs, Matrix Partners China</t>
  </si>
  <si>
    <t>Yaoshibang</t>
  </si>
  <si>
    <t>Green Pine Capital Partners, Ivy Capital, DCM Ventures</t>
  </si>
  <si>
    <t>Signifyd</t>
  </si>
  <si>
    <t>Menlo Ventures, Resolute Ventures, IA Ventures</t>
  </si>
  <si>
    <t>Motorway</t>
  </si>
  <si>
    <t>Marchmont Ventures, BMW i Ventures, Index Ventures</t>
  </si>
  <si>
    <t>RIDI</t>
  </si>
  <si>
    <t>Atinum Investment, Company K Partners, GIC</t>
  </si>
  <si>
    <t>Athletic Greens</t>
  </si>
  <si>
    <t>SC.Holdings, Not Boring Capital, Bolt Ventures</t>
  </si>
  <si>
    <t>GPclub</t>
  </si>
  <si>
    <t>Goldman Sachs</t>
  </si>
  <si>
    <t>Grove Collaborative</t>
  </si>
  <si>
    <t>MHS Capital, NextView Ventures, Mayfield Fund</t>
  </si>
  <si>
    <t>Tongdun Technology</t>
  </si>
  <si>
    <t>Advantech Capital, Temasek Holdings Ltd., Tiantu Capital Co.</t>
  </si>
  <si>
    <t>Unisound</t>
  </si>
  <si>
    <t>Qiming Venture Partners, China Internet Investment Fund, Qualcomm Ventures</t>
  </si>
  <si>
    <t>Betterment</t>
  </si>
  <si>
    <t>Bessemer Venture Partners, Menlo Ventures, Anthermis</t>
  </si>
  <si>
    <t>Cava Group</t>
  </si>
  <si>
    <t>Washington</t>
  </si>
  <si>
    <t>SWaN &amp; Legend Ventures, Revolution Growth, Invus Group</t>
  </si>
  <si>
    <t>CoinTracker</t>
  </si>
  <si>
    <t>Initialized Capital, General Catalyst, Kraken Ventures</t>
  </si>
  <si>
    <t>DistroKid</t>
  </si>
  <si>
    <t>Insight Partners, Silversmith Capital Partners, Spotify</t>
  </si>
  <si>
    <t>Domestika</t>
  </si>
  <si>
    <t>Berkeley</t>
  </si>
  <si>
    <t>Zeev Ventures, GSV Ventures</t>
  </si>
  <si>
    <t>Flock Freight</t>
  </si>
  <si>
    <t>Encinitas</t>
  </si>
  <si>
    <t>SignalFire, GLP Capital Partners, Google Ventures</t>
  </si>
  <si>
    <t>InSightec</t>
  </si>
  <si>
    <t>Tirat Carmel</t>
  </si>
  <si>
    <t>York Capital Management, GE Healthcare, Koch Disruptive Technologies</t>
  </si>
  <si>
    <t>Island</t>
  </si>
  <si>
    <t>Insight Partners, Sequoia Capital, Stripes Group</t>
  </si>
  <si>
    <t>iTrustCapital</t>
  </si>
  <si>
    <t>Long Beach</t>
  </si>
  <si>
    <t>Left Lane Capital, Walden Venture Capital</t>
  </si>
  <si>
    <t>Konfio</t>
  </si>
  <si>
    <t>Kaszek Ventures, QED Investors, International Finance Corporation</t>
  </si>
  <si>
    <t>LinkTree</t>
  </si>
  <si>
    <t>AirTree Ventures, Insight Partners, Index Ventures</t>
  </si>
  <si>
    <t>Loadsmart</t>
  </si>
  <si>
    <t>Chromo Invest, Maersk Growth, BlackRock</t>
  </si>
  <si>
    <t>Lukka</t>
  </si>
  <si>
    <t>Liberty City Ventures, Soros Fund Management, Summer Capital</t>
  </si>
  <si>
    <t>Manner</t>
  </si>
  <si>
    <t>Coatue Management, H Capital, Capital Today</t>
  </si>
  <si>
    <t>The Brandtech Group</t>
  </si>
  <si>
    <t>TravelPerk</t>
  </si>
  <si>
    <t>Barcelona</t>
  </si>
  <si>
    <t>LocalGlobe, Kinnevik, Felix Capital</t>
  </si>
  <si>
    <t>YugaByte</t>
  </si>
  <si>
    <t>Lightspeed Venture Partners, Dell Technologies Capital, Wipro Ventures</t>
  </si>
  <si>
    <t>Intercom</t>
  </si>
  <si>
    <t>FirstMark Capital, Tiger Global Management</t>
  </si>
  <si>
    <t>OVO Energy</t>
  </si>
  <si>
    <t>Mitsubishi Corporation, Mayfair Equity Partners</t>
  </si>
  <si>
    <t>BigID</t>
  </si>
  <si>
    <t>BOLDstart Ventures, SAP.iO Fund, Scale Venture Partners</t>
  </si>
  <si>
    <t>CaptivateIQ</t>
  </si>
  <si>
    <t>Sequoia Capital, Y Combinator, Accel</t>
  </si>
  <si>
    <t>Flipdish</t>
  </si>
  <si>
    <t>Tencent Holdings, Tiger Global Management, Global Founders Capital</t>
  </si>
  <si>
    <t>Honor Technology</t>
  </si>
  <si>
    <t>Andreessen Horowitz, Prosus Ventures, Thrive Capital</t>
  </si>
  <si>
    <t>Incode Technologies</t>
  </si>
  <si>
    <t>Dila Capital, Framework Ventures, 3L</t>
  </si>
  <si>
    <t>Kuaikan Manhua</t>
  </si>
  <si>
    <t>Sequoia Capital China, CMC Capital Partners, Tencent Holdings</t>
  </si>
  <si>
    <t>Marshmallow</t>
  </si>
  <si>
    <t>Passion Capital, Hedosophia, Outrun Ventures</t>
  </si>
  <si>
    <t>Mythical Games</t>
  </si>
  <si>
    <t>Sherman Oaks</t>
  </si>
  <si>
    <t>Javelin Venture Partners, Struck Capital, Alumni Ventures Group</t>
  </si>
  <si>
    <t>Route</t>
  </si>
  <si>
    <t>Madrona Venture Group, Banner Ventures, FJ Labs</t>
  </si>
  <si>
    <t>Tackle.io</t>
  </si>
  <si>
    <t>Boise</t>
  </si>
  <si>
    <t>Andreessen Horowitz, Bessemer Venture Partners, Coatue Management</t>
  </si>
  <si>
    <t>Nexii</t>
  </si>
  <si>
    <t>Trane Technologies, Honeywell</t>
  </si>
  <si>
    <t>GalaxySpace</t>
  </si>
  <si>
    <t>Shunwei Capital Partners, 5Y Capital, Legend Capital</t>
  </si>
  <si>
    <t>Insider</t>
  </si>
  <si>
    <t>Wamda Capital, Endeavor, Riverwood Capital</t>
  </si>
  <si>
    <t>Spiber</t>
  </si>
  <si>
    <t>Tsuruoka</t>
  </si>
  <si>
    <t>Cool Japan Fund, JAFCO, The Carlyle Group</t>
  </si>
  <si>
    <t>Ada Support</t>
  </si>
  <si>
    <t>Version One Ventures, Bessemer Venture Partners, FirstMark Capital</t>
  </si>
  <si>
    <t>AgentSync</t>
  </si>
  <si>
    <t>Craft Ventures, Caffeinated Capital, Operator Collective</t>
  </si>
  <si>
    <t>Alation</t>
  </si>
  <si>
    <t>Costanoa Ventures, Data Collective, Salesforce Ventures</t>
  </si>
  <si>
    <t>BigPanda</t>
  </si>
  <si>
    <t>Advent International, Battery Ventures, Sequoia Capital Israel</t>
  </si>
  <si>
    <t>CarDekho</t>
  </si>
  <si>
    <t>Jaipur</t>
  </si>
  <si>
    <t>Sequoia Capital India, Hillhouse Capital Management, Sunley House Capital Management</t>
  </si>
  <si>
    <t>Copado</t>
  </si>
  <si>
    <t>Insight Partners, Salesforce Ventures, Perpetual Investors</t>
  </si>
  <si>
    <t>DailyPay</t>
  </si>
  <si>
    <t>RPM Ventures, Inspiration Ventures, Carrick Capital Partners</t>
  </si>
  <si>
    <t>FloQast</t>
  </si>
  <si>
    <t>Polaris Partners, Insight Partners, Norwest Venture Partners</t>
  </si>
  <si>
    <t>Gem</t>
  </si>
  <si>
    <t>Accel, Greylock Partners, Meritech Capital Partners</t>
  </si>
  <si>
    <t>GrubMarket</t>
  </si>
  <si>
    <t>GGV Capital, BlackRock, ACE &amp; Company</t>
  </si>
  <si>
    <t>Helium Systems</t>
  </si>
  <si>
    <t>FirstMark Capital, Tiger Global Management, FTX Venture</t>
  </si>
  <si>
    <t>Inari</t>
  </si>
  <si>
    <t>Flagship Pioneering, Alexandria Venture Investments, Investment Corporation of Dubai</t>
  </si>
  <si>
    <t>Jokr</t>
  </si>
  <si>
    <t>GGV Capital, Tiger Global Management, Greycroft</t>
  </si>
  <si>
    <t>LivSpace</t>
  </si>
  <si>
    <t>Jungle Ventures, Helion Venture Partners, INGKA Investments</t>
  </si>
  <si>
    <t>Merama</t>
  </si>
  <si>
    <t>SoftBank Latin America Fund, Advent International, Balderton Capital</t>
  </si>
  <si>
    <t>MindTickle</t>
  </si>
  <si>
    <t>Qualcomm Ventures, Accel, Canaan Partners</t>
  </si>
  <si>
    <t>MyGlamm</t>
  </si>
  <si>
    <t>L'Occitane, Trifecta Capital, Bessemer Venture Partners</t>
  </si>
  <si>
    <t>Oda</t>
  </si>
  <si>
    <t>Oslo</t>
  </si>
  <si>
    <t>Kinnevik, Softbank Group, Prosus Ventures</t>
  </si>
  <si>
    <t>Offchain Labs</t>
  </si>
  <si>
    <t>Princeton</t>
  </si>
  <si>
    <t>Pantera Capital, Polychain Capital, Lightspeed Venture Partners</t>
  </si>
  <si>
    <t>Phantom</t>
  </si>
  <si>
    <t>Paradigm, Andreessen Horowitz, Jump Capital</t>
  </si>
  <si>
    <t>Pilot.com</t>
  </si>
  <si>
    <t>Index Ventures, Sequoia Capital, Bezos Expeditions</t>
  </si>
  <si>
    <t>Prime Medicine</t>
  </si>
  <si>
    <t>Newpath Partners, Google Ventures, F-Prime Capital</t>
  </si>
  <si>
    <t>Public</t>
  </si>
  <si>
    <t>Accel, Greycroft, Advancit Capital</t>
  </si>
  <si>
    <t>Qumulo</t>
  </si>
  <si>
    <t>Madrona Venture Group, Kleiner Perkins Caufield &amp; Byers, Highland Capital Partners</t>
  </si>
  <si>
    <t>Rohlik</t>
  </si>
  <si>
    <t>Prague</t>
  </si>
  <si>
    <t>Czech Republic</t>
  </si>
  <si>
    <t>Partech Partners, Index Ventures, Quadrille Capital</t>
  </si>
  <si>
    <t>SeekOut</t>
  </si>
  <si>
    <t>Mayfield, Madrona Venture Group, Tiger Global Management</t>
  </si>
  <si>
    <t>SmartMore</t>
  </si>
  <si>
    <t>IDG Capital, ZhenFund, Sequoia Capital China</t>
  </si>
  <si>
    <t>Tealium</t>
  </si>
  <si>
    <t>Georgian Partners, Silver Lake, Presidio Ventures</t>
  </si>
  <si>
    <t>UpGrad</t>
  </si>
  <si>
    <t>Workhuman</t>
  </si>
  <si>
    <t>ICG</t>
  </si>
  <si>
    <t>Xpressbees</t>
  </si>
  <si>
    <t>Norwest Venture Partners, Investcorp, Blackstone</t>
  </si>
  <si>
    <t>L&amp;P Cosmetic</t>
  </si>
  <si>
    <t>CDIB Capital</t>
  </si>
  <si>
    <t>Mininglamp Technology</t>
  </si>
  <si>
    <t>Russia-China Investment Fund, Tencent Holdings, Sequoia Capital China</t>
  </si>
  <si>
    <t>Luoji Siwei</t>
  </si>
  <si>
    <t>IRL</t>
  </si>
  <si>
    <t>Goodwater Capital, Floodgate, Founders Fund</t>
  </si>
  <si>
    <t>Modern Health</t>
  </si>
  <si>
    <t>Kleiner Perkins Caufield &amp; Byers, Afore Capital, Founders Fund</t>
  </si>
  <si>
    <t>Tuhu</t>
  </si>
  <si>
    <t>Qiming Venture Partners, Yaxia Automobile, Far East Horizon</t>
  </si>
  <si>
    <t>CloudBees</t>
  </si>
  <si>
    <t>Matrix Partners, Lightspeed Venture Partners, Verizon Ventures</t>
  </si>
  <si>
    <t>Elemy</t>
  </si>
  <si>
    <t>General Catalyst, Bling Capital, Felicis Ventures</t>
  </si>
  <si>
    <t>Guideline</t>
  </si>
  <si>
    <t>Happy Money</t>
  </si>
  <si>
    <t>Tustin</t>
  </si>
  <si>
    <t>FirstMark Capital, Anthemis, CMFG Ventures</t>
  </si>
  <si>
    <t>Rebellion Defense</t>
  </si>
  <si>
    <t>Washington DC</t>
  </si>
  <si>
    <t>Venrock, Innovation Endeavors, Insights Partners</t>
  </si>
  <si>
    <t>STORD</t>
  </si>
  <si>
    <t>Dynamo VC, Susa Ventures, Founders Fund</t>
  </si>
  <si>
    <t>At-Bay</t>
  </si>
  <si>
    <t>Lightspeed Venture Partners, Khosla Ventures, Munich Re Ventures</t>
  </si>
  <si>
    <t>TELD</t>
  </si>
  <si>
    <t>Qingdao</t>
  </si>
  <si>
    <t>China Reform Fund, Gaopeng Capital, Jinhui Xingye</t>
  </si>
  <si>
    <t>Acko General Insurance</t>
  </si>
  <si>
    <t>Intact Ventures, Munich Re Ventures, General Atlantic</t>
  </si>
  <si>
    <t>apna</t>
  </si>
  <si>
    <t>Sequoia Capital India, Rocketship.vc, Lightspeed India Partners</t>
  </si>
  <si>
    <t>Beyond Identity</t>
  </si>
  <si>
    <t>New Enterprise Associates, Koch Disruptive Technologies, Evolution Equity Partners</t>
  </si>
  <si>
    <t>Carousell</t>
  </si>
  <si>
    <t>500 Global, Rakuten Ventures, Golden Gate Ventures</t>
  </si>
  <si>
    <t>Chief</t>
  </si>
  <si>
    <t>General Catalyst, Inspired Capital, Flybridge Capital Partners</t>
  </si>
  <si>
    <t>CoinDCX</t>
  </si>
  <si>
    <t>Maharashtra</t>
  </si>
  <si>
    <t>Polychain Capital, Coinbase Ventures, Jump Capital</t>
  </si>
  <si>
    <t>Daily Harvest</t>
  </si>
  <si>
    <t>M13, Lightspeed Venture Partners, Lone Pine Capital</t>
  </si>
  <si>
    <t>Enpal</t>
  </si>
  <si>
    <t>HV Capital, Softbank Group, BlackRock</t>
  </si>
  <si>
    <t>eSentire</t>
  </si>
  <si>
    <t>Waterloo</t>
  </si>
  <si>
    <t>Edison Partners, Georgian Partners, VentureLink</t>
  </si>
  <si>
    <t>Firefly Aerospace</t>
  </si>
  <si>
    <t>Cedar Park</t>
  </si>
  <si>
    <t>XBTO Ventures, Raven One Ventures, SK Ventures</t>
  </si>
  <si>
    <t>Fundbox</t>
  </si>
  <si>
    <t>Khosla Ventures, General Catalyst, Blumberg Capital</t>
  </si>
  <si>
    <t>G2</t>
  </si>
  <si>
    <t>Pritzker Group Venture Capital, Accel, Hyde Park Venture Partners</t>
  </si>
  <si>
    <t>Gaussian Robotics</t>
  </si>
  <si>
    <t>BlueRun Ventures, Grand Flight Investment, Meituan Dianping</t>
  </si>
  <si>
    <t>GetYourGuide</t>
  </si>
  <si>
    <t>Spark Capital, Highland Europe, Sunstone Capital</t>
  </si>
  <si>
    <t>GlobalBees</t>
  </si>
  <si>
    <t>Chiratae Ventures, SoftBank Group, Trifecta Capital</t>
  </si>
  <si>
    <t>Ivalua</t>
  </si>
  <si>
    <t>Ardian, Tiger Global Management, KKR</t>
  </si>
  <si>
    <t>Juanpi</t>
  </si>
  <si>
    <t>Tiantu Capital, SAIF Partners China, Newsion Venture Capital</t>
  </si>
  <si>
    <t>Karat</t>
  </si>
  <si>
    <t>8VC, Norwest Venture Partners, Tiger Global Management</t>
  </si>
  <si>
    <t>LEAD School</t>
  </si>
  <si>
    <t>Andheri</t>
  </si>
  <si>
    <t>WestBridge Capital, GSV Ventures, Elevar Equity</t>
  </si>
  <si>
    <t>Nexthink</t>
  </si>
  <si>
    <t>Prilly</t>
  </si>
  <si>
    <t>Auriga, Galeo Ventures, Highland Europe</t>
  </si>
  <si>
    <t>People.ai</t>
  </si>
  <si>
    <t>GGV Capital, Lightspeed Venture Partners, ICONIQ Capital</t>
  </si>
  <si>
    <t>Pharmapacks</t>
  </si>
  <si>
    <t>Islandia</t>
  </si>
  <si>
    <t>The Carlyle Group</t>
  </si>
  <si>
    <t>Rightway</t>
  </si>
  <si>
    <t>Thrive Capital, Khosla Ventures, Tiger Global Management</t>
  </si>
  <si>
    <t>Sennder</t>
  </si>
  <si>
    <t>Accelm Scania Growth Capital, Lakestar</t>
  </si>
  <si>
    <t>Sisense</t>
  </si>
  <si>
    <t>Opus Capital, Genesis Partners, Battery Ventures</t>
  </si>
  <si>
    <t>Staffbase</t>
  </si>
  <si>
    <t>Chemnitz</t>
  </si>
  <si>
    <t>Insight Partners, e.ventures, General Atlantic</t>
  </si>
  <si>
    <t>Sunbit</t>
  </si>
  <si>
    <t>Zeev Ventures, Group11, Chicago Ventures</t>
  </si>
  <si>
    <t>TangoMe</t>
  </si>
  <si>
    <t>Draper Fisher Jurtson, Qualcomm Ventures, Alibaba Group</t>
  </si>
  <si>
    <t>The Bank of London</t>
  </si>
  <si>
    <t>Mangrove Capital Partners,14W, ForgeLight</t>
  </si>
  <si>
    <t>Zego</t>
  </si>
  <si>
    <t>LocalGlobe, Balderton Capital, Target Global</t>
  </si>
  <si>
    <t>Nxin</t>
  </si>
  <si>
    <t>Beijing Juneng Hesheng Industry Investment Fund, Beijing Shuju Xinrong Fund</t>
  </si>
  <si>
    <t>Mamaearth</t>
  </si>
  <si>
    <t>Fireside Ventures, Sequoia Capital India, Stellaris Venture Partners</t>
  </si>
  <si>
    <t>Radius Payment Solutions</t>
  </si>
  <si>
    <t>Crewe</t>
  </si>
  <si>
    <t>Inflexion Private Equity</t>
  </si>
  <si>
    <t>Rivigo</t>
  </si>
  <si>
    <t>SAIF Partners India, Warburg Pincus, Trifecta Capital Advisors</t>
  </si>
  <si>
    <t>Rubicon</t>
  </si>
  <si>
    <t>Goldman Sachs, Leonardo DiCaprio, Promecap</t>
  </si>
  <si>
    <t>Socar</t>
  </si>
  <si>
    <t>Jeju-do</t>
  </si>
  <si>
    <t>Bain Capital, Altos Ventures, Songhyun Investment</t>
  </si>
  <si>
    <t>MobileCoin</t>
  </si>
  <si>
    <t>General Catalyst, Future Ventures, AU21</t>
  </si>
  <si>
    <t>Density</t>
  </si>
  <si>
    <t>Founders Fund, Upfront Ventures, 01 Advisors</t>
  </si>
  <si>
    <t>Instabase</t>
  </si>
  <si>
    <t>New Enterprise Associates, Greylock Partners, Andreessen Horowitz</t>
  </si>
  <si>
    <t>Jiuxian</t>
  </si>
  <si>
    <t>Sequoia Capital China, Rich Land Capital, Merrysunny Wealth</t>
  </si>
  <si>
    <t>Matrixport</t>
  </si>
  <si>
    <t>Dragonfly Captial, Qiming Venture Partners, DST Global</t>
  </si>
  <si>
    <t>Mixpanel</t>
  </si>
  <si>
    <t>Bain Capital Tech Opportunities, Andreessen Horowitz, Sequoia Capital</t>
  </si>
  <si>
    <t>Sendbird</t>
  </si>
  <si>
    <t>FundersClub, Y Combinator, Tiger Global Management</t>
  </si>
  <si>
    <t>OrCam Technologies</t>
  </si>
  <si>
    <t>Intel Capital, Aviv Venture Capital</t>
  </si>
  <si>
    <t>Leap Motor</t>
  </si>
  <si>
    <t>Sequoia Capital China, Gopher Asset Management, Shanghai Electric Group</t>
  </si>
  <si>
    <t>1KMXC</t>
  </si>
  <si>
    <t>Goldman Sachs Asset Management, SDP Investment, Alibaba Group</t>
  </si>
  <si>
    <t>58 Daojia</t>
  </si>
  <si>
    <t>KKR, Alibaba Group, Ping An Insurance</t>
  </si>
  <si>
    <t>Agile Robots</t>
  </si>
  <si>
    <t>Hillhouse Capital Management, Sequoia Capital China, Linear Venture</t>
  </si>
  <si>
    <t>Aibee</t>
  </si>
  <si>
    <t>Sequoia Capital China, Lenovo Capital and Incubator, Group GSR Ventures</t>
  </si>
  <si>
    <t>Aircall</t>
  </si>
  <si>
    <t>Balderton Capital, Next World Capital, Draper Esprit</t>
  </si>
  <si>
    <t>Ajaib</t>
  </si>
  <si>
    <t>Softbank Ventures Asia, Alpha JWC Ventures, Insignia Ventures Partners</t>
  </si>
  <si>
    <t>Alto Pharmacy</t>
  </si>
  <si>
    <t>Jackson Square Ventures, Greenoaks Capital Management, Softbank Group</t>
  </si>
  <si>
    <t>Amagi</t>
  </si>
  <si>
    <t>Mayfield, Accel, Norwest Venture Partners</t>
  </si>
  <si>
    <t>Amount</t>
  </si>
  <si>
    <t>Invus Group, Hanaco Venture Capital, WestCap Group</t>
  </si>
  <si>
    <t>Amperity</t>
  </si>
  <si>
    <t>Madrona Venture Group, Tiger Global Management, Madera Technology Partners</t>
  </si>
  <si>
    <t>Anyscale</t>
  </si>
  <si>
    <t>Andreessen Horowitz, Intel Capital, Foundation Capital</t>
  </si>
  <si>
    <t>Aptos</t>
  </si>
  <si>
    <t>Andreessen Horowitz, Coinbase Ventures, Tiger Global Management</t>
  </si>
  <si>
    <t>Aqua Security</t>
  </si>
  <si>
    <t>Ramat Gan</t>
  </si>
  <si>
    <t>TLV Partners, Lightspeed Venture Partners, M12</t>
  </si>
  <si>
    <t>Assembly</t>
  </si>
  <si>
    <t>Advent International, PSG, Providence Equity Partners</t>
  </si>
  <si>
    <t>Assent</t>
  </si>
  <si>
    <t>Ottawa</t>
  </si>
  <si>
    <t>Vista Equity Partners, Warburg Pincus, First Ascent Ventures</t>
  </si>
  <si>
    <t>Augury</t>
  </si>
  <si>
    <t>Lerer Hippeau, Munich Re Ventures, Eclipse Ventures</t>
  </si>
  <si>
    <t>Axelar</t>
  </si>
  <si>
    <t>Lemniscap VC, North Island Ventures, Polychain Capital</t>
  </si>
  <si>
    <t>Axiom Space</t>
  </si>
  <si>
    <t>C5 Capital, Hemisphere Ventures, The Venture Collective</t>
  </si>
  <si>
    <t>Banma Network Technologies</t>
  </si>
  <si>
    <t>Yunfeng Capital, SDIC Innovation Investment Management, Shang Qi Capital</t>
  </si>
  <si>
    <t>BeiBei</t>
  </si>
  <si>
    <t>Banyan Capital, New Horizon Capital, IDG Capital Partners</t>
  </si>
  <si>
    <t>BenevolentAI</t>
  </si>
  <si>
    <t>Woodford Investment Management</t>
  </si>
  <si>
    <t>Berlin Brands Group</t>
  </si>
  <si>
    <t>Ardian, Bain Capital</t>
  </si>
  <si>
    <t>Betterfly</t>
  </si>
  <si>
    <t>QED Investors, DST Global, Endeavor</t>
  </si>
  <si>
    <t>BitFury</t>
  </si>
  <si>
    <t>Georgian Co-Investment Fund, iTech Capital, Galaxy Digital</t>
  </si>
  <si>
    <t>BlackBuck</t>
  </si>
  <si>
    <t>Accel, Sands Capital, International Finance Corporation</t>
  </si>
  <si>
    <t>Bluecore</t>
  </si>
  <si>
    <t>FirstMark Capital, Georgian Partners, Norwest Venture Partners</t>
  </si>
  <si>
    <t>BlueVoyant</t>
  </si>
  <si>
    <t>8VC, Liberty Strategic Capital, Eden Global Partners</t>
  </si>
  <si>
    <t>bolttech</t>
  </si>
  <si>
    <t>Mundi Ventures, Doqling Capital Partners, Activant Capital</t>
  </si>
  <si>
    <t>Boom Supersonic</t>
  </si>
  <si>
    <t>Englewood</t>
  </si>
  <si>
    <t>WRVI Capital, Caffeinated Capital, Y Combinator</t>
  </si>
  <si>
    <t>Bringg</t>
  </si>
  <si>
    <t>Salesforce Ventures, next47, Pereg Ventures</t>
  </si>
  <si>
    <t>C2FO</t>
  </si>
  <si>
    <t>Leawood</t>
  </si>
  <si>
    <t>Union Square Ventures, Summerhill Venture Partners, Mithril Capital Management</t>
  </si>
  <si>
    <t>Cadence</t>
  </si>
  <si>
    <t>Thrive Capital, General Catalyst, Coatue Management</t>
  </si>
  <si>
    <t>CAIS</t>
  </si>
  <si>
    <t>Franklin Templeton, Motive Partners, Apollo Global Management</t>
  </si>
  <si>
    <t>Cameo</t>
  </si>
  <si>
    <t>Lightspeed Venture Partners, Kleiner Perkins Caufield &amp; Byers, Origin Ventures</t>
  </si>
  <si>
    <t>Capsule</t>
  </si>
  <si>
    <t>Thrive Capital, Durable Capital Partners, G Squared</t>
  </si>
  <si>
    <t>CargoX</t>
  </si>
  <si>
    <t>Valor Capital Group, Lightrock, Softbank Group</t>
  </si>
  <si>
    <t>Carro</t>
  </si>
  <si>
    <t>SingTel Innov8, Alpha JWC Ventures, Golden Gate Ventures</t>
  </si>
  <si>
    <t>Carson Group</t>
  </si>
  <si>
    <t>Lincoln</t>
  </si>
  <si>
    <t>Bain Capital</t>
  </si>
  <si>
    <t>CHEQ</t>
  </si>
  <si>
    <t>Battery Ventures, Tiger Global Management, Hanaco Ventures</t>
  </si>
  <si>
    <t>Chronosphere</t>
  </si>
  <si>
    <t>Greylock Partners, Lux Capital, General Atlantic</t>
  </si>
  <si>
    <t>Cider</t>
  </si>
  <si>
    <t>Andreessen Horowitz, DST Global, IDG Capital</t>
  </si>
  <si>
    <t>Clara</t>
  </si>
  <si>
    <t>DST Global, General Catalyst, Monashees+</t>
  </si>
  <si>
    <t>Clearcover</t>
  </si>
  <si>
    <t>American Family Ventures, Cox Enterprises, OMERS Ventures</t>
  </si>
  <si>
    <t>CommerceIQ</t>
  </si>
  <si>
    <t>Trinity Ventures, Madrona Venture Group, Shasta Ventures</t>
  </si>
  <si>
    <t>Contrast Security</t>
  </si>
  <si>
    <t>Acero Capital, General Catalyst, M12</t>
  </si>
  <si>
    <t>Darwinbox</t>
  </si>
  <si>
    <t>Hyderabad</t>
  </si>
  <si>
    <t>Lightspeed India Partners, Sequoia Capital India, Endiya Partners</t>
  </si>
  <si>
    <t>Dental Monitoring</t>
  </si>
  <si>
    <t>Vitruvian Partners, Merieux Equity Partners, Straumann</t>
  </si>
  <si>
    <t>DianRong</t>
  </si>
  <si>
    <t>Standard Chartered, FinSight Ventures, Affirma Capital</t>
  </si>
  <si>
    <t>Drata</t>
  </si>
  <si>
    <t>Cowboy Ventures, Leaders Fund, GGV Capital</t>
  </si>
  <si>
    <t>DriveNets</t>
  </si>
  <si>
    <t>Ra'anana</t>
  </si>
  <si>
    <t>Bessemer Venture Partners, Pitango Venture Capital, D1 Capital Partners</t>
  </si>
  <si>
    <t>Dune Analytics</t>
  </si>
  <si>
    <t>Multicoin Capital, Coatue Management, Dragonfly Capital Partners</t>
  </si>
  <si>
    <t>Dxy.cn</t>
  </si>
  <si>
    <t>Tencent Holdings, DCM Ventures</t>
  </si>
  <si>
    <t>EBANX</t>
  </si>
  <si>
    <t>FTV Capital, Endeavor</t>
  </si>
  <si>
    <t>EcoFlow</t>
  </si>
  <si>
    <t>Delian Capital, China International Capital Corporation, Sequoia Capital China</t>
  </si>
  <si>
    <t>Electric</t>
  </si>
  <si>
    <t>Primary Venture Partners, Bessemer Venture Partners, Harmonic Growth Partners</t>
  </si>
  <si>
    <t>Emerging Markets Property Group</t>
  </si>
  <si>
    <t>OLX Group, KCK Group, EXOR Seeds</t>
  </si>
  <si>
    <t>Esusu</t>
  </si>
  <si>
    <t>Next Play Ventures, Zeal Capital Partners, SoftBank Group</t>
  </si>
  <si>
    <t>Evidation</t>
  </si>
  <si>
    <t>B Capital Group,, GE Ventures, McKesson Ventures</t>
  </si>
  <si>
    <t>Expel</t>
  </si>
  <si>
    <t>Herndon</t>
  </si>
  <si>
    <t>Paladin Capital Group, Greycroft, Scale Venture Partners</t>
  </si>
  <si>
    <t>Fabric</t>
  </si>
  <si>
    <t>Innovation Endeavors, Aleph, Temasek</t>
  </si>
  <si>
    <t>Feedzai</t>
  </si>
  <si>
    <t>Fever Labs</t>
  </si>
  <si>
    <t>Accel, 14W, GS Growth</t>
  </si>
  <si>
    <t>Fiture</t>
  </si>
  <si>
    <t>Bertelsmann Asia Investments, Sequoia Capital China, NIO Capital</t>
  </si>
  <si>
    <t>FLASH</t>
  </si>
  <si>
    <t>L Catterton, Trellis Partners, Vista Equity Partners</t>
  </si>
  <si>
    <t>Flash Express</t>
  </si>
  <si>
    <t>SCB 10X, Krungsri Finnovate, eWTP Capital</t>
  </si>
  <si>
    <t>FlashEx</t>
  </si>
  <si>
    <t>Prometheus Capital, Matrix Partners China, JD Capital Management</t>
  </si>
  <si>
    <t>Fractal Analytics</t>
  </si>
  <si>
    <t>TPG Capital, Apax Partners, TA Associates</t>
  </si>
  <si>
    <t>Freshbooks</t>
  </si>
  <si>
    <t>Accomplice, Oak Investment Partners, Georgian Partners</t>
  </si>
  <si>
    <t>FXiaoKe</t>
  </si>
  <si>
    <t>IDG Capital, Northern Light Venture Capital, DCM Ventures</t>
  </si>
  <si>
    <t>Gauntlet Networks</t>
  </si>
  <si>
    <t>Polychain Capital, Paradigm, Ribbit Capital</t>
  </si>
  <si>
    <t>Geek+</t>
  </si>
  <si>
    <t>Volcanics Ventures, Vertex Ventures China, Warburg Pincus</t>
  </si>
  <si>
    <t>Gelato</t>
  </si>
  <si>
    <t>Greylock Partners, Google Ventures, BlackRock</t>
  </si>
  <si>
    <t>Glia</t>
  </si>
  <si>
    <t>Wildcat Capital Management, Insight Partners, Tola Capital</t>
  </si>
  <si>
    <t>GO1</t>
  </si>
  <si>
    <t>Brisbane</t>
  </si>
  <si>
    <t>Y Combinator, M12, SEEK</t>
  </si>
  <si>
    <t>Groq</t>
  </si>
  <si>
    <t>TDK Ventures, Social Capital, D1 Capital Partners</t>
  </si>
  <si>
    <t>Hailo</t>
  </si>
  <si>
    <t>Glory Ventures, Maniv Mobility</t>
  </si>
  <si>
    <t>Haomao.AI</t>
  </si>
  <si>
    <t>Qualcomm Ventures, Nine Intelligence Capital, Hillhouse Capital Management</t>
  </si>
  <si>
    <t>Hasura</t>
  </si>
  <si>
    <t>Nexus Venture Partners, Vertex Ventures, STRIVE</t>
  </si>
  <si>
    <t>HAYDON</t>
  </si>
  <si>
    <t>Tencent Holdings, Hillhouse Capital Management</t>
  </si>
  <si>
    <t>Heyday</t>
  </si>
  <si>
    <t>Khosla Ventures,General Catalyst, Victory Park Capital</t>
  </si>
  <si>
    <t>HMD Global</t>
  </si>
  <si>
    <t>Espoo</t>
  </si>
  <si>
    <t>Ginko Ventures</t>
  </si>
  <si>
    <t>Hotmart</t>
  </si>
  <si>
    <t>Technology Crossover Ventures, Alkeon Capital Management, General Atlantic</t>
  </si>
  <si>
    <t>Huike Group</t>
  </si>
  <si>
    <t>Fosun RZ Capital, Oceanwide Holdings, Shenzhen Qianhe Capital Management Co.</t>
  </si>
  <si>
    <t>Human Interest</t>
  </si>
  <si>
    <t>Wing Venture Capital, Slow Ventures, Uncork Capital</t>
  </si>
  <si>
    <t>Ibotta</t>
  </si>
  <si>
    <t>Koch Disruptive Technologies, Teamworthy Ventures, GGV Capital</t>
  </si>
  <si>
    <t>iCarbonX</t>
  </si>
  <si>
    <t>Tencent, Vcanbio</t>
  </si>
  <si>
    <t>iFood</t>
  </si>
  <si>
    <t>Osasco</t>
  </si>
  <si>
    <t>Movile, Just Eat, Naspers</t>
  </si>
  <si>
    <t>InFarm</t>
  </si>
  <si>
    <t>Atomico, Hanaco Venture Capital, TriplePoint Capital</t>
  </si>
  <si>
    <t>Infobip</t>
  </si>
  <si>
    <t>Vodnjan</t>
  </si>
  <si>
    <t>Croatia</t>
  </si>
  <si>
    <t>One Equity Partners</t>
  </si>
  <si>
    <t>Injective Protocol</t>
  </si>
  <si>
    <t>Pantera Capital, Cadenza Ventures, BlockTower Capital</t>
  </si>
  <si>
    <t>Intellifusion</t>
  </si>
  <si>
    <t>BOC International, TopoScend Capital, Hongxiu VC</t>
  </si>
  <si>
    <t>Interos</t>
  </si>
  <si>
    <t>Arlington</t>
  </si>
  <si>
    <t>Kleiner Perkins Caufield &amp; Byers, NightDragon Security, Venrock</t>
  </si>
  <si>
    <t>Iodine Software</t>
  </si>
  <si>
    <t>Advent International, Bain Capital Ventures, Silversmith Capital Partners</t>
  </si>
  <si>
    <t>JoyTunes</t>
  </si>
  <si>
    <t>Genesis Partners, Aleph, Insight Partners</t>
  </si>
  <si>
    <t>Kendra Scott</t>
  </si>
  <si>
    <t>Berkshire Partners, Norwest Venture Partners</t>
  </si>
  <si>
    <t>Kitopi</t>
  </si>
  <si>
    <t>CE-Ventures, BECO Capital, Nordstar</t>
  </si>
  <si>
    <t>KnowBox</t>
  </si>
  <si>
    <t>TAL Education Group, Legend Star, Alibaba Group</t>
  </si>
  <si>
    <t>Kopi Kenangan</t>
  </si>
  <si>
    <t>Horizons Ventures, Sequoia Capital India, Alpha JWC Ventures</t>
  </si>
  <si>
    <t>Lamabang</t>
  </si>
  <si>
    <t>5Y Capital, Matrix Partners China, K2VC</t>
  </si>
  <si>
    <t>LayerZero Labs</t>
  </si>
  <si>
    <t>Andreessen Horowitz, FTX Ventures, Tiger Global Management</t>
  </si>
  <si>
    <t>Lessen</t>
  </si>
  <si>
    <t>Khosla Ventures, General Catalyst, Navitas Capital</t>
  </si>
  <si>
    <t>LetsGetChecked</t>
  </si>
  <si>
    <t>Optum Ventures, Qiming Venture Partners, Transformation Capital</t>
  </si>
  <si>
    <t>Licious</t>
  </si>
  <si>
    <t>3one4 Capital Partners, Bertelsmann India Investments, Vertex Ventures SE Asia</t>
  </si>
  <si>
    <t>LinkDoc Technology</t>
  </si>
  <si>
    <t>China Investment Corporation, New Enterprise Associates</t>
  </si>
  <si>
    <t>Locus Robotics</t>
  </si>
  <si>
    <t>Wilmington</t>
  </si>
  <si>
    <t>Scale Venture Partners, Bond, Tiger Global Management</t>
  </si>
  <si>
    <t>Lookout</t>
  </si>
  <si>
    <t>Accel Partners, Greylock Partners, Lowercase Capital</t>
  </si>
  <si>
    <t>Lydia</t>
  </si>
  <si>
    <t>NewAlpha, XAnge Private Equity, Tencent Holdings</t>
  </si>
  <si>
    <t>MadeiraMadeira</t>
  </si>
  <si>
    <t>Parana</t>
  </si>
  <si>
    <t>Flybridge Capital Partners, SoftBank Group, Monashees+</t>
  </si>
  <si>
    <t>Maimai</t>
  </si>
  <si>
    <t>Morningside Venture Capital, IDG Capital, DCM Ventures</t>
  </si>
  <si>
    <t>Mammoth Biosciences</t>
  </si>
  <si>
    <t>NFX, Plum Alley, Mayfield</t>
  </si>
  <si>
    <t>Masterworks</t>
  </si>
  <si>
    <t>Left Lane Capital, Galaxy Interactive, Tru Arrow Partners</t>
  </si>
  <si>
    <t>Maven Clinic</t>
  </si>
  <si>
    <t>Female Founders Fund, Oak HC/FT Partners, Sequoia Capital</t>
  </si>
  <si>
    <t>MediaMath</t>
  </si>
  <si>
    <t>Silicon Valley Bank, QED Investors, European Founders Fund</t>
  </si>
  <si>
    <t>Meero</t>
  </si>
  <si>
    <t>Aglae Ventures, Global Founders Capital, Alven Capital</t>
  </si>
  <si>
    <t>Mensa Brands</t>
  </si>
  <si>
    <t>Accel, Falcon Edge Capital, Norwest Venture Partners</t>
  </si>
  <si>
    <t>Mia.com</t>
  </si>
  <si>
    <t>Sequoia Capital China, ZhenFund, K2 Ventures</t>
  </si>
  <si>
    <t>Minio</t>
  </si>
  <si>
    <t>General Catalyst, Nexus Venture Partners, Dell Technologies Capital</t>
  </si>
  <si>
    <t>Mobvoi</t>
  </si>
  <si>
    <t>Sequoia Capital China, SIG Asia Investments, ZhenFund</t>
  </si>
  <si>
    <t>Moka</t>
  </si>
  <si>
    <t>GGV Capital, GSR Ventures, FreesFund</t>
  </si>
  <si>
    <t>Momenta</t>
  </si>
  <si>
    <t>Sinovation Ventures, Tencent Holdings, Sequoia Capital China</t>
  </si>
  <si>
    <t>Morning Consult</t>
  </si>
  <si>
    <t>Advance Venture Partners, Susquehanna Growth Equity, Lupa Systems</t>
  </si>
  <si>
    <t>Movile</t>
  </si>
  <si>
    <t>Innova Capital - FIP, 3G Capital Management, Prosus Ventures</t>
  </si>
  <si>
    <t>Mux</t>
  </si>
  <si>
    <t>Accel, Cobalt Capital, Andreessen Horowitz</t>
  </si>
  <si>
    <t>Nature's Fynd</t>
  </si>
  <si>
    <t>Danone Manifesto Ventures, 1955 Capital, Breakthrough Energy Ventures</t>
  </si>
  <si>
    <t>Newlink Group</t>
  </si>
  <si>
    <t>JOY Capital, NIO Capital, Blueflame Capital</t>
  </si>
  <si>
    <t>News Break</t>
  </si>
  <si>
    <t>IDG Capital, Francisco Partners, ZhenFund</t>
  </si>
  <si>
    <t>Newsela</t>
  </si>
  <si>
    <t>Owl Ventures, Technology Crossover Ventures, Tao Capital Partners</t>
  </si>
  <si>
    <t>NIUM</t>
  </si>
  <si>
    <t>Vertex Ventures SE Asia, Global Founders Capital, Visa Ventures</t>
  </si>
  <si>
    <t>NoBroker</t>
  </si>
  <si>
    <t>General Atlantic, Elevation Capital, BEENEXT</t>
  </si>
  <si>
    <t>Noname Security</t>
  </si>
  <si>
    <t>Insight Partners, Lightspeed Venture Partners, CyberStarts</t>
  </si>
  <si>
    <t>Numbrs</t>
  </si>
  <si>
    <t>Zurich</t>
  </si>
  <si>
    <t>Investment Corporation of Dubai, Centralway</t>
  </si>
  <si>
    <t>Omada Health</t>
  </si>
  <si>
    <t>U.S. Venture Partners, dRx Capital, Andreessen Horowitz</t>
  </si>
  <si>
    <t>Omio</t>
  </si>
  <si>
    <t>Lakestar, Battery Ventures, New Enterprise Associates</t>
  </si>
  <si>
    <t>ONE</t>
  </si>
  <si>
    <t>Temasek, Guggenheim Investments, Qatar Investment Authority</t>
  </si>
  <si>
    <t>OpenWeb</t>
  </si>
  <si>
    <t>Insight Partners, AltaIR Capital, Norma Investments</t>
  </si>
  <si>
    <t>Orbbec Technology</t>
  </si>
  <si>
    <t>R-Z Capital, Green Pine Capital Partners, SAIF Partners China</t>
  </si>
  <si>
    <t>Orca Bio</t>
  </si>
  <si>
    <t>Lightspeed Venture Partners, Data Collective, 8VC</t>
  </si>
  <si>
    <t>Orchard</t>
  </si>
  <si>
    <t>Accomplice, Juxtapose, FirstMark Capital</t>
  </si>
  <si>
    <t>Owkin</t>
  </si>
  <si>
    <t>Google Ventures, Cathay Innovation, NJF Capital</t>
  </si>
  <si>
    <t>PandaDoc</t>
  </si>
  <si>
    <t>Rembrandt Venture Partners, M12, Altos Ventures</t>
  </si>
  <si>
    <t>Pat McGrath Labs</t>
  </si>
  <si>
    <t>One Luxury Group, Eurazeo</t>
  </si>
  <si>
    <t>PatSnap</t>
  </si>
  <si>
    <t>Sequoia Capital China, Shunwei Capital Partners, Qualgro</t>
  </si>
  <si>
    <t>Payhawk</t>
  </si>
  <si>
    <t>Earlybird Venture Capital, Eleven Ventures, QED Investors</t>
  </si>
  <si>
    <t>Pentera</t>
  </si>
  <si>
    <t>Petah Tikva</t>
  </si>
  <si>
    <t>AWZ Ventures, Blackstone, Insight Partners</t>
  </si>
  <si>
    <t>Pet Circle</t>
  </si>
  <si>
    <t>Alexandria</t>
  </si>
  <si>
    <t>Prysm Capital, Baillie Gifford &amp; Co., TDM Growth Partners</t>
  </si>
  <si>
    <t>PicsArt</t>
  </si>
  <si>
    <t>Sequoia Capital, DCM Ventures, Insight Partners</t>
  </si>
  <si>
    <t>PLACE</t>
  </si>
  <si>
    <t>Bellingham</t>
  </si>
  <si>
    <t>Goldman Sachs Asset Management, 3L</t>
  </si>
  <si>
    <t>Placer.ai</t>
  </si>
  <si>
    <t>Fifth Wall Ventures, JBV Capital, Array Ventures</t>
  </si>
  <si>
    <t>Playco</t>
  </si>
  <si>
    <t>Sozo Ventures, Caffeinated Capital, Sequoia Capital</t>
  </si>
  <si>
    <t>Poizon</t>
  </si>
  <si>
    <t>DST Global, Sequoia Capital China, Gaorong Capital</t>
  </si>
  <si>
    <t>PPRO</t>
  </si>
  <si>
    <t>Wellington Management, Eurazeo, Citi Ventures</t>
  </si>
  <si>
    <t>Printful</t>
  </si>
  <si>
    <t>Charlotte</t>
  </si>
  <si>
    <t>Bregal Sagemount</t>
  </si>
  <si>
    <t>Quantum Metric</t>
  </si>
  <si>
    <t>Colorado Springs</t>
  </si>
  <si>
    <t>Insight Partners, Bain Capital Ventures</t>
  </si>
  <si>
    <t>Quizlet</t>
  </si>
  <si>
    <t>Union Square Ventures, Altos Ventures, Costanoa Ventures</t>
  </si>
  <si>
    <t>RapidAPI</t>
  </si>
  <si>
    <t>Green Bay Ventures, M12, Andreessen Horowitz</t>
  </si>
  <si>
    <t>Razor</t>
  </si>
  <si>
    <t>Global Founders Capital, 468 Capital, Redalpine Venture Partners</t>
  </si>
  <si>
    <t>Red Ventures</t>
  </si>
  <si>
    <t>Fort Mill</t>
  </si>
  <si>
    <t>Silver Lake Partners, General Atlantic</t>
  </si>
  <si>
    <t>REEF Technology</t>
  </si>
  <si>
    <t>Target Global, UBS Asset Management, Mubadala Capital</t>
  </si>
  <si>
    <t>ReliaQuest</t>
  </si>
  <si>
    <t>Tampa</t>
  </si>
  <si>
    <t>KKR, FTV Capital, Ten Eleven Ventures</t>
  </si>
  <si>
    <t>Revolution Precrafted</t>
  </si>
  <si>
    <t>Manila</t>
  </si>
  <si>
    <t>K2 Global, 500 Startups</t>
  </si>
  <si>
    <t>Rothy's</t>
  </si>
  <si>
    <t>Alpargatas, GS Growth, Lightspeed Venture Partners</t>
  </si>
  <si>
    <t>SaltPay</t>
  </si>
  <si>
    <t>Tiger Global Management, Hedosophia</t>
  </si>
  <si>
    <t>Savage X Fenty</t>
  </si>
  <si>
    <t>Scalapay</t>
  </si>
  <si>
    <t>Milan</t>
  </si>
  <si>
    <t>Italy</t>
  </si>
  <si>
    <t>Fasanara Capital, Tiger Global Management, Baleen Capital</t>
  </si>
  <si>
    <t>Scandit</t>
  </si>
  <si>
    <t>Atomico, NGP Capital, Google Ventures</t>
  </si>
  <si>
    <t>Sentry</t>
  </si>
  <si>
    <t>New Enterprise Associates, Accel, Bond</t>
  </si>
  <si>
    <t>Shield AI</t>
  </si>
  <si>
    <t>Andreessen Horowitz, Homebrew, Point72 Ventures</t>
  </si>
  <si>
    <t>Shift Technology</t>
  </si>
  <si>
    <t>Griffin Gaming Partners, Andreessen Horowitz, Battery Ventures</t>
  </si>
  <si>
    <t>ShipBob</t>
  </si>
  <si>
    <t>Hyde Park Venture Partners, FundersClub, Bain Capital Ventures</t>
  </si>
  <si>
    <t>Shippo</t>
  </si>
  <si>
    <t>Version One Ventures, Uncork Capital, Bessemer Venture Partners</t>
  </si>
  <si>
    <t>Sidecar Health</t>
  </si>
  <si>
    <t>GreatPoint Ventures, Tiger Global Management, Menlo Ventures</t>
  </si>
  <si>
    <t>Sift</t>
  </si>
  <si>
    <t>Union Square Ventures, Insight Partners, Spark Capital</t>
  </si>
  <si>
    <t>Skydio</t>
  </si>
  <si>
    <t>Andreessen Horowitz, Andreessen Horowitz, Institutional Venture Partners, Accel</t>
  </si>
  <si>
    <t>Slice</t>
  </si>
  <si>
    <t>Gunosy Capital, Blume Ventures, Das Capital</t>
  </si>
  <si>
    <t>SmartAsset</t>
  </si>
  <si>
    <t>Javelin Venture Partners, TTV Capital, Peterson Ventures</t>
  </si>
  <si>
    <t>SMS Assist</t>
  </si>
  <si>
    <t>Goldman Sachs, Insights Venture Partners, Pritzker Group Venture Capital</t>
  </si>
  <si>
    <t>SnapLogic</t>
  </si>
  <si>
    <t>Andreessen Horowitz, Triangle Peak Partners, Ignition Partners</t>
  </si>
  <si>
    <t>Snorkel AI</t>
  </si>
  <si>
    <t>Solo.io</t>
  </si>
  <si>
    <t>True Ventures, Altimeter Capital, Redpoint Ventures</t>
  </si>
  <si>
    <t>SoundHound</t>
  </si>
  <si>
    <t>Tencent Holdings, Walden Venture Capital, Global Catalyst Partnera</t>
  </si>
  <si>
    <t>Splashtop</t>
  </si>
  <si>
    <t>Storm Ventures, DFJ DragonFund, New Enterprise Associates</t>
  </si>
  <si>
    <t>Standard</t>
  </si>
  <si>
    <t>CRV, Y Combinator, Initialized Capital</t>
  </si>
  <si>
    <t>Stytch</t>
  </si>
  <si>
    <t>Index Ventures, Benchmark, Thrive Capital</t>
  </si>
  <si>
    <t>Swile</t>
  </si>
  <si>
    <t>Montpellier</t>
  </si>
  <si>
    <t>Index Ventures, IDInvest Partners, Daphni</t>
  </si>
  <si>
    <t>Tarana Wireless</t>
  </si>
  <si>
    <t>Milpitas</t>
  </si>
  <si>
    <t>Prime Movers Lab, Khosla Ventures, I Squared Capital</t>
  </si>
  <si>
    <t>TechStyle Fashion Group</t>
  </si>
  <si>
    <t>Matrix Partners, Passport Capital, Rho Ventures</t>
  </si>
  <si>
    <t>TensTorrent</t>
  </si>
  <si>
    <t>Eclipse Ventures, Fidelity Investments, Moore Capital Management</t>
  </si>
  <si>
    <t>TERMINUS Technology</t>
  </si>
  <si>
    <t>China Everbright Limited, IDG Capital, iFLYTEK</t>
  </si>
  <si>
    <t>Tezign</t>
  </si>
  <si>
    <t>Sequoia Capital China, Linear Venture, Hearst Ventures</t>
  </si>
  <si>
    <t>The Zebra</t>
  </si>
  <si>
    <t>Silverton Partners, Accel, Ballast Point Ventures</t>
  </si>
  <si>
    <t>Thirty Madison</t>
  </si>
  <si>
    <t>Northzone Ventures, Maveron, Johnson &amp; Johnson Innovation</t>
  </si>
  <si>
    <t>Thought Machine</t>
  </si>
  <si>
    <t>British Patient Capital, SEB Venture Capital, IQ Capital</t>
  </si>
  <si>
    <t>Timescale</t>
  </si>
  <si>
    <t>New Enterprise Associates, Benchmark, Two Sigma Ventures</t>
  </si>
  <si>
    <t>Tractable</t>
  </si>
  <si>
    <t>Insight Partners, Ignition Partners, Georgian Partners</t>
  </si>
  <si>
    <t>Tresata</t>
  </si>
  <si>
    <t>GCP Capital Partners</t>
  </si>
  <si>
    <t>TrialSpark</t>
  </si>
  <si>
    <t>Sequoia Capital, Thrive Capital, Sound Ventures</t>
  </si>
  <si>
    <t>TrueLayer</t>
  </si>
  <si>
    <t>Anthemis, Connect Ventures, Northzone Ventures</t>
  </si>
  <si>
    <t>Unico</t>
  </si>
  <si>
    <t>Big Bets, General Atlantic, SOFTBANK Latin America Ventures</t>
  </si>
  <si>
    <t>Vagaro</t>
  </si>
  <si>
    <t>FTV Capital</t>
  </si>
  <si>
    <t>Vedantu</t>
  </si>
  <si>
    <t>Accel, Tiger Global Management, Omidyar Network</t>
  </si>
  <si>
    <t>Veev</t>
  </si>
  <si>
    <t>Zeev Ventures, Bond, Fifth Wall Ventures</t>
  </si>
  <si>
    <t>Vise</t>
  </si>
  <si>
    <t>Sequoia Capital, Founders Fund, Bling Capital</t>
  </si>
  <si>
    <t>Visier</t>
  </si>
  <si>
    <t>Foundation Capital, Summit Partners, Adams Street Partners</t>
  </si>
  <si>
    <t>VOI</t>
  </si>
  <si>
    <t>Vostok New Ventures, The Raine Group, Balderton Capital</t>
  </si>
  <si>
    <t>Vox Media</t>
  </si>
  <si>
    <t>Accel Partners, Comcast Ventures, General Atlantic</t>
  </si>
  <si>
    <t>VTS</t>
  </si>
  <si>
    <t>Trinity Ventures, Fifth Wall Ventures, OpenView Venture Partners</t>
  </si>
  <si>
    <t>Watershed</t>
  </si>
  <si>
    <t>Kleiner Perkins Caufield &amp; Byers, Sequoia Capital</t>
  </si>
  <si>
    <t>Weights &amp; Biases</t>
  </si>
  <si>
    <t>Coatue Management, Insight Partners, Trinity Ventures</t>
  </si>
  <si>
    <t>WeLab</t>
  </si>
  <si>
    <t>Sequoia Capital China, ING, Alibaba Entrepreneurs Fund</t>
  </si>
  <si>
    <t>Womai</t>
  </si>
  <si>
    <t>SAIF Partners China, Baidu, IDG Capital</t>
  </si>
  <si>
    <t>Wrapbook</t>
  </si>
  <si>
    <t>Equal Ventures, Uncork Capital, Andreessen Horowitz</t>
  </si>
  <si>
    <t>Xendit</t>
  </si>
  <si>
    <t>Accel, Y Combinator, Amasia</t>
  </si>
  <si>
    <t>XForcePlus</t>
  </si>
  <si>
    <t>Eastern Bell Capital, Danhua Capital, MSA Capital</t>
  </si>
  <si>
    <t>YH Global</t>
  </si>
  <si>
    <t>Co-Energy Finance, Grandland</t>
  </si>
  <si>
    <t>YipitData</t>
  </si>
  <si>
    <t>RRE Ventures+, Highland Capital Partners, The Carlyle Group</t>
  </si>
  <si>
    <t>Yunxuetang</t>
  </si>
  <si>
    <t>Matrix Partners China, Sequoia Capital China, Hundreds Capital</t>
  </si>
  <si>
    <t>Zhaogang</t>
  </si>
  <si>
    <t>K2 Ventures, Matrix Partners China, IDG Capital</t>
  </si>
  <si>
    <t>Zhuan Zhuan</t>
  </si>
  <si>
    <t>58.com, Tencent Holdings</t>
  </si>
  <si>
    <t>Zihaiguo</t>
  </si>
  <si>
    <t>Xingwang Investment Management, China Capital Investment Group, Matrix Partners China</t>
  </si>
  <si>
    <t>Zopa</t>
  </si>
  <si>
    <t>IAG Capital Partners, Augmentum Fintech, Northzone Ventures</t>
  </si>
  <si>
    <t>Zwift</t>
  </si>
  <si>
    <t>Novator Partners, True, Causeway Media Partners</t>
  </si>
  <si>
    <t>Field</t>
  </si>
  <si>
    <t>Description</t>
  </si>
  <si>
    <t>Company name</t>
  </si>
  <si>
    <t>Company valuation in billions (B) of dollars</t>
  </si>
  <si>
    <t>The date in which the company reached $1 billion in valuation</t>
  </si>
  <si>
    <t>Company industry</t>
  </si>
  <si>
    <t>City the company was founded in</t>
  </si>
  <si>
    <t>Country the company was founded in</t>
  </si>
  <si>
    <t>Continent the company was founded in</t>
  </si>
  <si>
    <t>Year the company was founded</t>
  </si>
  <si>
    <t>Total amount raised across all funding rounds in billions (B) or millions (M) of dollars</t>
  </si>
  <si>
    <t>Top 4 investing firms or individual investors (some have less than 4)</t>
  </si>
  <si>
    <t>Return On Investment</t>
  </si>
  <si>
    <t>Grand Total</t>
  </si>
  <si>
    <t>Return On Investment_Percent</t>
  </si>
  <si>
    <t>Time Period</t>
  </si>
  <si>
    <t>Year Joined</t>
  </si>
  <si>
    <t>Average of Time Period</t>
  </si>
  <si>
    <t>Count of Company</t>
  </si>
  <si>
    <t>Investor 1</t>
  </si>
  <si>
    <t>Investor 2</t>
  </si>
  <si>
    <t>Investor 3</t>
  </si>
  <si>
    <t>Investor 4</t>
  </si>
  <si>
    <t xml:space="preserve"> Sequoia Capital China</t>
  </si>
  <si>
    <t xml:space="preserve"> SIG Asia Investments</t>
  </si>
  <si>
    <t xml:space="preserve"> Draper Fisher Jurvetson</t>
  </si>
  <si>
    <t xml:space="preserve"> LowercaseCapital</t>
  </si>
  <si>
    <t xml:space="preserve"> Sequoia Capital</t>
  </si>
  <si>
    <t xml:space="preserve"> Blackbird Ventures</t>
  </si>
  <si>
    <t xml:space="preserve"> Insight Partners</t>
  </si>
  <si>
    <t xml:space="preserve"> Kleiner Perkins Caufield &amp; Byers</t>
  </si>
  <si>
    <t xml:space="preserve"> New Enterprise Associates</t>
  </si>
  <si>
    <t xml:space="preserve"> DST Global</t>
  </si>
  <si>
    <t xml:space="preserve"> KKR</t>
  </si>
  <si>
    <t xml:space="preserve"> Thoma Bravo</t>
  </si>
  <si>
    <t xml:space="preserve"> Andreessen Horowitz</t>
  </si>
  <si>
    <t xml:space="preserve"> Crosslink Capital</t>
  </si>
  <si>
    <t xml:space="preserve"> Lightspeed India Partners</t>
  </si>
  <si>
    <t xml:space="preserve"> Boyu Capital</t>
  </si>
  <si>
    <t xml:space="preserve"> ZhenFund</t>
  </si>
  <si>
    <t xml:space="preserve"> AltaIR Capital</t>
  </si>
  <si>
    <t xml:space="preserve"> Warbug Pincus</t>
  </si>
  <si>
    <t xml:space="preserve"> Greylock Partners</t>
  </si>
  <si>
    <t xml:space="preserve"> Longfor Capitalm</t>
  </si>
  <si>
    <t xml:space="preserve"> Softbank Group</t>
  </si>
  <si>
    <t xml:space="preserve"> General Catalyst</t>
  </si>
  <si>
    <t xml:space="preserve"> Google Ventures</t>
  </si>
  <si>
    <t xml:space="preserve"> F-Prime Capital</t>
  </si>
  <si>
    <t xml:space="preserve"> Institutional Venture Partners</t>
  </si>
  <si>
    <t xml:space="preserve"> Thirty Five Ventures</t>
  </si>
  <si>
    <t xml:space="preserve"> Spar Capital</t>
  </si>
  <si>
    <t xml:space="preserve"> CRV</t>
  </si>
  <si>
    <t xml:space="preserve"> Ford Autonomous Vehicles</t>
  </si>
  <si>
    <t xml:space="preserve"> IKEA GreenTech</t>
  </si>
  <si>
    <t xml:space="preserve"> Ribbit Capital</t>
  </si>
  <si>
    <t xml:space="preserve"> Forerunner Ventures</t>
  </si>
  <si>
    <t xml:space="preserve"> BDT Capital Partners</t>
  </si>
  <si>
    <t xml:space="preserve"> Volkswagen Group</t>
  </si>
  <si>
    <t xml:space="preserve"> Tencent Holdings</t>
  </si>
  <si>
    <t xml:space="preserve"> Diamler</t>
  </si>
  <si>
    <t xml:space="preserve"> Tribe Capital</t>
  </si>
  <si>
    <t xml:space="preserve"> 83North</t>
  </si>
  <si>
    <t xml:space="preserve"> Essence Financial</t>
  </si>
  <si>
    <t xml:space="preserve"> SAIF Partners</t>
  </si>
  <si>
    <t xml:space="preserve"> Hillhouse Capital Management</t>
  </si>
  <si>
    <t xml:space="preserve"> Legend Capital</t>
  </si>
  <si>
    <t xml:space="preserve"> Coatue Management</t>
  </si>
  <si>
    <t xml:space="preserve"> GX Capital</t>
  </si>
  <si>
    <t xml:space="preserve"> capitalG</t>
  </si>
  <si>
    <t xml:space="preserve"> Shunwei Capital Partners</t>
  </si>
  <si>
    <t xml:space="preserve"> Draft Ventures</t>
  </si>
  <si>
    <t xml:space="preserve"> ES Ventures</t>
  </si>
  <si>
    <t xml:space="preserve"> Sequoia Capital India</t>
  </si>
  <si>
    <t xml:space="preserve"> Venture51</t>
  </si>
  <si>
    <t xml:space="preserve"> ICONIQ Capital</t>
  </si>
  <si>
    <t xml:space="preserve"> Salesforce Ventures</t>
  </si>
  <si>
    <t xml:space="preserve"> RiverPark Ventures</t>
  </si>
  <si>
    <t xml:space="preserve"> Xiang He Capital</t>
  </si>
  <si>
    <t xml:space="preserve"> Woori Investment</t>
  </si>
  <si>
    <t xml:space="preserve"> SoftBank Group</t>
  </si>
  <si>
    <t xml:space="preserve"> Accel</t>
  </si>
  <si>
    <t xml:space="preserve"> Earlybird Venture Capital</t>
  </si>
  <si>
    <t xml:space="preserve"> Google</t>
  </si>
  <si>
    <t xml:space="preserve"> IDG Capital</t>
  </si>
  <si>
    <t xml:space="preserve"> Nor-Cal Invest</t>
  </si>
  <si>
    <t xml:space="preserve"> Partners Investment</t>
  </si>
  <si>
    <t xml:space="preserve"> OrbiMed Advisors</t>
  </si>
  <si>
    <t xml:space="preserve"> Venrock</t>
  </si>
  <si>
    <t xml:space="preserve"> Founders Fund</t>
  </si>
  <si>
    <t xml:space="preserve"> Northzone Ventures</t>
  </si>
  <si>
    <t xml:space="preserve"> Liberty Global Ventures</t>
  </si>
  <si>
    <t xml:space="preserve"> Social Capital</t>
  </si>
  <si>
    <t xml:space="preserve"> Stripe</t>
  </si>
  <si>
    <t xml:space="preserve"> Tiger Global Management</t>
  </si>
  <si>
    <t xml:space="preserve"> T. Rowe Associates</t>
  </si>
  <si>
    <t xml:space="preserve"> Zeev Ventures</t>
  </si>
  <si>
    <t xml:space="preserve"> Eniac Ventures</t>
  </si>
  <si>
    <t xml:space="preserve"> Goldman Sachs</t>
  </si>
  <si>
    <t xml:space="preserve"> Spark Capital</t>
  </si>
  <si>
    <t xml:space="preserve"> Electric Capital</t>
  </si>
  <si>
    <t xml:space="preserve"> Marcy Venture Partners</t>
  </si>
  <si>
    <t xml:space="preserve"> Next World Capital</t>
  </si>
  <si>
    <t xml:space="preserve"> Horizons Ventures</t>
  </si>
  <si>
    <t xml:space="preserve"> Blue Lake Capital</t>
  </si>
  <si>
    <t xml:space="preserve"> Y Combinator</t>
  </si>
  <si>
    <t xml:space="preserve"> Qualcomm Ventures</t>
  </si>
  <si>
    <t xml:space="preserve"> Lightspeed Venture Partners</t>
  </si>
  <si>
    <t xml:space="preserve"> Warburg Pincus</t>
  </si>
  <si>
    <t xml:space="preserve"> Eurazeo</t>
  </si>
  <si>
    <t xml:space="preserve"> Benchmark</t>
  </si>
  <si>
    <t xml:space="preserve"> American Express Ventures</t>
  </si>
  <si>
    <t xml:space="preserve"> Maverick Ventures</t>
  </si>
  <si>
    <t xml:space="preserve"> Accomplice</t>
  </si>
  <si>
    <t xml:space="preserve"> Kerala Ventures</t>
  </si>
  <si>
    <t xml:space="preserve"> Blackstone</t>
  </si>
  <si>
    <t xml:space="preserve"> Baidu</t>
  </si>
  <si>
    <t xml:space="preserve"> Acton Capital Partners</t>
  </si>
  <si>
    <t xml:space="preserve"> Nortzone Ventures</t>
  </si>
  <si>
    <t xml:space="preserve"> Technology Crossover Ventures</t>
  </si>
  <si>
    <t xml:space="preserve"> Bank Of China Group Investment</t>
  </si>
  <si>
    <t xml:space="preserve"> A&amp;E Television Networks</t>
  </si>
  <si>
    <t xml:space="preserve"> Morningside Group</t>
  </si>
  <si>
    <t xml:space="preserve"> Storm Ventures</t>
  </si>
  <si>
    <t xml:space="preserve"> Battery Ventures</t>
  </si>
  <si>
    <t xml:space="preserve"> Artis Ventures</t>
  </si>
  <si>
    <t xml:space="preserve"> Silk Road Huacheng</t>
  </si>
  <si>
    <t xml:space="preserve"> Guangdong Technology Financial Group</t>
  </si>
  <si>
    <t xml:space="preserve"> Viking Global Investors</t>
  </si>
  <si>
    <t xml:space="preserve"> Amadeus Capital Partners</t>
  </si>
  <si>
    <t xml:space="preserve"> Omidyar Network</t>
  </si>
  <si>
    <t xml:space="preserve"> FirstMark Capital</t>
  </si>
  <si>
    <t xml:space="preserve"> Citi Ventures</t>
  </si>
  <si>
    <t xml:space="preserve"> 3i Group</t>
  </si>
  <si>
    <t xml:space="preserve"> Greycroft</t>
  </si>
  <si>
    <t xml:space="preserve"> Alibaba Group</t>
  </si>
  <si>
    <t xml:space="preserve"> Thrive Capital</t>
  </si>
  <si>
    <t xml:space="preserve"> Andalusian Capital Partners</t>
  </si>
  <si>
    <t xml:space="preserve"> Falcon Edge Capital</t>
  </si>
  <si>
    <t xml:space="preserve"> Temasek</t>
  </si>
  <si>
    <t xml:space="preserve"> Founders</t>
  </si>
  <si>
    <t xml:space="preserve"> Valar Ventures</t>
  </si>
  <si>
    <t xml:space="preserve"> General Atlantic</t>
  </si>
  <si>
    <t xml:space="preserve"> IDG Capital Partners</t>
  </si>
  <si>
    <t xml:space="preserve"> Flint Capital</t>
  </si>
  <si>
    <t xml:space="preserve"> Goldstone Investments</t>
  </si>
  <si>
    <t xml:space="preserve"> China Development Bank Capital</t>
  </si>
  <si>
    <t xml:space="preserve"> Linear Venture</t>
  </si>
  <si>
    <t xml:space="preserve"> Lux Capital</t>
  </si>
  <si>
    <t xml:space="preserve"> Redpoint Ventures</t>
  </si>
  <si>
    <t xml:space="preserve"> ICONIQ Growth</t>
  </si>
  <si>
    <t xml:space="preserve"> Energize Ventures</t>
  </si>
  <si>
    <t xml:space="preserve"> Pear</t>
  </si>
  <si>
    <t xml:space="preserve"> Caisse de depot et placement du Quebec</t>
  </si>
  <si>
    <t xml:space="preserve"> Foundation Capital</t>
  </si>
  <si>
    <t xml:space="preserve"> Benhcmark</t>
  </si>
  <si>
    <t xml:space="preserve"> Craft Ventures</t>
  </si>
  <si>
    <t xml:space="preserve"> TQ Ventures</t>
  </si>
  <si>
    <t xml:space="preserve"> HCA Healthcare</t>
  </si>
  <si>
    <t xml:space="preserve"> Maveron</t>
  </si>
  <si>
    <t xml:space="preserve"> Amplify Partners</t>
  </si>
  <si>
    <t xml:space="preserve"> Gron Ventures</t>
  </si>
  <si>
    <t xml:space="preserve"> Kleiner Perkins Caulfield &amp; Byers</t>
  </si>
  <si>
    <t xml:space="preserve"> Initialized Capital</t>
  </si>
  <si>
    <t xml:space="preserve"> Wincove</t>
  </si>
  <si>
    <t xml:space="preserve"> Webb Investment Network</t>
  </si>
  <si>
    <t xml:space="preserve"> Shasta Ventures</t>
  </si>
  <si>
    <t xml:space="preserve"> Qihoo 360 Technology</t>
  </si>
  <si>
    <t xml:space="preserve"> Alaska Permanent Fund</t>
  </si>
  <si>
    <t xml:space="preserve"> New Leaf Venture Partners</t>
  </si>
  <si>
    <t xml:space="preserve"> Trammell Ventures</t>
  </si>
  <si>
    <t xml:space="preserve"> PremjiInvest</t>
  </si>
  <si>
    <t xml:space="preserve"> China Renaissance</t>
  </si>
  <si>
    <t xml:space="preserve"> Russia-China Investment Fund</t>
  </si>
  <si>
    <t xml:space="preserve"> Aleph</t>
  </si>
  <si>
    <t xml:space="preserve"> Samsung Ventures</t>
  </si>
  <si>
    <t xml:space="preserve"> M12</t>
  </si>
  <si>
    <t xml:space="preserve"> Hellman &amp; Friedman</t>
  </si>
  <si>
    <t xml:space="preserve"> Starr Investment Holdings</t>
  </si>
  <si>
    <t xml:space="preserve"> Capricorn Investment Group</t>
  </si>
  <si>
    <t xml:space="preserve"> Bond</t>
  </si>
  <si>
    <t xml:space="preserve"> Elevation Capital</t>
  </si>
  <si>
    <t xml:space="preserve"> Index Ventures</t>
  </si>
  <si>
    <t xml:space="preserve"> Khosla Ventures</t>
  </si>
  <si>
    <t xml:space="preserve"> Frontier Ventures</t>
  </si>
  <si>
    <t xml:space="preserve"> Norwest Venture Partners</t>
  </si>
  <si>
    <t xml:space="preserve"> Silversmith Capital Partners</t>
  </si>
  <si>
    <t xml:space="preserve"> iFly</t>
  </si>
  <si>
    <t xml:space="preserve"> IDInvest Partners</t>
  </si>
  <si>
    <t xml:space="preserve"> Promus Ventures</t>
  </si>
  <si>
    <t xml:space="preserve"> Bessemer Venture Partners</t>
  </si>
  <si>
    <t xml:space="preserve"> Neuberger Berman</t>
  </si>
  <si>
    <t xml:space="preserve"> VebVentures</t>
  </si>
  <si>
    <t xml:space="preserve"> Susquehanna Growth Equity</t>
  </si>
  <si>
    <t xml:space="preserve"> Tiger Brokers</t>
  </si>
  <si>
    <t xml:space="preserve"> Blockchain Capital</t>
  </si>
  <si>
    <t xml:space="preserve"> Plug and Play Ventures</t>
  </si>
  <si>
    <t xml:space="preserve"> Lowercase Capital</t>
  </si>
  <si>
    <t xml:space="preserve"> Lerer Hippeau</t>
  </si>
  <si>
    <t xml:space="preserve"> Future Perfect Ventures</t>
  </si>
  <si>
    <t xml:space="preserve"> OpenView Venture Partners</t>
  </si>
  <si>
    <t xml:space="preserve"> SingTel Innov8</t>
  </si>
  <si>
    <t xml:space="preserve"> Digital Currency Group</t>
  </si>
  <si>
    <t xml:space="preserve"> Bain Capital Ventures</t>
  </si>
  <si>
    <t xml:space="preserve"> LGT Capital Partners</t>
  </si>
  <si>
    <t xml:space="preserve"> Nexus Venture Partners</t>
  </si>
  <si>
    <t xml:space="preserve"> A91 Partners</t>
  </si>
  <si>
    <t xml:space="preserve"> Route 66 Ventures</t>
  </si>
  <si>
    <t xml:space="preserve"> Softbank</t>
  </si>
  <si>
    <t xml:space="preserve"> Loeb.NYC</t>
  </si>
  <si>
    <t xml:space="preserve"> Unternehmertum Venture Capital</t>
  </si>
  <si>
    <t xml:space="preserve"> CRE Venture Capital</t>
  </si>
  <si>
    <t xml:space="preserve"> Scale Venture Partners</t>
  </si>
  <si>
    <t xml:space="preserve"> The Raine Group</t>
  </si>
  <si>
    <t xml:space="preserve"> Atlantic Food Labs</t>
  </si>
  <si>
    <t xml:space="preserve"> Left Lane Capital</t>
  </si>
  <si>
    <t xml:space="preserve"> Lead Edge Capital</t>
  </si>
  <si>
    <t xml:space="preserve"> Pitango Venture Capital</t>
  </si>
  <si>
    <t xml:space="preserve"> SF Holding Co</t>
  </si>
  <si>
    <t xml:space="preserve"> Formation 8</t>
  </si>
  <si>
    <t xml:space="preserve"> AirTree Ventures</t>
  </si>
  <si>
    <t xml:space="preserve"> WestBridge Capital</t>
  </si>
  <si>
    <t xml:space="preserve"> BMO Capital</t>
  </si>
  <si>
    <t xml:space="preserve"> Bright Venture Capita</t>
  </si>
  <si>
    <t xml:space="preserve"> IA Ventures</t>
  </si>
  <si>
    <t xml:space="preserve"> Threshold Ventures</t>
  </si>
  <si>
    <t xml:space="preserve"> Piton Capital</t>
  </si>
  <si>
    <t xml:space="preserve"> Atomico</t>
  </si>
  <si>
    <t xml:space="preserve"> Coltrane Asset Management</t>
  </si>
  <si>
    <t xml:space="preserve"> Lifeline Ventures</t>
  </si>
  <si>
    <t xml:space="preserve"> Jackson Square Ventures</t>
  </si>
  <si>
    <t xml:space="preserve"> Summit Partners</t>
  </si>
  <si>
    <t xml:space="preserve"> 8VC</t>
  </si>
  <si>
    <t xml:space="preserve"> Sands Capital</t>
  </si>
  <si>
    <t xml:space="preserve"> Trinity Ventures</t>
  </si>
  <si>
    <t xml:space="preserve"> Osage University Partners</t>
  </si>
  <si>
    <t xml:space="preserve"> Sutter Hill Ventures</t>
  </si>
  <si>
    <t xml:space="preserve"> Alliance Consumer Growth</t>
  </si>
  <si>
    <t xml:space="preserve"> 500 Global</t>
  </si>
  <si>
    <t xml:space="preserve"> Flare Capital Partners</t>
  </si>
  <si>
    <t xml:space="preserve"> Goldcrest Capital</t>
  </si>
  <si>
    <t xml:space="preserve"> East Ventures</t>
  </si>
  <si>
    <t xml:space="preserve"> March Capital Partners</t>
  </si>
  <si>
    <t xml:space="preserve"> Kalaari Capital</t>
  </si>
  <si>
    <t xml:space="preserve"> The Rise Fund</t>
  </si>
  <si>
    <t xml:space="preserve"> Seedcamp</t>
  </si>
  <si>
    <t xml:space="preserve"> Quantum Energy Partners</t>
  </si>
  <si>
    <t xml:space="preserve"> Coinbase Ventures</t>
  </si>
  <si>
    <t xml:space="preserve"> Sina Weibo</t>
  </si>
  <si>
    <t xml:space="preserve"> China Fortune Ocean</t>
  </si>
  <si>
    <t xml:space="preserve"> Kae Capital</t>
  </si>
  <si>
    <t xml:space="preserve"> Baillie Gifford &amp; Co.</t>
  </si>
  <si>
    <t xml:space="preserve"> Lakestar</t>
  </si>
  <si>
    <t xml:space="preserve"> China Construction Bank</t>
  </si>
  <si>
    <t xml:space="preserve"> Lockheed Martin Ventures</t>
  </si>
  <si>
    <t xml:space="preserve"> Altamont Capital Partners</t>
  </si>
  <si>
    <t xml:space="preserve"> D1 Capital Partners</t>
  </si>
  <si>
    <t xml:space="preserve"> GSR Ventures</t>
  </si>
  <si>
    <t xml:space="preserve"> Shanghai Puyin Industry</t>
  </si>
  <si>
    <t xml:space="preserve"> CVF Capital Partners</t>
  </si>
  <si>
    <t xml:space="preserve"> Alven Capital</t>
  </si>
  <si>
    <t xml:space="preserve"> Aglae Ventures</t>
  </si>
  <si>
    <t xml:space="preserve"> Tao Capital Partners</t>
  </si>
  <si>
    <t xml:space="preserve"> iNovia Capital</t>
  </si>
  <si>
    <t xml:space="preserve"> HOF Capital</t>
  </si>
  <si>
    <t xml:space="preserve"> Charoen Pokphand Group</t>
  </si>
  <si>
    <t xml:space="preserve"> Tiger Global</t>
  </si>
  <si>
    <t xml:space="preserve"> Shenzhen Capital Group</t>
  </si>
  <si>
    <t xml:space="preserve"> GGV Capital</t>
  </si>
  <si>
    <t xml:space="preserve"> QED Investors</t>
  </si>
  <si>
    <t xml:space="preserve"> Xiaomi</t>
  </si>
  <si>
    <t xml:space="preserve"> Sixth Street Growth</t>
  </si>
  <si>
    <t xml:space="preserve"> Hypersphere Ventures</t>
  </si>
  <si>
    <t xml:space="preserve"> Munich Re Ventures</t>
  </si>
  <si>
    <t xml:space="preserve"> Crowdcube</t>
  </si>
  <si>
    <t xml:space="preserve"> TPG Growth</t>
  </si>
  <si>
    <t xml:space="preserve"> Zhongrong International Trust</t>
  </si>
  <si>
    <t xml:space="preserve"> 500 Startups</t>
  </si>
  <si>
    <t>Co-Stone Venture Capital</t>
  </si>
  <si>
    <t xml:space="preserve"> CVC Capital Partners</t>
  </si>
  <si>
    <t xml:space="preserve"> China Media Group</t>
  </si>
  <si>
    <t xml:space="preserve"> Bezos Expeditions</t>
  </si>
  <si>
    <t xml:space="preserve"> Baseline Ventures</t>
  </si>
  <si>
    <t xml:space="preserve"> MoreVC</t>
  </si>
  <si>
    <t xml:space="preserve"> Oak HC/FT Partners</t>
  </si>
  <si>
    <t xml:space="preserve"> Almaz Capital Partners</t>
  </si>
  <si>
    <t xml:space="preserve"> T. Rowe Price</t>
  </si>
  <si>
    <t xml:space="preserve"> Valor Capital Group</t>
  </si>
  <si>
    <t xml:space="preserve"> Polychain Capital</t>
  </si>
  <si>
    <t xml:space="preserve"> Declaration Partners</t>
  </si>
  <si>
    <t xml:space="preserve"> Matrix Partners India</t>
  </si>
  <si>
    <t xml:space="preserve"> Activant Capital</t>
  </si>
  <si>
    <t xml:space="preserve"> Kibo Ventures</t>
  </si>
  <si>
    <t xml:space="preserve"> Fidelity Investments</t>
  </si>
  <si>
    <t xml:space="preserve"> Questa Capital</t>
  </si>
  <si>
    <t xml:space="preserve"> Caffeinated Capital</t>
  </si>
  <si>
    <t xml:space="preserve"> Energy Impact Partners</t>
  </si>
  <si>
    <t xml:space="preserve"> Tenaya Capital</t>
  </si>
  <si>
    <t xml:space="preserve"> Lightspeed China Partners</t>
  </si>
  <si>
    <t xml:space="preserve"> Delta Capital</t>
  </si>
  <si>
    <t xml:space="preserve"> Menlo Ventures</t>
  </si>
  <si>
    <t xml:space="preserve"> Aspect Ventures</t>
  </si>
  <si>
    <t xml:space="preserve"> Iris Capital</t>
  </si>
  <si>
    <t xml:space="preserve"> Meritech Capital Partners</t>
  </si>
  <si>
    <t xml:space="preserve"> Hony Capital</t>
  </si>
  <si>
    <t xml:space="preserve"> SAIF Partners India</t>
  </si>
  <si>
    <t xml:space="preserve"> DFJ Growth Fund</t>
  </si>
  <si>
    <t xml:space="preserve"> SDIC CMC Investment Management</t>
  </si>
  <si>
    <t xml:space="preserve"> Access Industries</t>
  </si>
  <si>
    <t xml:space="preserve"> Passion Capital</t>
  </si>
  <si>
    <t xml:space="preserve"> BGF Ventures</t>
  </si>
  <si>
    <t xml:space="preserve"> TTV Capital</t>
  </si>
  <si>
    <t xml:space="preserve"> CMB International Capital</t>
  </si>
  <si>
    <t xml:space="preserve"> Transamerica Ventures</t>
  </si>
  <si>
    <t xml:space="preserve"> Alkeon Capital Management</t>
  </si>
  <si>
    <t xml:space="preserve"> US Venture Partners</t>
  </si>
  <si>
    <t xml:space="preserve"> Baidu Ventures</t>
  </si>
  <si>
    <t xml:space="preserve"> Tencent Investment</t>
  </si>
  <si>
    <t xml:space="preserve"> Eight Roads Ventures</t>
  </si>
  <si>
    <t xml:space="preserve"> Bain &amp; Company</t>
  </si>
  <si>
    <t xml:space="preserve"> Hillsven Capital</t>
  </si>
  <si>
    <t xml:space="preserve"> Walden International</t>
  </si>
  <si>
    <t xml:space="preserve"> GP Capital</t>
  </si>
  <si>
    <t xml:space="preserve"> BoxGroup</t>
  </si>
  <si>
    <t xml:space="preserve"> Franklin Templeton</t>
  </si>
  <si>
    <t xml:space="preserve"> Cedarlake Capital</t>
  </si>
  <si>
    <t xml:space="preserve"> Providence Equity Partners</t>
  </si>
  <si>
    <t xml:space="preserve"> Softbank Corp.</t>
  </si>
  <si>
    <t xml:space="preserve"> Blue Cloud Ventures</t>
  </si>
  <si>
    <t xml:space="preserve"> DT Capital Partners</t>
  </si>
  <si>
    <t xml:space="preserve"> TPG Alternative &amp; Renewable Technologies</t>
  </si>
  <si>
    <t xml:space="preserve"> Creandum</t>
  </si>
  <si>
    <t xml:space="preserve"> Draper Esprit</t>
  </si>
  <si>
    <t xml:space="preserve"> Maverick Capital</t>
  </si>
  <si>
    <t xml:space="preserve"> Greyhound Capital</t>
  </si>
  <si>
    <t xml:space="preserve"> ION Crossover Partners</t>
  </si>
  <si>
    <t xml:space="preserve"> Capital Today</t>
  </si>
  <si>
    <t xml:space="preserve"> Sapphire Ventures</t>
  </si>
  <si>
    <t xml:space="preserve"> D1 Capita Partners</t>
  </si>
  <si>
    <t xml:space="preserve"> RTP Global</t>
  </si>
  <si>
    <t xml:space="preserve"> Altimeter Capital</t>
  </si>
  <si>
    <t xml:space="preserve"> DSC Investments</t>
  </si>
  <si>
    <t xml:space="preserve"> Pelion Venture Partners</t>
  </si>
  <si>
    <t xml:space="preserve"> One Peak Partners</t>
  </si>
  <si>
    <t xml:space="preserve"> Playground Global</t>
  </si>
  <si>
    <t xml:space="preserve"> Monk's Hill Ventures</t>
  </si>
  <si>
    <t xml:space="preserve"> SOSV</t>
  </si>
  <si>
    <t xml:space="preserve"> Rusnano</t>
  </si>
  <si>
    <t xml:space="preserve"> Noshaq</t>
  </si>
  <si>
    <t xml:space="preserve"> Source Code Capital</t>
  </si>
  <si>
    <t xml:space="preserve"> Huobi Ventures</t>
  </si>
  <si>
    <t xml:space="preserve"> Shea Ventures</t>
  </si>
  <si>
    <t xml:space="preserve"> GF Investments</t>
  </si>
  <si>
    <t xml:space="preserve"> Ainge Advisory</t>
  </si>
  <si>
    <t xml:space="preserve"> Global Asset Capital</t>
  </si>
  <si>
    <t xml:space="preserve"> RRE Ventures</t>
  </si>
  <si>
    <t xml:space="preserve"> frst</t>
  </si>
  <si>
    <t xml:space="preserve"> MaC Venture Capital</t>
  </si>
  <si>
    <t xml:space="preserve"> Softbank Capital</t>
  </si>
  <si>
    <t xml:space="preserve"> Mizuho Financial Group</t>
  </si>
  <si>
    <t xml:space="preserve"> Ajinomoto</t>
  </si>
  <si>
    <t xml:space="preserve"> Matrix Partners</t>
  </si>
  <si>
    <t xml:space="preserve"> Dell Technologies Capital</t>
  </si>
  <si>
    <t xml:space="preserve"> .406 Ventures</t>
  </si>
  <si>
    <t xml:space="preserve"> TDM Growth Partners</t>
  </si>
  <si>
    <t xml:space="preserve"> IndexVentures</t>
  </si>
  <si>
    <t xml:space="preserve"> Felix Capital</t>
  </si>
  <si>
    <t xml:space="preserve"> CJ ENM</t>
  </si>
  <si>
    <t xml:space="preserve"> World Innovation Lab</t>
  </si>
  <si>
    <t xml:space="preserve"> Globis Capital Partners</t>
  </si>
  <si>
    <t xml:space="preserve"> SBI Investment</t>
  </si>
  <si>
    <t xml:space="preserve"> Refactor Capital</t>
  </si>
  <si>
    <t xml:space="preserve"> Eleation Capital</t>
  </si>
  <si>
    <t xml:space="preserve"> Work-Bench</t>
  </si>
  <si>
    <t xml:space="preserve"> Paradigm</t>
  </si>
  <si>
    <t xml:space="preserve"> Qatar Investment Authority</t>
  </si>
  <si>
    <t xml:space="preserve"> SingulariTeam</t>
  </si>
  <si>
    <t xml:space="preserve"> Madrone Capital Partners</t>
  </si>
  <si>
    <t xml:space="preserve"> Green Innovations</t>
  </si>
  <si>
    <t xml:space="preserve"> Addition</t>
  </si>
  <si>
    <t xml:space="preserve"> White Star Capital</t>
  </si>
  <si>
    <t xml:space="preserve"> Scentan Ventures</t>
  </si>
  <si>
    <t xml:space="preserve"> Sound Ventures</t>
  </si>
  <si>
    <t xml:space="preserve"> Matrix Partners China</t>
  </si>
  <si>
    <t xml:space="preserve"> QiMing Venture Partnersl</t>
  </si>
  <si>
    <t xml:space="preserve"> Max Ventures</t>
  </si>
  <si>
    <t xml:space="preserve"> Origin Ventures</t>
  </si>
  <si>
    <t xml:space="preserve"> Vertex Ventures</t>
  </si>
  <si>
    <t xml:space="preserve"> First Round Capital</t>
  </si>
  <si>
    <t xml:space="preserve"> Obvious Ventures</t>
  </si>
  <si>
    <t xml:space="preserve"> Geely</t>
  </si>
  <si>
    <t xml:space="preserve"> NXC</t>
  </si>
  <si>
    <t xml:space="preserve"> Sierra Ventures</t>
  </si>
  <si>
    <t xml:space="preserve"> Eastern Bell Capital</t>
  </si>
  <si>
    <t xml:space="preserve"> 5Y Capital</t>
  </si>
  <si>
    <t xml:space="preserve"> Banyan Capital</t>
  </si>
  <si>
    <t xml:space="preserve"> Ventura Capital</t>
  </si>
  <si>
    <t xml:space="preserve"> AME Cloud Ventures</t>
  </si>
  <si>
    <t xml:space="preserve"> SDP Investment</t>
  </si>
  <si>
    <t xml:space="preserve"> QC Capital</t>
  </si>
  <si>
    <t xml:space="preserve"> Lenovo Capital and Incubator</t>
  </si>
  <si>
    <t xml:space="preserve"> Alpha JWC Ventures</t>
  </si>
  <si>
    <t xml:space="preserve"> Data Collective</t>
  </si>
  <si>
    <t xml:space="preserve"> Greenoaks Capital Management</t>
  </si>
  <si>
    <t xml:space="preserve"> Ally Bridge Group</t>
  </si>
  <si>
    <t xml:space="preserve"> Hanaco Venture Capital</t>
  </si>
  <si>
    <t xml:space="preserve"> Intel Capital</t>
  </si>
  <si>
    <t xml:space="preserve"> Rocketship.vc</t>
  </si>
  <si>
    <t xml:space="preserve"> Nichi-Iko Pharmaceutical</t>
  </si>
  <si>
    <t xml:space="preserve"> QiMing Venture Partners</t>
  </si>
  <si>
    <t xml:space="preserve"> PSG</t>
  </si>
  <si>
    <t xml:space="preserve"> Not Boring Capital</t>
  </si>
  <si>
    <t xml:space="preserve"> Comcast Ventures</t>
  </si>
  <si>
    <t xml:space="preserve"> North Island Ventures</t>
  </si>
  <si>
    <t xml:space="preserve"> Hemisphere Ventures</t>
  </si>
  <si>
    <t xml:space="preserve"> Bain Capital Tech Opportunities</t>
  </si>
  <si>
    <t xml:space="preserve"> SDIC Innovation Investment Management</t>
  </si>
  <si>
    <t xml:space="preserve"> New Horizon Capital</t>
  </si>
  <si>
    <t xml:space="preserve"> Bain Capital</t>
  </si>
  <si>
    <t xml:space="preserve"> Koch Disruptive Technologies</t>
  </si>
  <si>
    <t xml:space="preserve"> SAP.iO Fund</t>
  </si>
  <si>
    <t xml:space="preserve"> iTech Capital</t>
  </si>
  <si>
    <t xml:space="preserve"> Georgian Partners</t>
  </si>
  <si>
    <t xml:space="preserve"> Liberty Strategic Capital</t>
  </si>
  <si>
    <t xml:space="preserve"> Doqling Capital Partners</t>
  </si>
  <si>
    <t xml:space="preserve"> CSC Group</t>
  </si>
  <si>
    <t xml:space="preserve"> next47</t>
  </si>
  <si>
    <t xml:space="preserve"> Summerhill Venture Partners</t>
  </si>
  <si>
    <t xml:space="preserve"> Otter Rock Capital</t>
  </si>
  <si>
    <t xml:space="preserve"> Motive Partners</t>
  </si>
  <si>
    <t xml:space="preserve"> Durable Capital Partners</t>
  </si>
  <si>
    <t xml:space="preserve"> Lightrock</t>
  </si>
  <si>
    <t xml:space="preserve"> Rakuten Ventures</t>
  </si>
  <si>
    <t xml:space="preserve"> Revolution Growth</t>
  </si>
  <si>
    <t xml:space="preserve"> Net1 UEPS Technologies</t>
  </si>
  <si>
    <t xml:space="preserve"> Inspired Capital</t>
  </si>
  <si>
    <t xml:space="preserve"> GF Xinde Investment Management Co.</t>
  </si>
  <si>
    <t xml:space="preserve"> Aspenwood Ventures</t>
  </si>
  <si>
    <t xml:space="preserve"> Cox Enterprises</t>
  </si>
  <si>
    <t xml:space="preserve"> Madrona Venture Group</t>
  </si>
  <si>
    <t xml:space="preserve"> B Capital Group</t>
  </si>
  <si>
    <t xml:space="preserve"> Inspiration Ventures</t>
  </si>
  <si>
    <t xml:space="preserve"> Yunfeng Capital</t>
  </si>
  <si>
    <t xml:space="preserve"> Owl Ventures</t>
  </si>
  <si>
    <t xml:space="preserve"> SmartFin Capital</t>
  </si>
  <si>
    <t xml:space="preserve"> Upfront Ventures</t>
  </si>
  <si>
    <t xml:space="preserve"> Merieux Equity Partners</t>
  </si>
  <si>
    <t xml:space="preserve"> FinSight Ventures</t>
  </si>
  <si>
    <t xml:space="preserve"> Vivo Capital</t>
  </si>
  <si>
    <t xml:space="preserve"> GSV Ventures</t>
  </si>
  <si>
    <t xml:space="preserve"> Leaders Fund</t>
  </si>
  <si>
    <t xml:space="preserve"> China Everbright Investment Management</t>
  </si>
  <si>
    <t xml:space="preserve"> DCM Ventures</t>
  </si>
  <si>
    <t xml:space="preserve"> Israel Growth Partners</t>
  </si>
  <si>
    <t xml:space="preserve"> Endeavor</t>
  </si>
  <si>
    <t xml:space="preserve"> China International Capital Corporation</t>
  </si>
  <si>
    <t xml:space="preserve"> BUILD Capital Partners</t>
  </si>
  <si>
    <t xml:space="preserve"> Bling Capital</t>
  </si>
  <si>
    <t xml:space="preserve"> KCK Group</t>
  </si>
  <si>
    <t xml:space="preserve"> Bedrock Capital</t>
  </si>
  <si>
    <t xml:space="preserve"> Casdin Capital</t>
  </si>
  <si>
    <t xml:space="preserve"> Zeal Capital Partners</t>
  </si>
  <si>
    <t xml:space="preserve"> Next Coast Ventures</t>
  </si>
  <si>
    <t/>
  </si>
  <si>
    <t xml:space="preserve"> BMW i Ventures</t>
  </si>
  <si>
    <t xml:space="preserve"> 14W</t>
  </si>
  <si>
    <t xml:space="preserve"> Two Sigma Ventures</t>
  </si>
  <si>
    <t xml:space="preserve"> Raven One Ventures</t>
  </si>
  <si>
    <t xml:space="preserve"> Trellis Partners</t>
  </si>
  <si>
    <t xml:space="preserve"> Krungsri Finnovate</t>
  </si>
  <si>
    <t xml:space="preserve"> GLP Capital Partners</t>
  </si>
  <si>
    <t xml:space="preserve"> Apax Partners</t>
  </si>
  <si>
    <t xml:space="preserve"> Oak Investment Partners</t>
  </si>
  <si>
    <t xml:space="preserve"> Northern Light Venture Capital</t>
  </si>
  <si>
    <t xml:space="preserve"> Grand Flight Investment</t>
  </si>
  <si>
    <t xml:space="preserve"> Vertex Ventures China</t>
  </si>
  <si>
    <t xml:space="preserve"> Highland Europe</t>
  </si>
  <si>
    <t xml:space="preserve"> NextView Ventures</t>
  </si>
  <si>
    <t xml:space="preserve"> BlackRock</t>
  </si>
  <si>
    <t xml:space="preserve"> Tiger Global management</t>
  </si>
  <si>
    <t xml:space="preserve"> Maniv Mobility</t>
  </si>
  <si>
    <t xml:space="preserve"> Nine Intelligence Capital</t>
  </si>
  <si>
    <t xml:space="preserve"> Anthemis</t>
  </si>
  <si>
    <t>General Catalyst</t>
  </si>
  <si>
    <t xml:space="preserve"> Prosus Ventures</t>
  </si>
  <si>
    <t xml:space="preserve"> Founder H Fund</t>
  </si>
  <si>
    <t xml:space="preserve"> Oceanwide Holdings</t>
  </si>
  <si>
    <t xml:space="preserve"> Gaocheng Capital</t>
  </si>
  <si>
    <t xml:space="preserve"> Slow Ventures</t>
  </si>
  <si>
    <t xml:space="preserve"> E Fund</t>
  </si>
  <si>
    <t xml:space="preserve"> Teamworthy Ventures</t>
  </si>
  <si>
    <t xml:space="preserve"> Vcanbio</t>
  </si>
  <si>
    <t xml:space="preserve"> Just Eat</t>
  </si>
  <si>
    <t xml:space="preserve"> Alexandria Venture Investments</t>
  </si>
  <si>
    <t xml:space="preserve"> Framework Ventures</t>
  </si>
  <si>
    <t xml:space="preserve"> Cadenza Ventures</t>
  </si>
  <si>
    <t xml:space="preserve"> GE Healthcare</t>
  </si>
  <si>
    <t xml:space="preserve"> TopoScend Capital</t>
  </si>
  <si>
    <t xml:space="preserve"> NightDragon Security</t>
  </si>
  <si>
    <t xml:space="preserve"> Floodgate</t>
  </si>
  <si>
    <t xml:space="preserve"> Walden Venture Capital</t>
  </si>
  <si>
    <t xml:space="preserve"> Temasek Holdings</t>
  </si>
  <si>
    <t xml:space="preserve"> Ventech China</t>
  </si>
  <si>
    <t xml:space="preserve"> Rich Land Capital</t>
  </si>
  <si>
    <t xml:space="preserve"> CDH Investments</t>
  </si>
  <si>
    <t xml:space="preserve"> SAIF Partners China</t>
  </si>
  <si>
    <t xml:space="preserve"> New Hope Fund</t>
  </si>
  <si>
    <t xml:space="preserve"> Mangrove Capital Partners</t>
  </si>
  <si>
    <t xml:space="preserve"> BECO Capital</t>
  </si>
  <si>
    <t xml:space="preserve"> Legend Star</t>
  </si>
  <si>
    <t xml:space="preserve"> InnoVision Capital</t>
  </si>
  <si>
    <t xml:space="preserve"> CMC Capital Partners</t>
  </si>
  <si>
    <t xml:space="preserve"> FTX Ventures</t>
  </si>
  <si>
    <t xml:space="preserve"> Gopher Asset Management</t>
  </si>
  <si>
    <t xml:space="preserve"> Qiming Venture Partners</t>
  </si>
  <si>
    <t xml:space="preserve"> Bertelsmann India Investments</t>
  </si>
  <si>
    <t xml:space="preserve"> Helion Venture Partners</t>
  </si>
  <si>
    <t xml:space="preserve"> Maersk Growth</t>
  </si>
  <si>
    <t xml:space="preserve"> Soros Fund Management</t>
  </si>
  <si>
    <t xml:space="preserve"> XAnge Private Equity</t>
  </si>
  <si>
    <t xml:space="preserve"> Clocktower Technology Ventures</t>
  </si>
  <si>
    <t xml:space="preserve"> Plum Alley</t>
  </si>
  <si>
    <t xml:space="preserve"> H Capital</t>
  </si>
  <si>
    <t xml:space="preserve"> Hedosophia</t>
  </si>
  <si>
    <t xml:space="preserve"> Galaxy Interactive</t>
  </si>
  <si>
    <t xml:space="preserve"> Global Founders Capital</t>
  </si>
  <si>
    <t xml:space="preserve"> Advent International</t>
  </si>
  <si>
    <t xml:space="preserve"> The Times Group</t>
  </si>
  <si>
    <t xml:space="preserve"> Future Ventures</t>
  </si>
  <si>
    <t xml:space="preserve"> Afore Capital</t>
  </si>
  <si>
    <t xml:space="preserve"> Aviation Industry Corporation of China</t>
  </si>
  <si>
    <t xml:space="preserve"> 3G Capital Management</t>
  </si>
  <si>
    <t xml:space="preserve"> Cobalt Capital</t>
  </si>
  <si>
    <t xml:space="preserve"> Trifecta Capital</t>
  </si>
  <si>
    <t xml:space="preserve"> Struck Capital</t>
  </si>
  <si>
    <t xml:space="preserve"> 1955 Capital</t>
  </si>
  <si>
    <t xml:space="preserve"> Monashees+</t>
  </si>
  <si>
    <t xml:space="preserve"> NIO Capital</t>
  </si>
  <si>
    <t xml:space="preserve"> Francisco Partners</t>
  </si>
  <si>
    <t xml:space="preserve"> Honeywell</t>
  </si>
  <si>
    <t xml:space="preserve"> Galeo Ventures</t>
  </si>
  <si>
    <t xml:space="preserve"> Centralway</t>
  </si>
  <si>
    <t xml:space="preserve"> Beijing Shuju Xinrong Fund</t>
  </si>
  <si>
    <t xml:space="preserve"> dRx Capital</t>
  </si>
  <si>
    <t xml:space="preserve"> Guggenheim Investments</t>
  </si>
  <si>
    <t xml:space="preserve"> Green Pine Capital Partners</t>
  </si>
  <si>
    <t xml:space="preserve"> Aviv Venture Capital</t>
  </si>
  <si>
    <t xml:space="preserve"> Juxtapose</t>
  </si>
  <si>
    <t xml:space="preserve"> TowerBrook Capital Partners</t>
  </si>
  <si>
    <t xml:space="preserve"> Mayfair Equity Partners</t>
  </si>
  <si>
    <t xml:space="preserve"> Cathay Innovation</t>
  </si>
  <si>
    <t xml:space="preserve"> s28 Capital</t>
  </si>
  <si>
    <t xml:space="preserve"> Canaan Partners</t>
  </si>
  <si>
    <t xml:space="preserve"> Eleven Ventures</t>
  </si>
  <si>
    <t xml:space="preserve"> AXA Venture Partners</t>
  </si>
  <si>
    <t xml:space="preserve"> XVC Venture Capital</t>
  </si>
  <si>
    <t xml:space="preserve"> 3L</t>
  </si>
  <si>
    <t xml:space="preserve"> JBV Capital</t>
  </si>
  <si>
    <t xml:space="preserve"> Hummingbird Ventures</t>
  </si>
  <si>
    <t xml:space="preserve"> We Capital</t>
  </si>
  <si>
    <t xml:space="preserve"> Altos Ventures</t>
  </si>
  <si>
    <t xml:space="preserve"> Cercano Management</t>
  </si>
  <si>
    <t xml:space="preserve"> 468 Capital</t>
  </si>
  <si>
    <t xml:space="preserve"> Lightbox Ventures</t>
  </si>
  <si>
    <t xml:space="preserve"> Innovation Endeavors</t>
  </si>
  <si>
    <t xml:space="preserve"> UBS Asset Management</t>
  </si>
  <si>
    <t xml:space="preserve"> FTV Capital</t>
  </si>
  <si>
    <t xml:space="preserve"> Company K Partners</t>
  </si>
  <si>
    <t xml:space="preserve"> GS Growth</t>
  </si>
  <si>
    <t xml:space="preserve"> Banner Ventures</t>
  </si>
  <si>
    <t xml:space="preserve"> Leonardo DiCaprio</t>
  </si>
  <si>
    <t xml:space="preserve"> S Capital</t>
  </si>
  <si>
    <t xml:space="preserve"> Tengelmann Ventures</t>
  </si>
  <si>
    <t xml:space="preserve"> NGP Capital</t>
  </si>
  <si>
    <t xml:space="preserve"> Homebrew</t>
  </si>
  <si>
    <t xml:space="preserve"> FundersClub</t>
  </si>
  <si>
    <t xml:space="preserve"> Uncork Capital</t>
  </si>
  <si>
    <t xml:space="preserve"> Huagai Capital</t>
  </si>
  <si>
    <t xml:space="preserve"> Resolute Ventures</t>
  </si>
  <si>
    <t xml:space="preserve"> Genesis Partners</t>
  </si>
  <si>
    <t xml:space="preserve"> Blume Ventures</t>
  </si>
  <si>
    <t xml:space="preserve"> Insights Venture Partners</t>
  </si>
  <si>
    <t xml:space="preserve"> Blackrock</t>
  </si>
  <si>
    <t xml:space="preserve"> Triangle Peak Partners</t>
  </si>
  <si>
    <t xml:space="preserve"> JAFCO</t>
  </si>
  <si>
    <t xml:space="preserve"> DFJ DragonFund</t>
  </si>
  <si>
    <t xml:space="preserve"> e.ventures</t>
  </si>
  <si>
    <t xml:space="preserve"> Entree Capital</t>
  </si>
  <si>
    <t xml:space="preserve"> Susa Ventures</t>
  </si>
  <si>
    <t xml:space="preserve"> Group11</t>
  </si>
  <si>
    <t xml:space="preserve"> CR Capital Mgmt</t>
  </si>
  <si>
    <t xml:space="preserve"> Silver Lake</t>
  </si>
  <si>
    <t xml:space="preserve"> Passport Capital</t>
  </si>
  <si>
    <t xml:space="preserve"> Gaopeng Capital</t>
  </si>
  <si>
    <t>14W</t>
  </si>
  <si>
    <t xml:space="preserve"> SEB Venture Capital</t>
  </si>
  <si>
    <t xml:space="preserve"> Temasek Holdings Ltd.</t>
  </si>
  <si>
    <t xml:space="preserve"> Ignition Partners</t>
  </si>
  <si>
    <t xml:space="preserve"> Kinnevik</t>
  </si>
  <si>
    <t xml:space="preserve"> Connect Ventures</t>
  </si>
  <si>
    <t xml:space="preserve"> Dragoneer Investment Group</t>
  </si>
  <si>
    <t xml:space="preserve"> Yaxia Automobile</t>
  </si>
  <si>
    <t xml:space="preserve"> Robert Bosch Venture Capital</t>
  </si>
  <si>
    <t xml:space="preserve"> China Internet Investment Fund</t>
  </si>
  <si>
    <t xml:space="preserve"> China Life Investment Holding Company</t>
  </si>
  <si>
    <t xml:space="preserve"> Qatar Holding</t>
  </si>
  <si>
    <t xml:space="preserve"> Wavemaker Partners</t>
  </si>
  <si>
    <t xml:space="preserve"> Fifth Wall Ventures</t>
  </si>
  <si>
    <t xml:space="preserve"> China Broadband Capital</t>
  </si>
  <si>
    <t xml:space="preserve"> Hongdao Capital</t>
  </si>
  <si>
    <t xml:space="preserve"> ING</t>
  </si>
  <si>
    <t xml:space="preserve"> Hopu Investment Management</t>
  </si>
  <si>
    <t xml:space="preserve"> Danhua Capital</t>
  </si>
  <si>
    <t xml:space="preserve"> Investcorp</t>
  </si>
  <si>
    <t xml:space="preserve"> Ivy Capital</t>
  </si>
  <si>
    <t xml:space="preserve"> Grandland</t>
  </si>
  <si>
    <t xml:space="preserve"> Tianjin Haihe Industry Fund</t>
  </si>
  <si>
    <t xml:space="preserve"> Meituan Dianping</t>
  </si>
  <si>
    <t xml:space="preserve"> Global Logistic Properties</t>
  </si>
  <si>
    <t xml:space="preserve"> Highland Capital Partners</t>
  </si>
  <si>
    <t xml:space="preserve"> Vintage Investment Partners</t>
  </si>
  <si>
    <t xml:space="preserve"> Balderton Capital</t>
  </si>
  <si>
    <t xml:space="preserve"> China Capital Investment Group</t>
  </si>
  <si>
    <t xml:space="preserve"> Augmentum Fintech</t>
  </si>
  <si>
    <t xml:space="preserve"> True</t>
  </si>
  <si>
    <t xml:space="preserve"> Rothenberg Ventures</t>
  </si>
  <si>
    <t xml:space="preserve"> Collaborative Fund</t>
  </si>
  <si>
    <t xml:space="preserve"> Smash Ventures</t>
  </si>
  <si>
    <t xml:space="preserve"> Tencent</t>
  </si>
  <si>
    <t xml:space="preserve"> Gaorong Capital</t>
  </si>
  <si>
    <t xml:space="preserve"> Anthos Capital</t>
  </si>
  <si>
    <t xml:space="preserve"> Breyer Capital</t>
  </si>
  <si>
    <t xml:space="preserve"> Founder Collective</t>
  </si>
  <si>
    <t xml:space="preserve"> Revo Capital</t>
  </si>
  <si>
    <t xml:space="preserve"> Davidson Kempner Capital Management</t>
  </si>
  <si>
    <t xml:space="preserve"> TMT Investments</t>
  </si>
  <si>
    <t xml:space="preserve"> Jiangsu Sha Steel Group</t>
  </si>
  <si>
    <t xml:space="preserve"> Felicis Ventures</t>
  </si>
  <si>
    <t xml:space="preserve"> North Bridge Growth Equity</t>
  </si>
  <si>
    <t>Lightspeed India Partners</t>
  </si>
  <si>
    <t xml:space="preserve"> Hanwha Investment &amp; Securities</t>
  </si>
  <si>
    <t xml:space="preserve"> Mountain Nazca</t>
  </si>
  <si>
    <t xml:space="preserve"> Astral Capital</t>
  </si>
  <si>
    <t xml:space="preserve"> Pokemon Company International</t>
  </si>
  <si>
    <t xml:space="preserve"> GIC</t>
  </si>
  <si>
    <t xml:space="preserve"> Highland Capital Management</t>
  </si>
  <si>
    <t xml:space="preserve"> Steadview Capital</t>
  </si>
  <si>
    <t xml:space="preserve"> Stripes Group</t>
  </si>
  <si>
    <t xml:space="preserve"> Lightbank</t>
  </si>
  <si>
    <t xml:space="preserve"> Group 11</t>
  </si>
  <si>
    <t xml:space="preserve"> Skip Capital</t>
  </si>
  <si>
    <t xml:space="preserve"> Union Square Ventures</t>
  </si>
  <si>
    <t xml:space="preserve"> 10T Fund</t>
  </si>
  <si>
    <t xml:space="preserve"> Wing Venture Capital</t>
  </si>
  <si>
    <t xml:space="preserve"> SignalFire</t>
  </si>
  <si>
    <t xml:space="preserve"> Daphni</t>
  </si>
  <si>
    <t xml:space="preserve"> MenloVentures</t>
  </si>
  <si>
    <t xml:space="preserve"> Borui Capital</t>
  </si>
  <si>
    <t xml:space="preserve"> UBS</t>
  </si>
  <si>
    <t xml:space="preserve"> Huasheng Capital</t>
  </si>
  <si>
    <t xml:space="preserve"> Providence Ventures</t>
  </si>
  <si>
    <t xml:space="preserve"> Point Nine Capital</t>
  </si>
  <si>
    <t xml:space="preserve"> Picus Capital</t>
  </si>
  <si>
    <t xml:space="preserve"> VY Capital</t>
  </si>
  <si>
    <t xml:space="preserve"> Revolution Ventures</t>
  </si>
  <si>
    <t xml:space="preserve"> WestCap Group</t>
  </si>
  <si>
    <t xml:space="preserve"> Oriza Equity Investment</t>
  </si>
  <si>
    <t xml:space="preserve"> Quona Capital</t>
  </si>
  <si>
    <t xml:space="preserve"> OMERS Ventures</t>
  </si>
  <si>
    <t xml:space="preserve"> Orange Digital Ventures</t>
  </si>
  <si>
    <t xml:space="preserve"> PayPal Ventures</t>
  </si>
  <si>
    <t xml:space="preserve"> Commerce Ventures</t>
  </si>
  <si>
    <t xml:space="preserve"> CITIC Securities International</t>
  </si>
  <si>
    <t xml:space="preserve"> Burda Principal Investments</t>
  </si>
  <si>
    <t xml:space="preserve"> Sinovation Ventures</t>
  </si>
  <si>
    <t xml:space="preserve"> LeapFrog Investments</t>
  </si>
  <si>
    <t xml:space="preserve"> Uniqa Ventures</t>
  </si>
  <si>
    <t xml:space="preserve"> Cowboy Ventures</t>
  </si>
  <si>
    <t xml:space="preserve"> Bond Capital</t>
  </si>
  <si>
    <t xml:space="preserve"> Ridge Ventures</t>
  </si>
  <si>
    <t xml:space="preserve"> Thrity Five Ventures</t>
  </si>
  <si>
    <t xml:space="preserve"> TDR Capital</t>
  </si>
  <si>
    <t xml:space="preserve"> True Ventures</t>
  </si>
  <si>
    <t xml:space="preserve"> Morningside Venture Capital</t>
  </si>
  <si>
    <t xml:space="preserve"> China Fortune Land Development</t>
  </si>
  <si>
    <t xml:space="preserve"> Charter Venture Capital</t>
  </si>
  <si>
    <t xml:space="preserve"> and Sequoia Capital China</t>
  </si>
  <si>
    <t xml:space="preserve"> Foxconn Technology Company</t>
  </si>
  <si>
    <t xml:space="preserve"> TLV Partners</t>
  </si>
  <si>
    <t xml:space="preserve"> Ascension Ventures</t>
  </si>
  <si>
    <t xml:space="preserve"> New Era Ventures</t>
  </si>
  <si>
    <t xml:space="preserve"> JMI Equity</t>
  </si>
  <si>
    <t xml:space="preserve"> Valor Equity Partners</t>
  </si>
  <si>
    <t xml:space="preserve"> Geodesic Capital</t>
  </si>
  <si>
    <t xml:space="preserve"> Polaris Partners</t>
  </si>
  <si>
    <t xml:space="preserve"> Emerge</t>
  </si>
  <si>
    <t xml:space="preserve"> BEENEXT</t>
  </si>
  <si>
    <t xml:space="preserve"> Kenetic Capital</t>
  </si>
  <si>
    <t xml:space="preserve"> PUC</t>
  </si>
  <si>
    <t xml:space="preserve"> Tus Holdings</t>
  </si>
  <si>
    <t xml:space="preserve"> Cocnord Health Partners</t>
  </si>
  <si>
    <t xml:space="preserve"> enaya Capital</t>
  </si>
  <si>
    <t xml:space="preserve"> Escala Capital</t>
  </si>
  <si>
    <t xml:space="preserve"> TVS Capital</t>
  </si>
  <si>
    <t xml:space="preserve"> Inova Ventures Participacees</t>
  </si>
  <si>
    <t xml:space="preserve"> Malabar Investments</t>
  </si>
  <si>
    <t xml:space="preserve"> STO Express</t>
  </si>
  <si>
    <t xml:space="preserve"> General Catalyst Partners</t>
  </si>
  <si>
    <t xml:space="preserve"> Schonfeld Strategic Advisors</t>
  </si>
  <si>
    <t xml:space="preserve"> Bloomberg Beta</t>
  </si>
  <si>
    <t xml:space="preserve"> Grayhawk Capital</t>
  </si>
  <si>
    <t xml:space="preserve"> Partech Partners</t>
  </si>
  <si>
    <t xml:space="preserve"> Javelin Venture Partners</t>
  </si>
  <si>
    <t xml:space="preserve"> Venture Highway</t>
  </si>
  <si>
    <t xml:space="preserve"> Toscafund Asset Management</t>
  </si>
  <si>
    <t xml:space="preserve"> MSD Capital</t>
  </si>
  <si>
    <t xml:space="preserve"> Lightspeed Venture Capital</t>
  </si>
  <si>
    <t xml:space="preserve"> Core Capital Partners</t>
  </si>
  <si>
    <t xml:space="preserve"> Liberty Gloval Ventures</t>
  </si>
  <si>
    <t xml:space="preserve"> Chicago Ventures</t>
  </si>
  <si>
    <t xml:space="preserve"> Imaginary Ventures</t>
  </si>
  <si>
    <t xml:space="preserve"> Standard Crypto</t>
  </si>
  <si>
    <t xml:space="preserve"> Longitude Capital</t>
  </si>
  <si>
    <t xml:space="preserve"> CreditEase Fintech Investment Fund</t>
  </si>
  <si>
    <t xml:space="preserve"> Google Capital</t>
  </si>
  <si>
    <t xml:space="preserve"> Jump Capital</t>
  </si>
  <si>
    <t xml:space="preserve"> Expedia Inc.</t>
  </si>
  <si>
    <t xml:space="preserve"> DC Thomson Ventures</t>
  </si>
  <si>
    <t xml:space="preserve"> Microsoft ScaleUp</t>
  </si>
  <si>
    <t xml:space="preserve"> National Grid Partners</t>
  </si>
  <si>
    <t xml:space="preserve"> HarbourVest Partners</t>
  </si>
  <si>
    <t xml:space="preserve"> Bank of China</t>
  </si>
  <si>
    <t xml:space="preserve"> Fidelity Investment</t>
  </si>
  <si>
    <t xml:space="preserve"> Eldridge</t>
  </si>
  <si>
    <t xml:space="preserve"> Sway Ventures</t>
  </si>
  <si>
    <t xml:space="preserve"> SV Angel</t>
  </si>
  <si>
    <t xml:space="preserve"> Funa Yuanchuang Technology</t>
  </si>
  <si>
    <t xml:space="preserve"> Siam Commercial Bank</t>
  </si>
  <si>
    <t xml:space="preserve"> Portag3 Ventures</t>
  </si>
  <si>
    <t xml:space="preserve"> ARCH Venture Partners</t>
  </si>
  <si>
    <t xml:space="preserve"> Foundry Group</t>
  </si>
  <si>
    <t xml:space="preserve"> Qumra Capital</t>
  </si>
  <si>
    <t xml:space="preserve"> Emergence Capital Partners</t>
  </si>
  <si>
    <t xml:space="preserve"> Bow Wave Capital</t>
  </si>
  <si>
    <t xml:space="preserve"> Human Capital</t>
  </si>
  <si>
    <t xml:space="preserve"> August Capital</t>
  </si>
  <si>
    <t xml:space="preserve"> Oriental Fortune Capital</t>
  </si>
  <si>
    <t xml:space="preserve"> Flybridge Capital Partners</t>
  </si>
  <si>
    <t xml:space="preserve"> Insight Venture Partners</t>
  </si>
  <si>
    <t xml:space="preserve"> FutureX Capital</t>
  </si>
  <si>
    <t xml:space="preserve"> M13</t>
  </si>
  <si>
    <t xml:space="preserve"> CommerzVentures</t>
  </si>
  <si>
    <t xml:space="preserve"> Wakefield Group</t>
  </si>
  <si>
    <t xml:space="preserve"> Ondine Capital</t>
  </si>
  <si>
    <t xml:space="preserve"> Buhuo Venture Capital</t>
  </si>
  <si>
    <t xml:space="preserve"> Guangzhou Huiyin Aofeng Equity Investment Fund</t>
  </si>
  <si>
    <t xml:space="preserve"> Harrison Metal</t>
  </si>
  <si>
    <t xml:space="preserve"> Team8</t>
  </si>
  <si>
    <t xml:space="preserve"> Aker</t>
  </si>
  <si>
    <t xml:space="preserve"> GoldenTree Asset Management</t>
  </si>
  <si>
    <t xml:space="preserve"> Maverick Ventures Israel</t>
  </si>
  <si>
    <t xml:space="preserve"> Section 32</t>
  </si>
  <si>
    <t xml:space="preserve"> Vast Ventures</t>
  </si>
  <si>
    <t xml:space="preserve"> Echo Health Venturesl</t>
  </si>
  <si>
    <t xml:space="preserve"> SciFi VC</t>
  </si>
  <si>
    <t xml:space="preserve"> AllegisCyber Capital</t>
  </si>
  <si>
    <t xml:space="preserve"> Sky9 Capital</t>
  </si>
  <si>
    <t xml:space="preserve"> Redpoint Ventures China</t>
  </si>
  <si>
    <t xml:space="preserve"> 360 Capital Partners</t>
  </si>
  <si>
    <t xml:space="preserve"> Launchpad Venture Group</t>
  </si>
  <si>
    <t xml:space="preserve"> Valiant Capital Partners</t>
  </si>
  <si>
    <t xml:space="preserve"> Trustbridge Partners</t>
  </si>
  <si>
    <t xml:space="preserve"> Vostok New Ventures</t>
  </si>
  <si>
    <t xml:space="preserve"> Unilever Ventures</t>
  </si>
  <si>
    <t xml:space="preserve"> Canapi Ventures</t>
  </si>
  <si>
    <t xml:space="preserve"> Vision Knight Capital</t>
  </si>
  <si>
    <t xml:space="preserve"> Crane Venture Partners</t>
  </si>
  <si>
    <t xml:space="preserve"> BA Capital</t>
  </si>
  <si>
    <t>Crosslink Capital</t>
  </si>
  <si>
    <t xml:space="preserve"> Western Capital Management</t>
  </si>
  <si>
    <t xml:space="preserve"> Blu Venture Investors</t>
  </si>
  <si>
    <t xml:space="preserve"> First Light Capital Group</t>
  </si>
  <si>
    <t xml:space="preserve"> Unicom Innovation Venture Capital</t>
  </si>
  <si>
    <t xml:space="preserve"> Sherpalo Ventures</t>
  </si>
  <si>
    <t xml:space="preserve"> Spectrum Equity</t>
  </si>
  <si>
    <t xml:space="preserve"> Ireland Strategic Investment Fund</t>
  </si>
  <si>
    <t xml:space="preserve"> Korelya Capital</t>
  </si>
  <si>
    <t xml:space="preserve"> ClalTech</t>
  </si>
  <si>
    <t xml:space="preserve"> Socii Capital</t>
  </si>
  <si>
    <t xml:space="preserve"> Streamlined Ventures</t>
  </si>
  <si>
    <t xml:space="preserve"> Go-Ventures</t>
  </si>
  <si>
    <t xml:space="preserve"> Quiet Capital</t>
  </si>
  <si>
    <t xml:space="preserve"> KTB Ventures</t>
  </si>
  <si>
    <t xml:space="preserve"> Gradient Ventures</t>
  </si>
  <si>
    <t xml:space="preserve"> Ayala Corporation</t>
  </si>
  <si>
    <t xml:space="preserve"> EQT Ventures</t>
  </si>
  <si>
    <t xml:space="preserve"> Dynamic Parcel Distribution</t>
  </si>
  <si>
    <t xml:space="preserve"> Sofinnova Partners</t>
  </si>
  <si>
    <t xml:space="preserve"> SoftBank Latin America Fund</t>
  </si>
  <si>
    <t xml:space="preserve"> Harvey Golub Family Office</t>
  </si>
  <si>
    <t xml:space="preserve"> Workday Ventures</t>
  </si>
  <si>
    <t xml:space="preserve"> Carlson Private Capital Partners</t>
  </si>
  <si>
    <t xml:space="preserve"> Mithril Capital Management</t>
  </si>
  <si>
    <t xml:space="preserve"> Kima Ventures</t>
  </si>
  <si>
    <t xml:space="preserve"> FinVC</t>
  </si>
  <si>
    <t xml:space="preserve"> FANUC</t>
  </si>
  <si>
    <t xml:space="preserve"> Asset Management Ventures</t>
  </si>
  <si>
    <t xml:space="preserve"> Light Street Capital</t>
  </si>
  <si>
    <t xml:space="preserve"> Rembrandt Venture Partners</t>
  </si>
  <si>
    <t xml:space="preserve"> Vulcan Capital</t>
  </si>
  <si>
    <t xml:space="preserve"> Avenir Growth Capital</t>
  </si>
  <si>
    <t xml:space="preserve"> Crossbeam Venture Partners</t>
  </si>
  <si>
    <t xml:space="preserve"> Pantera Capital</t>
  </si>
  <si>
    <t xml:space="preserve"> BP Ventures</t>
  </si>
  <si>
    <t xml:space="preserve"> Novator Partners</t>
  </si>
  <si>
    <t xml:space="preserve"> L Catterton</t>
  </si>
  <si>
    <t xml:space="preserve"> Kite Ventures</t>
  </si>
  <si>
    <t xml:space="preserve"> Jove Equity Partners</t>
  </si>
  <si>
    <t xml:space="preserve"> TI Platform Management</t>
  </si>
  <si>
    <t xml:space="preserve"> BDC Venture Capital</t>
  </si>
  <si>
    <t xml:space="preserve"> 58.com</t>
  </si>
  <si>
    <t xml:space="preserve"> World Lab Innovation</t>
  </si>
  <si>
    <t xml:space="preserve"> Inclusive Capital Partners</t>
  </si>
  <si>
    <t xml:space="preserve"> Caterpillar</t>
  </si>
  <si>
    <t xml:space="preserve"> Fontinalis Partners</t>
  </si>
  <si>
    <t xml:space="preserve"> Oryzn Capital</t>
  </si>
  <si>
    <t xml:space="preserve"> Wonder Ventures</t>
  </si>
  <si>
    <t xml:space="preserve"> Xingwang Investment Management</t>
  </si>
  <si>
    <t xml:space="preserve"> Vision Plus Capital</t>
  </si>
  <si>
    <t xml:space="preserve"> Hongtai Capital Holdings</t>
  </si>
  <si>
    <t xml:space="preserve"> Geekdom Fund</t>
  </si>
  <si>
    <t xml:space="preserve"> dmg ventures</t>
  </si>
  <si>
    <t xml:space="preserve"> Ping An Insurance</t>
  </si>
  <si>
    <t xml:space="preserve"> Operator Collective</t>
  </si>
  <si>
    <t xml:space="preserve"> Group GSR Ventures</t>
  </si>
  <si>
    <t xml:space="preserve"> Insignia Ventures Partners</t>
  </si>
  <si>
    <t xml:space="preserve"> Madera Technology Partners</t>
  </si>
  <si>
    <t xml:space="preserve"> Chengwei Capital</t>
  </si>
  <si>
    <t xml:space="preserve"> First Ascent Ventures</t>
  </si>
  <si>
    <t xml:space="preserve"> Fifty Years Fund</t>
  </si>
  <si>
    <t xml:space="preserve"> Bolt Ventures</t>
  </si>
  <si>
    <t xml:space="preserve"> Eclipse Ventures</t>
  </si>
  <si>
    <t xml:space="preserve"> The Venture Collective</t>
  </si>
  <si>
    <t xml:space="preserve"> Shang Qi Capital</t>
  </si>
  <si>
    <t xml:space="preserve"> Genesis Capital</t>
  </si>
  <si>
    <t xml:space="preserve"> Anthermis</t>
  </si>
  <si>
    <t xml:space="preserve"> Evolution Equity Partners</t>
  </si>
  <si>
    <t xml:space="preserve"> Sequoia Capital Israel</t>
  </si>
  <si>
    <t xml:space="preserve"> Galaxy Digital</t>
  </si>
  <si>
    <t xml:space="preserve"> International Finance Corporation</t>
  </si>
  <si>
    <t xml:space="preserve"> Eden Global Partners</t>
  </si>
  <si>
    <t xml:space="preserve"> Pereg Ventures</t>
  </si>
  <si>
    <t xml:space="preserve"> Rakuten</t>
  </si>
  <si>
    <t xml:space="preserve"> Apollo Global Management</t>
  </si>
  <si>
    <t xml:space="preserve"> G Squared</t>
  </si>
  <si>
    <t xml:space="preserve"> Sunley House Capital Management</t>
  </si>
  <si>
    <t xml:space="preserve"> Golden Gate Ventures</t>
  </si>
  <si>
    <t xml:space="preserve"> Invus Group</t>
  </si>
  <si>
    <t xml:space="preserve"> Hanaco Ventures</t>
  </si>
  <si>
    <t xml:space="preserve"> Haitong Leading Capital Management</t>
  </si>
  <si>
    <t xml:space="preserve"> Verizon Ventures</t>
  </si>
  <si>
    <t xml:space="preserve"> Kraken Ventures</t>
  </si>
  <si>
    <t xml:space="preserve"> Perpetual Investors</t>
  </si>
  <si>
    <t xml:space="preserve"> Lone Pine Capital</t>
  </si>
  <si>
    <t xml:space="preserve"> Carrick Capital Partners</t>
  </si>
  <si>
    <t xml:space="preserve"> Endiya Partners</t>
  </si>
  <si>
    <t xml:space="preserve"> Meridian Capital</t>
  </si>
  <si>
    <t xml:space="preserve"> 01 Advisors</t>
  </si>
  <si>
    <t xml:space="preserve"> Straumann</t>
  </si>
  <si>
    <t xml:space="preserve"> Affirma Capital</t>
  </si>
  <si>
    <t xml:space="preserve"> Spotify</t>
  </si>
  <si>
    <t xml:space="preserve"> Yinxinggu Capital</t>
  </si>
  <si>
    <t xml:space="preserve"> Dragonfly Capital Partners</t>
  </si>
  <si>
    <t xml:space="preserve"> China State Capital Venture Capital Fund</t>
  </si>
  <si>
    <t xml:space="preserve"> Harmonic Growth Partners</t>
  </si>
  <si>
    <t xml:space="preserve"> EXOR Seeds</t>
  </si>
  <si>
    <t xml:space="preserve"> TriplePoint Capital</t>
  </si>
  <si>
    <t xml:space="preserve"> Broom Ventures</t>
  </si>
  <si>
    <t xml:space="preserve"> VentureLink</t>
  </si>
  <si>
    <t xml:space="preserve"> SoGal Ventures</t>
  </si>
  <si>
    <t xml:space="preserve"> GE Ventures</t>
  </si>
  <si>
    <t xml:space="preserve"> FJ Labs</t>
  </si>
  <si>
    <t xml:space="preserve"> SK Ventures</t>
  </si>
  <si>
    <t xml:space="preserve"> Vista Equity Partners</t>
  </si>
  <si>
    <t xml:space="preserve"> eWTP Capital</t>
  </si>
  <si>
    <t xml:space="preserve"> JD Capital Management</t>
  </si>
  <si>
    <t xml:space="preserve"> Elaia Partners</t>
  </si>
  <si>
    <t xml:space="preserve"> TA Associates</t>
  </si>
  <si>
    <t xml:space="preserve"> Blumberg Capital</t>
  </si>
  <si>
    <t xml:space="preserve"> Hyde Park Venture Partners</t>
  </si>
  <si>
    <t xml:space="preserve"> Sunstone Capital</t>
  </si>
  <si>
    <t xml:space="preserve"> Tola Capital</t>
  </si>
  <si>
    <t xml:space="preserve"> SEEK</t>
  </si>
  <si>
    <t xml:space="preserve"> Mayfield Fund</t>
  </si>
  <si>
    <t xml:space="preserve"> ACE &amp; Company</t>
  </si>
  <si>
    <t xml:space="preserve"> CMFG Ventures</t>
  </si>
  <si>
    <t xml:space="preserve"> STRIVE</t>
  </si>
  <si>
    <t xml:space="preserve"> FTX Venture</t>
  </si>
  <si>
    <t xml:space="preserve"> Victory Park Capital</t>
  </si>
  <si>
    <t xml:space="preserve"> Richland Equities</t>
  </si>
  <si>
    <t xml:space="preserve"> Shenzhen Qianhe Capital Management Co.</t>
  </si>
  <si>
    <t xml:space="preserve"> Chuanrong Capital</t>
  </si>
  <si>
    <t xml:space="preserve"> Wanxin Media</t>
  </si>
  <si>
    <t xml:space="preserve"> Ideal International</t>
  </si>
  <si>
    <t xml:space="preserve"> Naspers</t>
  </si>
  <si>
    <t xml:space="preserve"> Investment Corporation of Dubai</t>
  </si>
  <si>
    <t xml:space="preserve"> BlockTower Capital</t>
  </si>
  <si>
    <t xml:space="preserve"> Riverwood Capital</t>
  </si>
  <si>
    <t xml:space="preserve"> Hongxiu VC</t>
  </si>
  <si>
    <t xml:space="preserve"> Silverlink Capital</t>
  </si>
  <si>
    <t xml:space="preserve"> Merrysunny Wealth</t>
  </si>
  <si>
    <t xml:space="preserve"> Newsion Venture Capital</t>
  </si>
  <si>
    <t xml:space="preserve"> Sino-Ocean Capital</t>
  </si>
  <si>
    <t xml:space="preserve"> iVision Ventures</t>
  </si>
  <si>
    <t xml:space="preserve"> Nordstar</t>
  </si>
  <si>
    <t xml:space="preserve"> Qianhai Fund of Funds</t>
  </si>
  <si>
    <t xml:space="preserve"> K2VC</t>
  </si>
  <si>
    <t xml:space="preserve"> Elevar Equity</t>
  </si>
  <si>
    <t xml:space="preserve"> Shanghai Electric Group</t>
  </si>
  <si>
    <t xml:space="preserve"> Navitas Capital</t>
  </si>
  <si>
    <t xml:space="preserve"> Transformation Capital</t>
  </si>
  <si>
    <t xml:space="preserve"> Vertex Ventures SE Asia</t>
  </si>
  <si>
    <t xml:space="preserve"> INGKA Investments</t>
  </si>
  <si>
    <t xml:space="preserve"> Summer Capital</t>
  </si>
  <si>
    <t xml:space="preserve"> Stellaris Venture Partners</t>
  </si>
  <si>
    <t xml:space="preserve"> Mayfield</t>
  </si>
  <si>
    <t xml:space="preserve"> Outrun Ventures</t>
  </si>
  <si>
    <t xml:space="preserve"> Tru Arrow Partners</t>
  </si>
  <si>
    <t xml:space="preserve"> European Founders Fund</t>
  </si>
  <si>
    <t xml:space="preserve"> K2 Ventures</t>
  </si>
  <si>
    <t xml:space="preserve"> GMO VenturePartners</t>
  </si>
  <si>
    <t xml:space="preserve"> AU21</t>
  </si>
  <si>
    <t xml:space="preserve"> FreesFund</t>
  </si>
  <si>
    <t xml:space="preserve"> Lupa Systems</t>
  </si>
  <si>
    <t xml:space="preserve"> Alumni Ventures Group</t>
  </si>
  <si>
    <t xml:space="preserve"> Breakthrough Energy Ventures</t>
  </si>
  <si>
    <t xml:space="preserve"> BBVA</t>
  </si>
  <si>
    <t xml:space="preserve"> Blueflame Capital</t>
  </si>
  <si>
    <t xml:space="preserve"> Visa Ventures</t>
  </si>
  <si>
    <t xml:space="preserve"> CyberStarts</t>
  </si>
  <si>
    <t xml:space="preserve"> Norma Investments</t>
  </si>
  <si>
    <t xml:space="preserve"> NJF Capital</t>
  </si>
  <si>
    <t xml:space="preserve"> Qualgro</t>
  </si>
  <si>
    <t xml:space="preserve"> Sigma Prime Ventures</t>
  </si>
  <si>
    <t xml:space="preserve"> Array Ventures</t>
  </si>
  <si>
    <t xml:space="preserve"> Epiq Capital</t>
  </si>
  <si>
    <t xml:space="preserve"> Advancit Capital</t>
  </si>
  <si>
    <t xml:space="preserve"> China Minsheng Investment Group</t>
  </si>
  <si>
    <t xml:space="preserve"> Costanoa Ventures</t>
  </si>
  <si>
    <t xml:space="preserve"> Redalpine Venture Partners</t>
  </si>
  <si>
    <t xml:space="preserve"> Insights Partners</t>
  </si>
  <si>
    <t xml:space="preserve"> Mubadala Capital</t>
  </si>
  <si>
    <t xml:space="preserve"> Ten Eleven Ventures</t>
  </si>
  <si>
    <t xml:space="preserve"> Trifecta Capital Advisors</t>
  </si>
  <si>
    <t xml:space="preserve"> Quadrille Capital</t>
  </si>
  <si>
    <t xml:space="preserve"> Promecap</t>
  </si>
  <si>
    <t xml:space="preserve"> Holtzbrinck Ventures</t>
  </si>
  <si>
    <t xml:space="preserve"> Baleen Capital</t>
  </si>
  <si>
    <t xml:space="preserve"> Point72 Ventures</t>
  </si>
  <si>
    <t xml:space="preserve"> China Creation Ventures</t>
  </si>
  <si>
    <t xml:space="preserve"> Das Capital</t>
  </si>
  <si>
    <t xml:space="preserve"> Peterson Ventures</t>
  </si>
  <si>
    <t xml:space="preserve"> Pritzker Group Venture Capital</t>
  </si>
  <si>
    <t xml:space="preserve"> Songhyun Investment</t>
  </si>
  <si>
    <t xml:space="preserve"> Drive Capital</t>
  </si>
  <si>
    <t xml:space="preserve"> Global Catalyst Partnera</t>
  </si>
  <si>
    <t xml:space="preserve"> Doha Venture Capital</t>
  </si>
  <si>
    <t xml:space="preserve"> The Carlyle Group</t>
  </si>
  <si>
    <t xml:space="preserve"> Bain Capital Credit</t>
  </si>
  <si>
    <t xml:space="preserve"> JD Digits</t>
  </si>
  <si>
    <t xml:space="preserve"> I Squared Capital</t>
  </si>
  <si>
    <t xml:space="preserve"> Presidio Ventures</t>
  </si>
  <si>
    <t xml:space="preserve"> Rho Ventures</t>
  </si>
  <si>
    <t xml:space="preserve"> Jinhui Xingye</t>
  </si>
  <si>
    <t xml:space="preserve"> Moore Capital Management</t>
  </si>
  <si>
    <t xml:space="preserve"> iFLYTEK</t>
  </si>
  <si>
    <t xml:space="preserve"> Hearst Ventures</t>
  </si>
  <si>
    <t xml:space="preserve"> ForgeLight</t>
  </si>
  <si>
    <t xml:space="preserve"> Ballast Point Ventures</t>
  </si>
  <si>
    <t xml:space="preserve"> Johnson &amp; Johnson Innovation</t>
  </si>
  <si>
    <t xml:space="preserve"> IQ Capital</t>
  </si>
  <si>
    <t xml:space="preserve"> Tiantu Capital Co.</t>
  </si>
  <si>
    <t xml:space="preserve"> Far East Horizon</t>
  </si>
  <si>
    <t xml:space="preserve"> SeptWolves Ventures</t>
  </si>
  <si>
    <t xml:space="preserve"> SOFTBANK Latin America Ventures</t>
  </si>
  <si>
    <t xml:space="preserve"> Anthem Venture Partners</t>
  </si>
  <si>
    <t xml:space="preserve"> Adams Street Partners</t>
  </si>
  <si>
    <t xml:space="preserve"> Mobai Capital</t>
  </si>
  <si>
    <t xml:space="preserve"> Alibaba Entrepreneurs Fund</t>
  </si>
  <si>
    <t xml:space="preserve"> Kefa Capital</t>
  </si>
  <si>
    <t xml:space="preserve"> Amasia</t>
  </si>
  <si>
    <t xml:space="preserve"> MSA Capital</t>
  </si>
  <si>
    <t xml:space="preserve"> Microsoft</t>
  </si>
  <si>
    <t xml:space="preserve"> JOY Capital</t>
  </si>
  <si>
    <t xml:space="preserve"> Longzhu Capital</t>
  </si>
  <si>
    <t xml:space="preserve"> Wipro Ventures</t>
  </si>
  <si>
    <t xml:space="preserve"> Hundreds Capital</t>
  </si>
  <si>
    <t xml:space="preserve"> Target Global</t>
  </si>
  <si>
    <t xml:space="preserve"> Causeway Media Partners</t>
  </si>
  <si>
    <t xml:space="preserve"> Redpoint e.ventures</t>
  </si>
  <si>
    <t xml:space="preserve"> McKesson Ventures</t>
  </si>
  <si>
    <t>01 Advisors</t>
  </si>
  <si>
    <t>3one4 Capital Partners</t>
  </si>
  <si>
    <t>500 Global</t>
  </si>
  <si>
    <t>58.com</t>
  </si>
  <si>
    <t>5Y Capital</t>
  </si>
  <si>
    <t>83North</t>
  </si>
  <si>
    <t>8VC</t>
  </si>
  <si>
    <t>A&amp;NN</t>
  </si>
  <si>
    <t>Accel</t>
  </si>
  <si>
    <t>Accel India</t>
  </si>
  <si>
    <t>Accel Partners</t>
  </si>
  <si>
    <t>Accelm Scania Growth Capital</t>
  </si>
  <si>
    <t>Accomplice</t>
  </si>
  <si>
    <t>Acero Capital</t>
  </si>
  <si>
    <t>Activant Capital</t>
  </si>
  <si>
    <t>Activant Capital Group</t>
  </si>
  <si>
    <t>Addition</t>
  </si>
  <si>
    <t>Advance Venture Partners</t>
  </si>
  <si>
    <t>Advantech Capital</t>
  </si>
  <si>
    <t>Aglae Ventures</t>
  </si>
  <si>
    <t>Airbus Ventures</t>
  </si>
  <si>
    <t>AirTree Ventures</t>
  </si>
  <si>
    <t>Alibaba Group</t>
  </si>
  <si>
    <t>Alpargatas</t>
  </si>
  <si>
    <t>Alpha Wave Global</t>
  </si>
  <si>
    <t>Alta Partners</t>
  </si>
  <si>
    <t>Alta Ventures Mexico</t>
  </si>
  <si>
    <t>Alven Capital</t>
  </si>
  <si>
    <t>AME Cloud Ventures</t>
  </si>
  <si>
    <t>American Express Ventures</t>
  </si>
  <si>
    <t>American Family Ventures</t>
  </si>
  <si>
    <t>Amiti Ventures</t>
  </si>
  <si>
    <t>Amplify Partners</t>
  </si>
  <si>
    <t>Andreessen Horowitz</t>
  </si>
  <si>
    <t>Ant Financial Services Group</t>
  </si>
  <si>
    <t>Ant Group</t>
  </si>
  <si>
    <t>Anthemis</t>
  </si>
  <si>
    <t>ARCH Venture Partners</t>
  </si>
  <si>
    <t>Ardian</t>
  </si>
  <si>
    <t>Artiman Ventures</t>
  </si>
  <si>
    <t>Aspect Ventures</t>
  </si>
  <si>
    <t>Astanor Ventures</t>
  </si>
  <si>
    <t>Atinum Investment</t>
  </si>
  <si>
    <t>Atomico</t>
  </si>
  <si>
    <t>Atop Capital</t>
  </si>
  <si>
    <t>Auriga</t>
  </si>
  <si>
    <t>Aviation Industry Corporation of China</t>
  </si>
  <si>
    <t>AWZ Ventures</t>
  </si>
  <si>
    <t>B Capital Group</t>
  </si>
  <si>
    <t>Baidu</t>
  </si>
  <si>
    <t>Baidu Capital</t>
  </si>
  <si>
    <t>Bain Capital Tech Opportunities</t>
  </si>
  <si>
    <t>Bain Capital Ventures</t>
  </si>
  <si>
    <t>Balderton Capital</t>
  </si>
  <si>
    <t>Banyan Capital</t>
  </si>
  <si>
    <t>Battery Ventures</t>
  </si>
  <si>
    <t>BEENEXT</t>
  </si>
  <si>
    <t>Beijing Juneng Hesheng Industry Investment Fund</t>
  </si>
  <si>
    <t>Benchmark</t>
  </si>
  <si>
    <t>Berkshire Partners</t>
  </si>
  <si>
    <t>Bertelsmann Asia Investments</t>
  </si>
  <si>
    <t>Bessemer Venture Partners</t>
  </si>
  <si>
    <t>Big Bets</t>
  </si>
  <si>
    <t>Blackbird Ventures</t>
  </si>
  <si>
    <t>BlackRock</t>
  </si>
  <si>
    <t>Bloomberg Beta</t>
  </si>
  <si>
    <t>Blue Label Telecoms</t>
  </si>
  <si>
    <t>BlueCross BlueShield Venture Partners</t>
  </si>
  <si>
    <t>BlueRun Ventures</t>
  </si>
  <si>
    <t>Blumberg Capital</t>
  </si>
  <si>
    <t>Blume Ventures</t>
  </si>
  <si>
    <t>Bnk To The Future</t>
  </si>
  <si>
    <t>BNP Paribas</t>
  </si>
  <si>
    <t>BOC International</t>
  </si>
  <si>
    <t>Bojiang Capital</t>
  </si>
  <si>
    <t>BOLDstart Ventures</t>
  </si>
  <si>
    <t>Bonfire Ventures</t>
  </si>
  <si>
    <t>Boxin Capital</t>
  </si>
  <si>
    <t>BPI France</t>
  </si>
  <si>
    <t>Breakthrough Energy Ventures</t>
  </si>
  <si>
    <t>Breega Capital</t>
  </si>
  <si>
    <t>Brighton Park Capital</t>
  </si>
  <si>
    <t>British Patient Capital</t>
  </si>
  <si>
    <t>Brookfield Asset Management</t>
  </si>
  <si>
    <t>btov Partners</t>
  </si>
  <si>
    <t>C5 Capital</t>
  </si>
  <si>
    <t>Caffeinated Capital</t>
  </si>
  <si>
    <t>Cambridge Innovation Capital</t>
  </si>
  <si>
    <t>Capital One Growth Ventures</t>
  </si>
  <si>
    <t>Casa Verde Capital</t>
  </si>
  <si>
    <t>CDH Investments</t>
  </si>
  <si>
    <t>CE-Ventures</t>
  </si>
  <si>
    <t>Centurium Capital</t>
  </si>
  <si>
    <t>Cherry Ventures</t>
  </si>
  <si>
    <t>China Creation Ventures</t>
  </si>
  <si>
    <t>China Culture Industrial Investment Fund</t>
  </si>
  <si>
    <t>China Environmental Protection Industry</t>
  </si>
  <si>
    <t>China Everbright Limited</t>
  </si>
  <si>
    <t>China Grand Prosperity Investment</t>
  </si>
  <si>
    <t>China Health Industry Investment Fund</t>
  </si>
  <si>
    <t>China Investment Corporation</t>
  </si>
  <si>
    <t>China Life Insurance</t>
  </si>
  <si>
    <t>China Minsheng Investment</t>
  </si>
  <si>
    <t>China Reform Fund</t>
  </si>
  <si>
    <t>Chiratae Ventures</t>
  </si>
  <si>
    <t>Chromo Invest</t>
  </si>
  <si>
    <t>ClalTech</t>
  </si>
  <si>
    <t>Clermont Group</t>
  </si>
  <si>
    <t>Co-Energy Finance</t>
  </si>
  <si>
    <t>Coatue Management</t>
  </si>
  <si>
    <t>Coatue Managemeny</t>
  </si>
  <si>
    <t>ConsenSys Ventures</t>
  </si>
  <si>
    <t>Contour Venture Partners</t>
  </si>
  <si>
    <t>Cool Japan Fund</t>
  </si>
  <si>
    <t>Costanoa Ventures</t>
  </si>
  <si>
    <t>Cowboy Ventures</t>
  </si>
  <si>
    <t>Craft Ventures</t>
  </si>
  <si>
    <t>Creandum</t>
  </si>
  <si>
    <t>CreditEase Fintech Investment Fund</t>
  </si>
  <si>
    <t>CRV</t>
  </si>
  <si>
    <t>Cybernaut Growth Fund</t>
  </si>
  <si>
    <t>D1 Capital Partners</t>
  </si>
  <si>
    <t>Danone Manifesto Ventures</t>
  </si>
  <si>
    <t>Dark Horse Technology Group</t>
  </si>
  <si>
    <t>Data Collective</t>
  </si>
  <si>
    <t>DataTribe</t>
  </si>
  <si>
    <t>Day One Ventures</t>
  </si>
  <si>
    <t>DCM Ventures</t>
  </si>
  <si>
    <t>Deciens Capital</t>
  </si>
  <si>
    <t>Deer Park Road</t>
  </si>
  <si>
    <t>DeFi Technologies</t>
  </si>
  <si>
    <t>Delian Capital</t>
  </si>
  <si>
    <t>Dell Technologies Capital</t>
  </si>
  <si>
    <t>DESUN Capital</t>
  </si>
  <si>
    <t>DFJ Growth Fund</t>
  </si>
  <si>
    <t>Didi Chuxing</t>
  </si>
  <si>
    <t>Dila Capital</t>
  </si>
  <si>
    <t>Ding Xiang Capital</t>
  </si>
  <si>
    <t>DJF</t>
  </si>
  <si>
    <t>DN Capital</t>
  </si>
  <si>
    <t>Dragoneer Investment Group</t>
  </si>
  <si>
    <t>Dragonfly Captial</t>
  </si>
  <si>
    <t>Draper Fisher Jurtson</t>
  </si>
  <si>
    <t>Drive Capital</t>
  </si>
  <si>
    <t>DST Global</t>
  </si>
  <si>
    <t>Durable Capital Partners</t>
  </si>
  <si>
    <t>Dynamo VC</t>
  </si>
  <si>
    <t>e.ventures</t>
  </si>
  <si>
    <t>Earlybird Venture Capital</t>
  </si>
  <si>
    <t>Eastern Bell Capital</t>
  </si>
  <si>
    <t>Eastern Bell Capital 32</t>
  </si>
  <si>
    <t>Eclipse Ventures</t>
  </si>
  <si>
    <t>Edison Partners</t>
  </si>
  <si>
    <t>Eight Roads Ventures</t>
  </si>
  <si>
    <t>Elaia Partners</t>
  </si>
  <si>
    <t>Emergence Capital Partners</t>
  </si>
  <si>
    <t>Equal Ventures</t>
  </si>
  <si>
    <t>Eurazeo</t>
  </si>
  <si>
    <t>Expa</t>
  </si>
  <si>
    <t>Fabric Ventures</t>
  </si>
  <si>
    <t>Fairfax Financial Holdings</t>
  </si>
  <si>
    <t>Falcon Edge Capital</t>
  </si>
  <si>
    <t>Fasanara Capital</t>
  </si>
  <si>
    <t>Fashion Tech Lab</t>
  </si>
  <si>
    <t>FAW Group</t>
  </si>
  <si>
    <t>Felicis Ventures</t>
  </si>
  <si>
    <t>Female Founders Fund</t>
  </si>
  <si>
    <t>Fifth Wall Ventures</t>
  </si>
  <si>
    <t>Fifty Years Fund</t>
  </si>
  <si>
    <t>Fireside Ventures</t>
  </si>
  <si>
    <t>First Round Capital</t>
  </si>
  <si>
    <t>FirstMark Capital</t>
  </si>
  <si>
    <t>Flagship Pioneering</t>
  </si>
  <si>
    <t>Flybridge Capital Partners</t>
  </si>
  <si>
    <t>Forerunner Ventures</t>
  </si>
  <si>
    <t>Fosun RZ Capital</t>
  </si>
  <si>
    <t>Foundation Capital</t>
  </si>
  <si>
    <t>Founders Fund</t>
  </si>
  <si>
    <t>Foundry Group</t>
  </si>
  <si>
    <t>Franklin Templeton</t>
  </si>
  <si>
    <t>FundersClub</t>
  </si>
  <si>
    <t>Gauss Ventures</t>
  </si>
  <si>
    <t>Geely</t>
  </si>
  <si>
    <t>General Catalyst Partners</t>
  </si>
  <si>
    <t>Genesis Partners</t>
  </si>
  <si>
    <t>Georgian Co-Investment Fund</t>
  </si>
  <si>
    <t>Georgian Partners</t>
  </si>
  <si>
    <t>GGV Capital</t>
  </si>
  <si>
    <t>Global Founders Capital</t>
  </si>
  <si>
    <t>Glory Ventures</t>
  </si>
  <si>
    <t>Gobi Partners</t>
  </si>
  <si>
    <t>Goodwater Capital</t>
  </si>
  <si>
    <t>Google Ventures</t>
  </si>
  <si>
    <t>GreatPoint Ventures</t>
  </si>
  <si>
    <t>Green Bay Ventures</t>
  </si>
  <si>
    <t>Green Pine Capital Partners</t>
  </si>
  <si>
    <t>Green Visor Capital</t>
  </si>
  <si>
    <t>Greycroft</t>
  </si>
  <si>
    <t>Greylock Partners</t>
  </si>
  <si>
    <t>Griffin Gaming Partners</t>
  </si>
  <si>
    <t>GSR Ventures</t>
  </si>
  <si>
    <t>Gunosy Capital</t>
  </si>
  <si>
    <t>Guozhong Venture Capital Management</t>
  </si>
  <si>
    <t>HD Capital</t>
  </si>
  <si>
    <t>Helion Venture Partners</t>
  </si>
  <si>
    <t>Highland Capital Partners</t>
  </si>
  <si>
    <t>Highland Europe</t>
  </si>
  <si>
    <t>Hillhouse Capital Management</t>
  </si>
  <si>
    <t>Holtzbrinck Ventures</t>
  </si>
  <si>
    <t>Hopu Investment Management</t>
  </si>
  <si>
    <t>Horizons Ventures</t>
  </si>
  <si>
    <t>HV Capital</t>
  </si>
  <si>
    <t>Hyde Park Venture Partners</t>
  </si>
  <si>
    <t>IA Ventures</t>
  </si>
  <si>
    <t>IAG Capital Partners</t>
  </si>
  <si>
    <t>ICONIQ Growth</t>
  </si>
  <si>
    <t>IDG Capital</t>
  </si>
  <si>
    <t>IFC</t>
  </si>
  <si>
    <t>Ignition Partners</t>
  </si>
  <si>
    <t>IMM Investment</t>
  </si>
  <si>
    <t>index Ventures</t>
  </si>
  <si>
    <t>India Quotient</t>
  </si>
  <si>
    <t>Info Edge</t>
  </si>
  <si>
    <t>Initialized Capital</t>
  </si>
  <si>
    <t>Innova Capital - FIP</t>
  </si>
  <si>
    <t>Innovation Endeavors</t>
  </si>
  <si>
    <t>Insight Venture Partners</t>
  </si>
  <si>
    <t>Institutional Venture Partners</t>
  </si>
  <si>
    <t>Intact Ventures</t>
  </si>
  <si>
    <t>Intel Capital</t>
  </si>
  <si>
    <t>Investment Corporation of Dubai</t>
  </si>
  <si>
    <t>Invus Group</t>
  </si>
  <si>
    <t>Iris Capital</t>
  </si>
  <si>
    <t>Jackson Square Ventures</t>
  </si>
  <si>
    <t>Japan Post Capital</t>
  </si>
  <si>
    <t>Javelin Venture Partners</t>
  </si>
  <si>
    <t>JD.com</t>
  </si>
  <si>
    <t>Jerusalem Venture Partners</t>
  </si>
  <si>
    <t>Jiangsu Sha Steel Group</t>
  </si>
  <si>
    <t>JOY Capital</t>
  </si>
  <si>
    <t>JTC Group</t>
  </si>
  <si>
    <t>Jungle Ventures</t>
  </si>
  <si>
    <t>K2 Global</t>
  </si>
  <si>
    <t>K2 Ventures</t>
  </si>
  <si>
    <t>K2VC</t>
  </si>
  <si>
    <t>K9 Ventures</t>
  </si>
  <si>
    <t>Kaalari Capital</t>
  </si>
  <si>
    <t>Kalaari Capital</t>
  </si>
  <si>
    <t>Kaszek Ventures</t>
  </si>
  <si>
    <t>Kibo Ventures</t>
  </si>
  <si>
    <t>Kickstart Fund</t>
  </si>
  <si>
    <t>Kinnevik</t>
  </si>
  <si>
    <t>Kleiner Perkins Caufield &amp; Byers</t>
  </si>
  <si>
    <t>Knox Lane</t>
  </si>
  <si>
    <t>Koch Disruptive Technologies</t>
  </si>
  <si>
    <t>L Catterton</t>
  </si>
  <si>
    <t>L'Occitane</t>
  </si>
  <si>
    <t>Lakestar</t>
  </si>
  <si>
    <t>Left Lane Capital</t>
  </si>
  <si>
    <t>Legend Capital</t>
  </si>
  <si>
    <t>Lemniscap VC</t>
  </si>
  <si>
    <t>Lerer Hippeau</t>
  </si>
  <si>
    <t>Liberty City Ventures</t>
  </si>
  <si>
    <t>Lightspeed China Partners</t>
  </si>
  <si>
    <t>Lightspeed Venture Partners</t>
  </si>
  <si>
    <t>Lindeman Asia Investment</t>
  </si>
  <si>
    <t>LocalGlobe</t>
  </si>
  <si>
    <t>LTW Capital</t>
  </si>
  <si>
    <t>M12</t>
  </si>
  <si>
    <t>M13</t>
  </si>
  <si>
    <t>Madrona Venture Group</t>
  </si>
  <si>
    <t>Magma Venture Partners</t>
  </si>
  <si>
    <t>Makers Fund</t>
  </si>
  <si>
    <t>Mangrove Capital Partners</t>
  </si>
  <si>
    <t>Marathon Venture Partners</t>
  </si>
  <si>
    <t>March Capital Partners</t>
  </si>
  <si>
    <t>Marchmont Ventures</t>
  </si>
  <si>
    <t>Matrix Partners</t>
  </si>
  <si>
    <t>Matrix Partners China</t>
  </si>
  <si>
    <t>Matrix Partners India</t>
  </si>
  <si>
    <t>Max Ventures</t>
  </si>
  <si>
    <t>Mayfield</t>
  </si>
  <si>
    <t>Mayfield Fund</t>
  </si>
  <si>
    <t>Menlo Ventures</t>
  </si>
  <si>
    <t>Meritech Capital Partners</t>
  </si>
  <si>
    <t>MHS Capital</t>
  </si>
  <si>
    <t>MindWorks Ventures</t>
  </si>
  <si>
    <t>Mithril</t>
  </si>
  <si>
    <t>Mitsubishi Corporation</t>
  </si>
  <si>
    <t>MMC Ventures</t>
  </si>
  <si>
    <t>Monashees+</t>
  </si>
  <si>
    <t>Moonshots Capital</t>
  </si>
  <si>
    <t>Moore Strategic Ventures</t>
  </si>
  <si>
    <t>Morgan Creek Digital</t>
  </si>
  <si>
    <t>Morningside Venture Capital</t>
  </si>
  <si>
    <t>Morningside Ventures</t>
  </si>
  <si>
    <t>Mubadala Capital</t>
  </si>
  <si>
    <t>Multicoin Capital</t>
  </si>
  <si>
    <t>Mundi Ventures</t>
  </si>
  <si>
    <t>N5 Capital</t>
  </si>
  <si>
    <t>NetEase Capital</t>
  </si>
  <si>
    <t>New Enterprise Associates</t>
  </si>
  <si>
    <t>NewAlpha</t>
  </si>
  <si>
    <t>Newion Partners</t>
  </si>
  <si>
    <t>Newpath Partners</t>
  </si>
  <si>
    <t>NewView Capital</t>
  </si>
  <si>
    <t>Next Play Ventures</t>
  </si>
  <si>
    <t>next47</t>
  </si>
  <si>
    <t>Nextech Invest</t>
  </si>
  <si>
    <t>NextView Ventures</t>
  </si>
  <si>
    <t>Nexus Venture Partners</t>
  </si>
  <si>
    <t>NFX</t>
  </si>
  <si>
    <t>Nintendo</t>
  </si>
  <si>
    <t>Northern Light Venture Capital</t>
  </si>
  <si>
    <t>Northzone Ventures</t>
  </si>
  <si>
    <t>Norwest Venture Partners</t>
  </si>
  <si>
    <t>Notion Capital</t>
  </si>
  <si>
    <t>Novator Partners</t>
  </si>
  <si>
    <t>Nyca Partners</t>
  </si>
  <si>
    <t>Oak HC/FT Partners</t>
  </si>
  <si>
    <t>Obvious Ventures</t>
  </si>
  <si>
    <t>Octopus Ventures</t>
  </si>
  <si>
    <t>OLX Group</t>
  </si>
  <si>
    <t>OMERS Private Equity</t>
  </si>
  <si>
    <t>One Luxury Group</t>
  </si>
  <si>
    <t>Ontario Teachers' Pension Plan</t>
  </si>
  <si>
    <t>Optum Ventures</t>
  </si>
  <si>
    <t>Opus Capital</t>
  </si>
  <si>
    <t>Orange Digital Ventures</t>
  </si>
  <si>
    <t>Oriza Holdings</t>
  </si>
  <si>
    <t>Owl Ventures</t>
  </si>
  <si>
    <t>Paladin Capital Group</t>
  </si>
  <si>
    <t>Pantera Capital</t>
  </si>
  <si>
    <t>Paradigm</t>
  </si>
  <si>
    <t>Partech Partners</t>
  </si>
  <si>
    <t>Passion Capital</t>
  </si>
  <si>
    <t>Pelion Venture Partners</t>
  </si>
  <si>
    <t>People Electrical Appliance Group China</t>
  </si>
  <si>
    <t>Phoenix New Media</t>
  </si>
  <si>
    <t>Pine Brook</t>
  </si>
  <si>
    <t>Pitango Venture Capital</t>
  </si>
  <si>
    <t>Playground Global</t>
  </si>
  <si>
    <t>Plug and Play Ventures</t>
  </si>
  <si>
    <t>Point72 Ventures</t>
  </si>
  <si>
    <t>Polaris Partners</t>
  </si>
  <si>
    <t>Polychain Capital</t>
  </si>
  <si>
    <t>Primary Venture Partners</t>
  </si>
  <si>
    <t>Prime Movers Lab</t>
  </si>
  <si>
    <t>Pritzker Group Venture Capital</t>
  </si>
  <si>
    <t>Prometheus Capital</t>
  </si>
  <si>
    <t>Propel Venture Partners</t>
  </si>
  <si>
    <t>Prysm Capital</t>
  </si>
  <si>
    <t>PSG</t>
  </si>
  <si>
    <t>QED Investors</t>
  </si>
  <si>
    <t>QF Capital</t>
  </si>
  <si>
    <t>Qualcomm Ventures</t>
  </si>
  <si>
    <t>R-Z Capital</t>
  </si>
  <si>
    <t>Redalpine Venture Partners</t>
  </si>
  <si>
    <t>RedBird Capital Partners</t>
  </si>
  <si>
    <t>Redpoint e.ventures</t>
  </si>
  <si>
    <t>Redpoint Ventures</t>
  </si>
  <si>
    <t>Refactor Capital</t>
  </si>
  <si>
    <t>Relay Ventures</t>
  </si>
  <si>
    <t>Rembrandt Venture Partners</t>
  </si>
  <si>
    <t>Rethink Impact</t>
  </si>
  <si>
    <t>Revolution</t>
  </si>
  <si>
    <t>Ribbit Capital</t>
  </si>
  <si>
    <t>RPM Ventures</t>
  </si>
  <si>
    <t>RRE Ventures</t>
  </si>
  <si>
    <t>RRE Ventures+</t>
  </si>
  <si>
    <t>Rubicon Technology Partners</t>
  </si>
  <si>
    <t>Runa Capital</t>
  </si>
  <si>
    <t>Russia-China Investment Fund</t>
  </si>
  <si>
    <t>SAIF Partners China</t>
  </si>
  <si>
    <t>SAIF Partners India</t>
  </si>
  <si>
    <t>Salesforce Ventures</t>
  </si>
  <si>
    <t>Samsung Ventures</t>
  </si>
  <si>
    <t>SBI Investment Korea</t>
  </si>
  <si>
    <t>SC.Holdings</t>
  </si>
  <si>
    <t>Scale Venture Partners</t>
  </si>
  <si>
    <t>SCB 10X</t>
  </si>
  <si>
    <t>Seaya Ventures</t>
  </si>
  <si>
    <t>SEED Capital</t>
  </si>
  <si>
    <t>Sequoia Capital China</t>
  </si>
  <si>
    <t>Sequoia Capital India</t>
  </si>
  <si>
    <t>Sequoia Capital Israel</t>
  </si>
  <si>
    <t>Shenzhen Capital Group</t>
  </si>
  <si>
    <t>Shunwei Capital Partners</t>
  </si>
  <si>
    <t>Sierra Ventures</t>
  </si>
  <si>
    <t>Signal Peak Ventures</t>
  </si>
  <si>
    <t>SignalFire</t>
  </si>
  <si>
    <t>Silicon Valley Bank</t>
  </si>
  <si>
    <t>Silver Lake</t>
  </si>
  <si>
    <t>Silver Lake Partners</t>
  </si>
  <si>
    <t>Silversmith Capital Partners</t>
  </si>
  <si>
    <t>Silverton Partners</t>
  </si>
  <si>
    <t>Simon Equity Partners</t>
  </si>
  <si>
    <t>SingTel Innov8</t>
  </si>
  <si>
    <t>Sinovation Ventures</t>
  </si>
  <si>
    <t>Sixth Street Partners</t>
  </si>
  <si>
    <t>Slack Fund</t>
  </si>
  <si>
    <t>Slow Ventures</t>
  </si>
  <si>
    <t>Smilegate Investment</t>
  </si>
  <si>
    <t>Sodexo Ventures</t>
  </si>
  <si>
    <t>SoftBank Latin America Fund</t>
  </si>
  <si>
    <t>Softbank Ventures Asia</t>
  </si>
  <si>
    <t>SoftBankGroup</t>
  </si>
  <si>
    <t>Soros Fund Management</t>
  </si>
  <si>
    <t>SOSV</t>
  </si>
  <si>
    <t>Source Code Capital</t>
  </si>
  <si>
    <t>Sozo Ventures</t>
  </si>
  <si>
    <t>Spark Capital</t>
  </si>
  <si>
    <t>Spectrum Equity</t>
  </si>
  <si>
    <t>Speedinvest</t>
  </si>
  <si>
    <t>Square Peg Capital</t>
  </si>
  <si>
    <t>Standard Chartered</t>
  </si>
  <si>
    <t>Storm Ventures</t>
  </si>
  <si>
    <t>Stripes Group</t>
  </si>
  <si>
    <t>Summit Partners</t>
  </si>
  <si>
    <t>Susquehanna Growth Equity</t>
  </si>
  <si>
    <t>Sutter Hill Ventures</t>
  </si>
  <si>
    <t>SWaN &amp; Legend Ventures</t>
  </si>
  <si>
    <t>T. Rowe Price</t>
  </si>
  <si>
    <t>TA Associates</t>
  </si>
  <si>
    <t>TAL Education Group</t>
  </si>
  <si>
    <t>Tao Capital Partners</t>
  </si>
  <si>
    <t>Target Global</t>
  </si>
  <si>
    <t>TDK Ventures</t>
  </si>
  <si>
    <t>Telling Telecommunication Holding Co.</t>
  </si>
  <si>
    <t>Temasek</t>
  </si>
  <si>
    <t>Tenaya Capital</t>
  </si>
  <si>
    <t>Tencent</t>
  </si>
  <si>
    <t>Tencent Holdings</t>
  </si>
  <si>
    <t>The Blue Venture Fund</t>
  </si>
  <si>
    <t>Third Point</t>
  </si>
  <si>
    <t>Threshold Ventures</t>
  </si>
  <si>
    <t>Thrive Capital</t>
  </si>
  <si>
    <t>Tiantu Capital</t>
  </si>
  <si>
    <t>Tiger Global</t>
  </si>
  <si>
    <t>Times Internet</t>
  </si>
  <si>
    <t>TLV Partners</t>
  </si>
  <si>
    <t>Tomales Bay Capital</t>
  </si>
  <si>
    <t>Toyota Motor Corporation</t>
  </si>
  <si>
    <t>TPG Capital</t>
  </si>
  <si>
    <t>TPG Growth</t>
  </si>
  <si>
    <t>Trane Technologies</t>
  </si>
  <si>
    <t>Trinity Ventures</t>
  </si>
  <si>
    <t>True Ventures</t>
  </si>
  <si>
    <t>Trustbridge Partners</t>
  </si>
  <si>
    <t>TSG Consumer Partners</t>
  </si>
  <si>
    <t>Two Sigma Ventures</t>
  </si>
  <si>
    <t>U.S. Venture Partners</t>
  </si>
  <si>
    <t>U.S.-China Green Fund</t>
  </si>
  <si>
    <t>Uncork Capital</t>
  </si>
  <si>
    <t>Uniion Square Ventures</t>
  </si>
  <si>
    <t>Union Square Ventures</t>
  </si>
  <si>
    <t>UNITY VENTURES</t>
  </si>
  <si>
    <t>Upfront Ventures</t>
  </si>
  <si>
    <t>Upper90</t>
  </si>
  <si>
    <t>V FUND</t>
  </si>
  <si>
    <t>V Star Capital</t>
  </si>
  <si>
    <t>Valor Capital Group</t>
  </si>
  <si>
    <t>Vattenfall</t>
  </si>
  <si>
    <t>Venrock</t>
  </si>
  <si>
    <t>Venture Highway</t>
  </si>
  <si>
    <t>Version One Ventures</t>
  </si>
  <si>
    <t>Vertex Ventures Israel</t>
  </si>
  <si>
    <t>Vertex Ventures SE Asia</t>
  </si>
  <si>
    <t>VGames</t>
  </si>
  <si>
    <t>Vickers Venture Partners</t>
  </si>
  <si>
    <t>Viola Ventures</t>
  </si>
  <si>
    <t>Vision Plus Capital</t>
  </si>
  <si>
    <t>Vista Equity Partners</t>
  </si>
  <si>
    <t>Vitruvian Partners</t>
  </si>
  <si>
    <t>Volcanics Ventures</t>
  </si>
  <si>
    <t>Volkswagen</t>
  </si>
  <si>
    <t>Volkswagen Group</t>
  </si>
  <si>
    <t>Vostok New Ventures</t>
  </si>
  <si>
    <t>VY Capital</t>
  </si>
  <si>
    <t>Walden International</t>
  </si>
  <si>
    <t>Wamda Capital</t>
  </si>
  <si>
    <t>Warburg Pincus</t>
  </si>
  <si>
    <t>Warmsun Holding</t>
  </si>
  <si>
    <t>Wellington Management</t>
  </si>
  <si>
    <t>WestBridge Capital</t>
  </si>
  <si>
    <t>WestCap Group</t>
  </si>
  <si>
    <t>Wildcat Capital Management</t>
  </si>
  <si>
    <t>Wing Venture Capital</t>
  </si>
  <si>
    <t>WRVI Capital</t>
  </si>
  <si>
    <t>XBTO Ventures</t>
  </si>
  <si>
    <t>Xingwang Investment Management</t>
  </si>
  <si>
    <t>Y Combinator</t>
  </si>
  <si>
    <t>Yabeo Capital</t>
  </si>
  <si>
    <t>Yinhong Equity Investment Fund</t>
  </si>
  <si>
    <t>YL Ventures</t>
  </si>
  <si>
    <t>York Capital Management</t>
  </si>
  <si>
    <t>Yunfeng Capital</t>
  </si>
  <si>
    <t>Yunqi Partners</t>
  </si>
  <si>
    <t>Zeev Ventures</t>
  </si>
  <si>
    <t>Zhangjiang Haocheng Venture Capital</t>
  </si>
  <si>
    <t>Zheshang Venture Capital</t>
  </si>
  <si>
    <t>Index Ventures</t>
  </si>
  <si>
    <t>Blackrock</t>
  </si>
  <si>
    <t>ICONIQ Capital</t>
  </si>
  <si>
    <t>Softbank Group</t>
  </si>
  <si>
    <t>QiMing Venture Partners</t>
  </si>
  <si>
    <t>All_Investors</t>
  </si>
  <si>
    <t>All Investors Trim</t>
  </si>
  <si>
    <t>Company Name</t>
  </si>
  <si>
    <t>Investor</t>
  </si>
  <si>
    <t>Count of All Investments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</si>
</sst>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164" formatCode="&quot;$&quot;#,##0.00"/>
  </numFmts>
  <fonts count="7" x14ac:knownFonts="1">
    <font>
      <sz val="12"/>
      <color theme="1"/>
      <name val="Aptos Narrow"/>
      <family val="2"/>
      <scheme val="minor"/>
    </font>
    <font>
      <sz val="12"/>
      <color theme="1"/>
      <name val="Aptos Narrow"/>
      <family val="2"/>
      <scheme val="minor"/>
    </font>
    <font>
      <b/>
      <sz val="12"/>
      <color theme="1"/>
      <name val="Aptos Narrow"/>
      <scheme val="minor"/>
    </font>
    <font>
      <sz val="16"/>
      <color theme="1"/>
      <name val="Aptos Narrow"/>
      <family val="2"/>
      <scheme val="minor"/>
    </font>
    <font>
      <b/>
      <sz val="16"/>
      <color theme="1"/>
      <name val="Aptos Narrow"/>
      <scheme val="minor"/>
    </font>
    <font>
      <sz val="18"/>
      <color theme="1"/>
      <name val="Aptos Narrow"/>
      <family val="2"/>
      <scheme val="minor"/>
    </font>
    <font>
      <sz val="18"/>
      <color theme="1"/>
      <name val="Aptos Narrow"/>
      <scheme val="minor"/>
    </font>
  </fonts>
  <fills count="4">
    <fill>
      <patternFill patternType="none"/>
    </fill>
    <fill>
      <patternFill patternType="gray125"/>
    </fill>
    <fill>
      <patternFill patternType="solid">
        <fgColor theme="3" tint="0.749992370372631"/>
        <bgColor indexed="64"/>
      </patternFill>
    </fill>
    <fill>
      <patternFill patternType="solid">
        <fgColor theme="5" tint="0.59999389629810485"/>
        <bgColor indexed="64"/>
      </patternFill>
    </fill>
  </fills>
  <borders count="2">
    <border>
      <left/>
      <right/>
      <top/>
      <bottom/>
      <diagonal/>
    </border>
    <border>
      <left style="thin">
        <color indexed="64"/>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1">
    <xf numFmtId="0" fontId="0" fillId="0" borderId="0" xfId="0"/>
    <xf numFmtId="14" fontId="0" fillId="0" borderId="0" xfId="0" applyNumberFormat="1"/>
    <xf numFmtId="164" fontId="0" fillId="0" borderId="0" xfId="1" applyNumberFormat="1" applyFont="1"/>
    <xf numFmtId="1" fontId="0" fillId="0" borderId="0" xfId="0" applyNumberFormat="1"/>
    <xf numFmtId="10" fontId="0" fillId="0" borderId="0" xfId="2" applyNumberFormat="1" applyFont="1"/>
    <xf numFmtId="0" fontId="0" fillId="0" borderId="0" xfId="0" applyAlignment="1">
      <alignment horizontal="left"/>
    </xf>
    <xf numFmtId="10" fontId="0" fillId="0" borderId="0" xfId="0" applyNumberFormat="1"/>
    <xf numFmtId="8" fontId="0" fillId="0" borderId="0" xfId="0" applyNumberFormat="1"/>
    <xf numFmtId="0" fontId="2" fillId="2" borderId="0" xfId="0" applyFont="1" applyFill="1"/>
    <xf numFmtId="0" fontId="3" fillId="0" borderId="0" xfId="0" applyFont="1"/>
    <xf numFmtId="0" fontId="3" fillId="0" borderId="0" xfId="0" pivotButton="1" applyFont="1"/>
    <xf numFmtId="0" fontId="3" fillId="0" borderId="0" xfId="0" pivotButton="1" applyFont="1" applyAlignment="1">
      <alignment vertical="top"/>
    </xf>
    <xf numFmtId="0" fontId="0" fillId="0" borderId="0" xfId="0" applyAlignment="1">
      <alignment vertical="top"/>
    </xf>
    <xf numFmtId="0" fontId="3" fillId="0" borderId="0" xfId="0" applyFont="1" applyAlignment="1">
      <alignment vertical="top"/>
    </xf>
    <xf numFmtId="0" fontId="4" fillId="2" borderId="0" xfId="0" applyFont="1" applyFill="1"/>
    <xf numFmtId="0" fontId="0" fillId="0" borderId="0" xfId="0" applyNumberFormat="1"/>
    <xf numFmtId="16" fontId="0" fillId="0" borderId="0" xfId="0" applyNumberFormat="1"/>
    <xf numFmtId="0" fontId="0" fillId="0" borderId="1" xfId="0" applyBorder="1"/>
    <xf numFmtId="0" fontId="0" fillId="0" borderId="0" xfId="0" applyBorder="1"/>
    <xf numFmtId="0" fontId="5" fillId="3" borderId="0" xfId="0" applyFont="1" applyFill="1"/>
    <xf numFmtId="0" fontId="6" fillId="3" borderId="0" xfId="0" applyFont="1" applyFill="1"/>
  </cellXfs>
  <cellStyles count="3">
    <cellStyle name="Currency" xfId="1" builtinId="4"/>
    <cellStyle name="Normal" xfId="0" builtinId="0"/>
    <cellStyle name="Percent" xfId="2" builtinId="5"/>
  </cellStyles>
  <dxfs count="46">
    <dxf>
      <font>
        <b val="0"/>
        <i val="0"/>
        <strike val="0"/>
        <outline val="0"/>
        <shadow val="0"/>
        <u val="none"/>
        <vertAlign val="baseline"/>
        <sz val="18"/>
        <color theme="1"/>
        <name val="Aptos Narrow"/>
        <scheme val="minor"/>
      </font>
      <fill>
        <patternFill patternType="solid">
          <fgColor indexed="64"/>
          <bgColor theme="5" tint="0.59999389629810485"/>
        </patternFill>
      </fill>
    </dxf>
    <dxf>
      <font>
        <b val="0"/>
        <i val="0"/>
        <strike val="0"/>
        <outline val="0"/>
        <shadow val="0"/>
        <u val="none"/>
        <vertAlign val="baseline"/>
        <sz val="18"/>
        <color theme="1"/>
        <name val="Aptos Narrow"/>
        <scheme val="minor"/>
      </font>
      <fill>
        <patternFill patternType="solid">
          <fgColor indexed="64"/>
          <bgColor theme="5" tint="0.59999389629810485"/>
        </patternFill>
      </fill>
    </dxf>
    <dxf>
      <font>
        <b val="0"/>
        <i val="0"/>
        <strike val="0"/>
        <outline val="0"/>
        <shadow val="0"/>
        <u val="none"/>
        <vertAlign val="baseline"/>
        <sz val="18"/>
        <color theme="1"/>
        <name val="Aptos Narrow"/>
        <scheme val="minor"/>
      </font>
      <fill>
        <patternFill patternType="solid">
          <fgColor indexed="64"/>
          <bgColor theme="5" tint="0.59999389629810485"/>
        </patternFill>
      </fill>
    </dxf>
    <dxf>
      <font>
        <b val="0"/>
        <i val="0"/>
        <strike val="0"/>
        <outline val="0"/>
        <shadow val="0"/>
        <u val="none"/>
        <vertAlign val="baseline"/>
        <sz val="18"/>
        <color theme="1"/>
        <name val="Aptos Narrow"/>
        <scheme val="minor"/>
      </font>
      <fill>
        <patternFill patternType="solid">
          <fgColor indexed="64"/>
          <bgColor theme="5" tint="0.59999389629810485"/>
        </patternFill>
      </fill>
    </dxf>
    <dxf>
      <font>
        <strike val="0"/>
        <outline val="0"/>
        <shadow val="0"/>
        <u val="none"/>
        <vertAlign val="baseline"/>
        <sz val="18"/>
        <color theme="1"/>
        <name val="Aptos Narrow"/>
        <family val="2"/>
        <scheme val="minor"/>
      </font>
      <fill>
        <patternFill patternType="solid">
          <fgColor indexed="64"/>
          <bgColor theme="5" tint="0.59999389629810485"/>
        </patternFill>
      </fill>
    </dxf>
    <dxf>
      <font>
        <sz val="16"/>
      </font>
    </dxf>
    <dxf>
      <font>
        <sz val="16"/>
      </font>
    </dxf>
    <dxf>
      <numFmt numFmtId="12" formatCode="&quot;$&quot;#,##0.00_);[Red]\(&quot;$&quot;#,##0.00\)"/>
    </dxf>
    <dxf>
      <numFmt numFmtId="1" formatCode="0"/>
    </dxf>
    <dxf>
      <numFmt numFmtId="19" formatCode="m/d/yy"/>
    </dxf>
    <dxf>
      <numFmt numFmtId="164" formatCode="&quot;$&quot;#,##0.00"/>
    </dxf>
    <dxf>
      <font>
        <sz val="16"/>
      </font>
    </dxf>
    <dxf>
      <font>
        <sz val="16"/>
      </font>
    </dxf>
    <dxf>
      <font>
        <sz val="16"/>
      </font>
    </dxf>
    <dxf>
      <font>
        <sz val="16"/>
      </font>
    </dxf>
    <dxf>
      <numFmt numFmtId="12" formatCode="&quot;$&quot;#,##0.00_);[Red]\(&quot;$&quot;#,##0.00\)"/>
    </dxf>
    <dxf>
      <numFmt numFmtId="1" formatCode="0"/>
    </dxf>
    <dxf>
      <numFmt numFmtId="19" formatCode="m/d/yy"/>
    </dxf>
    <dxf>
      <numFmt numFmtId="164" formatCode="&quot;$&quot;#,##0.00"/>
    </dxf>
    <dxf>
      <fill>
        <patternFill patternType="solid">
          <bgColor theme="8" tint="0.59999389629810485"/>
        </patternFill>
      </fill>
    </dxf>
    <dxf>
      <alignment vertical="top"/>
    </dxf>
    <dxf>
      <alignment vertical="top"/>
    </dxf>
    <dxf>
      <alignment vertical="top"/>
    </dxf>
    <dxf>
      <alignment vertical="top"/>
    </dxf>
    <dxf>
      <alignment vertical="top"/>
    </dxf>
    <dxf>
      <font>
        <sz val="16"/>
      </font>
    </dxf>
    <dxf>
      <font>
        <sz val="16"/>
      </font>
    </dxf>
    <dxf>
      <font>
        <sz val="16"/>
      </font>
    </dxf>
    <dxf>
      <font>
        <sz val="16"/>
      </font>
    </dxf>
    <dxf>
      <numFmt numFmtId="1" formatCode="0"/>
    </dxf>
    <dxf>
      <numFmt numFmtId="12" formatCode="&quot;$&quot;#,##0.00_);[Red]\(&quot;$&quot;#,##0.00\)"/>
    </dxf>
    <dxf>
      <numFmt numFmtId="1" formatCode="0"/>
    </dxf>
    <dxf>
      <numFmt numFmtId="1" formatCode="0"/>
    </dxf>
    <dxf>
      <numFmt numFmtId="19" formatCode="m/d/yy"/>
    </dxf>
    <dxf>
      <numFmt numFmtId="164" formatCode="&quot;$&quot;#,##0.00"/>
    </dxf>
    <dxf>
      <font>
        <sz val="16"/>
      </font>
    </dxf>
    <dxf>
      <font>
        <sz val="16"/>
      </font>
    </dxf>
    <dxf>
      <numFmt numFmtId="14" formatCode="0.00%"/>
    </dxf>
    <dxf>
      <numFmt numFmtId="12" formatCode="&quot;$&quot;#,##0.00_);[Red]\(&quot;$&quot;#,##0.00\)"/>
    </dxf>
    <dxf>
      <numFmt numFmtId="1" formatCode="0"/>
    </dxf>
    <dxf>
      <numFmt numFmtId="19" formatCode="m/d/yy"/>
    </dxf>
    <dxf>
      <numFmt numFmtId="164" formatCode="&quot;$&quot;#,##0.00"/>
    </dxf>
    <dxf>
      <numFmt numFmtId="12" formatCode="&quot;$&quot;#,##0.00_);[Red]\(&quot;$&quot;#,##0.00\)"/>
    </dxf>
    <dxf>
      <numFmt numFmtId="1" formatCode="0"/>
    </dxf>
    <dxf>
      <numFmt numFmtId="19" formatCode="m/d/yy"/>
    </dxf>
    <dxf>
      <numFmt numFmtId="164" formatCode="&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[Unicorn Companies.xlsm]Objective-1_Analysis!PivotTable1</c:name>
    <c:fmtId val="1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Top 10 Companies</a:t>
            </a:r>
            <a:r>
              <a:rPr lang="en-US" sz="2400" baseline="0"/>
              <a:t> Percentage ROI</a:t>
            </a: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'Objective-1_Analysis'!$B$1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'Objective-1_Analysis'!$A$2:$A$11</c:f>
              <c:strCache>
                <c:ptCount val="10"/>
                <c:pt idx="0">
                  <c:v>Zapier</c:v>
                </c:pt>
                <c:pt idx="1">
                  <c:v>Dunamu</c:v>
                </c:pt>
                <c:pt idx="2">
                  <c:v>Workhuman</c:v>
                </c:pt>
                <c:pt idx="3">
                  <c:v>CFGI</c:v>
                </c:pt>
                <c:pt idx="4">
                  <c:v>Manner</c:v>
                </c:pt>
                <c:pt idx="5">
                  <c:v>DJI Innovations</c:v>
                </c:pt>
                <c:pt idx="6">
                  <c:v>GalaxySpace</c:v>
                </c:pt>
                <c:pt idx="7">
                  <c:v>Canva</c:v>
                </c:pt>
                <c:pt idx="8">
                  <c:v>Il Makiage</c:v>
                </c:pt>
                <c:pt idx="9">
                  <c:v>Revolution Precrafted</c:v>
                </c:pt>
              </c:strCache>
            </c:strRef>
          </c:cat>
          <c:val>
            <c:numRef>
              <c:f>'Objective-1_Analysis'!$B$2:$B$11</c:f>
              <c:numCache>
                <c:formatCode>0.00%</c:formatCode>
                <c:ptCount val="10"/>
                <c:pt idx="0">
                  <c:v>3999</c:v>
                </c:pt>
                <c:pt idx="1">
                  <c:v>125.7605633802817</c:v>
                </c:pt>
                <c:pt idx="2">
                  <c:v>110.11111111111111</c:v>
                </c:pt>
                <c:pt idx="3">
                  <c:v>104.26315789473684</c:v>
                </c:pt>
                <c:pt idx="4">
                  <c:v>99</c:v>
                </c:pt>
                <c:pt idx="5">
                  <c:v>75.19047619047619</c:v>
                </c:pt>
                <c:pt idx="6">
                  <c:v>70.428571428571431</c:v>
                </c:pt>
                <c:pt idx="7">
                  <c:v>68.930069930069934</c:v>
                </c:pt>
                <c:pt idx="8">
                  <c:v>67.965517241379317</c:v>
                </c:pt>
                <c:pt idx="9">
                  <c:v>65.666666666666671</c:v>
                </c:pt>
              </c:numCache>
            </c:numRef>
          </c:val>
          <c:extLst>
            <c:ext xmlns:c16="http://schemas.microsoft.com/office/drawing/2014/chart" uri="{C3380CC4-5D6E-409C-BE32-E72D297353CC}">
              <c16:uniqueId val="{00000000-5B9F-044D-B032-F14A5637E3BC}"/>
            </c:ext>
          </c:extLst>
        </c:ser>
        <c:dLbls>
          <c:dLblPos val="outEnd"/>
          <c:showLegendKey val="0"/>
          <c:showVal val="1"/>
          <c:showCatName val="0"/>
          <c:showSerName val="0"/>
          <c:showPercent val="0"/>
          <c:showBubbleSize val="0"/>
        </c:dLbls>
        <c:gapWidth val="219"/>
        <c:axId val="239302912"/>
        <c:axId val="1118192320"/>
      </c:barChart>
      <c:catAx>
        <c:axId val="2393029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118192320"/>
        <c:crosses val="autoZero"/>
        <c:auto val="1"/>
        <c:lblAlgn val="ctr"/>
        <c:lblOffset val="100"/>
        <c:noMultiLvlLbl val="0"/>
      </c:catAx>
      <c:valAx>
        <c:axId val="1118192320"/>
        <c:scaling>
          <c:orientation val="minMax"/>
        </c:scaling>
        <c:delete val="1"/>
        <c:axPos val="t"/>
        <c:numFmt formatCode="0.00%" sourceLinked="1"/>
        <c:majorTickMark val="none"/>
        <c:minorTickMark val="none"/>
        <c:tickLblPos val="nextTo"/>
        <c:crossAx val="239302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[Unicorn Companies.xlsm]Objective-2_Analysis!PivotTable2</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'Objective-2_Analysis'!$B$1</c:f>
              <c:strCache>
                <c:ptCount val="1"/>
                <c:pt idx="0">
                  <c:v>Total</c:v>
                </c:pt>
              </c:strCache>
            </c:strRef>
          </c:tx>
          <c:spPr>
            <a:solidFill>
              <a:schemeClr val="accent1"/>
            </a:solidFill>
            <a:ln>
              <a:noFill/>
            </a:ln>
            <a:effectLst/>
          </c:spPr>
          <c:invertIfNegative val="0"/>
          <c:trendline>
            <c:name>Average time taken by a company to become Unicorn</c:name>
            <c:spPr>
              <a:ln w="25400" cap="rnd">
                <a:solidFill>
                  <a:srgbClr val="FF0000"/>
                </a:solidFill>
                <a:prstDash val="solid"/>
              </a:ln>
              <a:effectLst/>
            </c:spPr>
            <c:trendlineType val="linear"/>
            <c:dispRSqr val="0"/>
            <c:dispEq val="0"/>
          </c:trendline>
          <c:cat>
            <c:strRef>
              <c:f>'Objective-2_Analysis'!$A$2:$A$1074</c:f>
              <c:strCache>
                <c:ptCount val="1072"/>
                <c:pt idx="0">
                  <c:v>1047 Games</c:v>
                </c:pt>
                <c:pt idx="1">
                  <c:v>1KMXC</c:v>
                </c:pt>
                <c:pt idx="2">
                  <c:v>1Password</c:v>
                </c:pt>
                <c:pt idx="3">
                  <c:v>4Paradigm</c:v>
                </c:pt>
                <c:pt idx="4">
                  <c:v>56PINGTAI</c:v>
                </c:pt>
                <c:pt idx="5">
                  <c:v>58 Daojia</c:v>
                </c:pt>
                <c:pt idx="6">
                  <c:v>6Sense</c:v>
                </c:pt>
                <c:pt idx="7">
                  <c:v>A24 Films</c:v>
                </c:pt>
                <c:pt idx="8">
                  <c:v>ABL Space Systems</c:v>
                </c:pt>
                <c:pt idx="9">
                  <c:v>Abogen</c:v>
                </c:pt>
                <c:pt idx="10">
                  <c:v>Accelerant</c:v>
                </c:pt>
                <c:pt idx="11">
                  <c:v>Acko General Insurance</c:v>
                </c:pt>
                <c:pt idx="12">
                  <c:v>Acorns</c:v>
                </c:pt>
                <c:pt idx="13">
                  <c:v>Acronis</c:v>
                </c:pt>
                <c:pt idx="14">
                  <c:v>ActiveCampaign</c:v>
                </c:pt>
                <c:pt idx="15">
                  <c:v>Ada Support</c:v>
                </c:pt>
                <c:pt idx="16">
                  <c:v>Addepar</c:v>
                </c:pt>
                <c:pt idx="17">
                  <c:v>Advance Intelligence Group</c:v>
                </c:pt>
                <c:pt idx="18">
                  <c:v>Afiniti</c:v>
                </c:pt>
                <c:pt idx="19">
                  <c:v>Age of Learning</c:v>
                </c:pt>
                <c:pt idx="20">
                  <c:v>AgentSync</c:v>
                </c:pt>
                <c:pt idx="21">
                  <c:v>Agile Robots</c:v>
                </c:pt>
                <c:pt idx="22">
                  <c:v>Aibee</c:v>
                </c:pt>
                <c:pt idx="23">
                  <c:v>Airbyte</c:v>
                </c:pt>
                <c:pt idx="24">
                  <c:v>Aircall</c:v>
                </c:pt>
                <c:pt idx="25">
                  <c:v>Airtable</c:v>
                </c:pt>
                <c:pt idx="26">
                  <c:v>Airwallex</c:v>
                </c:pt>
                <c:pt idx="27">
                  <c:v>Aiven</c:v>
                </c:pt>
                <c:pt idx="28">
                  <c:v>AIWAYS</c:v>
                </c:pt>
                <c:pt idx="29">
                  <c:v>Ajaib</c:v>
                </c:pt>
                <c:pt idx="30">
                  <c:v>Akulaku</c:v>
                </c:pt>
                <c:pt idx="31">
                  <c:v>Alan</c:v>
                </c:pt>
                <c:pt idx="32">
                  <c:v>Alation</c:v>
                </c:pt>
                <c:pt idx="33">
                  <c:v>Alchemy</c:v>
                </c:pt>
                <c:pt idx="34">
                  <c:v>Aledade</c:v>
                </c:pt>
                <c:pt idx="35">
                  <c:v>Aleo</c:v>
                </c:pt>
                <c:pt idx="36">
                  <c:v>Algolia</c:v>
                </c:pt>
                <c:pt idx="37">
                  <c:v>Alloy</c:v>
                </c:pt>
                <c:pt idx="38">
                  <c:v>Alto Pharmacy</c:v>
                </c:pt>
                <c:pt idx="39">
                  <c:v>Alzheon</c:v>
                </c:pt>
                <c:pt idx="40">
                  <c:v>Amagi</c:v>
                </c:pt>
                <c:pt idx="41">
                  <c:v>Amber Group</c:v>
                </c:pt>
                <c:pt idx="42">
                  <c:v>Amount</c:v>
                </c:pt>
                <c:pt idx="43">
                  <c:v>Amperity</c:v>
                </c:pt>
                <c:pt idx="44">
                  <c:v>Anchorage Digital</c:v>
                </c:pt>
                <c:pt idx="45">
                  <c:v>Andela</c:v>
                </c:pt>
                <c:pt idx="46">
                  <c:v>Anduril</c:v>
                </c:pt>
                <c:pt idx="47">
                  <c:v>Ankorstore</c:v>
                </c:pt>
                <c:pt idx="48">
                  <c:v>Anyscale</c:v>
                </c:pt>
                <c:pt idx="49">
                  <c:v>Apeel Sciences</c:v>
                </c:pt>
                <c:pt idx="50">
                  <c:v>apna</c:v>
                </c:pt>
                <c:pt idx="51">
                  <c:v>AppDirect</c:v>
                </c:pt>
                <c:pt idx="52">
                  <c:v>Applied Intuition</c:v>
                </c:pt>
                <c:pt idx="53">
                  <c:v>ApplyBoard</c:v>
                </c:pt>
                <c:pt idx="54">
                  <c:v>AppsFlyer</c:v>
                </c:pt>
                <c:pt idx="55">
                  <c:v>Aprogen</c:v>
                </c:pt>
                <c:pt idx="56">
                  <c:v>Aptos</c:v>
                </c:pt>
                <c:pt idx="57">
                  <c:v>Apus Group</c:v>
                </c:pt>
                <c:pt idx="58">
                  <c:v>Aqua Security</c:v>
                </c:pt>
                <c:pt idx="59">
                  <c:v>Arctic Wolf Networks</c:v>
                </c:pt>
                <c:pt idx="60">
                  <c:v>Argo AI</c:v>
                </c:pt>
                <c:pt idx="61">
                  <c:v>Articulate</c:v>
                </c:pt>
                <c:pt idx="62">
                  <c:v>ASAPP</c:v>
                </c:pt>
                <c:pt idx="63">
                  <c:v>Ascend Money</c:v>
                </c:pt>
                <c:pt idx="64">
                  <c:v>Assembly</c:v>
                </c:pt>
                <c:pt idx="65">
                  <c:v>Assent</c:v>
                </c:pt>
                <c:pt idx="66">
                  <c:v>Astranis Space Technologies</c:v>
                </c:pt>
                <c:pt idx="67">
                  <c:v>At-Bay</c:v>
                </c:pt>
                <c:pt idx="68">
                  <c:v>Athelas</c:v>
                </c:pt>
                <c:pt idx="69">
                  <c:v>Athletic Greens</c:v>
                </c:pt>
                <c:pt idx="70">
                  <c:v>Attentive</c:v>
                </c:pt>
                <c:pt idx="71">
                  <c:v>Augury</c:v>
                </c:pt>
                <c:pt idx="72">
                  <c:v>Aura</c:v>
                </c:pt>
                <c:pt idx="73">
                  <c:v>Aurora Solar</c:v>
                </c:pt>
                <c:pt idx="74">
                  <c:v>Automation Anywhere</c:v>
                </c:pt>
                <c:pt idx="75">
                  <c:v>Automattic</c:v>
                </c:pt>
                <c:pt idx="76">
                  <c:v>Avant</c:v>
                </c:pt>
                <c:pt idx="77">
                  <c:v>Aviatrix</c:v>
                </c:pt>
                <c:pt idx="78">
                  <c:v>Away</c:v>
                </c:pt>
                <c:pt idx="79">
                  <c:v>Axelar</c:v>
                </c:pt>
                <c:pt idx="80">
                  <c:v>Axiom Space</c:v>
                </c:pt>
                <c:pt idx="81">
                  <c:v>Axonius</c:v>
                </c:pt>
                <c:pt idx="82">
                  <c:v>Axtria</c:v>
                </c:pt>
                <c:pt idx="83">
                  <c:v>Back Market</c:v>
                </c:pt>
                <c:pt idx="84">
                  <c:v>Baiwang</c:v>
                </c:pt>
                <c:pt idx="85">
                  <c:v>Banma Network Technologies</c:v>
                </c:pt>
                <c:pt idx="86">
                  <c:v>BeiBei</c:v>
                </c:pt>
                <c:pt idx="87">
                  <c:v>Beisen</c:v>
                </c:pt>
                <c:pt idx="88">
                  <c:v>Benchling</c:v>
                </c:pt>
                <c:pt idx="89">
                  <c:v>BenevolentAI</c:v>
                </c:pt>
                <c:pt idx="90">
                  <c:v>Berlin Brands Group</c:v>
                </c:pt>
                <c:pt idx="91">
                  <c:v>Better.com</c:v>
                </c:pt>
                <c:pt idx="92">
                  <c:v>Betterfly</c:v>
                </c:pt>
                <c:pt idx="93">
                  <c:v>Betterment</c:v>
                </c:pt>
                <c:pt idx="94">
                  <c:v>BetterUp</c:v>
                </c:pt>
                <c:pt idx="95">
                  <c:v>Beyond Identity</c:v>
                </c:pt>
                <c:pt idx="96">
                  <c:v>BGL Group</c:v>
                </c:pt>
                <c:pt idx="97">
                  <c:v>BharatPe</c:v>
                </c:pt>
                <c:pt idx="98">
                  <c:v>BigID</c:v>
                </c:pt>
                <c:pt idx="99">
                  <c:v>BigPanda</c:v>
                </c:pt>
                <c:pt idx="100">
                  <c:v>Biosplice Therapeutics</c:v>
                </c:pt>
                <c:pt idx="101">
                  <c:v>Biren Technology</c:v>
                </c:pt>
                <c:pt idx="102">
                  <c:v>BitFury</c:v>
                </c:pt>
                <c:pt idx="103">
                  <c:v>Bitmain</c:v>
                </c:pt>
                <c:pt idx="104">
                  <c:v>BitPanda</c:v>
                </c:pt>
                <c:pt idx="105">
                  <c:v>BitSight Technologies</c:v>
                </c:pt>
                <c:pt idx="106">
                  <c:v>Bitso</c:v>
                </c:pt>
                <c:pt idx="107">
                  <c:v>BlaBlaCar</c:v>
                </c:pt>
                <c:pt idx="108">
                  <c:v>Black Sesame Technologies</c:v>
                </c:pt>
                <c:pt idx="109">
                  <c:v>Black Unicorn Factory</c:v>
                </c:pt>
                <c:pt idx="110">
                  <c:v>BlackBuck</c:v>
                </c:pt>
                <c:pt idx="111">
                  <c:v>Blockchain.com</c:v>
                </c:pt>
                <c:pt idx="112">
                  <c:v>BlockDaemon</c:v>
                </c:pt>
                <c:pt idx="113">
                  <c:v>BlockFi</c:v>
                </c:pt>
                <c:pt idx="114">
                  <c:v>Blockstream</c:v>
                </c:pt>
                <c:pt idx="115">
                  <c:v>BloomReach</c:v>
                </c:pt>
                <c:pt idx="116">
                  <c:v>Bluecore</c:v>
                </c:pt>
                <c:pt idx="117">
                  <c:v>BlueVoyant</c:v>
                </c:pt>
                <c:pt idx="118">
                  <c:v>Boba</c:v>
                </c:pt>
                <c:pt idx="119">
                  <c:v>Bolt</c:v>
                </c:pt>
                <c:pt idx="120">
                  <c:v>bolttech</c:v>
                </c:pt>
                <c:pt idx="121">
                  <c:v>Boom Supersonic</c:v>
                </c:pt>
                <c:pt idx="122">
                  <c:v>Bordrin Motors</c:v>
                </c:pt>
                <c:pt idx="123">
                  <c:v>Bought By Many</c:v>
                </c:pt>
                <c:pt idx="124">
                  <c:v>Bowery Farming</c:v>
                </c:pt>
                <c:pt idx="125">
                  <c:v>Branch</c:v>
                </c:pt>
                <c:pt idx="126">
                  <c:v>BrewDog</c:v>
                </c:pt>
                <c:pt idx="127">
                  <c:v>Brex</c:v>
                </c:pt>
                <c:pt idx="128">
                  <c:v>Bringg</c:v>
                </c:pt>
                <c:pt idx="129">
                  <c:v>BrowserStack</c:v>
                </c:pt>
                <c:pt idx="130">
                  <c:v>Built</c:v>
                </c:pt>
                <c:pt idx="131">
                  <c:v>Bunq</c:v>
                </c:pt>
                <c:pt idx="132">
                  <c:v>BYJU's</c:v>
                </c:pt>
                <c:pt idx="133">
                  <c:v>Bytedance</c:v>
                </c:pt>
                <c:pt idx="134">
                  <c:v>BYTON</c:v>
                </c:pt>
                <c:pt idx="135">
                  <c:v>C2FO</c:v>
                </c:pt>
                <c:pt idx="136">
                  <c:v>C6 Bank</c:v>
                </c:pt>
                <c:pt idx="137">
                  <c:v>Cabify</c:v>
                </c:pt>
                <c:pt idx="138">
                  <c:v>Cadence</c:v>
                </c:pt>
                <c:pt idx="139">
                  <c:v>CAIS</c:v>
                </c:pt>
                <c:pt idx="140">
                  <c:v>Calendly</c:v>
                </c:pt>
                <c:pt idx="141">
                  <c:v>Calm</c:v>
                </c:pt>
                <c:pt idx="142">
                  <c:v>Cambridge Mobile Telematics</c:v>
                </c:pt>
                <c:pt idx="143">
                  <c:v>Cameo</c:v>
                </c:pt>
                <c:pt idx="144">
                  <c:v>candy.com</c:v>
                </c:pt>
                <c:pt idx="145">
                  <c:v>Canva</c:v>
                </c:pt>
                <c:pt idx="146">
                  <c:v>Cao Cao Mobility</c:v>
                </c:pt>
                <c:pt idx="147">
                  <c:v>Capitolis</c:v>
                </c:pt>
                <c:pt idx="148">
                  <c:v>Capsule</c:v>
                </c:pt>
                <c:pt idx="149">
                  <c:v>CaptivateIQ</c:v>
                </c:pt>
                <c:pt idx="150">
                  <c:v>Carbon</c:v>
                </c:pt>
                <c:pt idx="151">
                  <c:v>Carbon Health</c:v>
                </c:pt>
                <c:pt idx="152">
                  <c:v>CarDekho</c:v>
                </c:pt>
                <c:pt idx="153">
                  <c:v>CargoX</c:v>
                </c:pt>
                <c:pt idx="154">
                  <c:v>Caris Life Sciences</c:v>
                </c:pt>
                <c:pt idx="155">
                  <c:v>Carousell</c:v>
                </c:pt>
                <c:pt idx="156">
                  <c:v>Carro</c:v>
                </c:pt>
                <c:pt idx="157">
                  <c:v>Cars24</c:v>
                </c:pt>
                <c:pt idx="158">
                  <c:v>Carsome</c:v>
                </c:pt>
                <c:pt idx="159">
                  <c:v>Carson Group</c:v>
                </c:pt>
                <c:pt idx="160">
                  <c:v>Carta</c:v>
                </c:pt>
                <c:pt idx="161">
                  <c:v>Carzone</c:v>
                </c:pt>
                <c:pt idx="162">
                  <c:v>Cato Networks</c:v>
                </c:pt>
                <c:pt idx="163">
                  <c:v>Cava Group</c:v>
                </c:pt>
                <c:pt idx="164">
                  <c:v>Cedar</c:v>
                </c:pt>
                <c:pt idx="165">
                  <c:v>Cell C</c:v>
                </c:pt>
                <c:pt idx="166">
                  <c:v>Celonis</c:v>
                </c:pt>
                <c:pt idx="167">
                  <c:v>Celsius Network</c:v>
                </c:pt>
                <c:pt idx="168">
                  <c:v>Cerebral</c:v>
                </c:pt>
                <c:pt idx="169">
                  <c:v>Cerebras Systems</c:v>
                </c:pt>
                <c:pt idx="170">
                  <c:v>CFGI</c:v>
                </c:pt>
                <c:pt idx="171">
                  <c:v>Cgtz</c:v>
                </c:pt>
                <c:pt idx="172">
                  <c:v>Chainalysis</c:v>
                </c:pt>
                <c:pt idx="173">
                  <c:v>Changingedu</c:v>
                </c:pt>
                <c:pt idx="174">
                  <c:v>ChargeBee Technologies</c:v>
                </c:pt>
                <c:pt idx="175">
                  <c:v>Checkout.com</c:v>
                </c:pt>
                <c:pt idx="176">
                  <c:v>Checkr</c:v>
                </c:pt>
                <c:pt idx="177">
                  <c:v>Chehaoduo</c:v>
                </c:pt>
                <c:pt idx="178">
                  <c:v>CHEQ</c:v>
                </c:pt>
                <c:pt idx="179">
                  <c:v>Chief</c:v>
                </c:pt>
                <c:pt idx="180">
                  <c:v>Chime</c:v>
                </c:pt>
                <c:pt idx="181">
                  <c:v>China Cloud</c:v>
                </c:pt>
                <c:pt idx="182">
                  <c:v>Chipone</c:v>
                </c:pt>
                <c:pt idx="183">
                  <c:v>Chipper Cash</c:v>
                </c:pt>
                <c:pt idx="184">
                  <c:v>Chronosphere</c:v>
                </c:pt>
                <c:pt idx="185">
                  <c:v>Cider</c:v>
                </c:pt>
                <c:pt idx="186">
                  <c:v>Circle</c:v>
                </c:pt>
                <c:pt idx="187">
                  <c:v>CircleCI</c:v>
                </c:pt>
                <c:pt idx="188">
                  <c:v>Cityblock Health</c:v>
                </c:pt>
                <c:pt idx="189">
                  <c:v>Clara</c:v>
                </c:pt>
                <c:pt idx="190">
                  <c:v>Clari</c:v>
                </c:pt>
                <c:pt idx="191">
                  <c:v>Clarify Health</c:v>
                </c:pt>
                <c:pt idx="192">
                  <c:v>Claroty</c:v>
                </c:pt>
                <c:pt idx="193">
                  <c:v>Clearco</c:v>
                </c:pt>
                <c:pt idx="194">
                  <c:v>Clearcover</c:v>
                </c:pt>
                <c:pt idx="195">
                  <c:v>ClickHouse</c:v>
                </c:pt>
                <c:pt idx="196">
                  <c:v>ClickUp</c:v>
                </c:pt>
                <c:pt idx="197">
                  <c:v>Clio</c:v>
                </c:pt>
                <c:pt idx="198">
                  <c:v>Clip</c:v>
                </c:pt>
                <c:pt idx="199">
                  <c:v>CloudBees</c:v>
                </c:pt>
                <c:pt idx="200">
                  <c:v>Cloudinary</c:v>
                </c:pt>
                <c:pt idx="201">
                  <c:v>CloudWalk</c:v>
                </c:pt>
                <c:pt idx="202">
                  <c:v>CloudWalk Technology</c:v>
                </c:pt>
                <c:pt idx="203">
                  <c:v>Clubhouse</c:v>
                </c:pt>
                <c:pt idx="204">
                  <c:v>CMR Surgical</c:v>
                </c:pt>
                <c:pt idx="205">
                  <c:v>Coalition</c:v>
                </c:pt>
                <c:pt idx="206">
                  <c:v>Cockroach Labs</c:v>
                </c:pt>
                <c:pt idx="207">
                  <c:v>Coda</c:v>
                </c:pt>
                <c:pt idx="208">
                  <c:v>Cognite</c:v>
                </c:pt>
                <c:pt idx="209">
                  <c:v>Cohesity</c:v>
                </c:pt>
                <c:pt idx="210">
                  <c:v>CoinDCX</c:v>
                </c:pt>
                <c:pt idx="211">
                  <c:v>CoinList</c:v>
                </c:pt>
                <c:pt idx="212">
                  <c:v>CoinSwitch Kuber</c:v>
                </c:pt>
                <c:pt idx="213">
                  <c:v>CoinTracker</c:v>
                </c:pt>
                <c:pt idx="214">
                  <c:v>Collective Health</c:v>
                </c:pt>
                <c:pt idx="215">
                  <c:v>Collibra</c:v>
                </c:pt>
                <c:pt idx="216">
                  <c:v>Color</c:v>
                </c:pt>
                <c:pt idx="217">
                  <c:v>CommerceIQ</c:v>
                </c:pt>
                <c:pt idx="218">
                  <c:v>Commure</c:v>
                </c:pt>
                <c:pt idx="219">
                  <c:v>ConcertAI</c:v>
                </c:pt>
                <c:pt idx="220">
                  <c:v>ConsenSys</c:v>
                </c:pt>
                <c:pt idx="221">
                  <c:v>Contentful</c:v>
                </c:pt>
                <c:pt idx="222">
                  <c:v>ContentSquare</c:v>
                </c:pt>
                <c:pt idx="223">
                  <c:v>Contrast Security</c:v>
                </c:pt>
                <c:pt idx="224">
                  <c:v>Convoy</c:v>
                </c:pt>
                <c:pt idx="225">
                  <c:v>Coocaa</c:v>
                </c:pt>
                <c:pt idx="226">
                  <c:v>Copado</c:v>
                </c:pt>
                <c:pt idx="227">
                  <c:v>Course Hero</c:v>
                </c:pt>
                <c:pt idx="228">
                  <c:v>CRED</c:v>
                </c:pt>
                <c:pt idx="229">
                  <c:v>CredAvenue</c:v>
                </c:pt>
                <c:pt idx="230">
                  <c:v>Creditas</c:v>
                </c:pt>
                <c:pt idx="231">
                  <c:v>Cresta</c:v>
                </c:pt>
                <c:pt idx="232">
                  <c:v>Cross River Bank</c:v>
                </c:pt>
                <c:pt idx="233">
                  <c:v>Culture Amp</c:v>
                </c:pt>
                <c:pt idx="234">
                  <c:v>CureFit</c:v>
                </c:pt>
                <c:pt idx="235">
                  <c:v>Current</c:v>
                </c:pt>
                <c:pt idx="236">
                  <c:v>Cybereason</c:v>
                </c:pt>
                <c:pt idx="237">
                  <c:v>Dadi Cinema</c:v>
                </c:pt>
                <c:pt idx="238">
                  <c:v>Daily Harvest</c:v>
                </c:pt>
                <c:pt idx="239">
                  <c:v>DailyHunt</c:v>
                </c:pt>
                <c:pt idx="240">
                  <c:v>DailyPay</c:v>
                </c:pt>
                <c:pt idx="241">
                  <c:v>Dapper Labs</c:v>
                </c:pt>
                <c:pt idx="242">
                  <c:v>Darwinbox</c:v>
                </c:pt>
                <c:pt idx="243">
                  <c:v>Databricks</c:v>
                </c:pt>
                <c:pt idx="244">
                  <c:v>Dataiku</c:v>
                </c:pt>
                <c:pt idx="245">
                  <c:v>Dataminr</c:v>
                </c:pt>
                <c:pt idx="246">
                  <c:v>DataRobot</c:v>
                </c:pt>
                <c:pt idx="247">
                  <c:v>dbt Labs</c:v>
                </c:pt>
                <c:pt idx="248">
                  <c:v>DealShare</c:v>
                </c:pt>
                <c:pt idx="249">
                  <c:v>Deel</c:v>
                </c:pt>
                <c:pt idx="250">
                  <c:v>DeepBlue Technology</c:v>
                </c:pt>
                <c:pt idx="251">
                  <c:v>Deezer</c:v>
                </c:pt>
                <c:pt idx="252">
                  <c:v>Degreed</c:v>
                </c:pt>
                <c:pt idx="253">
                  <c:v>Delhivery</c:v>
                </c:pt>
                <c:pt idx="254">
                  <c:v>Deliverect</c:v>
                </c:pt>
                <c:pt idx="255">
                  <c:v>Deliverr</c:v>
                </c:pt>
                <c:pt idx="256">
                  <c:v>Density</c:v>
                </c:pt>
                <c:pt idx="257">
                  <c:v>Dental Monitoring</c:v>
                </c:pt>
                <c:pt idx="258">
                  <c:v>Devo</c:v>
                </c:pt>
                <c:pt idx="259">
                  <c:v>Devoted Health</c:v>
                </c:pt>
                <c:pt idx="260">
                  <c:v>Dialpad</c:v>
                </c:pt>
                <c:pt idx="261">
                  <c:v>Diamond Foundry</c:v>
                </c:pt>
                <c:pt idx="262">
                  <c:v>DianRong</c:v>
                </c:pt>
                <c:pt idx="263">
                  <c:v>Digit Insurance</c:v>
                </c:pt>
                <c:pt idx="264">
                  <c:v>Digital Currency Group</c:v>
                </c:pt>
                <c:pt idx="265">
                  <c:v>Discord</c:v>
                </c:pt>
                <c:pt idx="266">
                  <c:v>DispatchHealth</c:v>
                </c:pt>
                <c:pt idx="267">
                  <c:v>DistroKid</c:v>
                </c:pt>
                <c:pt idx="268">
                  <c:v>Divvy Homes</c:v>
                </c:pt>
                <c:pt idx="269">
                  <c:v>DJI Innovations</c:v>
                </c:pt>
                <c:pt idx="270">
                  <c:v>dMed Biopharmaceutical</c:v>
                </c:pt>
                <c:pt idx="271">
                  <c:v>Doctolib</c:v>
                </c:pt>
                <c:pt idx="272">
                  <c:v>Domestika</c:v>
                </c:pt>
                <c:pt idx="273">
                  <c:v>Dragos</c:v>
                </c:pt>
                <c:pt idx="274">
                  <c:v>Drata</c:v>
                </c:pt>
                <c:pt idx="275">
                  <c:v>Dream Games</c:v>
                </c:pt>
                <c:pt idx="276">
                  <c:v>Dream11</c:v>
                </c:pt>
                <c:pt idx="277">
                  <c:v>Dremio</c:v>
                </c:pt>
                <c:pt idx="278">
                  <c:v>DriveNets</c:v>
                </c:pt>
                <c:pt idx="279">
                  <c:v>DriveWealth</c:v>
                </c:pt>
                <c:pt idx="280">
                  <c:v>Druva</c:v>
                </c:pt>
                <c:pt idx="281">
                  <c:v>DT Dream</c:v>
                </c:pt>
                <c:pt idx="282">
                  <c:v>Dunamu</c:v>
                </c:pt>
                <c:pt idx="283">
                  <c:v>Dune Analytics</c:v>
                </c:pt>
                <c:pt idx="284">
                  <c:v>Dutchie</c:v>
                </c:pt>
                <c:pt idx="285">
                  <c:v>Dxy.cn</c:v>
                </c:pt>
                <c:pt idx="286">
                  <c:v>Earnix</c:v>
                </c:pt>
                <c:pt idx="287">
                  <c:v>Easyhome</c:v>
                </c:pt>
                <c:pt idx="288">
                  <c:v>Eat Just</c:v>
                </c:pt>
                <c:pt idx="289">
                  <c:v>EBANX</c:v>
                </c:pt>
                <c:pt idx="290">
                  <c:v>ECARX</c:v>
                </c:pt>
                <c:pt idx="291">
                  <c:v>EcoFlow</c:v>
                </c:pt>
                <c:pt idx="292">
                  <c:v>eDaili</c:v>
                </c:pt>
                <c:pt idx="293">
                  <c:v>Eightfold.ai</c:v>
                </c:pt>
                <c:pt idx="294">
                  <c:v>Einride</c:v>
                </c:pt>
                <c:pt idx="295">
                  <c:v>ElasticRun</c:v>
                </c:pt>
                <c:pt idx="296">
                  <c:v>Electric</c:v>
                </c:pt>
                <c:pt idx="297">
                  <c:v>Elemy</c:v>
                </c:pt>
                <c:pt idx="298">
                  <c:v>Emerging Markets Property Group</c:v>
                </c:pt>
                <c:pt idx="299">
                  <c:v>Enflame</c:v>
                </c:pt>
                <c:pt idx="300">
                  <c:v>ENOVATE</c:v>
                </c:pt>
                <c:pt idx="301">
                  <c:v>Enpal</c:v>
                </c:pt>
                <c:pt idx="302">
                  <c:v>Envoy</c:v>
                </c:pt>
                <c:pt idx="303">
                  <c:v>Epic Games</c:v>
                </c:pt>
                <c:pt idx="304">
                  <c:v>Epidemic Sound</c:v>
                </c:pt>
                <c:pt idx="305">
                  <c:v>Epirus</c:v>
                </c:pt>
                <c:pt idx="306">
                  <c:v>EQRx</c:v>
                </c:pt>
                <c:pt idx="307">
                  <c:v>Eruditus Executive Education</c:v>
                </c:pt>
                <c:pt idx="308">
                  <c:v>eSentire</c:v>
                </c:pt>
                <c:pt idx="309">
                  <c:v>Esusu</c:v>
                </c:pt>
                <c:pt idx="310">
                  <c:v>Ethos</c:v>
                </c:pt>
                <c:pt idx="311">
                  <c:v>Everlaw</c:v>
                </c:pt>
                <c:pt idx="312">
                  <c:v>Everly Health</c:v>
                </c:pt>
                <c:pt idx="313">
                  <c:v>Evidation</c:v>
                </c:pt>
                <c:pt idx="314">
                  <c:v>Exabeam</c:v>
                </c:pt>
                <c:pt idx="315">
                  <c:v>Exotec</c:v>
                </c:pt>
                <c:pt idx="316">
                  <c:v>Expel</c:v>
                </c:pt>
                <c:pt idx="317">
                  <c:v>Extend</c:v>
                </c:pt>
                <c:pt idx="318">
                  <c:v>ezCater</c:v>
                </c:pt>
                <c:pt idx="319">
                  <c:v>fabric</c:v>
                </c:pt>
                <c:pt idx="320">
                  <c:v>Fair</c:v>
                </c:pt>
                <c:pt idx="321">
                  <c:v>Faire</c:v>
                </c:pt>
                <c:pt idx="322">
                  <c:v>FalconX</c:v>
                </c:pt>
                <c:pt idx="323">
                  <c:v>Fanatics</c:v>
                </c:pt>
                <c:pt idx="324">
                  <c:v>Farmers Business Network</c:v>
                </c:pt>
                <c:pt idx="325">
                  <c:v>Feedzai</c:v>
                </c:pt>
                <c:pt idx="326">
                  <c:v>Fenbi Education</c:v>
                </c:pt>
                <c:pt idx="327">
                  <c:v>Fetch Rewards</c:v>
                </c:pt>
                <c:pt idx="328">
                  <c:v>Fever Labs</c:v>
                </c:pt>
                <c:pt idx="329">
                  <c:v>Figma</c:v>
                </c:pt>
                <c:pt idx="330">
                  <c:v>Figment</c:v>
                </c:pt>
                <c:pt idx="331">
                  <c:v>Fireblocks</c:v>
                </c:pt>
                <c:pt idx="332">
                  <c:v>Firebolt</c:v>
                </c:pt>
                <c:pt idx="333">
                  <c:v>Firefly Aerospace</c:v>
                </c:pt>
                <c:pt idx="334">
                  <c:v>FirstCry</c:v>
                </c:pt>
                <c:pt idx="335">
                  <c:v>Fiture</c:v>
                </c:pt>
                <c:pt idx="336">
                  <c:v>Five Star Business Finance</c:v>
                </c:pt>
                <c:pt idx="337">
                  <c:v>FiveTran</c:v>
                </c:pt>
                <c:pt idx="338">
                  <c:v>FLASH</c:v>
                </c:pt>
                <c:pt idx="339">
                  <c:v>Flash Express</c:v>
                </c:pt>
                <c:pt idx="340">
                  <c:v>FlashEx</c:v>
                </c:pt>
                <c:pt idx="341">
                  <c:v>Flexport</c:v>
                </c:pt>
                <c:pt idx="342">
                  <c:v>Flink Food</c:v>
                </c:pt>
                <c:pt idx="343">
                  <c:v>Flipboard</c:v>
                </c:pt>
                <c:pt idx="344">
                  <c:v>Flipdish</c:v>
                </c:pt>
                <c:pt idx="345">
                  <c:v>FlixBus</c:v>
                </c:pt>
                <c:pt idx="346">
                  <c:v>Flock Freight</c:v>
                </c:pt>
                <c:pt idx="347">
                  <c:v>Flock Safety</c:v>
                </c:pt>
                <c:pt idx="348">
                  <c:v>FloQast</c:v>
                </c:pt>
                <c:pt idx="349">
                  <c:v>Flutterwave</c:v>
                </c:pt>
                <c:pt idx="350">
                  <c:v>Formlabs</c:v>
                </c:pt>
                <c:pt idx="351">
                  <c:v>Forte Labs</c:v>
                </c:pt>
                <c:pt idx="352">
                  <c:v>Forter</c:v>
                </c:pt>
                <c:pt idx="353">
                  <c:v>Forto</c:v>
                </c:pt>
                <c:pt idx="354">
                  <c:v>Fractal Analytics</c:v>
                </c:pt>
                <c:pt idx="355">
                  <c:v>Freshbooks</c:v>
                </c:pt>
                <c:pt idx="356">
                  <c:v>FTX</c:v>
                </c:pt>
                <c:pt idx="357">
                  <c:v>FullStory</c:v>
                </c:pt>
                <c:pt idx="358">
                  <c:v>Fundbox</c:v>
                </c:pt>
                <c:pt idx="359">
                  <c:v>FXiaoKe</c:v>
                </c:pt>
                <c:pt idx="360">
                  <c:v>G2</c:v>
                </c:pt>
                <c:pt idx="361">
                  <c:v>G7 Networks</c:v>
                </c:pt>
                <c:pt idx="362">
                  <c:v>GalaxySpace</c:v>
                </c:pt>
                <c:pt idx="363">
                  <c:v>Games24x7</c:v>
                </c:pt>
                <c:pt idx="364">
                  <c:v>Gauntlet Networks</c:v>
                </c:pt>
                <c:pt idx="365">
                  <c:v>Gaussian Robotics</c:v>
                </c:pt>
                <c:pt idx="366">
                  <c:v>Geek+</c:v>
                </c:pt>
                <c:pt idx="367">
                  <c:v>Gelato</c:v>
                </c:pt>
                <c:pt idx="368">
                  <c:v>Gem</c:v>
                </c:pt>
                <c:pt idx="369">
                  <c:v>Gemini</c:v>
                </c:pt>
                <c:pt idx="370">
                  <c:v>Genki Forest</c:v>
                </c:pt>
                <c:pt idx="371">
                  <c:v>Getir</c:v>
                </c:pt>
                <c:pt idx="372">
                  <c:v>Gett</c:v>
                </c:pt>
                <c:pt idx="373">
                  <c:v>GetYourGuide</c:v>
                </c:pt>
                <c:pt idx="374">
                  <c:v>Glia</c:v>
                </c:pt>
                <c:pt idx="375">
                  <c:v>Global Switch</c:v>
                </c:pt>
                <c:pt idx="376">
                  <c:v>GlobalBees</c:v>
                </c:pt>
                <c:pt idx="377">
                  <c:v>Globality</c:v>
                </c:pt>
                <c:pt idx="378">
                  <c:v>Globalization Partners</c:v>
                </c:pt>
                <c:pt idx="379">
                  <c:v>Glossier</c:v>
                </c:pt>
                <c:pt idx="380">
                  <c:v>GO1</c:v>
                </c:pt>
                <c:pt idx="381">
                  <c:v>GOAT</c:v>
                </c:pt>
                <c:pt idx="382">
                  <c:v>GoCardless</c:v>
                </c:pt>
                <c:pt idx="383">
                  <c:v>Gong</c:v>
                </c:pt>
                <c:pt idx="384">
                  <c:v>GoodLeap</c:v>
                </c:pt>
                <c:pt idx="385">
                  <c:v>goPuff</c:v>
                </c:pt>
                <c:pt idx="386">
                  <c:v>Gorillas</c:v>
                </c:pt>
                <c:pt idx="387">
                  <c:v>GoStudent</c:v>
                </c:pt>
                <c:pt idx="388">
                  <c:v>Gousto</c:v>
                </c:pt>
                <c:pt idx="389">
                  <c:v>GPclub</c:v>
                </c:pt>
                <c:pt idx="390">
                  <c:v>Grafana Labs</c:v>
                </c:pt>
                <c:pt idx="391">
                  <c:v>Grammarly</c:v>
                </c:pt>
                <c:pt idx="392">
                  <c:v>Graphcore</c:v>
                </c:pt>
                <c:pt idx="393">
                  <c:v>Greenlight</c:v>
                </c:pt>
                <c:pt idx="394">
                  <c:v>Greensill</c:v>
                </c:pt>
                <c:pt idx="395">
                  <c:v>Groq</c:v>
                </c:pt>
                <c:pt idx="396">
                  <c:v>Grove Collaborative</c:v>
                </c:pt>
                <c:pt idx="397">
                  <c:v>Groww</c:v>
                </c:pt>
                <c:pt idx="398">
                  <c:v>GrubMarket</c:v>
                </c:pt>
                <c:pt idx="399">
                  <c:v>Guideline</c:v>
                </c:pt>
                <c:pt idx="400">
                  <c:v>Guild Education</c:v>
                </c:pt>
                <c:pt idx="401">
                  <c:v>Guoquan Shihui</c:v>
                </c:pt>
                <c:pt idx="402">
                  <c:v>GupShup</c:v>
                </c:pt>
                <c:pt idx="403">
                  <c:v>Gusto</c:v>
                </c:pt>
                <c:pt idx="404">
                  <c:v>Gympass</c:v>
                </c:pt>
                <c:pt idx="405">
                  <c:v>Gymshark</c:v>
                </c:pt>
                <c:pt idx="406">
                  <c:v>H2O.ai</c:v>
                </c:pt>
                <c:pt idx="407">
                  <c:v>Hailo</c:v>
                </c:pt>
                <c:pt idx="408">
                  <c:v>Handshake</c:v>
                </c:pt>
                <c:pt idx="409">
                  <c:v>Haomao.AI</c:v>
                </c:pt>
                <c:pt idx="410">
                  <c:v>Happy Money</c:v>
                </c:pt>
                <c:pt idx="411">
                  <c:v>Harness</c:v>
                </c:pt>
                <c:pt idx="412">
                  <c:v>Harry's</c:v>
                </c:pt>
                <c:pt idx="413">
                  <c:v>Hasura</c:v>
                </c:pt>
                <c:pt idx="414">
                  <c:v>HAYDON</c:v>
                </c:pt>
                <c:pt idx="415">
                  <c:v>HeartFlow</c:v>
                </c:pt>
                <c:pt idx="416">
                  <c:v>Helium Systems</c:v>
                </c:pt>
                <c:pt idx="417">
                  <c:v>Hello TransTech</c:v>
                </c:pt>
                <c:pt idx="418">
                  <c:v>Hesai Tech</c:v>
                </c:pt>
                <c:pt idx="419">
                  <c:v>Heyday</c:v>
                </c:pt>
                <c:pt idx="420">
                  <c:v>HEYTEA</c:v>
                </c:pt>
                <c:pt idx="421">
                  <c:v>Hibob</c:v>
                </c:pt>
                <c:pt idx="422">
                  <c:v>HighRadius</c:v>
                </c:pt>
                <c:pt idx="423">
                  <c:v>Highspot</c:v>
                </c:pt>
                <c:pt idx="424">
                  <c:v>Hinge Health</c:v>
                </c:pt>
                <c:pt idx="425">
                  <c:v>Hive</c:v>
                </c:pt>
                <c:pt idx="426">
                  <c:v>Hive Box</c:v>
                </c:pt>
                <c:pt idx="427">
                  <c:v>HMD Global</c:v>
                </c:pt>
                <c:pt idx="428">
                  <c:v>HomeLight</c:v>
                </c:pt>
                <c:pt idx="429">
                  <c:v>HoneyBook</c:v>
                </c:pt>
                <c:pt idx="430">
                  <c:v>Honor Technology</c:v>
                </c:pt>
                <c:pt idx="431">
                  <c:v>Hopin</c:v>
                </c:pt>
                <c:pt idx="432">
                  <c:v>Hopper</c:v>
                </c:pt>
                <c:pt idx="433">
                  <c:v>Horizon Robotics</c:v>
                </c:pt>
                <c:pt idx="434">
                  <c:v>Hosjoy</c:v>
                </c:pt>
                <c:pt idx="435">
                  <c:v>Hotmart</c:v>
                </c:pt>
                <c:pt idx="436">
                  <c:v>Houzz</c:v>
                </c:pt>
                <c:pt idx="437">
                  <c:v>Howden Group Holdings</c:v>
                </c:pt>
                <c:pt idx="438">
                  <c:v>Hozon Auto</c:v>
                </c:pt>
                <c:pt idx="439">
                  <c:v>Huaqin Telecom Technology</c:v>
                </c:pt>
                <c:pt idx="440">
                  <c:v>Huike Group</c:v>
                </c:pt>
                <c:pt idx="441">
                  <c:v>HuiMin</c:v>
                </c:pt>
                <c:pt idx="442">
                  <c:v>Huisuanzhang</c:v>
                </c:pt>
                <c:pt idx="443">
                  <c:v>HuJiang</c:v>
                </c:pt>
                <c:pt idx="444">
                  <c:v>Human Interest</c:v>
                </c:pt>
                <c:pt idx="445">
                  <c:v>HyalRoute</c:v>
                </c:pt>
                <c:pt idx="446">
                  <c:v>Hyperchain</c:v>
                </c:pt>
                <c:pt idx="447">
                  <c:v>Ibotta</c:v>
                </c:pt>
                <c:pt idx="448">
                  <c:v>iCapital Network</c:v>
                </c:pt>
                <c:pt idx="449">
                  <c:v>iCarbonX</c:v>
                </c:pt>
                <c:pt idx="450">
                  <c:v>Icertis</c:v>
                </c:pt>
                <c:pt idx="451">
                  <c:v>ID.me</c:v>
                </c:pt>
                <c:pt idx="452">
                  <c:v>iFood</c:v>
                </c:pt>
                <c:pt idx="453">
                  <c:v>Il Makiage</c:v>
                </c:pt>
                <c:pt idx="454">
                  <c:v>Illumio</c:v>
                </c:pt>
                <c:pt idx="455">
                  <c:v>Iluvatar CoreX</c:v>
                </c:pt>
                <c:pt idx="456">
                  <c:v>Immutable</c:v>
                </c:pt>
                <c:pt idx="457">
                  <c:v>impact.com</c:v>
                </c:pt>
                <c:pt idx="458">
                  <c:v>Impossible Foods</c:v>
                </c:pt>
                <c:pt idx="459">
                  <c:v>Improbable</c:v>
                </c:pt>
                <c:pt idx="460">
                  <c:v>Inari</c:v>
                </c:pt>
                <c:pt idx="461">
                  <c:v>Incode Technologies</c:v>
                </c:pt>
                <c:pt idx="462">
                  <c:v>Indigo Ag</c:v>
                </c:pt>
                <c:pt idx="463">
                  <c:v>InFarm</c:v>
                </c:pt>
                <c:pt idx="464">
                  <c:v>Infinidat</c:v>
                </c:pt>
                <c:pt idx="465">
                  <c:v>Infobip</c:v>
                </c:pt>
                <c:pt idx="466">
                  <c:v>Infra.Market</c:v>
                </c:pt>
                <c:pt idx="467">
                  <c:v>Injective Protocol</c:v>
                </c:pt>
                <c:pt idx="468">
                  <c:v>InMobi</c:v>
                </c:pt>
                <c:pt idx="469">
                  <c:v>Innovaccer</c:v>
                </c:pt>
                <c:pt idx="470">
                  <c:v>Insider</c:v>
                </c:pt>
                <c:pt idx="471">
                  <c:v>InSightec</c:v>
                </c:pt>
                <c:pt idx="472">
                  <c:v>Instabase</c:v>
                </c:pt>
                <c:pt idx="473">
                  <c:v>Instacart</c:v>
                </c:pt>
                <c:pt idx="474">
                  <c:v>Intarcia Therapeutics</c:v>
                </c:pt>
                <c:pt idx="475">
                  <c:v>Intellifusion</c:v>
                </c:pt>
                <c:pt idx="476">
                  <c:v>Intercom</c:v>
                </c:pt>
                <c:pt idx="477">
                  <c:v>Interos</c:v>
                </c:pt>
                <c:pt idx="478">
                  <c:v>InVision</c:v>
                </c:pt>
                <c:pt idx="479">
                  <c:v>Inxeption</c:v>
                </c:pt>
                <c:pt idx="480">
                  <c:v>Iodine Software</c:v>
                </c:pt>
                <c:pt idx="481">
                  <c:v>IRL</c:v>
                </c:pt>
                <c:pt idx="482">
                  <c:v>Ironclad</c:v>
                </c:pt>
                <c:pt idx="483">
                  <c:v>Island</c:v>
                </c:pt>
                <c:pt idx="484">
                  <c:v>ISN</c:v>
                </c:pt>
                <c:pt idx="485">
                  <c:v>Iterable</c:v>
                </c:pt>
                <c:pt idx="486">
                  <c:v>iTrustCapital</c:v>
                </c:pt>
                <c:pt idx="487">
                  <c:v>iTutorGroup</c:v>
                </c:pt>
                <c:pt idx="488">
                  <c:v>Ivalua</c:v>
                </c:pt>
                <c:pt idx="489">
                  <c:v>J&amp;T Express</c:v>
                </c:pt>
                <c:pt idx="490">
                  <c:v>Jeeves</c:v>
                </c:pt>
                <c:pt idx="491">
                  <c:v>JimuBox</c:v>
                </c:pt>
                <c:pt idx="492">
                  <c:v>Jiuxian</c:v>
                </c:pt>
                <c:pt idx="493">
                  <c:v>Jobandtalent</c:v>
                </c:pt>
                <c:pt idx="494">
                  <c:v>Jokr</c:v>
                </c:pt>
                <c:pt idx="495">
                  <c:v>JOLLY Information Technology</c:v>
                </c:pt>
                <c:pt idx="496">
                  <c:v>JoyTunes</c:v>
                </c:pt>
                <c:pt idx="497">
                  <c:v>Juanpi</c:v>
                </c:pt>
                <c:pt idx="498">
                  <c:v>Juma Peisong</c:v>
                </c:pt>
                <c:pt idx="499">
                  <c:v>JumpCloud</c:v>
                </c:pt>
                <c:pt idx="500">
                  <c:v>Jusfoun Big Data</c:v>
                </c:pt>
                <c:pt idx="501">
                  <c:v>Justworks</c:v>
                </c:pt>
                <c:pt idx="502">
                  <c:v>JUUL Labs</c:v>
                </c:pt>
                <c:pt idx="503">
                  <c:v>K Health</c:v>
                </c:pt>
                <c:pt idx="504">
                  <c:v>Kajabi</c:v>
                </c:pt>
                <c:pt idx="505">
                  <c:v>Karat</c:v>
                </c:pt>
                <c:pt idx="506">
                  <c:v>Kaseya</c:v>
                </c:pt>
                <c:pt idx="507">
                  <c:v>Kavak</c:v>
                </c:pt>
                <c:pt idx="508">
                  <c:v>Keenon Robotics</c:v>
                </c:pt>
                <c:pt idx="509">
                  <c:v>Keep</c:v>
                </c:pt>
                <c:pt idx="510">
                  <c:v>KeepTruckin</c:v>
                </c:pt>
                <c:pt idx="511">
                  <c:v>Kendra Scott</c:v>
                </c:pt>
                <c:pt idx="512">
                  <c:v>Kitopi</c:v>
                </c:pt>
                <c:pt idx="513">
                  <c:v>KK Group</c:v>
                </c:pt>
                <c:pt idx="514">
                  <c:v>Klarna</c:v>
                </c:pt>
                <c:pt idx="515">
                  <c:v>Klaviyo</c:v>
                </c:pt>
                <c:pt idx="516">
                  <c:v>Klook</c:v>
                </c:pt>
                <c:pt idx="517">
                  <c:v>KnowBox</c:v>
                </c:pt>
                <c:pt idx="518">
                  <c:v>Komodo Health</c:v>
                </c:pt>
                <c:pt idx="519">
                  <c:v>Konfio</c:v>
                </c:pt>
                <c:pt idx="520">
                  <c:v>Kong</c:v>
                </c:pt>
                <c:pt idx="521">
                  <c:v>Kopi Kenangan</c:v>
                </c:pt>
                <c:pt idx="522">
                  <c:v>Koudai</c:v>
                </c:pt>
                <c:pt idx="523">
                  <c:v>Kraken</c:v>
                </c:pt>
                <c:pt idx="524">
                  <c:v>KRY</c:v>
                </c:pt>
                <c:pt idx="525">
                  <c:v>Kuaigou Dache</c:v>
                </c:pt>
                <c:pt idx="526">
                  <c:v>Kuaikan Manhua</c:v>
                </c:pt>
                <c:pt idx="527">
                  <c:v>Kujiale</c:v>
                </c:pt>
                <c:pt idx="528">
                  <c:v>Kurly</c:v>
                </c:pt>
                <c:pt idx="529">
                  <c:v>L&amp;P Cosmetic</c:v>
                </c:pt>
                <c:pt idx="530">
                  <c:v>Lacework</c:v>
                </c:pt>
                <c:pt idx="531">
                  <c:v>Lalamove</c:v>
                </c:pt>
                <c:pt idx="532">
                  <c:v>Lamabang</c:v>
                </c:pt>
                <c:pt idx="533">
                  <c:v>Lattice</c:v>
                </c:pt>
                <c:pt idx="534">
                  <c:v>LaunchDarkly</c:v>
                </c:pt>
                <c:pt idx="535">
                  <c:v>LayerZero Labs</c:v>
                </c:pt>
                <c:pt idx="536">
                  <c:v>LEAD School</c:v>
                </c:pt>
                <c:pt idx="537">
                  <c:v>Leap Motor</c:v>
                </c:pt>
                <c:pt idx="538">
                  <c:v>Ledger</c:v>
                </c:pt>
                <c:pt idx="539">
                  <c:v>Lendable</c:v>
                </c:pt>
                <c:pt idx="540">
                  <c:v>Lenskart</c:v>
                </c:pt>
                <c:pt idx="541">
                  <c:v>Lessen</c:v>
                </c:pt>
                <c:pt idx="542">
                  <c:v>LetsGetChecked</c:v>
                </c:pt>
                <c:pt idx="543">
                  <c:v>Lianjia</c:v>
                </c:pt>
                <c:pt idx="544">
                  <c:v>Licious</c:v>
                </c:pt>
                <c:pt idx="545">
                  <c:v>LifeMiles</c:v>
                </c:pt>
                <c:pt idx="546">
                  <c:v>Lightricks</c:v>
                </c:pt>
                <c:pt idx="547">
                  <c:v>LinkDoc Technology</c:v>
                </c:pt>
                <c:pt idx="548">
                  <c:v>LinkSure Network</c:v>
                </c:pt>
                <c:pt idx="549">
                  <c:v>LinkTree</c:v>
                </c:pt>
                <c:pt idx="550">
                  <c:v>LivSpace</c:v>
                </c:pt>
                <c:pt idx="551">
                  <c:v>Loadsmart</c:v>
                </c:pt>
                <c:pt idx="552">
                  <c:v>Locus Robotics</c:v>
                </c:pt>
                <c:pt idx="553">
                  <c:v>Loft</c:v>
                </c:pt>
                <c:pt idx="554">
                  <c:v>Loggi</c:v>
                </c:pt>
                <c:pt idx="555">
                  <c:v>Lookout</c:v>
                </c:pt>
                <c:pt idx="556">
                  <c:v>Loom</c:v>
                </c:pt>
                <c:pt idx="557">
                  <c:v>LTK</c:v>
                </c:pt>
                <c:pt idx="558">
                  <c:v>Lucid</c:v>
                </c:pt>
                <c:pt idx="559">
                  <c:v>Lukka</c:v>
                </c:pt>
                <c:pt idx="560">
                  <c:v>Lunar</c:v>
                </c:pt>
                <c:pt idx="561">
                  <c:v>Luoji Siwei</c:v>
                </c:pt>
                <c:pt idx="562">
                  <c:v>Lusha</c:v>
                </c:pt>
                <c:pt idx="563">
                  <c:v>Lydia</c:v>
                </c:pt>
                <c:pt idx="564">
                  <c:v>Lyra Health</c:v>
                </c:pt>
                <c:pt idx="565">
                  <c:v>M1 Finance</c:v>
                </c:pt>
                <c:pt idx="566">
                  <c:v>MadeiraMadeira</c:v>
                </c:pt>
                <c:pt idx="567">
                  <c:v>Mafengwo</c:v>
                </c:pt>
                <c:pt idx="568">
                  <c:v>Magic Leap</c:v>
                </c:pt>
                <c:pt idx="569">
                  <c:v>Maimai</c:v>
                </c:pt>
                <c:pt idx="570">
                  <c:v>Mamaearth</c:v>
                </c:pt>
                <c:pt idx="571">
                  <c:v>Mambu</c:v>
                </c:pt>
                <c:pt idx="572">
                  <c:v>Mammoth Biosciences</c:v>
                </c:pt>
                <c:pt idx="573">
                  <c:v>Manner</c:v>
                </c:pt>
                <c:pt idx="574">
                  <c:v>ManoMano</c:v>
                </c:pt>
                <c:pt idx="575">
                  <c:v>Marshmallow</c:v>
                </c:pt>
                <c:pt idx="576">
                  <c:v>MasterClass</c:v>
                </c:pt>
                <c:pt idx="577">
                  <c:v>Masterworks</c:v>
                </c:pt>
                <c:pt idx="578">
                  <c:v>Matillion</c:v>
                </c:pt>
                <c:pt idx="579">
                  <c:v>Matrixport</c:v>
                </c:pt>
                <c:pt idx="580">
                  <c:v>Maven Clinic</c:v>
                </c:pt>
                <c:pt idx="581">
                  <c:v>Medable</c:v>
                </c:pt>
                <c:pt idx="582">
                  <c:v>MediaMath</c:v>
                </c:pt>
                <c:pt idx="583">
                  <c:v>Medlinker</c:v>
                </c:pt>
                <c:pt idx="584">
                  <c:v>Meero</c:v>
                </c:pt>
                <c:pt idx="585">
                  <c:v>Meesho</c:v>
                </c:pt>
                <c:pt idx="586">
                  <c:v>MEGVII</c:v>
                </c:pt>
                <c:pt idx="587">
                  <c:v>Meicai</c:v>
                </c:pt>
                <c:pt idx="588">
                  <c:v>Meizu Technology</c:v>
                </c:pt>
                <c:pt idx="589">
                  <c:v>Melio</c:v>
                </c:pt>
                <c:pt idx="590">
                  <c:v>Mensa Brands</c:v>
                </c:pt>
                <c:pt idx="591">
                  <c:v>Merama</c:v>
                </c:pt>
                <c:pt idx="592">
                  <c:v>Mercury</c:v>
                </c:pt>
                <c:pt idx="593">
                  <c:v>MessageBird</c:v>
                </c:pt>
                <c:pt idx="594">
                  <c:v>Mia.com</c:v>
                </c:pt>
                <c:pt idx="595">
                  <c:v>Miaoshou Doctor</c:v>
                </c:pt>
                <c:pt idx="596">
                  <c:v>MindMaze</c:v>
                </c:pt>
                <c:pt idx="597">
                  <c:v>MindTickle</c:v>
                </c:pt>
                <c:pt idx="598">
                  <c:v>Mininglamp Technology</c:v>
                </c:pt>
                <c:pt idx="599">
                  <c:v>Minio</c:v>
                </c:pt>
                <c:pt idx="600">
                  <c:v>Mirakl</c:v>
                </c:pt>
                <c:pt idx="601">
                  <c:v>Miro</c:v>
                </c:pt>
                <c:pt idx="602">
                  <c:v>Misfits Market</c:v>
                </c:pt>
                <c:pt idx="603">
                  <c:v>Mixpanel</c:v>
                </c:pt>
                <c:pt idx="604">
                  <c:v>MobiKwik</c:v>
                </c:pt>
                <c:pt idx="605">
                  <c:v>Mobile Premier League</c:v>
                </c:pt>
                <c:pt idx="606">
                  <c:v>MobileCoin</c:v>
                </c:pt>
                <c:pt idx="607">
                  <c:v>Mobvoi</c:v>
                </c:pt>
                <c:pt idx="608">
                  <c:v>Modern Health</c:v>
                </c:pt>
                <c:pt idx="609">
                  <c:v>Modern Treasury</c:v>
                </c:pt>
                <c:pt idx="610">
                  <c:v>Modernizing Medicine</c:v>
                </c:pt>
                <c:pt idx="611">
                  <c:v>Mofang Living</c:v>
                </c:pt>
                <c:pt idx="612">
                  <c:v>Moglix</c:v>
                </c:pt>
                <c:pt idx="613">
                  <c:v>Moka</c:v>
                </c:pt>
                <c:pt idx="614">
                  <c:v>Mollie</c:v>
                </c:pt>
                <c:pt idx="615">
                  <c:v>MOLOCO</c:v>
                </c:pt>
                <c:pt idx="616">
                  <c:v>Momenta</c:v>
                </c:pt>
                <c:pt idx="617">
                  <c:v>MoMo</c:v>
                </c:pt>
                <c:pt idx="618">
                  <c:v>Monzo</c:v>
                </c:pt>
                <c:pt idx="619">
                  <c:v>Moon Active</c:v>
                </c:pt>
                <c:pt idx="620">
                  <c:v>MoonPay</c:v>
                </c:pt>
                <c:pt idx="621">
                  <c:v>Morning Consult</c:v>
                </c:pt>
                <c:pt idx="622">
                  <c:v>Motorway</c:v>
                </c:pt>
                <c:pt idx="623">
                  <c:v>Moveworks</c:v>
                </c:pt>
                <c:pt idx="624">
                  <c:v>Movile</c:v>
                </c:pt>
                <c:pt idx="625">
                  <c:v>Mu Sigma</c:v>
                </c:pt>
                <c:pt idx="626">
                  <c:v>MURAL</c:v>
                </c:pt>
                <c:pt idx="627">
                  <c:v>MUSINSA</c:v>
                </c:pt>
                <c:pt idx="628">
                  <c:v>Mux</c:v>
                </c:pt>
                <c:pt idx="629">
                  <c:v>MX Technologies</c:v>
                </c:pt>
                <c:pt idx="630">
                  <c:v>MyGlamm</c:v>
                </c:pt>
                <c:pt idx="631">
                  <c:v>Mynt</c:v>
                </c:pt>
                <c:pt idx="632">
                  <c:v>Mythical Games</c:v>
                </c:pt>
                <c:pt idx="633">
                  <c:v>N26</c:v>
                </c:pt>
                <c:pt idx="634">
                  <c:v>National Stock Exchange of India</c:v>
                </c:pt>
                <c:pt idx="635">
                  <c:v>Nature's Fynd</c:v>
                </c:pt>
                <c:pt idx="636">
                  <c:v>Neo4j</c:v>
                </c:pt>
                <c:pt idx="637">
                  <c:v>Neon</c:v>
                </c:pt>
                <c:pt idx="638">
                  <c:v>Netlify</c:v>
                </c:pt>
                <c:pt idx="639">
                  <c:v>Netskope</c:v>
                </c:pt>
                <c:pt idx="640">
                  <c:v>Newlink Group</c:v>
                </c:pt>
                <c:pt idx="641">
                  <c:v>News Break</c:v>
                </c:pt>
                <c:pt idx="642">
                  <c:v>Newsela</c:v>
                </c:pt>
                <c:pt idx="643">
                  <c:v>Nexii</c:v>
                </c:pt>
                <c:pt idx="644">
                  <c:v>Next Insurance</c:v>
                </c:pt>
                <c:pt idx="645">
                  <c:v>Next Silicon</c:v>
                </c:pt>
                <c:pt idx="646">
                  <c:v>Nexthink</c:v>
                </c:pt>
                <c:pt idx="647">
                  <c:v>Nextiva</c:v>
                </c:pt>
                <c:pt idx="648">
                  <c:v>Niantic</c:v>
                </c:pt>
                <c:pt idx="649">
                  <c:v>Ninja Van</c:v>
                </c:pt>
                <c:pt idx="650">
                  <c:v>NIUM</c:v>
                </c:pt>
                <c:pt idx="651">
                  <c:v>NoBroker</c:v>
                </c:pt>
                <c:pt idx="652">
                  <c:v>Noname Security</c:v>
                </c:pt>
                <c:pt idx="653">
                  <c:v>Noom</c:v>
                </c:pt>
                <c:pt idx="654">
                  <c:v>Northvolt</c:v>
                </c:pt>
                <c:pt idx="655">
                  <c:v>NotCo</c:v>
                </c:pt>
                <c:pt idx="656">
                  <c:v>Notion Labs</c:v>
                </c:pt>
                <c:pt idx="657">
                  <c:v>NuCom Group</c:v>
                </c:pt>
                <c:pt idx="658">
                  <c:v>Numbrs</c:v>
                </c:pt>
                <c:pt idx="659">
                  <c:v>Nuro</c:v>
                </c:pt>
                <c:pt idx="660">
                  <c:v>Nuvemshop</c:v>
                </c:pt>
                <c:pt idx="661">
                  <c:v>Nxin</c:v>
                </c:pt>
                <c:pt idx="662">
                  <c:v>o9 Solutions</c:v>
                </c:pt>
                <c:pt idx="663">
                  <c:v>OakNorth Bank</c:v>
                </c:pt>
                <c:pt idx="664">
                  <c:v>OCSiAl</c:v>
                </c:pt>
                <c:pt idx="665">
                  <c:v>Oda</c:v>
                </c:pt>
                <c:pt idx="666">
                  <c:v>Odoo</c:v>
                </c:pt>
                <c:pt idx="667">
                  <c:v>OfBusiness</c:v>
                </c:pt>
                <c:pt idx="668">
                  <c:v>Offchain Labs</c:v>
                </c:pt>
                <c:pt idx="669">
                  <c:v>Ola Cabs</c:v>
                </c:pt>
                <c:pt idx="670">
                  <c:v>Ola Electric Mobility</c:v>
                </c:pt>
                <c:pt idx="671">
                  <c:v>Olist</c:v>
                </c:pt>
                <c:pt idx="672">
                  <c:v>Olive</c:v>
                </c:pt>
                <c:pt idx="673">
                  <c:v>Omada Health</c:v>
                </c:pt>
                <c:pt idx="674">
                  <c:v>Omio</c:v>
                </c:pt>
                <c:pt idx="675">
                  <c:v>ONE</c:v>
                </c:pt>
                <c:pt idx="676">
                  <c:v>OneTrust</c:v>
                </c:pt>
                <c:pt idx="677">
                  <c:v>Opay</c:v>
                </c:pt>
                <c:pt idx="678">
                  <c:v>OpenAI</c:v>
                </c:pt>
                <c:pt idx="679">
                  <c:v>OpenSea</c:v>
                </c:pt>
                <c:pt idx="680">
                  <c:v>Opentrons</c:v>
                </c:pt>
                <c:pt idx="681">
                  <c:v>OpenWeb</c:v>
                </c:pt>
                <c:pt idx="682">
                  <c:v>Optimism</c:v>
                </c:pt>
                <c:pt idx="683">
                  <c:v>Orbbec Technology</c:v>
                </c:pt>
                <c:pt idx="684">
                  <c:v>Orca Bio</c:v>
                </c:pt>
                <c:pt idx="685">
                  <c:v>Orca Security</c:v>
                </c:pt>
                <c:pt idx="686">
                  <c:v>OrCam Technologies</c:v>
                </c:pt>
                <c:pt idx="687">
                  <c:v>Orchard</c:v>
                </c:pt>
                <c:pt idx="688">
                  <c:v>Otto Bock HealthCare</c:v>
                </c:pt>
                <c:pt idx="689">
                  <c:v>Oura</c:v>
                </c:pt>
                <c:pt idx="690">
                  <c:v>Outreach</c:v>
                </c:pt>
                <c:pt idx="691">
                  <c:v>Outschool</c:v>
                </c:pt>
                <c:pt idx="692">
                  <c:v>OutSystems</c:v>
                </c:pt>
                <c:pt idx="693">
                  <c:v>Ouyeel</c:v>
                </c:pt>
                <c:pt idx="694">
                  <c:v>OVH</c:v>
                </c:pt>
                <c:pt idx="695">
                  <c:v>OVO Energy</c:v>
                </c:pt>
                <c:pt idx="696">
                  <c:v>Owkin</c:v>
                </c:pt>
                <c:pt idx="697">
                  <c:v>OwnBackup</c:v>
                </c:pt>
                <c:pt idx="698">
                  <c:v>OYO Rooms</c:v>
                </c:pt>
                <c:pt idx="699">
                  <c:v>Pacaso</c:v>
                </c:pt>
                <c:pt idx="700">
                  <c:v>Pagaya</c:v>
                </c:pt>
                <c:pt idx="701">
                  <c:v>PandaDoc</c:v>
                </c:pt>
                <c:pt idx="702">
                  <c:v>Pantheon Systems</c:v>
                </c:pt>
                <c:pt idx="703">
                  <c:v>Panther Labs</c:v>
                </c:pt>
                <c:pt idx="704">
                  <c:v>Papa</c:v>
                </c:pt>
                <c:pt idx="705">
                  <c:v>Papaya Global</c:v>
                </c:pt>
                <c:pt idx="706">
                  <c:v>Paradox</c:v>
                </c:pt>
                <c:pt idx="707">
                  <c:v>Pat McGrath Labs</c:v>
                </c:pt>
                <c:pt idx="708">
                  <c:v>Patreon</c:v>
                </c:pt>
                <c:pt idx="709">
                  <c:v>PatSnap</c:v>
                </c:pt>
                <c:pt idx="710">
                  <c:v>Pattern</c:v>
                </c:pt>
                <c:pt idx="711">
                  <c:v>PAX</c:v>
                </c:pt>
                <c:pt idx="712">
                  <c:v>Paxos</c:v>
                </c:pt>
                <c:pt idx="713">
                  <c:v>PayFit</c:v>
                </c:pt>
                <c:pt idx="714">
                  <c:v>Payhawk</c:v>
                </c:pt>
                <c:pt idx="715">
                  <c:v>Pendo</c:v>
                </c:pt>
                <c:pt idx="716">
                  <c:v>Pentera</c:v>
                </c:pt>
                <c:pt idx="717">
                  <c:v>People.ai</c:v>
                </c:pt>
                <c:pt idx="718">
                  <c:v>Persona</c:v>
                </c:pt>
                <c:pt idx="719">
                  <c:v>Personio</c:v>
                </c:pt>
                <c:pt idx="720">
                  <c:v>Pet Circle</c:v>
                </c:pt>
                <c:pt idx="721">
                  <c:v>Phantom</c:v>
                </c:pt>
                <c:pt idx="722">
                  <c:v>Pharmapacks</c:v>
                </c:pt>
                <c:pt idx="723">
                  <c:v>Phenom People</c:v>
                </c:pt>
                <c:pt idx="724">
                  <c:v>PicsArt</c:v>
                </c:pt>
                <c:pt idx="725">
                  <c:v>Pilot.com</c:v>
                </c:pt>
                <c:pt idx="726">
                  <c:v>Pine Labs</c:v>
                </c:pt>
                <c:pt idx="727">
                  <c:v>Pipa Coding</c:v>
                </c:pt>
                <c:pt idx="728">
                  <c:v>Pipe</c:v>
                </c:pt>
                <c:pt idx="729">
                  <c:v>PLACE</c:v>
                </c:pt>
                <c:pt idx="730">
                  <c:v>Placer.ai</c:v>
                </c:pt>
                <c:pt idx="731">
                  <c:v>Plaid</c:v>
                </c:pt>
                <c:pt idx="732">
                  <c:v>Playco</c:v>
                </c:pt>
                <c:pt idx="733">
                  <c:v>Pleo</c:v>
                </c:pt>
                <c:pt idx="734">
                  <c:v>Plume</c:v>
                </c:pt>
                <c:pt idx="735">
                  <c:v>Podium</c:v>
                </c:pt>
                <c:pt idx="736">
                  <c:v>PointClickCare</c:v>
                </c:pt>
                <c:pt idx="737">
                  <c:v>Poizon</c:v>
                </c:pt>
                <c:pt idx="738">
                  <c:v>PolicyBazaar</c:v>
                </c:pt>
                <c:pt idx="739">
                  <c:v>Pony.ai</c:v>
                </c:pt>
                <c:pt idx="740">
                  <c:v>Postman</c:v>
                </c:pt>
                <c:pt idx="741">
                  <c:v>PPRO</c:v>
                </c:pt>
                <c:pt idx="742">
                  <c:v>Preferred Networks</c:v>
                </c:pt>
                <c:pt idx="743">
                  <c:v>Prime Medicine</c:v>
                </c:pt>
                <c:pt idx="744">
                  <c:v>Printful</c:v>
                </c:pt>
                <c:pt idx="745">
                  <c:v>Pristyn Care</c:v>
                </c:pt>
                <c:pt idx="746">
                  <c:v>Productboard</c:v>
                </c:pt>
                <c:pt idx="747">
                  <c:v>Project44</c:v>
                </c:pt>
                <c:pt idx="748">
                  <c:v>Promasidor Holdings</c:v>
                </c:pt>
                <c:pt idx="749">
                  <c:v>PsiQuantum</c:v>
                </c:pt>
                <c:pt idx="750">
                  <c:v>Public</c:v>
                </c:pt>
                <c:pt idx="751">
                  <c:v>Qingting FM</c:v>
                </c:pt>
                <c:pt idx="752">
                  <c:v>Qonto</c:v>
                </c:pt>
                <c:pt idx="753">
                  <c:v>Qualia</c:v>
                </c:pt>
                <c:pt idx="754">
                  <c:v>Quantum Metric</c:v>
                </c:pt>
                <c:pt idx="755">
                  <c:v>QuintoAndar</c:v>
                </c:pt>
                <c:pt idx="756">
                  <c:v>Quizlet</c:v>
                </c:pt>
                <c:pt idx="757">
                  <c:v>Qumulo</c:v>
                </c:pt>
                <c:pt idx="758">
                  <c:v>Quora</c:v>
                </c:pt>
                <c:pt idx="759">
                  <c:v>Rad Power Bikes</c:v>
                </c:pt>
                <c:pt idx="760">
                  <c:v>Radiology Partners</c:v>
                </c:pt>
                <c:pt idx="761">
                  <c:v>Radius Payment Solutions</c:v>
                </c:pt>
                <c:pt idx="762">
                  <c:v>Ramp</c:v>
                </c:pt>
                <c:pt idx="763">
                  <c:v>RapidAPI</c:v>
                </c:pt>
                <c:pt idx="764">
                  <c:v>Rappi</c:v>
                </c:pt>
                <c:pt idx="765">
                  <c:v>Rapyd</c:v>
                </c:pt>
                <c:pt idx="766">
                  <c:v>Razor</c:v>
                </c:pt>
                <c:pt idx="767">
                  <c:v>Razorpay</c:v>
                </c:pt>
                <c:pt idx="768">
                  <c:v>Rebel Foods</c:v>
                </c:pt>
                <c:pt idx="769">
                  <c:v>Rebellion Defense</c:v>
                </c:pt>
                <c:pt idx="770">
                  <c:v>Rec Room</c:v>
                </c:pt>
                <c:pt idx="771">
                  <c:v>ReCharge</c:v>
                </c:pt>
                <c:pt idx="772">
                  <c:v>Red Ventures</c:v>
                </c:pt>
                <c:pt idx="773">
                  <c:v>reddit</c:v>
                </c:pt>
                <c:pt idx="774">
                  <c:v>Redis Labs</c:v>
                </c:pt>
                <c:pt idx="775">
                  <c:v>Redwood Materials</c:v>
                </c:pt>
                <c:pt idx="776">
                  <c:v>REEF Technology</c:v>
                </c:pt>
                <c:pt idx="777">
                  <c:v>Reify Health</c:v>
                </c:pt>
                <c:pt idx="778">
                  <c:v>Relativity</c:v>
                </c:pt>
                <c:pt idx="779">
                  <c:v>Relativity Space</c:v>
                </c:pt>
                <c:pt idx="780">
                  <c:v>RELEX Solutions</c:v>
                </c:pt>
                <c:pt idx="781">
                  <c:v>ReliaQuest</c:v>
                </c:pt>
                <c:pt idx="782">
                  <c:v>Reltio</c:v>
                </c:pt>
                <c:pt idx="783">
                  <c:v>Remote</c:v>
                </c:pt>
                <c:pt idx="784">
                  <c:v>Retool</c:v>
                </c:pt>
                <c:pt idx="785">
                  <c:v>Revolut</c:v>
                </c:pt>
                <c:pt idx="786">
                  <c:v>Revolution Precrafted</c:v>
                </c:pt>
                <c:pt idx="787">
                  <c:v>RIDI</c:v>
                </c:pt>
                <c:pt idx="788">
                  <c:v>Rightway</c:v>
                </c:pt>
                <c:pt idx="789">
                  <c:v>Ripple</c:v>
                </c:pt>
                <c:pt idx="790">
                  <c:v>Rippling</c:v>
                </c:pt>
                <c:pt idx="791">
                  <c:v>Rivigo</c:v>
                </c:pt>
                <c:pt idx="792">
                  <c:v>Ro</c:v>
                </c:pt>
                <c:pt idx="793">
                  <c:v>Rohlik</c:v>
                </c:pt>
                <c:pt idx="794">
                  <c:v>Rokt</c:v>
                </c:pt>
                <c:pt idx="795">
                  <c:v>Roofstock</c:v>
                </c:pt>
                <c:pt idx="796">
                  <c:v>Rothy's</c:v>
                </c:pt>
                <c:pt idx="797">
                  <c:v>Route</c:v>
                </c:pt>
                <c:pt idx="798">
                  <c:v>Royole Corporation</c:v>
                </c:pt>
                <c:pt idx="799">
                  <c:v>Rubicon</c:v>
                </c:pt>
                <c:pt idx="800">
                  <c:v>Rubrik</c:v>
                </c:pt>
                <c:pt idx="801">
                  <c:v>SafetyCulture</c:v>
                </c:pt>
                <c:pt idx="802">
                  <c:v>Salt Security</c:v>
                </c:pt>
                <c:pt idx="803">
                  <c:v>SaltPay</c:v>
                </c:pt>
                <c:pt idx="804">
                  <c:v>SambaNova Systems</c:v>
                </c:pt>
                <c:pt idx="805">
                  <c:v>Savage X Fenty</c:v>
                </c:pt>
                <c:pt idx="806">
                  <c:v>Scalable Capital</c:v>
                </c:pt>
                <c:pt idx="807">
                  <c:v>Scalapay</c:v>
                </c:pt>
                <c:pt idx="808">
                  <c:v>Scale AI</c:v>
                </c:pt>
                <c:pt idx="809">
                  <c:v>Scandit</c:v>
                </c:pt>
                <c:pt idx="810">
                  <c:v>Scopely</c:v>
                </c:pt>
                <c:pt idx="811">
                  <c:v>SeekOut</c:v>
                </c:pt>
                <c:pt idx="812">
                  <c:v>Seismic</c:v>
                </c:pt>
                <c:pt idx="813">
                  <c:v>SellerX</c:v>
                </c:pt>
                <c:pt idx="814">
                  <c:v>Sendbird</c:v>
                </c:pt>
                <c:pt idx="815">
                  <c:v>Sennder</c:v>
                </c:pt>
                <c:pt idx="816">
                  <c:v>Sentry</c:v>
                </c:pt>
                <c:pt idx="817">
                  <c:v>ServiceTitan</c:v>
                </c:pt>
                <c:pt idx="818">
                  <c:v>ShareChat</c:v>
                </c:pt>
                <c:pt idx="819">
                  <c:v>SHEIN</c:v>
                </c:pt>
                <c:pt idx="820">
                  <c:v>Shield AI</c:v>
                </c:pt>
                <c:pt idx="821">
                  <c:v>Shift Technology</c:v>
                </c:pt>
                <c:pt idx="822">
                  <c:v>ShipBob</c:v>
                </c:pt>
                <c:pt idx="823">
                  <c:v>Shippo</c:v>
                </c:pt>
                <c:pt idx="824">
                  <c:v>Shukun Technology</c:v>
                </c:pt>
                <c:pt idx="825">
                  <c:v>Shulan Health</c:v>
                </c:pt>
                <c:pt idx="826">
                  <c:v>Side</c:v>
                </c:pt>
                <c:pt idx="827">
                  <c:v>Sidecar Health</c:v>
                </c:pt>
                <c:pt idx="828">
                  <c:v>SiFive</c:v>
                </c:pt>
                <c:pt idx="829">
                  <c:v>Sift</c:v>
                </c:pt>
                <c:pt idx="830">
                  <c:v>Signifyd</c:v>
                </c:pt>
                <c:pt idx="831">
                  <c:v>Sila Nanotechnologies</c:v>
                </c:pt>
                <c:pt idx="832">
                  <c:v>Sisense</c:v>
                </c:pt>
                <c:pt idx="833">
                  <c:v>SITECH DEV</c:v>
                </c:pt>
                <c:pt idx="834">
                  <c:v>Skims</c:v>
                </c:pt>
                <c:pt idx="835">
                  <c:v>Sky Mavis</c:v>
                </c:pt>
                <c:pt idx="836">
                  <c:v>Skydance Media</c:v>
                </c:pt>
                <c:pt idx="837">
                  <c:v>Skydio</c:v>
                </c:pt>
                <c:pt idx="838">
                  <c:v>Slice</c:v>
                </c:pt>
                <c:pt idx="839">
                  <c:v>SmartAsset</c:v>
                </c:pt>
                <c:pt idx="840">
                  <c:v>SmartHR</c:v>
                </c:pt>
                <c:pt idx="841">
                  <c:v>SmartMore</c:v>
                </c:pt>
                <c:pt idx="842">
                  <c:v>SmartNews</c:v>
                </c:pt>
                <c:pt idx="843">
                  <c:v>SmartRecruiters</c:v>
                </c:pt>
                <c:pt idx="844">
                  <c:v>SMS Assist</c:v>
                </c:pt>
                <c:pt idx="845">
                  <c:v>Snapdeal</c:v>
                </c:pt>
                <c:pt idx="846">
                  <c:v>Snapdocs</c:v>
                </c:pt>
                <c:pt idx="847">
                  <c:v>SnapLogic</c:v>
                </c:pt>
                <c:pt idx="848">
                  <c:v>Snorkel AI</c:v>
                </c:pt>
                <c:pt idx="849">
                  <c:v>Snyk</c:v>
                </c:pt>
                <c:pt idx="850">
                  <c:v>Socar</c:v>
                </c:pt>
                <c:pt idx="851">
                  <c:v>Socure</c:v>
                </c:pt>
                <c:pt idx="852">
                  <c:v>solarisBank</c:v>
                </c:pt>
                <c:pt idx="853">
                  <c:v>Solo.io</c:v>
                </c:pt>
                <c:pt idx="854">
                  <c:v>Solugen</c:v>
                </c:pt>
                <c:pt idx="855">
                  <c:v>Somatus</c:v>
                </c:pt>
                <c:pt idx="856">
                  <c:v>SonderMind</c:v>
                </c:pt>
                <c:pt idx="857">
                  <c:v>Sorare</c:v>
                </c:pt>
                <c:pt idx="858">
                  <c:v>SouChe Holdings</c:v>
                </c:pt>
                <c:pt idx="859">
                  <c:v>SoundHound</c:v>
                </c:pt>
                <c:pt idx="860">
                  <c:v>Sourcegraph</c:v>
                </c:pt>
                <c:pt idx="861">
                  <c:v>SpaceX</c:v>
                </c:pt>
                <c:pt idx="862">
                  <c:v>SparkCognition</c:v>
                </c:pt>
                <c:pt idx="863">
                  <c:v>Spendesk</c:v>
                </c:pt>
                <c:pt idx="864">
                  <c:v>Spiber</c:v>
                </c:pt>
                <c:pt idx="865">
                  <c:v>Spinny</c:v>
                </c:pt>
                <c:pt idx="866">
                  <c:v>Splashtop</c:v>
                </c:pt>
                <c:pt idx="867">
                  <c:v>SpotOn</c:v>
                </c:pt>
                <c:pt idx="868">
                  <c:v>Spotter</c:v>
                </c:pt>
                <c:pt idx="869">
                  <c:v>Spring Health</c:v>
                </c:pt>
                <c:pt idx="870">
                  <c:v>SSENSE</c:v>
                </c:pt>
                <c:pt idx="871">
                  <c:v>Staffbase</c:v>
                </c:pt>
                <c:pt idx="872">
                  <c:v>Standard</c:v>
                </c:pt>
                <c:pt idx="873">
                  <c:v>Star Charge</c:v>
                </c:pt>
                <c:pt idx="874">
                  <c:v>Starburst</c:v>
                </c:pt>
                <c:pt idx="875">
                  <c:v>StarkWare</c:v>
                </c:pt>
                <c:pt idx="876">
                  <c:v>Starling Bank</c:v>
                </c:pt>
                <c:pt idx="877">
                  <c:v>Stash</c:v>
                </c:pt>
                <c:pt idx="878">
                  <c:v>StockX</c:v>
                </c:pt>
                <c:pt idx="879">
                  <c:v>STORD</c:v>
                </c:pt>
                <c:pt idx="880">
                  <c:v>StoreDot</c:v>
                </c:pt>
                <c:pt idx="881">
                  <c:v>Strava</c:v>
                </c:pt>
                <c:pt idx="882">
                  <c:v>Stripe</c:v>
                </c:pt>
                <c:pt idx="883">
                  <c:v>Stytch</c:v>
                </c:pt>
                <c:pt idx="884">
                  <c:v>SumUp</c:v>
                </c:pt>
                <c:pt idx="885">
                  <c:v>Sunbit</c:v>
                </c:pt>
                <c:pt idx="886">
                  <c:v>SVOLT</c:v>
                </c:pt>
                <c:pt idx="887">
                  <c:v>Swiggy</c:v>
                </c:pt>
                <c:pt idx="888">
                  <c:v>Swile</c:v>
                </c:pt>
                <c:pt idx="889">
                  <c:v>SWORD Health</c:v>
                </c:pt>
                <c:pt idx="890">
                  <c:v>Symphony</c:v>
                </c:pt>
                <c:pt idx="891">
                  <c:v>Sysdig</c:v>
                </c:pt>
                <c:pt idx="892">
                  <c:v>Tackle.io</c:v>
                </c:pt>
                <c:pt idx="893">
                  <c:v>Talkdesk</c:v>
                </c:pt>
                <c:pt idx="894">
                  <c:v>TalkingData</c:v>
                </c:pt>
                <c:pt idx="895">
                  <c:v>TangoMe</c:v>
                </c:pt>
                <c:pt idx="896">
                  <c:v>Tanium</c:v>
                </c:pt>
                <c:pt idx="897">
                  <c:v>Tarana Wireless</c:v>
                </c:pt>
                <c:pt idx="898">
                  <c:v>TaxBit</c:v>
                </c:pt>
                <c:pt idx="899">
                  <c:v>Tealium</c:v>
                </c:pt>
                <c:pt idx="900">
                  <c:v>TechStyle Fashion Group</c:v>
                </c:pt>
                <c:pt idx="901">
                  <c:v>Tekion</c:v>
                </c:pt>
                <c:pt idx="902">
                  <c:v>TELD</c:v>
                </c:pt>
                <c:pt idx="903">
                  <c:v>Temporal</c:v>
                </c:pt>
                <c:pt idx="904">
                  <c:v>Tempus</c:v>
                </c:pt>
                <c:pt idx="905">
                  <c:v>TensTorrent</c:v>
                </c:pt>
                <c:pt idx="906">
                  <c:v>TERMINUS Technology</c:v>
                </c:pt>
                <c:pt idx="907">
                  <c:v>Tezign</c:v>
                </c:pt>
                <c:pt idx="908">
                  <c:v>The Bank of London</c:v>
                </c:pt>
                <c:pt idx="909">
                  <c:v>The Brandtech Group</c:v>
                </c:pt>
                <c:pt idx="910">
                  <c:v>The Zebra</c:v>
                </c:pt>
                <c:pt idx="911">
                  <c:v>Thirty Madison</c:v>
                </c:pt>
                <c:pt idx="912">
                  <c:v>Thought Machine</c:v>
                </c:pt>
                <c:pt idx="913">
                  <c:v>ThoughtSpot</c:v>
                </c:pt>
                <c:pt idx="914">
                  <c:v>Thrasio</c:v>
                </c:pt>
                <c:pt idx="915">
                  <c:v>Thumbtack</c:v>
                </c:pt>
                <c:pt idx="916">
                  <c:v>Tier</c:v>
                </c:pt>
                <c:pt idx="917">
                  <c:v>Timescale</c:v>
                </c:pt>
                <c:pt idx="918">
                  <c:v>Tipalti</c:v>
                </c:pt>
                <c:pt idx="919">
                  <c:v>Tonal</c:v>
                </c:pt>
                <c:pt idx="920">
                  <c:v>Tongdun Technology</c:v>
                </c:pt>
                <c:pt idx="921">
                  <c:v>Toss</c:v>
                </c:pt>
                <c:pt idx="922">
                  <c:v>Tractable</c:v>
                </c:pt>
                <c:pt idx="923">
                  <c:v>Trade Republic</c:v>
                </c:pt>
                <c:pt idx="924">
                  <c:v>Trader Interactive</c:v>
                </c:pt>
                <c:pt idx="925">
                  <c:v>Tradeshift</c:v>
                </c:pt>
                <c:pt idx="926">
                  <c:v>TradingView</c:v>
                </c:pt>
                <c:pt idx="927">
                  <c:v>Transcarent</c:v>
                </c:pt>
                <c:pt idx="928">
                  <c:v>Transmit Security</c:v>
                </c:pt>
                <c:pt idx="929">
                  <c:v>Traveloka</c:v>
                </c:pt>
                <c:pt idx="930">
                  <c:v>TravelPerk</c:v>
                </c:pt>
                <c:pt idx="931">
                  <c:v>Trax</c:v>
                </c:pt>
                <c:pt idx="932">
                  <c:v>Trendy Group International</c:v>
                </c:pt>
                <c:pt idx="933">
                  <c:v>Tresata</c:v>
                </c:pt>
                <c:pt idx="934">
                  <c:v>TrialSpark</c:v>
                </c:pt>
                <c:pt idx="935">
                  <c:v>TripActions</c:v>
                </c:pt>
                <c:pt idx="936">
                  <c:v>Tripledot</c:v>
                </c:pt>
                <c:pt idx="937">
                  <c:v>TrueLayer</c:v>
                </c:pt>
                <c:pt idx="938">
                  <c:v>Truepill</c:v>
                </c:pt>
                <c:pt idx="939">
                  <c:v>Trulioo</c:v>
                </c:pt>
                <c:pt idx="940">
                  <c:v>Trumid</c:v>
                </c:pt>
                <c:pt idx="941">
                  <c:v>Tubatu.com</c:v>
                </c:pt>
                <c:pt idx="942">
                  <c:v>Tuhu</c:v>
                </c:pt>
                <c:pt idx="943">
                  <c:v>TuJia</c:v>
                </c:pt>
                <c:pt idx="944">
                  <c:v>TUNGEE</c:v>
                </c:pt>
                <c:pt idx="945">
                  <c:v>Turing</c:v>
                </c:pt>
                <c:pt idx="946">
                  <c:v>Uala</c:v>
                </c:pt>
                <c:pt idx="947">
                  <c:v>UBTECH Robotics</c:v>
                </c:pt>
                <c:pt idx="948">
                  <c:v>Udaan</c:v>
                </c:pt>
                <c:pt idx="949">
                  <c:v>UISEE Technology</c:v>
                </c:pt>
                <c:pt idx="950">
                  <c:v>Unacademy</c:v>
                </c:pt>
                <c:pt idx="951">
                  <c:v>Unico</c:v>
                </c:pt>
                <c:pt idx="952">
                  <c:v>Uniphore</c:v>
                </c:pt>
                <c:pt idx="953">
                  <c:v>Unisound</c:v>
                </c:pt>
                <c:pt idx="954">
                  <c:v>Unite Us</c:v>
                </c:pt>
                <c:pt idx="955">
                  <c:v>United Imaging Healthcare</c:v>
                </c:pt>
                <c:pt idx="956">
                  <c:v>Unqork</c:v>
                </c:pt>
                <c:pt idx="957">
                  <c:v>UpGrad</c:v>
                </c:pt>
                <c:pt idx="958">
                  <c:v>Upgrade</c:v>
                </c:pt>
                <c:pt idx="959">
                  <c:v>Uplight</c:v>
                </c:pt>
                <c:pt idx="960">
                  <c:v>Upstox</c:v>
                </c:pt>
                <c:pt idx="961">
                  <c:v>Uptake</c:v>
                </c:pt>
                <c:pt idx="962">
                  <c:v>Urban Company</c:v>
                </c:pt>
                <c:pt idx="963">
                  <c:v>Vagaro</c:v>
                </c:pt>
                <c:pt idx="964">
                  <c:v>Valgen Medtech</c:v>
                </c:pt>
                <c:pt idx="965">
                  <c:v>Varo Bank</c:v>
                </c:pt>
                <c:pt idx="966">
                  <c:v>VAST Data</c:v>
                </c:pt>
                <c:pt idx="967">
                  <c:v>Vectra Networks</c:v>
                </c:pt>
                <c:pt idx="968">
                  <c:v>Vedantu</c:v>
                </c:pt>
                <c:pt idx="969">
                  <c:v>Veepee</c:v>
                </c:pt>
                <c:pt idx="970">
                  <c:v>Veev</c:v>
                </c:pt>
                <c:pt idx="971">
                  <c:v>Veho</c:v>
                </c:pt>
                <c:pt idx="972">
                  <c:v>Venafi</c:v>
                </c:pt>
                <c:pt idx="973">
                  <c:v>VerbIT</c:v>
                </c:pt>
                <c:pt idx="974">
                  <c:v>Vercel</c:v>
                </c:pt>
                <c:pt idx="975">
                  <c:v>Veriff</c:v>
                </c:pt>
                <c:pt idx="976">
                  <c:v>Verkada</c:v>
                </c:pt>
                <c:pt idx="977">
                  <c:v>Vestiaire Collective</c:v>
                </c:pt>
                <c:pt idx="978">
                  <c:v>Via</c:v>
                </c:pt>
                <c:pt idx="979">
                  <c:v>Vice Media</c:v>
                </c:pt>
                <c:pt idx="980">
                  <c:v>VideoAmp</c:v>
                </c:pt>
                <c:pt idx="981">
                  <c:v>Vinted</c:v>
                </c:pt>
                <c:pt idx="982">
                  <c:v>VIPKid</c:v>
                </c:pt>
                <c:pt idx="983">
                  <c:v>Virta Health</c:v>
                </c:pt>
                <c:pt idx="984">
                  <c:v>Vise</c:v>
                </c:pt>
                <c:pt idx="985">
                  <c:v>Visier</c:v>
                </c:pt>
                <c:pt idx="986">
                  <c:v>Vista Global</c:v>
                </c:pt>
                <c:pt idx="987">
                  <c:v>VOI</c:v>
                </c:pt>
                <c:pt idx="988">
                  <c:v>Volocopter</c:v>
                </c:pt>
                <c:pt idx="989">
                  <c:v>Voodoo</c:v>
                </c:pt>
                <c:pt idx="990">
                  <c:v>Vox Media</c:v>
                </c:pt>
                <c:pt idx="991">
                  <c:v>VTS</c:v>
                </c:pt>
                <c:pt idx="992">
                  <c:v>Vuori</c:v>
                </c:pt>
                <c:pt idx="993">
                  <c:v>Wacai</c:v>
                </c:pt>
                <c:pt idx="994">
                  <c:v>Watershed</c:v>
                </c:pt>
                <c:pt idx="995">
                  <c:v>Wave</c:v>
                </c:pt>
                <c:pt idx="996">
                  <c:v>Wayflyer</c:v>
                </c:pt>
                <c:pt idx="997">
                  <c:v>Webflow</c:v>
                </c:pt>
                <c:pt idx="998">
                  <c:v>WeBull</c:v>
                </c:pt>
                <c:pt idx="999">
                  <c:v>WeDoctor</c:v>
                </c:pt>
                <c:pt idx="1000">
                  <c:v>Weee!</c:v>
                </c:pt>
                <c:pt idx="1001">
                  <c:v>wefox</c:v>
                </c:pt>
                <c:pt idx="1002">
                  <c:v>Weights &amp; Biases</c:v>
                </c:pt>
                <c:pt idx="1003">
                  <c:v>Weilong Foods</c:v>
                </c:pt>
                <c:pt idx="1004">
                  <c:v>WeLab</c:v>
                </c:pt>
                <c:pt idx="1005">
                  <c:v>WEMAKEPRICE</c:v>
                </c:pt>
                <c:pt idx="1006">
                  <c:v>Wenheyou</c:v>
                </c:pt>
                <c:pt idx="1007">
                  <c:v>WeRide</c:v>
                </c:pt>
                <c:pt idx="1008">
                  <c:v>Whatnot</c:v>
                </c:pt>
                <c:pt idx="1009">
                  <c:v>Whoop</c:v>
                </c:pt>
                <c:pt idx="1010">
                  <c:v>Wildlife Studios</c:v>
                </c:pt>
                <c:pt idx="1011">
                  <c:v>Wiz</c:v>
                </c:pt>
                <c:pt idx="1012">
                  <c:v>WM Motor</c:v>
                </c:pt>
                <c:pt idx="1013">
                  <c:v>Womai</c:v>
                </c:pt>
                <c:pt idx="1014">
                  <c:v>Workato</c:v>
                </c:pt>
                <c:pt idx="1015">
                  <c:v>Workhuman</c:v>
                </c:pt>
                <c:pt idx="1016">
                  <c:v>Workrise</c:v>
                </c:pt>
                <c:pt idx="1017">
                  <c:v>Worldcoin</c:v>
                </c:pt>
                <c:pt idx="1018">
                  <c:v>Wrapbook</c:v>
                </c:pt>
                <c:pt idx="1019">
                  <c:v>WTOIP</c:v>
                </c:pt>
                <c:pt idx="1020">
                  <c:v>Xendit</c:v>
                </c:pt>
                <c:pt idx="1021">
                  <c:v>XForcePlus</c:v>
                </c:pt>
                <c:pt idx="1022">
                  <c:v>Xiaobing</c:v>
                </c:pt>
                <c:pt idx="1023">
                  <c:v>Xiaoe Tech</c:v>
                </c:pt>
                <c:pt idx="1024">
                  <c:v>Xiaohongshu</c:v>
                </c:pt>
                <c:pt idx="1025">
                  <c:v>XiaoZhu</c:v>
                </c:pt>
                <c:pt idx="1026">
                  <c:v>Ximalaya FM</c:v>
                </c:pt>
                <c:pt idx="1027">
                  <c:v>Xinchao Media</c:v>
                </c:pt>
                <c:pt idx="1028">
                  <c:v>Xingsheng Selected</c:v>
                </c:pt>
                <c:pt idx="1029">
                  <c:v>Xingyun Group</c:v>
                </c:pt>
                <c:pt idx="1030">
                  <c:v>Xpressbees</c:v>
                </c:pt>
                <c:pt idx="1031">
                  <c:v>XtalPi</c:v>
                </c:pt>
                <c:pt idx="1032">
                  <c:v>Yanolja</c:v>
                </c:pt>
                <c:pt idx="1033">
                  <c:v>Yaoshibang</c:v>
                </c:pt>
                <c:pt idx="1034">
                  <c:v>Yello Mobile</c:v>
                </c:pt>
                <c:pt idx="1035">
                  <c:v>YH Global</c:v>
                </c:pt>
                <c:pt idx="1036">
                  <c:v>Yidian Zixun</c:v>
                </c:pt>
                <c:pt idx="1037">
                  <c:v>Yiguo</c:v>
                </c:pt>
                <c:pt idx="1038">
                  <c:v>Yijiupi</c:v>
                </c:pt>
                <c:pt idx="1039">
                  <c:v>Yimidida</c:v>
                </c:pt>
                <c:pt idx="1040">
                  <c:v>Yipin Shengxian</c:v>
                </c:pt>
                <c:pt idx="1041">
                  <c:v>YipitData</c:v>
                </c:pt>
                <c:pt idx="1042">
                  <c:v>YITU Technology</c:v>
                </c:pt>
                <c:pt idx="1043">
                  <c:v>Yixia</c:v>
                </c:pt>
                <c:pt idx="1044">
                  <c:v>Ynsect</c:v>
                </c:pt>
                <c:pt idx="1045">
                  <c:v>Yotpo</c:v>
                </c:pt>
                <c:pt idx="1046">
                  <c:v>Youxia Motors</c:v>
                </c:pt>
                <c:pt idx="1047">
                  <c:v>Yuanfudao</c:v>
                </c:pt>
                <c:pt idx="1048">
                  <c:v>Yuga Labs</c:v>
                </c:pt>
                <c:pt idx="1049">
                  <c:v>YugaByte</c:v>
                </c:pt>
                <c:pt idx="1050">
                  <c:v>YunQuNa</c:v>
                </c:pt>
                <c:pt idx="1051">
                  <c:v>Yunxuetang</c:v>
                </c:pt>
                <c:pt idx="1052">
                  <c:v>Zapier</c:v>
                </c:pt>
                <c:pt idx="1053">
                  <c:v>Zego</c:v>
                </c:pt>
                <c:pt idx="1054">
                  <c:v>ZenBusiness</c:v>
                </c:pt>
                <c:pt idx="1055">
                  <c:v>Zenoti</c:v>
                </c:pt>
                <c:pt idx="1056">
                  <c:v>ZEPZ</c:v>
                </c:pt>
                <c:pt idx="1057">
                  <c:v>Zeta</c:v>
                </c:pt>
                <c:pt idx="1058">
                  <c:v>Zetwerk</c:v>
                </c:pt>
                <c:pt idx="1059">
                  <c:v>Zhaogang</c:v>
                </c:pt>
                <c:pt idx="1060">
                  <c:v>Zhuan Zhuan</c:v>
                </c:pt>
                <c:pt idx="1061">
                  <c:v>Zhubajie</c:v>
                </c:pt>
                <c:pt idx="1062">
                  <c:v>Zihaiguo</c:v>
                </c:pt>
                <c:pt idx="1063">
                  <c:v>Zilch</c:v>
                </c:pt>
                <c:pt idx="1064">
                  <c:v>Zipline</c:v>
                </c:pt>
                <c:pt idx="1065">
                  <c:v>Ziroom</c:v>
                </c:pt>
                <c:pt idx="1066">
                  <c:v>ZocDoc</c:v>
                </c:pt>
                <c:pt idx="1067">
                  <c:v>ZongMu Technology</c:v>
                </c:pt>
                <c:pt idx="1068">
                  <c:v>Zopa</c:v>
                </c:pt>
                <c:pt idx="1069">
                  <c:v>Zume</c:v>
                </c:pt>
                <c:pt idx="1070">
                  <c:v>Zuoyebang</c:v>
                </c:pt>
                <c:pt idx="1071">
                  <c:v>Zwift</c:v>
                </c:pt>
              </c:strCache>
            </c:strRef>
          </c:cat>
          <c:val>
            <c:numRef>
              <c:f>'Objective-2_Analysis'!$B$2:$B$1074</c:f>
              <c:numCache>
                <c:formatCode>General</c:formatCode>
                <c:ptCount val="1072"/>
                <c:pt idx="0">
                  <c:v>4</c:v>
                </c:pt>
                <c:pt idx="1">
                  <c:v>7</c:v>
                </c:pt>
                <c:pt idx="2">
                  <c:v>16</c:v>
                </c:pt>
                <c:pt idx="3">
                  <c:v>3</c:v>
                </c:pt>
                <c:pt idx="4">
                  <c:v>8</c:v>
                </c:pt>
                <c:pt idx="5">
                  <c:v>1</c:v>
                </c:pt>
                <c:pt idx="6">
                  <c:v>8</c:v>
                </c:pt>
                <c:pt idx="7">
                  <c:v>10</c:v>
                </c:pt>
                <c:pt idx="8">
                  <c:v>4</c:v>
                </c:pt>
                <c:pt idx="9">
                  <c:v>2</c:v>
                </c:pt>
                <c:pt idx="10">
                  <c:v>4</c:v>
                </c:pt>
                <c:pt idx="11">
                  <c:v>5</c:v>
                </c:pt>
                <c:pt idx="12">
                  <c:v>10</c:v>
                </c:pt>
                <c:pt idx="13">
                  <c:v>16</c:v>
                </c:pt>
                <c:pt idx="14">
                  <c:v>18</c:v>
                </c:pt>
                <c:pt idx="15">
                  <c:v>5</c:v>
                </c:pt>
                <c:pt idx="16">
                  <c:v>12</c:v>
                </c:pt>
                <c:pt idx="17">
                  <c:v>5</c:v>
                </c:pt>
                <c:pt idx="18">
                  <c:v>11</c:v>
                </c:pt>
                <c:pt idx="19">
                  <c:v>9</c:v>
                </c:pt>
                <c:pt idx="20">
                  <c:v>3</c:v>
                </c:pt>
                <c:pt idx="21">
                  <c:v>3</c:v>
                </c:pt>
                <c:pt idx="22">
                  <c:v>4</c:v>
                </c:pt>
                <c:pt idx="23">
                  <c:v>1</c:v>
                </c:pt>
                <c:pt idx="24">
                  <c:v>7</c:v>
                </c:pt>
                <c:pt idx="25">
                  <c:v>5</c:v>
                </c:pt>
                <c:pt idx="26">
                  <c:v>4</c:v>
                </c:pt>
                <c:pt idx="27">
                  <c:v>5</c:v>
                </c:pt>
                <c:pt idx="28">
                  <c:v>1</c:v>
                </c:pt>
                <c:pt idx="29">
                  <c:v>3</c:v>
                </c:pt>
                <c:pt idx="30">
                  <c:v>8</c:v>
                </c:pt>
                <c:pt idx="31">
                  <c:v>5</c:v>
                </c:pt>
                <c:pt idx="32">
                  <c:v>9</c:v>
                </c:pt>
                <c:pt idx="33">
                  <c:v>4</c:v>
                </c:pt>
                <c:pt idx="34">
                  <c:v>7</c:v>
                </c:pt>
                <c:pt idx="35">
                  <c:v>3</c:v>
                </c:pt>
                <c:pt idx="36">
                  <c:v>9</c:v>
                </c:pt>
                <c:pt idx="37">
                  <c:v>6</c:v>
                </c:pt>
                <c:pt idx="38">
                  <c:v>5</c:v>
                </c:pt>
                <c:pt idx="39">
                  <c:v>7</c:v>
                </c:pt>
                <c:pt idx="40">
                  <c:v>14</c:v>
                </c:pt>
                <c:pt idx="41">
                  <c:v>6</c:v>
                </c:pt>
                <c:pt idx="42">
                  <c:v>2</c:v>
                </c:pt>
                <c:pt idx="43">
                  <c:v>5</c:v>
                </c:pt>
                <c:pt idx="44">
                  <c:v>4</c:v>
                </c:pt>
                <c:pt idx="45">
                  <c:v>7</c:v>
                </c:pt>
                <c:pt idx="46">
                  <c:v>2</c:v>
                </c:pt>
                <c:pt idx="47">
                  <c:v>3</c:v>
                </c:pt>
                <c:pt idx="48">
                  <c:v>2</c:v>
                </c:pt>
                <c:pt idx="49">
                  <c:v>8</c:v>
                </c:pt>
                <c:pt idx="50">
                  <c:v>2</c:v>
                </c:pt>
                <c:pt idx="51">
                  <c:v>6</c:v>
                </c:pt>
                <c:pt idx="52">
                  <c:v>3</c:v>
                </c:pt>
                <c:pt idx="53">
                  <c:v>5</c:v>
                </c:pt>
                <c:pt idx="54">
                  <c:v>9</c:v>
                </c:pt>
                <c:pt idx="55">
                  <c:v>19</c:v>
                </c:pt>
                <c:pt idx="56">
                  <c:v>1</c:v>
                </c:pt>
                <c:pt idx="57">
                  <c:v>1</c:v>
                </c:pt>
                <c:pt idx="58">
                  <c:v>6</c:v>
                </c:pt>
                <c:pt idx="59">
                  <c:v>8</c:v>
                </c:pt>
                <c:pt idx="60">
                  <c:v>3</c:v>
                </c:pt>
                <c:pt idx="61">
                  <c:v>6</c:v>
                </c:pt>
                <c:pt idx="62">
                  <c:v>7</c:v>
                </c:pt>
                <c:pt idx="63">
                  <c:v>8</c:v>
                </c:pt>
                <c:pt idx="64">
                  <c:v>2</c:v>
                </c:pt>
                <c:pt idx="65">
                  <c:v>12</c:v>
                </c:pt>
                <c:pt idx="66">
                  <c:v>6</c:v>
                </c:pt>
                <c:pt idx="67">
                  <c:v>5</c:v>
                </c:pt>
                <c:pt idx="68">
                  <c:v>6</c:v>
                </c:pt>
                <c:pt idx="69">
                  <c:v>12</c:v>
                </c:pt>
                <c:pt idx="70">
                  <c:v>4</c:v>
                </c:pt>
                <c:pt idx="71">
                  <c:v>10</c:v>
                </c:pt>
                <c:pt idx="72">
                  <c:v>2</c:v>
                </c:pt>
                <c:pt idx="73">
                  <c:v>8</c:v>
                </c:pt>
                <c:pt idx="74">
                  <c:v>15</c:v>
                </c:pt>
                <c:pt idx="75">
                  <c:v>8</c:v>
                </c:pt>
                <c:pt idx="76">
                  <c:v>0</c:v>
                </c:pt>
                <c:pt idx="77">
                  <c:v>7</c:v>
                </c:pt>
                <c:pt idx="78">
                  <c:v>4</c:v>
                </c:pt>
                <c:pt idx="79">
                  <c:v>2</c:v>
                </c:pt>
                <c:pt idx="80">
                  <c:v>5</c:v>
                </c:pt>
                <c:pt idx="81">
                  <c:v>4</c:v>
                </c:pt>
                <c:pt idx="82">
                  <c:v>12</c:v>
                </c:pt>
                <c:pt idx="83">
                  <c:v>7</c:v>
                </c:pt>
                <c:pt idx="84">
                  <c:v>4</c:v>
                </c:pt>
                <c:pt idx="85">
                  <c:v>3</c:v>
                </c:pt>
                <c:pt idx="86">
                  <c:v>4</c:v>
                </c:pt>
                <c:pt idx="87">
                  <c:v>19</c:v>
                </c:pt>
                <c:pt idx="88">
                  <c:v>9</c:v>
                </c:pt>
                <c:pt idx="89">
                  <c:v>2</c:v>
                </c:pt>
                <c:pt idx="90">
                  <c:v>16</c:v>
                </c:pt>
                <c:pt idx="91">
                  <c:v>2</c:v>
                </c:pt>
                <c:pt idx="92">
                  <c:v>4</c:v>
                </c:pt>
                <c:pt idx="93">
                  <c:v>11</c:v>
                </c:pt>
                <c:pt idx="94">
                  <c:v>8</c:v>
                </c:pt>
                <c:pt idx="95">
                  <c:v>3</c:v>
                </c:pt>
                <c:pt idx="96">
                  <c:v>25</c:v>
                </c:pt>
                <c:pt idx="97">
                  <c:v>3</c:v>
                </c:pt>
                <c:pt idx="98">
                  <c:v>5</c:v>
                </c:pt>
                <c:pt idx="99">
                  <c:v>10</c:v>
                </c:pt>
                <c:pt idx="100">
                  <c:v>10</c:v>
                </c:pt>
                <c:pt idx="101">
                  <c:v>1</c:v>
                </c:pt>
                <c:pt idx="102">
                  <c:v>7</c:v>
                </c:pt>
                <c:pt idx="103">
                  <c:v>3</c:v>
                </c:pt>
                <c:pt idx="104">
                  <c:v>7</c:v>
                </c:pt>
                <c:pt idx="105">
                  <c:v>8</c:v>
                </c:pt>
                <c:pt idx="106">
                  <c:v>7</c:v>
                </c:pt>
                <c:pt idx="107">
                  <c:v>9</c:v>
                </c:pt>
                <c:pt idx="108">
                  <c:v>5</c:v>
                </c:pt>
                <c:pt idx="109">
                  <c:v>1</c:v>
                </c:pt>
                <c:pt idx="110">
                  <c:v>6</c:v>
                </c:pt>
                <c:pt idx="111">
                  <c:v>10</c:v>
                </c:pt>
                <c:pt idx="112">
                  <c:v>5</c:v>
                </c:pt>
                <c:pt idx="113">
                  <c:v>4</c:v>
                </c:pt>
                <c:pt idx="114">
                  <c:v>7</c:v>
                </c:pt>
                <c:pt idx="115">
                  <c:v>13</c:v>
                </c:pt>
                <c:pt idx="116">
                  <c:v>8</c:v>
                </c:pt>
                <c:pt idx="117">
                  <c:v>5</c:v>
                </c:pt>
                <c:pt idx="118">
                  <c:v>4</c:v>
                </c:pt>
                <c:pt idx="119">
                  <c:v>6</c:v>
                </c:pt>
                <c:pt idx="120">
                  <c:v>3</c:v>
                </c:pt>
                <c:pt idx="121">
                  <c:v>6</c:v>
                </c:pt>
                <c:pt idx="122">
                  <c:v>3</c:v>
                </c:pt>
                <c:pt idx="123">
                  <c:v>9</c:v>
                </c:pt>
                <c:pt idx="124">
                  <c:v>6</c:v>
                </c:pt>
                <c:pt idx="125">
                  <c:v>4</c:v>
                </c:pt>
                <c:pt idx="126">
                  <c:v>10</c:v>
                </c:pt>
                <c:pt idx="127">
                  <c:v>1</c:v>
                </c:pt>
                <c:pt idx="128">
                  <c:v>8</c:v>
                </c:pt>
                <c:pt idx="129">
                  <c:v>10</c:v>
                </c:pt>
                <c:pt idx="130">
                  <c:v>6</c:v>
                </c:pt>
                <c:pt idx="131">
                  <c:v>8</c:v>
                </c:pt>
                <c:pt idx="132">
                  <c:v>9</c:v>
                </c:pt>
                <c:pt idx="133">
                  <c:v>5</c:v>
                </c:pt>
                <c:pt idx="134">
                  <c:v>2</c:v>
                </c:pt>
                <c:pt idx="135">
                  <c:v>11</c:v>
                </c:pt>
                <c:pt idx="136">
                  <c:v>2</c:v>
                </c:pt>
                <c:pt idx="137">
                  <c:v>7</c:v>
                </c:pt>
                <c:pt idx="138">
                  <c:v>1</c:v>
                </c:pt>
                <c:pt idx="139">
                  <c:v>13</c:v>
                </c:pt>
                <c:pt idx="140">
                  <c:v>8</c:v>
                </c:pt>
                <c:pt idx="141">
                  <c:v>7</c:v>
                </c:pt>
                <c:pt idx="142">
                  <c:v>8</c:v>
                </c:pt>
                <c:pt idx="143">
                  <c:v>5</c:v>
                </c:pt>
                <c:pt idx="144">
                  <c:v>0</c:v>
                </c:pt>
                <c:pt idx="145">
                  <c:v>6</c:v>
                </c:pt>
                <c:pt idx="146">
                  <c:v>3</c:v>
                </c:pt>
                <c:pt idx="147">
                  <c:v>5</c:v>
                </c:pt>
                <c:pt idx="148">
                  <c:v>5</c:v>
                </c:pt>
                <c:pt idx="149">
                  <c:v>8</c:v>
                </c:pt>
                <c:pt idx="150">
                  <c:v>2</c:v>
                </c:pt>
                <c:pt idx="151">
                  <c:v>6</c:v>
                </c:pt>
                <c:pt idx="152">
                  <c:v>13</c:v>
                </c:pt>
                <c:pt idx="153">
                  <c:v>6</c:v>
                </c:pt>
                <c:pt idx="154">
                  <c:v>25</c:v>
                </c:pt>
                <c:pt idx="155">
                  <c:v>9</c:v>
                </c:pt>
                <c:pt idx="156">
                  <c:v>6</c:v>
                </c:pt>
                <c:pt idx="157">
                  <c:v>5</c:v>
                </c:pt>
                <c:pt idx="158">
                  <c:v>6</c:v>
                </c:pt>
                <c:pt idx="159">
                  <c:v>9</c:v>
                </c:pt>
                <c:pt idx="160">
                  <c:v>7</c:v>
                </c:pt>
                <c:pt idx="161">
                  <c:v>24</c:v>
                </c:pt>
                <c:pt idx="162">
                  <c:v>5</c:v>
                </c:pt>
                <c:pt idx="163">
                  <c:v>11</c:v>
                </c:pt>
                <c:pt idx="164">
                  <c:v>5</c:v>
                </c:pt>
                <c:pt idx="165">
                  <c:v>17</c:v>
                </c:pt>
                <c:pt idx="166">
                  <c:v>7</c:v>
                </c:pt>
                <c:pt idx="167">
                  <c:v>4</c:v>
                </c:pt>
                <c:pt idx="168">
                  <c:v>1</c:v>
                </c:pt>
                <c:pt idx="169">
                  <c:v>2</c:v>
                </c:pt>
                <c:pt idx="170">
                  <c:v>21</c:v>
                </c:pt>
                <c:pt idx="171">
                  <c:v>3</c:v>
                </c:pt>
                <c:pt idx="172">
                  <c:v>6</c:v>
                </c:pt>
                <c:pt idx="173">
                  <c:v>3</c:v>
                </c:pt>
                <c:pt idx="174">
                  <c:v>10</c:v>
                </c:pt>
                <c:pt idx="175">
                  <c:v>7</c:v>
                </c:pt>
                <c:pt idx="176">
                  <c:v>5</c:v>
                </c:pt>
                <c:pt idx="177">
                  <c:v>1</c:v>
                </c:pt>
                <c:pt idx="178">
                  <c:v>8</c:v>
                </c:pt>
                <c:pt idx="179">
                  <c:v>3</c:v>
                </c:pt>
                <c:pt idx="180">
                  <c:v>6</c:v>
                </c:pt>
                <c:pt idx="181">
                  <c:v>8</c:v>
                </c:pt>
                <c:pt idx="182">
                  <c:v>13</c:v>
                </c:pt>
                <c:pt idx="183">
                  <c:v>4</c:v>
                </c:pt>
                <c:pt idx="184">
                  <c:v>2</c:v>
                </c:pt>
                <c:pt idx="185">
                  <c:v>1</c:v>
                </c:pt>
                <c:pt idx="186">
                  <c:v>5</c:v>
                </c:pt>
                <c:pt idx="187">
                  <c:v>10</c:v>
                </c:pt>
                <c:pt idx="188">
                  <c:v>3</c:v>
                </c:pt>
                <c:pt idx="189">
                  <c:v>1</c:v>
                </c:pt>
                <c:pt idx="190">
                  <c:v>9</c:v>
                </c:pt>
                <c:pt idx="191">
                  <c:v>7</c:v>
                </c:pt>
                <c:pt idx="192">
                  <c:v>6</c:v>
                </c:pt>
                <c:pt idx="193">
                  <c:v>6</c:v>
                </c:pt>
                <c:pt idx="194">
                  <c:v>5</c:v>
                </c:pt>
                <c:pt idx="195">
                  <c:v>0</c:v>
                </c:pt>
                <c:pt idx="196">
                  <c:v>3</c:v>
                </c:pt>
                <c:pt idx="197">
                  <c:v>13</c:v>
                </c:pt>
                <c:pt idx="198">
                  <c:v>9</c:v>
                </c:pt>
                <c:pt idx="199">
                  <c:v>11</c:v>
                </c:pt>
                <c:pt idx="200">
                  <c:v>11</c:v>
                </c:pt>
                <c:pt idx="201">
                  <c:v>6</c:v>
                </c:pt>
                <c:pt idx="202">
                  <c:v>3</c:v>
                </c:pt>
                <c:pt idx="203">
                  <c:v>1</c:v>
                </c:pt>
                <c:pt idx="204">
                  <c:v>5</c:v>
                </c:pt>
                <c:pt idx="205">
                  <c:v>4</c:v>
                </c:pt>
                <c:pt idx="206">
                  <c:v>6</c:v>
                </c:pt>
                <c:pt idx="207">
                  <c:v>7</c:v>
                </c:pt>
                <c:pt idx="208">
                  <c:v>5</c:v>
                </c:pt>
                <c:pt idx="209">
                  <c:v>5</c:v>
                </c:pt>
                <c:pt idx="210">
                  <c:v>4</c:v>
                </c:pt>
                <c:pt idx="211">
                  <c:v>4</c:v>
                </c:pt>
                <c:pt idx="212">
                  <c:v>4</c:v>
                </c:pt>
                <c:pt idx="213">
                  <c:v>5</c:v>
                </c:pt>
                <c:pt idx="214">
                  <c:v>6</c:v>
                </c:pt>
                <c:pt idx="215">
                  <c:v>11</c:v>
                </c:pt>
                <c:pt idx="216">
                  <c:v>8</c:v>
                </c:pt>
                <c:pt idx="217">
                  <c:v>10</c:v>
                </c:pt>
                <c:pt idx="218">
                  <c:v>4</c:v>
                </c:pt>
                <c:pt idx="219">
                  <c:v>4</c:v>
                </c:pt>
                <c:pt idx="220">
                  <c:v>7</c:v>
                </c:pt>
                <c:pt idx="221">
                  <c:v>8</c:v>
                </c:pt>
                <c:pt idx="222">
                  <c:v>9</c:v>
                </c:pt>
                <c:pt idx="223">
                  <c:v>7</c:v>
                </c:pt>
                <c:pt idx="224">
                  <c:v>3</c:v>
                </c:pt>
                <c:pt idx="225">
                  <c:v>12</c:v>
                </c:pt>
                <c:pt idx="226">
                  <c:v>8</c:v>
                </c:pt>
                <c:pt idx="227">
                  <c:v>14</c:v>
                </c:pt>
                <c:pt idx="228">
                  <c:v>3</c:v>
                </c:pt>
                <c:pt idx="229">
                  <c:v>5</c:v>
                </c:pt>
                <c:pt idx="230">
                  <c:v>8</c:v>
                </c:pt>
                <c:pt idx="231">
                  <c:v>5</c:v>
                </c:pt>
                <c:pt idx="232">
                  <c:v>14</c:v>
                </c:pt>
                <c:pt idx="233">
                  <c:v>10</c:v>
                </c:pt>
                <c:pt idx="234">
                  <c:v>5</c:v>
                </c:pt>
                <c:pt idx="235">
                  <c:v>6</c:v>
                </c:pt>
                <c:pt idx="236">
                  <c:v>7</c:v>
                </c:pt>
                <c:pt idx="237">
                  <c:v>10</c:v>
                </c:pt>
                <c:pt idx="238">
                  <c:v>7</c:v>
                </c:pt>
                <c:pt idx="239">
                  <c:v>13</c:v>
                </c:pt>
                <c:pt idx="240">
                  <c:v>5</c:v>
                </c:pt>
                <c:pt idx="241">
                  <c:v>3</c:v>
                </c:pt>
                <c:pt idx="242">
                  <c:v>7</c:v>
                </c:pt>
                <c:pt idx="243">
                  <c:v>6</c:v>
                </c:pt>
                <c:pt idx="244">
                  <c:v>6</c:v>
                </c:pt>
                <c:pt idx="245">
                  <c:v>9</c:v>
                </c:pt>
                <c:pt idx="246">
                  <c:v>7</c:v>
                </c:pt>
                <c:pt idx="247">
                  <c:v>5</c:v>
                </c:pt>
                <c:pt idx="248">
                  <c:v>4</c:v>
                </c:pt>
                <c:pt idx="249">
                  <c:v>3</c:v>
                </c:pt>
                <c:pt idx="250">
                  <c:v>4</c:v>
                </c:pt>
                <c:pt idx="251">
                  <c:v>11</c:v>
                </c:pt>
                <c:pt idx="252">
                  <c:v>9</c:v>
                </c:pt>
                <c:pt idx="253">
                  <c:v>8</c:v>
                </c:pt>
                <c:pt idx="254">
                  <c:v>4</c:v>
                </c:pt>
                <c:pt idx="255">
                  <c:v>4</c:v>
                </c:pt>
                <c:pt idx="256">
                  <c:v>7</c:v>
                </c:pt>
                <c:pt idx="257">
                  <c:v>7</c:v>
                </c:pt>
                <c:pt idx="258">
                  <c:v>10</c:v>
                </c:pt>
                <c:pt idx="259">
                  <c:v>1</c:v>
                </c:pt>
                <c:pt idx="260">
                  <c:v>9</c:v>
                </c:pt>
                <c:pt idx="261">
                  <c:v>9</c:v>
                </c:pt>
                <c:pt idx="262">
                  <c:v>5</c:v>
                </c:pt>
                <c:pt idx="263">
                  <c:v>5</c:v>
                </c:pt>
                <c:pt idx="264">
                  <c:v>6</c:v>
                </c:pt>
                <c:pt idx="265">
                  <c:v>6</c:v>
                </c:pt>
                <c:pt idx="266">
                  <c:v>8</c:v>
                </c:pt>
                <c:pt idx="267">
                  <c:v>8</c:v>
                </c:pt>
                <c:pt idx="268">
                  <c:v>4</c:v>
                </c:pt>
                <c:pt idx="269">
                  <c:v>9</c:v>
                </c:pt>
                <c:pt idx="270">
                  <c:v>5</c:v>
                </c:pt>
                <c:pt idx="271">
                  <c:v>6</c:v>
                </c:pt>
                <c:pt idx="272">
                  <c:v>10</c:v>
                </c:pt>
                <c:pt idx="273">
                  <c:v>5</c:v>
                </c:pt>
                <c:pt idx="274">
                  <c:v>1</c:v>
                </c:pt>
                <c:pt idx="275">
                  <c:v>2</c:v>
                </c:pt>
                <c:pt idx="276">
                  <c:v>12</c:v>
                </c:pt>
                <c:pt idx="277">
                  <c:v>6</c:v>
                </c:pt>
                <c:pt idx="278">
                  <c:v>6</c:v>
                </c:pt>
                <c:pt idx="279">
                  <c:v>9</c:v>
                </c:pt>
                <c:pt idx="280">
                  <c:v>12</c:v>
                </c:pt>
                <c:pt idx="281">
                  <c:v>2</c:v>
                </c:pt>
                <c:pt idx="282">
                  <c:v>9</c:v>
                </c:pt>
                <c:pt idx="283">
                  <c:v>4</c:v>
                </c:pt>
                <c:pt idx="284">
                  <c:v>4</c:v>
                </c:pt>
                <c:pt idx="285">
                  <c:v>18</c:v>
                </c:pt>
                <c:pt idx="286">
                  <c:v>20</c:v>
                </c:pt>
                <c:pt idx="287">
                  <c:v>19</c:v>
                </c:pt>
                <c:pt idx="288">
                  <c:v>6</c:v>
                </c:pt>
                <c:pt idx="289">
                  <c:v>7</c:v>
                </c:pt>
                <c:pt idx="290">
                  <c:v>4</c:v>
                </c:pt>
                <c:pt idx="291">
                  <c:v>4</c:v>
                </c:pt>
                <c:pt idx="292">
                  <c:v>4</c:v>
                </c:pt>
                <c:pt idx="293">
                  <c:v>4</c:v>
                </c:pt>
                <c:pt idx="294">
                  <c:v>5</c:v>
                </c:pt>
                <c:pt idx="295">
                  <c:v>6</c:v>
                </c:pt>
                <c:pt idx="296">
                  <c:v>6</c:v>
                </c:pt>
                <c:pt idx="297">
                  <c:v>2</c:v>
                </c:pt>
                <c:pt idx="298">
                  <c:v>5</c:v>
                </c:pt>
                <c:pt idx="299">
                  <c:v>3</c:v>
                </c:pt>
                <c:pt idx="300">
                  <c:v>4</c:v>
                </c:pt>
                <c:pt idx="301">
                  <c:v>4</c:v>
                </c:pt>
                <c:pt idx="302">
                  <c:v>9</c:v>
                </c:pt>
                <c:pt idx="303">
                  <c:v>27</c:v>
                </c:pt>
                <c:pt idx="304">
                  <c:v>12</c:v>
                </c:pt>
                <c:pt idx="305">
                  <c:v>4</c:v>
                </c:pt>
                <c:pt idx="306">
                  <c:v>1</c:v>
                </c:pt>
                <c:pt idx="307">
                  <c:v>11</c:v>
                </c:pt>
                <c:pt idx="308">
                  <c:v>21</c:v>
                </c:pt>
                <c:pt idx="309">
                  <c:v>7</c:v>
                </c:pt>
                <c:pt idx="310">
                  <c:v>5</c:v>
                </c:pt>
                <c:pt idx="311">
                  <c:v>10</c:v>
                </c:pt>
                <c:pt idx="312">
                  <c:v>5</c:v>
                </c:pt>
                <c:pt idx="313">
                  <c:v>9</c:v>
                </c:pt>
                <c:pt idx="314">
                  <c:v>8</c:v>
                </c:pt>
                <c:pt idx="315">
                  <c:v>7</c:v>
                </c:pt>
                <c:pt idx="316">
                  <c:v>5</c:v>
                </c:pt>
                <c:pt idx="317">
                  <c:v>17</c:v>
                </c:pt>
                <c:pt idx="318">
                  <c:v>12</c:v>
                </c:pt>
                <c:pt idx="319">
                  <c:v>5.5</c:v>
                </c:pt>
                <c:pt idx="320">
                  <c:v>2</c:v>
                </c:pt>
                <c:pt idx="321">
                  <c:v>2</c:v>
                </c:pt>
                <c:pt idx="322">
                  <c:v>3</c:v>
                </c:pt>
                <c:pt idx="323">
                  <c:v>10</c:v>
                </c:pt>
                <c:pt idx="324">
                  <c:v>6</c:v>
                </c:pt>
                <c:pt idx="325">
                  <c:v>12</c:v>
                </c:pt>
                <c:pt idx="326">
                  <c:v>6</c:v>
                </c:pt>
                <c:pt idx="327">
                  <c:v>7</c:v>
                </c:pt>
                <c:pt idx="328">
                  <c:v>10</c:v>
                </c:pt>
                <c:pt idx="329">
                  <c:v>8</c:v>
                </c:pt>
                <c:pt idx="330">
                  <c:v>3</c:v>
                </c:pt>
                <c:pt idx="331">
                  <c:v>3</c:v>
                </c:pt>
                <c:pt idx="332">
                  <c:v>3</c:v>
                </c:pt>
                <c:pt idx="333">
                  <c:v>7</c:v>
                </c:pt>
                <c:pt idx="334">
                  <c:v>10</c:v>
                </c:pt>
                <c:pt idx="335">
                  <c:v>2</c:v>
                </c:pt>
                <c:pt idx="336">
                  <c:v>37</c:v>
                </c:pt>
                <c:pt idx="337">
                  <c:v>8</c:v>
                </c:pt>
                <c:pt idx="338">
                  <c:v>11</c:v>
                </c:pt>
                <c:pt idx="339">
                  <c:v>4</c:v>
                </c:pt>
                <c:pt idx="340">
                  <c:v>4</c:v>
                </c:pt>
                <c:pt idx="341">
                  <c:v>5</c:v>
                </c:pt>
                <c:pt idx="342">
                  <c:v>0</c:v>
                </c:pt>
                <c:pt idx="343">
                  <c:v>5</c:v>
                </c:pt>
                <c:pt idx="344">
                  <c:v>7</c:v>
                </c:pt>
                <c:pt idx="345">
                  <c:v>6</c:v>
                </c:pt>
                <c:pt idx="346">
                  <c:v>6</c:v>
                </c:pt>
                <c:pt idx="347">
                  <c:v>4</c:v>
                </c:pt>
                <c:pt idx="348">
                  <c:v>8</c:v>
                </c:pt>
                <c:pt idx="349">
                  <c:v>5</c:v>
                </c:pt>
                <c:pt idx="350">
                  <c:v>7</c:v>
                </c:pt>
                <c:pt idx="351">
                  <c:v>3</c:v>
                </c:pt>
                <c:pt idx="352">
                  <c:v>7</c:v>
                </c:pt>
                <c:pt idx="353">
                  <c:v>5</c:v>
                </c:pt>
                <c:pt idx="354">
                  <c:v>22</c:v>
                </c:pt>
                <c:pt idx="355">
                  <c:v>17</c:v>
                </c:pt>
                <c:pt idx="356">
                  <c:v>3</c:v>
                </c:pt>
                <c:pt idx="357">
                  <c:v>7</c:v>
                </c:pt>
                <c:pt idx="358">
                  <c:v>8</c:v>
                </c:pt>
                <c:pt idx="359">
                  <c:v>4</c:v>
                </c:pt>
                <c:pt idx="360">
                  <c:v>9</c:v>
                </c:pt>
                <c:pt idx="361">
                  <c:v>16</c:v>
                </c:pt>
                <c:pt idx="362">
                  <c:v>4</c:v>
                </c:pt>
                <c:pt idx="363">
                  <c:v>16</c:v>
                </c:pt>
                <c:pt idx="364">
                  <c:v>4</c:v>
                </c:pt>
                <c:pt idx="365">
                  <c:v>8</c:v>
                </c:pt>
                <c:pt idx="366">
                  <c:v>3</c:v>
                </c:pt>
                <c:pt idx="367">
                  <c:v>14</c:v>
                </c:pt>
                <c:pt idx="368">
                  <c:v>4</c:v>
                </c:pt>
                <c:pt idx="369">
                  <c:v>6</c:v>
                </c:pt>
                <c:pt idx="370">
                  <c:v>4</c:v>
                </c:pt>
                <c:pt idx="371">
                  <c:v>6</c:v>
                </c:pt>
                <c:pt idx="372">
                  <c:v>6</c:v>
                </c:pt>
                <c:pt idx="373">
                  <c:v>10</c:v>
                </c:pt>
                <c:pt idx="374">
                  <c:v>10</c:v>
                </c:pt>
                <c:pt idx="375">
                  <c:v>18</c:v>
                </c:pt>
                <c:pt idx="376">
                  <c:v>0</c:v>
                </c:pt>
                <c:pt idx="377">
                  <c:v>4</c:v>
                </c:pt>
                <c:pt idx="378">
                  <c:v>10</c:v>
                </c:pt>
                <c:pt idx="379">
                  <c:v>5</c:v>
                </c:pt>
                <c:pt idx="380">
                  <c:v>6</c:v>
                </c:pt>
                <c:pt idx="381">
                  <c:v>5</c:v>
                </c:pt>
                <c:pt idx="382">
                  <c:v>11</c:v>
                </c:pt>
                <c:pt idx="383">
                  <c:v>5</c:v>
                </c:pt>
                <c:pt idx="384">
                  <c:v>18</c:v>
                </c:pt>
                <c:pt idx="385">
                  <c:v>7</c:v>
                </c:pt>
                <c:pt idx="386">
                  <c:v>1</c:v>
                </c:pt>
                <c:pt idx="387">
                  <c:v>4</c:v>
                </c:pt>
                <c:pt idx="388">
                  <c:v>8</c:v>
                </c:pt>
                <c:pt idx="389">
                  <c:v>15</c:v>
                </c:pt>
                <c:pt idx="390">
                  <c:v>7</c:v>
                </c:pt>
                <c:pt idx="391">
                  <c:v>10</c:v>
                </c:pt>
                <c:pt idx="392">
                  <c:v>2</c:v>
                </c:pt>
                <c:pt idx="393">
                  <c:v>6</c:v>
                </c:pt>
                <c:pt idx="394">
                  <c:v>7</c:v>
                </c:pt>
                <c:pt idx="395">
                  <c:v>5</c:v>
                </c:pt>
                <c:pt idx="396">
                  <c:v>3</c:v>
                </c:pt>
                <c:pt idx="397">
                  <c:v>4</c:v>
                </c:pt>
                <c:pt idx="398">
                  <c:v>8</c:v>
                </c:pt>
                <c:pt idx="399">
                  <c:v>6</c:v>
                </c:pt>
                <c:pt idx="400">
                  <c:v>4</c:v>
                </c:pt>
                <c:pt idx="401">
                  <c:v>4</c:v>
                </c:pt>
                <c:pt idx="402">
                  <c:v>10</c:v>
                </c:pt>
                <c:pt idx="403">
                  <c:v>4</c:v>
                </c:pt>
                <c:pt idx="404">
                  <c:v>7</c:v>
                </c:pt>
                <c:pt idx="405">
                  <c:v>8</c:v>
                </c:pt>
                <c:pt idx="406">
                  <c:v>10</c:v>
                </c:pt>
                <c:pt idx="407">
                  <c:v>4</c:v>
                </c:pt>
                <c:pt idx="408">
                  <c:v>7</c:v>
                </c:pt>
                <c:pt idx="409">
                  <c:v>2</c:v>
                </c:pt>
                <c:pt idx="410">
                  <c:v>13</c:v>
                </c:pt>
                <c:pt idx="411">
                  <c:v>5</c:v>
                </c:pt>
                <c:pt idx="412">
                  <c:v>5</c:v>
                </c:pt>
                <c:pt idx="413">
                  <c:v>5</c:v>
                </c:pt>
                <c:pt idx="414">
                  <c:v>1</c:v>
                </c:pt>
                <c:pt idx="415">
                  <c:v>10</c:v>
                </c:pt>
                <c:pt idx="416">
                  <c:v>9</c:v>
                </c:pt>
                <c:pt idx="417">
                  <c:v>2</c:v>
                </c:pt>
                <c:pt idx="418">
                  <c:v>7</c:v>
                </c:pt>
                <c:pt idx="419">
                  <c:v>4</c:v>
                </c:pt>
                <c:pt idx="420">
                  <c:v>7</c:v>
                </c:pt>
                <c:pt idx="421">
                  <c:v>6</c:v>
                </c:pt>
                <c:pt idx="422">
                  <c:v>14</c:v>
                </c:pt>
                <c:pt idx="423">
                  <c:v>8</c:v>
                </c:pt>
                <c:pt idx="424">
                  <c:v>6</c:v>
                </c:pt>
                <c:pt idx="425">
                  <c:v>8</c:v>
                </c:pt>
                <c:pt idx="426">
                  <c:v>3</c:v>
                </c:pt>
                <c:pt idx="427">
                  <c:v>2</c:v>
                </c:pt>
                <c:pt idx="428">
                  <c:v>9</c:v>
                </c:pt>
                <c:pt idx="429">
                  <c:v>8</c:v>
                </c:pt>
                <c:pt idx="430">
                  <c:v>7</c:v>
                </c:pt>
                <c:pt idx="431">
                  <c:v>1</c:v>
                </c:pt>
                <c:pt idx="432">
                  <c:v>14</c:v>
                </c:pt>
                <c:pt idx="433">
                  <c:v>4</c:v>
                </c:pt>
                <c:pt idx="434">
                  <c:v>9</c:v>
                </c:pt>
                <c:pt idx="435">
                  <c:v>9</c:v>
                </c:pt>
                <c:pt idx="436">
                  <c:v>6</c:v>
                </c:pt>
                <c:pt idx="437">
                  <c:v>26</c:v>
                </c:pt>
                <c:pt idx="438">
                  <c:v>8</c:v>
                </c:pt>
                <c:pt idx="439">
                  <c:v>14</c:v>
                </c:pt>
                <c:pt idx="440">
                  <c:v>8</c:v>
                </c:pt>
                <c:pt idx="441">
                  <c:v>3</c:v>
                </c:pt>
                <c:pt idx="442">
                  <c:v>6</c:v>
                </c:pt>
                <c:pt idx="443">
                  <c:v>14</c:v>
                </c:pt>
                <c:pt idx="444">
                  <c:v>6</c:v>
                </c:pt>
                <c:pt idx="445">
                  <c:v>5</c:v>
                </c:pt>
                <c:pt idx="446">
                  <c:v>5</c:v>
                </c:pt>
                <c:pt idx="447">
                  <c:v>8</c:v>
                </c:pt>
                <c:pt idx="448">
                  <c:v>8</c:v>
                </c:pt>
                <c:pt idx="449">
                  <c:v>1</c:v>
                </c:pt>
                <c:pt idx="450">
                  <c:v>10</c:v>
                </c:pt>
                <c:pt idx="451">
                  <c:v>11</c:v>
                </c:pt>
                <c:pt idx="452">
                  <c:v>7</c:v>
                </c:pt>
                <c:pt idx="453">
                  <c:v>4</c:v>
                </c:pt>
                <c:pt idx="454">
                  <c:v>2</c:v>
                </c:pt>
                <c:pt idx="455">
                  <c:v>6</c:v>
                </c:pt>
                <c:pt idx="456">
                  <c:v>4</c:v>
                </c:pt>
                <c:pt idx="457">
                  <c:v>13</c:v>
                </c:pt>
                <c:pt idx="458">
                  <c:v>8</c:v>
                </c:pt>
                <c:pt idx="459">
                  <c:v>5</c:v>
                </c:pt>
                <c:pt idx="460">
                  <c:v>5</c:v>
                </c:pt>
                <c:pt idx="461">
                  <c:v>6</c:v>
                </c:pt>
                <c:pt idx="462">
                  <c:v>3</c:v>
                </c:pt>
                <c:pt idx="463">
                  <c:v>8</c:v>
                </c:pt>
                <c:pt idx="464">
                  <c:v>4</c:v>
                </c:pt>
                <c:pt idx="465">
                  <c:v>14</c:v>
                </c:pt>
                <c:pt idx="466">
                  <c:v>5</c:v>
                </c:pt>
                <c:pt idx="467">
                  <c:v>3</c:v>
                </c:pt>
                <c:pt idx="468">
                  <c:v>7</c:v>
                </c:pt>
                <c:pt idx="469">
                  <c:v>7</c:v>
                </c:pt>
                <c:pt idx="470">
                  <c:v>10</c:v>
                </c:pt>
                <c:pt idx="471">
                  <c:v>21</c:v>
                </c:pt>
                <c:pt idx="472">
                  <c:v>4</c:v>
                </c:pt>
                <c:pt idx="473">
                  <c:v>2</c:v>
                </c:pt>
                <c:pt idx="474">
                  <c:v>19</c:v>
                </c:pt>
                <c:pt idx="475">
                  <c:v>5</c:v>
                </c:pt>
                <c:pt idx="476">
                  <c:v>7</c:v>
                </c:pt>
                <c:pt idx="477">
                  <c:v>16</c:v>
                </c:pt>
                <c:pt idx="478">
                  <c:v>6</c:v>
                </c:pt>
                <c:pt idx="479">
                  <c:v>5</c:v>
                </c:pt>
                <c:pt idx="480">
                  <c:v>11</c:v>
                </c:pt>
                <c:pt idx="481">
                  <c:v>4</c:v>
                </c:pt>
                <c:pt idx="482">
                  <c:v>8</c:v>
                </c:pt>
                <c:pt idx="483">
                  <c:v>2</c:v>
                </c:pt>
                <c:pt idx="484">
                  <c:v>19</c:v>
                </c:pt>
                <c:pt idx="485">
                  <c:v>8</c:v>
                </c:pt>
                <c:pt idx="486">
                  <c:v>4</c:v>
                </c:pt>
                <c:pt idx="487">
                  <c:v>17</c:v>
                </c:pt>
                <c:pt idx="488">
                  <c:v>19</c:v>
                </c:pt>
                <c:pt idx="489">
                  <c:v>6</c:v>
                </c:pt>
                <c:pt idx="490">
                  <c:v>3</c:v>
                </c:pt>
                <c:pt idx="491">
                  <c:v>2</c:v>
                </c:pt>
                <c:pt idx="492">
                  <c:v>6</c:v>
                </c:pt>
                <c:pt idx="493">
                  <c:v>12</c:v>
                </c:pt>
                <c:pt idx="494">
                  <c:v>0</c:v>
                </c:pt>
                <c:pt idx="495">
                  <c:v>10</c:v>
                </c:pt>
                <c:pt idx="496">
                  <c:v>10</c:v>
                </c:pt>
                <c:pt idx="497">
                  <c:v>4</c:v>
                </c:pt>
                <c:pt idx="498">
                  <c:v>7</c:v>
                </c:pt>
                <c:pt idx="499">
                  <c:v>9</c:v>
                </c:pt>
                <c:pt idx="500">
                  <c:v>8</c:v>
                </c:pt>
                <c:pt idx="501">
                  <c:v>8</c:v>
                </c:pt>
                <c:pt idx="502">
                  <c:v>2</c:v>
                </c:pt>
                <c:pt idx="503">
                  <c:v>5</c:v>
                </c:pt>
                <c:pt idx="504">
                  <c:v>11</c:v>
                </c:pt>
                <c:pt idx="505">
                  <c:v>7</c:v>
                </c:pt>
                <c:pt idx="506">
                  <c:v>19</c:v>
                </c:pt>
                <c:pt idx="507">
                  <c:v>4</c:v>
                </c:pt>
                <c:pt idx="508">
                  <c:v>11</c:v>
                </c:pt>
                <c:pt idx="509">
                  <c:v>6</c:v>
                </c:pt>
                <c:pt idx="510">
                  <c:v>6</c:v>
                </c:pt>
                <c:pt idx="511">
                  <c:v>14</c:v>
                </c:pt>
                <c:pt idx="512">
                  <c:v>3</c:v>
                </c:pt>
                <c:pt idx="513">
                  <c:v>5</c:v>
                </c:pt>
                <c:pt idx="514">
                  <c:v>6</c:v>
                </c:pt>
                <c:pt idx="515">
                  <c:v>8</c:v>
                </c:pt>
                <c:pt idx="516">
                  <c:v>4</c:v>
                </c:pt>
                <c:pt idx="517">
                  <c:v>5</c:v>
                </c:pt>
                <c:pt idx="518">
                  <c:v>6</c:v>
                </c:pt>
                <c:pt idx="519">
                  <c:v>8</c:v>
                </c:pt>
                <c:pt idx="520">
                  <c:v>13</c:v>
                </c:pt>
                <c:pt idx="521">
                  <c:v>4</c:v>
                </c:pt>
                <c:pt idx="522">
                  <c:v>4</c:v>
                </c:pt>
                <c:pt idx="523">
                  <c:v>8</c:v>
                </c:pt>
                <c:pt idx="524">
                  <c:v>7</c:v>
                </c:pt>
                <c:pt idx="525">
                  <c:v>4</c:v>
                </c:pt>
                <c:pt idx="526">
                  <c:v>3</c:v>
                </c:pt>
                <c:pt idx="527">
                  <c:v>8</c:v>
                </c:pt>
                <c:pt idx="528">
                  <c:v>7</c:v>
                </c:pt>
                <c:pt idx="529">
                  <c:v>7</c:v>
                </c:pt>
                <c:pt idx="530">
                  <c:v>6</c:v>
                </c:pt>
                <c:pt idx="531">
                  <c:v>6</c:v>
                </c:pt>
                <c:pt idx="532">
                  <c:v>4</c:v>
                </c:pt>
                <c:pt idx="533">
                  <c:v>6</c:v>
                </c:pt>
                <c:pt idx="534">
                  <c:v>7</c:v>
                </c:pt>
                <c:pt idx="535">
                  <c:v>1</c:v>
                </c:pt>
                <c:pt idx="536">
                  <c:v>10</c:v>
                </c:pt>
                <c:pt idx="537">
                  <c:v>3</c:v>
                </c:pt>
                <c:pt idx="538">
                  <c:v>7</c:v>
                </c:pt>
                <c:pt idx="539">
                  <c:v>7</c:v>
                </c:pt>
                <c:pt idx="540">
                  <c:v>11</c:v>
                </c:pt>
                <c:pt idx="541">
                  <c:v>2</c:v>
                </c:pt>
                <c:pt idx="542">
                  <c:v>6</c:v>
                </c:pt>
                <c:pt idx="543">
                  <c:v>15</c:v>
                </c:pt>
                <c:pt idx="544">
                  <c:v>6</c:v>
                </c:pt>
                <c:pt idx="545">
                  <c:v>4</c:v>
                </c:pt>
                <c:pt idx="546">
                  <c:v>6</c:v>
                </c:pt>
                <c:pt idx="547">
                  <c:v>4</c:v>
                </c:pt>
                <c:pt idx="548">
                  <c:v>2</c:v>
                </c:pt>
                <c:pt idx="549">
                  <c:v>6</c:v>
                </c:pt>
                <c:pt idx="550">
                  <c:v>7</c:v>
                </c:pt>
                <c:pt idx="551">
                  <c:v>8</c:v>
                </c:pt>
                <c:pt idx="552">
                  <c:v>7</c:v>
                </c:pt>
                <c:pt idx="553">
                  <c:v>2</c:v>
                </c:pt>
                <c:pt idx="554">
                  <c:v>6</c:v>
                </c:pt>
                <c:pt idx="555">
                  <c:v>6</c:v>
                </c:pt>
                <c:pt idx="556">
                  <c:v>5</c:v>
                </c:pt>
                <c:pt idx="557">
                  <c:v>10</c:v>
                </c:pt>
                <c:pt idx="558">
                  <c:v>11</c:v>
                </c:pt>
                <c:pt idx="559">
                  <c:v>8</c:v>
                </c:pt>
                <c:pt idx="560">
                  <c:v>6</c:v>
                </c:pt>
                <c:pt idx="561">
                  <c:v>5</c:v>
                </c:pt>
                <c:pt idx="562">
                  <c:v>5</c:v>
                </c:pt>
                <c:pt idx="563">
                  <c:v>10</c:v>
                </c:pt>
                <c:pt idx="564">
                  <c:v>5</c:v>
                </c:pt>
                <c:pt idx="565">
                  <c:v>6</c:v>
                </c:pt>
                <c:pt idx="566">
                  <c:v>12</c:v>
                </c:pt>
                <c:pt idx="567">
                  <c:v>9</c:v>
                </c:pt>
                <c:pt idx="568">
                  <c:v>4</c:v>
                </c:pt>
                <c:pt idx="569">
                  <c:v>4</c:v>
                </c:pt>
                <c:pt idx="570">
                  <c:v>5</c:v>
                </c:pt>
                <c:pt idx="571">
                  <c:v>10</c:v>
                </c:pt>
                <c:pt idx="572">
                  <c:v>4</c:v>
                </c:pt>
                <c:pt idx="573">
                  <c:v>5</c:v>
                </c:pt>
                <c:pt idx="574">
                  <c:v>8</c:v>
                </c:pt>
                <c:pt idx="575">
                  <c:v>4</c:v>
                </c:pt>
                <c:pt idx="576">
                  <c:v>6</c:v>
                </c:pt>
                <c:pt idx="577">
                  <c:v>4</c:v>
                </c:pt>
                <c:pt idx="578">
                  <c:v>10</c:v>
                </c:pt>
                <c:pt idx="579">
                  <c:v>2</c:v>
                </c:pt>
                <c:pt idx="580">
                  <c:v>7</c:v>
                </c:pt>
                <c:pt idx="581">
                  <c:v>8</c:v>
                </c:pt>
                <c:pt idx="582">
                  <c:v>11</c:v>
                </c:pt>
                <c:pt idx="583">
                  <c:v>4</c:v>
                </c:pt>
                <c:pt idx="584">
                  <c:v>3</c:v>
                </c:pt>
                <c:pt idx="585">
                  <c:v>6</c:v>
                </c:pt>
                <c:pt idx="586">
                  <c:v>6</c:v>
                </c:pt>
                <c:pt idx="587">
                  <c:v>2</c:v>
                </c:pt>
                <c:pt idx="588">
                  <c:v>11</c:v>
                </c:pt>
                <c:pt idx="589">
                  <c:v>3</c:v>
                </c:pt>
                <c:pt idx="590">
                  <c:v>0</c:v>
                </c:pt>
                <c:pt idx="591">
                  <c:v>1</c:v>
                </c:pt>
                <c:pt idx="592">
                  <c:v>2</c:v>
                </c:pt>
                <c:pt idx="593">
                  <c:v>9</c:v>
                </c:pt>
                <c:pt idx="594">
                  <c:v>4</c:v>
                </c:pt>
                <c:pt idx="595">
                  <c:v>4</c:v>
                </c:pt>
                <c:pt idx="596">
                  <c:v>4</c:v>
                </c:pt>
                <c:pt idx="597">
                  <c:v>9</c:v>
                </c:pt>
                <c:pt idx="598">
                  <c:v>5</c:v>
                </c:pt>
                <c:pt idx="599">
                  <c:v>8</c:v>
                </c:pt>
                <c:pt idx="600">
                  <c:v>9</c:v>
                </c:pt>
                <c:pt idx="601">
                  <c:v>11</c:v>
                </c:pt>
                <c:pt idx="602">
                  <c:v>3</c:v>
                </c:pt>
                <c:pt idx="603">
                  <c:v>12</c:v>
                </c:pt>
                <c:pt idx="604">
                  <c:v>12</c:v>
                </c:pt>
                <c:pt idx="605">
                  <c:v>3</c:v>
                </c:pt>
                <c:pt idx="606">
                  <c:v>3</c:v>
                </c:pt>
                <c:pt idx="607">
                  <c:v>5</c:v>
                </c:pt>
                <c:pt idx="608">
                  <c:v>4</c:v>
                </c:pt>
                <c:pt idx="609">
                  <c:v>3</c:v>
                </c:pt>
                <c:pt idx="610">
                  <c:v>7</c:v>
                </c:pt>
                <c:pt idx="611">
                  <c:v>7</c:v>
                </c:pt>
                <c:pt idx="612">
                  <c:v>6</c:v>
                </c:pt>
                <c:pt idx="613">
                  <c:v>6</c:v>
                </c:pt>
                <c:pt idx="614">
                  <c:v>16</c:v>
                </c:pt>
                <c:pt idx="615">
                  <c:v>8</c:v>
                </c:pt>
                <c:pt idx="616">
                  <c:v>2</c:v>
                </c:pt>
                <c:pt idx="617">
                  <c:v>8</c:v>
                </c:pt>
                <c:pt idx="618">
                  <c:v>3</c:v>
                </c:pt>
                <c:pt idx="619">
                  <c:v>9</c:v>
                </c:pt>
                <c:pt idx="620">
                  <c:v>2</c:v>
                </c:pt>
                <c:pt idx="621">
                  <c:v>7</c:v>
                </c:pt>
                <c:pt idx="622">
                  <c:v>4</c:v>
                </c:pt>
                <c:pt idx="623">
                  <c:v>5</c:v>
                </c:pt>
                <c:pt idx="624">
                  <c:v>20</c:v>
                </c:pt>
                <c:pt idx="625">
                  <c:v>9</c:v>
                </c:pt>
                <c:pt idx="626">
                  <c:v>10</c:v>
                </c:pt>
                <c:pt idx="627">
                  <c:v>18</c:v>
                </c:pt>
                <c:pt idx="628">
                  <c:v>6</c:v>
                </c:pt>
                <c:pt idx="629">
                  <c:v>11</c:v>
                </c:pt>
                <c:pt idx="630">
                  <c:v>6</c:v>
                </c:pt>
                <c:pt idx="631">
                  <c:v>6</c:v>
                </c:pt>
                <c:pt idx="632">
                  <c:v>3</c:v>
                </c:pt>
                <c:pt idx="633">
                  <c:v>6</c:v>
                </c:pt>
                <c:pt idx="634">
                  <c:v>22</c:v>
                </c:pt>
                <c:pt idx="635">
                  <c:v>9</c:v>
                </c:pt>
                <c:pt idx="636">
                  <c:v>14</c:v>
                </c:pt>
                <c:pt idx="637">
                  <c:v>6</c:v>
                </c:pt>
                <c:pt idx="638">
                  <c:v>7</c:v>
                </c:pt>
                <c:pt idx="639">
                  <c:v>6</c:v>
                </c:pt>
                <c:pt idx="640">
                  <c:v>4</c:v>
                </c:pt>
                <c:pt idx="641">
                  <c:v>6</c:v>
                </c:pt>
                <c:pt idx="642">
                  <c:v>8</c:v>
                </c:pt>
                <c:pt idx="643">
                  <c:v>1</c:v>
                </c:pt>
                <c:pt idx="644">
                  <c:v>3</c:v>
                </c:pt>
                <c:pt idx="645">
                  <c:v>3</c:v>
                </c:pt>
                <c:pt idx="646">
                  <c:v>17</c:v>
                </c:pt>
                <c:pt idx="647">
                  <c:v>13</c:v>
                </c:pt>
                <c:pt idx="648">
                  <c:v>2</c:v>
                </c:pt>
                <c:pt idx="649">
                  <c:v>7</c:v>
                </c:pt>
                <c:pt idx="650">
                  <c:v>7</c:v>
                </c:pt>
                <c:pt idx="651">
                  <c:v>7</c:v>
                </c:pt>
                <c:pt idx="652">
                  <c:v>1</c:v>
                </c:pt>
                <c:pt idx="653">
                  <c:v>15</c:v>
                </c:pt>
                <c:pt idx="654">
                  <c:v>3</c:v>
                </c:pt>
                <c:pt idx="655">
                  <c:v>6</c:v>
                </c:pt>
                <c:pt idx="656">
                  <c:v>4</c:v>
                </c:pt>
                <c:pt idx="657">
                  <c:v>2</c:v>
                </c:pt>
                <c:pt idx="658">
                  <c:v>20</c:v>
                </c:pt>
                <c:pt idx="659">
                  <c:v>3</c:v>
                </c:pt>
                <c:pt idx="660">
                  <c:v>10</c:v>
                </c:pt>
                <c:pt idx="661">
                  <c:v>3</c:v>
                </c:pt>
                <c:pt idx="662">
                  <c:v>11</c:v>
                </c:pt>
                <c:pt idx="663">
                  <c:v>2</c:v>
                </c:pt>
                <c:pt idx="664">
                  <c:v>7</c:v>
                </c:pt>
                <c:pt idx="665">
                  <c:v>8</c:v>
                </c:pt>
                <c:pt idx="666">
                  <c:v>16</c:v>
                </c:pt>
                <c:pt idx="667">
                  <c:v>6</c:v>
                </c:pt>
                <c:pt idx="668">
                  <c:v>3</c:v>
                </c:pt>
                <c:pt idx="669">
                  <c:v>4</c:v>
                </c:pt>
                <c:pt idx="670">
                  <c:v>0</c:v>
                </c:pt>
                <c:pt idx="671">
                  <c:v>6</c:v>
                </c:pt>
                <c:pt idx="672">
                  <c:v>8</c:v>
                </c:pt>
                <c:pt idx="673">
                  <c:v>11</c:v>
                </c:pt>
                <c:pt idx="674">
                  <c:v>5</c:v>
                </c:pt>
                <c:pt idx="675">
                  <c:v>10</c:v>
                </c:pt>
                <c:pt idx="676">
                  <c:v>3</c:v>
                </c:pt>
                <c:pt idx="677">
                  <c:v>3</c:v>
                </c:pt>
                <c:pt idx="678">
                  <c:v>4</c:v>
                </c:pt>
                <c:pt idx="679">
                  <c:v>4</c:v>
                </c:pt>
                <c:pt idx="680">
                  <c:v>5</c:v>
                </c:pt>
                <c:pt idx="681">
                  <c:v>9</c:v>
                </c:pt>
                <c:pt idx="682">
                  <c:v>3</c:v>
                </c:pt>
                <c:pt idx="683">
                  <c:v>5</c:v>
                </c:pt>
                <c:pt idx="684">
                  <c:v>4</c:v>
                </c:pt>
                <c:pt idx="685">
                  <c:v>2</c:v>
                </c:pt>
                <c:pt idx="686">
                  <c:v>8</c:v>
                </c:pt>
                <c:pt idx="687">
                  <c:v>4</c:v>
                </c:pt>
                <c:pt idx="688">
                  <c:v>98</c:v>
                </c:pt>
                <c:pt idx="689">
                  <c:v>9</c:v>
                </c:pt>
                <c:pt idx="690">
                  <c:v>8</c:v>
                </c:pt>
                <c:pt idx="691">
                  <c:v>6</c:v>
                </c:pt>
                <c:pt idx="692">
                  <c:v>17</c:v>
                </c:pt>
                <c:pt idx="693">
                  <c:v>4</c:v>
                </c:pt>
                <c:pt idx="694">
                  <c:v>17</c:v>
                </c:pt>
                <c:pt idx="695">
                  <c:v>10</c:v>
                </c:pt>
                <c:pt idx="696">
                  <c:v>5</c:v>
                </c:pt>
                <c:pt idx="697">
                  <c:v>6</c:v>
                </c:pt>
                <c:pt idx="698">
                  <c:v>6</c:v>
                </c:pt>
                <c:pt idx="699">
                  <c:v>1</c:v>
                </c:pt>
                <c:pt idx="700">
                  <c:v>5</c:v>
                </c:pt>
                <c:pt idx="701">
                  <c:v>5</c:v>
                </c:pt>
                <c:pt idx="702">
                  <c:v>11</c:v>
                </c:pt>
                <c:pt idx="703">
                  <c:v>3</c:v>
                </c:pt>
                <c:pt idx="704">
                  <c:v>5</c:v>
                </c:pt>
                <c:pt idx="705">
                  <c:v>5</c:v>
                </c:pt>
                <c:pt idx="706">
                  <c:v>5</c:v>
                </c:pt>
                <c:pt idx="707">
                  <c:v>2</c:v>
                </c:pt>
                <c:pt idx="708">
                  <c:v>7</c:v>
                </c:pt>
                <c:pt idx="709">
                  <c:v>14</c:v>
                </c:pt>
                <c:pt idx="710">
                  <c:v>8</c:v>
                </c:pt>
                <c:pt idx="711">
                  <c:v>11</c:v>
                </c:pt>
                <c:pt idx="712">
                  <c:v>9</c:v>
                </c:pt>
                <c:pt idx="713">
                  <c:v>6</c:v>
                </c:pt>
                <c:pt idx="714">
                  <c:v>4</c:v>
                </c:pt>
                <c:pt idx="715">
                  <c:v>6</c:v>
                </c:pt>
                <c:pt idx="716">
                  <c:v>7</c:v>
                </c:pt>
                <c:pt idx="717">
                  <c:v>4</c:v>
                </c:pt>
                <c:pt idx="718">
                  <c:v>3</c:v>
                </c:pt>
                <c:pt idx="719">
                  <c:v>6</c:v>
                </c:pt>
                <c:pt idx="720">
                  <c:v>10</c:v>
                </c:pt>
                <c:pt idx="721">
                  <c:v>1</c:v>
                </c:pt>
                <c:pt idx="722">
                  <c:v>10</c:v>
                </c:pt>
                <c:pt idx="723">
                  <c:v>10</c:v>
                </c:pt>
                <c:pt idx="724">
                  <c:v>10</c:v>
                </c:pt>
                <c:pt idx="725">
                  <c:v>5</c:v>
                </c:pt>
                <c:pt idx="726">
                  <c:v>22</c:v>
                </c:pt>
                <c:pt idx="727">
                  <c:v>4</c:v>
                </c:pt>
                <c:pt idx="728">
                  <c:v>2</c:v>
                </c:pt>
                <c:pt idx="729">
                  <c:v>1</c:v>
                </c:pt>
                <c:pt idx="730">
                  <c:v>6</c:v>
                </c:pt>
                <c:pt idx="731">
                  <c:v>6</c:v>
                </c:pt>
                <c:pt idx="732">
                  <c:v>0</c:v>
                </c:pt>
                <c:pt idx="733">
                  <c:v>6</c:v>
                </c:pt>
                <c:pt idx="734">
                  <c:v>6</c:v>
                </c:pt>
                <c:pt idx="735">
                  <c:v>6</c:v>
                </c:pt>
                <c:pt idx="736">
                  <c:v>21</c:v>
                </c:pt>
                <c:pt idx="737">
                  <c:v>4</c:v>
                </c:pt>
                <c:pt idx="738">
                  <c:v>11</c:v>
                </c:pt>
                <c:pt idx="739">
                  <c:v>2</c:v>
                </c:pt>
                <c:pt idx="740">
                  <c:v>6</c:v>
                </c:pt>
                <c:pt idx="741">
                  <c:v>15</c:v>
                </c:pt>
                <c:pt idx="742">
                  <c:v>4</c:v>
                </c:pt>
                <c:pt idx="743">
                  <c:v>2</c:v>
                </c:pt>
                <c:pt idx="744">
                  <c:v>5</c:v>
                </c:pt>
                <c:pt idx="745">
                  <c:v>3</c:v>
                </c:pt>
                <c:pt idx="746">
                  <c:v>8</c:v>
                </c:pt>
                <c:pt idx="747">
                  <c:v>7</c:v>
                </c:pt>
                <c:pt idx="748">
                  <c:v>37</c:v>
                </c:pt>
                <c:pt idx="749">
                  <c:v>5</c:v>
                </c:pt>
                <c:pt idx="750">
                  <c:v>13</c:v>
                </c:pt>
                <c:pt idx="751">
                  <c:v>10</c:v>
                </c:pt>
                <c:pt idx="752">
                  <c:v>6</c:v>
                </c:pt>
                <c:pt idx="753">
                  <c:v>5</c:v>
                </c:pt>
                <c:pt idx="754">
                  <c:v>6</c:v>
                </c:pt>
                <c:pt idx="755">
                  <c:v>7</c:v>
                </c:pt>
                <c:pt idx="756">
                  <c:v>15</c:v>
                </c:pt>
                <c:pt idx="757">
                  <c:v>8</c:v>
                </c:pt>
                <c:pt idx="758">
                  <c:v>8</c:v>
                </c:pt>
                <c:pt idx="759">
                  <c:v>14</c:v>
                </c:pt>
                <c:pt idx="760">
                  <c:v>6</c:v>
                </c:pt>
                <c:pt idx="761">
                  <c:v>27</c:v>
                </c:pt>
                <c:pt idx="762">
                  <c:v>2</c:v>
                </c:pt>
                <c:pt idx="763">
                  <c:v>7</c:v>
                </c:pt>
                <c:pt idx="764">
                  <c:v>3</c:v>
                </c:pt>
                <c:pt idx="765">
                  <c:v>3</c:v>
                </c:pt>
                <c:pt idx="766">
                  <c:v>1</c:v>
                </c:pt>
                <c:pt idx="767">
                  <c:v>7</c:v>
                </c:pt>
                <c:pt idx="768">
                  <c:v>10</c:v>
                </c:pt>
                <c:pt idx="769">
                  <c:v>2</c:v>
                </c:pt>
                <c:pt idx="770">
                  <c:v>5</c:v>
                </c:pt>
                <c:pt idx="771">
                  <c:v>4</c:v>
                </c:pt>
                <c:pt idx="772">
                  <c:v>15</c:v>
                </c:pt>
                <c:pt idx="773">
                  <c:v>12</c:v>
                </c:pt>
                <c:pt idx="774">
                  <c:v>9</c:v>
                </c:pt>
                <c:pt idx="775">
                  <c:v>4</c:v>
                </c:pt>
                <c:pt idx="776">
                  <c:v>3</c:v>
                </c:pt>
                <c:pt idx="777">
                  <c:v>9</c:v>
                </c:pt>
                <c:pt idx="778">
                  <c:v>20</c:v>
                </c:pt>
                <c:pt idx="779">
                  <c:v>4</c:v>
                </c:pt>
                <c:pt idx="780">
                  <c:v>17</c:v>
                </c:pt>
                <c:pt idx="781">
                  <c:v>14</c:v>
                </c:pt>
                <c:pt idx="782">
                  <c:v>10</c:v>
                </c:pt>
                <c:pt idx="783">
                  <c:v>5</c:v>
                </c:pt>
                <c:pt idx="784">
                  <c:v>21</c:v>
                </c:pt>
                <c:pt idx="785">
                  <c:v>3</c:v>
                </c:pt>
                <c:pt idx="786">
                  <c:v>2</c:v>
                </c:pt>
                <c:pt idx="787">
                  <c:v>14</c:v>
                </c:pt>
                <c:pt idx="788">
                  <c:v>4</c:v>
                </c:pt>
                <c:pt idx="789">
                  <c:v>7</c:v>
                </c:pt>
                <c:pt idx="790">
                  <c:v>3</c:v>
                </c:pt>
                <c:pt idx="791">
                  <c:v>5</c:v>
                </c:pt>
                <c:pt idx="792">
                  <c:v>3</c:v>
                </c:pt>
                <c:pt idx="793">
                  <c:v>2</c:v>
                </c:pt>
                <c:pt idx="794">
                  <c:v>9</c:v>
                </c:pt>
                <c:pt idx="795">
                  <c:v>7</c:v>
                </c:pt>
                <c:pt idx="796">
                  <c:v>5</c:v>
                </c:pt>
                <c:pt idx="797">
                  <c:v>4</c:v>
                </c:pt>
                <c:pt idx="798">
                  <c:v>3</c:v>
                </c:pt>
                <c:pt idx="799">
                  <c:v>9</c:v>
                </c:pt>
                <c:pt idx="800">
                  <c:v>3</c:v>
                </c:pt>
                <c:pt idx="801">
                  <c:v>17</c:v>
                </c:pt>
                <c:pt idx="802">
                  <c:v>6</c:v>
                </c:pt>
                <c:pt idx="803">
                  <c:v>2</c:v>
                </c:pt>
                <c:pt idx="804">
                  <c:v>4</c:v>
                </c:pt>
                <c:pt idx="805">
                  <c:v>3</c:v>
                </c:pt>
                <c:pt idx="806">
                  <c:v>7</c:v>
                </c:pt>
                <c:pt idx="807">
                  <c:v>3</c:v>
                </c:pt>
                <c:pt idx="808">
                  <c:v>1</c:v>
                </c:pt>
                <c:pt idx="809">
                  <c:v>13</c:v>
                </c:pt>
                <c:pt idx="810">
                  <c:v>8</c:v>
                </c:pt>
                <c:pt idx="811">
                  <c:v>5</c:v>
                </c:pt>
                <c:pt idx="812">
                  <c:v>8</c:v>
                </c:pt>
                <c:pt idx="813">
                  <c:v>1</c:v>
                </c:pt>
                <c:pt idx="814">
                  <c:v>8</c:v>
                </c:pt>
                <c:pt idx="815">
                  <c:v>6</c:v>
                </c:pt>
                <c:pt idx="816">
                  <c:v>10</c:v>
                </c:pt>
                <c:pt idx="817">
                  <c:v>6</c:v>
                </c:pt>
                <c:pt idx="818">
                  <c:v>6</c:v>
                </c:pt>
                <c:pt idx="819">
                  <c:v>10</c:v>
                </c:pt>
                <c:pt idx="820">
                  <c:v>6</c:v>
                </c:pt>
                <c:pt idx="821">
                  <c:v>7</c:v>
                </c:pt>
                <c:pt idx="822">
                  <c:v>7</c:v>
                </c:pt>
                <c:pt idx="823">
                  <c:v>8</c:v>
                </c:pt>
                <c:pt idx="824">
                  <c:v>4</c:v>
                </c:pt>
                <c:pt idx="825">
                  <c:v>6</c:v>
                </c:pt>
                <c:pt idx="826">
                  <c:v>4</c:v>
                </c:pt>
                <c:pt idx="827">
                  <c:v>3</c:v>
                </c:pt>
                <c:pt idx="828">
                  <c:v>7</c:v>
                </c:pt>
                <c:pt idx="829">
                  <c:v>10</c:v>
                </c:pt>
                <c:pt idx="830">
                  <c:v>10</c:v>
                </c:pt>
                <c:pt idx="831">
                  <c:v>8</c:v>
                </c:pt>
                <c:pt idx="832">
                  <c:v>16</c:v>
                </c:pt>
                <c:pt idx="833">
                  <c:v>2</c:v>
                </c:pt>
                <c:pt idx="834">
                  <c:v>2</c:v>
                </c:pt>
                <c:pt idx="835">
                  <c:v>2</c:v>
                </c:pt>
                <c:pt idx="836">
                  <c:v>10</c:v>
                </c:pt>
                <c:pt idx="837">
                  <c:v>7</c:v>
                </c:pt>
                <c:pt idx="838">
                  <c:v>6</c:v>
                </c:pt>
                <c:pt idx="839">
                  <c:v>9</c:v>
                </c:pt>
                <c:pt idx="840">
                  <c:v>8</c:v>
                </c:pt>
                <c:pt idx="841">
                  <c:v>2</c:v>
                </c:pt>
                <c:pt idx="842">
                  <c:v>7</c:v>
                </c:pt>
                <c:pt idx="843">
                  <c:v>11</c:v>
                </c:pt>
                <c:pt idx="844">
                  <c:v>13</c:v>
                </c:pt>
                <c:pt idx="845">
                  <c:v>6</c:v>
                </c:pt>
                <c:pt idx="846">
                  <c:v>9</c:v>
                </c:pt>
                <c:pt idx="847">
                  <c:v>15</c:v>
                </c:pt>
                <c:pt idx="848">
                  <c:v>2</c:v>
                </c:pt>
                <c:pt idx="849">
                  <c:v>5</c:v>
                </c:pt>
                <c:pt idx="850">
                  <c:v>8</c:v>
                </c:pt>
                <c:pt idx="851">
                  <c:v>9</c:v>
                </c:pt>
                <c:pt idx="852">
                  <c:v>5</c:v>
                </c:pt>
                <c:pt idx="853">
                  <c:v>4</c:v>
                </c:pt>
                <c:pt idx="854">
                  <c:v>5</c:v>
                </c:pt>
                <c:pt idx="855">
                  <c:v>6</c:v>
                </c:pt>
                <c:pt idx="856">
                  <c:v>7</c:v>
                </c:pt>
                <c:pt idx="857">
                  <c:v>2</c:v>
                </c:pt>
                <c:pt idx="858">
                  <c:v>5</c:v>
                </c:pt>
                <c:pt idx="859">
                  <c:v>13</c:v>
                </c:pt>
                <c:pt idx="860">
                  <c:v>8</c:v>
                </c:pt>
                <c:pt idx="861">
                  <c:v>10</c:v>
                </c:pt>
                <c:pt idx="862">
                  <c:v>9</c:v>
                </c:pt>
                <c:pt idx="863">
                  <c:v>7</c:v>
                </c:pt>
                <c:pt idx="864">
                  <c:v>14</c:v>
                </c:pt>
                <c:pt idx="865">
                  <c:v>6</c:v>
                </c:pt>
                <c:pt idx="866">
                  <c:v>15</c:v>
                </c:pt>
                <c:pt idx="867">
                  <c:v>4</c:v>
                </c:pt>
                <c:pt idx="868">
                  <c:v>3</c:v>
                </c:pt>
                <c:pt idx="869">
                  <c:v>5</c:v>
                </c:pt>
                <c:pt idx="870">
                  <c:v>18</c:v>
                </c:pt>
                <c:pt idx="871">
                  <c:v>8</c:v>
                </c:pt>
                <c:pt idx="872">
                  <c:v>4</c:v>
                </c:pt>
                <c:pt idx="873">
                  <c:v>7</c:v>
                </c:pt>
                <c:pt idx="874">
                  <c:v>22</c:v>
                </c:pt>
                <c:pt idx="875">
                  <c:v>3</c:v>
                </c:pt>
                <c:pt idx="876">
                  <c:v>7</c:v>
                </c:pt>
                <c:pt idx="877">
                  <c:v>6</c:v>
                </c:pt>
                <c:pt idx="878">
                  <c:v>3</c:v>
                </c:pt>
                <c:pt idx="879">
                  <c:v>6</c:v>
                </c:pt>
                <c:pt idx="880">
                  <c:v>10</c:v>
                </c:pt>
                <c:pt idx="881">
                  <c:v>11</c:v>
                </c:pt>
                <c:pt idx="882">
                  <c:v>4</c:v>
                </c:pt>
                <c:pt idx="883">
                  <c:v>1</c:v>
                </c:pt>
                <c:pt idx="884">
                  <c:v>8</c:v>
                </c:pt>
                <c:pt idx="885">
                  <c:v>5</c:v>
                </c:pt>
                <c:pt idx="886">
                  <c:v>2</c:v>
                </c:pt>
                <c:pt idx="887">
                  <c:v>4</c:v>
                </c:pt>
                <c:pt idx="888">
                  <c:v>5</c:v>
                </c:pt>
                <c:pt idx="889">
                  <c:v>6</c:v>
                </c:pt>
                <c:pt idx="890">
                  <c:v>3</c:v>
                </c:pt>
                <c:pt idx="891">
                  <c:v>8</c:v>
                </c:pt>
                <c:pt idx="892">
                  <c:v>5</c:v>
                </c:pt>
                <c:pt idx="893">
                  <c:v>7</c:v>
                </c:pt>
                <c:pt idx="894">
                  <c:v>8</c:v>
                </c:pt>
                <c:pt idx="895">
                  <c:v>5</c:v>
                </c:pt>
                <c:pt idx="896">
                  <c:v>8</c:v>
                </c:pt>
                <c:pt idx="897">
                  <c:v>13</c:v>
                </c:pt>
                <c:pt idx="898">
                  <c:v>3</c:v>
                </c:pt>
                <c:pt idx="899">
                  <c:v>13</c:v>
                </c:pt>
                <c:pt idx="900">
                  <c:v>4</c:v>
                </c:pt>
                <c:pt idx="901">
                  <c:v>4</c:v>
                </c:pt>
                <c:pt idx="902">
                  <c:v>5</c:v>
                </c:pt>
                <c:pt idx="903">
                  <c:v>3</c:v>
                </c:pt>
                <c:pt idx="904">
                  <c:v>3</c:v>
                </c:pt>
                <c:pt idx="905">
                  <c:v>5</c:v>
                </c:pt>
                <c:pt idx="906">
                  <c:v>3</c:v>
                </c:pt>
                <c:pt idx="907">
                  <c:v>6</c:v>
                </c:pt>
                <c:pt idx="908">
                  <c:v>3</c:v>
                </c:pt>
                <c:pt idx="909">
                  <c:v>4</c:v>
                </c:pt>
                <c:pt idx="910">
                  <c:v>9</c:v>
                </c:pt>
                <c:pt idx="911">
                  <c:v>28</c:v>
                </c:pt>
                <c:pt idx="912">
                  <c:v>7</c:v>
                </c:pt>
                <c:pt idx="913">
                  <c:v>6</c:v>
                </c:pt>
                <c:pt idx="914">
                  <c:v>2</c:v>
                </c:pt>
                <c:pt idx="915">
                  <c:v>7</c:v>
                </c:pt>
                <c:pt idx="916">
                  <c:v>3</c:v>
                </c:pt>
                <c:pt idx="917">
                  <c:v>7</c:v>
                </c:pt>
                <c:pt idx="918">
                  <c:v>10</c:v>
                </c:pt>
                <c:pt idx="919">
                  <c:v>6</c:v>
                </c:pt>
                <c:pt idx="920">
                  <c:v>6</c:v>
                </c:pt>
                <c:pt idx="921">
                  <c:v>5</c:v>
                </c:pt>
                <c:pt idx="922">
                  <c:v>7</c:v>
                </c:pt>
                <c:pt idx="923">
                  <c:v>6</c:v>
                </c:pt>
                <c:pt idx="924">
                  <c:v>4</c:v>
                </c:pt>
                <c:pt idx="925">
                  <c:v>9</c:v>
                </c:pt>
                <c:pt idx="926">
                  <c:v>10</c:v>
                </c:pt>
                <c:pt idx="927">
                  <c:v>2</c:v>
                </c:pt>
                <c:pt idx="928">
                  <c:v>7</c:v>
                </c:pt>
                <c:pt idx="929">
                  <c:v>5</c:v>
                </c:pt>
                <c:pt idx="930">
                  <c:v>7</c:v>
                </c:pt>
                <c:pt idx="931">
                  <c:v>9</c:v>
                </c:pt>
                <c:pt idx="932">
                  <c:v>13</c:v>
                </c:pt>
                <c:pt idx="933">
                  <c:v>7</c:v>
                </c:pt>
                <c:pt idx="934">
                  <c:v>7</c:v>
                </c:pt>
                <c:pt idx="935">
                  <c:v>3</c:v>
                </c:pt>
                <c:pt idx="936">
                  <c:v>5</c:v>
                </c:pt>
                <c:pt idx="937">
                  <c:v>5</c:v>
                </c:pt>
                <c:pt idx="938">
                  <c:v>5</c:v>
                </c:pt>
                <c:pt idx="939">
                  <c:v>10</c:v>
                </c:pt>
                <c:pt idx="940">
                  <c:v>6</c:v>
                </c:pt>
                <c:pt idx="941">
                  <c:v>7</c:v>
                </c:pt>
                <c:pt idx="942">
                  <c:v>7</c:v>
                </c:pt>
                <c:pt idx="943">
                  <c:v>4</c:v>
                </c:pt>
                <c:pt idx="944">
                  <c:v>5</c:v>
                </c:pt>
                <c:pt idx="945">
                  <c:v>3</c:v>
                </c:pt>
                <c:pt idx="946">
                  <c:v>4</c:v>
                </c:pt>
                <c:pt idx="947">
                  <c:v>4</c:v>
                </c:pt>
                <c:pt idx="948">
                  <c:v>2</c:v>
                </c:pt>
                <c:pt idx="949">
                  <c:v>5</c:v>
                </c:pt>
                <c:pt idx="950">
                  <c:v>5</c:v>
                </c:pt>
                <c:pt idx="951">
                  <c:v>14</c:v>
                </c:pt>
                <c:pt idx="952">
                  <c:v>14</c:v>
                </c:pt>
                <c:pt idx="953">
                  <c:v>6</c:v>
                </c:pt>
                <c:pt idx="954">
                  <c:v>7</c:v>
                </c:pt>
                <c:pt idx="955">
                  <c:v>6</c:v>
                </c:pt>
                <c:pt idx="956">
                  <c:v>3</c:v>
                </c:pt>
                <c:pt idx="957">
                  <c:v>6</c:v>
                </c:pt>
                <c:pt idx="958">
                  <c:v>2</c:v>
                </c:pt>
                <c:pt idx="959">
                  <c:v>2</c:v>
                </c:pt>
                <c:pt idx="960">
                  <c:v>11</c:v>
                </c:pt>
                <c:pt idx="961">
                  <c:v>1</c:v>
                </c:pt>
                <c:pt idx="962">
                  <c:v>7</c:v>
                </c:pt>
                <c:pt idx="963">
                  <c:v>12</c:v>
                </c:pt>
                <c:pt idx="964">
                  <c:v>6</c:v>
                </c:pt>
                <c:pt idx="965">
                  <c:v>6</c:v>
                </c:pt>
                <c:pt idx="966">
                  <c:v>4</c:v>
                </c:pt>
                <c:pt idx="967">
                  <c:v>10</c:v>
                </c:pt>
                <c:pt idx="968">
                  <c:v>7</c:v>
                </c:pt>
                <c:pt idx="969">
                  <c:v>6</c:v>
                </c:pt>
                <c:pt idx="970">
                  <c:v>14</c:v>
                </c:pt>
                <c:pt idx="971">
                  <c:v>5</c:v>
                </c:pt>
                <c:pt idx="972">
                  <c:v>20</c:v>
                </c:pt>
                <c:pt idx="973">
                  <c:v>5</c:v>
                </c:pt>
                <c:pt idx="974">
                  <c:v>6</c:v>
                </c:pt>
                <c:pt idx="975">
                  <c:v>7</c:v>
                </c:pt>
                <c:pt idx="976">
                  <c:v>4</c:v>
                </c:pt>
                <c:pt idx="977">
                  <c:v>12</c:v>
                </c:pt>
                <c:pt idx="978">
                  <c:v>8</c:v>
                </c:pt>
                <c:pt idx="979">
                  <c:v>17</c:v>
                </c:pt>
                <c:pt idx="980">
                  <c:v>7</c:v>
                </c:pt>
                <c:pt idx="981">
                  <c:v>11</c:v>
                </c:pt>
                <c:pt idx="982">
                  <c:v>3</c:v>
                </c:pt>
                <c:pt idx="983">
                  <c:v>5</c:v>
                </c:pt>
                <c:pt idx="984">
                  <c:v>5</c:v>
                </c:pt>
                <c:pt idx="985">
                  <c:v>11</c:v>
                </c:pt>
                <c:pt idx="986">
                  <c:v>13</c:v>
                </c:pt>
                <c:pt idx="987">
                  <c:v>3</c:v>
                </c:pt>
                <c:pt idx="988">
                  <c:v>11</c:v>
                </c:pt>
                <c:pt idx="989">
                  <c:v>7</c:v>
                </c:pt>
                <c:pt idx="990">
                  <c:v>4</c:v>
                </c:pt>
                <c:pt idx="991">
                  <c:v>7</c:v>
                </c:pt>
                <c:pt idx="992">
                  <c:v>6</c:v>
                </c:pt>
                <c:pt idx="993">
                  <c:v>9</c:v>
                </c:pt>
                <c:pt idx="994">
                  <c:v>3</c:v>
                </c:pt>
                <c:pt idx="995">
                  <c:v>3</c:v>
                </c:pt>
                <c:pt idx="996">
                  <c:v>3</c:v>
                </c:pt>
                <c:pt idx="997">
                  <c:v>9</c:v>
                </c:pt>
                <c:pt idx="998">
                  <c:v>5</c:v>
                </c:pt>
                <c:pt idx="999">
                  <c:v>5</c:v>
                </c:pt>
                <c:pt idx="1000">
                  <c:v>6</c:v>
                </c:pt>
                <c:pt idx="1001">
                  <c:v>5</c:v>
                </c:pt>
                <c:pt idx="1002">
                  <c:v>4</c:v>
                </c:pt>
                <c:pt idx="1003">
                  <c:v>22</c:v>
                </c:pt>
                <c:pt idx="1004">
                  <c:v>4</c:v>
                </c:pt>
                <c:pt idx="1005">
                  <c:v>6</c:v>
                </c:pt>
                <c:pt idx="1006">
                  <c:v>8</c:v>
                </c:pt>
                <c:pt idx="1007">
                  <c:v>3</c:v>
                </c:pt>
                <c:pt idx="1008">
                  <c:v>2</c:v>
                </c:pt>
                <c:pt idx="1009">
                  <c:v>8</c:v>
                </c:pt>
                <c:pt idx="1010">
                  <c:v>8</c:v>
                </c:pt>
                <c:pt idx="1011">
                  <c:v>1</c:v>
                </c:pt>
                <c:pt idx="1012">
                  <c:v>4</c:v>
                </c:pt>
                <c:pt idx="1013">
                  <c:v>6</c:v>
                </c:pt>
                <c:pt idx="1014">
                  <c:v>8</c:v>
                </c:pt>
                <c:pt idx="1015">
                  <c:v>21</c:v>
                </c:pt>
                <c:pt idx="1016">
                  <c:v>5</c:v>
                </c:pt>
                <c:pt idx="1017">
                  <c:v>2</c:v>
                </c:pt>
                <c:pt idx="1018">
                  <c:v>3</c:v>
                </c:pt>
                <c:pt idx="1019">
                  <c:v>5</c:v>
                </c:pt>
                <c:pt idx="1020">
                  <c:v>7</c:v>
                </c:pt>
                <c:pt idx="1021">
                  <c:v>6</c:v>
                </c:pt>
                <c:pt idx="1022">
                  <c:v>1</c:v>
                </c:pt>
                <c:pt idx="1023">
                  <c:v>6</c:v>
                </c:pt>
                <c:pt idx="1024">
                  <c:v>3</c:v>
                </c:pt>
                <c:pt idx="1025">
                  <c:v>5</c:v>
                </c:pt>
                <c:pt idx="1026">
                  <c:v>5</c:v>
                </c:pt>
                <c:pt idx="1027">
                  <c:v>11</c:v>
                </c:pt>
                <c:pt idx="1028">
                  <c:v>11</c:v>
                </c:pt>
                <c:pt idx="1029">
                  <c:v>5</c:v>
                </c:pt>
                <c:pt idx="1030">
                  <c:v>10</c:v>
                </c:pt>
                <c:pt idx="1031">
                  <c:v>7</c:v>
                </c:pt>
                <c:pt idx="1032">
                  <c:v>14</c:v>
                </c:pt>
                <c:pt idx="1033">
                  <c:v>6</c:v>
                </c:pt>
                <c:pt idx="1034">
                  <c:v>2</c:v>
                </c:pt>
                <c:pt idx="1035">
                  <c:v>20</c:v>
                </c:pt>
                <c:pt idx="1036">
                  <c:v>-4</c:v>
                </c:pt>
                <c:pt idx="1037">
                  <c:v>11</c:v>
                </c:pt>
                <c:pt idx="1038">
                  <c:v>4</c:v>
                </c:pt>
                <c:pt idx="1039">
                  <c:v>4</c:v>
                </c:pt>
                <c:pt idx="1040">
                  <c:v>2</c:v>
                </c:pt>
                <c:pt idx="1041">
                  <c:v>13</c:v>
                </c:pt>
                <c:pt idx="1042">
                  <c:v>6</c:v>
                </c:pt>
                <c:pt idx="1043">
                  <c:v>4</c:v>
                </c:pt>
                <c:pt idx="1044">
                  <c:v>8</c:v>
                </c:pt>
                <c:pt idx="1045">
                  <c:v>10</c:v>
                </c:pt>
                <c:pt idx="1046">
                  <c:v>4</c:v>
                </c:pt>
                <c:pt idx="1047">
                  <c:v>5</c:v>
                </c:pt>
                <c:pt idx="1048">
                  <c:v>1</c:v>
                </c:pt>
                <c:pt idx="1049">
                  <c:v>5</c:v>
                </c:pt>
                <c:pt idx="1050">
                  <c:v>6</c:v>
                </c:pt>
                <c:pt idx="1051">
                  <c:v>10</c:v>
                </c:pt>
                <c:pt idx="1052">
                  <c:v>10</c:v>
                </c:pt>
                <c:pt idx="1053">
                  <c:v>5</c:v>
                </c:pt>
                <c:pt idx="1054">
                  <c:v>6</c:v>
                </c:pt>
                <c:pt idx="1055">
                  <c:v>10</c:v>
                </c:pt>
                <c:pt idx="1056">
                  <c:v>11</c:v>
                </c:pt>
                <c:pt idx="1057">
                  <c:v>6</c:v>
                </c:pt>
                <c:pt idx="1058">
                  <c:v>3</c:v>
                </c:pt>
                <c:pt idx="1059">
                  <c:v>5</c:v>
                </c:pt>
                <c:pt idx="1060">
                  <c:v>2</c:v>
                </c:pt>
                <c:pt idx="1061">
                  <c:v>9</c:v>
                </c:pt>
                <c:pt idx="1062">
                  <c:v>3</c:v>
                </c:pt>
                <c:pt idx="1063">
                  <c:v>3</c:v>
                </c:pt>
                <c:pt idx="1064">
                  <c:v>5</c:v>
                </c:pt>
                <c:pt idx="1065">
                  <c:v>7</c:v>
                </c:pt>
                <c:pt idx="1066">
                  <c:v>8</c:v>
                </c:pt>
                <c:pt idx="1067">
                  <c:v>8</c:v>
                </c:pt>
                <c:pt idx="1068">
                  <c:v>16</c:v>
                </c:pt>
                <c:pt idx="1069">
                  <c:v>3</c:v>
                </c:pt>
                <c:pt idx="1070">
                  <c:v>4</c:v>
                </c:pt>
                <c:pt idx="1071">
                  <c:v>6</c:v>
                </c:pt>
              </c:numCache>
            </c:numRef>
          </c:val>
          <c:extLst>
            <c:ext xmlns:c16="http://schemas.microsoft.com/office/drawing/2014/chart" uri="{C3380CC4-5D6E-409C-BE32-E72D297353CC}">
              <c16:uniqueId val="{00000001-1084-AD47-9A5B-72D59BE5C27B}"/>
            </c:ext>
          </c:extLst>
        </c:ser>
        <c:dLbls>
          <c:showLegendKey val="0"/>
          <c:showVal val="0"/>
          <c:showCatName val="0"/>
          <c:showSerName val="0"/>
          <c:showPercent val="0"/>
          <c:showBubbleSize val="0"/>
        </c:dLbls>
        <c:gapWidth val="219"/>
        <c:overlap val="-27"/>
        <c:axId val="353338064"/>
        <c:axId val="353340000"/>
      </c:barChart>
      <c:catAx>
        <c:axId val="353338064"/>
        <c:scaling>
          <c:orientation val="minMax"/>
        </c:scaling>
        <c:delete val="1"/>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Company</a:t>
                </a:r>
              </a:p>
            </c:rich>
          </c:tx>
          <c:layout>
            <c:manualLayout>
              <c:xMode val="edge"/>
              <c:yMode val="edge"/>
              <c:x val="0.48725485942805058"/>
              <c:y val="0.93784201207492945"/>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353340000"/>
        <c:crosses val="autoZero"/>
        <c:auto val="1"/>
        <c:lblAlgn val="ctr"/>
        <c:lblOffset val="100"/>
        <c:noMultiLvlLbl val="0"/>
      </c:catAx>
      <c:valAx>
        <c:axId val="353340000"/>
        <c:scaling>
          <c:orientation val="minMax"/>
          <c:max val="100"/>
          <c:min val="0"/>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Years for</a:t>
                </a:r>
                <a:r>
                  <a:rPr lang="en-US" sz="1600" baseline="0"/>
                  <a:t> a company to become Unicorn</a:t>
                </a:r>
                <a:endParaRPr lang="en-US" sz="1600"/>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53338064"/>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[Unicorn Companies.xlsm]Objective-3_Analysis!PivotTable4</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Top 10 Country with most Unicorns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'Objective-3_Analysis'!$B$1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'Objective-3_Analysis'!$A$2:$A$13</c:f>
              <c:strCache>
                <c:ptCount val="11"/>
                <c:pt idx="0">
                  <c:v>United States</c:v>
                </c:pt>
                <c:pt idx="1">
                  <c:v>China</c:v>
                </c:pt>
                <c:pt idx="2">
                  <c:v>India</c:v>
                </c:pt>
                <c:pt idx="3">
                  <c:v>United Kingdom</c:v>
                </c:pt>
                <c:pt idx="4">
                  <c:v>Germany</c:v>
                </c:pt>
                <c:pt idx="5">
                  <c:v>France</c:v>
                </c:pt>
                <c:pt idx="6">
                  <c:v>Israel</c:v>
                </c:pt>
                <c:pt idx="7">
                  <c:v>Canada</c:v>
                </c:pt>
                <c:pt idx="8">
                  <c:v>Brazil</c:v>
                </c:pt>
                <c:pt idx="9">
                  <c:v>Singapore</c:v>
                </c:pt>
                <c:pt idx="10">
                  <c:v>South Korea</c:v>
                </c:pt>
              </c:strCache>
            </c:strRef>
          </c:cat>
          <c:val>
            <c:numRef>
              <c:f>'Objective-3_Analysis'!$B$2:$B$13</c:f>
              <c:numCache>
                <c:formatCode>General</c:formatCode>
                <c:ptCount val="11"/>
                <c:pt idx="0">
                  <c:v>562</c:v>
                </c:pt>
                <c:pt idx="1">
                  <c:v>173</c:v>
                </c:pt>
                <c:pt idx="2">
                  <c:v>65</c:v>
                </c:pt>
                <c:pt idx="3">
                  <c:v>43</c:v>
                </c:pt>
                <c:pt idx="4">
                  <c:v>26</c:v>
                </c:pt>
                <c:pt idx="5">
                  <c:v>24</c:v>
                </c:pt>
                <c:pt idx="6">
                  <c:v>20</c:v>
                </c:pt>
                <c:pt idx="7">
                  <c:v>19</c:v>
                </c:pt>
                <c:pt idx="8">
                  <c:v>16</c:v>
                </c:pt>
                <c:pt idx="9">
                  <c:v>12</c:v>
                </c:pt>
                <c:pt idx="10">
                  <c:v>12</c:v>
                </c:pt>
              </c:numCache>
            </c:numRef>
          </c:val>
          <c:extLst>
            <c:ext xmlns:c16="http://schemas.microsoft.com/office/drawing/2014/chart" uri="{C3380CC4-5D6E-409C-BE32-E72D297353CC}">
              <c16:uniqueId val="{00000000-96B2-0E47-BA40-3F952C6E4CDD}"/>
            </c:ext>
          </c:extLst>
        </c:ser>
        <c:dLbls>
          <c:dLblPos val="outEnd"/>
          <c:showLegendKey val="0"/>
          <c:showVal val="1"/>
          <c:showCatName val="0"/>
          <c:showSerName val="0"/>
          <c:showPercent val="0"/>
          <c:showBubbleSize val="0"/>
        </c:dLbls>
        <c:gapWidth val="219"/>
        <c:overlap val="-27"/>
        <c:axId val="436096736"/>
        <c:axId val="482646112"/>
      </c:barChart>
      <c:catAx>
        <c:axId val="43609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482646112"/>
        <c:crosses val="autoZero"/>
        <c:auto val="1"/>
        <c:lblAlgn val="ctr"/>
        <c:lblOffset val="100"/>
        <c:noMultiLvlLbl val="0"/>
      </c:catAx>
      <c:valAx>
        <c:axId val="482646112"/>
        <c:scaling>
          <c:orientation val="minMax"/>
        </c:scaling>
        <c:delete val="1"/>
        <c:axPos val="l"/>
        <c:numFmt formatCode="General" sourceLinked="1"/>
        <c:majorTickMark val="none"/>
        <c:minorTickMark val="none"/>
        <c:tickLblPos val="nextTo"/>
        <c:crossAx val="43609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[Unicorn Companies.xlsm]Objective-3_Analysis!PivotTable5</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Industry-wise</a:t>
            </a:r>
            <a:r>
              <a:rPr lang="en-US" sz="2400" baseline="0"/>
              <a:t> Company count in various Cities</a:t>
            </a: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'Objective-3_Analysis'!$M$1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'Objective-3_Analysis'!$L$2:$L$17</c:f>
              <c:strCache>
                <c:ptCount val="15"/>
                <c:pt idx="0">
                  <c:v>San Francisco</c:v>
                </c:pt>
                <c:pt idx="1">
                  <c:v>Beijing</c:v>
                </c:pt>
                <c:pt idx="2">
                  <c:v>New York</c:v>
                </c:pt>
                <c:pt idx="3">
                  <c:v>Shanghai</c:v>
                </c:pt>
                <c:pt idx="4">
                  <c:v>Redwood City</c:v>
                </c:pt>
                <c:pt idx="5">
                  <c:v>Seoul</c:v>
                </c:pt>
                <c:pt idx="6">
                  <c:v>Jakarta</c:v>
                </c:pt>
                <c:pt idx="7">
                  <c:v>Chongqing</c:v>
                </c:pt>
                <c:pt idx="8">
                  <c:v>Bryanston</c:v>
                </c:pt>
                <c:pt idx="9">
                  <c:v>Berlin</c:v>
                </c:pt>
                <c:pt idx="10">
                  <c:v>Austin</c:v>
                </c:pt>
                <c:pt idx="11">
                  <c:v>Mountain View</c:v>
                </c:pt>
                <c:pt idx="12">
                  <c:v>Aberdeen</c:v>
                </c:pt>
                <c:pt idx="13">
                  <c:v>Luohe</c:v>
                </c:pt>
                <c:pt idx="14">
                  <c:v>Kowloon</c:v>
                </c:pt>
              </c:strCache>
            </c:strRef>
          </c:cat>
          <c:val>
            <c:numRef>
              <c:f>'Objective-3_Analysis'!$M$2:$M$17</c:f>
              <c:numCache>
                <c:formatCode>General</c:formatCode>
                <c:ptCount val="15"/>
                <c:pt idx="0">
                  <c:v>5</c:v>
                </c:pt>
                <c:pt idx="1">
                  <c:v>4</c:v>
                </c:pt>
                <c:pt idx="2">
                  <c:v>3</c:v>
                </c:pt>
                <c:pt idx="3">
                  <c:v>2</c:v>
                </c:pt>
                <c:pt idx="4">
                  <c:v>1</c:v>
                </c:pt>
                <c:pt idx="5">
                  <c:v>1</c:v>
                </c:pt>
                <c:pt idx="6">
                  <c:v>1</c:v>
                </c:pt>
                <c:pt idx="7">
                  <c:v>1</c:v>
                </c:pt>
                <c:pt idx="8">
                  <c:v>1</c:v>
                </c:pt>
                <c:pt idx="9">
                  <c:v>1</c:v>
                </c:pt>
                <c:pt idx="10">
                  <c:v>1</c:v>
                </c:pt>
                <c:pt idx="11">
                  <c:v>1</c:v>
                </c:pt>
                <c:pt idx="12">
                  <c:v>1</c:v>
                </c:pt>
                <c:pt idx="13">
                  <c:v>1</c:v>
                </c:pt>
                <c:pt idx="14">
                  <c:v>1</c:v>
                </c:pt>
              </c:numCache>
            </c:numRef>
          </c:val>
          <c:extLst>
            <c:ext xmlns:c16="http://schemas.microsoft.com/office/drawing/2014/chart" uri="{C3380CC4-5D6E-409C-BE32-E72D297353CC}">
              <c16:uniqueId val="{00000000-AB08-F142-B6F3-DCC1976903FC}"/>
            </c:ext>
          </c:extLst>
        </c:ser>
        <c:dLbls>
          <c:dLblPos val="outEnd"/>
          <c:showLegendKey val="0"/>
          <c:showVal val="1"/>
          <c:showCatName val="0"/>
          <c:showSerName val="0"/>
          <c:showPercent val="0"/>
          <c:showBubbleSize val="0"/>
        </c:dLbls>
        <c:gapWidth val="219"/>
        <c:overlap val="-27"/>
        <c:axId val="182228160"/>
        <c:axId val="182296128"/>
      </c:barChart>
      <c:catAx>
        <c:axId val="18222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82296128"/>
        <c:crosses val="autoZero"/>
        <c:auto val="1"/>
        <c:lblAlgn val="ctr"/>
        <c:lblOffset val="100"/>
        <c:noMultiLvlLbl val="0"/>
      </c:catAx>
      <c:valAx>
        <c:axId val="182296128"/>
        <c:scaling>
          <c:orientation val="minMax"/>
        </c:scaling>
        <c:delete val="1"/>
        <c:axPos val="l"/>
        <c:numFmt formatCode="General" sourceLinked="1"/>
        <c:majorTickMark val="none"/>
        <c:minorTickMark val="none"/>
        <c:tickLblPos val="nextTo"/>
        <c:crossAx val="18222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Top</a:t>
            </a:r>
            <a:r>
              <a:rPr lang="en-US" sz="2400" baseline="0"/>
              <a:t> 10 Investors</a:t>
            </a: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'Objective-4_Analysis'!$H$1</c:f>
              <c:strCache>
                <c:ptCount val="1"/>
                <c:pt idx="0">
                  <c:v>Count of All Investments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'Objective-4_Analysis'!$G$2:$G$11</c:f>
              <c:strCache>
                <c:ptCount val="10"/>
                <c:pt idx="0">
                  <c:v>Accel</c:v>
                </c:pt>
                <c:pt idx="1">
                  <c:v>Tiger Global Management</c:v>
                </c:pt>
                <c:pt idx="2">
                  <c:v>Andreessen Horowitz</c:v>
                </c:pt>
                <c:pt idx="3">
                  <c:v>Sequoia Capital China</c:v>
                </c:pt>
                <c:pt idx="4">
                  <c:v>Sequoia Capital</c:v>
                </c:pt>
                <c:pt idx="5">
                  <c:v>Insight Partners</c:v>
                </c:pt>
                <c:pt idx="6">
                  <c:v>SoftBank Group</c:v>
                </c:pt>
                <c:pt idx="7">
                  <c:v>General Catalyst</c:v>
                </c:pt>
                <c:pt idx="8">
                  <c:v>Lightspeed Venture Partners</c:v>
                </c:pt>
                <c:pt idx="9">
                  <c:v>index Ventures</c:v>
                </c:pt>
              </c:strCache>
            </c:strRef>
          </c:cat>
          <c:val>
            <c:numRef>
              <c:f>'Objective-4_Analysis'!$H$2:$H$11</c:f>
              <c:numCache>
                <c:formatCode>General</c:formatCode>
                <c:ptCount val="10"/>
                <c:pt idx="0">
                  <c:v>60</c:v>
                </c:pt>
                <c:pt idx="1">
                  <c:v>55</c:v>
                </c:pt>
                <c:pt idx="2">
                  <c:v>53</c:v>
                </c:pt>
                <c:pt idx="3">
                  <c:v>48</c:v>
                </c:pt>
                <c:pt idx="4">
                  <c:v>47</c:v>
                </c:pt>
                <c:pt idx="5">
                  <c:v>47</c:v>
                </c:pt>
                <c:pt idx="6">
                  <c:v>43</c:v>
                </c:pt>
                <c:pt idx="7">
                  <c:v>34</c:v>
                </c:pt>
                <c:pt idx="8">
                  <c:v>34</c:v>
                </c:pt>
                <c:pt idx="9">
                  <c:v>33</c:v>
                </c:pt>
              </c:numCache>
            </c:numRef>
          </c:val>
          <c:extLst>
            <c:ext xmlns:c16="http://schemas.microsoft.com/office/drawing/2014/chart" uri="{C3380CC4-5D6E-409C-BE32-E72D297353CC}">
              <c16:uniqueId val="{00000000-CAC5-EE48-A04E-8453789C8E11}"/>
            </c:ext>
          </c:extLst>
        </c:ser>
        <c:dLbls>
          <c:dLblPos val="outEnd"/>
          <c:showLegendKey val="0"/>
          <c:showVal val="1"/>
          <c:showCatName val="0"/>
          <c:showSerName val="0"/>
          <c:showPercent val="0"/>
          <c:showBubbleSize val="0"/>
        </c:dLbls>
        <c:gapWidth val="182"/>
        <c:axId val="675541264"/>
        <c:axId val="1961658960"/>
      </c:barChart>
      <c:catAx>
        <c:axId val="6755412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961658960"/>
        <c:crosses val="autoZero"/>
        <c:auto val="1"/>
        <c:lblAlgn val="ctr"/>
        <c:lblOffset val="100"/>
        <c:noMultiLvlLbl val="0"/>
      </c:catAx>
      <c:valAx>
        <c:axId val="1961658960"/>
        <c:scaling>
          <c:orientation val="minMax"/>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75541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Pr>
        <a:bodyPr spcFirstLastPara="1" vertOverflow="ellipsis" horzOverflow="overflow" wrap="square" lIns="0" tIns="0" rIns="0" bIns="0" anchor="ctr" anchorCtr="1"/>
        <a:lstStyle/>
        <a:p>
          <a:pPr algn="ctr" rtl="0">
            <a:defRPr/>
          </a:pPr>
          <a:endParaRPr lang="en-US" sz="1400" b="0" i="0" u="none" strike="noStrike" baseline="0">
            <a:solidFill>
              <a:sysClr val="windowText" lastClr="000000">
                <a:lumMod val="65000"/>
                <a:lumOff val="35000"/>
              </a:sysClr>
            </a:solidFill>
            <a:latin typeface="Aptos Narrow" panose="02110004020202020204"/>
          </a:endParaRPr>
        </a:p>
      </cx:txPr>
    </cx:title>
    <cx:plotArea>
      <cx:plotAreaRegion>
        <cx:series layoutId="clusteredColumn" uniqueId="{0833407C-2A9C-FE43-9745-5077E40206FE}">
          <cx:tx>
            <cx:txData>
              <cx:f>_xlchart.v1.4</cx:f>
              <cx:v>Average of Time Period</cx:v>
            </cx:txData>
          </cx:tx>
          <cx:dataLabels pos="outEnd">
            <cx:txPr>
              <a:bodyPr spcFirstLastPara="1" vertOverflow="ellipsis" horzOverflow="overflow" wrap="square" lIns="0" tIns="0" rIns="0" bIns="0" anchor="ctr" anchorCtr="1"/>
              <a:lstStyle/>
              <a:p>
                <a:pPr algn="ctr" rtl="0">
                  <a:defRPr sz="1600"/>
                </a:pPr>
                <a:endParaRPr lang="en-US" sz="1600" b="0" i="0" u="none" strike="noStrike" baseline="0">
                  <a:solidFill>
                    <a:sysClr val="windowText" lastClr="000000">
                      <a:lumMod val="65000"/>
                      <a:lumOff val="35000"/>
                    </a:sysClr>
                  </a:solidFill>
                  <a:latin typeface="Aptos Narrow" panose="02110004020202020204"/>
                </a:endParaRPr>
              </a:p>
            </cx:txPr>
            <cx:visibility seriesName="0" categoryName="0" value="1"/>
          </cx:dataLabels>
          <cx:dataId val="0"/>
          <cx:layoutPr>
            <cx:binning intervalClosed="r">
              <cx:binSize val="4"/>
            </cx:binning>
          </cx:layoutPr>
        </cx:series>
      </cx:plotAreaRegion>
      <cx:axis id="0">
        <cx:catScaling gapWidth="0"/>
        <cx:title>
          <cx:tx>
            <cx:txData>
              <cx:v>Years required to become a unicorn</cx:v>
            </cx:txData>
          </cx:tx>
          <cx:txPr>
            <a:bodyPr spcFirstLastPara="1" vertOverflow="ellipsis" horzOverflow="overflow" wrap="square" lIns="0" tIns="0" rIns="0" bIns="0" anchor="ctr" anchorCtr="1"/>
            <a:lstStyle/>
            <a:p>
              <a:pPr algn="ctr" rtl="0">
                <a:defRPr/>
              </a:pPr>
              <a:r>
                <a:rPr lang="en-US" sz="1600" b="0" i="0" u="none" strike="noStrike" baseline="0">
                  <a:solidFill>
                    <a:sysClr val="windowText" lastClr="000000">
                      <a:lumMod val="65000"/>
                      <a:lumOff val="35000"/>
                    </a:sysClr>
                  </a:solidFill>
                  <a:latin typeface="Aptos Narrow" panose="02110004020202020204"/>
                </a:rPr>
                <a:t>Years required to become a unicorn</a:t>
              </a:r>
            </a:p>
          </cx:txPr>
        </cx:title>
        <cx:tickLabels/>
        <cx:txPr>
          <a:bodyPr spcFirstLastPara="1" vertOverflow="ellipsis" horzOverflow="overflow" wrap="square" lIns="0" tIns="0" rIns="0" bIns="0" anchor="ctr" anchorCtr="1"/>
          <a:lstStyle/>
          <a:p>
            <a:pPr algn="ctr" rtl="0">
              <a:defRPr sz="1400"/>
            </a:pPr>
            <a:endParaRPr lang="en-US" sz="1400" b="0" i="0" u="none" strike="noStrike" baseline="0">
              <a:solidFill>
                <a:sysClr val="windowText" lastClr="000000">
                  <a:lumMod val="65000"/>
                  <a:lumOff val="35000"/>
                </a:sysClr>
              </a:solidFill>
              <a:latin typeface="Aptos Narrow" panose="02110004020202020204"/>
            </a:endParaRPr>
          </a:p>
        </cx:txPr>
      </cx:axis>
      <cx:axis id="1" hidden="1">
        <cx:valScaling/>
        <cx:title>
          <cx:tx>
            <cx:txData>
              <cx:v>No. of companies</cx:v>
            </cx:txData>
          </cx:tx>
          <cx:txPr>
            <a:bodyPr spcFirstLastPara="1" vertOverflow="ellipsis" horzOverflow="overflow" wrap="square" lIns="0" tIns="0" rIns="0" bIns="0" anchor="ctr" anchorCtr="1"/>
            <a:lstStyle/>
            <a:p>
              <a:pPr algn="ctr" rtl="0">
                <a:defRPr/>
              </a:pPr>
              <a:r>
                <a:rPr lang="en-US" sz="1600" b="0" i="0" u="none" strike="noStrike" baseline="0">
                  <a:solidFill>
                    <a:sysClr val="windowText" lastClr="000000">
                      <a:lumMod val="65000"/>
                      <a:lumOff val="35000"/>
                    </a:sysClr>
                  </a:solidFill>
                  <a:latin typeface="Aptos Narrow" panose="02110004020202020204"/>
                </a:rPr>
                <a:t>No. of companies</a:t>
              </a:r>
            </a:p>
          </cx:txPr>
        </cx:title>
        <cx:majorGridlines/>
        <cx:tickLabels/>
        <cx:txPr>
          <a:bodyPr spcFirstLastPara="1" vertOverflow="ellipsis" horzOverflow="overflow" wrap="square" lIns="0" tIns="0" rIns="0" bIns="0" anchor="ctr" anchorCtr="1"/>
          <a:lstStyle/>
          <a:p>
            <a:pPr algn="ctr" rtl="0">
              <a:defRPr sz="1400"/>
            </a:pPr>
            <a:endParaRPr lang="en-US" sz="1400" b="0" i="0" u="none" strike="noStrike" baseline="0">
              <a:solidFill>
                <a:sysClr val="windowText" lastClr="000000">
                  <a:lumMod val="65000"/>
                  <a:lumOff val="35000"/>
                </a:sysClr>
              </a:solidFill>
              <a:latin typeface="Aptos Narrow" panose="02110004020202020204"/>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_xlchart.v5.13</cx:f>
        <cx:nf>_xlchart.v5.12</cx:nf>
      </cx:strDim>
      <cx:numDim type="colorVal">
        <cx:f>_xlchart.v5.15</cx:f>
        <cx:nf>_xlchart.v5.14</cx:nf>
      </cx:numDim>
    </cx:data>
  </cx:chartData>
  <cx:chart>
    <cx:plotArea>
      <cx:plotAreaRegion>
        <cx:series layoutId="regionMap" uniqueId="{747C6E95-9BB7-FF41-B2F9-E2AC607E8013}">
          <cx:tx>
            <cx:txData>
              <cx:f>_xlchart.v5.14</cx:f>
              <cx:v>Count of Company</cx:v>
            </cx:txData>
          </cx:tx>
          <cx:dataId val="0"/>
          <cx:layoutPr>
            <cx:geography cultureLanguage="en-US" cultureRegion="IN" attribution="Powered by Bing">
              <cx:geoCache provider="{E9337A44-BEBE-4D9F-B70C-5C5E7DAFC167}">
                <cx:binary>1Htpc9w4su1fcfTnRzVBbMTEnYl4AMlirapFki1/YZQWc993/vqXJcluqay2puN2xMzzIru4AUwg
M885mfU/98M/7pPHY/VpSJOs/sf98M/fgqYp/vH77/V98Jge64s0vK/yOv/WXNzn6e/5t2/h/ePv
D9WxDzP/d0NH5Pf74Fg1j8Nv//ofeJr/mK/y+2MT5tmufazG/WPdJk39i3Pvnvp0n7dZc7rdhyf9
8zdZHacw+e3TY9aEzXg1Fo///O3NJb99+v38QT8N+imBeTXtA9yrIf0CP/3Sjd8+JXnmfz9B8YWh
n35x9vTP6fzzqJtjCnd+PJOneRwfHqrHuv708u8f972Z9R+HwzpXz6+s8tME5f7pjX5/a9J//c/Z
AXjHsyOvrH5ukI9OnRtdHbPjw/H76//vjc6MC8qxMJlOf5j2tekFu2C6iXSTPq/Auek/ns/7pv9+
35npvx8+N736v/950x/Au45FXj3+fdZHF5hypHOdvNnwSMcXJhJEMPS8Kuj7kM/7/d+ayft2f3Xr
melfnTm3/mH2n7f+vK6Oj39jtME6mNggBmW6ePplvlkCTC5MKgg3n71C1/HbJfh4Ou/b//t9Z8b/
fvjc8vPVf97yh7xtgk9L2Ph/Y9zB7IJg0zBMhp4tDPZ9FXeQwS9MbJjgGbAur2P9vzmb963/5uaz
JXhz7nwdlv8Fod+pjtn93xh8CIR2g5i6MPgb2xsXhJqYM5M/O4YQb1fg43m8b/zv953Z/fvhc5M7
/wUmn2cP4d+46Q0D4r1BdcP8I5m+2vRcXGCGGdfxSy6GdXm99T+czft2f7ntzOwvR8+tPt/85wPO
dRY2jw+flpBvH/L0uw3+91gHYKSAoIMN/LKx34Z8DaAQ1Skj36HQOdb59+f1/kKc33+2Iuenz5dm
Jv/zS6OCMPsbHQKyAKUC8xPWef71JhKdcBCnGBNxln0/nMb7C/By25ndX46em1v9F3jC7LFKj9n4
N7oAutAFEiYQqWd7vw39JwZm6qbOzRfccwY8/435vG/5Hzee2f7H8XPrW/Z/frO/OOShOTaP9d+3
BlhcUAjxnGD+HvTRhLjQkQmZ4LtTADl4nQb+7Wm9vxRnt58tyNnZ82W5Pvwdy/Ln9PiHPmAdm6P9
JCy8Ysi/Pvv0uqB1nN36Yrt308ezWecP//yNcs4IpF2APqYpKMEMUM8P+eL0yD9fg0/rMMurT5dt
k4yQsz7N6+SYPfzYMX/6+Mdj3YDswemFrhuICoRMRg1MYL37x9MpxE7sG2EuYC9QjAz62ycYqQn+
+ZthXhjIJKbJBOQzjnU4VZ+AOjzwyYmfkhigjROLEfyHELTNk9HPsx+WfPn8KWvTbR5mTQ2jwvjF
82WnqROIFwwBKEEgBHBDcGLA+fvjHl71dPX/Mdo69buQ+bdlV2SyqwK6R3W0KeppqZXlY1+kdj5N
B28cxllsEhWR1G7MspJhhHq7yvDDK1O/MyGIUT/Px4TXNw2ODN2ENP56Pn3VEG0cO/82jYvS0XyW
yKcfMQpCS4u5KdNW//zrMZF+NigXhFABjJAhsDqi7O2gNTYybdRCfDUybUlRZadpX934Y1DKpgoS
uyoHorIyTVWZBTesRurXE4Dt9+alBSOCcgDrlFEC0eFsEdIga8Gkg7mf6ChF2MmgxKND4lAyba4D
ppFZiDejoU/zvzowZZjAJtNh+RH8fvviVe0HyBAY7w2mIQvzuJM96IMSe91B1L1TE3agqHDLnNz+
emQE+/T1S4M7wgJjBDwRJCp+gsZvx446QrO0CtJdLGOJ4e96/XU+TxVX/qyT3opuhE03jWtabM7m
4YzNqyWb841mB5ZpCSVsTZ2On64r3MrN3EZuK7eB/wrbmBvbRjaSwYX3nbrfMitz9dtqKWxicTgd
3fW34zZZTrNhN+zp2p8XNtpMG38lroddv80jOW6NeSc11UiuOsntyr7fwkPv7xv476BaC+ykQmtH
rVaZtuZ4ylM9/A9LzWV2ZekzfZbb+qxzKif9Fs1Lu7F6JVzhUiua5W7tS57J6UHfoPm4Hy6HS22Z
LpnNV8Zac/XZuOhVabcqh6ehefX0fNOmc83BUrjTlmzw/PSkVnrqm7vMZStNxa3TNIRVuuWydhN1
SGWkTIXnwcxTdM42wUxc1W4vsw/2MIeg9GoTv6ynoTMhMMQz2E9v1zMUbeOVVEt2jnV5FUq0LFU+
83fdXTgo3MjAlKKwUyKH5eT69iRDG0kkE2dyQzufwaV2qSLncbZZjDKQlTqMsnd9K1OjhAN2ZMfW
CLNOwOTZ6e96RKqXu0BqkewbmV2LbUZkCJ+t3tUs38nU6V7X/fXGJQCTzt8TUyByDCEBMRifIuqr
iFmQtG+8Dqe7IRG+wrQ3F0NXRnORZ7M+DGorH6NR+r551+hNuXr+kQaLoE2D+dOneuxvM7+rZ2Ua
NrLgeWuH2dgpNBREmV0uCslQqc891KvKGPLF0w8UNfeBUfiKt+ChOsdMVhxCA7gRWTaov/SySF94
sFAL4dcvP7KcFXLyfG79cezpunJozQ92AH0bxp52AAXILwzIa5C8+JllvCkbojGsoh0haKERbUWy
YB81wcpMH7WmOSCPWjyMN1hDa4NOhzo0namcd76wp7pUxrSI9Ac/wKuM9Fc8yo55LnYlDxcoFss2
bT63+aC8uk9kdheS/rZuUjcfAouOlRNW7UbkbBaiGxNNpo2w2BITzcpimKQ3BTOGQ8trh9XQxE5E
Qrsnnp0HlzRubSjQ2J5P7Jwz1bDOTTxhC123CGmWEQ0vcRJIVCZ7nGWHvskXPU6e6dxzMWH7nG/f
pOG3GejJdCAKG4xwMB0E3NOme7Wp0shshWGkwU6PIdU0Ee+kYRDZ69/0htfLsJkhuh0b5gy+6D4Y
/JRS/4AApxWDBYMMyA0CUAQbZ9nH9Ho6Dg3ybEqzQZWiD1U09YUkFZ5sWjfNviCBjeuIf7BhzvbL
CZUBNUQnlZAgRM49ifaVWQ89nS6j2niMU1HJoCtTZ/KNS8+vqYwaTOUkilCKqEazX/sxeju6qYNY
IBA3THBjEMoAH741eUFaz89aql+VKDbckfj7KDXjJWprXeqeljgYg6kbmq/zIp+HU9iuY5o7HUqX
gWB4zUh2JGTKLL+ZEukPxX0RFfVVyqto8eupvj9T0PO4MIDfGWeYKDP1ME8AP1y1KLw1AS6qVNcz
GWK+zOrwto2pzMMys5IpoR/sDfI2qpsEHksoORFKjA1Gxen8q42J+rQyjabNd0nWWknfe3bRTXPH
CnmRzoKKQtYxfDJP46nepGFQyJRn12OWtEs/K0PZl61Y8RwifhU0y46gL+aY9bumN6pZVcW1evrI
8qC0KelHlY08nDX6eN36abIBLe3SLEm0403hXZNmM6X9uIr8heBBd8hRUKmg8AcZkVG3goFGqu6z
bjFlmW5NWd3sue9tdNZRyx/x9dOivNCXF599htL3eTFWoR+8lFV/fPzXVZ7Cn6eK4B8HT1XZPz5d
Fo/ZoakeH5v1sTi/8jTYj0thrJfBT4zkzYefyNKf0KHn4u+fnPw3uRKwAc6FiSGOIx1oE4c8/udc
SSVhUTxWTZ69MKPvdPaJGL33rBdihHRxgcSpCAZ1GAqQG6LOMzGCUrG4gLR6AqaAyRHRAY6/MKOT
hgFIUhecc9D6gLf8YEZwCkoKBgFcaWITYagtfDfEm8UEEvleQOZnaf586udwBtJl2IYtieYt+DuJ
JEePaZdKko1SCzKJxk3MLaO3xlKN03XpO3pmi8qKqG0GinqLJJdBLglXDSSW2OX3MZNEnwu2L8st
8zaTmBWeJInLp89mu4r4Q9jlsP+RDJv7kuwQWXn+VefNA9/yuUKxQvQYBgcz3mjthheL0ljWbJub
KxJtu3oZw8+l5i2n8LIeZqYJSMlbIlQpI9xUWi75OKmp2XAy87VA6vEdz1zP2/fiBjJcrj3GVSZb
sqmmUdYQibPOKZJ1Gm1JN2fI6bwlzW2WXQ1UxlgZpaVFrlHNg/5odKWscsiQXq2idp+OhwBfTfpc
iz+j6WsXz3mw9mo3beZsXPr9rILn9A4r3CiZUbFiyJNTciOoZcSqGWQeXwLVZKFD6GUgVkAyo2RZ
F+4QLHC/HrvtqMvas4JgMXW3Wu4kNYChzsHRlmvSwy7v3Gr6YlHf1YbF6U/uTORzMOza+KrodUCL
yzRdZ3RTkUNZH7xkHQWuRlUU24EJOExmpYwnq4lmI1tUmssLacTrAjlGMSuDy78riPwXhgbjBPj+
PBQcjml+fO3+T9d/d3eOLgg6FZ0MximH6uwf7s6NC8i/EHWAfINuBhnmxds1hC8IODQVjL3IJz/c
XUPkQocyFgPxBMgztDjQv+LvBL8FQRCDQGhBOgUpwCRAec9yLGbmVGXdgK+KsCy1Wy2g4jIc/KaS
KaD9eZx0nAGQzo5ZFxe5LNOSOlVWRYni3lQ8FKEX2EFDIRMbwagrUy+rRAES9YCDhEbM51mnl70T
5kWmqZSL2vb7Pp1knTC2JTSYuMp0XMfKj0eDW5Ex5odo0r5WXa1HMjP6/E7HUwwMKMd1b3sT1vaC
m1MgPRJAXDKSbizsVqfBQ8oKk8o+y2gio6CaTCdtkmIbYpI6ZdN3peqNbmjtV4v9TsR8KyTBklIC
cg1GBJYRU+gqeQsUKljYcCoTdJXooadqo61UmpLO+vUoJyXmFVZ9GgWgInRVCOhcMfAZVk2qpGnL
IkRXaUZqOwvyyhlw3TqaEQBE7VLN+fV47+wLeBUQxyAZERPEuLMBWyPNJlzR8YrpBYSvLO9uB2xq
2Ok9UTJZtHGVSANFYlb6egDLjHifyhoXpeqGnNi4aLwIAEpG7tNMbx49PReRpCLOITPwvkmlP+bk
QEITtpJREEA+fKSeGjAeczssslRmY1/VdpsK1ipCaZxb04RGJuO2nxoAQDyDzJKS6LJGtSgtgovR
AATrbTQxtchipCiWhsfLPQu84WvgJzxWWt3iIw1Z9Y2kcQTEmxQcklvntan8tQV/WjEGEpNBTQIN
GVDtOQf5/VCjph3YcNX42Tdvype+BraZDOFqsRc+L9dfAmXr7w1052jrNdj61/9vuAyw0iu7/6RZ
r49VHRyT5D19+unW5zgMEt8FEAioTxBmmEL/A3WBAAwFVHYigoCvTorwjzAMkRbiLwHmwUzChHGK
jS9yNIEGM0BdggvQr0HFA+X0L4Cut1sFcgBCJ91bmFSHsSg6QbJXXKNHaZL2epjuq0GvFCqRnHTz
0PUMy2AozQ8I4Fva+zwaxHygakBrQKw4zebVaCzy+yHRinTPwzp20p0x+Zc9jmSOm3WOg1BywkP3
1aK8EyTfGZPoBmMgH3GKIIS9HTONvMBo0yHedyO/HEKRu0MzzIo6tPUu5zNIFMtQfKQuv2NWomNM
sdChJ+cns3asE22OkmRvTHRyu8acN4P43GjmMgkZ+iANQBPbmxANdgX8zQwGA57s+lOIZhxnEMt0
theXtHNMaoHwYsYP+iDR4Ms6eggZ6NnZl9Y/oOgyajdmc4kzl8ay8pTuW0ajJnQUk4w8qw0eTP/B
zK+H8nPQbvVu3nTfMJmbkd02VhM4SXRF6ksWLBNTldQOO8UDVaUzs76dGl9mfiEHgMBXbTWvA4us
ol0e2CN+GPMr0h2CbJMElxO/ZdpsKgA0zzy6x9wqjJ1O9iaNZI18WRqG7Itdo2uzOLBa7oazwXA1
P7A0kyu8N705nvEFLnwZpDLnl+JmOrLASmmjhmQR3pLP8Z1RqFjbTvQ+0dJ1yAoFqkaZb/s6VCR9
NPXb0TxQ81hGnhy7VmbFzijvyii2alCiC+Ox87421JOZkH7r1HjegQYYhYnE5Rdv2nmZVQeO3kNm
aTt4Y6q08QuPEonwZy1cVsOCsUkmUyEFWurFoohlvc1CZXiSaSr3feULB/aCX1hVvCSexfvbFuT1
E1mwwnzOP1KLz0ouz7tEUAM6ABCH1GCcwYUy8is/7YEN9WFaKsY8Ikk9etaoExB/PY84Zh2CEtiD
iDBq5VXekO4D+eknvwBnOClPIOQyE7DpmTOOvGnieGRk35jHZmwC1fT1pFjRC2kIYvwl5PL0whRB
gAS3xycnPAHQV+GGaicVZarYPmnFtRcUgeSsLVTWRasBtJEPRvsp0IBKxKGECCOC35vnFS2v553W
4iG5GqD2I/EAsKDh17zw5k0PNQYRXo9VFn2Q6p/KRX+gM3hHGPWEynRI84Txc7FoBEFNJzGPr6qR
3jbcDdLOvBaNp8vQjEsbRfUkq4ANdh33LjB82MtFcBWm3Y71mSnr1sTztIlzewg7iw3R/tfRl78F
+TA/QXTCiAE7DlCqoGcrHhpUS2PDF4esWPN2BqvNsWpMlxqWwAqFQNDdMXaRM8z13i48q+MyKGwg
x7AJhdRb2YHefmjcSINSRbqulmhRzumCz4A1t5UVlEqsWQvvqODCqpJwH+qtspNIsVyCbKwtmKMD
HJQlMNEHbVUvcpeC3L+p7/xDsDCW1ddk4TtQrLFL2wBOoEmDSxRZ3p7e/toaT1j5zWo9WQNoF3yp
4NSIc5YA/QIaw8cyFgfzGpQ3fO8DDDRkDi4AQixR3je+zK+TRhpQJgNDDKn0dKuonFLINpfVTelJ
rVTloVj3y+gxv4P3ALLcfbSrxE8J5WyeZ4Wlytf7fuoCcYjmxYpAVchUAZTD8mXuam4GYfQbAtt+
iTeT4+26L+gyW42L1uYSIHBszLxAeetgLlzfU8Yez3EOjAyImCtaO08srbSSwCoCa4pXEZRfhusm
sDIMyqUcGklBoaRWZ0pQB3rJXb705v0WQclw1GTDZZHChRaIImFgle0sYRJPlwRKXNSpvbXIt6N3
1PNb0NCzUuFKki/JxpO5Q9xiFu2KdX4Jqkd+qNbR7CPqIt4qWM+7HZodsA7qGlT2z2sKMVR2Uy/o
zEN4oy/QJZqD0L4ClXYjJHW1z+SmlumuBfEmkHEMArakjZxq1QlHQypqVP81HewkU2au6mFe9duq
miWaypCqagX3JdWsNW0eOhOdgX6bFZbZq7C1xmhmUuUVss1USWwUqHoVLWlsZV8h73AolQaLsgCn
c5Kv5UFbtHPzc/SVfUbrbpM62hYSDy5ltIsGlZpQApHhodUlJQfRzQOQiTgkThcTC5QdLZr1kyU6
O4ltvZFpIKP1B17yltd+tyKgFg62BHngLFGNEWCcFDDPwVt76/CmXUAp9dpThZWsykDpg63pMs+d
oFYsUyKV6ZrNWydZZstwVlpil88H23AIyIPS+Dw2Mlnn7q+nCD0jZ5CLYkNAty+ENJBuDehCfZtb
CpIP5eSV4y4xZ2E6y9EiEtKsHAb+6CcGxP9lDGJjLezUn/v+ogjnCd+xbhdlc10sWA8C2y0R12az
qGub+2s6Kh1bo+dGoSrvC9PxoRKSL5pv42XgWVol8S5rZKUD85XkIS6lOPrb4pvB7Da/9scvZnWJ
BhvO40olI6gQaoTKeGtTrvpe5sipcis0DlNu1aU19os82uDUrhLLC2dJ4IS+20BpHIOBEbidwJdJ
vuj0a54iNUabCfS4chZEpyAL6C+MuJyyTUNC1XJhGdk1wxshLHDMrn2EyZfNjOt2tDdr2d7VSGJ2
iNtlZDh5vOu0GRvvRsCKLHOzqbZalsmSYztuAYdQIRMCrwiTIXkFJgUkGCkvlRrESAyi4aCyIJZ6
NLmN6UtqMSjq9wGCyuwqHfY82HbtujZDpzNvQn5lZINMI7BW/xehDEhgDAA+uPpJegGu/XYDeKlR
s2kK9H1GQLHqh2jusRHbpWfUair5B5njHDhRahiCQYkA2CA4yDm40NOIsDyMq71vmg91BdANx3Ek
9ZIHkC6N5689/Hlt9NwDYTjo2oJGkRM95PT0fZrXyKkJdVZDw4F/iFhayhaVkxVm2T1m5ITzF0FE
dBWeBLYOr/yytOLet8jkQxtIwRdVjr0PjH3WM2WC1AilPx2IKkArKGVjYOavJ6T1UD/Wg0HfI9P7
XPUBdQA4yoCzlY/bRAa+N2swJFUt3YlY24Ql31GWg5Dj6zs+kuQvElmYDsAaaLUF1MWBjJ8hS4hN
g5/qxrT3qn5GplYFBPohWFk6YkKaNaW5J0+9ZB+gvVNQeQ0foHBsmlCHgRoqY1CqMd5aYQhxw828
1fdtWNS2Hte66pBfq6GAnffrCHeOZimFGjHIflCMPJHmp1rNK+ys+QkJ/Dxt903ZaDL37GbgtaRT
AJ1A8VeMI2bFiDi/HhSg8k9vCH1ZDH7De8Kw59LVUBkFrorC2MfxIjdVGs0D8iASrOJ8MyWKRG4r
Ntw/ZmkncSdkNEFQ0DemvgZ9Txb5LS2vSLP3iptM3w7DMhsOY3Ez1ndlA7tkOATJqm/uQrYkzQrQ
cpwt48k1Rzcr1+PkFppExI4wVFZwLUOSqi8pt5q0U9Gcl25sQHWpBoZnXk6VHU5uFcmh2PEQvH6b
tWvK3FS/1UsI4ETblJNLxnWsfcuBc0wGBYE2lJ7mcEi95Avz963Y8/ym5MCEXA4TMS813zHwfZLf
0NHOh03tWz1zIcd1fJdAHYsuq9RC2TfBI8ADKyYuTQ4vnVpaMtPDTnbJAiL/pNlC+2xG18a0MYI9
MGzOLA/eKQQraguDPHrtjHZHlG8yvAvLqwToLWsWEZoFfWF14zwCW2mQaCuLayv4UqlVpKZdmZ6F
6XrMnfY+yDVlZkeEwKb0ax2ESviyYLMEqaCWeb3LRiA7bhWqnM4L0zbIHPgz41ddexXApWHMVIUP
9agG86YVDsK2gV3QKEIPiPMpVteFjaNlTz8o6/+UtQGWQU2fmAxK9uJUwHgTRsow631OPbIPQj8B
ws5SVRQmdDLluJAj1SoVooJ/4LU/oWlKof4CnBu+qgKNg4AW3o4aTH7fDlBq2E/sIetkWk0qn2y9
9KWZL+PyW61t9FiSAZKpv8PNwscLL5shb03KmyZ1IKDUw61mOglfp8PaSDehocuY7kygAnQ3oq+e
rwiRBegJABqrRZ/YPkg7bDFG25pEFo7AsuOihE4KYXULg68ymeJrQHXT1vMUEzvRtbYeyB5DEc/p
sGN4lq6p2oSCXyYLfZHpi6F+9DOoENpNYucPHpvpYDtoedp18XozYVn1l0H0JR+ppEklyzCVqF1N
ZAe9VpJXNxwv/E6F1WWCHT5Ac+Xy16HDOImzZ8GRQyKGPm8gwyYofmecxazLwh8zbOxDvIjDE6Pq
Vsmcbj07Uf23rpP5eupk9YVwC7XKO/WLyQg0/c7b6dNiyEvppEBJB74uglVC7k4f/CiUYXrjMZV2
VgKdg4VlYAktUQIQ+2Hc5NA/xddBtr7MQWuLld5mgJrJnEBuxuPj0DV2jL+0Jpggh39W+TBPUeHg
TorkqwiPY7QWoPkI5eWzMTwEoW0MrnZXbFG95pqF/KXfWRm78cbrru2U6ZfSGI8+2eGiA6K0JtNM
Y5cFlhhwgI5SlfYQEKrLcTxCgVvkOhCmvRa2wKNXnZWXymv2ugaaXa60dpGZhiwHy6eym6yKzQIs
U/+qhqqz196hsLciLZa0utLFeDLZCHywjV0d0kC1NoBcR8DhoV/WV2U8SMat8QatWmNd4pnRS6Zv
SLiHL9lbPtr2iSom6JXU1gkj0i8vqbfxot4KuxmtHjDEtmBttIMbNp2C3qhVVm1reoN8z419oOPF
ZdnYRxpDlb+9ywe6aptwHmB44FDKYriLkJXyR50FUCQsZD0FDspnWVXLqXR4c49CxVMP4rqDeX6i
Ql41GyfDZhXETKjvaeQqLRbeOB9iq2hB12vbrY9HmbK7Inmg+MqQVWdpw4zGszYEzOxGo+WbkAsA
5ju5Ka9hMWfZ1xvjTiucYJqlngO9bNFeu251Cz34kWMCeSkd3NsiVyK2q2EdBzPIB92u2QwTUGCn
Ay+3INEks2A+Ro7HZ7keyjy1y3gxJlZx3cRLkFWdJJGTPUBPZyGxP9etVZHMekV9lYHX1+uwtQPu
MFdYtQ3xIbiNfZl/9ZfCyTfxUduWgUyR7PaD3c57twV1+LIFLRW6fEF32Qdf/UwOmtTd8hBGMLuR
QC5T4bxYRp8JVLjUuKuIRT5nH3A+9DPA5RycFrRJ/dQUd14MzgHLp7HIjH1URabdhYUuh7JTQBAD
CW0rodUiYUd6ZoCDgq7lJ60lcrFMGAg7YQk9tgRd1xpf1Xr8Qc74CQuDfghdLvCtKfhOAXTsnUFP
UVZpqEEb4z4Kklb51MitOOvCv4oo4dUxsAgOHXrQE2+e5QjchF5pRqO+j6CbUxa0vdEDfUv0Dkj+
dGz0adtH4oOYicwTYHwDKEGrBNESKvony//UBQ8d4poRRSPap4kMJ6VzK9VdEKLCCSKBA/1toH8P
2GbIzYxNpM0C2KfTTQIxFlT4Ym4+otC6g/BTNCfJok2WHO39KFeDdsvLUg3dJqQQM5Zj8Niy7dQ/
ovQL9FbqyV3XbssIWr5vsu4blMtNDCqWgtYZPslSk1BpiCOrpQowJwIVXvLSgT0QBU42qmpUYrBz
QFLRIqzmGbeG3jJa6JtS4DF9CJFXQuUhSBYmyMoOVcQ1liBouABEdvX/Y++6luTGseWv3LjvnKAF
yVe68l3VVW31wpDppgE9CJDg199kz2xsV5W2K3Sfd1djQtIIJGHOOXkyEyGKSR94YQDoaqFFEnxv
EYEacOfcx9/q9/iRvjcvdWgF9QZ9FPw+dI2iNiSheKXP5Q/ttd1oK/2bvFfwT+swxH6meo6KNoo3
1AF+VMly0iI6HYWylNXKsLfjcF8tHGPZlD8E/SnL3ahvwJ9RxE7N9/2wUsCngdbCy5qlsE55u1Xr
lzKo2i02+KRHWQs27sYFiJOsimxZGZFLF+PoIWBXCYg4Pv4ujiBVvlJwAV8lYO7at4F3ajjZcAR6
xejZr9mPrwMuCt3rxQNGmGroMwJyXY3IHgQPp+DTMYWOoV2OZJnnW9OMtDECmxdJJX7eJIGerdCC
89TGx8I2v6Fd3pmhaB4q+wev74DFO9OuR2ItPVNbiMxrwOqYIivzEpRvuZc0PjsWr8pLU/r1HfOR
XAMhKDxy6uNw0IK8DMFdPckXUvhURnXtWffmi3jS3tNj9VRiNdwn2wb6hGTd7tKI4g9wvxVDMHZe
vY33PLJDPOOqemq+W09iUUe08sBNoicc9+9W59lYcJ2nkSDTAt54GR5wme7tZdF46veKBfaSrJrO
67QHsidRs06/VbVfmF4RslX/DiQQgVPz2Ku1o3i0nbGzQtdXwnJBFyRgUbIlHoKJr0ZdiApG+Z4D
oMGGyn3jG7AW9RRv4wd1AN4B1Ef9pa+SRQ6MBwKD3Gt3IEbfGUuxJL8YTuuwjvQf+nO+kRk+QgXo
86EdPOy4Cc2tMJ8CSsNBri1gqFo4QZyBnpX41dj3UqykcUqbaWGNWzeNcubj1zLTm4NC5dlH9bV6
pjvyygePY0p25WPbevhhNyF+dHFAoL+oo1Hztd5jxE+p39b+gOGGpcs2Qtk4YlcPKtC6FwaRBTBM
nO8/xNJeOKXfT0DtwyFdZEYg7mnva4/DL+tN7PQeXQww3fwBGiT0KGkIBEkB24z4ReLH4MvRBbMW
en9Hi53qRLYZ4DfX1IcqIX1LzZlYRnJ/zANHBiqPYmsdu0GXbwwtsrQoNlaaFjn1Oh3uKSDWZEn4
u5khnzoZaBGLZdYumLmrY99g+wGlSQ7eeoCf5LbnNIu6DvoBR503YbnEPoBtNBEHdC3QvkMn8kYV
cQ2BEAKSpQ60CTYbBviY51WEaXWlY8fldCy5zT17wA6Ps7HwqEC/I6X2uqdHrdsSnR+qOnSsUg8U
/M8vVQsQr0FvROyrgI3HQdgwCDqJ6K9dtvI6oxvrgafaUXtxK1eGqtWgw1qjrTE6N+IUWn1XRw2U
fMgMXBeYC6CBC7BNLWJDUK2ZjmNQLts1vxu3w5Me5pEbDgdsjaz1Js2H4oOPDw2FgiPUABE/6gfz
QeaecwBKnotDTv0ciLmCegSVcJS5HqvA1Vw4qef8nB7BcvSt71CcgQJPer+wvaIOgGUyrO2Dbodl
vy+YP4gQtB0EKJ6HYx10KMt6Tz3k7/NG38tXLpZG/pCYd1KEBo7ngzyAC/TaLZNVue3DaZ0ssoV7
pAsl7DfyYAZ0AWz1Gb9vj+P9qfo+bJs7PRpwLhl3puG1+Z2NJRkHLA8t6Cq6tQRdm+6m/jDSXWni
OQLzMOY+EF+znY/D2ED7K1Tsew0hR/NNG3PjDwflcT4bd+oBj598q5GGP6oH9NfUF+NdwRlZbIAT
24kXv05TgD4MCiKcMeRgHElAgtrXPCuatshvI4gkAj3Qo+kdRCzV9ZTH6oeb+w3z8bz0ccC+c7z2
DR96PmqW05q8pEdWe9lD/YBSSFk390WLDSqqOWq6v9zDoPim5iuDh59nPwQOLbSSKAoMj7/XYbVr
99kLYJO1c8fX7pIc87cE8XlYd9viwfop1/qO/nANAMeefQAojH+Chpo/GgbayoHJUUJ7vbaxjHmr
TmRbiHsWbxx2N7iBEtF6XYilhE5F3PP+kJm7xIS4JeIkUIwANFRoZhSB4yEolIXLFq4RKHw5ZYss
jQbbB4phNj75BsCaMBzcQcl8K8dq8eizC30nDgXFI6HsDw3f6ZA98EiXR93cUeanxIeyUam2Ct8V
/V7pY59aOzd7apJ1zDz7Bq77mz2LTgVISFCcfHh/nR8hDoc0Nh776ThNZbNXjKzaiFIbvViMZtj2
lvzjM8L9EHvYwD5MB5v3fLy8JjIfBoUeYwDKfp85ODG7dl2r9Jd0FHILJL5CAADuIOfQIckHoR2H
5flwbt4YgqcOPeYsboJJlj8sveIHaCw7X/Y/VQ0HpkSVlPZ16IL4YKcjKNtVhZBKEK76Ugf2xNCq
l8qiF1nqNxDYRaCl//w6dbqcBriuAQ2a0XUV4lOIis6fEzowNe/zMjs2k1ujtcOxTAnpAxQ7/jTo
fPX1cNolljuP50DgBFYgaBD2RxXwCculjVtODSuyo5NNw6Zo5XbMYyeiDMq5LJt+tgQVlcyNLJTO
hEZL6tgRoOHKr82i24gONSPepwOP24yXxFWgj7Qae9tk9EaMc6++DPjIGgGLAlEF38a6+DKsVNqY
QgN10r9xjAetovCKB2VvLqxTvHDWUEbfo1+anpJ1/WY846hHUzT7VoBdWQKv9bosIuDP1xFEj4Br
ChAg+F0JwCWLlCyiNEBKYsWBDuhHyxD/T6Dfm2LpHst8k2ibCnrNdoMsry38HIR8iYZT5Dq+gCjL
gUS4WGl9xDskERFan+6A/DpowWzXAd7eK2D2I93Pw6wNgQkgEZEb/KuheNmPOpT3bYkmlyfAPGAe
kAxhACLxIUZkyOUQj557nH7gWNl+lvtpHnRIAi2/GW584g/Sy+eSb9Zb2/PaQx/Bnt1ZzhcfhTYd
8Guhnqam20LGTqFBHi2/SBEoG2XUPeza76JC/GwosqtS3Zta/J6DPbtCU+Tw9dK83LHQohgW4jqY
zKB7wyjj/GFQCqcEW7Y66XqmoYtT7E1zEIs4+6npHFnroxT1Mh9G98ZRMf+55x8B45oO8EI0cMFr
vjgpKqMBtZdl1Um4StRrIHU1Yw59LIm9Us90gFmEhV+/6vXSRutKAzlPBZJAPgiiZx0sU+uZZrTl
Ka9zEXb2RhokRpGHbD4vafTHg80bCdRk8G/gCXZx8I7JaGUNtIUnPW9fsrRCgm04b7XGH2WR3cpM
L5Mz/PEAEUBtQDo4h5ULio/RGirA7WQ4xRMF5FYx5No6WjZfv9JHsLiYM2jh4G2DdQJa7CXbPTcN
8JpbIk7ODqAboFdvfEihQyaeOmH7I+nzHRS92dIpDhYLEjWEUs4CobV65NmqrjZ5elTcfTNuGivM
40XtWr5VRIUV6mXQ9CEfg6G9M7qHhgVFEmhsMSqBay4ZDfossmIIfkMbhaK7gW5VmmE3Ld04dC20
qAPtHeUkutYjUqXeJ0mQPZQP2pM9+ioJjcxv7pB74deLJyo8FVqGNNRaP0H2KXze+zVahsVdbYR9
thzLu9yOho8ifkp8R/EFqDdt1BphYi/yTV8u1XhBh4XYVQt+4yNfRQrECPzfAPkYXDAw9c73o6kq
ZZoVKj+pdPJdIvbo8UEOqo++6LsXbtX7FHD+1xN7xUskGnEt9JmxjObF+pH8fwpPlZ0OVQG5yQk9
yRxl4BjI0oa0wLLA7RLMDFRDBSQkxmWl9JCs182t9vL1a9soqwxQtOEaAsnnvHc/PYGaTEk6WGN1
KhTzqcjKzO/MNPbztoKBQK7rQV6/c7u+JUG+PhJwBIOPqSMhA/l69kT8PCzjknaZaLqTJB1b985C
ARfPSqE11RLlBr74m6/sIAeADAiiVnChLwFGpVd5PHQ1BhucU6tqS1YVOVoC7ymcF5SqQbTlhT+5
aCEVTX0jEfzN6GCeQsqB9AOpme1cgKg14n1aZbI7KZXqomcxBaJKdga32sDKsp3cDm2eowmYPKEz
9/L1Arv+zK47K2Rg9QH5Io7e88+sm1mTCKfqTqxkm5bpqGtUF+cFJ97ospvnFP6082MKowEWg7p5
ZvVfAtnuoEK60lrsBGpFvwSQNfSrUZkSj+vkyYBmxterRqLBTJ1bG+kqqkHMDjRuboLpYKUY+vmL
pngbW2nQAStLCZJbpz6k4ENX/MR7ZVN1Bnaxjpb02EO25yIg+GCIOqGZrYibgILZFGrUT2pkDyY5
MfTZv56GK/U3GOrQpBiI9mjsQwp+EezzplBAxk3Uo2x7x09G+Q7tOYtI3TDo/dDdRzJgg7qOVqZL
R5zMPYroNn3uMx3NLshtot7hdVgSpHsN/FOsgoddCcZbk9941KsVA7rqLMXVEKwdZOoXTyqqaSBj
RZqT24C/PTF0TNym1fxYpz/TFoyyr7/MVQCdOdkEfQ9wLmZ3lotzwGWcaVVi1ydpjwYo5eCtFDEv
buxB65LUCfmJCQoNcBs0AsDEvTjcB6szaqYX2akFWS3zSld/NbTxyNJplbZZvSUm2GqJnNAENttm
Qyw8h6sUxm7kZB+riXuoY5dG0MFBK2Vba0HocNdYmbGhGjAFMr2YTonWbpeTvZsq4A1BCxVN+k8H
RF4ljX+4Saqs8BhASwEK68V457YW0O7KNf2ik2AbqEhU4Ea0hk6pPrplFeRGjwmYJnPR2Cq750BH
494R95MdFrHuHkErkFZfH+y2l3d9diM9va6c8MlAQ4Q+BuEJweliZlgG7yLOivw09WXuJ7CR8KEp
rAO70GpfnQD5ZXkfrzmnBxzmDxD/DF6vum9qr+6oHofGaIpnaB/9qQMO0OluF5mgBt+I2volEj/P
LMo60GmQh0GkfbHxW71KuOtU2ckalGxhDMLYa32thInodU9C8FbwuAabAHZTaJCDetrzJWtTLGiz
r/0OQMAhqV7LpijXk5ttS1v0K2ryRVYwtjWVZNPHmr78etFfxVwsQSgBIHsHHcPCXjs/rAxedVB8
DmJmdLkLA4tii96al6igrjvuUHuFM/Lgz8fEATnnG1Cx4pA8H3PQLTB0HdEd9bz/ORXsrUyL5yKm
q9KJEQTR91LUNPp6TO1DQ3UWEcDcQ9TFL8xAKU6U81GpYXQ6KfrxWGWBUcHE4mS7HMqcp6ryko57
ifZilTvokPp2XRJwdsDNzDx8FdSoiT+0bZhliZdAzyNLX4UmI3NYYKBSYxK8gnjykglUDP2H3YP+
+4OMNfRUmw6AH7Q/utgLnQIQW+aVJ8ujPt4JsHsauozloS8CW4YVRa2JQuiJFRBQNo+l9mNoQ4b2
HbdWphu56fus+U6BDJJFDES9NB9JvXSeKxIM1YthbAYIbTQPLCl2sJyQS3TCQPhBm5SE0E+6ee7x
8V1pjhToeNkG1bii9s4ke7t7jIHfkWezMEOH7hM8cHeUwMzqCKY7HUyMrDvZBNLxlFecumh4ZdYq
tiN7ppnijwppBXEFwjmIkAutuXEsX0cBmIRhW0Fjq4F9eZkMF6ocJCc6TkjDAHNiBLgZZ3cJaLX1
IOiNpYkzGMvgcpnMOwH+wTCCILNR8+dsMLPKUs1aczhyMxr0+5rAQ2fPGCZPbX2LhVYBoMB6sZ3v
brOLMYl1fEr7l5SvmfFqmG+a+TYOgLiaQ9K8Fcoujb12Ck36PPEFOG+83sQqejCPmvMoJffM/DkR
ut9z13NjEmVokym538foaIBUIcAZGegq5sch3dX6InFeODySZPNLZ50/GcAvMEOMZ75Gcq9vG6zn
Zzdey7TzLKh5BmL5sgKuDiRlZP1KpEpoDBBm+wMIdObAAZ0MAOUALNM+kAL0CPTS3Bp6hrz2eglM
UjXBD8bSKRNPMd4061emNF6lHdyXEcUUXMw8BUT+CmhB8tLW5ULg0SXw7A6/qs8+KLEKfPUJrBhP
zaSnMkQT+EeU4tX6BunAACy+8/InAbISZMDOfdccc/rLRPOY6i7wgJWTFp6bPLjJfda91uSogjGT
vtTg7pBN66LShaAIRLcyP8Z4GNOFHdWCN6+gT4HGPAaFAfYEVixfKFbggJcOJLpdObo3PdWIeX6c
eq7rA2dBH40/6u/aCb5K6IBrJshddKtDqWD6Nh44DXlzr9yjKyh+GJux9IHPZ4u68s0uHHAi9J4J
GgfwGrDX9KAGkw9BUg2o82PQnxQ3rJMQvaAyDcQQcBomht+mAeELO18W1cJFbRyvM9AYh28uAyS5
0u1VK6O8i4ZZjSc7EEK2+cdPj3LfdyChQx/Hxmc1lejHvfL6dUQfFyzcIQ3sp+HXZAdo53FnAXEh
GrSd/uDSdVz4lb5O+pfEWRXTN1t8n7AyHYhXHKQbc6+apyHFOYZ1gq6ou4BDl+EEzrgBHx5HIX5U
YtspJwpmFF2hJhv1NS1AHNiWPMybOwKiSMV+0LmfPHqUQRZ+b+LhleaX0O5FcYrHU45mI7NCiEWc
bkUQ0Wv6WKW7Kr4ztIWeLNJybSaLON9Svs6Ldcvn8t6YlmBHVtNeqzZECyozKq2jHJ4h5DPEIy+i
csXrvXQWoxk12UNHIQ08avzA0fiPn3Vsj2lcWbC3crYgspfWUq+WLlqkoEGtCRqS9Q2gyZyj/cVB
AnM/HTUebDCR7l1lr3Vf44YRcZzQAMzALS1y+OlVvYykpp7yvBhWU0uGvdm3pgcvym016jDqcuN0
kapAUVquAxemo4uNAMZcS5H+2sLofZuU4DGUMVooHnfFg5NXD30892/1OixsFeyHmQhWgazVl+m4
aMcECIxo1EgwhKnCValvpc9ub2iwYCtbsGUFdCdOSNrezwoCvudUL6gANetGDL5KfZETQXE414Fw
EYMo8PxsVRqL5VqqFCc9VocDSUXQGlWgm7HwJqEhGAuIWZzkx8gZ81Q14YsbD3A1J3iAWR84ax/n
6nt+wE8Ig8U1YU+WVZxQvJnbpDkADZBR05vvsIwdvb7nHOIegMOdHAe/otMviMbRc2qw0L9+lHn2
z1bH/CRwgNZhluvaIP2cP8kwFalb5KI8TYX6mlgTYrdExVUj1V0Q/c5yca5/PeJ1ejoPSQwVDWPY
qF4V/1VpFGzSTUCfbOgDp64Gv6f2T6NxnUNpJhBOcH1FOvguODWLw9js9t2oPxgIhuvWkWD0kfIx
0Tv8Z47skAJVwu876rn6mz0iaEH9PN74Sh+srvPPBJWBg+wUST84aZcpdTbFGZVZS0GDw/oQWpUu
xKjq/hBzEWhD1odNISZPT1AuEbB1c7dMDj0oFgnajbwqRGQmrraQqsoXOjc9q8XtOJQnWpTEjERW
VbsLx541MGUOMgbr2YJpDVnKGqyrNM1+yspmW6mViwEmpDfezrxaA/B4AlQLErQJGYd9kWow2Yxx
bU70pENU4Q0Oe5Bqvrwx61f5jHE+yAXsEicW1XUag0jDVDQ6JruMMq1rwKPB30wHij870SNCCkCx
BclCwtyXlu+rsWii3Fa7qEDFrQ36fnSgDxoEKF/oOvkqqAzBlEvwXMHyjUdol0qY3oG77ywbM4Es
oVHsyA0wu8atVP56F89gug4UC35XYI9f7OImc0gK3xjlSHoQm2o7ncJWFQAHnGRYpQ2KFoK8gCdb
a5zh3SSBaSn+GxC0BufGFH5A+BcLFJ0LArLk3MJAlXq+j3vXjCXKJOXIW5g69YZYtD2+ojKZq9rS
IVLQGxlNYOWZ1PJ1TRp7N+uRJEAnESYWkjCrRKclh/fb1/P+2weDxTG4g9juxofJ8uejrmqGKi+6
Tjm2Lvyv+mQ4GrPjJC+KAGcbxL9V/yp4HIwx5rBMlY0KHMG3JVhSQhmZbyjpqS7Hl68f6zeHEKp4
nHqYPQvClg/p5qcTuOMiy2XSJKcidqq7CfUsMfgiLpxhM1XxisRwEmuok/ijOaq+id/lE9aQjWVp
Ya5sxnproEtqqpWyTOCCiVyBvFduKqNWVqo/Qhfx8cD/9VX5X21u7fxnU6vD9+I7/2xq9fH7/zFT
wT1CNuqxWXxlQp9kIZD/4+1taH+hZ6xDdgswzf2wWfnH08qBRz9QFfSNsABgfoed8o+Xiv4X3LGQ
FsCKAJItaKvcP/FSOT/wZqNIGDHhVAWejzru7wLv0woTehuXdW3LrZuVfaDlNoOm25HeqGU1+r4o
YBtDAm6F7PLT9zn8vek/W5ni830K6fPAFoY2QU9Gex8vMz/Yp4FV6B5cqg3d1kkn6gmSE2wiZJna
qNyK5eeR45+hwIJG5xgJCKgk50OJok0lH6puCygQfMtewB7VwrHz9Qt9QCL/Ptw+hkGj1CKgAOgq
/Mjmx/j0RlnCEq4WLd86REFC1jlpxFSreLQlEWuoE4fIooWmhz0cvMMeTU6K1puZFj4eeviejakW
DiYjJJj0tlsokx6jK6fBVNTTJ1vftwYYGP5gqu0rRJVgDppIv5Agy0dNSPZMRTv8Av8DJGYFBgLW
1KIMyMZc3AnY+sFCuqfDK6U1/67LMV8rseosu6oCKQoeX4knY7Wt4ItXjt9mNeCtftlvpsCYD1do
j6G3RJ/u/NvoGit1bVD7LR1sHiEElLPJbnkjaZsz4osZgMQR+0LDXzDQuZgBkqtmwpAZbCH5exJt
YPC7tB2aBZrWLPh6tj9Miq/GgtUppH9IubARz9+I8WTMrCZm2xguAS2s3PSkDNrYiHLpF/wn5BON
bqEnwPw55EsL1CzRLxj4eg7EaU530Pl3quarrK3fEsWEbYCzKN29wUZvQEbLXJ8W0k9ndVP5BGJk
wMHFgL+BPxhbrTuIbK32YK8dYzAJU/WbmT3nYo10DUJ8NG78FErmhIJtCGW1k8P4DH4L+bTQUhjd
kGcW7/Na3gNT9d0YdTLa0vm9JG9x/yQnSNiyI64ZiAptHQtUt9pdCULxQCLDSUJdDPjX77ZR7J1G
X1b82OXdjY/7oYy9+rjoBc23kADCti4wTw7drqhhU7at00yDfKWKiFOpUU6rt4zW0pdUy7Z6mqOO
dZN6kfYifdAovcsq1G1WnCpADmKC68xKgHfAZmEt9oIUKRLmm5i9LovcnACqVN19ztTsEOd14xv5
tBmVrAj71IDJB4OyzRm0X0VjAVe2LbFxa2EDCGUtuHEtIIK2qE4GJc2KjpAdWWUlF+iSpauvF9pH
0n71LeCcBb9BOOehS3e+0Giuq03OSb+1mGMEdpyBLkQsuZ4a8ALNyhDvLszTICsG7QglkvGSsAod
f2NUvQTGOb6ICehGGuRGVsdjX0G3y9NU4fqVlUNShvNlOcYMfzKnZWia9NZkXrRRP85F+J/PpRto
fAhc8679dC4qHOlnb2v9tpQDLobo4R/CEpcs+gaEBOYM1aJwJN0MDuQBjcafbZga3sjvfhNs5tYi
NHaaA1rZJRV3qEyhUp3yreKMOOVcmHsqFHYUjgWV3Nfz9duhEE11nD9zvXpxBlVm2rZs4hCytZ3u
jabUAGRR9TXlIr2xTS7Y1X9/WeTSNoiR8NcCYfH8y5YGcxOdN2wLYCXelU7pQDZZGveD6IcNPgaI
rekEr/+ho9tUU5uw4R3Ypmlr7SWvSaT3ObvTWF/foGxeCKPmB/vQRcE2CZnF3ME+fzA2yFpvEFG2
qq48JF2shywlgwe+BODJnDUOaLMGD2wYA/hAVl7iFix6WvEsaqYC0BQw1CUphmmpKMUAfVxWPX89
S9dpD6zrEKVRTpoE3gQX2YcZJynRpdFA3NjXx7KC2WyK9u2awN1zYcuUruBBRLaa0d9ytJrn5Gw7
g66BXrI2Jwigl1pzufZpN8D9UeN2WlUbSRkUBZI2QcKd2Pv6/a5HQUY3e/ShJTxXzBcpTyPcRrRj
bm5KtRsjtQRZLLerW9YxV/EWFRx4Axqomug5XJUnaIuTqZBi2pRSWxhN1y35BMIqMlf4/g5W9PFO
/y0uUFxg/r4qLhr+/X/u3ob/mUPdv2/gnL2zP/7Tf+oMy/0L0w2LxVmShxIBi/qfOsNU/wKvA61L
MN1QNcwsh39556p/OTa26HwTGHYtbgWbbbT/dYuQpv2FbhImGXULDHbBBfyTWuN8Uc6OE0gAZ/HV
36vm0iJnQEhSRsCdW4bLXtCAMXrlvQLms/z0cX5TWcxr+9877GMYaLg+GpcoqWA8eb7DSpiHKgXO
mK3SN8WjAdOVwIQz+V3XVNVzAsPg57pX9JWhlepzmxLyZ9JLvKULQ0MHdyWA1+IArTwfXqndjlmV
lewqdcJ1DNQpg3Icjl+/4/WnhNcxpgVzNt8DcVnSpKrdF7WWQIDswgRWkS1yGr3L/yiWzV8SWA1k
nShmQYEC3/XiVSaZxK7M0p06DqOnVFUZTiBbw8+w/EN07++hTJC+7RnaA4vvfCjKWyzrjqe7XOb8
p1s7Ck6tDoXMn383F5A6CMW4ghMepefD9KljSZfjjUZR9si5S9UrLNrfin8X3Ib5bRAAMf+YHQdm
qRfFQSZYrWhCTXcJuoM7ZoD3WRtqEdWx/jawsQg6RpzQ4NyJBpnWgRinGrQg4v75WsTlSUBNocBC
5XWJmQoQB2NlcNJdymy+Tp0SdxBNdvHt6496HgY+lokNUxm8KE4SQM/zr38Kaa6syngES2zXUvXX
AFsJNBube6tx4Iang1369Wi/WfogPs4ktdl9FlYv56NxfPMuc0kK1TjYHjw3YE/GxvaPMsa/3wld
FwRQLH3s5IsEIQbHEX5eXb4zpjFejG7RgjQv3wYVDds/fB/wm5AHwLlmzvEx1Pn7lLTTCtLk5a6v
KFo7GJgtY5dpN06Mq0lCawAX24FBhTgwB4HzYUBAKqljNzgxpjILCITrv0jSwP+Hl859PeXiT6dp
bkWA+Tx78WDtXY4nNdiPd3BZ2cVTRoM0r3t0xJ1bKNLVYjBRgc8tQ5id4TvOsevz0msLPkCBbs7q
ZAvGdbkh/Lqht3yFLtkwmJh5GLTAcLkJrKXIxZqrgaeaHXSMuwa3uaBPbsIoQW/HX7gT0I3SHhfR
yEncG07L3hvR1ftYh0ysnmoZ/elasWDFgnxfBYaO0+tirWRWIXGbCbq/ZmrKMOXKr1jJbrWRrr8p
XlCFBgoJpI0XvlgpBdNr3mbYYG7c8zCuuiyQNmn/eH2cj3LxKjVDS6kwZLrrder6qW6OKFfBSv/6
g51XY9jGCCnz5kLegctpUAOerw9Xjk6hanW5KxXdDBIyyG9FqvBwvvbn8P8ZysXWQnIPivTFma/W
zuDUtlruZKmRk2GkIgalY+ifKIQZ5o04Nh8/ZzkO+gII+zPSBW6wc+kJNOFGPlnboDyXXXEYUXav
cPWg7sW9BDlD+EULUqJTDeJGanW9NDAs1KzY1PMpYl3AeAaVcIdJxnrngOztGWUGs0AJhdKffkmM
AtmsjUQWe/sygXPSKm8UDRcqta7mNOD/KrhbpZ0YHINk32fJDYTlN98SRRK2MFB2CHaNi4mzc2Ni
YqKwemXAx8O4xTUjRUp4HJXO5Nwl9uT8kgonu7FRMnZjIq+PZSQjyLlVcPlxc9fl4Elnm7Ux2lDF
971WBahBoWYtQEd9TdPC+JYWan7L5/tqTyDzMVH1IqwBu4Qy+3xPgLU8sjYp2Q6CGwaiVpEcJvDd
cBmNZv19b8l/9OS7Wi8Yar69EbUuPOfQSD8fSlHhuUiaut+hWNXfzSHT7hqVabesX3/zRrMia+7X
A47FP86HAeNNThra17sJlIUNbiooo5IzWFgqcfzy9dq8mq+ZCzALhnAfEdQml2uzdmlnKgDSdp1T
QnKDSVoPY6v4k6P0S8ilnBsZ3G9eDZAfqi8krOBjXnrLJXXfWCnI1jtFxwuxxu2DqgMXYWxG+8bm
vtoH86vBkHkWvsKy8RK5wtLrRpVyvkM2pH0fVFD3lESU29Gyh7tq6mo4+7gC906WiXWD5g3w4/JA
mwfHLW/Yf2iVoWw7n0KrUcCnhHngvkU/1bwfwZH4AAct5z5xqxnDQHUKPK2dtGmbuJ1ursuuqmsI
0Rp3LKO8bcDlLLUSl55M8aQS+BF3hVOrfhk3PL/DPRbIRA1zUJWVTUgHWL3LcfFSaSRwWrC4iJ8U
UoH0xqVhFkvYoDZ60AmlZgsIW3DnUdw2LVw/x0wbA1MdHDhyuHVufevyqZR+A4+D56LSM3qgPEM1
psPskECbyTK4qycj7oI5aRmHWYbaCOgzO1Hy/HtGxdDDWAucnkOKe33dPc0t9m6xToNw0y2UdFvV
TmOu9Aqi3nteJE0bTFYCmbbZQg65NPpSpUFucvaSlNPMuwP0lGwdJy5cbxyNElp4ZoDolxbEEdtM
K5qtqo7FU9/bnRHmKA2yByKtbKXVOKK+j4Ys9LuUsibb/x9n57Urt5G26ysqgDmcdlpBaipZsuQT
wrYkpmLOvPr/KQ2wt5pNLGJ5fGCMNZ7qKlb4whviVk4zRkeL91dLPP+noAslHxY/Q06/dcYyelgy
gCV/yqzOBOTcKXWfJi+MBLzROQz1D+mo2zViUJ6L9KA1iPFCv9P926Qk6p3ivPAyCG5tWZ/CqfeW
x9qtRnR0ZFLCREsHA9pp6VugMK0UXbaiGVPvEhpi+iSGSUdbSqvTr02Xg2f0ezcvz61VORiY9qaV
nyI/TP6uYg2XklqzCyTbSaGfIGIh0KO3LWpg1ZTjB5pnYftPOBrOx26cyMg4v0PyVuss1P+ryvJ/
gDv2ULpa5JBAe+WKRiY6nPPT4ojKuopisEdUc9xR51e0HMxzTITovstNAaWuFrJ3/4ltiS0YlsR9
hEGPtIGOVe4Cv64UfvmPs3jtP05TVsZRdJnsL1Y7RtkHOFbGlOEToBl/TeRB8Y/F9UfcBBLbKx9k
qMn2PA14usA/deL+skwgJi6ujaHCU2hQMri0djbqR8+ndRGjf2JmC0FPXE/Phm20zlPWmbYwkb3z
wPkkPgXjU9FBijx1mSbkqV3Gej62WZd1bxzp+h06jU3T/wXgAfaLP46Qk5PMbJIzVfdqfG59UYNC
m00IaW88e3RYeAFqg45Em2MsAG8rQ2pSdPr3MWwXpezipXF17SdpA01uvQG8Z4sO7VMH7B6z3jSs
xN/OkGNfULm+RAfO0Er5MLSJD6Yvks4HyjcxFmoJmbZ2cMI6wrXWj43o4kIFax6WPuyqpyTjXz7M
qUdfZ2m6PjpW3RijAEgwAO1RtYaxDcCJ6Dz2WvXeiQqomS5AYPdd2zRdduiGyvC+RlJmSryTEkXx
ZdEHJ/y+6F0RfZ3hCI6ATSW+jqdC0/K4f6qWzDEpl3iT2f5dydruPmac9vmtqHhWHjI3p+DQVWbX
hSgeT2GFrFM8lt+HOau7fzSMTXW9uLhT0jcae3HEygdAbqblgdAGc3loY9OWf5JyZyATRw7A0B7q
xsP45800teaDnFmvp8bJZ25simxj+ami6SIQ3cBa4P2Ypz4yxDKz5AfLQbr4KOpER2OT2lz/7Ehs
vh/xXEC12Glir3xXzuFY/DstxTK9xwzAtVFZbEpvOqYaypQ/5mYuh59ZMhvDR/jWURekNNfIlIlk
zIcKvoTxIze0XEHhK3tZ/piLJQSEpomoHZ5rXfMaxEMnrXmvlTlkA41NkJ7bqpf+cz73AGR9Q5Mf
RWsm7gMtAXN+0NM+zx/paBn9dSCssy9dK6PyZ17nYY+aJ9dz6p3ymUgWJ6RxMnHIc61/9cVN/L9D
znUEbksDKEubAc3JsvB0HDGaLOnMx9R0nZlWRApu61jFgJKOU+gOzgH1XOfrIEU/vuXCc8ODF6dx
dhJGlAVlO/nNmUDSwzS6hZWQxzkCnZZoy+++X1QGPV+xTG/8nKbCYSod2pLlNHr2mdAhtx5jffBR
PQTX6B/9OHf5bIaGtlaGTcLPogub5TDmtoIbm1kpz6NMk794BdCJR76ihktGj+05bjT0ibLaTJKT
MXsSE69Rau+nvjP9o1f3FjPt4YsgNRvH/9aILqKdNnARva11v+Dm9LjbkWbvei3o7EJiS1Yk4NtZ
l1KDzjAhGOK2UfW9G9tQPyGzu9BLjmZqWJOILed9MeULYsrJnOgFCkN11l1CcJszkOrFj982U6yN
6Po1ujm9TTs3IoEt3dw55UajiyfEiZ3xqDWm2YKPd0BKLl0Nm+6QSyiCJwJUHen5vk6585zctj/U
zZTiR6L3xcfKJyzjMtcydMdzXnooonZrfewLL2re06ilQ70kBkS91BzRmeImaMvAr0yEJ7tm9N2T
ZddO/Zjoox4+jG45Gs9uEw/iQ25WqBXltVb9xUPivI8lNVFls9Yi4xtNCCtKQre/HKLT/LmWY2ge
WsNMu+99TPfLmqLBpfkaS2N54H7BeLTrs2yYEMJOoFCHS2gXD1NtdM6xHOLQAkdM1HIchlJD08DM
wKdzmcNzhUYexo/CSxuUbFx9dE7SHSRchRYAnfaGMtaII7ygjHFpXC/9OQ9GmmB/0ySfIqvtvrRN
NSnhyEk9P3EzIULhVZkIj9ZUTgbQdwitQNqbXHwszLr2aUzNlf2pjsJBYriht1wTrRNX7ZupkNV3
W8UmT8NQoB+TJihrI8AYVTZgEo7p+FCXujlfdQ0oNQ29gjsrpNIKpjQfQHVbRdoh+omAQH5qRqfK
nvxOxOie5zQnTcBIn4pFQ0KrLuu6fPD60P+eJLoBfL8xEMpbupCycFMt0d/oQtQFenVlWeDwkxlI
W0Zd2uykaJshOM5VVIxBSIHAvA1NTYQXwOJw14weVAwrEV9r7PLOIpyjnfLO5kjYbtFRg9MNo+Z2
JAdrKSDrbn/1qxy5XTNhN9k5CsiOvldJ2hyKFNuBukPFVlshLIqxnIbZc/rrMg4l0Z+mfYXEtjwn
rVXsEFN1lVDeFCtYOJo+yEfg+kIyo7LE3+rDreEMYwQf9uqhlIIUneOhzS+c7BlOcHTV+gnY11Th
C4iimo9KfBXlgKTrpnhXN5n+oSGCMo4vp3EbiSlYWCriPv5aFChXP6nSplqjljFc57GEGhSO1rM1
JOFOZWFrFMCkdOZpaQA/W33PJVlEt3SMsgxSmaD00yWjknh+eS4bKSmtGfpcdOioJaxh+kk8df1s
2OPVGKmWJFQxHrQmrZ9cXdZf4Qbs2Uzfbx3CdJs+jepA6ZSUbz/nOPtxCzN/uY6pbRxTPhTvAg4v
wFOr02unxqbBrYL6LuVd/nY71Ny6RblIS7umWkPmmbetAQvDpCWFH8vohgB5pjzb2Rv3eTCJJigY
jiGyA/YaRRYhu1sbeuRfrX7y52uq223yILpCNk+L6YXVuR26YngvfR7jq6R35u78AFVFuz0vFOoN
1UCkLEX1ZFXO6GNDq/U+EVfHa7zn0a30d3MuSERbHQfPtCVBPqEWlexRcu+3Kwk4XQhEbSnwuWsO
DiIOIdWVMrwu7DIolk0La4pn5+Vvej8KNBHVlAJvrSjK6s9/uw00I5wnp/SwScm65TJbRow3DBHG
y6PcbVLY4ii7UOiiLAAxcbVz5ECBRPMBbPWl1I4hrSsIgCju8Rn3iDp3E1oNtaqnaa0cvGqe3as7
9vq11grvHWWiYucVuh9FYUtpxaoTwelbvUJeVOW1VYz+tUoFXLd+gNpKLrRzY90vGwV/KpE+fTzD
MdYF3sGXGFnIJgqqIYaZWOYGuaBViwlZKj/98vI32pgS5n/UBekSKWD0ap+7gwskCwBfIGSkNe8K
uvb5lULrnkPD3TiqtsSNpSTWwEmtDY6WxcjwbNd5wAmoLzUOSH8VZrzsPHP3p/Z2lNU2cOqkjnqf
MMHET6G3Cux8rMR/zEUZ/qH4a7wy6bjTpbwbk4bU7yuo/vy3s7Q4S45oQR4HnYH31FCIs97+EG6J
1GZoL5fWi7qdEbc2CC0oxcaiUsjBuh0xmzovUQlE4GFQ0h+NbMyfTbpJyeNoz/G/r94geP5xvBwq
u+jArF6a2RgRc8cuN0hyVw+AEGYuUf5U/Xx5mI1VBDCjbgnkXsClr7p7bQzfRU+GOChiJwrAgqKE
OuvFu35BgD03gFgfrH40dw70xkoqmA7Bl0VjkWr87UpS6Muacu7jwC3C4qmxi+ScJpN7qkt8k16e
oDpINw8KZV0lsUCIwEejuHs7FB0MXa+6JQ58sqJDI7TsOnsW8Va+hMaxMco9Y4O7E8eAhD0moq8I
bYEMux3QjZAws3G4DqbcdGHP2vq3zLd2SaMb00KOkBiWvgkTXO1+DU3CasJEINBBzLeYs1dO+A7+
zq4cwtZ0VA0eFTRqw/SmbqczONbQZFWXBLVt1miAtMvZnNPm9UeLq4f8gvtdU9ZJt6NUXRuLuWyT
AABR9OiDCTngbVhcXenshThbG4LtgHyUwgTQCLodCt0SCnjjmAS21nzspE8eWODt1lr9N3rtX1/e
fVsbXbUVoPdytsigbgdLy9htgN0kQdFK650WjfW/S4vbqjkbe92SzQ9FRKq5iGkSDq8ujEIWElte
SXqhmxFVlGYIW9jkbjz88fKcNgcifaIFy7VBv+R2TtJKksLESSwIwwKCmiNc54upjX53fv04CrjB
Y0xC6K1lxiRpv1WINA3yMgMZPTtTdyqXShavDcqQ8qIRybNPeKEgu7fzWeoiNJaeDeHGdn+KYt24
zK4Xf3rtbGh14wQFD0pTX2k1StvFM+WSOgu8ZpreynrQ3uZOJnfQV/f7jfAUNBKqWcqU4Jf76G+P
Iu0bzW8onmBFJNNvSzLUF7svASMh5bTnDbs3lsolfhsr9aQnPGfJgiExlg/AEa1T2eIJSr042rke
7recw15DA0ZxybDZXg3V068Io2lKgi43wy9ShModL3Ff22/0GEWhRClcM9o6+cmdyrSaJE+DIUta
96w7ow/DAyDUgAXIgu/q63cEHt5cehDcQSqv7gYt1CPX7k3uPCR3Tz3162Ono3H28ijq5rx9/8AI
cSFwjhRYaK3Yaaj8wu65FsIhQT13AnVQEz3biLJrXvm298b0bSpiEVg4JLaXSUdaZ+cnbGwUyCzg
oZAOIg5dK49D5a9La1a62C1NPyqIcLWPfZmWf+oR8PTTyxNWe+FuwtBZVZbFc6IZt9vSiqxqjEWT
BlaPMAVFOYoqDn4X0DvSZyftuzdR0RqPjU+F6eWRN3YpQnQqheQ9Vv+5HTkZksSXeZwG6Qx31q91
RDVGY97ZpVuj6ArAj0YRf61RE7Y30Q6puzRIgMv96WhpnJ/4hygPvTyb+3dSaXbC8VKwEF7l1WxC
Ku+hPbGOwhyXTxCoq0+piz+sExIjVnSw9jRet7YJ173SJSVyAqVxu3zwrEaMt0QSVC1YTfSmh4ts
hf/cUZ/cuYzVb1/vEVBz5JSkexAwV+FGUSxpjTZyEmRR2184ExGww2s1GNqXMnWHU7oMewWGzdmp
D8Yb4Cgg4u3sRvqJMhFJGtgDNnw5ce+zK/AiaEy33bktt04A1RPCDYdb13VWJ6BJOpKxiXusTzr5
yYlr+QZPwPx57ArtNOg27mJNWPnPbeYO55c3zeYslTgeE6U6vyYbTTT24ICEaTDpTvuX6SPG+WS2
C5pwsxl2e9W4zS3qIfxnsz1tbrjbNY3jvJ49xgi83kMbrTKrE4Ta7Fwg//DG0Rbr28uz29w2v423
2jZ51dBnoQ0T5OMMm8uVP6Iex618StNnWu/5Wz2T+U5qvbWiSigOARAqRsaaBm8WMh59oRptYTi/
CdPYGw9D3BffwtjU9rRGVnw1Ajoeid9HW20duiD051MjDfSmrazTVNQITw0ifJ/26fRQpEUMKoK+
JF4yvXtoXbP4E8bBXmTxS9NkfT6V8LIqnAO4W2elKNss/pi4vMTjSHmskG7xvc5i2huda9JAHMpo
QJ/IAfZAE74cPzS2Eb7HZDN6zCszfZoabTnHTmHvSYxt7QAli8ozxkWFLvTtjvO8dnTCVEuDWVfy
R2U6tpdCz+hXUjfts4cRkxwe+2rHUGNzE1hEUPy7qhOz2niUQsOw74Hy9HYbLGVhflnSUDvX0tmT
nd16XciUibIUMhtQ3u0Ea080oYd2YmBOKMsPYZGenHnQLi8fpK0bilQc4Mmv0GQNs+3KNitQ002D
kkJ9oMVO+0nSyn9rWGP+cXE7/42J0uGjXofRDipvcyVtYGyASEnQf5kS/ha0Wk2mVW2hp0HmZxj7
tAvWZMZgPlPjrnfCAfVR1puYArZhos9MIX+Nv+UB6xPCcDzXp+ZH7rNVu7ZefrS1aXyjUjE/xLE3
fyu9Mv8BaqPdgZVtniEY4QasIzDAtqG28m8zlVpU8ydhFjTkBA9C5B0siCX10bOdquZTViXdn25u
S3BHUH2n3P42FwOKWJhOfGo0AX4ltsdl5wbd+vAQGGy0HOkLQUC8/VHZPDd0MgmRtNKk1NPoOq5e
1dL9bYzKfmWWxV80uduPQjecnQXZHJoOEW+vA2h4HZ2NZjb4pUb7zS1DXEDi1E3pyKfANk5Nro3F
SQChxhRSy9zyJHPf39OU2ro7TEiPdI5McIbroEOYYUwy0KaBsWT6OxTwvM9QU9KrUn04tVpsP/jx
YM7/IYwD/g3tgYKHOtO3K+7X6UStAMVdWVgV9tulVSosRSzeDdT1nsxC32NGbh0xtC14TFhtoo/V
qxzN8ZQBsEiDxtRr9DDzvvRPchJY07mJlHvRztay4slB0qYw00QetxMcllDLPenzZMWNxzhj/U+b
RSAP/Vj5vYyj/zMm0/ry8g22FXoAdidtUy3kO5YvRIveSeDXBcicA+9ZIpn3BwMI0IPi1vUXs9fb
zy8PubWuZKZ4O5MU6bSubyc6dcgWpJAHg34yi3dujCDzqWqiAZPN0Mo+/IfBbEhNqkALeGa1bZLI
W7q56Eju7UZ+sXu6kZdySuQ/jZtF8fnlwe675IQdDIYIjKOEjtec6ckv2hrmMFDVkjxGpOgLCfrm
ZwBCy9HRo+OAxfyHRElCwpCPT/PiUqyOWrTtxYSC5cs/Z+vipmPCCwHuk2LDakeprkPvJnkGFKjP
voV5h11ZidT1kXjHC8xsqt8hIBw6BxMY0Fvbo2S58wvuSTdqQbirAAPzUnGH337rGuZJbQt+QpO1
1tHXW216uwz2fErrZHlXeb5IjgDn3nd6Z70Viaujtar34NjHcS8P3Lo3QWRQtSYlo6O4CnmGKI1r
M2qyILVi70IfosS3aomU7Yo3X/o+9v+1plxeq7J09vbFHTKaZVCEUrzkDRNQyKpP0DZo00qRyaDI
6YYfuLWsrx2SHl9FZ6fN0Znb9sFUFkKHZay6CgGQerIBG0DC3YlYtm4ZsimqGJAH2KirPZGOucyy
pc8CvZ8BKCcN1fCjlbQgopaZ+uSly6LwJ5R9bdmJ/bZGhoaMHiLP5n0ZtGNeheA+Cxb+Jy72ioWG
wKjorI+yBymHsOqIk6fdzXu93a37BjKqatDAnkaB43YPWpNfztYoeDnsUr7Vp3o8oqZVfxyMxD29
fOK25gj9jy1GYMZUV2kH9gJxArKQ4ihgmguOV8WRopbzBM5AvGnz+EtaDNrOum5P7/+PuYp0W9sD
2FwVWaBRGXszztFHoG3FG0RB8qeXZ7f1VlC1pMPm0nGAt3m7kCUg5VoD/BaEZY2V9mhk8/JQF33v
H12lBH4Ye9HsRDubY8JjgyqtFIHWF0jomzBa5ioLsOpI8Srvll4cOOGQbTITidnB3Xv2t+4JAkoV
XHnsmHWNFvmYvs5MIwvQBtLOYV5ZCc4JYf2IqCBKoW4SY53EK3kSfrPXKtjcP0RUlFVUtL3W/48H
V0Mbmf0joga3sjBwUkyaS6f/IBLkj+Z8r86xmSgjNfD/Rlxd0IWPorw3pVlQGDAALEKvU1vV4RkA
S/Pstt1wWlwU2o3JfzC6YcF6rjd2rqStVM0Dp0B079K8WLejqdnqLVjhLDDywn5IfK06eE447JQb
Nz8r2mGEOf8jX95uXrnEqAHmbRbEhZtdbGr7hzZzvFMkhvjtAETmMnQzssBihj3w8rnZPKG/Da2+
+m8ZjBN7JFChTjODXhYOGI6MP9deAvRXcxUN4uXRNpdTEdbVoaHdufqiUdIOjdVKGcxiCfELHQYi
q6oep73qxta0wG0DV/PpqbrrHo3RUZDXE5WYeZWOKbtjT92F8Bbd6KzRYPW8PK/N4YjGFT/sl9je
7SpWRrUkaeSxUx06DoekkPWfwPjbn8LBs+I/7Eml008jTXVqfolb/fbJ5JTGolgEV10vq1ML4+i4
lFO8syc3p4Q6ryIq0D5Z86vhNrVl5CcywPRPaT/GXWE8mEXcfRpb12v/QwZFKAiJGswkmhCrIES0
9PT8vpFBX5rZp87q5m+N6cdfUfSwvGNLCeE/VJlI2JAV0AEakquugo2w0AtEEXCYsl3hEuPn1cPg
d0DjJeSaYxnP1vs6bOfHV28UdEnRn1YFeKSq1JPy27frbLQ1zYJgy8IwBJF+ZM5oHgKXPniiNXby
i60IF07kr2Tc49G3VgkGN3boNAbVn0YWMM8Gp31OLClRMkdLzIka49IZYf42BQhdHexGQ1XHat2v
Um+Lnd208VQizErHCMq+UpVczdtpQyG5QWWQDtZUPfVNCMA9zDWoC02ymH90RdP+9fJSb7xXSNWo
8jwoUraV2uC/LXVTQLkalpGYjjrrP3oZwbprEu2Mvjayr3EbXqDwuMPOTbBxwym3LCbJ2VRq0rej
tnHll/2k8YGLZRanJnY7QNaj4WXnl6e3VXvihoP+SpFHKbSsYitAz64oiyYPpma2srPe+DTgHKOU
n5euJF2GlJQ+pkN9TAecVwkb8lNcRxByEey4hrKtH51iEu9f/lVb31l1zWxOMTHmGuK5NH5Yk0Hn
gZLnPHf1gDCU0Mv6ASqg9gT4vfr28oBbQcIvo3XwYiTSd+BvIxy7IV+4p4iAQqWji69MZcxP7ItR
8cI0zGN7s4fEB0lDY8X+0ERW7Ex7a69xVRJ60o/hEVi9a/SXADP4HGvKqssfSb387Qk5PwprcD9h
BuRc2G57FH21k1alT19pXtJuZi6otN3utCmTFhpYvQy83Jw/9hFaWW8qyvfN0aemgH2J/BO+l5iB
pPYRgqu+by5fXl78ra9NOEgpGxwzTf3VHVqNUOPsiVM96XPjHBA5tuyTTXr4w22KoXvjL7jj7bwU
W0v9P11XZCqAbq+2fdOYsZNZjgxaIYfPRrqIp1xLraur/DI6qYnHGPjx5eWJbg5KuZ5SM41npHdW
az3Zs9l0UR64xlCeoaCKB21O4DVgQ/KoG1P3bcxEt7OpVvJ7vxpFlDI5RQqECURd3TW/3WBCdqHs
hJ0HZpqUf1LsTeAvueOXZinHB81E59BLcJsoccAWKM6dHMSAjrR0qid96eKz15TWQ4mH504Qt3nz
YJlMYZ+QmxLO6hOEpcAg14QvWHgw2gbRYeJRiBE9SzABR6HDXA1NeI5DMkcny2hpguIaC+IcP/ga
9wldi/eE1bd2ImkJmTQhBBomq580p3M1GnGdB7SZ3fEwDUDfWZ1e0agT/BsOzTAX+s5CbJ1A1XZQ
2TR/X9crcJNCBNQ34E3OGGLbTW08+UBmnsDl1igAgxnwlaHzkE8h+rjVOO9tkK1tiVcyO4VgELWW
1RUgkxGhP7rOgWOhT3Aae/p0h8E0YbVBr1oe/Dm2r2yuYw1HHfkTCt8O9PEDl0qDw1VWP6dtg+Pc
BAb2MDVe+T3soio5aMYov798gtRevb2tOHUqw1HdRoOG4+1eRlOmsdIQQFtfaWN/hLynfzZlYy07
J/U+bIVZoPqZ3IwUOdcdiCydkOBQvbWupmo3819tHsGqL591iaXZj1fPCq4zaHa17Rhste3qpcdh
rHKAHkoLg9M6LuvlwYqSes+heGP5QOYD7eEWIHhc4zbMqsitIqEr7mWQDMwQfWPIXHvqZfd5KK+J
DqqHriFBxV2JyDBbZkt5gQZ4mQD/8irvBIwE36MiMeMvuShyeYLxr4j0mp8Nf7+8nPcHivEdqjcK
Kog472qTKM9eoGFJFoC0ct/7EGmXc2EMWvS1Eg1OPg7iCf+2wk14Wrqubc+jKOdXs2MQ3aAGqYgQ
yhNtHTTXMR2JRIxZ4CpfdJk5mGm1ILwyTow+g3iqPQ5LLY2dSOb+CuNBA3ygIJ+ckXXo5EZJVBKq
kNbh8xEekdJaovPUevn8YOcMf4oHq9qjLtzfIAwKJcMi5+Kzr5EPBUqClTHxxRtLLt8pBy5Hd7CH
B0ua9VsS8+Rr7Q/+zmfemClQXRp0NFqUftIqbBAicqq+p+jpWKNPnZfwHQ6iLHBENCc/gZkrNe/4
8tbauBdUPErlU+dJhQN5e/+ksYzzbKHEsmgISpz6fHCzR1mbtXnwctH/8fJoWzOkqaHQlFx42Hve
jlZTDShDLye5dBDYRo9Aw+HKm8Rnr+3GgGp7J3byjo350YFEHg/vkl/grtsRS6AUTuWHMtCNTnOe
lk6rx3NH+6X6Ar+s2UljN+ZHQgWpCWIg5dZ1h3+x0t6eDbMITLmUJw1OVzDkDWxpSlkPFl2Kz69e
T7DJGBmgZEWjZo2TQ2UrKzxPFkGYOvJx6UxTOXXOPwqnbadj18y7Qo4bBwPcBCBihe7C524V8QkZ
62my9EUADNwQJ7xh3oUQBQ+5M8tHe+j9N77EUGNnl25c85QHuICpSIATWvdiqFXEgGeXIuACMj4L
+Nv/1JgLPL28mpujoJyEdqSyE1ij8/UGO54UHllQYhp3js12wFF73AsTN/YIawfRgPVTcDz1579F
rwh+FrVVTyXQDPLhi5WANzqMiZ0a2J96sXFpjVnPdo7B/aDKOpMYg24Kc1v3U8w4apK+9Ysg7hL7
I1401icT2ZQfSxzan2TZO/bptWsJn4KMD5CoYi2tSRVpoSRMNbMMescR577C6CgccBZ+eZStaSmB
XUhKJtHGGm1YRJaVxo7HKLkLUd5AtNrOyxAxiIZS8WLsmfrc7xBmpWAcQEBUwLH6dukcup2Hzkng
oKN9jTtImmY57zwD90eM/39LvT7kVUDPV5dkJ7C9jpusDkZZpM9FuMhzGA0D72yO+Tyk2OlrGHmh
vrNF7m9KNSylEzRUoXCue61VCFZzMv0qQAJqeGdHqf5Ma3xCycjxM/H67QHMCF46xuw0iNaDJT05
nBHFddA4w799lfcPc/R6Xi3ig+w8ddJ8CNPr3VGjVDL7w9gEaV8X5oHSd/11bqn8nV+9CwmtfVQq
wZ3eC3jNYWFFkoJWYBiQX4bKjZ4xVf5pyKoIJjy2dz7U/abnBqaGj0M2wJo71bW5xOyty5YxiMvo
21R77lFo7QfHHrxjJ+c9ytJ97Pvrvv8Vg1EXXpM4864uNNR5pkAvhQNeLdSqI94XXXbm+fbfFkMe
Y4AZ1RisjoU/7rXh7w8DlyWUYnp7PKxUdG5vS68A2l9k9cwJRzO48Jo/O335EoGnOtb2+A7fifry
yq/JowbUUeFcKDCQmN2O2NsmdIvaxxO1cVFhmayzMBIkaQqP923RXxsx/BoN5X4yGPTc1zbsutZC
lq50cU2koT2SoHVwpZMOG0kQhNUh5H7YGfHunFNwJuD7lQjiAb+uxCZTr5WyJuNEOmJxTlMpRHeI
QsP93mjxZO+cjbsbk9F4t1XSxOSIpW9XkyasCYpCsWcGDIitqRcfrH7eAxxuzYnYAI1MDhaHXm3i
397UaWwiLGPcJBinZcTMdNZPmDJgDS6L8bVBAhNStDDOu5LeX18qMrbTAnndNKjLqXoGySPPM8Zz
Oy10ta1vygKMgjajyucIfO4Iddz24WCjJhf0lFf+KAGMIvuZpBQTuzwKi3/GIsk0eWhFpEdvejPE
x9nNGsPfU9LYWljiWJpdLB+yIKuFjYUWRtkEpp6SI+ajvVGX7QnVIXu4pr7T/4fNAjyTeJZ7lLKi
+jW/fUa/Hewexxey+QKgNSYfZXLqyqLrdl6frVnxIigAHZEYLYnbccZmzmdwNgBqpJsi2Non3vfE
M5ajHibC+k+DgR2hAEdqt8ZPh9ihw+hgMECgA1UDP8XMp5ubj0uez3uypvfHjUvEN7gtIX4CuVxd
l74WTXkcUXAf5so6J2hLIYK/+K/tWv1aO55u4IDqTVhFKGMS+Z0zCnqgee3D6LKbLkERyUz/hUib
vDOwqXz1qeNr8dzRJ6MCgi3q7RfLKxS8qI/lAd0KxQMalalGh4Panjzy3ePK1Gi0IgtO0ADneHVf
DWkRxnZD7bKR3VAjnabn4oDwXDmf3KFKokNdqzrHy0/O3SPHoJwxvheJKtNcnTJnIUtN6jwKotIS
QaIJ7SJQCUSXp8kfl6r9ZqA9txNlbkyUXpOhrrFfTlqrEl1KiyRNQP4GVjoleKNV1rfSr8ePvBzp
SYQozexM8v7QsSOVDQUNVxDQa7X6yiv9aRppUGQTtQ/su932X6FF8x+NmBEre3lF72dHL4QOjAd0
D/i7uzoHdalZGN9QaMgnIcqjYTRadRqrWdRIwrlxijd8Xu/ZNtx/RsjWIGIUzJs8a033T31LOk7e
ycBf7PAZuV9EDuVsdR8NwsdDl04Rco59ou+8FfdnHhMYl/NOo48IaQ1+QocRB6mBtoM/LmBSfTyw
l8ltLq9eURCh4CAJAenardW4nAI43uLSwczc5UdnxslPWRT9F88qasCotNA/vTzearvQIyalM2kq
gQJGGmV94hfQkK0wyunKnRoeddW/8xD6OylLq9dVF9RQ7Eg8sFFg4YpZawtrgKe0ynPma4Gg96cm
KR0qqkuyE3etPtOvUWjE4CnNL6bctjrk3YJsIbaB01WzWuolvD/n1DLlzsZfC/qqYdSBpkoMNgUy
6OoNtcNxasrYnq+Kz5MdTT2tjXPhN4jRJjVn5eQPrTsd3dqdf0adgcshUBfnbURyaAYjyrLf9Kh0
P5ZaV0/nFjtm45CYMkShMGkly4+UizhEIMIG7MCBwz6NGoqXz1aZiu7aDpyQYznmtbzQfbbGB2M2
y/iiyTB33onJnJ2Tv2jVU2TFQI7qcCT1O8yWG0VvU8dt42tWeW1x9qsZA+dIazRWyiJ5e9SA3cxP
hV/nn7MsdpdD2FTm9Lo9/mvtgPIT9VPh4kitPtFi6BWagZ52rfuifQpl5Z/1XKYXZLrrc5PXxusI
QWo8iubAe2jJkOuvqzJ6nglL5KN+NcfaOupmZZ8VuPHQL2a6ty94IH8LKP83lEG4w6sNQWId8tCZ
GJw5XPSrlnUdrsOgHpY22ns91QKtRwE0TreRLYiY1WoBLTeWyFdN5hXXC4FGbDOFl9Ft9XOkZ+Jo
zP3PLtWd8jIPUOhevi82jhcLqQIsF/DSXdvfFOOQJ5OcrrVd5KdCFNEHzZDuzg5ZXfEsI2VNMFcU
7miGUIq8jUM4CJozIdNw9a3xDydB03HytENdxD8iRDBw89zLbO6nZWHabNIiVAAKWri3A4qiHzE7
F/o1dYrqsU2Lz7OF1+Jr145BfilPUSRRYd3tIH7Z9l3q1MY16oDw4zseX7gvltPLo9zf6NTGDSq4
VJh8OmmrqLGTVWcKeudXQBBheRmqpbUPgKupj6Onvcsm3PhUFNEgxaN2BjB3PSnX7epwDgfrOsW+
/q1HSPfJhBb/DGIhutZQ8y9TNqc7b/HGHMHDMizUFUBWa3EhYevtjG6sdSUpFt8trwk/L2MCwQvL
jfp1UTh7EVA3pw3nVZqs1rrNbo+znjSpZ12RNEJLUdjZyapi2GUo0p5CmnI7J8y5O9yMpxpwSkuB
uojaqr9lZ1nujBF22PY1DbMRR247P7pTi6RxOfQHlI6nDy/vl/sPqCLiXxYRtB5pPN6Ol5QJxEG0
Mq7Ewu5wDLEN7J5c4RXNk+63bv2mhacDWF/mmb0Tq97fY1gyo4iv1A+BsK9hl//H2ZnuuG10W/uK
CHAe/pKU1N12S247tvP6D2HHDud5LF7999DnwzkWKYjQiwCJgSApVbGGvddee61OJsQbZ8V4jWtR
4hsvBz8gQkOWgid1mppQfNTpZvQmZYh2juKNRV5YpVBzQQDoEtWuJ51Q0Q6Fjagd9dTRr5KgQ99Y
BC5sU9stimnPNnM7HqgJN7VBIWJ5HVY1Rxqy64pGWNAuKyxcWsjTUzrHkafFWTq49SCGf+9/1e2F
xnhoLJIIQ6AlFbieoHDmSM/iTnpl9XW36wp0Qex6r/ywpnhyOBiGFqplYtQ9NoJ606ynVmpKr4Zk
nAs9nf12qL6Phvyv0Wmha8fdpziyW9+SxWVUjCc7wQX1/kyX/Xn9GPITFvNYeocIodaRGLxxCJ9E
NudeN/vIN6fAHD+lJWcMJWPH7hK3QlcgP+FOEAW/ekVBxNiS0fbduXe35wgSJIUYci7SWqro1ys+
62odpXEanp06cFzR9JVCnb6tvpsVDbhVQueiHk31Hsiynf5ikkfyBVJJUrRWtBksZ6JQmsfn0hTm
E80BLX7mVV7JbhuppkBsWTa/a6owDLeate5zodT6r/tfYLvXKGUArGpLIYrHevXiWFYjW/EIPS1C
C+61TZXkYBT1uLOjt0cILGmB/nHmYcOtOVbJZAVpBl/4XEiq7I7J+ELtyHadQXqBR7CHFdyYE1ci
SCrxgE4usTqwXFZdnYRdfsZ9pfhPqhX6wXaS8en+yv3ORq43L5OCP4nMm4Ic5Rp3j3BD0GdVKs9x
Ys+m6tasXuo2DcDoqe+V+FdZ6PLsO8VYoYYtYeswvoQoYoy+XaCtZ1byYHlmjsnOJ0SpnJ8hVRLF
VRzox17SynXpC8UJtWduHCvZ6d24tUSgzby+lA2W0sH1hs+T3iqL3snPidKbGG1nkmeVCM7fX6Lt
Uw/BaTHfo+EIvvEGrJyQnRROUJwtLK6wgrRNfwwyE9tufS/q3EwIUA/21qKbzPbadGT2wWxWhRWU
505xYm8cIsmz0S3fKaZu7glG4aywp8iBqP+tbuYySPpCycaKA5tjrd5ohBKNMCU3CFDQdCHDD8fe
VB/UpV0EohY9C+Il2rWZ5mpDa9qYmSiZ1OfO7GavlXq6bnVlOtz/WjeWkPyKfBhLVVDLNWSZ5VOc
CmxczmOgDF7XdiFpZxX790fZ7AnmstyyVAJ5T9Fpvt55+FMYcR2PzAVF+qdZmMlrRmjjg/zsFR23
QyGQ9DvWpE+XtrfVsk0z0tODM1fneWzNU9vrlj+EJm2LUvTwA0IAROsJ7RmgdwsD7npWIDGphth8
fe6VSf3Kt0lRQcGt7pDUYordeuwDZG9m9dH4dhkWyycsAH8zCVczlLukUKOqqc+JqtFQ14nkMIzB
/J8gjfKjk2fSg91K7EQGhLRAKE2utQHP465ekIiiPst2Vj3ZsLRPUZp2hz61Hiz7/R6KxVy4n1SM
QQ2vl3QylF7PGoWhYqV6khOEBdtY7w8p2NC7BOHJt/sbc7v90VQhGAK5I8NDbvp6PN2qEkcKtPoM
Pdk8lLlRHHNFepBk+j+zAiHkCED5B0K5HsWoez3OBqc+I5go+6Gt5G42mvPRUEW1k4zcnBAwJGUy
nE9pZrseylJSc+xmuz7PhhJ8h2k1fmg7Me/c8dsrkWX7Y5TVZ6LkFQYS0ktn2kQMLzatbvK0RG1w
9oHX+lMyxn96c0g+/xcfC5OU5a7ik60Tu9oqDIXG7uY8h3b4Mi4GIBqWPI+vINsdEgt5JBoLa+df
Q+8CKWrM5twjRMpRTjCEimLx8I1IRLJQmxfpMdoOV29xgDdM3dhs9DZIUk9H7PJs1+H0Yim99uH+
st24ETGfpoC29B3zRKz2OMTFkMa1uT6HgxN+yppZfhZK9C4U8bATHd0cCUwBOuzCvV1DuTGwnVF0
Vo0Ys9z7dmvHrhIltidi6gv3J3Vjny8a/Ny7sGUW+vb1PieM6bQhT5pzN4WSl1dqcVRD7eN/MQhI
5IImUH1dR7C5bPZmGxXNWVky+y6fR7cTyt5h2sTJv3cCoe/SLQIIubrPmwHbl6of2HCc1Oe6wnam
FpgwEazVz2Fe7BkW3/pK6kKUWaJYTE+Xw/0HXmHFoFpOL5hVHEwJcaDopWMhxd2lH4yy39kTtz4U
zEHYaIuICIDd9WgaraZBLuaG9m+tOsWhjF+tgXvZ/S91e07/O8qaGxY4tKahsdqc2zhufGD+wqsT
3LXKKPx1f6Rb86GCQBBDYKbBAbieDz2I3Qww2ZwbKR6ek3HWvbCdgsN/MQoZIh+J7behPIdqUSJE
6DTnCmk7v1HEP0qOydF/McgilkM1hIh9HanHTT1K4Zi250CNMKMdu/EUCePxIJ3gmZePjwNDcMP9
RXnQdnq7bM8QJuxvijYYzrOOt6N6+i9mQwPs0uPGW75OajHT68w5yFuUYpt5dp10kk23KYp6Tzr1
5g6AVku5AF1RfY1fdI7R0dAVs2y5ED6pgeVisfhwPsudvVAWINkjjsWbd73Pst6Y4kFHWg63Pu0Q
VC32dxZUjIcXjRxtEdVBioo+BnU1ygA32mhMBOyyQfGSJJZ8reofv+EIRuCTLG4eyz9Xo4RDYmJZ
ZNA1gDPSBzWO5X/ohNPewrlLnycuoe/3Z7XEU1dJOrAS86HOB9wFqr56XO1iKK3Jhow9W5XcP5VR
V0ufxkj082swirJ+LaYgMI+xhcHzE4XoLnw4RAc5BAnG4Z4UBOr09bKOOUs+6UN1TpsWiDYKQ+VX
leFi49EdJv2NwFC/dwNuXxGyHkZc9JLZM+uAQncS3P6EzjEjgum9opD0/AiPYT7hzkfbsqXm+R4c
vB1z0b1aSNsgN0RKy638x0si9zSKJtDkzqGQx8h35Kw2v2azNoSfJb2RtO9VmoQ7IMb2pr8ec/lN
f4wZtuMwgfl2566X1fcp4JhvRnn3t0iJQe9vo+1BX64Trnoq7oub7+or2vbc6hIaj2c6tiR/amBR
Z3VY7TyQtxaRrYrpCFgZmM9qQvGgdIPc1v1ZaOmXXG97d06S9/2sPvdJuRfc3lq9xV2LGjftx8h5
Xq9eWSpzCqTbn7HKbF8QFPsBs1mc7Bkv6/uLtxlpub3Y0fQgUNbiibkeSdJA/qpu6s52WUl+gloo
DUla68azaHaG2nwn7i1eZNjSOuHMpvciF3UZm1gDn4MC1a80cXo/6aq9A3ZjQkSBEMChWS3s6dWF
3NbToMRqMaB8EteqG3bxzykNcjyyDRyrH1480HETwgJnmRrkak/omCzXo60OkJDMki71il5VHPkc
pfJqvHf3pra5L38z6mHHkY0s98dqVxA3GU2b6+NZtUeegR6qYeGh7W82T5hjGpSNRYutI6W64UtN
ytfvBCLbpSUQXdQ4eYcAuzbcUYHXAJ9YPptZFh8GoBavVYL+NM7Gnt7CJnMFIWZj0qjH2abuugq2
ITfNUT3mGixfbJIV4iyyEzs5YgWnn9WssX5kWhA/Wv2kYMbdzJu0SD+TOl+fBTucaiq5jXXubXoj
TlSAQuOEJruCbdggiT3lpe15AHVFfpm9Q7WMGuj1cNPYD2nYlTbNzYPsdZFiurK6eztuP9pi0UAR
nh45zt46bZE09M0cLZnPWURrud/YHbvT6lq7wLsW4bCdQ74cr6s3HWFY6lYU42gpWJp1rydVKcni
tyO0M9aHuh+VUJ5MYTdH1ZhkXOxq1Wv7mHoyIPBTW6t7b8Fm3yA6+Fs/m2Igt8xa3saM4HDkvTWf
EXlrwqM9NgzRam2XvaPM1RhYI+Opi3Eu7hjH+5fB5nQyNKQRuClgz6RR2vXMdSXCITgoFVTK7ao6
JoMWKUeniiL1wEkdJp9n17A9I5qy+VBJrf6g2M7CmIJJx+rDu14szFYJY20SRZXKoJ+TGTNUI3Xs
D0pELBWNrfIJN+m9IsvmU0M7U2iOsol6qROub9quz514nk2DHimpeVKlIDWfjdLIKFPyRh7SIsZH
dqwtqBF6p2LEqZMpa4f7q745RMuPWEwMl24ti9D4etUlWBK5yFIDgAHhHa6k7GUuDHWntrA5RLQA
IB9NvgLGqkLLvB4lb6vZHmzE0cZIKV9GYaV+Be7v98au7eXNoZZyK9R5LllndYColJC0KHZwNpxO
F8cOs7PcC3HCnT29Rw/WfXT9kBQGpeYvwmAg5OuZWVpt5dPQWefJqULXDJFaruO42kn6NsHTIm5H
sgezFBRlI41dqQ7FptS2zgM43cWyG/UfCyLLczXihejkhfzt/qy2i8imIFuGd8lC8uGuZ5UNkjZ3
ve2cI2GntKEgh+BR0M3eTGTXHr3xeJ0A3Zdq/dLLv/YiaVQjw3W6Dc700heorEui8aWqqQ5yqxu4
V2NSDlVSsnP1oEiRmSF+r88763tjvhSfqHgusu9L8eZ6vkll2NRT2DQlmu9PpdL3fpyX9mGwevF2
f2l/945f3fAa0S+YNa8zZWc40ddjmVq2dFuM6aUJlLpzIxzcq1PCh9cuqVz3zcGMuXB93H3xTGmI
FLqj3DSNfqoGIaQnbsSMXMAIWzoxxsWuOtGiRHxG46VojlISj4GrFp2ZvmtmrRngbTrGv01bG6Vb
GoMiRtrI82FwzbpChDpKHa3/0ohYZxQE0Rs/6bO+80WWlAg0CU6T7qZhQ1slXV5F8Feq68H4JKel
HboNF4rkjorZngQAdeAhK6Rrp1TvpouSd+b4FjhmEDwnPXS598oo1c2rEtZN47dOhZ7GVMS69lyo
Rplgeq13OQS6TM+/0t8m5mOjN8HkiWSe8r96i+bcUxPKYXhI1K6dfdkgL3LtzJy+o+9SJJ6scSAO
cZ4jEFglNO4e7DycbHe0Z61+S1t1wKi+MQ3pCVXhYPA4Z2N4ZF1l/TCnyPW89QWlu9ZVhBido4yh
a/M1wv/dTtyMbExDQqSuO/3SSGON0aCsDJ+TobHzb5Pa9/kHKW7AgcMqTIO/pho/p8HDKz4KXmwt
LvoPwaTK4qOjla2AkxIr4fM8NkrlVshTVScITgbxL5Gn+QZx1i6f7m+67S3//40YCcxAJ9d+VoMV
c8GUWnWJEIU/tJheuZUatodHR6HTnm49sAA0BQjNrnd2brR5lfXZeCER79+qXB8OSaTuVZm2IQrV
JXIujRbZRRNiNUqg6a0YpOWCNzPVx8qo/KuRUd89FL2Er47eFo4BqJwMfz86O7Bx1g49ffaGtm6c
QwMibjA6Si5SnYyTl4hRdyO7NoudLGF711NZQK4ViXoqdZR4r1exLlNd7nm1LmPacciGUs3+zWgI
/sLuh0fUZIpR7Xy45X95fSUxJDNiekCXsNOvh9QiFavRWksvUjqX6lFt6yA7FLQED+/RhZjth3cj
aQ6SkGyS33zd1esSl4A0tow4Qo589SEbhHIM8kd73gnnqPPDkllCSv7grGKOYhrDmW7H4Jxqeneq
4EZ+LPt5eJLRvDvgBw2f79ENwoB8sEUxZKkErOJHVU/0BFeY4EzbnHpyEvwrcIN60DJumRbtlLA0
eK1+S29df6scCKowzTi5OKOuX7Q5Mj1LCq2dT7TdhBSDAP9p9IDJQPJzPQpk9RYjxDy9kJ9q38a6
nr9EGq4sWmXnR0muip3U0d7sQOAuKuLsC4q5iAZfj1dMyoxy21BdyjEz3imE+IMf4IfwlWpV9MJM
5VcuheFXOynTDtJ2a+ilBMFeWTjrawQnzcJ8aga9vhR04w5PVZEhqIsgyYxhkdCs8iQQLeleRoVG
utNMpWynC2B7N1MXRZIJRyioB7R7Xk89C9UZ1MAcL7paiBe0rgM3B5jZ+aC3RkHcfkmvlkHWlNYg
BcQ3jWy6/KZ31rkU/5qqat6TStreJGAOXCWEjBwB5MqvJ1NAGaMjaJguSVO8iwLJ8tIuTLDOoanm
/mn7bVN8fWkt1G4yclIX2MFrNGeO9VprtERc8JycC5j4YfSxNkXfeVY2q4U/qONsf6jasJEPxB9G
/WFKzU5xR1pVxu9hLoGf1eNchG5i9JJ9MAJrfG+MoWT8dCLMYB6+Y/FTp6vHXAwU+L2rS0+yslAh
6hEXAqAFiczkp0np+ottEc3cX5rt4UX/j/iSs8SuphBx/RFCTR76mba6CxHt0LgtfcNPRTQOP0vK
r39J5ti0x/sj3vjsHD8Y7/RfL6ztVRakBWkzpkYyX4a0H15oV8w9Ab7o27Ol7KzjjY3skEUuvfnI
7MCguZ5c0KRSqHdpfpGFrDx14Rx5NLymO0u4DTIIMLhiUb4HCSX1uh7FimVtlmimvfT10D+piV59
oWPSOEjggq6DmqWf9b3YKafcmhoU7EUyHbmiTeq6KMKHk9MxaEUjfhUXuaeCke4dnBsfixsHRAvh
FN76dSATNkOfSElRXOIKOMGhkHGCi1R4o6ylH3QxV996hAByl6ax8RQ048sk6+M3PQmzlwyfxndU
z5tDWEJzM/V8T91iswaAlYu48sIZoRnvt8jin3UPJxaqsHrlMuQFIIFht64sWerz/f26HWWB0KGG
wu4Bs1yfEKpyNJiFOMZHAs7uHKfKwYZ3v7NV10qVHD0gdKLUpR9pYaKudlFCzlumatefMzUXpuvo
BK6/kHjo2/fhbNTya9GT0j5Rkha05M2WXZ0yyZ7tlzosQtUL+iTpDvhGz5M7meMAfDKLfE/YbbMd
FlUlnlF2OaAj7M/rrW4qFAn7punPqqTWbhJr8OwQ9XElNVV3tt522Zc2AyA2uP9gxWuwBBYBCRh9
3GcqKY03WFF50pLU8R/9uMuRZYRlkEXM5npCGWLDuCzXw3nSWzgmjhqdQE/zR6O9pcN44eXANAYu
/P08/bFRZT1tFbj08nmWTOWlHNLcl3sh7WyhzVX+exS6QcAJcadcc5lretrgyTeMQo7j9onxo9fm
p7LGeMYMwj3D1u1WAMRiI1CfWIp0a5jOGBOSz0xTwLqdIHa1lHYQo61DkO5M+3r/K90ca6mVL75U
2JqszkYZtLRwInd5looEdfEm0r1S4t1wTADf+0Nttx3TWix1UC2DxrpuPccvL+sRYVDOYxeaniKH
gR/P9V6VePNk8Kng/tJAjAIJl/jq1Z3TbOzUmcXDU670x74Q4DO99KnTaN1ptLI6Kma81wR2c2og
t/KSKG6T4cm0oxboUDnPQrRHrQATjNJ+D6K7OQohBT0k8Jt5569PlNJ3YRuVunKONDP3+rao32l9
uGdscXsUKDSIky9NG6vKo9lNYqrhc+Jr1RlekCT1syS1ex1WN0ehz5tbiAaKDbsyNSIkOoXNvmss
9PsT7uW6k/aoIDc3A/1bS+sLGfWajJiLtDAHko0zLlKzp+bxxZSDv3BJ/yspq9ehCB6z6uSlYfP9
33hrGD+SEwN/HL5QUnXfihCrk94JK98o+j02+KZqsYwET4CaN4nhxpqnRT6514WknLURM85BtZ/i
sHiyIoRAtHr+XM/lt6AP3vB7eFBB4vccWU06YYEPqGouX/aPG7fNGqNLYvYHQgjBSe0HAcfYKZ4y
UsZH41kmudCrINeQXgCAXw+VdmyLeWaTRL2jehhl227paKCRY7eXx9zaj1y4EMF5RohIVvegDODc
Uq5VsfV0cCV0cunFpIv6dP8KvHXbmmTWCw2ObH5NTYonvTdEU6vnJrDsAzY8vwLoEb4dpntF9rWh
Gp8JRhDANnVdKCUULa7XjmaOtgr6cj4XWhqhXzrBPRKV6mWlVZxG7Cwu/RxNr/2gDMdK6YIjeGf1
VHThCAxq7SkpbZcXkjhxJP3NRGM0aV3/mrzQhKHP+nyejFB4ReYgtj0X2sOBDYkoHKyFs0P9dq04
Te2nCZEZVc8Fy+qH3fDNmOo9eYLtVLgW2Y+I7lBA2KhgUvJNAWU0cQ6lSjoq4YAPmt3pOztlE3Eg
XQIXg3L30nDO43y9YEEQ9UrkRNY5rs33wjZeB/iBboR8F+Xnvc2ymZJBtQVZajok4QRBybgezJmQ
Ex2S1jgjqaX7Y65je5Nre5Kbt0ahrXKhGFLd4RtdjwLxd0icaTDORmPUrqkOzlFP+73+6JujANrS
twodAYbH9Si23UDGoU/gTJt7TNOwpOFwHwaf7h/kG6Ms2hTLI4ksAAWz61EqaBf6TJPoOdTK2ccI
XjkMnTT590fZXBeU5OiFQaZ34WtvQuhJOF07SYmNQlbbfaozqkaxlnb/oIvS7xydW0Oh7USDJp9n
oWheT8iOEXRu+CHnvB8Kt5zV4WTpFBljJ2kerUIzKwhNiwMqMRHZ7/VQwKYZSlI5lUYpjXz8V9Ee
kdEnb/N5jxZ24zNheLR0hVJfZ9uthorLssullqJmKGP42gdK/6rYnXj01V8mRPcQfQEkOlRqryfU
ROB9sRYzIUf/T4wt9LPWO8gO2NOj6OEi3AAzCQs5Yk0EDq4HKjp0XOIwDy8aakMHu1L/KRGlezSj
IqDg/eP5WESpNql/X4cxuIUC5jwWHzFSjD5LiNp9vL+zNx+GAwI+pZC7WVSo1tVmKjt9PKRzcRlk
ijhNi4ixpUrjzqamp5AVuUInSWqoOZCGAk1um8nkgrBQNXv7PDaNKP1KtcMPNZZ7k9dT9tNhbKul
dWFB6syPRDqGX2JRTvabhd2l+hKinzV+zWI5LQ6iqNGJM4mEK496qXqumnQIvirjWM1upHXUcktF
GgxXTQZTe64MyW5cPA/ounE7s53wfkY+uTjh4Zq2fu4IkbmlLYeSr2L3M3mpSXB/DLqsNV1FTUb9
UMrTqB1zZ+zqo6O0Y34KMXqcXvrBNuuTYwX5MUYZzRIulaJJ/Sjych7/hrdHrdisJ/slTCO9fkJP
1omeRyct/824Tn4Ri2vKcR4TO3zvFJEeHxet/L5zJ32WY3+soOZ8nCZSkLcg1aPoJEalAW6SYtG8
V0fbwLkBgBnHW6XIJldrA+dbmfecXWJtR0a9ADMLNy6L/JMZwWX1pkpXU7dE97h4T1QyNcdaT+aP
ctZa/0mVMSv5tVkV+dMs6d9sHRzkYItiVj+Zg2Z0TzHevqpHF5ukughd1Og0W0FlqgcTMkb1s837
9A3Si6KgaEIUeSw6A9ffvMEM7JIoSLa9iKYax9PU4hx1TBM63J8CEl20LNB4G97GWBn+IwFYQ/vh
WTcyz4mkQP8FkhrKnjlPmfgXzzlL9RJcVTqvmPKq9TIzCayPM9Gic6wHvRq8Ih/m4WQohZE8daY1
oSyQl2KUXnndac3UGz38ULJE8Q/HGoP0IAMARsfaTrW/I6PQNY8+xaw6OGOaW29yKjIa14cg+hiO
kpN5ldlWEgpScl37g5WMMhujH1R/nKIIW1Ta0PV3aTqkyks+BiIm5xVO8qGj4Vo86U2Rzi4fQ4JR
0Fq17eVoFQgP3kIS/TuLsLM9J2zyf4KwLT6aIQZqrkHY2HpVOCYfe6FN8l/Z3GuvQp4yTJzZaYqD
tJopJ54oDKn0cYYt5+euk/MOBwawnjdj1rPE7yJdii+KnknJKSFNDk8QXszoMEulrR5E1PUQTJbP
8LWulFY9gnWohicnyVgdpzKp5BN0l171lNSKapfavTOdKA8lwo3ibP6GHqE5LO4lnCdXrwM982Mk
c74NCsZLfgu9o3LRH5hU39ZqxfAr3O2NQ9O1svlLUepc9iKtUVOoJo76odbk2PygyGVbpi7NZe3f
KedW8UwjDVWIcJnSHctWl/+5fxVuXl4TRGlRxadVGa7oGrBQRnkcM6lsLiEQ1rFzqvjJiCX1S9Mh
6Xt/qBu37sJggheKZjxO2as4D+cRI1LbtrkYVWc+RcOYe9qgaP79UTah6xISLTUu+ry5dteVtKKj
7IUBdnOpyYNeYLQ3dByS5UA9PyJ8/vP+aNs5QVoCw2TliMeJ+K7fxFpyAjkbk/7ilKNAj8wsXTmU
68P9UbYY8oLuoLFJt+Ei+LBmJdJEZvUhn+oipLwYXUUqMA2qq5Dm2iBR1N5Nbc2ODm2a9/lPxRGL
dmUqBdCI0rFs3xdZWk7HrKZZ9jW1MqN3cbEOHq5cQPugKk03KUnzwl69XgsEFwIKMUN3SZ3BNvx8
HOV3xuRMDxqu07tFDzr1Ad5w6tOA1dfjqK02iYoOO+Q5aSKt0mjIXaihyWcqOPphggd1DM2+CHc2
1qZEjOoo1H603yG48JqvppfF0RR0IzlRbQ3Bs2X9SJQR77awpfU4LaBKRJ3pqk0vPdwdBTOTJnhY
BUhEo4K0mm8oI1Y1V6Z5LiplOumLWR2KT5/ub7Ht7IiHgQR+J0cG/MzrRW20WcsXrbSzZgfS0ZR0
7V1CFdQ3Kls/Zqn6LouRzHHaUXs4qiQSJylH75N4hgjzemCtr3kItc45jzXrF8J1e9diRbcT9W9u
BXTogD7IlRbzvY3HItlfXY+m5JybPkjenNRKjopeSV+7CAIU6gzz5/vLub1WObDA6DwnC3Ni3aOp
VByyKHDGC7evzFPfJH5C/OhG/bTnG3tjKBI8qktE/9xD67JrGLJu0ST3l9wQg48uXfoZ1UztXVVK
/U5t8uZQIMywFqkY0up//a2kqBbOGOn9pYnDyfI4bkA6Rhj2BFhyU5vH+4u4NlPjpQBHpzi3GMWQ
fOjL7/kD7BNV1smqsMZLx42WX2jdlLDHmjMDRUgbazev7fnPngujsVS31Aa5/mzrePbCbqwSC/lv
JQ6fcESnYjIqUbyHxWzCe34epG1uI67kxW72+ufZo9R18PKHiyUpsaeNCcEeZbT3sepQcjJq2jMn
aa/CcOPFAZCkC4iWc4A1dflRf6xJpKHyISi8Xrim+sjF8cb4ELAmO2u//dTLu8aOWtoYtxm5yNDd
TPN5uqg9JWFPk8r5gg2rE/u9mPVwJzS4Mdr/dL1YC914AxeKPJ4VsLP5QoOkeIrjHhJrEMfv6QX6
cX9Pbb/Z0ikJzLpky4hSre45p8TYNhfBdOHllt7QagyNZzBz1S9yW8uPyMHUwsvSsYm8hwem2A6K
zDP+W8/2+rtlVgjlBKbqBfih8oHUJTdSpNHvZae8KHWdPY1LEHx/0M21hwQ44RAqlTwg/H35939s
FmtGlLscQnEpMuF8jIc5fFdIhoNcXzy8b/MURfn7A974kICTZLVcEfi8rtVTFb1vSacKBmTxX0Mr
QdMETfDPQdDFp/tDbQ8CzwY4JR8SrN9Z1ynNIlC02crFpZXt6J2apKgQ5vGeU8KtFeRdol8YNdMt
1FbqWqiQ0oiLHkTii2XErR8qRnaS+yTwexSyd4hgNxYQ+0g0xFROAjt19Rx2s9kiI1HIFyVzTDxZ
q56oFTO7pJn2jHNuLCBDIXOz6KkvjMLrzYEVz1DGbS1ftHAMDkia60+6ljyMiIJ+cNqAKqkZcleu
JqTlWRYVCF5fjLHTn9PREa8AIHs6DzfmgsYfeCsXMcygdXV3LNqW8nSjXFoLtkSadROdpVPu399y
v53QrgAdJrOguwjAcvFTPLxestGKQ8m2AvkyUDPU/KDSIM+VoBWICJaT/EOabCjtHaTkN9FEtXOE
+t+GIVBLJTlPopHV1FMDZ/oirEnM39WxyKxDIVu94WEPOtqXRi3kzJNNKNMvadA0/1hBbHYvZR0P
9mcAs0pGWyymUqkZUZQcRTRID9rD8+hSvVhsmmHTsZxr5kSHOls2FLVy0fPYOpPboOufVvHCSlSU
r/cX9MbpWpodOcLkhUBhq80xNTmXSCIrl6yU6dtWDEizLr112geA4qY9NFmimjuh4Har8CZSWAZC
Wjzo1lVSu0O+bJoKfGOkVD2pdgyPadbbna2y/PLrnQKaTRs1y7i066qrmaWqMhQpIg0XxyyHH5nR
Dkc2rvaxmAGDxNSYX3V8vZ8VIes7VNbtDUJ+BJGURBsdCu6R6z3aBxqUoYg9iohG9T5rhPKlTyHs
jgLk7/7nu7GUDEUdGCCV9qc1nZEHp5PakqECLRtfNbbKS6z21vP9UbZPNhHBwpsk4CS5XOtWWR2a
1djAaxfQ0sYvjNE45lNhv05qE35KYzP76eAdf7w/6HZqKHKjqgaHlc5PWhmuVxGl5awpC1W7UIVx
PLNJ4y+2ExkPB9QLE4qvhCQ8ZfS1Q5qoEl2UWEddMHWM3+PMy1G3R/PVrK097u92WwC7QDrlkiSo
5s/XE8ony6kkiqAXR45+NLPTPct9JY5j1O7V827ckqjR0QBCfQq5Qi7M66EiE1RWrzXjAns9lfA0
psEvOaQJwk/Pio7fox/rY0X3EaZKyosZzXPr12ZdXmSntpuDGk+V+BrHk4NS6aAvFa5Jl5On0Bri
D7VIQ+GLRqp/4vkcxm8WPJHwSUViIz+YhRxHtCjZGD4rfR47LpyVOqD9KWvFXqizLNj1CeeA04eH
Rhx7ALDpepbosxfBaJfapWnjf8uu1jxL75+rgAYgNW6/iyF6FmmDp5m0E8Le2JoLKZ9UlpBkIYRd
D2xm7TwCFasXzSnN97MuSd8zo1F2DsBvHt5qflTaeQTQZGGcNVw3oMjSzHZjXGiJsj1Ac+Oc2Wbv
h0nXvSlW215kVHxPwuhLbxJj9QHbgdgvzW7PJ267cxfbYt50gkrKkcpyP/wRxJLE9TEyBPbFwnbC
Ba2UvGaqSyDvOT08euqXzr/lMPIALmpb10N1ZhnmAbW0iy7Z8UHD3IJSAvWE+6PcmBCUYnJGACwM
O9bcWzGnVSXZmUFIBHCcG3F4GtQZR+yIvXN/qO0zZC1VfALXBZfb1KMRd0udvmqNixJaki/Cvvts
KunghY0NCqjYER2BkyISf9KyaqedY7tPGZtKHhc3uxVY9noxx0yuYlll7CSOHX/GQYJkR439+zO8
uZj4GdB4S90OrerrUawhw7GmHYxLPFf9KcS0931EInbEjH4vF9ieeCZkLUTwxaoB5tj1UHUjTViq
ysZFQMlEO5Q34qMT5+3XiG3rp5qW/8yapP87AGkL3TA0nT0F01uTXQx62TXURjfvhR7r0cDeMS4V
nQ6fJikaXtFaDL+aubGHmN04/zy5iPWxQWFib7xKykZHqiJQzQuCPoP1FMyDZLlpbTp0R1pJYnml
E41fyjZucoLXKRtOstPG9avZKDhO1RCyip2M79b6EzDzipHBL+DQ9frrqbBQAG3Mix62Apw9y6lV
ir+qtj7opWm4baD8aJ3wqJTZw0K/cOVpg4I2ogBDwcy/HnrG8mRcHGouhM62N8RyACM9bE5x0/U7
s7z1jRfdFd5Qlp8ugOuhWgongJSRdRmKSXXhNGGa0plolKSB/vH+2dnStJgWwjVsKCIQ0J7VWN2I
J3sdjhb7qRskn8648VeS1ag05lI+v41KK4RrzX12EWMaTz5dtkF67Mqu/9gmuTmdtFSN9pCSZdDr
h2dJ6Qm8QBGAENc8qqEIu/b/cfZl3XHqapt/5ax93ZxmHnp951wIqsqO41TZ8RD7hhUnjkCgASRA
8Ov7wd/uPnE5y9Xuu71X4sgC8eodnqGTVbqf3D78Ikc+XlqgyW7e3/sfVkGNAwFH6KGuFlFHbzSu
qQKHZMj2yTRYYE6Elo9jFM8nAvAf3ubKYwARClU2XtYR7CiWVTIsDk9xo/AGsKN5vp4ib9p6VRye
2NGacBw9N4TB9ZEhR4aQ8tE9mbBwSYbRTfdtasbbMarKC8DrMPNMWpe4YTncffgJQsgGcGDQRwDJ
CI8ir3Bk56Onle7jpGyJMi2Ieqk5ZYj+pwf4MsxDK329l48e4DDqgGZpk+0bLoZNmQ5D7smEQ5DX
PWVv9Ycj8cJYAyholRY71lyNIprQpGuzvbbdXExGqRyKd6dkBv60yuq2ABwfnhq0sF5/31XfWzug
+7OPDLxPDMT1CoY2z9mHXw7mHZC7XjGymEMcxUrrVQKTy4YecCtGOyGngbhBeYrc8oe9AEyFU4Dz
hvhxnJrF0BOGzAYkodQUtPlQJ815gwh5qif2JovBd/oi8ouxMZKzY4PUlE1ewmGpewh5OizFjKC1
3HqNFuiLGeuksJKC91kBvrby8k77Lri9sQGyu7VpqK+gYu7ba5hmArGAxkDf5kjO4b69ykw4jEQI
cw+1C9EV0sHDNitg95Thv5tBOGdtiWbVZZpOEigINxGYq9RRxG97CJkcDGJLDcPd2LgkGybIcEFd
YW6fJBw7+0uZQFKBeJS214utI3gFOaNRjGAOVcJ5qYPAzIXqSwBpAurUUFiAn2dGGj9iP6YG/qLX
NYuMPOt96UebEMpG04WFplVCXA+d4oepd+sFmlXeHF84Ye0l+zprZXdew0ihBA1lgrKU8OcMo7tF
LzOBG8aoiAOJ0qYvKPCC4ZNn4MXz/MGDh9QIhEOMSDFEBBPiqCwagx5IbNRne9/nZms0yBacAjX9
wVUSAJhf2vgIrW9VvEYkGtAkmdP9gDSjiANOC8MhVv/+Km8i6roK6EPg4a1p0HHCpx3H80G8Svep
HNghhikS4SMNL9rA2k05tfrb++u9+ZxWZf9VaBPtGzzE48siC7tM4k+9PRtque18CONWfRh9eFcr
qxGpLLobaKDHRwEoAjXEhbyFv+9p0hcyYWoL3ptzESnrnEd+d0qr4e1TRKW6akIAg+3hal+/7t/r
N+Y6Q9zrYA+Xp/AAl72sIhUQ4Xe0DBxK3AG20e8/x3UHr25CNN0AjV61E1a473ELbNaZUU0wIlHs
OU+KKFHdczjNldrFAkF+10WOjbawdrDxiYbOi6jg0dIg/wA3C/T02sA/uhQB9Fud77Jsz7Ud5i/K
Zu2PJhHNtz6ZGrpNGn94hKkR5oVtY6mFjmQGDZchK4dnZbh2zrMWBlUkiFsnK3AmU0D6AuA9bqs4
1f4OZWm/FHUdJqBqdtaohyDhFHJ1A5ujXDX9UG8kekp9MdSRNF+zMo5/lf6Y3IPCGoyknqGDSFyA
BL+PGgPi7fsP/uU2Pto+4IqYq4EVgqLvWG/Zc7x5iCE9sodugCIdpnp7lk1RSNicRU/BON+JdCxm
qPf/6OWoH8I+Vqdui+OXv7YJkTmiqwQ4OfLH18etr4C1grxDtndYU+8m03s9ptM+bfLZNM2JZuub
mylFvoXu4CpCv/Ktj153OQVG6F5n+4wCZTihNCPgyD7GlodEON1OCP+Kprhq3n/ObwJFinYIsEDo
h6K4j9/ssU+4GzU1O0y1HL5NjmwJ1Iz9u/dXeZN6rauAM+EBeoRAftzejboFtl6NYAc9Os0u4Z77
Wdil2aLFdaq+ehMjULhjIbQK0DJAO+04RmST5pBZQ+OlzeAmEdsH29AkL0HJN8NYnYgPbzcGluva
3MIN4kN04Wg1WgkrqVL00E+jytFBwKS5VcEXjw8ftiRE+wP4bDTIsSl0lfzXp5FbC5U8eFgcmJUY
8nQ9344tRGPef1NvzwN2ARFFNCfQjUTV+HoVB8066YsOd1RftjnyjupcMprt3l/lD49trZhweWCO
jXb1UeOxqxKZNFPV4LE1AS2UzNRjuoDOS5gWlVu8v9qbII6hCe5A7CiBRjAmGq/3FJX1FPMJ964b
0YVEHMpqWef86NV44bBR7gDDPKW7+IcN4o4CVBuyNOvdeLTkgFgRL41pDoC5q/MyMhh9zcZp8XWZ
cnx4f39/eGfZOj3BRbwyEV/A479di1ViaehSBdEoqellBnHqGxZyufn4Khi++rh/VxWX46eIHknl
GCfhh8VbAJPjjrOBOoc88a7+tJd1/ArdSnxW6Em/flcVZZ6AcAE/+ENabsFPib/TKmKPH90LtGFC
wKRWIXK0go9WcTLVUBaVeGIqBJYYgniEjt0pI8y3IR2rRHgpIItBzvL4i10Sd/GlFuIg22DZcbC6
NtncLFsITpnz0PEt6aAffmE6Hp+Cwbw98sGqR4CAhIpkJXS8fozl5CmAjit+kF4yTtd+z2P2BdwY
3x56lJLiZvbV8BSrMmIfFnp/cWQIoKKCqSE6XOuv9ttp1KrVHpu0PLRVPKW5VBmM6GCy+/FPDNNz
DIWQtOANQsDo9TptPZfJklJ5KEfotQBiz/OIQ/wsa+Pkw0FxlVzA/YWbC7qtx1lgwLgEbNvIg1DL
sEV3JD5IZuSJjO9tn3RVdgBFClI3yCuAs3m9o1qzYHCcVh5G1kxncRM22ypxyh1qsXrjTyouOAcu
Ff3xNLcwntqM6RR+EYh5J8Lz2zsUrH186phrrxOM49MzQ58VfcpEHhSsdnZTJ2LCp0psAqcvC6/B
HO3DnyO0u/AK0Y0GVfu4v89pGFnVM3Xo+lEWAB9eCXhf/H9sCjUt7utVEeTNHFb4bdimfFAHMGJo
vgQZy0VWglLql2rDF1efvb+pP3yCYAkCV4z6ARjH42IFNcXSz32iDvhSghy3U7CpMd3eZi1AjumC
zgJwqvT7+4u+DZ+Qj0D6gxoJ4As08V4fIYTtEiKLqzhR6Wd5CTHMKPeRWqYn3tgfTgg6W+hgg8QF
h6ZjuIUH2LCNZrc7SCPcX3Us5DVvYnGnYfC38VX9YWgqmGKgOOEqBaAJunlHaUnq91MUTKk6AK4e
fFoltbftZNPCjU/1It+MBrASwgrakYheSFiP8vC+74D7pNgZujDBRtO2G3OUIWAndX4DHZO65e5t
PIO4nY2VOcepld/ef4d/ODhoJoPkBSgaAuhxW08PfjcuC9MHhDgZbBCue38TeNPAP2XSU905pA2c
ayHdSJ6o51/oy6+KrhU6gwEp7o41AzxWUK+qmgETNESHtoOPRoL7KVIQUYX4gaKfoP/Z1eeZAjDq
cwWB8/6XSuyS7NyJM/1VJAtoZ6SR8RL/8mItuws4tGfzzli/0yunxxXn7z+o40MIagCOAt7Riq9Y
a6fXh32YQD0YF689jInQxbg0n6hTHkRI7zE7/mifaF0MABw0cdYy7Y3Oqu/JwUsWJg6V1B4cX9sR
HqzuR6sXrALpZgSpFcqEUuloS7pVvuHC9Ae4F8Z5FDnZDkftNsqUzIGUMCeunOPDvi4HxB4KbBQW
mNGtT/i3u1qFQG6m6awPtXKSnQlxxbTZ6G3AqBrzKbXtTs9Tuun7mOb+3FUnoshxtMLy4LMhR0J2
hGv8WPRmHDuvWbQyh2osS7RbQXjoS3fcvn9M3q6C7/hF6QFRESH5KHbEGvK/wUKHA1Rq0ssOZDF+
Znk3nUqQX8Yiv389PqjuMIiA58U6Uo2P04RYt47IhmE6oG8DFx0/YDbd6WxxP0FvdhHbNl3YQxg5
nXdV9RCcWArQlyAfC2SAgVZS6g66Q2vBB8W3VbS+YWPgLjvw2pjN03GCxMw8Qm0GFMuMMTI0cbrs
aMnjpyZx+U1domlAeF8xOC2nNPs2QwsWNB/XuQ1iHbMP5kTYLLoGKHsB2Fp9B4+mKUEDqp/thD3I
zHn0x7DaVZLFJ77wN3SldZUUURASAlgKn/nrAxp01E95rWa0TEfP2/Q2MiHpAHqbi8URUH3KrEW7
yrEmg1ovtVQc2gBf/45FNNVb+FwzCLL06PIRC20bp8CgKZg+WBmt3gs4yfhsMdhFE+Wo2FNdOqEb
t6jDmKXItbmXfHH4gMH9yzn+nz/s/6LPEkUAwPZC//u/8P8/pJrBfKjM0f/+e6+exVfTPz+by+/q
v9Yf/b9/9fUP/vuyRt9Ly1/m+G+9+iH8+3+vX3w331/9z0aY2sxXw3M/Xz/roTUvC+A3Xf/m/+sf
/uP55V+5mdXzv/76IQeELvxrFKzZv/7+o/Of//oL/IPfPun13//7D7985/i5L8/TPx6fv7ffxc83
P/X8XZt//eUgU/0n2j7oVyB+4uZaJcan5/WPUHz/M0WZB+rHKpkGYYi//iEkSIf4KT/75ypqCKr7
isZYs4u//qHl8PJnkf9PUNNRw6OOAXNkJeT9nwfw6lX959X9Q0CXWdbCaKy6Bu7/xIaXhg1QQJhv
onBGmn+sRuS7Vs6jYOahhcfSFkyX+X5CKkyUUE7uxMb/FmsjvAJeHuNlWdbJNQrK6vtkIiB5oqwZ
Hn57gn//gr//QuuZfP37wGpwHYIByQNA/3F2Wi9V6U0wCX3w+JheTDWkpDDtaXOLqdGJKP/6ksHW
MRIH+ANgE3Q2sd5RRlVnYnZ5YtmjKncpP194StD5JenQkdlubC/ztj7VLPvjmrhQVjIlNLSOS28T
ZbOwKdbURBO5q/MlZxtaOCeulqOS7e+9/bbOUZ0dJeM4rXZOj2ZrC7Gln+imO//uEqc4qbO4hrpX
b2x9jL8ttV5zv93VHShbbVBjqYQ42BR0enNAR4o6/9EVZ/BaIPHm1Jt7cUv+fU2MYgGTxRQJxB3g
qo/7JC3Qz2XPmP809MzVOROpf05ZH6oiFqhAdonbK1okfIw2gAg78NmJpaRgyAKqlvsUcot5bB26
5CqQAyfApKsyH6M+rohIVAB5Nu02QU59eH9tSz21Xc6qxEBI3mmafZCIsifLJNOn1EBfkWhlbUSC
2YN/0AIAfUd6FcUPJR/jM3RbIPhhoJ2zEAtOyU7XyxjkAz6gjrSl3yw7Z0ZuvWkBsv+hpG4FpO61
+alhgwQ3QuhW9hubsrIhYirZjbKQlM4xFJwt0YgvN3aOIbA+TGIOMSutm5S0fozRRDBFdbZDabdk
cNQsVUOYghdHTuWAIWyKoUxTeEYwfYFxgjIk4B77jLlST3NMToe0GLnb2RzKsSoiPK4XSRY9+5cT
y7Dl2qL5cLHw0terC1rfFkDe8esZVEF2Ivt/nSetoAjU+hANBnocIREX2usDllVZVke8X54qbzE7
SHgun0dIEJ4ow48DD1jia4djBV2B1YOxyutV5iAxjXJL90mB7Z6PlVsTDPtlnvUQy38/xr35Ol/W
QoxbDVFWDPEaJX77ZHhSMRh2td6TOyEGYjEVDCD4esIlnXbbdmPijn+tbVXfxCYrn8H1630yACTy
OCSlF27e/33+sPUVePIy4IFe6LFDi+57ipA8Y+uCxtsInK1t6Rl11s/J8rHEHkohuATxGgFzQX2I
mvn1zqu0ZNQfBH9AdGy3Ta2dfGApBldzTfMQDux5EtuQUFdmn3Xp8tuP7HQVKlkXRtMDnQiML4/9
omBWNmjP48EDZUqQCfKc4LaMwyaCXt6JEPz61L4stYokoWrHrBtt8KOdptOcViCuhw9dPQSHqVnC
bTp2p2SFXgff/15lPbK4vlAqvWGjaRqAPWpU/ACtTJbXCUAZfmnKvFzq+SJToXP//gP876b9f0Iv
VsR7WzubKFjQ8wBX//UbNCqFr4aMgu9IYZsn7qHVuXOiii2kNv0oPocjbk1SOvGQEqCLabNZUlic
5xQSSBkRC4aXOw4GXQ05l4T323FK5BOE+Z2AjKlh1UZGXtWcD75ZcHexUjxZAI2aYlKsGwkHKeln
BMpHTEwqenoZwt75fNKAzRDqIWLukEexnwvtyiFnIUVjQCRO0K9WqN68QYPbPJY1C+hZGuFm2MCU
2AGRKpjsnSpb1u1qaIJNJO6d8gukDspmx7qqSbdLmLTZDR+T8NLv2lASaFboiiwinlhDbOBMahNm
g/eTBYtQSCd4Mp6LYJSGQO/G7KHGrZpco1uEvqU7R+4Wnr1eVgB0FtzZUKW38LbFX2aD38q84S4F
gjlW7dmYLU4AT6jAs2dRQmsIgqRlFl5CWNRmpAYE1zurpJ8sl5hLLOwsEMjyDpVaaHPWevA83pZ1
NO5xFMc2L2Ovbc66sK8+WV77Pe6IhVU7GLHwCN8AqvwcLmatmwfKRUfVumqKdgr8/4xkPuV4ZX4r
vEMm6mEkKevKfpdoBYEhJ7CeyRcaNhTaJ6KfC/jPTXRTJSn9pRPZQEME5b7Ow87DsKFyaYYPPfZw
rbqoeHM+pO5EoMxrTFFHjW0JnRABgAeld0tM0+um4XzZVgL6QiQaaMAIxbd+s0R0uuPSndtcJH10
JWjW8w2TGQdpbYIOPDFlEt6Pi5ZREeiMFTBa6Tlx2wFG4AnoXrSoocRaA3Tvt9WFp+gcQGenTPQ5
xGHZWCxJCzkKcAf4sGMxr+6GLuvuYUlLfzRzRoNP4H52F5MNmxKkPL2a6QyT83O0thGkCxYoG7m1
zG6X3q9+Wc4qtilhQUFRIGqgFbijIC+zwNvmTkHLxSORHWhCEu43BydZrT+XKQaWcuqTZQNf2nhH
A73cxaExkkBXXSJqQrFf5Aq48+0AEdYyn8MEvBBZxTHkeEZtx/MWv+rVVGr/k8W0f8xVIqc6B03W
VzkaKd5BCbdfNkGELEjDPSbcQnWtYzeYlGTeI3KptP7ZIPVJv5iWVnsK2NhtpLWHS8uFqNNnAdsu
9hk4D2su6miaLEn1zFoi5sy9oE4vOEmsbxto6iTTuFlMqdDk1my6oXHrsk1mbHjJJze9zUqdPSiH
IX/xQa35JvsMx7QJulkSfymd646lEtmLcdt9PXuezo0Q6RWEKqJntD6yXwEz3r3m0CckUdRT/7x3
FvwA+vgx+DVT2lZF42TsGjq2QMP1EG64QtMYzpySCrsZhLRTHrSdRrYFLZxuA/0rKglMKNQ+or2+
DFHKN3iA3YD0sG3B0eH1FG1YGrU3jjuA7RBoGDkhnI1XAVDOD11aQsual71/Bfel+m7s+HAzL4HE
lC2h47WjU/ZYmSnCVl7kiBMgar+OeFkVerqpi0/SLeMiihpvIfOQjJepI/2SOM7kYHYLQWYkf2Ls
e0wKQ/1jnKyEpnk6otHjNlHypJpZKCK72QnJqBdMekEJ178SjN+KDhZ8ZcEXp73sYsd8rUP0S3IF
HbxD6YkQMPixXSCdFWFWWA2VL2HHmeBNCCg9XQVyBjA6CYCaJniW3QoHGelPCDwxMC4CkWR51Q/I
nKlB2zofEMMOXYTAVgAe6H6jboMKsslsuANuOB5Q4blhm7eV5fOXhHbecLaaBJbE4xlGIryk/lk0
IfH7nHGrkaP6mOYVTZNk0yfELD8oRBJAsR3CKq3Ny44ptRlbO0QEUIj4PkaHJiITLZ19hyyg3vAA
M5fcadpFkakW7UPT+OEtOoJwUNNO3zbbrvVmwPxrkT2YEvyqTaarEDaBLBtnwtowldDVG9CBDK2z
IDZSLvfdsgo4gENBp5wy2IuTuqOmJbYV1ViMDjPQzfTKGWGOay2APFeJl4cDyzDwsZU7Ff7iTZ9Y
gGnJZlI+u50Z/t2NCBLnZ+tJXO3ambjJ44H7nCwU0G7SyXQxRegbr8fzi2uRgxky6LxaMvhZuVzw
KB/jYcCgR7Xu50CZ7sEKB4jJNJr5+TTMPZR9gr73t22VqPQ8kHxE1MxYBWMyC7UdItADMCRUMHza
WjRsVVHSlMfEDn3GCHNiCI7G4xxfh05Df3BhUfOUgNyDta7qa9HY+qaJXEi70brsP6OroaJ8HoY1
CVs4HBgZciNLQhh4jTlGfDB+9R1WXg1jpPdB00rgxbSX/EK3YnFzJyyTR78BMXMzmn75DsCiWbYT
n+1XtNfG29SO6DimTj8PUKTr6D6pw/inQB6hCcju8JrsO+5dNZWOf+ilXH7xgM7wDC0RA9u461QR
mjTmhU8NSjlapfbG5RP1dgPtUHVFOoMmlp5mpTe+Dx/hc9o589nij+njLBmKMcCSp5u27mp3g11E
LqZsCcpUIFeWQzip8AcFubUkXSlQ7M3tpJ/YMOu9ETLmBFCXttpMciyfIK4645FBZBUSzokYC0yZ
OpPXuqc/4bRhfkIOoK0ICqjmF1LY+YK2LNwYeSXCFiRr2ZWp2GrUIPd6AvkaETRh0c74iW1zkF0a
jzAZJ5cRr6tqE6UUEmAwhZQQ9EyVJs4yQD2vMyn2HDRR/CSFnD1Sp0Ny1ui47CAWHIKmImpLH5tQ
1LdTNfGm4MmsrzWI1x0ZS1eaAjdm9Wgq0TywTq/6UU3MvyNbYj/46CcIXHKwfi4MkDDRTDu16YAK
bLYQsEXVQ6sxu/eYaw7BCjXa4FZkYV7bwJ7zSk+fF7++yyJQK6Wg9Z0WmGPD+8Qs/TaRuDSJByet
Rwg2gBLWURB6tsKdhutZpAkU8ZB2wobGOpPA30sRCSi+k4p4nrXZ1na9MXkAG/VLf4gyTnjowS+l
s01HEdQQpmqvLmMCjFn7JR4d3X0KdefPGNpSi1aLVSDq49Rac7ZaJZ3xmQ2QNozLywUN7ApChsp8
9TvgoHE9RYiC4IwSWlYCyn9AloxyhK2443EbFoqPtiSAYdv7EN9pkwd+J9FlgThd7rOZfQ7azP3a
LMZLCxqzyc9VBEc9dKTh5Y15kKHdJ9bTdlv2egGA3LS83Puy4d/hBRq7BF9MkJIqa1OfuEuJR1BN
ZWef2kZQNB745FspAACHxdsOohR83IAEDSP7IHIUov84ZPeV6OQBiCpz2UCTxuRhOuqWZI0z+o+U
6rSAEkMcfxahgFBo63bQYrT+NN00/QKJHUdK4NS9tG/3Toj8AsD1kJ2tcQUA+EExPCIjJ7ErWdtg
/tCtLZXG9HKHoSTChztBVQLDiT6a8rLypmXrOnPyJCACeTDQtUaIwtV+7tTpiEgCjMMVdAe1/QSN
wBTKHZGh52C8aQV+EMz6LjCZhl3ohgKrUrJCJUOnr4wrGg3juzCkW8eRaOQ0HLAm4k2q/FE3MGXL
UZkHe76Ejcn9fmD6zDeJ3reY6wNW4yNskhUPJYjolMhyL5z9ZTM7fVUV1RKDoeMbTLzQmxrdLRQY
4GyoZ+8blzz74SqEg9yj0uWbPvCangwucpCc6iRb8qnlUJxMQjEooutmvAQyCddCqWuBfxSGbvsu
SxrilIuYthYgOqTqfa/mIk5RDwN4Jp09pAUXu+3AgnBxk6TjT1ASqhYJACowtIyMM5zFhk2kBIwF
lY3STUcg1Y/3oOZQPMIjovpeUledRyji4m0HB8/rlA4Qj4ATE8KlQQFz6MZxSUkNv6kaPptz8pyZ
MlSkFYLdo/QrgZ/um4oAA9SfhUyEhT8AUE1aRCzEYRq4T5mk89kMadDrDp/aJrKQXcCAKo2vcSjS
p7hJPi91VbjiOrQ4ZYRhxHiLMrad83Lqx+kCl/Hw3Rf+0JJoLsd92jt6gMlE5dRFq1p55yOklZez
KZu6zsPRAcy1rCZKC9819I5qr+4/jwrsyE0ATCKFYwmcOD7xYfD3KTht8mKOorHOVc2geol+W0ZK
lMiQ7VyiCnPgGIcMAUj+HHqO4A9/yKhDyAfKlSj04YFftjQrSV9F432FRsaTz2yI9BlFbESyks6f
Kt3pO9B4V3P0oA7C3ehLcSM8tI8KKGZwm1cswFOljS6veNbJm1h1qiwgbJdcgDzYUlKanl8ttdt+
RVnKH91wchNSApB9L1w4HoNT3vR3qM6rO0cq8RgBevA0QQXwbixN0BOF8hhw0kYBEZQOI7RbIlj7
QjcTOn172I4uN+E48qcZH85EkBRED+OcDGYLVEvc4/UbW5Myzah+olaLH8BLZeUnwFhL98J1/GDK
DfAdE9iXrPmGX6K/584Yf2VW2WuomyMQJXEzfm6g2IQsPYGIM1FVjK49MCbyiuvA4q3wKu0Lv/fq
+LxK6mrHJXVQ25gZGBc5BRYuNcv8Q0It1KX4/IuyDdjFgGYzcgMBdufAEE2ISGsUM7MJdEhmvUS3
vRrQTq0lzbYGSKmaYK5SAdACKIAoVMUVzqmc3YUIgA5Q5FeB/qbRo0Gbf6IyvIzrKvZ2BpxC8zlM
aaIgGtCg9TVBRfCeJcBZ3fo65eISWvJJW+h50fyi8uPVbxe/aLJJh368TmyvkPXzeNLnIw9G/x6y
hB4jAWZ3MUlSWOdtvEaMv2oxBuGWuVLU28pJ6jifK72wHJJ38XQelWGJphu6qwRtdHkbphgFHSge
2llEherPs/XzymfwGZ6mpR+SC6eeBm8Dgpf4FEk1eGcueFd4CRRiw9sKJpEDWUC/UciUUpXkKJpx
+QVQ24220mdRvfWW0JpP1AYLA8woCARSGuuKT7QLs+YRo9OuzxkP56hwYtrX53Xa2eGcco93Fxkr
y+YrOhAihIpwhLY4HkiynOG9JNO2ddY3Xi5mvd8Y4MjGrAqrFohaL7cuH28UgNnfUB/ZnnTR0sLp
zw+R5Lmg9W1LhRInY0h88pGjRVg0GP1ethakQvybuuO7BIbcXpHRGVODFlnfmllI+bWpDLsfcaxY
PsQJw/yjiRp8CqqW+qwOG9TZ8JZCYuV1Q9jtcDfOtyLy0IEHYWq8YpgcChBtVXfvteFA87LFobgA
gnetL6HWGl34LUR4iG5E9C2F0uyUT3CmuuHt7MI8a+AOy//H6mwYKT4ED0Mcy2cFdykM7906+Pl+
9+9NTxNAb2gdwc4bwFH0cddu5G9962UBa9Asc/ZQt/G0wdw43cjWO7HIm5bmyyJo1IKMDA2BY9Bd
08bo0KCl+mCHBOiZNCjPZNRbkvgS+erATjHOV5jFUUMTnSY8IEhPwqrzWNDLJrUx6VSXD0umFyKR
nxMz1e4leqBiW47+HTQL5q1jl1NIhbcb9QH3A6kC2Sye5THjup9MWMemEY9ZYsQOsNH+wkGOkfd8
KQtwmMzVB98e7jo4nwIegbnZyop+/faizoNDEJqxj1A4XHYWPtu524BZ/v4qr4cJ6A+/WgVA49er
JDKaZhoE6GlwaFwCZ4yZXGUgUVs56mM6R1gK7LUV/AQ+DFQYjmnU4Boi6U6oeASJI0OS2nb7GVYw
Nx/d0KpgAVR2BBcHTIjWDf926NH/MaVdWvHoOvhUKxSJKA+rpwF92A8NutZH93qlo8/L2g6y/q4Q
j05KzXmApl0RZOrX+9t5c+pW0AHc/jCEAbYJ0JXX2wHMKHXrcRKP7USbbS9TAfkDv3uYOx18gYu0
c/7+esdQmXVXqxQV7AHAF1tpwa8X1E3f9mbp9OM8SecBph7w+4N0b/SV94BjmpjBFcXSmxKKZgdX
U7t1+qBD71D28dUSQzEVqivdNxsa98Qs6u1JxZcH4vpqKYBQ/zKl++3FejPtR0D69WOEqLnTHuZO
g46cc/CJf7z/DN7ETQD6XwiWkJ1FaXcMxOkxtcB1abtHM0FKIpF+A5RQcArg/qf9gEiCL9xbsRzH
smYtVMXUFHLzyFq4+VQL/7m0DpQrMBo+NcB8jRp5OakYuiBWrtpmoJIcQdcsSrZkolo/ts5Ybvgg
/TM018UexYZ35nSwTu+A1L7UTjPetX0P+IiZ1OUCBfLnaKT0RBx40QN6FcJXCdVwRQRgOoXItv66
v71JCOAvQyrm6bGCDJOXl5AvFlCZZ/EOSkKg5oGi3vib0u+Ss7rDGKKItVbZFsx+ephGGX6LS9P5
uQxLlpFpzOywyVDylxhaZDOc21nYA9wmvBjNmoGeqS7gl04i6M824M4+jWBRUEAsqb11AiHT1VHS
l/kcLOHViPAPu+nSWz4aK9ZbElId6zt4YZS93nLJG8m6JU4fal57nyWz3n2AzsT2/YP75m5cHyxu
YeBkAB9ECv56FZUZ8DanBDMzVdV5jN5kPiBz3BqsXVRpVH3DouY7JmWnKLV/OMz4aFbkIr4Z2OYc
halEdlCbqLzhMUBj4RHZbXc5xh7kS7volMbbH5YCKRkUJSAGwW88VpsCn5enzVKaxzaCz6cDkfqc
J+Kedb048TiPENQIheBB4YiCdIiH6R1LX4I7SSHHJpZHjHM2UKNPN8h77QYmDc8xq9lZM5xSR3qz
NzB0V3b3CqNNAaU4mkLXwxQuMg3MIzXzPfj/3ldk1S7p20p/ff+o/GklfILpujnAKF4gO/+buTNr
bltJs+0vyr6Yh1cAJDVbtmUdiy8IWrIxz1MCv74XdLqjRUothvvpRkVURZXrOAkgkcj8vr3XfvMO
jo4myryJxr0zUFAKk2zaDrOh+o5mh8HnQ52I1lh+uKp1G2qzDWX9PgXI2DO1wrB2hj3I0gV2TBXe
q50p/bzQFnKvcFPWDdFRi9E/SY61PwUpthciic1ASaT1eObXrPfwaPXh1xCyAoMCNS+ou/WL++bK
Z3C3ikjqcZ9ysPRG3IsXcnTHLS1T+sRSdb6F6Rx6rtpa3+yxVjYc881HfNsK9RZ3l2qd8vT5T/ro
WaxCGYTa6+7yNCFA2N1El0Af98OgJDdGkSmbeDCbKwra5ybY6xJwcvWvVHVm9JoEc+oPLq16Gidt
kHthW3O0Ro2MA+pBV8+QC9nzF9CDHLicQZOPjjtQK9Bz0921ZoUCIO+L6U7YrVy8Do5D6sG6QoKl
2F35x4hfC5jUEK6o5XG4bblROMPG8lGdhHjM01g5s9N795kG9IFABekweId1z3L8IDU5hgsQeLkn
LrskD33Mg9YJyzNfq1Mzwzp7V9GPgp6JY/a7VSCnM6vORTnvSzVuiVq2rbulXupto9fFN6InQdEV
PSD1olHv7DRp75fB4I7Nst/MnYPDvi+G69Vnc8GZ71wE0jpZTx8n9mROIxptHBTjx/dA1dqsT5Z0
3ksVfBo7pGITN9FTE/KOEWhxztnx0S3HUcDCaIBHRVxyPJxLK2PVEcx7+hX0O0OZbupI1mfW3Q8u
Cn0MBS6+ZeqquzoepQUXoiRaveyFpawl16TbVXOiY5pfxK3Wqf+Hq2J3hLMXG+Aaj3WyImiDQGHi
VvN+shRxJbSKXr2j/SXKb51H8GjW2GXeOlU/ZcZgF04KCF3zvpkXHk4+il9FVZ0LM37N8DyeERj1
YF3jpkLFxJM6vnnS1CancVN1H6Z2ezU0pnxwrCykpGvQRiqo2u36diguVcBppBAZ4b6iaupZnZ7f
JGbZUO1ixzBTLLvVnUT3ATyw2XfVa/hGU1BOALQ/X/3ezyk2wXhn2bIY/OvUKg4pri5Doap7zLTJ
tm4KzSsHIz7zGr9fYxmFZwB/A/3rO5JJKxx9sMJQ3ae49XbpSueZ27AJ3P5sgMT76YtqjqXJWD8z
vJLrT3nzgUkVwiNSrTb3jkmFfwbMQah0a91CU5FX9OP14PMb+G6bwpxlKMXihWEpeD3RvRlvVuMB
PZPi7rludWdn5pjTrLIwA7dLo1KUT+ZdTVXq5+fDvlZ2jmcaoC1OE5SW+Jhgwj++TkyBlLLbXuzR
Y2kXrAq9uKshJYTXFbP7ToxZdFvNWT18ddDJdnSvY/NnqBEr6i8kX+w7g264r4Yu9dfPf9r7KbX+
srVQg+2No9XJbjSewMK5mhnuSVbOv/Nqxz8K+ywi4oP7DguOYgbYGorxpx7zUKu1UPSp2GeTSn5V
rjWBFakNTcG4be4SK0l2+lSey/D7YFSmFk+Szzc6xVPhq9roYVQ2tG84wYjLiEy53xkk26c07+Od
OpTmJnPzc1SR91N6JQCtgUxsubnakxvaAbhyc3cpDi2b30s3lYiZ85YKfVfFO3LAzrknP3iA7hr+
pPCU+I93VQ8gR2PayPLAHGOLyHftNkHTd2ZNeD8K4SQIW5kkACzf8UBpNzZa21v1wTKXFzcFuU3o
7bmP2enCw/neWhmdiId1hBKnz4uulUYcl20e6tC+ZWGyru140T04p+bu72Y9ZjHWHXRWmFRWhPN6
uW/WgRKfmFqzTz0UvdNcw3szfBlF4RmazWu6z9vXfh2G2cdBj2XuPafQVgWitIG5sCRTgSRzcrXp
stbGNLlpbGHezFaU3tKbcEdUenpNQ9ZBOhO45mi2Hlm6C1L8XtsupaoLjyNOqSO3id2ddNW03pWJ
0vVeMqGdD0Sljl/dxXEfW0WobDSLNtc4rivlOVfE6fx+vSbmNW8LzNb3Cu8xqwbO1ty6aXUt5tVm
LqbmqodOjTbhHFXhdN6djGacvE1oMt2wdBlt6NU80PveBHoV/iXYYGXtMZ1e1wr6+ATkHE8H9hq9
Whh2cYCeKfw81wc/dJsWw/P4+/OJ926Kw3Z0VoH4K6zBPS07xN0QLQu2zkNELqs3CQLtaJRa/oLb
IPjroYA/47+C7Ucd5fRbVxADkBPenBxKRcKRWymCS9ObV6zu1pmPyLtjKxtBTAxYV/iSs/Sddjam
lFP3WBrZoexFhUUExAccPQd1cV8rgWkkgqOPUyueMZfh71EvZaC3+nQTz3E1eindpL/cKZ3+oJMX
XESdlXW2kh1Q9tAOJALyIso1tnaf3+P305N+7bpWrRR4gHnrF+jNOtKqTjG2tZ4dkjZSArK/lXtH
n6pfn4+y7g6OlxGAsq/YlHXzwNn3ZJTVAVdOfXVQRkX6Zq4MN1RF5DWaePcf0HmcMXWXZMS5Rkkb
xumZ7srpZ5R7ScwI6FquEyDA6RnDNoYiRhhYHei92TcpLi+PZWXY6SZpkZGJAiqL2UF9fs0f3Nmj
QU92TMRFNUj/nOrQZ0OxsyLi2gZnHM9Mk3cbM66NuiquQ66LNe3Ujm1aEml9WNWHOKvjn5UIQ7Rx
DVzJmZjcGlbgZawaNPWZpwCqLWH5qWW6lYecZPEX1n2qaqa7+fza3y+xFtgfvlD/WiRPc47SDsHX
oIXtwUD5fZML23wkvqlCvJirt0Mf/SVUkOUPSgUfX6yJTDAYncfzK8sHO0k5Oh5QQhLjhE3gvmls
6UVOqdzWRuJuP7++V673yYSmV0PHiS8jwoNT2oleN5WtI0U9hHarmtu0KEwwD12PJKofnfhZZJPz
iItbvPSZHBElLM1F3HU5PrwpJB5RMluDhu/mpckW2fISa3KVoMGspXhDlZkFf1lub9u6nCrPkI79
B3N/ovifX8YHU5QGEEVBVgCslqetAnAcgmDPrjvAF1FRwTjddaWGfxlmwcPhfIrQDgwCjvp3xp4h
mWhzxEt/MKESboCNKhdV05R/fS2MQuyDgq2aIpFz8rol+WT1Bnq+g7V0ua86WRagc9b/9qXGJqxh
fyXeDH4HBKHjidax5CfEkC+HguPeFgRqCKClTc68Pu+WS6AC6zePRXM96a3G5LeL8mrnaJXYHQ60
cES3iWMDI4uep+omjPr2NtWlcolMb8o3eAUUrIZufma3/O4F5hegAsUite6RmODHv6BYZs46ujIe
+lgY1/M4zUigR4RWhUTUsarbP5+Jxys03116RCAywEZTC19rW8fjqeUwdJnVLDQi638Qela1R9C7
RMpt6hemiSIlBmxyzqF1Aoz8d1jWDEqxK8jwXUUNOQwhvKa67PtZh0YD4F3H3TKizAWUYKn+AmH3
yrYjgcZXj0fl0sKJzS4uLfO/a6q8/hTTZjlBAwCLBwT78R3QSByJSoM6GDGpBXrtcvHVhGIYDM/h
r5qrr0NxrRzlsbQqNDVOhuoR6+Zla+EewUWzq3C7oAaKwwskpucO5ycL5etYnBCYzZwoAWGd5sPr
oSjyVubKnmxfkIrmMmdwsELUtGzNx2QzaVH7MKZo3QL2e66J1HiMdHDzeXOj6EtoBBUKtwsUhHhW
9KhW9GvRl82X0iRB796NsugK7ZJ4ECqNf69kdj04RtP9+Hx6Hr+Q/17Fyj0BXEHlkAiA44czJ1Yr
aZ0wPS21s7Fw9ARUqV3vN3Ka4StPyg2+meZXoZfj7Zza5Zlz2PGm+7/G11cglMrqQ8/tePxk7gjv
05c13Nnqgk4gcUvYMOH+aKszn7YPh+JrqlK85LGd7u9HWfa96BtlT9wDmltHLJcukeGXboc75PO7
ur7U//MR/feqXt93tD2ro+zkruq5NuvEj6n7AmlpQBJ2/bsLM80nUq8tyVLPbnoijq9iJU7PgFOP
l7f/GhkzMWRM+CCsO8f3syKfc6wwlexl3rTPKV+ODf9vY62ExpdL3qXnuvIf3VUqG8R2sElj0JMH
iAo0NvNF8MphsgywKTlX3RQ7QWyq7Zm3+/21rd5dPuoOBBuIMidDJSM5AGPS6HujYEn1MyNJt7rb
ND9xnmOdSuIy/ufz53jimV5vp4Zwgn0oHBMkTPrJkBhNAVQmi7J30na0t6Nj1M0Gv1X8bSKzd1/K
GmV1kiXZ19HQ6xvW3PLGNqPUb/gbz3xJ3k8qfgsEBwIM2RDzwh4/WvScI/u9tfaLjCOhHpGyMVtm
HJaakyU4MdP8IWkl4s6y1p4/vxHH+6nX+7CWzPh2cuv5dp58NQl2XyKr1/V95ETjVb6EeaC4aJI/
H+X9XEKtg7SDYiSvKYip4yuEwLHE2BvdvSaIs1ekq8HpHg8RgOEzU+n9SIhvmLOs3mznAUwdj6TJ
bupZ69IDnV41UAGEbs1WDIEjkv7cOeb9vWPLq5DngFjEWK21x2PFdOabwe2zQx255VMmaash19Q2
UYTcuB2j6lbF97bBx2s8iskyWPZ7so2LEmEp1hbfHhAfJ6I5txP64B6AcYQmtFq51+bg8e9aRFM7
YrDzw+SkaUDGzOBXcxftyAk797H86BbQRYCNRBwKQRrrn789i0NGiomBKA5lJ4udspTVpooN9fLz
6fN+q2Ui+iKRyQX+RTTmycvahx2Eg7KrD6PM9ZuWOg+9XWXCk2MmmA+k/YTUoQ8+H/SDS0NmheCa
76cBAuVkf1f3Wi5x/tTsm0fN7w2jvJzL9O/3UGs89Mox4P3n308uzY4VAdopbTgD5KGfxA2iAiG0
bZmF6ZkN8muz9fjjBRJyTbPjrAEQ7XRFtxBzDe0yULVW7Aijldtbz04k4ms9zOQXZnpDw90ye2xb
qglFIUeNk3jOTEwulLTYuuAYbGWYPXIBFWQadVru9YLnlN0vDp3SzlVv0pfuQZPEaG2V1FKvzETR
U98SU1JjMLY73RskYUjsR6Xyp8Rk4XhS5uYPSckB/jlrD06x9Tzk9baOjQPx8c8qLIanojb5jUgi
Br9VbfcBme34MgxrwpmepWUduBqth0sEouLXohS14REbbGwVZYwan3LCiE/ZaWpoUgqXmaADKjx0
5tPixW2vXXc2pnU6B2H6Yo+Nhimn1OX9NJXUz6qwrWTgdCq2zB5kZ+nJtDXFdY8zSfGLKlNizEIg
y4IUP7PwtazXniPqc9/6KJZ/KhN7Nf2XEIe9tPPmYC4OBIO2V5xfpT7kmM0hSd1apSOJS+izgrq4
3adlMOYprteSoHlsfXIxLR+aWoTvDmVIvymcFfOB6c95HGVbnKtkfrANZtLbLGw0ayk0nm7gcqmN
TIuyPVi47ggJRG1xnenz76SI6vvaXY3NiZAXiTqgx9A6wU8x6ofWMIctIIw4aNQ+286DWV0arP+X
Sxc7m66k5hApvbziAIhBs861S/ALxpmPwAevLiVlRXtFCUHtPPmoxTgPpZbM7aGc2poDWYvw26rU
zecLxAfLLIUCJNdwrhA4nKIrxryZrFl2+aEZsLoS9O4G8zLiDohm8/8wFF9QIMcQvuhGn2z+IkOf
8KjrrOjuYl/AUbYCNe/dSzBEs//5VX2w1sLvIo6Em6es69/xih7qWAZHMy8OItbwt9Le4OsRteX1
KJYGcGEfut/6Ws7fPh/2o5v5etpCK0NF5HS1BZYBk8gOy8NgtoTO6HpFnyPU/SVx4jObkfe7TRpq
bDeZHnSjUXIcX6Gqlyk5Fm55qHQ9xzKNvSqO4+xiMgbh6VObbj+/tA+O7IC+VwwZAg7Ewae5T2QV
AbDPc0rJdPk2TUNFPEuJfuy0kaKZYof/iDyLNy2bgisq38nGoBN9Zo/57jhIuQCONNPUoUZD3/L4
ovVhliF1LB5rinOpp6t1q5t9eFeQrPGF4IRwW/ATPawe2aaZdXnmY/puVnFs5w5wPGMC05BeH/+b
fYJhpxEQkUKlmq52P5nEv0liqrZ4edLLGknXBXkG1Znn/P6S+dYB9KLlyP6aat7xmOVSuinfQe0Q
dUt11WAubrxaKUBLlVV3n+UTbvpuKG7thuBkZ+nOqV3frUJcM3sHbjyjrwqt4/EnK4+xFOjawQhb
6OumIW/SxTy3C31Ve7/9qrPHRSoIhZzJjKfg9M2ZKJIjDivMA5VYkK1RmfB1xiLrXld1lA8rO0Pk
gYFM7qfRYXIDEhLBUlE4nld+XGX9XSwc66l3BQCDqmhxKxX6XGk4ikZz9NppUr5BHnGuh0ofbscy
DDc9VpPO13IsqBUd09VNFP6x56x6DsuF6rXVFWmgMtt0v2vmNA6g9agX2LJrKJX5iCUm0sflSWiT
FuMvD/F+yyZennWgNUhmc21pfAsi2A8nbDFKwHjOL8BXOaQ/j52yU60Rnk3JB5kwnM6dR08JK9X0
TCxQDZohnOeb3ojNGz2JxslDKVl/qapCM7y2LJU7wL/8eplK/SoyjeJZZokBhoyJ6xdljNN1qYqm
9zDbjPsOD9oOnjdMv1AWYj63NKxrzfHDwyvEMkty6nqGOAXhygiLcSOlcVjItZqhGo2Fn2WVYbER
U61LdiIIGNWpSu7DLnPHS6yjWE0bwSbP79u4SIgo1ZKvuhD2Y61Rg/UmaRvf5ikZ71TuyXBV5q44
82JheD392QYeFgp/EP8pXL9jN4MNUKesxvqq46vG8jvgTm3LrHVB4DtpkJaUR3DBrngDTW/c1h9C
VXmIl7Q6GKnM6WWNYOcCy45CY5f3dXdD7nD/K49T8d0dhNleyVKDE6HqQ2t6idvK6x746eKDg07s
3TiMgEzy0EmfcYRbizc0WEK8cnUWjv2k/bJyLLVeC3Aj9JbQluFW5lOGCGYa8X5DtYHJRv4HhjAX
GpG5XQBRJ76ad/UzaB/RBlkligdrGuW8QwZtqJuJYKDZt0Vtpky6MHO/g+oqZ0o+DhSuMO7z7wDG
pOkn7VR94cgV3aYIwYmM7arlyQ3lfE1yehH6cU14xZD10ErcWWASUdps+WonQyaCKKvFxTBZldwA
YklvI2WQYRC7ZlnBSQAuApV+cH9aMJq/J32XZxvQps6vPKqW2wJToraFmSU6b6TGfihbQ/kizX5+
oj4JYmBUTFa8bB7t30Y2YH5jAQ6/kkHhjOi/qsy97vMq2lcdtCaP6GkoQGA42GNn8QTkRG9TzzL6
9ptZFbXrK11bodnLB/M5m5Ym5OZXZr3BYCoAFSVJ+tDkTaXcFj0MhSB1NZnuardwlwDOfqUGeVhM
4nEWSIuDmHy2JkibXs63eUOeiL+gxjjIGnzsnWtmIv2KUz1M92uQg0BB1gwTrlkQ3t03XQlzB65B
GlXpBXGccow9vBtWfjvFCsoI1JnCurBpFQu/aqPqR4rxr/PqTGRGkEaZ0tE5pyrhVUU+7Gjaw9vg
PBDCIpqt+rdt9f0/zrjwj6hmPE8r2Kl7CCENby3Co/TtEobdDSEhsYJHN9U4GtBEveIwp2ZeFw0h
rMN5ZIdRNJqb3s2hNHIPGoY67ao+a8BWDelwMeld3ftT1tbjhgSfuPCVQczZdeEo+W/KDNbNTJp0
iltMM4HcTKp1SxWtfTb0zmh8GgLWNYy1FKehDEEMSgzaAWAgOFsoVBIJ3EcpIn+YB0fuVuUn/wui
jngDIl5fLunalcrVYKSz2FCm0W7sTsZGUIgGhKsxoAG9VNWu+RbJUZSXZV/U2c1oxW7ypZ10GwcA
BY1LdeiqK9yrZZP4qVjy5zgO7TsndCxutj6JGguMHhFtXhf2LdepL1sxl6xX4Wg1d2AzxZ+hr9Fl
z4nQoTXJIoS9kKfh7WSAIrmSFbmAF0iJ3Qs1Zo/kM+nzzld6vdJIEp4GbSsnmZR3Rm3lid+pYVeQ
aztCRqALCWkgrZzCvmzieNAvkKbBIwuVCPPtMvEOofLvwC5U/HCvcmT9bENxQJ+o0fnbajzony62
4t53IlJ7uUVJ9G1U+qIhsEuoT7SVQ3OjCpnNmywOw8sewIjtgZXJn0e1QaJP5uuiBMXcsmxNmVZu
NJffEdRulFybCb8P5JmaJV5sN/Gz3iWmvlvPjw2q7dr6GmVAza5AZFbXNBNgB7ROhiMJSMdk8rUU
M+RPY7HXhVLLf9ghZ26vA1f1sPCZ/dMMWdt7wAUjBNhwcch4D+dkH3YOmDNcxG6N3528xZ0zqNE/
cgGC7mmj01msT72q+XqYc/4v8964HRQQll7bLokRNJQq6hUOFpscyAnf2lrDTA+sh4RKIFWXcXoI
IXFFHFS15QGRj4sSPWz6x9mo6j9OV+p71nK4VZUeGf9k6dz8qpue7ZklkpQ7q9txtZvb2j7wcJfa
r3tb8tGr4uxB1IlaBOwvBg0+XDK+GHlmq0HMRbKL7yFo60kLD9VIYll7ZpzYsUehIB89Pi1qEpQj
TH1PBbXgL2leKRtyfQW5vYObA0ct6DAHy+TouyriTOY3rRL+0CqrK+mdiPQHDnDzx2z1DXmYdpdo
mx5s0RNVt8gJNOlmXyZZcCNMt1FvWl30N9DbtO9pWVoHO0z4p4CMDDeOVfYRyawi+cXCYRR+58Ib
8HSdCsLODhcDuPYEBSGcZ4BP7CQprvRODdcQnbNLBQOyEIWNsLIvrJm2RGCESso3T1diAVHL6h1v
GhJjm+U1p/SyYpH15rpQnowkdx9pCRcxDqxmMNmApfZFr8cmX4da1f7EaWflfqtkyXOVyL6ANZDm
1wZhKQOspEqBfiKrSQuAWMmnthvjiX101aTbqpwzYJsZDCogFwN8rzJL9K9s7YCK1a4V/VxEkg9X
BH8rxL5VUM+9uXVzw6sXMdYbVpo59tni8GJ15QKVTNHjYd+UonhuErFEF+DBlF06J3AdMazPV/pY
JBa8O6A+nlbk/aNpRP2+hmBy705q3FwMxmBEfH5s7cEonfob8ijCNYoYsS3Tlx1hzrF7W4ZaRSBp
I7IvliOerYaQOroQBSvqJMWQIv8hL8zrAd2rG6m6AupWpbrykkr0AtYB4u41OxOF8lkyJi8g+woo
XJRNo104aGUK3LA29B+s3kYKwWvRoFHQRuDw2evlvU3NWgc4MC8GOQQZDY8pHyaWCyvRf5dZn2tf
8kgPb5NemWgMGBJQXoet7AerOl8Z2aUGYME+U7/NTkEYnIDK9IPKh2JfJ45TZjsVdknu0WcMne8l
S+1E/HgyzU8T+/7B0+VsD7uhgxe0pZjbDfRb6AnuiD/lkz/NkDYm+JX9jg0Hb1MF1WS+ctNFCfcG
FajlMovVuvpVKhYUPoWU1mE7OJF1aB2Rzp4ll/ibbjQaBKOpM/OLgRPgP3ReoQ5LVO7iyoI1+hjn
rk21jQQkT4nn0QoMMgD3bqKSPzGCLJs2QC40XDSVwz8RcxDy6RelxVepzvF0l4dtbf7h+Q3KUxai
YoKzmSjKVcMyE22A5mv5TcyiAbm51/RvRdNOxYUw06K90nMZR9upznrrsQbeegPB3HpIVGPQtzT/
1T9AIeY2sIqoz4KeqdgFxYTHaNsN+pAFMq+MmibS0Cy41PTh2s27VpB1CjwtBdPZrzSWeggUSlJJ
gI2vr1C8VwZVNVc0T6O6aBLJozLKW43oZPt+NsZM7qpFa2VgJ84U+Q5vsBLQrpIpK5c2D77eZ9Nv
AixtQWaLU+0LNRT15Vy07CKWZFC+RIra30y2G0PRM4riWe+tmQ/G3GTZ1pjzLLoBzZHcpiUlzUAN
Oc6BCQDLtLVHiqt+OFQYiKhoKvcodie2647dPY59PDWXnGVg+nDZxUtdK/ZdPY9CbAUe/dnr2t6e
/LFUE803WY3uTRMe5Q6e3WiTMdNbujdnbfeb47LyAMKnP7BOi2pbKTgrXGMilLYhhOAyU4UxEzM4
6v+IUCwd950Txbbl0m5STqwsG3OchYEztnbn8Td2X6WSNhw8ikbUO4g37Z3VNorcSpVjW6AX2tx5
5Pgq4XWdqfVNgUgDXMEU5T1G/0XTNmqaF7d5gRTfUxpL+yXjhk/4aEMq8sOxUTcR4baXHE+hOBjR
ohgeMYtJ+cQ2LN04sqt8/GTgh2sTJwfYJOhfvhs1fNhIMOfDm7ZL5HdjARE+1rIuiJqiapFLuHrj
j+DVOFtYWZSRSlksCYxGKBE7nG5Tu1M6TdnZOdCfm7pi5cmSllzJbFG1+8IdGtM32igtvGFtc3Lk
UQThJt2Q7qWpyJ+KOmcldFeJkLcidpP42k7YEjqbMEPfHG3FBi61DDeDxX/xqoS2Em+WMT1nnWb8
cZ3F/Tabk5pe5sKCkidiIjk0vQh/Ks2wfClSgpS9qVfMwwid0oD6Kpxqy5orUWamhdrfEdhstnda
LZdnM2yq9qolSfd2CseV1Qw6l0M5X50/k95aJH0R5qH4fbGi/TRnNr7npUx1rgot92bq5hnouTkv
hI5ABXZvHFBbSzAOzTQF0zQVd/mATRYz/MTXT0WDJP2kTKvkwrLL+Kdg1/7LDqOl9+F9KljZIVzx
6uuCTmGqFfFvOLmF/tBLeggYjrrpFvnsPF6ELq2NHfVQ+acB+sbutJTmL7Bobh2QGkmSQG1FLkD0
FbaVejma14ccGlrsVzUdKpYu0g64txw7udikPVRp5sScWbSkpAeRyRcXFjkgrxSc/2YQg/GFUyNR
TPQuTIOPj2E/YIV3MDVoWgRriBJp79N9hANUYbgAnivC9A40qC0u4R4U4BehVKpXrVrMUZDrI1V3
XcTDj2Ra4Y2GVdj4kcOMIO2UxvPamKHVghEQA1ZkJq1vGpBzLoQ6lvpGm+jXYmEuoDeC1kvuu7pd
70Frqo9SJjRQ+CoOBxlP8x1N5OlLkhZzeGkAKGjYddXiDvRJNPuGXo1PWIBGOi5SVrdKNhdw2BBm
o06Ruv48xkkXXrnLgvxytjvroins5vcSAlndaPg3hTcsRlwE7lRUDzAY2+tYpzrlVRa4MC9v8vY7
6N4Ba2zfz9QzhUvYWW6mnfkF6ocN9HOqCg7kiAouRk2y+6Wla1zjQAOIGupA9/2incE5GoOS3s6L
ahxka9ujp2Uq308IVbHhazFHSc+WZjd5gzX2T8tSASSobLvgPBknzrWEHhJea7pB8WNgW6V4Mra6
hzU04scCq/3G1esp3nQVAQOBmdr2lzA2rLs0qZcX8ox7w+fvav7EeWa9TA17Z8/lfu1hGnaAcBNb
O+AnzTSGjGXqhYQu/qSWF33PRgBQHNETbfRGdv8dDDq3vm9AzGLrqgSLS4003WbpAe696RVDKg8F
r5MB4RgUJVWNIWQdqfkqsynoyhsLbTM8Q8IBup1utf3PVqbJnzPF8bXwfFQBQ3yhUaDEvIq4hdYt
f/6mMlxnrHRl1JcvrEjeEP0pCmcL/HVxHsqKs2zJelySzforS76pQOvOjH5ao0XEczT6SaeIEE6X
3NuhfOEkdcvms36uvhu3/U/rK8tjrfrJsKvtoN99PuxpZfp01JMORKk7dWQIRs117DaL+QwU80qI
1iPxx4PDZM2GP3TjmS76u6LdybWuv+rNnc4skFlhP3GtoN1sm/v7CE0n57b3wGHDcxG764P73x8s
ZcLj4SCrKkoWcpGW1II8L/xZ+SPsDArjuXTizy+MPvXxSJMYJhK7x/JFivELfQRG0n3LGTnZANfq
t5r78Pnz+3zWMHmPB6xLEPAdOTYvdUYjnLtZJvefj3DaDjueIe8kQWZZRwLuaflCcc1bjWzieZJn
xjjtybyOgSQHvSzqFSSCx1dBR96k06eWL+VltzMCeycu/y5rA/jFOuXeDHFyo+TSmb0jtfIFMfmm
LV5i9ZxK7cRM8H6Iky4PXkIVoBJXweGXr2ypeZ2XPzZBu1mu3K/R/eLH/5e3981FrbPjzXtkYpvt
oP2XL7Ez7Ixk1wwUHndGVe7y6KIU/2Df8j6fDR/OtzcjnnTPtHbuWjtjRAs/Udhuo+5c1/fDl/XN
CCerMAVk9gOUL18UoWwNYVxa4KDD8CrrzohQ3jVDT6fEyYobYv9N7GEuX7BUXCIL9We7ZUeTB0N7
C7nbV9Rum5a/W/UsOerDZQKZFvCZVUZsnsx3qvVLTUe4fLG/o+a4Kh6Tq4p8By/bGd+pymRBegsF
//t8M3vnApQ+XPDfDH3yHtCZma1Ec8qX0T0M8gdnwGhqA0d/UaI7kcc7Q99/PmM+XD/eDHjyVqBu
LvW5tcuXgjfO7R9x9/sKnPHPR/n4Yb4Z5uRVWOjo2gUcM5YQdfvt/h7+dgDb6MwwH07/N6OcTH+M
GrE+UC97KWyyJNjRJsn28ws5NzVOpr82GwIdPberBp7bb6gOqSuowpfkap0zWX247L65mpMXQBgZ
AUsqY1WOb2/Nvb2HnVycuWXqu1Gc1c5Eox8lJDFj1smTaZYqMrRFqi+aJad7lF8Qa0fg8ouVLsFM
AOpWJ5b3lo6kTuBSmfvsy7NfKREBwSANhOtpV0ivcC0jaCsx+ioiOeShtXPuh64z8d02YVVirOip
1dJwvJraDd3fYv3SOekFBHSz8qxD9xT9cL9SSL2MqzsiXM59NN7dnJOdkHY8ZpEWfaLqbBgKJ2VH
v1/CL7PzB70YffNz4WKvls93F/hmg3vyKqLbBjBUsA8qDsldcpV9dS6te7RuNgWIG9LCIkjTv4sz
y+yH7/+bQU8eP6nZnYmkgi3R/H1x/6lrHwjZ5+/Mh2vamyFO3sq56tKCvisfJZRonlC/CmRwor/P
2vHJoLJeDgc3fv58TO3dbCGBEzbSKmJBUYH7/vjJ6dpQr5DJ8BciY4QyFCJk5tuEosU+HZAkCfpG
50muBSavHlJIKdhWyNcZ9c7+qkpXh31sLuW1O4fLrwwzCVKcSZ96j91xX18hDLKJ9XFcOi2DiCOv
WFUr3qgtDpZxHZh0qOGMfL2ovwq8/F9jLI+iLz+Nxfz/MvCSTf//++88yfeBl4ehHY6jLvn//xt1
iSv0P1D74lQEGgJHwuZJ/3fSJX+CgIktq8GxEa3a/yRdKv+Bxgga5UqeIEibDz2vfvdfUZf84Tpl
IESxyrjo9Vhr/vu33f/7xv6bQ/px1uWJQBL3ofv6IzDXILUmuebkPIVfKY9p54T3qxY70GJo291/
sndmvXEj2Z7/Ko37zgb3BZg7wCSZm3ZZqVTZL4S34r6vwU8/P8rVt5RMtXJ8Hwe30G2UYZeCZESc
OHHOf2m+iaoWu9JWd1qiSqvWSCa3toGGJj9rqcLTZeq91hIebVRz1UijdVRs4APRuI8w0nNl36JR
23+XJvXb/6yyVrzaqlpEt3+/yo5fiTTt6Tqb/4u/1pklY46KUMSsaAc1YZa5/HudgdVD3JbTU4ch
wSnxL0dVRfvnrLxnoAFCq0HFefPvZabyA2dJY7ChM3KcmsbvrLLXVfT38YGQFXtgJrvOpB9bZuGe
RjyqjFZSZnb91Buj+WL7FMaB/+ByI8J819ptuQojTbvBflHdR9gEXIPDUb9amam6Y1SAosRI4pYy
03Qf0Or1tECb7mHYWdvG1ov1FE/tr4VGIHp/X8wH9vKBZ0IJGHP+QVXy9IGpjc8Xy6R58omxXjpO
07ovECQo1MbZKEB8vDez+de+fGvxujgTfn0hh09DqkNEgOR6OiD1vc6eUrl56iNHPuqVc29CBkWz
XRrW3Wi/JBisXbV5Gu8cYDZe0qHBnuMrt45by16VUn+bgD5y43TAdMZyupseLdJ13eI1JAsbX1Un
tuia6NY2hsKz10JV7D5+hdP0c34D+BOgyOCuYawMVPT0DSalM3WqoS1+M5REkTkfVvj0RK6jNeka
/v+THFPOk5ru6eNxFyyo14FJuWYVWZY3JPTFXElj3GdTPrZPhS+6KyGp0VYNyug669ruyml14GSW
1O2LAAnWUkgS5k7Indp27bi//ySMr6IKoMrIzS6FM1LIJTjmVd2TkRvNjqa8dmOHU38TkWLswE42
D51dKZu2keu9ZcTtRm8Snx5yeJFg+85kgMVDoxQ2lsZFaXFNLPUxUZBamJ6Smb0rfLwenKEbnitW
0NYS6XioRwiV0SjbroIZ1h27KVlnEcKwNIr8PQ1O+3FIhvQFPK56Sy+mR0kgTe9wqdN+pQ7/dq8p
55sNqDYCAiiAEGzOJlDLLErTtEaf7GqIbq0QgkNYgvUx8qi5DfHjczVqitvOF/lTjNHCFSxdlhgc
BmUjF8mIM5s5bfjjaJuDy74HLXWJsT8v3tN4QA+SfUlElAESm4tkW6K0rAd5rD2BGdW2cSnECpMd
zY2dRF1dWEXvfA4UcNlCuKmj1baUNkuxmHLkUVefegwA8pWdRfm0wgANsDXNDbqSsQSur89bsA5K
IMufVAO85CbqsJdbO2Vdg7ihedmsdUfpxg2+YeghSZGjvPRadUn+/jSBnjff/IQGp4uKwjJkzdNd
3xi1MbWhoj2ltPy2NWqRm1Dvy63cisqt+li9RvVY7IHz5vgf+sqFLfcqXHcyMag9oT2gKCjPvZL2
T8fv9BRgOvSPJ03pjc+pQBntqs+CRl0VuS4/tbiD0MnMxwSPC19PMAZLUYn2rDjV8BSWG+NL5qQi
94BtOXvFxyJoNUqj/6zpqfXdkbF7AdlgXCfUCPBHBniIDZBpj/nc3bS+R7Wpd6supGW0bgBK3jK8
1q2gUcTNvg5MemV0N4sKR68EnG82QtXxWpBA+KkVeZa5Kli6Q+8A45hvbQB267RLflTgMn5YKiaT
K19kQeLadtIcsGFjKzjoh/xMNHMsYMyDffFKXQDDDPQWVImIByyJjbJMkVptSwdYD/JR26C3saIE
AVjm+DRkGRbbqUYDdbayq1cke1HiiU4Jm00w1fG1bAF1o5NSwyzIoMwlt/DEE/CvMJ/gC/tRZngQ
2Q6xWeMiBKUm8XQFC56NqDEs2fZtHY9elUyxtC+NId4PMq5Em4rm5H0JkBKQoDpgAJbjIa1cOEcX
xRzW4yxWDPEDyPprUFkEPqj8zRDHnfVkZqOzBm4j0/sxo00vlfqXwlCzB1wdMaouDOMJTHr4YwxT
/cKiPNvAGDRANdahrM/8xeWeUIoizMKitZ6krEq2wL5GN5eQxOjB7O8ySx0uvPRZcGI8kj4aUFwZ
uGUsgpNVxshGqKH9JIGI2aU03TyjCKyN7VxU1Xrn1aARUg7HwRe+31JghhgbS8YwOU91EVor4FbB
JpEU8pQGtlkGxH3zcTB859U4xkgcyYtIG5cCRnmJ9ac/2g4+XgZ1nwpMeSwnP3OEAH9/0sh2Z4nF
WSKTM/M0kFR6qOh4E/pPQ6kU+xmd5gWl5O96DgRvqP3xQnHjvZU6i05Qxp25FeTopwMCQEX+08ml
Jz1Vi12CxMkal7vkSbHZpbnJiRa1nbVCoG9aA0PWd06CWMPHn3cpvzVvF8g0oN9n0U6ahIvcyXeo
sVAaM55ArBL6KgnO0T6pKrn20si38dwYM51Q5usTSMgZrOm2LMLArdF4eZ5aA0akhe7lxYLTvE9P
4zoCiJy5wE4NFHKWQq6ahv441XznyYg6E8caf1+CYNgrlak8aXliXRdU4FeO5vdQTS1MDwsx3AHo
NS8swPPEnHwOAQ3c1mHtor+2WBdEv8osIjs5IMwsffeDJvrDwOPvvgq19kfHxxCeIlrAqghljF/V
gjAH8DkKFA9tSUn5w2mc5AiyHh9jzQiOqCVVAr1SyVduk6aUnzWVF/Si0KK3z1XNt1ayyPjMZapr
gRuVpbhUODzfw6xxCgwz84FL47JZ3QGwGsum85+kUIMSacJW6XDf2zRASTajVl/aw++Nx3djnVPU
gMG0uBh0WmrK2WT6T9jW7tKi8b0oST5NUXZft3Z3YUW/M1+IpNIa4UqgzloAixWtKgMusY0tPeW2
jpeX1kb3qLeF7uCbJeU8EezDCp4n4ik19P128LSRe4HWqd8bIvMt9pZoLuOCtk3RXt05sWkDWXea
ZHZbNRqgTY29t3AMXKdlNV3TEan+gFd0Sc79vW/GcmPdQ1KB6rwMDqQOoOejgDRvlnAw/S99PP1o
evVbqsvrj4PAeYzli0GlRriCWxu1p9NAFGu5WoFqlJ60AY/CPNO+hEOJi62hff54oPObGgGWehg0
8RkpgRTO6UhD1+AQaTjBoQirFonmYvqqGWIIcBgaB8kVlRFLbh5j0sdFG1887Mtb88uA2+20yhSp
Le8uPNC8GE6jDA8E/pHbB0xKzurTB9Jz2M9ZmQeH1KytnSUVw0MrJsMdaiveyXHTrlFkSW86PS/X
tuPb91xLygtEJP38GXSIDTopP7kLt7XTZxgAo9lNGoYHbOjQ+EytYW1E4vea2HNehOop2hyoD6Hz
hJLW6Sh5U6NrCHrzADOF9hAJmAdb57+xbBF5NWYpR6omkIpPR8nqAsUnFd5M28xUJql5MoS2b4uq
95RO/Px49l79Lk5nj7snRyhVL9BXZxpHIjdVya7L+MCJ7eWBnAc3A3JBUH6gTSvbOmyNOx39ZAsn
Oz+LH4FI4gxWl4p4GCqgxevJacVzqpbOQ4+B9Dc1L+kZ+25lVVstMxuNZDnHw9JorXr38bPP+3fx
6AhAzfRdKrmUeRdpqqn0koOpcXxo5OYqNiOOXqt5LlL9WjbS76rSXOqlnW9ySiTGq/zEq87HYqUb
cZhMYaPFh8FGDgEKQLDx005el37vXAjB7w1FzREKtMxC4Fp/ugjSHCkNrVOSw1AKB5icbXoAiY2V
UNJLkrLvDQWFEEQ14cskspwOVaPAbRgNhzP5b+xNVRFsTXyU9qGq9Beu5a/CEsspYwwqgpivWJqz
GGvETDDR9LY4JHrVPdpmrf4RTLb1zcxl5XOnCO2H1ncScOSwUFwjS6w/wpo+6SpLMLiDXRhJzz0A
tk0S1zA5Bmhc35MEY1Q3wNp9dEsrhjPeCaMiD5yG9saHsTN5LEltAjUaNQ95YhQ6+0gH0Q+Tpf5s
SqX5ra7h9K1wb+yxuMZUCl0u/Lpi1CWVARuQytrHwHHTm8Dsxxu5CVI8KAJz4GYnalPzrHTSsIaM
w8HNpkk13cgZVXEtB9iZANGO7Md6GOXJ7VU/bzdYIsbTSjfL6jMmoKW1Uv0w/CKXowZeJS7qdF3B
TOtX7RgPfypDoHFsVR2mQlRMIfQ58Kgg6KaBmwlR3NUSlqmeghYpqX3Q9/UqMxOp8qLYaW7o7EqY
u7fjeJco1XOLwGa8Ti0hrqFayheQBtocmBaTO8u/UXtFmgDs96JArWqpXiVQbA9ZAK9ipbBWoTfE
fTyC1TVwa1HkKcbCRdgmbOLRTr75Zi1wVcTJ6bHoa0RGNa2yXiZy9tbr8hbGlV1B0+z9sdnbZEX7
XATlMQ16w5Xxhb5L6rAoXbPT2ru+Grp03dpa/xiZsfO9GUZKuWo2DP1q1K3kZ2XIEWbqWara7hC2
yri2hjb+A16LdOka9OousfgSXCf5FqjzUcKU5y33BhgUYyzf6lDLDnqiOt8NaJdgt4BiZyulL0sQ
wBhjs4TC2bZEyKDnt+iitO1Ko8jvuLqSFRvQj07rpg40bOyYC/87iDkQqUUNERjREvlziwJO7NqV
nt/ySmXv6iU5PD7bEXw1SI3UsNs0ULSVnhn5XcsEwMWKTHP/u0F4VqOeIeXAu5A1WJyJZQdnyO+c
8gBjEmscJ/evQqX/3sLdW4coxlxbSXYJOHEesSiNI0qhkpoy+vLCheNi3Tp9UxwUqtZeBbB8oyIg
vZbrQTx9/HrniQW3urmKCILCZrzFmq572suFEleHQEGYwVQaHLzG8ZLp1nxwnK4XRpnLlUCObVK6
xUlGAdmAhVlVh1FPQq+R7XucEqp14PexG7biU15xyTCgg6w/frt3rq70pRCdZeLmOvcyHgtFL6PM
sppDQ9rxVbbg7FuFHN4KS2eVQml8gA6TAkOFjZeYiX1HrdT5GYchhmd15l840N99HLYMbNO5l3Z2
orc9+tUDjLXDWCojiLrsoNY18DOjG3D9DVnjsi0e7ULJNzUAcphJon/MYHNcqSWMz48/zjtTb9BI
Qt5PM7jJ6IuVbWLOluuj3ByGCtkniJez/TP0so9HeSdWGGSSgA9YyIj5Le9acAWVDpL+cIAqrdzK
QS++t0lB0gwdrgWQbYp6xZFXreVCb64ynlWsFfQTI7eSOwzVMbjhIDLlpKCeKnW1va+CoM2gCEfT
9y5tms4zTAnzYzOoQtObhNpcj7IkMs/2+Q3t6r5MdnVWG9/9qFVctZUyx51EHRcXcprXa/7bZU4R
gqXGx8RU8xW4cRoWO8Xu9SAS48Ghw7ZV+4ZTM2m0CjLutGmp42xzrWlumJHnKe/j5yxXy22hQhEM
6YptsiAWlCyq4mr0835ThI1yNQR+4SUQEy5cKBZgHTocPCuFLOSYzdmibgmbcoRiRi1KU4dAtsQx
rRBCxqMP9H+UpM66bmLJS2x5B2s0cRXWyidpGqV9g4HIVWUFzr0aOu3n2IAz9/F6Wca++bnmvcGW
hVNoLzVryr4LG8PMxaHKQaWUVdRfdyo+KnYnwv/GUKxHzFqQPiYPXVxEApy+oKaq4tBF8NNL2ajc
2b9+22lh7X78VstUfn4r+h64w7DjAPQsMmu5lSXfyExxmE9GRAjC5iAG33aDuOpv8zSxbxWTpObj
QecNvFyO6BwiP05HHQjHYlDFqbrItHoGreDiB+oIv0gfpXUfUI+Sq/BSifksvPGWwJUQyiWoIHO5
vKXqipq2TddCtkCrZKORnKAnH0ThTdnDAFETv9rKczNhGg3qIb3y3NdF91xqmXOLPcslKcZ3vjlT
S4WfshKffUZCvE1SutKR2Fu6fKBcmbh91I2fCmoOK+hTyqaqVbhhCMRe+ObvxQAQFkw1gAD+We4r
u9aBw5T2dDB8SbpG3gGxVD2qvGIM2m2jGuZagwh4KOs83chTIh8aWm8etaTyuhvaWywvlGuj1uXH
rpTavSSX0w2ZfuFVJvSFj9fHO1tttkGhVUk4mAWHTz/QlNAHSaxiOtRhlB2hxqhzduVs6r655L2y
TABYGWQZ5M4aS4Ny8qJ+USjottV6qhx0Cx4tXQqxxwVb3SCJhqiz6GXuGGiBQFxsL+Rv8yyfbgK2
G5puSHw56HUvXxIoiUzt2ZkOZi/kq7ZWxYMfS18//pLnr4cPNXEL8yGMFLCmO/2SYsRAkWagfMjL
JPPQbsxeclnPVo5eJBskL8arusr6O5i1/YUM59XbafF+r3f1OVsEKGgvgphA9M/PIk09lJMuvNaW
9E+Z4ZsYLjudWq4yPUpqD9UXGeHKgMy5RZxo8FrHUqB7ypm1pocpyygG9oD5pzEsn9UmNHYjrf8a
ObSJn6THzp1mFTV8Q5Dlf46qkSExKNnTk21G3dPsTowKePpg1yAXNiyDAE44apN/6pNR4D6vG9NV
G1k4FCPtE33pUOfa1xHYBpCMqXZshRGOqIOV4z3c6AJlMiAr1YW1/losOflOuOTJqK3heY0NEFeX
0ymyodjSiTOT57iRq+skV+XOi41ivLFElAbr0Ekr9V6ia5GtckvPHnEyjWUXQcZUQf6vgYs8TlkB
mb/SAmnltxIiGb1efZWyDmhlNqr2asIEUVqNeZ6jC9SjgUg7PiuQxG6BTYgxQIkhy6r+04T5ZIDL
JW4pwkE0fqUYUotLLG2WHZ0Uu7+DlBh//niJvkb70w9AewzdUk59ym8zJPAkHCLzM6Ap2VbPlhaG
12WZdTvFgDLqxoGZB0SgoohAgXbVHdeaeBcMaTusqs5Ed0+vpFk3Bsue0K1FqKF3j8TELhgTZ52i
s4EQDY57hqfT6Li1UbqMVpaTFCVatEP4Tacv1a7tOok3/UTtxPVzq75H24UaY2biNbpRZEW/cFmf
Y9fibSlikmUzJheOJVOK/kWJ65ldPPc9TjsBp4u2YubCKz9y9C2rpFhnkFh3chDq7WrKkupC3Dmr
Y+M4jkGXxYvb3OFewZtvjx+9S7qmQ7LjGV2fYZegtLUurDbZtTIuQ1NgdHtpSJptYaNoIada4Q6F
GT+GVia2H8/8gjhEbMc59VeDCgjGDL86nfleHiMtz4vxGSul9rOlDDaIuTY0EgS4UFx2g9KgfzSq
pfrHJE9cjAIrCe5zS1X7TSrS9jHT+tnyXqS/Jul/8MD/QSh+M0lneGA3rPEbyb42/0Bz6Gv+4wQa
PP+nf0E2ZeOfpG9sWCRscVadm/Z/QTb5E4O2BLkdrt1ggDmR/guyKf+TTGtO66nR0OCaQXb/QgYr
QIP5WWhGzyZorz/xd4DBiwwTiJMBCQyVTrqEtKCWcD5Hm4IErrCyq8pGu1LTpCZkSFB/vbLESity
0IrIOZ7qjRJr1UbHgUVBbuVr1uPOhHKajb9nI3+LrbjcY/LzMAYaGLRe/cTdkCp838b1XRXCauwD
f/reVyNFUyrzEahGke91v7kt+iH5dS/+rVX5f+gy1V9TtMP+serqn1+7fxR//uOp/doybdH35n+d
QND/9+lvgVb/NdY87ye/WectGkuP3c9afPrZdGn7r48//83/1z/8x8/Xn3IQ5c///I/vRZe3809D
ODd/u4zmXf7vocLb7mu2/Nt/rTldB47+F2qcaZ1huH+tOf6EZiklCNwWuOb+14oDI4y0vIbBC/ku
tfQ3UHT+iG4VTR76hnTOuNP9DkT49Ub2Jqpzj2HFE8wMumCKzk8+jWSBTC1SRTXnfjDK9mBnuFMD
QIq/KT1raZZazF+48YTODmeBdD9MQ7VGd0kL1k4cGxiitaLeRepthN/SuK7aJPiUOY70SZNFdB9n
jvoikHQ6KEbjfwk4LNdFOUCuqBIUBmXRbzABcQ2Uf54DaezQ6eulT5JaaV40+uMz4iKUve1RS27C
2qq+o5G3sZO+fYzAlVUrtdaRBlH1vqDNjC7yVYZSRLMpWgmFo2Gobmg/kkO8TupvLeX/PwkXM8bv
3y/vTRRHb5f3/Ld/LW8Jt05g8OSAb4kWFisbuANVB2yBQcISZ/8rmqr/JF/EnAwKBk12cCt/R1NV
+Sc2rxROQUnMoE9wBv/a0A+/lu1HNIvF9Xk2mJHJ4NlIhG9uScv7emVj3G2ojX4UWiWuKE80f/Sh
Ln2jL2vco1Q03SdmJjzfsrs7KerB4Izh6A6Vmj6IdqAj8eaT/fV8b+Hmiwzm9Xloc3CboS+M39DS
MQGlwTCQB/Q2dTWmQasXLV6jSLPBP3JWPd4DyO0V+WaKVXuNSkmAIFOpItKXZBccVk7vcK8PMltg
IVIPVIObyfznb9oN/qRqfu50ytHP6R4het14CfqLu4/fd1GpnIehk6FqCkwG7ARAjJ4OI1IT8Se0
wI+ST/cJokTi2RltrSlEbybxW3s7mu01ToWTqzbT8HMsEf9GPs/am3ESu1oCKiZTqm47ZkHumfkU
7O3B93cUVdVt20Sp52f9eG2m0rhJykon7w2b56wtUT1HR9ZZ63lNURz9ugsZ4CtZ7O+4+evN5p4V
dT5iMOf/6ZsZdD6znhP8KOX5zPfykD65KxR8QnNjBXl2p+j5yhTIu6BEUVF61USPOIgA+401WtCt
dZkWhEYUy62rjO5NjJAa8h9PtF3gFfhbSRWuKd1+PCHn0w61AqsrMh9Aw/zr6VODyCkgrLX2MVTN
aifZiYOuW9Vc+DjvjjKzYrjAU6Be9rIyhCRNhDnsozA6w7XQA12Jxho3H7/Layq0mAKKYjNPhAYi
Qqocn2/XcKBVRYiOcPjSpyJ67JTUDLY1Mly9m2DW+Vg3eiVvNDuOjigBdgUi/0N9G9pybYEo5j64
pnQxvIL8gg4VOTPjAuOI6ZKE9ztfA6QhQJMZoGFhM3b6mElap41mZf4xLktp7XB3XaEodany9N5W
Yx2SMnIbB3Ky3NFDWXPxol17tGmS7PoiKq8RTitdOTdaF08GxS2buFnHcdlsoW3Yrmgr9cmpkvyz
gd69J+XcIwfqVhtR5D+isHF2AxjIh7g1k5WJhqArOlO7ccpG2nRTP3lQAoAed1nuoaolP2ZiGq/U
WL2kxL0oq7/uNNrDVNcB68xl9cX3y7NIVbHk9Y+otQ4oQPEm9IC/UZ1MthC7c7crgF2jD62t4iqp
b3ML4HcBpuOTFCvmVSej3mrgxnMhlnPevbkO81jk5tQWySC4i6JQskicjDHQ7S5ug5eA6sz1GHGR
T5FWvrYRqroWNbdPwlp922R0Uz5e+KdXhL9GhqdoUf2jRrYssrfaBLI6jIOXzM5u8Ns1nywp/llj
NL9vY7P5rTr7r9GodWPwg6EhZ/NilxlDgeRizy5DLaN2ncKavG4AIukXqNmVVYlKM2p6Fw6O01rD
66DkxdRVZr+s+eZ1umcCRKzh0Tr20YeAcBdGpeXmmp67qp4Xf5CNWmuh5y8ICE5box/6C5FlfqWT
wGLhrwmzgv8BOOGUPB09VqaEO0tJ/JphA5qZfgllWmWpSIYLH1eff9RyKKBZc8+fIi6+KqdDwTRR
jNSInKOEBhriVlVjboNcGb712KDvKu501mBbO2WovgErF49+p+ymejQ8J7D+RGwJW3bNLB60SEXk
yZ92UqV/Jq+yNpOkQohQk94TaS5tUj35M9Gd6A4dJZQ/wbTMvqgIQWHneG102sskC1BJgBCQx1P1
tdJJKEA2RQShuS6vJ0X21+pkrik2P1SpU+8LBM1XaItnX0VhoJMrG+2+qIdgMwugeU4dN66iTwBd
FCFf2HnvfDNAkDIFIJJImGeLnddYxqj1JezX3KidDZ2sap3R0YVQkU1Xk8kNuM+ySzoS76xIvHbo
aYFRhya8xFDGRiCXWmk6R9wlzJuxB8ODDoO0mylw+0IIww0mlJOpXKHJBbDkwoZ4Z0niGgengXYQ
b/yajrzJ1+AcCa1NE9ZJCDu9y9T2odSCR2AfxYXMcAGQf917OJ+TIMCB5tcl8hpSSmziZeYczWjK
H+yOqq4GesRrTPRO1NAYNolVD5j6CM1NesStzXYQVx+HuPNEGeQyPX2bVJlSyJlr05g1wyAZhXRE
KxIVidYqbrJSqbZJjbKEb2n1lUqh+0YVkaBo2jqbLizCHXXo8EJL/51gy6RTk+EAB4a+9L6Ikh7b
WKT4jmOjpFu0mkG/Iw1wFwvjUzvJl3xh3lnbgEahn5NZatQ5F4ddLAa9z9H4OtbRaK5KLfc3sV3I
N5ImzG0aC/VucMwfH3/sswSF16KmS0YIUhw41iLCD+lQTzolzGMjh+ZaRPnXekzsC4fWomQ6Lyt1
7gurnJlwRo3lrm2t3smSdoheCqmcgSIVEltYAu2HwTQ/YSvc7IAojFfo93Ke1U20DRVVuiojp73L
qk5f99JQXlrqc7p7Gn05QmE+4p7APZVL4mn0TeWcZjXI+KPc5TlQHdHfxDNVTEn8dNcaQt6GmibW
CC9HXoWe6lUzIL5etaFYfzwF76x3eN8cAgCGySdgPJ4+SVEoaRbQLnixci0kZIftzinK/p5rq/+F
7n6/jkYr3xaUcXZGmCVXed8rKxr6l+TlztOauZkOb32WOuD/cxx8E2gwtpDV0a+iF0OKq8LDZE85
VErAVRiwNOS3OeGDLpcF4QssgkK7cCCq53GW9imkGBI+mDHcHU/H10eUnXun71/8pEKhslS19VAU
CNnqTeWSnQ67QfL7lwqxGddPpnwLWaV6QrLIfsFmdbzpxr75QjGuvE90NXjqhIzCZZvWV83EWdjn
TfYQNfCQczNEE9KE99GLsd5V+Ia4SWYo29jpUNNE3gNDrrr3RiW5ZNl4HlLATxNRXhkGbInFKypF
GopCkbMX9B9Gr6xTdYtro+kVldNvm1EdL3zT8/3NxZpEdaZpcwk/u6rW6dSUVsiUZj0i3/mEIqMU
6hdOqPPrGAZElBSodMJyYTstNpNZpbgEO1rxIkxB5bAyrlTqf+QI07jWYoH/94SOjAy0+z4zhmBb
Rc2PIVLl73GSRnsbju0GW5boSI3yEkrs/PTkhg7lhiDO7ecsywLBKbWZmicviO9rQNaLBFRkoT3K
pXQJGn2+f2gHkieTJzAasPvT9VtrXTmq2IO8TCLPHwbUTr9BEK6gE5fDFoJM9KiobbeJsDG6FGHP
oxleypRc6EiCP7KWueRg032b1CadC7bqU2AQIDQLcIrcmgJHnqH4FvtI0pM5Fj9aH91Sy5ZqN2gU
5UKCdr7A58sa3C24ijRU5HlBvokh1WDARdaN/EVSJKBOPcqgaHZ7Vo5dQCNDs/s4eJ7XYgiAMKHJ
zOgJ0o1eHJqwS9M4VzMq1do0vrTYZ2+bTG6vW62JV6DX+8dKGdjoGdyDUI2prYyoxCP6jF3FmE47
GZVh10G6fp2HiIpH4KpdTLa0FdLtwW1jq50LCtbYGpktkIn2kXsX3XitmWX9WMKdv/A+5zkAUZxP
B8jIgYu+vMnjTSH7StaEL804pIcmtuqNrOMPQNvV2fZqA/jAiO1LGdf8kU7PQqoGaKdrfEd+Xco5
ZAU95hDTjBcOy+TBTxXrqvB7FPONLzZwdzmv1xmi7NfxBOwizq1LcILzKAXSjyKhPZvaU/td3ISa
VoX8GWfpC+dj6+mibFZDCEb547VyHgkYBdjqK7EQyzTtdGmKDMCqWVnJiy43OFiEY38NvdPaguWs
L5zp7w5F5irj8cdsLoU+6xDzdADm6UuKf9SqsfwK40rtOaabeGGkd3IriFQWQjP0kFAzWSJWHGxq
JLoo2csQwD9WqA1spK5qdhbyVCsbl6Nt13R/SFZpb0Qr2ocuGfFH6lAShkgfrZ3cGS5coc9nEwYK
BYOZeEhyZc5h8k0IQJdaqvU444n8xtlm1PDw5ZEuXdTPd4rJQjExJsWxl0N1EWwtLHJFqQzZS2+X
0U1v9SaomzHfNDDBd47eGR4mScOF6HY2rwAA6Vs4gI4Rgzqz3apZVOkEoOMFbvlPHAfDTY9+zhru
QPvp48V6fhVjKEDrJM0zah1RqNOviCmE3YLSnV46BCjW+A72a6qplL+DKr8KpkBZSVMruaE2djd5
NwVUZvRs//FDnM0kXW0iOZvSBPJw9gzqnJci4aC+DBZcn9zqx1WSx+aFfXk2k3RqZi4giCJaNbRH
Tt+UMlCVyxAAXnq1jlCrUYwbeRSwRBUI2UFs+7u2KuML++b0nCLDpNHEd4V/PdeP5eXnTRR9AF/l
NM+BYd4oXfyIhsEAYEc5Rnn258efUT39jr8GQ1QMPsCsIcpzn76h0EWbKWXQPWeTUc/uHWhPSLCm
ttDvZ2saR2xTuzU9TAystVMr+n2QNfk6sSRjzyHTX09mE3hy7Jsr+tfCVcK+2SZZW88uNsm67kT/
SbFSx+XuFG+xsbK3ldEYbtU044Wz4lWG6e+zgnexEeuYwV9URHR+XUTRiC0nTf7UHUUpZVeZlEjr
gDVyiwhPtrIrbG0cMfSuJlXZugiokqCj3ez6iJaIbqTWsbXUaC3rernO7bhf2yZnaJLlyVG20nzb
VUN9x5K2r9LRsNdtMyRPEgns2q4qy5twRFzFViRd08P4c0R1b1vlvvaixlaFOogef7exrojhQlUF
hS4rwRaz9a/tAOn1KTSUdZTK5WasBsszFeqKH0/z2SzzZeDyzktrzoJpzp/EPQBeiqhsqzsODT4z
sdlqq3JgqI9HWeTa8wSQ5bFouU8j64Xlzekw0L8yFJZ8+Sh6W+X9IfxZY657XV/0f0wi6VfIwhhA
ciVj50c2WO8WlR5pTKOVyv3jBu5Gtqk7E2tJzbqkbnD+DeD00HVlXbBvqZmdPpztS7XIzIGHc/Jk
pStATGh4ORc275l80fwNaDmDXaD9Q967+NR5DJg/6gz5iM9J5wlimKf3Xb3qUj29p1XNuyo+vsGa
1pYu36X6IsNbXU0SwMPUkIvVZCBx4Je2kmKAkdzRZrgE3z69zM7TRPlsLjHAAaWMbS72iR5GvYz3
nnJMYgMsH8HBRSpE5ZsYvWt0+bjzKyPcdlLwA7MZaffxKjk9qH6NTjJFY4zG99x7Op2H0i9CqTAD
9ZjaY3zVWWO7igJqlFk4tRcm4yySUq8iZ4WVQm0UleRF+PbbcqrLNNeOXCayjd4pPiZHKa4xpRrc
gqWdLm2AeXJPIxApP3Jts/oQiPSlsp1G13fkpNco0fv6Z5Hp2l6utfLemSm8BlUEL8YMZW7sa3tJ
mvBegHu0mbokeUiSelx9/KXfe31qCkDiEfVAbG8R20M5kSI+jnaM4N56FMCN1cgFCHPxVvfyzrok
JfHOzLLiKX/PpG8uC/MOfJNdqeCXgqSytCMB3r8mL2QNFaNyh3x1dulLz7t1+aVp41OOnLnFlJ5P
xzL8zs4g2CpHTPqs+4nCsNcP0qM5BOZ60gfrLpRL+UW20LnT0hTcGoZJLrdUQaGmPqgFsxB/09DK
RlNfMhScU0bl0oH07jOyxwDDA/cAdnL6jGY6S636unIcelX/BI1yvEXKH/m7sgtADOn5JosLyyv6
KX74eObPYx0QZ1DAiIqAxj/j/EjcmAI9dxRinapusOcbNrU91b+Vg73uZAoY8kwuAo5Fcfj0/QwL
vvIUSfrRRvNrFUPdXDWz3NBvvwvLdwZr0EdGlmKxia0xjJ0wSI0jnApljSY9huz9pTrwO0sXri/o
yplGM9fVT19FkepCsQdh/F/mzmvJbaRN07eyN4ANeHMKEDTlqCqpWJJOEOqWBO89rn4eVPfuFkEO
sfr3ZH8fMROVzESaz7zmJCEac/BFwd9jE5nd61EmPv8H85m5ilDVKWwvCfFjDCRImRiqyQLPLRA1
sjMlXdP8u7L3qNnOhNYZP8eFfz4hUq9Ab6tBPYUEOrvJN4xdmkfacz/28f2YF8NDLtKpVipLXPle
UIP524uzOUtfE5VTUJxFM8/HhunXRB2smZPUDlbgip4wei4C1f6PJGHX2wGPiuIIUhHdhyHsuKoR
zBcqV5iMpqH5NyFx+VgkuvUmBbi0O/CHvB9CVgvPvqIVx6ZIULAUMmPbqCI99ag0Qg8zx2j6Kx2D
CEK1BvB0asZMcvUxTE1HjnXqAnRriwdrQplKQYmOR6CX4sKOCrP6gTYDJUgh1Mz7rDM1FwEqlPZM
jXQU8x0E1JupGJD0r5qZWugZf1llB8y8nhSI7L7WjMpDECDFp2SUMjeJ1ha5Kxm1Xt5XCSV0JzQr
8YcKtvqnoELFc4dp6Pd4CgmNE0t5iX13gLjoqDbhZ0VtC2j9Bhq8noLeYR7nidMoYyYeqkZFhI4W
sV2ERd27BIx9uIsm3BXtSKrjYhN7eXQ/o9AtfCrDbnL0DNO0uPQKDGwpllcOlp/Gt7FnW4KGlc1t
kIXodYWjQqzsJR1CNjjiKfWmzJXkCU5AsyuqnhCmrNWpsVtDq96a2KQGVdIBD7Z92fOcarAYf0wp
6KCG9ph/yOB+Z+hDIYLQDQ3FLsI6Lt86059KWnjhFpW+DAE5WGPxLEUaKRSycuix2hSI4R7Chve5
Y/khg8ZZd/I7Qf9ttYmwD5UoP84pyoFbVUoPSKhVPyHymb6tpEUeO7ilyBiF6l77KifRAD3D05tX
pHn6eNdITfvVHExtH8mDJtmaUhk/4yCZHnAGKukyF0ZDbDbT/O2pyWLCduCjT6WE3JaNgXOZOIXq
TQcV4Tza0Wo2fqrSBvnMQZX3Y0Sybauthxp3OlTj164UZKD0qS/d4XSIJeiQaw2ghAjLWRs3rfKb
zH4kR5Ya2DipBCXREKoKYgZImN99DilnI4WJ3NiiOClvZlHFL14wTZZdRaGKtzRONJtujAzU9vTB
PCL17WE0YQRfpTRVGnswO32LB1HUOpSva+2Q4+r0+/ZNdp4dv9//vPQzyUumNkbj4PycY4EndJQx
gdHxtrxiMgi8zUJMxLMHNr8dg+ty20xdcza4EmLDwOLRp9jxLrC/eBESA55V4GneSTd77bEMvfIN
5TQ5tjut+l1W2Bx5eRu5uBviR9u35aZLVG/v45b+bGohTrVmAQihJPfjSJp3ca6EKy/jcmXoJXKL
oyQA/JTXd5lrtJUnKzk+l6fZGuQp9tG8NbvIgAZV+44Vq9IL4chawfnaoMgXcB9DFVCp7p1/DlgC
gLDatCPaRT0sQpgWWpc8uWLgjtbWwBvg9udfXvPzJKkK0qOkiQqIcnHNd4XcgqIuu5M3lbvKJLMf
ohGp71yq9kCBnNujyeeVYCgMc6TBU0b/j7InhcXz6SEPoY9Kp3Wnfur6rapPDTZwungM8rDbR7wM
Tq3VqatYYYUyauTtoSsMDqhxJFKLqNw0tK4dA1dOlx9euhmtRkfI08jFOaJ+tDwUzKd2XKOJXvko
gBbm6EWc+8xL2AKuAbUVaGF/wjRR33aQvj5J6NFw2DNpL5et5wa9sobtu/Jl4HzAJpm7thYY6POl
ovICp6vM+pNVVuV+NAVh34Hws0Gd9puo6dbkhK6MN2MIiThJfiVjSeXuYtjASlAPJ9/XX8JIxsA7
9jUnLqw7X4X1f3snzL/+Y3jBRjDRDaMANWfxpHiL2TVT0FOhGk51JbRuEAQ+ru7VWoZxZU7Mh2IS
0TvFv6Xmdwf5r4+HcjhlTYkBqDamd02vv/AcNPek6GuH9+pwBt8K3gN0nmWXjHBNNPxQHk5TVKUO
OBNIy4CgD6NQ/KTwlK+cpitrSJEMPA1RGoW/JXoxR3q29yB5nnpTDbZAlHEsNXzp9faXujIpXgdI
jiwkAqhLSm6mC6aHO+N4ggn3Q0vaT5bc/fLH4ZeBPpF7e6wFIPP9fgDaq3AdzTSUC3ivH5jGUIAZ
OaXG2MJBR6OmMwSU2qNa3Y1GEex7Ii5bMLvwgH09YrqZgh9tkGFimiDejCxAgIdB+/X271pmFhTc
Zk05SokzTRFk8PlutcJEqLJRak8CmkbbwoyUTSOI5l7MefJvD7XgFcxLgBAVt+Ss+o+I6PIc0pLT
cOQ021NLCG4D1Ra+lIEXPfSFXrgKhtZOpQwgQK0O6yRLwoJerYudNxXJoSES3/0nP2dWP+Hio/2w
LIUlEg7duRp01AOE8oBCduYC0Oif0kAd0Oum9lR3uQL0HqTeLH28Sdup3LRSVu/DNutXIFMXpe73
1ZkF0Nnxc/CwyPGKLk/92fz2NIKvvhc7GBboAii2BQxho8tTaGPFme3EMUFCPw27pyH0rF1pRsSy
Yy86VVG5xtSkO4sOLgolsXysp8R0NQxyn9o6S+4m5JS3CeI7yEPGw6YN0EZqkrxfAQgtc7t5Ilzs
My3QQO3IWDy8rZV2nQAI9CQnU+TkuaU8xSopVhA0om0GlucktBDu1Ug93f6iM0FxcfUqAHxZO0R2
AOIsaYBip1S80Hl34uooNuR1EwqCNeHxYIiflS6yNnWlatteK0ckEIZ4h3jptzDy5Od2Koq3HNMG
F5NI1VF9MdxRCxZsK5Y0t+ppdZsKavxqa7FzNbXGPC1Qt3qJQWaua6k9WUH+aiatifajQl9LDyv8
cKv2XgJxaCtGMLmFriJIW43JJ0GW612Jue5KXHd5baoAstCGpKADxH8JJomDBrhsH44ntGui7aTk
PYlnqK1838tVRsKQ/JjON0QkUujzK2OscrHHBH46+Rpy/ULVGTbgo+xQNshi3v6iVyaEni6ICNp4
cwi/uJ2g4ZExN6J4asFx7uqpK7eJma4JQV6bEGw+FFhppcGYnd+JD4VBn6YsmXgsnQC8mDYikKU9
IbNoptKag9PliwM+GvStMUso00FbnPFYMSr6HyXV907ai0jFQbZPn4tRu5vVTFYW7/Ic0tpGYeBd
DJh7ZbF4FpVdqfJq5YSglGEL/iiiZKdXj6JEfQ+SoLgfczF/S8RprcZyZZrA8cBQA4+ksb5c0Emo
WnL4QDlZvW8gLKL+kAJR/Imsf7uxDKNfucmvfD+CEoDGdFop3C+FFWsVmfYC6fyTmIrSRkTSYRea
NXr1gt6+3t6Q7IiLOwYqKmEQxSOF53zZo5f0wa/GyDNOgenf12WRmW5YNf5Dk1Osgg+iGl+GqEGC
V8WY+3PegBpBUbKLTWfq9ezOkj0w5flIENo2KkEvOZCmUB8wE9GxhjwLyOvF6BvlWv+1MiBo7GtV
wu8Yd+M0w8KhKKiNp2lkl5XZFRjJDoHiQMrtUUPUsz5yVYGwgkdUxR4eJQz1zuhj4wX4I2+XXFh2
Tafx1DQhMMXRz6n2EqoCSRfwgjPyF8NLmxZyQqBBVSm7l6JPct3xexbelqlL1Rt9CuSvei4pw8EY
RulroJYvvTbEla3JDTZ2XSok3yI1jtqdCdUAC2ueUrzQ6xEMfRHy2/yhFg6yJSqVHSRNuDGQk3T9
VmyekdQtVWouYyfvVZ6wLy2B+k/a0cKnfkin1jGNwnsdx9iyyN/FLnBKAFt3YpkTTgVB5xEKoyVi
a1UFJr8C3G856CpgK0x7q1HtMrcKugwhApe2FFNydWK9H57HUqQwp01hMddw/PgexrQEnDGPv6EE
K/zF7UABDhoYosxJou+leOLelwu9r20tj1ENseQo/Q4+iFrMXPfUnHychG8ZENAvVanGkNpwo8xs
7BxMEEHVVL9Svu1BvgOd+iyKgw+L10921eg3n2vRnL5LhoATPSrXEnZDiYpsEX33ScehPi8jLHbR
mnT1GlrmazaFpXfUegvnaMo3wZMQdXq0ktRcuUvgzoCnoE/L+77sZ0jUngsYNNMJlxOnMfRin6HZ
sG0CRdiOnDN8yrFHMMRo5WhfPgDoztIlgLVNzEgmf341l6GWJ0MgWKdyAG86irFOjLjKjbi8r2a6
66xhMGN4kYc7H6VQJ0/oYECfCM+aO9XS652MmoxjamWAPIe6FglfXliMR/wLzXNO4JaKd33uBUZo
dsKpMMEte3k42Gi0PdWQDLdr99XFdcVQtLsgPMFW580+n5rkQQ4dKkM4hbUR3Af4cbgSFc2NaDS0
dkpF2PiR5b9E6AUcG7XJfvuFj+G71iubSC+ENbW3c7TlnALMPwcBROBy9FeXqlR0+lrCBFk4VZOO
SlBQhp/qyhvv4AQgm6l45ZajH9iT6mt3Fcqtjsnudhr011c29LWNBfCTV3hW9wZ3sFiXTIhDX/b9
t14Q4k2rThQqcWNfGeXKh+YNJukBAQQTYkkDo0pdhb3R6Cc5COD3KAku9KMs7/SiGfa3v/SVCaHo
iDmDNDMvLgh/nqaPQo5A6ClKWvUg+1m8KQJA57dHWYCr3j+gPpdREMdHIp8azvm6IfYfm10Mo0eV
A8/GOwCRwzStt1zBoytbNC70LJDdye8lu84nbaMHo/Bp5Udc2UUzYgRxQ6Jd+mLy+Y+IyiqOFb8K
3rygA8tfG5n3QJYzpts0VHMf8ML8TMpeisG71RavE0Ta4o5TYL7KlgBF5PbvmS+h84rPTHSBdgJB
H42fZdhdxqXoe0EOqdGoJtmBX+WXW5xUtHwTCF6ouEXSNuJdXfrWmkLr5dA06XjLZ9lUMp8lNd6X
zWFA0tk8CZLebkJ6VphdTJZTx+k3FB9/DbkquLdnO5evz2eL0AAS/NAMASxDJF4svtCK+jSz08th
VH4lQIFnZkNdngI1EUAweGWn0EKwmtzRtVCOnTwDJbYS217udujLYBdBvgJgBDB5/iP0vLXCsJGh
B4tqsFGbqL5TBdgHt6d6pWhzPsyilD/pAE+ilGFKq6BTpRsYiEiZcG+UsvTJENLkGA9m9ZqiyO/K
XTNtyFgMO4nD4KmodIh/7VgexzIyV1KwBXZ1PobcpDyNNJ2RyIf0dT7/tvakqQ1F4STIer7l/y15
VEW6L2kQFA+JPlluDCUJ2+a0cjK/TSjoTsN3REIGuMhRtJH83l9JPq8tFmXv+Z4D5SnSEz//TVVp
eQhjDzPFRel3MZQU15vjXCHBIKAeO1oumdTtGrP/BYLYOhZqr2+IE7nzB1VBqa1O7MYy+z++GMnf
3rtAvLkWl9f5z8o9X9bpMNEGQuzHplyabgqoeCun4r2+vzgWZI5zsEJiAMhk8aAE2GXpQ1jAIxDS
6ItQTsJvOZSL0Q1LKRHByEtIDNNK3vitMuHm5WXtThGjFm3RQIksW1Zr65NFu/cZn0nL2NRFqNlS
NIih23iDsVJtuvZzERpgYeC3UK3WFve4FHiGnqG69aaMqA1PE+05YYz9J253lBQmADKKIdQvNeq2
d9pIwBCMXXqHK0+Mca+KXkwpFjtRh8OstVXkWFPYtfYAUGHloF/bVbO6FOELFUN0WBfrOhqUugJ5
ME/FiGKnkKQ69VC5fFKh1P/lD173Mxgq9VvuJ82mlhpid60eAIDCdpy1MiDrajl1HOpFfwZVn88g
Fy5AKtpWlLuw7T7fWOoUtYIaDdapiaFSalmfbXxV8Jwit4KVPbwga/wzFkHce6UWPc9lIBEKSomO
4uSdCtFMD7Fc+XR7696BR6G7ZdukTpSnnl0F47RDXhHt2MTzj+AGehjLurnDab13BqkSbLGDJVhn
QYDEsVG9lK082sgdiq9daTY7LKxFEBEif9k3I9cyWsHx/TQ53b5YL69vWmUYZaENpgDCWFbeiy5A
/BpUwVsMeGLfG4F5hxHZj9uDzFv4/ETOQK9ZbBvcOdDSxRZXMfAbhF6M34JBxtrBxwiOume7qSRz
XAuzLx9FwD+0RdgGXAKAcM/3ghyF2Sj4XvxWSIFul60ob4Qoqx6qFIVpkbOxF4ipHvKiqjaCMoh3
hofQsam0Eg59sPX8KdWPUC0l18TLY2P4ER59iuXtNNpjn31xWuXQz4H/YnWo9wNPQ40UzYClqAml
28Qvsil6I2zUATx7YfI1HYZStq0eLbMZblIewVYUb1rLU2yLVpwcuqoeAMioYwu5Ry22xZAHDz22
s1+03vACO9Oi9IV7ZKACqk3xqQs86xlTv/hRGLiHbNSuAbShNh28wKsQoe7HpQC6tlW8h8jClt6R
csT0oVfV4Q/qmxhnhn7INmkoukussb6x0nBwDP7EnRlnaUO63aWfK9UskXRrRqly9GZoE6rmMrwp
Dq8kzE6GzTGTkvabWPoZUJuk6dYYbNeWkxCM+x/Q6ByIn2+AWtOEhGcxetMyKdhaWlptCqpSf/Vx
HriM/aco/Bk8BygeNSgqLzOs/Hw8wZPph6FNB/FH1zdKWYQbE2UkR1Ury5XHYVhJxK8E/rQ05wYg
zApuoCV6PR8EYyqkqEG5o5Yp3GDZ/ha0xvil67sAeTMa/o8Q+iH+pkkiAPkRQ7R7uizxhJVw+8Kg
GRksituImtDWp8NgLQ42f1GzmlLo3iisVAecM9Uvudlb26Iv7nTIQ3fEH9onaAOinZv+32UAdhuj
4mIrtlV1mCTNd8WRo2YNUk/MnNc7yqKRix3ld7KedEU96OIaAuDI8wAagdwMV5t553yoLpsAy4ck
atBASIkeQ8pb8WT36b8R8R9JrN10qz/ztf9vxdjOBAX//1AQnOn8NyTWfv38Vf1ofv38H7Ms4q96
Fkh8n132izvio/ja/Hf+1RbUcRPn6YbVas2H9oPVvWL8T16mWbGFPgpHi9TyXwU2JCvnjJcOE0Vt
/sfc3vxXzlLi/6IrOEsQ+3E6ALj8if7aIqfjDxClsmnB6MANRtryfMPMKLLUKrL4UaxDRzIb148F
uxOpHqay7VtfPqzWp39u/I/qaoun+J/RUECateV4D5ZeW1M4SsIYdfFjLnT7qlWQ2Fop+lyMQPtG
4qTqBuRM8uTFVTV0ZQmgLlUfFU+UnSDtU4e2s7cSKF6sGi8vtmEznplbES2I81VLTUPoNDNpHnHF
Ley41VS3rNJ217dF4JYTpVuzlNS1MHqOPj+8olSlqLQwIGXDueO5BDU1YRYWOWSox5pI6UHyst8F
htWbGBWeQ5Wh6g4lyT/A7I0241SANSkCE4PVTm9XLsWlrPI/v4Ttp1BZo1FmLVYZKfNeoPNbPTZZ
aG7zKZeAOFbSVyE2/L3XN2hPJrK6VUPF20AqpGeHPOquNzsk3cVOOgyoQ+J8rsT3hjbz+0Oikmws
C4RCuq/YE+ebNu9RAChbcyel4MYw+lO7e50W04snBLgHqdjIEkeY+oOIlNnz7W26vPT/nd/8thIx
zkaD5983MSMCLFj4jwTC1VbR+rccYJPNCaaO6Tf+NkLL6rnNYdGnnhE8QTsG4Ig9+NEDfbWRUOty
DTwWQObnX6nJI7+OssZGH3SaCHm3Jve+iAf4uWQsZJ1s+1mQRFt8jjQb0XzghnlEv0Lf9UZrbAee
NarXveVqFS3G2+tzecig45F2cjXxTNOYPV8eLYE1NCHw/4j5kjNleCwPzeb2EEtLAeZ0PsbiiCmN
3o+FpoSPtZs+TZ2tbWsHcLArOOwLG3lyV36o7vINUjsrs7tczVlEhnuV5gn/WkZXhSjo/jBp4WPY
bI0peAgzejzmeD+qa+it907G+YlmKDp7XOeEVmSc5wspN0FcxaMcPjZbfRe+RF+sY/ag37Hfpa/R
Q2qLu+xhOMo7Y1ts4UD+sh6t56fiKT/Ix2YEYutov3HC8o7hyurPG+bW71psqBiAYYhNdfio9Pcj
Ou5FprtC1ey8ftpGuMsGIMmjYCV2udhVCANASrMQjqI9AkXvfDHUSShlrw2HR+B6v7GG2WnQo/70
276PQQYCmI0zs3QXlNq6EDMlGR71MrIls3I0jIQ79dMQ/1rZvxeX9WIk+Xw2URSAt64YSbGnTX4H
0nrzt+ZUTn1cywYuPhYjEaDCMuQlh8e+KA34MOYT3WOkiN6R4vUg0eGejj+66S2sOzeJQKgbKzXB
eWOebZD3MeE1zUVR+POLsEHFG8/roGs8WgnlJeDG0LhcI3jEj7rGO0ArV571tfEWce0kNIrVSYwX
eDQCkvyxm7KtL/3WG+/gW8WjHK8MeG0zEphh9kZoNP/X+ecT5c4YsDceHqU+GA49HELHSMxpZTte
fDqLNi1bcQY6UmhZitT7Sd4mvVaXT0ZX0lKGaxCaGwtCCOx422/R1MmDA3I5K+HLxWq+D0vk9w4e
FmeF9Y9ZwgQNUB2isnwSrPBZFOJt43GPG7Vbyvl3RARtv5H/fKagfmffakoPAPIWQ5aGgIn4PNMS
KgrVowOtu22toYInVo4np8+tlt3V1uH2Kby4ysmCwdpA/ZrFrRj8fKJosFsNgL/xKVS9Dfxu16t2
RiQBgs7+vj3SEojP+Zv5PSgqSDyy/HPxJpp5UqmBMimP6qNwVO/6p/iOSof8xeOxChxpB5HaVQ27
FR1FW/mcy2j0n6HnQSUsLhAKO5/lkCujbNWa8jiB6ubZ3GiUeEeSvzpVwSWI/8lwcyUHjWS6Qcsw
1Or6UBl8QXn0TdGJ+k8oDu2Sfryn9xTLJVnS/86v/i8yhve5fRhs8QX1ELG9sHgf7N4Uvkvey5/+
/ZlLN/+DQw6aZ/HZZKNolFBExbfsvdZt80lHXREO8u1RFmk5m4NuOAE7/0bj+oK3N2NqQjnN/acM
AaltVtbf8yRO9tEYKtvbIy3vLUZiFAJwkkfuFWPxiOYgAdIpmMInuEbhYwBaadMF+MTdHmV5rrj1
Zw9jdEPkOQF9L/h/KDP40jjjFcfsGAgKoneBqXyZukL6KwwGUKLiv5YZFAn8X/mVTbC8rxgOKgfs
TUJbeK7LiEytuiiYkLQ8UgAHxRIc+1Sxqapsxlr+3BeS3XYrx/nKBElT3z8XeTkR2vmRKvCuK3Ep
q4+KkuR2I/UHzZ9EG9DsfdkZK3vwYncwPeJMurkKsk/U184Hq/M8o7dQ1ceG61hV+tGOVBSnLe3+
9le72Bs8NkC5NECB/Iun+3wcLy4AaCp1fWyT/D5s71PR2v2/jbA4TUjRRfHgMUJpAEETj2YWr+y8
K2s1cx3Yxlh8IMG0uOuKvDPkzm/qo0HwJmARWR+EcE0eYdnxnAssH0dZijekUj15Vswo6mtxNER7
eotzR6ht6zlEC81OfvXeJl9rM19c44tB54jyw6FC52rMqeDXR9C8sO8EyfXohIF0W3svrhwnzi7S
SuBP+Y/lq1hbQlmb837Lh4KcNP+kekJvRzHey0hICY1U2n338/bOWEY684rSBrO4rok65PfO24fJ
Bb6UIDM0VUdzdOTSNp6UaF+jvOHbbeDU7coteJHAz8MBkZht40lRUVY4X0t98oDtaVrFB9T2xSd/
sq2tcj/dx4/+btrFB+XOupu+Cz974O2/8rfbc712zj4Ovrg81CqFetExuAjVU8k/Ica6uT3CtS8I
Pg4gxixJjNvf+fRSL++7LmUE3pNNoKFBgwSr4mshN8f05I3Z9zwL//Et+m8v4SuHAiI9jTSk81B1
uMidKOiZcqcI/XGQpE0ydZ8AXT3UUr2RctXp5J7Sobqt4u+DGLt6bmE5qMErWYnoLs+/RjWeqgxS
R6hKLelc8Ee60ajC6ShJmWNU3qYZDpq1slmvTZUXB+ogoDGELi+i1QoreJZ+PEqy7dHfwdpNseW/
za/DE14/f3Wn6jVb6zRcPjnM7MOYi11TSzEiOb3PzGDhVOghpNBnMwof2qfbm2euHZ8lb5SaIaBQ
XiFSZfMs+4flFFLRLKTpmHLRdLZe2qm5kX8a33EczdINDuOv05oA2uWZOB9z/q4fzr+HAIofi+OE
pQeo6eGtaNbkn9/z3I856XJai+dNkejdJwBTjgqlIuW+fBxsbD8d8sV74SBswgN+e7uxt8Pcxopv
l/4OdtYXM1s5mmsTXTyBdV34JAnDdMTM904e9sBXV1LT9wD7YqJziWQGpMGKWDwUk2zELTzt6Tje
ifDCd/kp+NlVhyAHgm33u+Sz+flJcoVn8W+vtYVn4Tl6qk7xl3Jjubrt3bcrYYW0LHW8LzxEVJCA
QFovlK8nqrBGqaXiMT5RdaA0V7izYM9nRbCNb2sp3dWzaX4YbfGZ4wJlbURUGO1391NTDlq5s2rg
f7bq84bZwC/GfR5uvZVEZCnoREzADv4w7uLDKoGptkrPuOnv8EXbBlt1Ex/0T8Z98Dl8CO6n0hbf
hpWjennPz2NiY4cyMwWxZWEXdHkw+gJjir9V4yHu9ukhUT7zWCsrAy0hOu+zAysOppNdBcJwcfu0
pZbzaunjcfjabMMfxpfpb+s+f4nxaboXX8dqA8UBTTQdVPzXNeX0a0dmJnHRsqEMgvjr+d2gCZ5l
haM3HidZtwfBkae1qPFKPEBS9GGIxccz1KQwgKyNR/FO2yAZvB1/Fw/Zg7yr77JDdFB38b5UXeUp
iw5hYa8JkKxNcPFcj32QymkVTMdkSgS7GIRt2SZr+nxXB0E/dw6OqXosLRHMBJ3SDIeCo6ByHPrY
qcuVuOba2zvrTf+vERbTEFKEHIqEe6euTlMY3yejsS9TcX/7ebryDlIpQouH6IYq41LxOwxb9Erm
a7y1njBUbvu3KnMhJtweZf7gizt0BjDzDJIOgVdf7PfJLKM8Gr3pyffVp9HfttErSt3P4/RgCap7
e6zL2HeOlkBu0StEf2qZd5lTNEqRlWlPcmShtRu8DtZBDO8tz6NBOdhVk22mbq3kcOWeBCMEmGvW
VFZoZS2+VjnGTRWVbYt0ibQvpukw4jnhmcLvVjiMRuOmje4mWbbtqr862dygYUOmsyb/efkxaaEB
3cUFAjTqBUlSDxRAhrE4PEHFHe/l0dhS+y+dsKy/1Kaw1ra4jGxmTwIaKbMzwdwOW7yMBdIxQj/I
/tEjFbWHRnVzNFiaJDuYibcLqFeNXoTIXHAw/ZeuarHTWANJXxwSOjrgMoE78hxCP15kHl4X0Q71
VespLE3OoFrQOdFKf6vGfrjSEL46FCgZE3Q8YL2lUJOSlUMfEqw/edqkuUmCMqZYe6Yd5XX8p1uY
TPud5IkZHGnjsseQDI0Ytr44HvtpskU6QUPwKxxeUTl+EPFFrqRj0Ky0GC5OzTzknOfPGCA6ZIsr
Wy0VuQJIMB7rErUdLdsPlrQJVeUTFRRnlJvDWE+7qV+z7pmPxdnFMFf9Zy7jXNmCrL/4fpgyGclg
9dWxk0vZGYWuu7cSb3KHIMApPBKfkM6QDp0+5tvbt8SVzcvIlB2gGMxGVEtwBB0vYJBJWTNyvMtD
Y6/hUyZIpOW+FvxFY8f1I3HboTCqybvOMyVbB+Z8+0dcmT1ryvNhsW8Qelhci0ldDWNglDgVT4KI
OE+qxm5SWwVwTqv+iSOqz3VVSJ86qVqrSsgXYSRmQjP7FRld1IjJMhdhQBeIbZy01bHShDCwLV1I
drkRW0fNyLNHCezovWEFE85NY+oUAIGxtpzgKloSRQvDwhRwDAAYAh+eKoxP8CBQnXdx2jCPfGeC
oHeIK32wjSItd7eX7eLtnX/6fMWhby7PZfHzn456xBRUiVcdw95qXfBW4WYQdGvlRCxhcSJeR1wo
hGnwuAxGWayQWhbTkFlUiKLIIkxqpMLVtfZrHEfSfWf24Uadpmc/SyqnjxTTjcyq/MMe7fsvACAN
/IUuzsVTNoUZuqaeWB/1rmgPU5Vk26E3k5XlvDz6FETnQwC1fC5ULucJm7g0kfw61rWuujAU0x+9
l1mOPo795ziJW7Rr2nBvdkn/lJdq8nL7a147BJxDII9cO3NT4PxrVmpfNi3I2GMfqepOzzA7jfJO
2RU046Sij7Z6B45UUIXRuT3w/IcXdw/X+cwyYWi+9mIbmYKHllPc609xQwentZRyJ9c9lvXse0eI
RGVfxdbffzgm3AmUT8Cm8mDibbxY65SulhQYvsKp+0sQHsPecyBHbqTk1Pt/psvNK7UYazG/oc9S
oS08+WiFqROb6r011fe5sdbkv1jG92HmTiMySeiWL/KJfPJNqcVb5Khqtv7Lp9o42tJj+3Z74S5e
38Uoi12C0nfTiBFRU1cO+zw3nLC7C/xpJbm+2IuMgqM6LHDulrmEer4XyY1iT5yQ1+irrT7tR+Vu
qDj5rpR/atZcSC6CNYqWYORJOSH8qLx+52MJzZiIiTEwo68QH7TERcRIWanfXRzteQy0ymnIgmAE
Enk+hoQeX92wcMdAtUbbq+PXuMFAGEzJpNaOh+WwDWnxkFX+5vbnunxez0dewksoDrXSZJUi+RE8
mDYP98RJjjD9XaXhSy4aKD7UG1kX3AZkbitu4KGsiHLP63d2vOdfAEQaxM8s1rqMaHjdzdgfCulo
GcnWEHw3sN5GSPRt+tz4yspLfhn/z6PNt/QsjgIpd/E1K4JTHGVK6ZgM0qY39F0RJW4dyJu+iU7q
8NVL5K9B/lmDGN4LsT21CCzlyUpQc21LEcAhqEHbSXr3Ef5Y9stSKY8jNL6O2iRs6vq7koa2Uf8U
6zXxjmv7CpwGERQXFmTNRdg2xZYZVVUlHZXPEVaT1fcyvM9/Jt5LqR6B+NzeS9dmBVRWIp/hFaY1
eb6JQ1Ea6ziWlCMKmS/GJN4j3vjYVOnXKjZWzsuVWwaBt/8z1OIrDlE4hNYgK/Rq5BfEQ7ZtM9wP
w5oM9rWtOSctgJSJZFjD8xmVKdoNmCpyMyOm4MDS/up1yBY0antS4n5fYjS3soaXJRlyU6I8keWb
KePL/BT/3xYZlLI5iuiSfk1GqbG7CntARQ5Gx0/T6sB1+CsRY8M1YjV3+6x1u6B7QGIotz2Rp8oL
082Uh+XjiNvDYxHXfyMwGu5Cre7ebn/wy+If4mqAO0QelXdY4uKLIyMqY3WeNLyS3cwezL6VVlO4
eYP7pA/n3VEJRe87CL92IDaimxhF547l1KJWg8pGi7CdnbZIbuWJJW9v/7jLbzfrAPJMIFNF1KAv
Wv4Vz0NfpAnRUmdCx2iihwi5oE2nDZOr6AJ2p1Gxkg6+A2DPrzKqabPPIRw5IO1LnoEVyPjEzXhX
+DjGd99sg5993CSfxx6ldJtKfP99SBUrd6YpTb/lbajodhMJMWVh+jefh9IMn0xBzWo7B01a2SPS
XK9xEgnfi1KUUtIeA1ywMFrhdyWUpsLu2SSW7Xuy/BwFjQg0MpCnuz5qtGe1kIXaqTAUNpHGSIII
Pa/Y+2KiicIfHuQJVVZdq58yoaCcKUlh/F/sfUmTpDi29V9p6z1lzIPZe98CcI8hYyAzIscNFpkV
CQgQg4QE/Pp3FFWvy13u7Vh2bb7Fs7ZadKVlXZe4ku5w7jlfUT1fSFyHRvDNJbZ8X1tLDXqqfpLf
F+ajsyta0j6bKGsDr9v44hPAI+13KadRxHRoi8dZop2xcSL0WwUtWQAq8AArQW7MC2jRkdkXDMgR
f3jE1Z0W826xweVU8gR6dpcdRr9TdEPaYZeGKZkzwNAUmiBgw2hY8xjl88Zy1M89dBHdinZkKOo8
naCw4pnA0ILbomPdxpuu7xgKBKjd4Y3DgBIoRvVSIUhbLE4tIh6bljwUJUhwq4iAmhjaJ22N6trl
bdMXhFYrkI44ZVAmAImbzkZAKCBsfSPEY1WisrOYPUtYCLz/ZSsnDxnKqyiwIL/CHCHIW7RtE74/
C8uoANIoxW5ksowFDz7wQYKU0IkXsaIdGdIEFFK/6BXIs2AYFPjgalXjr1oiEEp/5t3QIrl0/bgb
aRwMVSzCjeXpvvdmBd15lDewnXg+jx8a5HMAsTkURQ5DpPb0GFpV3AHBc3kTTz8V1nJgRfNwUuWY
zvM7pKmkAdFelH9G72FLQEmfFkZ7GFZUighLSKH0GvLkrdIsQ4I8kedpQ4LHoVtjzl/Rx03qtYe2
iHvdRxJ311rixVpix5ln/Im87o2to3DqNoh90D1G+w2/C+2i431d2gbyAm5eZrPRJDTyweTbp2sN
iJTNk9xz9wN/jynFjSNx8vRg+AVyuaDIxjQA+BztY6suJD0WtI6qDALkXrSv5lsPjEvuTfv5V78n
njYUPxQqXBV4te/ptiOzbGpUWWNxY29CCD5uPXur9HdSX0GGhfRH6VWhhqsAjsfLKfwmqBqMHD5i
GnaO3dq2gPKRy16okVQJDmG8Wy7KO+yFLchYqq7fAtbpjotf8Nb4QMRnogKmC71SWQ3QObX4owD0
GrxOrQT/dtttBJVbVrQ7BpJ/wDd3Jn+cI8xttwD4B5jI2fCNc0Y8CFKoPUXNWFf+miVGM2fUcB+d
wsezWZu0/2hApXp/2TX0N0DtGB5LUBCCVBgj+5oLBgh6wg6sxTiEAd1jRH2Eeooxppjir/YDG4aN
C+xkWQixQJKGkAeEGKqrc+wjTu8SjzrW8Fj4Alfzz8H7eHlBype1dxMGgFaGIyi6Ge0kIzb3O1Ng
HroJijiqEMegRVR++ntGNE+fRwoPANH6Y4VRfTJ8luvTEGzRKZzfqr9Won0aKJiPoLZEBGB138Ds
FlfrsnHP67ceYoyjvdLerHYofdCfO8Mj6Fznm5bFLg4qQZc6zvnuF0XnUYjRrKn1HmBYIAUbNgBZ
DY+t86z0Ejr5DgWMjWOjX6m6Ee2qs3roGxD1+fsfWM96M7hgkEeGvmFm69toV4ASjOEYSQJhjPju
AHBYbaUIW26s1nmwWU6F+VVI+w2P0KyMjTYLvGcr/Pn3vFg7ixj9bivSwEaxAA8cvjjtJ2/aqHhv
rUO54ME6qs5fg1XAxUiLUTML0CzIRW62ozc+hw44lSsjrI+wEhFWGKsv48HdIo0/uSiPvVcffWoY
FtEP9vAYWOR6CCTGEh6lDS7k/vvlr3LWg/F6KplXzIfqUE+TgyjLG3HskVrsQvRqPPktWJxdEH3I
f5Ee9o8jeWBLOy1hhfFL2qlUZoySKbizxEe/LdPLCzrrAgdGtLMyGmbVSFvdY+DAbJxrMzQS6z9J
/zAb8Ne2aQeGyzoa2ZsVu0x6EGIzw45hOpnor7s0AJRob6AQiWa5o63HN+wxYoaJy9/vExf6D8iX
YwgyXd61M3cziklAEyGhVUzB2js2TIzk/ciGRydCxxjJNYikIW0XSwdd1STcSjfPfCSYQ0QOTByK
EictOPD5oR8v4d7DV7BVxbVTQ6Nlf3lNJ0XVt6T2wIrub7PXNCgGDY+QTVSZy0Of1e/JEpuQTRbx
8GO9L9/bW4nn2aWBM0hFUuho6NPINa9swy4nfK+oSfNcvvqTSN2GbpSnz5o5qD9oz3UQokKOTgQC
D/IyA+vVGA/19PvlDTxzCR3VOLQH23atmnsGbJC8gWTy+9H6yDjYr9tmIzI4/6UOVqMdJ+hKS8EZ
rjsJYgMb7bx4Def7UdpfuqZInS5EF2+6QkP6gwftmSYityJwroRdbDy0WyvW3qigq1FWleqGIhzK
oXbqcEyvm/ZVuKmyfZKQvnnnwZq1t8oK687CiMrwyEoQA6Y0j/kz+xBc1x/zJnHaFH2wrk26ff6L
BJfqGj78rLoydW0ZTQ32ZdyQpEl5k8dieX/ZcU5zM82EHrFOEClB3WJ4BNlB9GVaY+t7PcQ1x8xZ
GhX71ttwoI3vpqvEF5bVLRGgEI/O7KX1cm9XNeCldM+N/+jm+uur6dDLyqtxe1awVNnDzq1uh1rs
rfrT5f3bONyRCkAOwpi2nYqRvX0hSFp60ztIlNyYW1orZ17+IzfQbsfcYLbbOfhGZiuvLDHGq1/s
7EnGRv0wWsXV5SWdfWAO9k19wYMlWf1YGZ7aNwFq87nOgQG+6tcujdyPUK+CikIO2NBWTrPlFtq1
Itb/NQocO66Vx1J+DOfPK9sYttDbvn8cKPTMFPOQ6scerw3yuJROHOE5p92+9swYpejYB8g5iKCM
y7uHaf18eTfPW4TgH/Jo/KP7e4c+3dA2K97PPkpzQu56uiSUgmXSCz+AAjsZ+BbY6AQ4/scq/7Kp
vQa8qCLpl8ilqWsk0vkC7uA0dATIy6t914F4wb6xIoh13DqbQ6wn3xHTnkAmgioXnSeUlrTHruwC
v2G24T3w/qvTQBEJU7kg70uBrd/94sZqlrRFRhEJXdkW/sNoZvlg3jgMCyRIVXn1kUNtA+2F/WWL
Om087uLjxWmH3Vl86Vs5TLpXqX3LPtlrgp7ZDBYVFgNIEgfXxa5N0JH55N0u/ocQY0PvqnSrn3HS
4Xv7GQDwYIQGwkFgDzt24sGgayNW/IzqE3uRP8d0vGEfxqfiffCh3zUv08301GUwjhZautn+PvuB
D4xr78UyyzX3bRj37yVK5uAPsWKHJFArEe9Y2mbzVfOxo/H8ukUfcurVavcV9lbJgNpAMB0vu3Za
J4TQlf8wj6kQcVSmC09HY1fxXc5jL7Xv/Q0XO7l3NYvau282C0QLO1gclui9TZ+tFVL0hUjH/NMK
2ZXL3nXykhwb09uNZkTLoWTKnzEFBp7LMBjSOTI3LvctK9rna4yV5mONJXUM4vLg4kTrrrN+XF7K
yZ2nLUW7BCSQyU7rKwct2ysbHMITja6dcd5BzDD1hzGGlt8Ghu+sWwJxDscA6Qt6p8fOEQ7riL5Y
7j00YR63zZx4dWo0t+XWkNf5/fvLjnYFVE1ji3UNvYeqwNiT89CbV/awkTBsrUX9hoMHWHbNarEu
wh3aPTftlILENQ4xYEW9jQvtNLB9+1B/rUb9kgNLa246HUO/7AHCD+b76Ad/omZc3dk3zffph4TA
ZBy28bQV1W7tofbWQ2diNkf0wR8o25WjjCHEAJmPj5d9cMuIdls4g1UQ0Il7D64R7cKq2pP2lRF7
d9nKv7mU/tpB7YowTMBwIAfiPTC6E+6j0SfRS/g7Mh//s2GmU7X3+40TfNk7bFO7/TsGBDdSAe9h
6K6c6F0DbRYMHICO8PLKtsxoF8W69G7ZFPhIXtEn4KkECvgLnVM72mLgPQk3j3zwpNdlYgyLOAs+
FNgvqyLGfaQGw6/AWWIaSdklf29Z2j3BTcPs6hC7x90fue/e9sN3ZP+JHJ30sqHTRBkophDxHlhr
MTd0MpndujSgjM3ew4z5PSKS9sMMjrK4+j0SqR8/NVdbk3Tq6jlqcCiDan4f8yBodOvjXu4CGPmI
3vBD5EAQBiTBOLuX13TmTMGC6hPiBQbloubsEbDi0M+CBbMcclTsGrZfOpDyBbW39fRumNJjHKP1
hVtiyOih9UlChx2xx8Spfv6t9eg4hxByPdUADMuDaXdxDTVcn/VJG2x5+NZatOfQJsA1OQJrCQKZ
uGg8mNVLJ7YGZM47HIAuaOmqQUO9nOVHawtidNN7sJ7aB8XsD6YIZPNu6kF9uY/HIYbSL6hy/pM9
/Muqds9262J24EL2HjoFTXrm3hd/i4bvXNwNv/vLhuZ3agBqDaBD8QCk2p0HDeQdfQoeynR8avZh
ylLxk7x4V07S7u3vJo+jr9337vpvLVNHubo54BXWsHgPizUhP41SpKZN9/GykfMn+F/r1EXZOmvI
a5pjndL4tJTQF//6a/99D0c3RA4KyLOi99fJtCFxkfOqGKaMkbVJMSz4aszm1pzhybyJuhwU7hBc
cIAhnkBRQgAGrYZZIqsNas5pOOfGtzAcxZd6Waevrk0HAj3pafxMmhbl0Kl0KyQOeSvSeirmT5W0
AC1fGlt+s/zemxNAMIom7jHN+tnpKwgnzShWL3ELgi0atwbjBqbtB74Rw+qxv1oFkL52gOME4IdO
5hFNTs8L6E1lJRQQnwUdREzGoUUlMygTCmFwReO5cZb0uPnNJohD8F4oXR39aXeaqe2GyOEZ7nLx
akkiEyBgq5hKkE560G76Wpvi4+x4N5f9Qn/rYVcRUSt9BQjdgJjzOAyESc8aTFNmY77W1yVZXspF
2rGc0FMAhVm5EcGc2Vq1q/BAMDMim9NCi6UBnlKunszyEIyjZS5eDRwoaDs9c2e9z6dG/OKjr9Z3
aFC7gIkHEt7BCWSG3km5k43xHLW+jO0Fo1iM5b+YisAaFgV+U6WTZILs6Hg3rbD3SWHOMovy0k7q
ZSQf/Fx+6pog/52NYouz5MzHA3QnADob9oCg0C5gPC623xRUZl4AViBnmXhagAQuabs6T41uCDe+
3knIixE6wOiAUgWiDa0hHWpWeB7rSyN0sib4WTnFBw/8nXXvXtcm4rbcTmcvfGfL9p4M/Z0LLaHL
vnpyRoCgQ9MLDCLAp4D3WT22BylLNIaeQTBllzkL+Ta7rLhZzIInkvJPUe9AJrQvg5j0WwxMJ2MO
WPWRXfUZDuzK3JfNMjtYNbE+z4u7Lz3nnTRszKP28drxmAGKO7L8hkgLENjZwSAO3bgf9PcB2l+g
fACGBcJJ4E/VMTJjE5pGtQZ+5tVmmHaOR2PJlq222FkrcBqUK12Erm87cbBSC193VCNqGZSAhiva
OhCeqTG/cfk7nhD7KVJddPwwCQrObQ86mscbGoSdM3WTUb2fZyg82m0YkiSXufkIDTzaxUNL/RdK
GAYbmqqDOl/TcEj99QHtnwswZL6HROR8RRZ+U7Cu3q+FOdyuxCB/PAO/xMj+b3nWj9jYL/K2/3/I
yO7hFvwXY2D6wl/+8UohELc8vLSv//3Ph27k5etI/3H/MlYv9OUfN6x5ob+zQy529V/4k4vd9X9T
ElZQTcf0AdDrOLXylfH//icaxr/hX4E0H2xKAAAq3O2fXOy2+RsSiQB1ccB/1XHGX/pfLnb3N6Qw
ilhSTU1ADdT9O1zsmHPG1Dg0xiB4q6qmWvgIWB7t5tybEZAgzTMN61sAJt6EUBNydSjFQ9IHLBwH
u5X9kXZdYmRH6KOolMBf+ufFfOzdPQsD6lBLZquYxL4yUfAvh7bdeLhPundvYEYwVgG9qfiqdEwI
pMIa2dqItUarpHclaa/XksxgkXLtlBiziEtmF/e1rG9mGj75Tb/VLDohOMFbEFrgWVVwBPRVdIRN
F4ppWSEJkoUY2rh2+zray97z9ib4LBOfefVt20JIJS+LKmkHYd8Ydd3FThc11zWGncH9PS7vptKp
7y1uFe8K0RffHV+UGzt1Qq2OsU8MvqrhLKTJpxJE5gr6dmBqaEYcWu59Skjs0cK4wuykd73aqwAL
3crcBMOhD5Uxl6m59l/BiUiS1l1/R9hc/qA2dx6IOQ63raIFxmhFdN3YwbTn0sEUK7R29oiy+mvX
nDLpL/KL5WB0IvQwkFciHk5qbtJvPpmfLrvaqRPAtbH9Nl56EyBlvXJM28VYhOM2mRfV7i2IYKGt
Ap7tO1MWLIlGaNJO7igf3LyVu5Iu5p5GzZxe/hH6s4zjhS4xOhO4zoHf1qVMOuZLgElJneEhtt8B
zPGZFDbdOdKf9kuAO70Af5E/boWSp2tHqovbQ0lRggEEZZbjc8bNiAmftkUmg6VM1tD63JTTnEBx
2kC3jUXXFS+fgtwj4JisWQqh6y1+sZPs1PQwRIqFAy2LEw+R0+OfQK2oo8Sn0WOAwceroDDcdBjW
4ENBK7kL86C5spYntyCPzEYRd6FrzKox36OYAgLrauje1dCF2mPoenlfj+F1WaFmTg2aQr72C2/s
hINsNlijDZIL/ZXHr4bEANqgeOExCKcPpdbc7eVs2NHjWEXB0+JJsePLkG+98mr/D4tSGCFBHxD7
E4L7AcGwtjn23HVFF4TrY0Xam7mYjKsZmr23ITCYU+2RvcXH+QXg3+/VhJYd9EQxzgXO/8vOeZKS
qkEWDC8G6vsArqeep8PgzajHkooOY3gU8hUPXi/uzHVuvgoo1WU87xHADk5t3dmtmtEgpvjueYNf
plMfhHCcoe6+et59ySLZJbw2QUUQeiOGab2RgaCbuOK65IN6S9zxG+Y9ndfLP//0joUeKMK9yLbQ
+DLNQIs9iw5aYphQx3Bv692NRlV8ZQ58iwSuu4AjZEEtSUwRQcTNunuo0wR5PM8ivwkEUGp7t6xR
MllK65snfXYPOh20y4SzFPcUI9Bb2YGejmAmFdki8n7MOweKxvh4q+1orltGodXkkHb4AIg5v5JD
HrCkqK29YRSYHRM0eEeXfv7Ydj02ELOsKFCJEFftQMDJXbu0JwC1Ef5oBM6wLymNxB+R9P+Fdf9U
D/C/D+ueugZcp/RcNKf+4p/RXGD+hjIAwibIoni4HP4VzHnebx5IasCQgXkmFdj8K5gzvN+gQAbC
dfwN1ZVW4fyfwZxh2b/hBlBxHoI8TNyDX+P//dcRPyY0io7+/2Fkpdc54Z84yR5OBB48RIm6SONI
mxnDkW2VtZOLLnxvtnsfhyAlxC9Sj+Xi1mL5lBLOcsyLgsEHQL95X5MOo6L+pLBpfrTBJqCf0Lff
FCLsVeMtAWJZrSkTtFDqgIgZyWpAD77kbme5mKSZm2ena/JXuTRMpoK09547G2UMhqXiPeYgSjOe
PQkRDsotFUA41jNZGgqBGbcaCsxYEvQ/aEPlj4NvfiY4tZ3jW/nt5wInrrh4cFpBlX98SJ16mPza
XjD3Y/LITDsh++dRdANLqiYwsnAp+zAelj66oVUrPsyL1xUJ5k2+e7WwH8zZsj+KPpyfvdlZoTQJ
jvbXpuzyK8jy5u9Bml7/tHNR/fDccv2Ike7+qbbnD2YJsezLC9EesT/XAaoxFCQwxqQXA6ySI1Mt
R8xJ2ZKAe8olCWadrP1lK/D3wzdMWYHTIh1BrAuBIp0+BKiesBr4DIcbITMtXEsm/TwM70YCCP5l
U9rt+YcpDItjUMpVZUf15we5t6grqIf6WJBRTT8bAeJZntv3DPOY8Rj94kTMmzELk4mYNDMV/43m
BXIAv6+qvmZlHzh3ZsP5jlIS3lstmze4Nc98KLxekFfEeBUIzvV2DiRhqnZdR5IRWlZ7CTLu3boM
W9P2Z63gZkBM46uRbeX2B7u3tJ4JFimTZE3RIrRwzHE3h8ZWlfbUCpIddQFhpBNzwzrdBHimZD6v
FslQ1SjiYRom0L8RO73sCXpki6+D+jNIz0CzjEoMOojHi+GzW1W0rOEKq2+m1G7LawN3WlzNZhwU
COXXwbbjYAnn3TrjBQWh+hbUXAvq334CpjAR0iK0Bq2f9hMwkEUCX9Qkk6X9c+rJeOXYgl+VZSFB
iVRNiRBjlfIu2DpxZ7YYSW0A5hxFF4QH53jtYdPkorFDko10KtKpbKYYUsRbXIWnhw0pCRifVEZo
QaxAc5eQY7jOtiuSmaiAJ57wXuyFfjYamg7FvBFun9tKPJggsUJrFpmyFoEKEpYLSOtIxsfG2o2C
e7uVmkY8YNI5deZouFtdVxGD+VsTrGfeJoxVIwLGbQLWbnzJ480E+jykMmdNFs7faibuXcyMSHTa
Q2LegDrhGaO8iV3kyUzzFMIHu3Z9KhfyMoIuYF5A2lkHaMz8ftm7Tz8wqkQQgUIwgUGGEyYqXwyl
7XVrmUWNUX2KUNH9QDyIiFy2opeq4cCKck0xr7rqU+ul6tzhdthNJVEvWp1WTlQnUvr8WkZWlbCy
DK6D2SBf/XHqdqALia7JmLN973ZbFECnn99XAt9w6TdmDp1wVlruGILCkGRladXXfe8AX83Nede0
ZpnkJnX3XrVWH+xgLJPLe3Dq5LCM9A6rRzkN6c/x128dy2j7GY43l9Gy6yBfklZ+J3YRdBAeaUW2
AGbq0ThI+NSWK41RhRJQhLe6PdtisvUKrLQSvHpeHelUMZuNnsetdEAiDOFGStAVGdobo6kQ3OfF
urHkc59dKTchQlTEt3gNjtfcQ/5jcXlLsqC3oncOZyBoRswS9xOzcWfV9GbKR/5E5gCjJqXvJ6Go
lsRzyn4jLnxrZR3vBiAgmGdFlKXuT72jO/XWwsXS8gxC93gsyq4PeNwRu4MmirDscUegPz8lMuqK
d4Yx7vxFhEM8jBKois5tF5YMrSEgJNDQfNdB7I7FdCIm9EfBWdNfh2z2RbwgG4wA2c/DO3Ce2l87
CEOnxVJEUNGbKf8SCHf+0JIpnBJmj8urOa/VzyGM6mc5scWPw6Iff/bTMm0BkU99DzGxOoP4Hw67
zrxYReigtuAOzSBLaUPxG6EmsxQ7q7dCSGeonKfLvn4aqOHpN8GBhUQZZDt6McgJROiTYWaZM0Lz
0CsdD0Fs0IC409yCzp1eYDCFiwsjUWCzxPc9djFr6oeFmxbLKjzFt0YNQcaAmP7+8oLOWgFsB7cG
eiXoth1bGZapCufSwIJMB74y958NF1MMl42c3bUA3Rjke2B31Zk5c7xX3Bcdz5q+isBihTzcCLkf
Q1z6F8fw4QtoVaJO7aGcAZIKPaZZjKG3PcLR4C7sZmeJ/HsNJtuNGPrMpoGGH0AnqDdCSkfHCYcL
Lznrqylr7Int+CxexTJtSQyqR1M72GAQx5mGVDTuOb3myvHERzxYpoygwHpTeMt4bURmc4MctNit
q9MCbO9vvSLnVqYy7NBFuR/M/upLHsS3mFVAzWVxYNQEqLb2xLRrw4Zs7N8Zf0Dgr2SvwH2reAaO
rbQUZfloHsesrsSSRAMxUgMbgFTV2yL1P5PLAyuieOuQ8UAO2tdSEKdloXDWecxIh+HFCjR5u4nM
1r6fgvw+t3l0Z7vlDI5GzG12ao5HFoPz1Awd2flQkvtoS77FJndmkxXxDZLjt/qVDvzwPVHPbUl5
Rtc1Qjk3eM3R7N5dPnM68ZU6CUgiwDgKaAIyS30Qhfdu0Zijx7MaJKqfjGUEApcVLlgD6lFelR2d
ERasVO5cYUI3xpMSA795QYB+KoQsSOoLxgG/C+nnajJsXHRR19KNX3nGE/CEg+QO8BAQXetl0wr9
GtnTfsp45M9pt8oyKUDFBZ4utqQbG6K8SjtQR7Y0TwiC3m5RQ5gyayzDvbc4xaMLvol9V5bOjTm7
5b4DscJd70UG+LTzIm5Ro0iaOifXxCpUx6Pc0tbQK/vqI0VoF0J/BUUdlSIfnwTKQZ+1WACq9J3R
35GWDbEz9sGUylzIH75VeVAXXCnDhTkYob+PXDpmKAP1ZsIE2BjjxStali5h2RdJGZQ+lJOLZQSy
Jpp4kHC/6aLd4E8MYALDlmhINVadoEzSZ+CqgHbg5T1+I87R9jhCIIhiPNI59Xgdryek61wUXTRl
QMOwXV2OZC8WzFtR6Ydx0GKWBWjLVxKgAgWxKXGb81tZX/EJWCDS+ONuoU2xX6eApWMf8thZbNSO
gIh/7lpb/I5OWpiOHfWSkmGllef9LPnkZqErij2oROw7ms/0Bqim6CqE/lwqSwaVKZBR7eaALKmI
xi0qoVMHxnWpmI/Q/sXDpmd4vRlMyKEBbDINMCOWPBo/+/4IrKfpkPeXN/f02gDcDXsaoVAPcpG3
dP7gbh7mSbigNJCZAZLkq5I1r5g3tK7/AyMBmr1v/wCzdfwBDWfg6GTwOUOhTaadUQYJCnxbmpKn
YRvKXaiC4mrCPAXKucdWQPHerQgW5kwQ9lrx8JYEcm8CWgpelsHZcMpzn8hFxIYMTTHL6pi3XLpe
3YICJLMXgAGHVSz7tjZRAjWGZuM60yEnOMJoVJuq7KmsgdjveGEQwyD54tVLNhYegPpFWN0MVW3v
7aGxU0GN4TZaavZiVT7InfD5/HehDGcae6xjEfKXNuJJRUYHYLW1aO0rHtTyJxihIbX5y98ZZHWB
o/j28df1BEYyjGeigTcD5CT7xJxAU+yPxRZG4UyehMIAEmS0bVV5Ry9sDq1tBGApWrJ1JX2VeKxG
VxztOZCUSX+EVtoYmOM1KToxxS5j1ksx1UWxn/OCPeVTAaHAy8s+43goyoXAjCALRPNK+z5eUTij
U/VrJtfKelmNtYB7BySjwcjSZqZbettnamyABR4Y1Dy9MokxtGD/znjY54/LGjVXo2tXSdP4xe1S
oVQP5fn8CzUX84k3jbMX89xsLPrMAUCQhUKXi7654r87dsqyCHxG2nnNhsAertZmaYH3NHhKncL9
5cgOy4VDoWjpqq61tr/Tmld11co1y31IwchoCBNnEnLvSsY2TOl4OXXWYAudcdUWUcWA42U1FeCD
wASsqDqFav4/dFK3cIt3dY0et1EKFxUICmBEtUy7Ncox0ueMVYK2ff+cj9aWBuBpVQK/RkVcKA5b
yERV9HFwOxv9GNKlntZswe0QA4zhfezaiSRVSNltXYcstkFtt8OKfoyACGwMdJ37xGrKBS13qGye
BHsgzfY4Kc01s9fmCy/8IJ3b7hNzyBYW9ExjB9WGA0vari+kG6gtDStr/aW5z00SWXvLZj1JI4vz
x9X1SxI3eTNBitBh0BsoRhuliL71r1YezlHsoAr3XPDGDeMFdJoYsxQjT1G9j7q9Qe3xR1gJc7oO
msEy73BCbT8GKIzc0aFzMMvcl8WwcT5Ob22FKFN0gJ6JvARYp+Nv5wXlTC3PcLIxrId9DtXaq6hk
bVa6hWWkoeyXKI3MZaxiZ7a79xE6gp+XGlxfcQ+2+3rvglDwKgDK4Wdeg3MGL5k0nmpDWJ8u3156
BAAEDBAG4AkE3y9eF1N5wYGPVVXoLysgIFluGV5CLGe9Ail3tXGwTq2gtw4hFPRRoOoOhz62Iv22
djgfp8z1eXU9gtVq74eL+Hp5LfpNjNoZMkyQEEJ2Ac+D3mOlUS96yUaZzZIvdwXy2bif6+ijUdHg
ZqlN8nTZ3lsr4TA0BeMbgiZ0TxFqo9sRasvqQUAI6oRGjXI7wQ8OMYI8HiyAaTB+KESRgAYS9f8O
YbZI8N/AJEvROED1VAj+f2dObboJeBhGMGSIsvocgCXHSgE+BktkZ2EcIV69qWqQM1DeJgEv/Uer
rRpEGWBg/sbwt7uYOgYHxRmd2PcRpAr3DOiPd6U0DIIaoWdOsb8KEw8SlBrKtLJG0J/03ei5MWEV
RxPUrtmK9MAT6Ev345yW0l1CwNugwZVwr8QMPBDD/X1lQLgHgidz/+PyFr5BrI63EBgbNPOQs0Bc
AZnlsWdMk2XWlLIpiyqrRGGzstfrSIbmgzv8MErH+OjV6/J1BQzuJqTVEJs+9GpT9CxIB4wbiW7N
bu1/pxY6dBjJnIw2hd6G08Rj3RmfFxFYLF5kYN6W48L6O7AsrjdVrnrYK3f597IM++EqCDgmfTGn
C9iMjMrMHP3xuWxCtBiKJvSTacVscEwm3jv3E3G8GYRyLb9tJ+7Q2PEXE9XIpVZCrZFRDLvJEe6n
aSq6MS4YMa7a2iugLBo1mAjzQTB8Dzlhp8OU4MI+9SuItpNuRJEkQb8zgEgQnSYwHIeT9x5dwD7a
AUFf3i4edzEKlUN7ZpUcaKwqWlaeuDwY13eGJI19awuXf7RrWjSJmNgUgop6IOW70G/ze6NYxfuu
C9cgbgrzGzwM87EmOPDHmDa5CSUkkBs3MbI9GSYgS+qmK8+WyFf7oehuKPghn6u6HqpkljPobtuo
r+ddW1DPime3v2qB5iuvpwqNgHjEqPYn20UKA1r9cvHidnW+5L41r+puHreA/frNgmgT1A0YAkHp
1DxF1rOlreypt6fMnHwIIVBUHHt0JveX3fSMFRTM0JwNgJNAX0b9+cEt2TcgGO0oRQzuhjWYW2sD
w6vbHLLqUdAOA8wAO4yiEkIdHcSed7ydcmNasgbKkdemz9ddjepjQpxVXi3B/OJ11hyzxTF33YRM
m0U120jWVDKm/wQcQ9W+ROMFJc/jlZZ2ny8G1M/RPYWwKwWKYxSsBLzMp0lTeO31QIJ9EC2vlzf4
pN+H74hpObwRKN2BgEOPvADDDRwjHNA1YBMmI8rZYJ9BY854LI0o+kl5L35GCELqhASr/9D7Vruv
UevKfMNwE9CLfrKopG48ITbcLdYy8jiURSVizu1mo0Gi9uBkj9CVwr2lyHX1DjOAYuZKJldksxBo
a1PbvCE29BRcPpvXcx+B14FhmPryDp1zQQxIvr3X6Am+8WscuKDp0TmETqDIJmlh9NckyOpQvN2w
ooec+AyoIoLLHJhDJbmlntgDK9TqeDCYhswkBNmuTbG6ZRJWqwAwCOHUV07bMozpMpQ/eTVVQ5IP
+bJV8TmzvThj6DoCkeTiztOeBCKmZmwWA5m8DNdra46qq2Kxq/ceFTdRM+bPLQ/s58u7e1LTVQtH
oKsQi5iCArz5eOGm3/i5KKwlq8zoGhN0MeK3BySOzzba+MtgJnj7XkQDmc+QZz1u9cayk8Yh6cbv
OPOZ8TvQbDdRLVHV3OPfwYeR484tkO3MEDMOSxu6OFBhu8XQYRB3DqSsZrvMY7uH3BPSgjGh3gIQ
52JgmmjK2a6ltpUoYYfdxg9TsYzm9Mhx4XjqbkL6qW1QM3oV5Dvww4Cdh2xWV/4MDVRbBlJ118zG
rTh4nO2A6qxfGuKH+xW8FgmnCF0v/5Az3oFToLhc8KFwk2sbFHX50EHkfc0KOdmxOdPpcYZYWGp6
85AUTjenvbH0N5eNviEdtNWriBKhsiKd/h/OzqS5baNbw78IVZiHLcBJkiWTcjwoG5Qd2wAa8wz0
r78P9G1MkEWW7yZJlZM0AXSfPsM7cETOP4ttZaIyqpliCEjQPrSHEI2EtN2PUgkfwIgVvmZGn2ot
67emYqp+IzJeBnOCjRl37on6ytkvWs7M79MaghnsZhCx3RPoImWHT6fzMKR29x8WB+ODEYe6Pw1u
ttEHzXwcVPPLLI14S0CmZuDL+9zHypPehWMwyHHcJkWR0+ZsDJ/jxHClS7fME7ONVszGs5kMxR1c
1DrP5qwwDVvGSLwRILOr2qYFqiuGTJPHdm7aLRjwxPeqJt/EOb5rQp/NO3fSuhJd1sOLCLT6ohXw
DuD8MyjVHbP5tA/Zeno/HlMbB/UsjbutiJtyf/tDXzl+JKJ0m1WwwLSbV7FHiUzuX5mqxxQM2mGE
f7EfPOVedXhtFfrZzJbxKbBtc110gZwUpTWox9YimdWLwTkMKufo9rNcdDOW9waO/R0Ry6z1vZP2
ZzCXBhl7G2vHMON+BSqz5HsG+fQJ9kH6FgG3/mp5cdw9hjzpaxlNWo7DheXUOyU11TrIygbk8+1f
de3ZaQUzm2FGw3hmdZIw/ErAkHrqEXNZUCRpMwcJsfbOKlfyiWXmSApDXw6exbpBVVquMBKu5mNq
SbEtBy+aN5GaJ5afeVn6xShF/JXm7dxvwiiqj2IweqqzNHHIvWWb/Mvw0EzQxsuLH7Ybty/GlDmt
79ij5iHJq0TunbB2+Vr4vd7iVUQRC2NyFdbE4NFOmy2aG+rMtRpa7gaIfHfner88ufT7geVpeOwg
w34BPVUsV9p9qR8dyL1Bb8QxdZbRfZBtFh/EKMd74htXF6QnvNzkAEnW54mrLpJYc+pHO3TjjZuE
EJa0RNuOVJXBlGTe5vbuWsuMsdt5wj8WXG0vugNaUfeGfiyM2Y+cRKAhJx9hF3ygWZzstLF0D4PS
hVvhjeEubxNzT6sm3fR9Wb/SCSk2sJLnx7Ktv0+pK7Y1k4qHwpbKbrrncXkZ1vipLh0+MB/Y5qyz
/cK0BPAWfmqr9MmG67XzKxCTAX4V93TEr36GP5ZahTUID66cGBAcPRMxK0YF9JYyE89QXDJ3Si7u
pZHXdjOne6HRkCXTGD+/LiNzFtRluX40EjN6iBKVp5rLe8CMy1Tg/WTzBSAXq6gXn68SVnM5janO
5oL4ElRh7RwLOxWBSU6ymyj+t8DIvK+3d9hlgcQ4htODzClZKii180ULVRu83E2NYycNOxi77Lda
We4/zLjtD61aUZN7g/weJso9ueFr3xDrd8PGnXGZ2K1uXcPWZ06YMI6TVSUHova8YfQsX8wciVVv
1vvd7Qe9th6GOgxzFnEWd90Z7CvL6vVoMo5Kl9F4xYb12fEapGZic96U9ILvVFVXjgPbhZpDp8am
AF010+h2J/PU5/JIkUMSJ2ZUcXvjl6ii9M5KV3YngEYgytgast66TxgmA1bJViNhVdbqvoidZwCw
91B0Vx4HFDD+6FAbFxzy6nMVxoQjkUuS1PdZfSAnizdSZzYTlk1053mufCmmMICtKRuYSq7lKz0v
1xqlUiRfCgfKbiqN5zS1813Wz9qeLmD297cIcHgD9gJO045z8WhxWM50c9WjENLcORRsX+us/1cx
nPRFplN8ZxBxMfAippPEsAUd9Jug66yO3Fy2WmUltnq0K6hf7eg1JyPO1aAOQ3XHaY13kVtrfpW5
w87qmuIRw3vlTgVw5XPyG2DvGEveAp9odey1rp9zrvCjSy9/lwxlz7RRGHuDBuud13tle5K5Lc5S
GPwuLM3zpZIq6mwbyO1xSPTwaZ4iQSuvUe/EsYsJxfJWGd9RC3qMvUjHzpcp6xLfhyXjmB23+s/A
izWYDEXfWkUIQUnN4ie1i8ZH3ZE4J6NPGtgjdjtGZev70i7zh8xIfimVoR3GuSp2RTreU9q/dpfT
71hIWAs24SJNdhvhzq2aq8fZ68Uhcsb4gzWK4ZC0ydsEj2sPECx5zLL8qx4VxQdnrqx9NdEChopn
fVXQwdx2DfL88QBAvB6tdKsUTbPpipSu0p2E89r+4KuhMMHQh8nhqjx2izqdafGrR6dzm71S9fnr
4JhLeR7e4w9duYGWGSUM9oX/csGD0qUZ2pkVaUe4L8y/GTs8o9BevHS2aMEDY4wOaUvlhtC7n7ev
hGsPyY1gL5PRBSy9SiPGRG9jMUgNdkcXMgWV/7bWaB0QFxm2t1e6mPIvu5NrdhkN6ODP104+btjJ
lK+vH6VbvZQMAfZalHc/uBqKT2i42T49ota3GMH8q02l/tlqs/lgOMmd2HMlxSDOUeqqOlIBgEDP
D8kUJ0kpm0E/Rnoz+oS7l2J07U1Pp2QjsdT2w0j7dPvR38Pnea+BfAzeA0gZwGX2muRcOYOSovxg
HCstaRayRZx9MCf4VT6Dyyz1iW6PeWJDdnPLdNDxy20sZ1eOWYF6rj2nx6K2fjNZbOKNzjxl682q
99X2FBtL5z5Rdhg8lyn/VQUQqnfS4rcQ4zQGudtWaRAObZ76DRxWsXUdxcWOt/b0b1qfzy+zNY17
OXeK/Wxabfzo1DQpfLZ5jWxMnj8tbtUMY6WoO+YTVtVukjI0ZVAp4/AEL2lgUiXbGSKaGmf5ZtYi
WfmWptRzMMWa/dFATmt41pxZA8JAoVSCgVZcpldW305BNoeTcujYKntUWoonVSmK/zTGyrbfkm5B
VLcBqal1Ve4lPcMSjWq3/GooI0IO6JO5EuPNavhayST3EXkRP0OrKauHro+spdvXeBVs+4ppTOeV
Yu+ESCbfiRHXNjVgIY0fRecETukq5EpmUJ4uWuMIMuejIyvtQ5s48rMspv63OavjYwd7ceMw7nsr
1BBt+Xyq2hdNltnh9h67csVQCIEw4/rWoPesbrMRN0xFD0eDFmsRPTBChILouPdkNq6sshxhHet2
avELha7CafVQKCHqQ3Xi7kLdTremZX//y0fR6dRogIFwYwT9tS41JlsvJ7Xr7GPSjfW2Nm1U7pLk
3p18EflYxUG1euHQ6VBSVslpr8XmpIaac5yEnfkOMhEvS5GDdY55L/RdhHfmWJz8hZhM2k0GeR5y
xjE1jS5JlWPpCMPvs+o1VefOz9JCeURZoduoXoxAnYl5w+03eWXhBQBDgUHohZu6ylgtIaVWjoZy
RMgkOTkNfnZZnffbROY/XTW2cDyQ3SYZ+3u78X9tgLOQB/KdIphaEQsvoAhLGP6jU1UDPJWKkaQn
t3UoUunqxLu2lNlz36IdtWH+pTAb1prhmTGgOFitVW2rRII7zmGampFK48LOFe+j2Xnef3kpnC+J
xCNlUNMUdZSwLct/aKzgW1ylc4GMRTTa7Y70p9zWhcxDise4breNoaeBg/5p+VgjGYJXfAXgZkN4
dT7iy9D1vtfbuIspWevkAYrUw6GRVVT5kS4nmJVelGyGNEtOtuINpyznAAYzvqdHrc69lyYqsu8C
V2ICd+u1Ebw58P6pYqdfRTxrgw8pAzuXRuJnYXet/gvb28m35rHO/W70nuLSNNtnoqjQ9i2yjl87
a4yMwAPnEO3a1rIinwxg+jn1lvEzx23tdwn3l6pUtHrlL2BSb9ulCYTn2Ir1h9lKUmsD1bT9lebZ
g0JkIvxHIVQeo2MzHNC8GT/MwjM/dRh285BJZh/qERuH2LdnR257L422Tg4+wW9ja0basjP6n0M8
YbSQjEO0jQbdGHZq6qGZTM88OWANokfYNPc0U9yakb1T0EkPS73YqZHyb29k6dfc1POcb1N6yvtT
iUe6e+aRRqH4aro1biZKGFsi6Ie4/daZLaZ+HvnW0e2l2JleFT3UXpq+ZU1vgP2seuMltqC9+DFl
LBITadHec3W5SBKW3UsXgqkR35i+wPnuHVtapqQGyUlt48ifPFXBDgh/296sum1bzdamsu9aHF12
d5mAoK6xZEkmsW/NkFSV2izs3k1PimAQZ4119QXa4BzUilIdEG0Re7cusn1aMoOPhdQPBsNciQvo
k9Payd+WoJChKVkWLZulBbfuaAubz4vPcn7id8Rb3QyNjZhG028HqLDRHN5VtluC0XnEAFjFnJIh
BGvCfTh/532WeaZI2/KkibT3ERuXe5FCNk9LTGvl4M5PamqrvP1c2yd5Nr9i6qy/3Q6YF/ebvihz
UdrzHbjS1y4ZOH/FrlsI/eREYfnkIhH5ZOv5X9oaLojDRdaCbGFhbzOdOH9SvXebxO5i8yiNdK+Y
E37nMV6kWQkbNNbjF1fWk+823rAd5+Qepvfy3mNxrjtaqu9y4auMhYCmO2DVzKNlNtGzY4aanyFA
tQkRFrj9Mi9vHxRxF6rv4gO/fNTzx7TiaZBqk/KYLTyRmGnIXMxiXyDMgXlj6dCJ7Q3itO3dsSa7
ujAgGhBqNJ2oOM4XLma0i8akNY8NMuGBrTjt92iqzZ03evNjao/jppjDcutIqexvP/KVI0wDfMG6
0wiGtL02kUZayXLzOreOYT5/mdPO/sfpbQGo1IoftTTeY8E8PxBz4o1tlt7LpIkHz872nRL/uP1L
rr0DmhsUdoQv52KiZ1e2nXm9ZR0RIuk/WpJ62q+GRj+omfLGy4eFCqkkJwNI5efbSy/pzPlBpqEJ
mwhOIu0dIDbnr587U1R5YlhAA6UM3D7JPyTOFD3kczZ+LBv3SVQZlGNBZI2oUm4vftla4nBRRUP5
XQCQgAfPVzfiwvHERPY4JCUaIUVSHYZobj8Wo+P+i12X6cdmawqfn1WfAOxk26m0/tIG4v2E//kj
lkP4R/bjhU4/yCK2GZIM2Ap7ZrSLcJH2rQ7FCbj2yfb2U79fDefvHJsdG6IhNHOSsTWWZIJJMPYo
oxwbNVeAnIks/WbYIv9ucVG8WhWQ1aBT3SwKuqozvpFPaO2GqUQD5kSfcaFnN4xREDlKke36sc0L
XFYt+Y2EArhcks12h2dlb1W+SNr0QPpqAaKgIoIr0SXKt1Y0ugJzLO0PmaaNqCeBbv1vash5bj/p
lRNGFs3UGLYjSwPUPH+1dTmRijWufZwnxuNlqygPXtt4LyIP+x14YVhN8wS8CfCfz4XxBBOp96su
bnZ4TKv3ppIXjVqdX0Nmv/RpUcRaowhavRyHsaztI0C55oRC1C8O+Hhw4tx9GvXp3vDt8n5iuUXW
l/IL3uUaSJOAEawTa7KPmpYYH6wS/+g4uStSqF0GD2jrwKrR3GCqC3P9/B1bCz6b4OUczVqxfiwa
duCv4pOWoNOm46/nR0qnfMMtof0Hubjp2ZjEUyc85Sd0MVJqPY+sbaSHbrpR9TxEgNiLNmpmpAmK
1cN8B7uwnKX11seofZm+WwSdddbkIJ5f9e5sH0cnkoAhI33bAlb0QdLpu9ub78p7IbAsJek7qGh9
ylK7Gu2kMpxjOpZyH6FkvR+d2XuKptDwtTCFvF+O3qYZXPXOAb9MSB2LdHTJySBIXzTMi8zopHDi
6KTNcjrMgxI99FnUPvRtPAaRKvItg+97GsdXYilNZPI/ZssEc0Ay5/ugtcM0diY7Po0tvpdqbm3z
oa4fKfuqTVLrWBfLUfopyeDJGMSbgbbDnee+/LjLL7BQllxyYnr1579ANUZTl3BvT5g86A8MlHpf
kwAFcfUxDrc/7uVRZilyb5AphBaGIedLpWruRHPmxifR1+gnjllzQDJKC9JMiT+PfXFvcn/5SRew
DTwYm9sZvfPVejG44WxuqMtVR6CykCuon4iHavIKVOcjNFhiXMRuP+IlhoKKhr4nRJ8FqHJhctKD
bGY0rSWYmE4TaovQBPw6zjPzOZqVuA/CIqv+gT8JtDfVO9xWoqHMdB+bjYUOFEXC9U19GEffMJPp
1Enb+JXHY6Ru7LnNPwoDUbQ7P/nKzcZPJpEBPEhQYoBy/llcbWYWZlTiFM+OsimSmKs0zfVvMouV
vVoo0abqXO1QaQ2/1g2rB2QsHUD4hvKJktrdhqkwDrabuodE653t3CN8ooVVf3LaInnsjHnewuA+
qlGbesD4caNzWrc92FpUPeq5o21EYcUooxn9XxdYpP/MEU2mfAB61kHW9kIrKd1UnHIaBV1DE2pI
EpMS3Ex8u9L/vf3prxwkZifAgPGdJyN+3xl/ZCSNFUurcyNxsjJ0YIFdiY1utWqAbcx8Jwm+vhTI
X1Toltp5dUNntNdzTbrJCQCb6/eiFB9KNc5RXmzbO+/w8j7kHfL2vIXghSblErD/eKohrZWomVpx
MmQd7WF0KJtusde+/e6uRIazVVb9O0XLG2kJVomNxgl6NQMv6HmvrlprO6g1cvP/WI4pwZLC2owL
V+8Pyf4Bs15VnJzZMj/VfSWDYZ6dwIkV77Ef43vNuiuBiPa67RguXhNM5lYxFpV118wGmMg66L8d
xNJuU1Z2vB918kJrmsPNnNT2/+Mhl0EzyHgekhbD+Zdz5jzqIT+I08KcOWS1gqUtyLptHCf/lQaO
E7ff6WVNAhid4EdDBxkcNsL5cnFkKbGJB/dJaErhO0bx1E3Kp7w2f+uDcfIm8cHMsUiqi79VAeHS
Zt5DjY9gqgk6YVWLxrRLLC0jyoc911YSOca2yufhztu8krFxOy9yl1TapAn6aot2RdiGsUrDCl0T
SB2wqrqvBWQa1R9TYpcvM8V6UMnONoyiaYP2UDsjPxyQGkqwskOlbjTVX/0EnU1K5GWdULbW1h2F
3HWDJ3sfDYj0njPulXMF0YNTCyd+UfJchXY8XS0ZKvSInTFfhv1dvU/sNNmnUtjBDGvzzjm+EpjI
EhcWPqNOhJpX0QLKYDa7oaC/1gxvCY3xB9EOv+DG3FN+uhKWgJ3DTV8ARSy5PPgfYameQi+vBic/
RVECb7oUZtDpzj2t6yvn1l0mxosIi76Y3ZyvYuezZpa9mZ/Q/mHepir2ZoS/FpS2l24LpJw2DdKl
29sH6RJksGBgAE5Q+CxadeuXmE8N2WcfFadRa9wAdGW+83KrfnJBGeybuBxP+WQCuC/RaxOZZ32v
dFlgtINAp0vCEQyJMu76Oixemt6tX0x5t5N45TMj9U/rifYLF9Aajzr2bh5F9lycRNanT64qabSr
4wRz0O3unLsrH5qvTKeQiRUdyzWwo+uQdXKg5p909J6CplBSX83afHf7nV/QaQki8CyBIXAhvOcM
519adUYN/aW0PEFoMkGNG9Zj2Fj5N1kP7weaeQqD1w9SRMOe9KfcValeP6NJSu/DsupdJTsoPkr1
q6nKZAeCqtg2SMfvBpkmD/aQvenCgumtV/K/CJpdkClw0G4/w7U3BVCBESnaSyQiq1JCGRddyMEt
ya5VjQDc2uhgxPeIJu+QsvNikPTdQ4B+gTJBuFidvAgKIEg/rzoVnZmyHcWQ7KscA0Zf6XEQ2fRY
N/2IsS0Rm1rvjC9yjirHH00z/M58QjsNkz59DvWo+lRI2/4RFnPb7jynEafS0sP/oNTpBR3FBXbd
iE6rfEz88jtH7NqrWlrhSw/6XSzx/GtLrzbqpEyrk2GWWaAhqBb7ss29t9tf5JIgw65iPLioKMOS
pBg5Xyfy7GqaOi85GWGIugLWQCMzlXRkJNbS5m+3Zq9tRe0S/K026KfxoR3V51I6dwqvK3cz/Wim
o4xaaJqqy/v4I1oaSA3wQQtxsssK4ldZTQ/CwibaEF679+T4ey6cXR92zWdjKrI7cJArb4Eclare
BaBoI0S8ygy0tFYFlLzi1OCNB4dUm74YsUR/AubIXhianvqVoYrAUsv4eUSLdFvZg7uHtCoCO26s
bWEa5R2VzivXOeFr4Q1CmgIX5K1uRvhyEXpDNCgdY4q+Ny2WZXAUFf0NQy4l95VaL11fnd0I/Toz
eRJ1YxxMAzad30eaGm4T/q0fmaNRHE2JgGPS1dPvcVoIrAK1daZ9uITfG2u852znhw8EOq0RptyM
GJBuOf+QIsynDHYphWFrNq+4Cdif6VHQSowYRyAehdxkuaH08MLAgUf9wBep9mhSJ7iDJ5U7BrUV
9umuLnrzRxmq2nPHw+30Ymo4Z5MygNKxewEZMFRKJWiJhUufr9fB7896ehwUE4qOUyntm5bk/Bk8
QRdb13IIt6k5iY/unMzupjLqsdpq8KLTTeeJ+dnqSQ83dGsnCD6RC3+g9YoiGMJKsXdGDUZ3O7pt
EgV9Y2TVRqq1Q9sNyNKDEvWx+qjIuN3TKNFzn/yiONlaYwIabmTz04UzXPHr0C6jAAw64bygaiSP
1QhSQ1rS/q9EJab2Q1Np/uk7vU8DXY3H72rjmGkABNRAgb5Ni//CcCjfOowJsHLQ3OLQuaixBGkb
WjoM3ghvJFMZQvBE06Soj8mY2j3d2LJqAo34jmRv6AA+wczIOnWpVet0eqP5ZwoJqQ5mr2WMivkp
Igpphg6l37et+3s2Kyazt2OOdxHblqO2gNzo3Nr0sVYb21BMK4EoI092nYIjIh4gGVmXlZr5WuJm
MJDxlQrmXnrFXvGyUf2Ma1q2G/RCJhvgIlr6xGBwqvy2xN9An6bwH2vokFmnfomCRpY2pwNFxD4g
2dP/rQYZdgFUuvEJ3r0K4ZVP8Jr01HPbPjL1t8Tt4tyfZQNT3DQaeyNmbXrSp07Cyo2bmqUz3fBn
0Hvfk0KXX0o14+DUQ10ZmzBTs6OGwhajpW5Osy0M3iwMyjIpqm06VfkPE7VVfVPqbqdv6GQ5lm96
8whPI3Op6pyhMt7ULp0fzHqKWj/ta3fYe1ppjH5jmnQrpqzDcBRMVrRz2hkwV2kMnrVz+2rQfAXa
RAdxfYZr48SFui3KOd/AW8VIFt/hwq8jK/4ZVlGZgJqM4gwLQ82OHyH4KeT+woh/q7KLvqLvKT5p
2JW4T3VjIyBYLXQF01Bm1WdK423HXAJSG7N0huNm5PIphTRdbLkgzTdUbUOCZR9F38M6goQ/6jBo
m9GJYYcrYMwDRanD5zjN0/Il6lJ9fBShpQ57dwZ8tpNNWX66vceWLP4sCjFeXVAnRI8F4qOuMo04
CUWW9F17GoWbBVZVOY+m3pxaNcLywUKnFD3JH+1keHf60Et0W61LjxY9PWT00DRbq7TNghxM4EB0
qtLMCEoM4DZlpKPCGJr1vhvuUs6uPOdCXad7xCVOMbN6zlZgsOOaIetl4VOf0aTqQ8MF8Zs/9U2x
Z2+V21Y3/rqgJQvlGck0acgx61wtq9uR5kp9aE/xQoteZOK3mY0s/+2PeJHDM+FwFjwqoCU6IOs8
rpU5x1PNh5NWO6epj79nqul9GM1Gv7NbrixE6rPIpYCbZt8sf/5H8hF2qOJEet+fMLSuNhQtEDWZ
buzSurmXxl9ZanErZu7Od6MhsIp9owZ0gfxxOhXIDgfEBLmFX+k+QWRL7zzVZeee/vWfa61KXWGU
gJb6aTqNKcJGXc1MMJKoiRmpju4FF+EeRwvnC7Yo5aaKReMzAyi3t7/hZazHmwNhSTbposK0PhBO
mgMicZ3ppCO4t7Fb23ssZnlPrOsSgsmjUscuqTJbhYbC+Re0G5HWVqNMp0nXyv3i2PzUKDMDEXOc
n0BCuEEdjeLVxXTsIVskiQGm9Rultty/bS/wQ96VtWkxUX2sf8g0C9Rx626kHsfJZxprawvKo9yk
Xnz3oa/tpQVOiNEdw319jZFEAQbkTtZMp9Yy9mkW/Tu6bvJW17XvhuHe6ONNakT7eaofgDo8Aar+
p2P3+ZVjKM9OM6swie07afyVn8QHAOjIKJS2x7qcSHojcWXvTSdEOrM9upHjRzGCcGx0Wkl/Hx4W
CSvKYQ+gFp3f82/u1dkwm3Q9To3VgUxLhftJjA66kQayUbd38eUAglYRFlXQRMBTLPqj52vZYKCU
ODK10wiCl7JPdQp1Z5JyFf7gefD8klFUSuBNOZluvggafsbbT/mQtBPquIJXpvvSscpjzX2J8VYf
mk8RaTQ2kxGy25suzI0tCED7h4Qk+jFLuHODZhp/T7JM/+Oy6eenfFTkA9xfbmRnApf2LMOx+Ov2
GA/Kr1uKwne10eUD/xEKwSENRjTb88kySgOqSCUxxfXyV8YJ9Z2q69peYbL8P5gVfcvVmVWGflDm
VJlP3jzMmyIdsiDOc9j+c3xX0fUCV7Y8FmSqZXRKt2ztVooCXKlLm7WsLnGCsqsrCP02YucFWuaG
EmM/pSubFFb9ge/xYdS98k5guLypQeDQ5EZvgPoSVNL5i808xZrIuedTmwH5R/FLJTWLkDlVJP+I
TPxbppaFT3qZ37tHL5MSECH4J1lI+i3K3as7h4mdtOI+kyeLcsY38xx9KnusKYpMFp60vz+XzIth
O0NOB/f73jz8YwvVdtYMjjOrJw9mj5Po9WcjN7qHaYSGfvtYXgn7TGsXnhNJF1WnscpD+rxtZYXB
30kCBvkceqAShIeRc1DX0Lr8Af3eh1IBSeEXdoZAqSe9Sd9EVQokqW6dL7d/zuVdtyDiafryfWkH
rqmOBRq2TaktEOHJewNPt/jyuvWdCHv5MWEIASyjw7U0bNY7udC9pK712jo1eKntxqHhkXVTPGid
W2/TodPutCGuPJRLSwQ3TajlNB5Xp5QGPOobUWOeVKR8/LGg9dWUXre7/equPBW3JUg1j1t8mb6f
n46+ahs65K19KhqreEzhwRz6yIj3VA8L0kFV/84Xm4k7STONa/Dwy4daC2uHbZ3J2ZztE6MULcjJ
Zre9OtKYjjLv0NXzPab25emH9wM4i+kMkpf8/fz58gIDykGLnZPmgUsKIaRDhemUh6imzabJpg1k
4Tp7qcQ/b7/Y9+9zXpFwG7+DERGaXXz7zle24w4FkYY3izvW+Ns0SaUjJWu2Vq985hW3rxVD/03S
ugDu1Qw+TiXsDXNdc4s+wvyixVYWeML40ZIc+ohQFycXFeNd2DmmnzhWcWd7v4Ol1r8X2DMSF0Qs
JuOrONmm2HtNveGc6kwptjZMocDBKv0tLBFrU0ckI71wTDYUWfOHsi0qauIo2WpdpWxax678GAJ+
gMnsva7y5TkAEAJAY+lXMNJZI0NCPAFbK5qiVzwKmmCOOj0QqFTeuyUuLyrY5wQk9FdYA5+X888F
wGy0BNPrV4V+5Mmra4X6e+rBg2hVN37HO9g8OTVNg0AyTXF3IkJRKEgSTcPItmnG1Kd8KT9m3HaQ
sOLE/YENVa8/uhglHQoReftYCMBwbggv25+qJBrpd7W13MyW153m2sJRzC4or33VEo2JP5yVf0Fc
XD7ZdtHkqPHFHkQIMOgAllVTbp1YpAfheUP+BgxKonLR13XqZ46dbWnVlF+9Hhr/0MTpK7dz/tOJ
ErM7IEZVfK4b0xPbokr011A6zo5iJv+u1mXcoNYRTvnG5mF+ATBQpU8Ukm+6kWLZ1XYzMhPG2DSP
U9U34XbUau0BBIv4mVSaULnYsjQK3NxsaoTr7Oqp7RvxuyYlRddcj+TXutTtj6Lu8xQl+dR4yXXk
BveOg+8NSuATHpY9YnsMc8IqzvbZWAxBFmc2+6qmvQrwa+q2elZZH5QI1DZwdHPEz0TYqXZnP1y0
xeklkN+zG0B90TYzzrdDN6OO6mRd8io6ROg9e9Q3Ru5031pTQc3FGLrHxlGMbVkz5JKoyN1J0S7D
Fsu/d+uYazHJXGUOicSVxgwxAypS41s+4XxuxakdOGNi03p1+iPjEumPA6Kmt8PW8j8+iwKoq5Ij
gRynhEF+efXcdoJPTQ9q4JVhTvM8lc6waWJbexQ0w3ZWKKJncn7lr9MJi8yc23uxjoZRth5rKhnn
kvOkv3Z9Xn4ILXqpY65Mm5yZ+0NN3vZklWm4q7AhY0ggi62bpsUH+Lr1nevpPXFZPT+4CJRmAXqi
mrBufXSNro38FvNVxjbouql3LWUrdGv8OLmz9qKJmG5vWKqV4dtm1INcGqw3o8UMAfZoPSCj35Tt
00B1NO6GojBfGm9Ez6nIpTpuKhIlpCYrfDWCwQuL3SgwZ+5UBHt85Pb6aAu61BQbszS9h5TKhrRU
orm/0bSiQqSMnngRiAaIPQDqGsHCyOm4wW7vgIuMgI9AKOQvOIWhnLPOOzrRjA15zqtHnxYImpcH
sCblrmrGYosRSLK5vd7FVl86aO99NMar4DWW3/NH1hohvo1PpDBeW7tJn7E4MuAhh272uVbLf9JG
1d/qcrTe8EJs7zAVLm6WZWUkB5c5NTf0evjUGErb6spsvI7NZPqZoWQBoJt799dlrswygBtR6eVl
0nlfvdDcy6dRr2rjNZmj8jHBdvsfQrs45GnmcJXJCAFAXbxofNx/rTn95nZm8oBU9T2lt4uyb/kd
lIvU0iRDDGjPX3RWmb1Iot54hUAx/6OORXnwKoZ8cadEX25/02tv9s+lVlkXuV1umkTO19ylOTlV
Sh6QIY3b26tcxGhARUBu4Kri60CncvkVf+ycxNFUJJd6+zWeDW2Xqkn+AATewKFzLg59VWmPkW7g
tKX28nlONe1OqLxs8wFootcN/gDwP+9zlTIk5si1b4fma2VO7la4+T6JReabXf0EMvdtKNSXVg4P
pdl8HJzk3urLOzyPVCB3SN0pqi2bsfrqHQ+jo6hdEVuvUk7yuU8144Ssbvw8pJ3cNAlgUXi3za/U
UPN/myz7XJTJomTbiHuJ43IlrH4Iee7CGuMz0PRfXRmt1zvSaXLlVW0oJHzNGZlko9LSfWz4s6Od
YxKLLfZUGYGL1t3vMeoPHUEWXunYzoHsqkTb1NITP25vj4uDZy6dSaheXCs6uLP192nTCDQ50LCT
3s/RflKtD240GwfHLI0SA518fkTLtz1aKdiZWuQK/Yi0+N5GRnLvOKyPHjRsyHU0AejOkWWuAWKa
0ySx/X/Unddy3Mi2pl+lo+/RB95EzJ4LmCqaoqcoijcIigbeZcI//XxQq0+L1J7m1rmaiegbtUSi
CkBmrvWv34A2X9Wt3qWhXJS2iPSUIt4ruqIOUM0wq7AwRFkPXqvAKm+rDie3xPT6e5efjcMZf/YF
9tqgGeFquOU2AJvMLBIrFk2+akqbbRO+M/6i9VofSJyfHF80hXIkStN66lAVHJgsTAJlaCa/uJyl
g48gpp18TMvHr+awmp89tc0OXaMyWzBonLygqdH/BZXYsLM8KeY711h6iMp5dUp+oIXLVl7rPtVb
q4eCVkbBy6Rd56BfyzoHZ2Hc62tzlX0UT/UTEWprqCgZ0GxCcf3ZDkhN+lqb2q64ScyCFPZ5hXPj
92mC1SMp4pKsc8cuXsZCL29jRZcgd2vR3+j9YBxRf5dfMy03oVkDFgMb5l6SBjjygmJoxO+8fvAe
bvvAjwuEz0rSCEwCFO/wld63FuVqNbLK+azIdHG2LNyyD8ax0/aVoQ57U0+b41Rrqr2ei+Jm2Rws
IV+MoTYVRQD++ZG1ivZ+wRLmwtQF6skmMeH8207kH/ZNrHazRXSKfqOQJoJr+hHgdKTZD6kLpCHt
3Wbq0tiPlZafWyt3rhmPzLn4xQKbD4GmgsRV7HIQj3xz7fjhQ+C3Yg1WrKs3ZTPYgU0OZ6Cui70f
qbxPKql2ftum08OESTRWnh/UHD8xlShwwT+/CeU4ldlB396Cfuit2LEr52bVL7PyTGoXDVNZ1xhC
DCvDLVjNxKM3z6/t3iPJ7X5BuWaYbZBYZxUVqXAjs9Z8T/+c1/lercQHJ9tPR8u3zwdZkv19+3zv
I9Fmd5qVQiudG6ix+ypyj8fI9eco9a/++d18f4Ru18GugkEGbyd43rv7YE7tTIAQ96Hw9QBvlGD0
p5Al9MH9/mkrfn+dd0VeZsTtONl8HzXQfBmkIbaQYZT7cEP+fK/+6000/J9R8U9Ni+1KQpDft+T4
//7j/z7Lnqiym9f+f20/9vf/3/Ll//7TRftS3/Ti5aU/e2zf/8s3P8jv/3798LF/fPOHqO6zfrka
XsRy/SI51P4Ksd/+5X/6l7+9fPstt0v78q/fnxrULNtvS7Km/v37Xx0//+v3rWD7rx9//fe/O3+s
+DH/RVTD8+P7H3h5lP2/flds8w9KlE2OysIHU9R50NPLX3/FAqA+ZfaAswi11O+/1Y3o03/9buh/
sGOhCqdoZKSOf/Lvv+ED9f2v2Hu3zD40AAyLiU3766Nd/rn3/flQkpfm+59/q4fqEvJFL//1+zdD
ir+3SAQ/sAU1xh9Q0dkgUZK9XY8AAgp8uF7sZq04Tq1i30J8m0gJNevU16dwtq45BTCDWM4Ttziq
CKDmQ/k9ZmHM985yp9g3iolv8x2sykCTXVDPXpAWXlD18iiWbugqykmblKFnPJv9g0cg6NwNR26a
fG4L8WkY6l3c2bskzY80oRKGBkkK08N2DXs7wyFB8ZOc0Os+/ZyYMsQ9CNcFct/yyod14iu2sc9n
41Ac54Z3JGzsM1x7CsiaSnyrSjJfr/NbwkLuY2+ks4TdnylR4fWntrU3CsPvwUO2aApt+igMZltY
/3Rj3xVnNLjjVuSIXd81J+0CkcS+pA+Ixu7XwlB/foTvqvG2a4t0bnmEnn4JV27UPuKw/vxVOKxA
cDXaB5sX8t0FOtSxUs8pYNzkjNAmDJZu1mJXaHFgm36h3iZ6E3iUM25XnLfpqdHgaK/DKcovelcG
oq8io8WKqUxPpGIRnfh5MGSoanczL07axL5EIpzw8zm7//a7QKMP3mYCAlffMa42Qs7Q5HRstR9j
dLK0MDwQiQ1mEgmCK1alOKoxgjJqoEDrBFft4If1/G8WyTuEdrvD3ACYAawR/E0B7d8uko0SErfT
KHbC3lKEs/38lCeIiIbPA0d0odVBX1H3zHzHmLkLLa2OGQgf758/x799Dj98jA1C+uHkrmAB2EvC
c8i9GOcnSJCGR9UPtcf6SPK5HT9v39633/hdpQIjdfTSZGZbMNYQ3yU/hinG+P2Db/St9f35OtBC
AL+3HNd3rbGXCvQPBXdW6rdpax3nauyXU+6Tmo27y2fhHezNyMo8EepwvSrnDdnZcv3MSCjAPc6v
W9Vv4iiOv2L39Ut10l8P/e+P9q7NI75hHmU+ULY7ZCrOxLCnG1dN9esOQxjZ7UdbiZQxuf6fPOS/
L/tuQ/YUlEcc2WLHVDG0msZv9DyQ7bgr448Ap23d/tPNf7dF1VaGRePApTYqnSR2Lqk+kN99dIV3
O0c6CDxzQLV20/IgnFv5a2LCv54RdkvITRj0Wu8WJuIat80dNtlBu+iXp8Hh7Ugs5iVP//xQ/u1y
AArFooIxGlKjtysvc3p4DpLrdGVKJte+He7U9eafrwHZ4N89jy3R2NI2O+X3YkWGLdCTK964ShTs
cNOuXTjpMvdYX9WwL9SwdmPfXVdCmaZdZp9KC+JhkmM+ZNzNScUe6rzqVnaBsxU+Ki1mD8r8aeyZ
t9mZYOiW8U/dDK+peDxSSutQzZ9ymhCzrHcpyaeQhC4whAqroYhA+vdq+5z0004dSn/w1vPeeVK7
Z8Xk5532RGnVEy0933zz3Cb1rX4KzJIZRqQYz9L8pDXBKo57S/o5fGMwhmNAmbB2WN0dq0ahwc3q
XbLGu6kCbF3bY5S5Qao6YZz1oVjvOkU7QVx9VBJ31k/7tiUpRpbnev0Cz1drvmbCebXM8c621hs3
nq97Z9/r5xPy3KF0XvPBC1OFVAFNRHGu3qQjN44MoZ4bJ1OHwYEIzTT1s8GDHaBGbuuE9nQp6EOV
6UEUlq+Yxh5LyH0DHaStaAeTc73zIl6Ry6ovzhHZH4rueaCEWI+cq757wtiRwLdvXwGOyi5mSrAo
10PzWNtPyfowmJ9F4XE4PVpZRSZG6dtYtpuzFxbTGq4tjd+UR5h+Rcts7yaZn60QU4dZ30/IsLtu
1xXNie3t9QoG/NDRsuVnOVC33jeH7XVRsucuq3aziuPfNktr1dDlzIR07lf4NiWNdVhSHWb2vIOd
ewMpviTwGSf4RCsOiGfP8OSyfSWZzo1xumm76Whw5H7ubmLilDyoOLoM2y6LBn2Cq22fVrSsJrof
1z5CIO8zwkPHy9OeBW2rFTBhgZcpQuRZvBtfceYOl5R9nJTp7nnmH2WwhsDTQ/crWVORzUwu87Tj
rjePneS0YZURPHec54+I9CjO1B33vE6oQ3tmtn9WBAyncoUsPFxlRdEGekYocWtEVQO3aPRuq/FC
WrRUdugtMoRsH/XDVz2NYCzQPp43w25SLzcq/dopQS5JDajGHYHmIQTmkDnTfQ6bYTZMH1c+fy2q
sBkSH+eznZ6Pfjx47Mf6mZeOIemlO6spz+GuPxLN9pCZ60VtN+cENl/LyT1UlLKq+aTFyQnzVijL
2OEMT4NJpGkt7sC+w9j5NDI/bFLa3OZrv7xMhNWo7RjA3j8SDp4k/RIoQt4gKYsIMgxKT4Tp5UBQ
l8yftZgOGfB81bQo4+M7fUDhtDcnm/vQ7jWbStrLzmdFQVTT+PoS2OsSIgiNynQ9tGVxJPT+tOoI
8tLbszmpH1p+26DrkdtcNDowluPnWu67SX/RFJL7ABk/b3zbHndkdIZLflda9A5ddURqGS+ktSva
h3hpL+PBiFLbxNFzCUXSBn2fn7nuzaQ3UaxagaI6+3GOfexmI0k8w1ZM6jKwk/JKVNbxxIAxW4zj
IpmjTNS70lYCS43vDFMc2UzsXd7+FVF3nUbVkkVwyQ/e4lyUCoaujYrsomp9Usn8sZLHnrPCj6+O
IMoHosTIk29I/s2NLef9qD8Q6R3l9Y1V+ptXUTudy6a+zKrsOK2rB1coV1nP4FXGB33RAiRD+1k5
KIQsE0vmy/Uh14vQ4ClYbNf9IqLRmgLWWN82O40LaW27M6vp2IzLnZDmkREPx3PmsYRH0hG9aMRB
ryCK2lUvKTRDo2O+aDOtUvDcY1qBSdWaTAcDsgt0vX1ckIsnks9oPfdK0R8q/VUlOVKql6k3nC4j
rnIoK5bkYGXJlaOP50b3wAT4WgzzMaakrStDY/EipSj9Bbc6AGpfrY8RwfmMkPcG292Uz+dKnt+J
mJmXlp4Ke7zQnOpsLYqjAeEFAv5IV8rjTN6IZPwI1N6O0jdFCU3tZkS2CcFxK38vIlWWVabZ0Igd
NgEnuU4XkLEZ6FhFuJ6v6uWuqmkJ9TycFxN1WxHCzoxMNz0tRvVsplYS7nippHfF9GuCLYqNd5/s
XfntFG5dUpCJnU3StiHiCzVefD1ffUvelTxLDwVk3/9aQO3PV31XehhDDmYhW7FT5iLwzLt+yEEu
P/Kb8LZa76fbDoOVjZlRIAq8txVO6kg82/SCL+e0eCDZR5ZCtT30l4MqokZxMMr3Im2aLrYCIE+R
DOmmj0L6dOzc+4RHUaLw1oGxIBI5A5k+bWDBzd969HRC/8F7ZQ7mJ0I6aBp7X1hLaPBbO/WZcEZW
jX082Xf9dZ/d9pqB9WCCykfzDS0ajwxawhGZVCwCZvG+2hSRZt63sBhNqpNERkMLq8+ddktq7aW9
nAujvzSddecaL1mRXKaKvNzWnK2NdyTC3yuyCK01uSylF5VedRaP9c5DB8i0PXK96UriQjEhLXbS
G0I/Kn8W865a1hupqGE6DkdQi++Wyb4v++Sa8MUTVccnW99CtDyYxvnr3FEwDW6YwOzsmyKUFYUG
B4mRs6DTjxK834HK31+Qv5/c++kiW2AMs7ncXstzlT0xFTemsttgHHd1DyP3eL0bTgbZ7Nl7Y++D
ynh76d++Nzr41gZGwZTbpi1v3xvZubMlTK7eNHuZDbv2OD3PKuvQ18Of/dgv4YtE2fPfe8jwDbj4
n0GQ+5dmQ+/k+1/1/yD6iOLyh0ZiQzffwI+XL2L4EXv89s//Ah/dPzb+IkAhTO6NZEUP+x18dLU/
ULTguW4zy+UvfgAfFfUPmNBkc3jA9AzokXjzVL/Dj4rm/oHGAtkINk9gDDAJfwV/fNsg2oaJ3tc2
TfKdgDpxs3rX7aZWnGBlkidRp66p3yKR28Ogij/gG7w9U75fBSk5klcXPajxrg3FAFhvOrLTo0W0
10ru7lsve6SlPzOb1AuzggPDaF5/eAqXfy6BH5HVtwvjz2vC5oDPsSlBQG3eLozabetapFIJJ0Lv
IxUg8xqRZXyw5Po4j6NxNtfsGf98zbdt6p/XhOjJ00Zp/jO/fOqLhIyJUQlbJfuseeRhlTJZfZra
cvfPV/p3dxQ0DDQQbQAv0bvGW2uszEmgc4bLLFFQ16oSGolank8JCj2MibUjQ5363VLV5fE/X/mn
78j1MOJm7A1liZyKd8/SW8mtLUy9i8Yct5iwMXvtpmqgC4RFrOPl9M9X++n9/Ga0g+iLvt/Ay+Td
97RkJxKpmSKCW2sFbSbHXaU56dH/4CpcCUc96LI/oWDYKSwlWYMiGso5PqPMSEOFYjz6taug0tEZ
HLDSGM/D136HtRl1C10qi0VU9sz2vFFXdlALPnJPe/98tqtstg1ovXBcwtD27XvfYjAumedyKpMr
5DeVNt00RmyftJ0W73/5C32TlJkqfAyg2XelUWFYvaVUWDIvWDIGHnxJyGuo2X/5KlixMfTmvuGj
895WVSxzOZAxIKN20pxQUQcyN5b1IyT0/YvGbUMezEAQ8iHGJj+JJYRsCrhKMpoUlxyAKjf8anB/
TZsGPOxu8XlsgR4bO5z6d5sSRiRmV4l8jrrOy4/yuJ21fdxjwPzB9rAti7+rgu06pNygp8GTh3kB
Ms23LwEPQYyD16mRo0ryldVZHumKSlIf2AMYVGHWl//8kN7NObkiwYo4JcEI4p0lcub9QVI19TBu
BoSZpDctO4NICE0pdvBm8hPTbh8Ts/L2a59qEWWiPNXNMjs4U7J88M1R+m1v+I9fHviO94XTETYn
pMr3PD6YNuvojBU2xgmTvIB56SiQv6xOfdzmVdtSfbaIZkIzy019NxXCq+7itkzcKxTdybJXyil5
WSCWlCd6Sf7lWTdP03pPcLPZXzacpdWJJ5W0hf6MOTpo4DQ5WZBPurimR4AmqDMHS4KqMVdBpMnU
XkqtmMZdPbXioDb0w/5spLMLDNIWt5C8zOootfGr32dJPxCNvWRE3I2VrZNMCSfVCdU2peLvRiCa
UE7T8ixjka8RCvTVvE+0TqJMh2aTnapJZxbXyJ/lcgoLaD4dcmuibXP6agySOmXKli7tCsm+QOVF
9KdR9O7BMRcM3JNEGQ4NKSUKyYa12wXAm80nxhSZBKmSbeQRQTNEOaFop3kNWyMskqK4nTLHzZlY
Jssh7g0wy9qtKsfHf5cli60SgrNyjJksroPWyJ1VphKopewr3e/xVNUjYxqcz9IR6GB1nZidiDRY
FdhHSw3Xt0xpXRYmUt/AEYp5anLSwe9ahyIPVQsFfKNglR7UiaGnYeV12A0bmQ7bHLpyg7uCpq9z
pMvZucZnse59OW+/RS1mV0QK3/tVWYWXgg9lteOPMpZPeY8zfZBV6UZKVefkIdUkpmtGazxATwIM
0vJlHP3ZLMjzzc1JnfZqoWPJgqPYhDCybacvMmnn19WsOZkZkt0PnSkeM1Vt4rDKptiARpsMMpDx
bN+bOXYafhd7QE6tKZ2DLTwPToLiKhfoAtqnAkU1kYqMkfHEssVSBrikOV2k57k8SUSagHmgQsDM
u+G19h2mJDtjaTIrGPVN65U46rnobHEnazjfe2O0MXmsRdZiEJxjgjS2qW3Q2JN6F8acFBaGRWNW
gPSlFQBH7jz0uEndK9Vif56Mdi6rS3e0cyx1PDWW8O8wDhjQ+jp6vc/ibNJI4dS9ax6ZboaGNSlZ
VFAWTX7tzd6dXQztFFWKHAFYJuCCU1fpx3IvHHutd4UoBtvP0BXVgY5fhBbGg6zdYEos58IsYtMg
rcfMFN9cFn09JGmSa2ej2LxqvhTuKi4SnJ0Hnk1iP6+w5W/bfqYJlmsPhkhrOSt+bXbjgzINkJvr
VnOuliYHo4oFrHN8yab6JsVXl545jtuLptF7imKSYhJfT5M6DzQtHW+dIbczX7i5d1ukU2kdz8ZQ
nKeiMscgrkyj25UlKU5nxuSaX5R1xOVC62dNPfWUdM4BEtHORDFZKXYwrAgQwhQy4xlZBdqLQx6x
i92/E59Mtq6jg0mdZdlZmugxK/EaMFelELZMzrpc05QtUZuMB408EZDoxo1DJducLey6HktIYUoq
AzWzjFOnYL+KJF44ZBykCtSCXMEWy69UIriDoVb61wkqZxYsbDJ5pNaWN56kljMexlF0y4nueQx4
9UkRM/MwkTwvnttNItKEap5Z8JW+Yp+jgQX2LoxuHBasl8EcqztDmDLZi0E3vyyumT4UlprdrVpv
fCnXuXP2cdJaGtKWCrPylnnnTemN2uR3OfCWuspGw68hp7Yg07asI2tJFMtfsPL/Uk7G8nVauuba
TYs8Dw017ju/mWamsQmek1lAFEhpRkajx7eq4WX6oVFQfWI4XQDJc4fVp+Zb5MOQVCyeklUxkcEE
PxnAS9rIlpzSgtM+duVRbC7p6JMdjHmMNUKkG0uHMmes0u4zAR6AkA5WcnOwtGbzIrJBOV2L0gU9
WTzti7U66z0TAlgZORUGljKKXhbBkGQTsUTmwmp0jMJMjyEmmnveZceEIt/Nj/DmpRaQ01LDb1yG
UZ4Ohrpcu3Xhvnp115psxVQByESyVQmTsWy/WuwBzwq+QhLOlmJf6V1vJQGOM0bqYxusAMZyBkXQ
oCVpLM2YXjJ1Z+4Yz84qkPE0uYe0wki/Dj1xKYHpZl7G2hhAnJXcY5bTxFpxE/POb0YeujLuM0Y2
rT8YzVCdtppZXJAjlVn73rAbF7ClHMooxs/kVUszYwwtM2l2Tu9kMcY6OPlewlK3rgwLxLes1eqp
n8f2MlcEIeBOu7iLj6+FeEQAjX51GnLldprX5X5Oh74ns0/n1a/01nhOOIOWYwxS8NnGDagd0Zgy
dNlhJbPlmhsqWIg29OyXxI6jkXf6NL8cy7pQgyoftCt1bVNAN5Ktup3h6ozSuBPtdTOnnfQxxrFM
iJ9z+eoxR1v8UjZmHaSushzkgHnTTqfpu9J78loQKhA4A+BmL9aRbabtZzebmwkES6tgAit9dlc2
NdEwntM4TgB7e3k1pTCscKiBXA9mTQrNkYKFfgJ0TgJbaAs1G327cYruFLGZip9AytJehO2caDPU
IeYZS32h9QXkjGqpyivPGCwb8k9p2GddSZ4F2j81j4O518bTavDId1/SNL6aOeJI1+oH9Uzg7wiF
qIjlJ/YcRmoc7DibT5RegeqM9kun6tO+bIV8sY3VE/gNlfmyT5p4uBlR+TrYEvVpQapnOku/EXED
NUJOyoMwq/V+UJ21DRZzkNcxKa4XDAoKK1pnwclCItnxso6cUzXCe4U1pokHtODqENqzCS1Fj3vz
M8lM+tOqxs3RUJrYTWMzp981Sw0/aRUEdrXNAgfYyYz0xaSEv6AMUL+aeE50fsXvTn1D32ZwbWyq
XzVpapdt1ncv1HYAoQii+09K3CGrH2KVVJwEYWjUu268hh1hQpUPgdi40vpYuVUqrdKOPX1qD4Nw
1jLAFXX8ulbu1IXM5Vhk0liK47jr8XljDkThV7h4/ve91yNP67ThuE5GPea0jYtrGkxGyXbemjdK
Ca+KrOa1WaOJkT3lE8pxEFvQ4jps27FiBmjo3eTbk5cfS5Gqmp9J8A3fnXPeVyd23cvSYYcLqLLs
NlpNr7jNNYsPWWhm+bXStar351hql+nUrUqAB1Ps+qmYVpPJbA5PWTcWRsTrJOWnvqvcM1DFpdt3
2OiUkVlJrbsd1pj5EJGA8XCkUDdkEY9KLkxwY0yyYmayBmeoUqYUsm09R3BYqoxjyE1VErFlVsGn
kN4aEXs9WJEY7JbJQt2kie/1woT3OituT4KbnO8Sw2l7ffbtuKvSoNCLavQbb4L+sxq19aV3e/Wi
XxsP8dGE3yL2BoIFwN1Xvqpq2zGZmKfq0yAq76rsNQ0QGWciSE+2Pl46VaLFEaFFlHFjXTQ7PMxX
gTUhFgi7Op3ThqShNSEMpivQeNI3wb+ZvLE5w6YBMbfhauKpE6nBnqF3FewQC0GrjxPECpVUeBkd
VutVz2gmBzx0W9N8brJktZGIEzDgNy5lVCTtyXF821HGxjdnvdB2Jl7Pasj4paexSPJ2wQymc66p
5wY1iLs626gEWRc1rjSOCe0i0olU3WVTSuHUJeQoDgrmLE2YW44oCfBr0hd7muuLsRHyHo+Q+RN3
rXrpsnYz4srjFWW+k7ZfGfiI68SLYzuIU3Is/KysvYemAbTzseaVFjIdwzun+1H7wLObOg2nLNfH
wF1mhwmMCTUjjI1exbRalfWncVyqW9UBd/M9TMvu4sotn+dYr3D4apLu2BtdNuHC6K3yOLEWHKj1
cuJ7ZOxNZzqUFcYVaeEwBE9T/FmVzoBhpWSMDY0srh80YTKxL4e5w+JMkAzvS630vpaqagyBV47M
RZp8mD+xvtSCOqeeX1N8hq194a3y0TbKyQ0Muje2WAwgsl3XTfkBh+WKnbKYUZgtSr48tsPkQgle
8+HL2rni3klFUfjrqi/PybylM6e1q53VWqGeKpuqyMrbyUTAWujNad8ruRPVY+I+E4BRnRjmukpO
I314GKwFAw2ddKwDY5DyIlks45asqekCAzTo4JqTd5dp0nPAGbpiUFfThx6lplW9eokyy0AZJYw9
SzTz57Tx8P/P6hWJAjy8lLyJURpPA28C3UiGq6ePIiN5zJJCuVCacnwWKUWA3w81Be1IWDfdZJLj
rt9nhA3Vk5hul3pwbsd8W5lVrqSvLu3qzawNG3dwwXaOUnwyaV08t8/CpW8qPVw05uh+rWzOp3gn
xZHjNjPap2RC3V5NjXdcY7v6lRDOsWVfszvNz60GQiZpdGJBZNxgRI4SpV6CVHHqJ6tA0hPotnCp
mOxenQNMmahDLCmWx9hpcthpOBDeGwqkGg5OVPURrqQONjOFbvIQs9Y7WYhd4eFnGSJitx4zH7NJ
92kqY1X4XakJ+nWtVE+sVvRq6MBqvMeeK13IiME+BLqNMuhYG3iIFsSo8SLYbY+so8UY91OLMPEK
d/Gl5HtIgZ4XPd2X1pnkCxaaA8VgUwwXnChzu2Ojri5SBC1fVulVnxwDqzRyKubsNRadaCNCSPsn
o++Tl2GcC+htKFj60E1wJ/aR3navC7c09cfRdjBMim2OTMx1byaNtgbf1yY50itDQ/niLOODY3vp
50E1y9xPBJ75e1lDEQ5Ut7d1dh0vznb2IJ0kjHPPYEBkglrYlNtaoCzdunB4GR7Jka3WzgH0YIfj
IbOoEbzaBrIQfWO2kc3hvkRkQqe0Yk2j0RSUgyNCXdYw9BiUjjfgnPngd5rC8TzNGk2c0bWy8cdY
WixkXgYYD3jlTjtnluV6VyhJIsPVroiXTqbCQbdGPsiLQ4dDRkE2vxBDRh5tSWZoRnihtkre+URt
ubJJYMBIoE4ZdCPy0cASa/4Qd6rzaOayM3zTHjQ4GroLXUGl8DeCpK3GMmrwH0yDgQ6Gj+X0RIga
eZcs7SHzpHGGbiv+ZOZY3RgMQ7vY1j85Sa+u4TSMniDiY5jd1L1deysTV2AQqRF6ed3nEanmw2en
W9XjtEiThJNDdF/Xwpy1EDtqmRxg6HAgulXZWYTbZGjSG3QI4Zxqc8rk1gXabEVjzidm3tpZZNu9
0pN/QDiXXzlz/mTreVlyANvuEmQ4OpAckBL+AiPOgUHoZbN6pjRLd6eouIv6OrH2dyq+PTe5rFwr
6O1toapznH2ei1R44ILNchhzMb/qnqI/91i7qfBTSnog052lwAOSVh+uN7E+1DPWUPulRm5ygO0w
NpCVXUyXvZFe9opmUnNXqbgsF8Mu/GQYvHRfIfO4nweFuGR1dqB2lQ1ocZBw3Fj08UtqRmwDHuds
NpT1ceKUdnev5YOrHrwVcmTUYBHIDshkHFaWo/GkfJ18YhvbsNZb2TtMXc0wRZLOxNYCPwXTiGmJ
3fwApy0eYaoTTI2CRE1HMfgkZMUmSfDpPC8c2RMBEzG+m691yamHe6LRkDWUp+4JyjBP3M5ZOjTn
eW00bmiVcwmqqSqJ7E9IgLWGW5FOc1sD5M15Fa6QHTIfYzpzuIJ+v8an7eyk/SFdqlFkZNA4g3WO
ApqX0m/a0Y5jHOzMVrkTvbPKK6Nv6+nBlWRnncPD7kkynPTYcPZmivozXNREV09ax2qHzp9rxH0K
KyD1Fig7JQaVV63sXXWvlb3j7QbH0Ggs+8XzmEPh4TtzQCpmq3bVQWvXEW2dSgbEPIbQ6WSz+PbY
eyAbugTQKv12WIhvhecDrvA0D8JLVIgg1BME4qaTNHauif0NDbQxe45vFYpId17pqA1HTVm+KLMr
z8Y6kWiEtGFSrKdUR262X4aGanFusNTgSDAAI63MdOi4+QJbzkXWZbhnBmNDa/CJPTAnA0RZzaUv
9n0xpKMRiJYNVON+FxYhotOYOYCdSw1C2JNH9FKN67aLgJ3V1qmGqrA8VfUuhxaOHSnzolxyD54y
WBZGUKtjpum80NncHWY36aZba2wsrEvjBtz/cqhRUAGU6aWFq6amJYYGxxKuGxoCxayzGw4rWdwh
j4GCVKT2moZmbXX5p4Xoy2YfG53b4VVpWdn1nM8Ld8KeoSYY5hC7p3NDkg5N5DAQjxxgKduZYV2r
jb747OyNbYQDNVwd+13Xa86R0djKRsECxwhQSRJAUsUivmbE0xh6NEvDK7N9YmFGNx8vmpy1NepH
e07cfTZoPexoHwdZA6y4MMQQgyHTJTn4dKqyR2gGi4IdFk+OthSHyREGJ/GoWB35ugmvv1wj26mY
Qv851PslJsF/RhO4GF9EP4iX3xAqyd92Q/382CMO+v+BNbAZgP7fRUv7YXmsH9/wBrYf+M4bsOw/
kCUh99isiXAztJjv/CVagjfwTfzNnIraFr7rf4uW3D8s5rIbRZohDE7Im3buO2tA+wMRvv5/2Duz
5TixtF3fSt8AFSxmDndCZpKaJ8uSTwjJdjEPixmu/n9w998lpVXKqH22I3b0QUdVtw0JizV83/s+
r72GJ6PV5v/k/BPRAJTqdy0WE4QuDkaI6itdDFTGcZQkpjfHykq0bpBL+CoTXBul10L3qkHIWaHL
opUu34ZFGF+orYh8UzpuSsT8ItlPjFM33KMUnhiAItO/tbGT3KhaE66hQKXyMHM2/TEutauxPS3P
pBrWd2Mepdmm41THOVCR07lei5JTpY7+n2hwzfYUjkG3PfbGC2GEtvTdqTEfpyxpQkopJUUYSIyj
6VHzRyfNNqLlhpdIvSdGiMBu8qWjp5be4lVCUrtOlyUU3U7tIn6Rzcn2CW1aOPKd6wWl94kdRmP0
0a2sQw6Rca9nP1nWUFA0VaSj4Juyhk7J2KFjbtr2pVHjKffmpqDYZ1pwjfZEjtvnUgvNyC80MjH8
Oi/Iumuo/KKuopQr0EOL6Llro/5y6CJAuKHjIvNaARu3sSgTY28xIZ8VhIf2flEMynWzJEa+a+0u
pVwt3ZJdtd0jg6boYw5+qdPbXt8L0s56UbWAsAK7RjAQYweOzMl+FmYXRuAKIg69THBufICYw14A
VX+KRIx/IIEtGegs0JVvEWpCfAjoRWTmQR/N+xV4jbgDNsiehaJ31mQNcacUMd4ziZf/0uD+In/s
2Eh4nO+XL1ETYmWz1Ng5qHi1lA10bnpJsRKuxF+DpYOuGmsj+caK+2o1dM282kLOzPZ3wqidiXoI
1nywexh7MxsrJR8eRuASw0YY7bzDXLEG9cap42m9eZaUGeWVMeFcWvVufTkUo2n6eTcyjifFFn86
ig7lPJzXzVQvRdvytPMQxdu4lk6XXCOfHkiINfs2AhIUkbOiXqe9Mf/QyYX+OSyW+udULeo1bZpF
7sNSo0TQqeFQePWYx8DSstzl1G4oHa9MzkQCWGPH4U1bKPbkTjt8Q49bf7PXmgg0apPeTjkbS5Bb
VmFsFnO8XNSJhgqnbFA0o5M67IiWpvmWjohgKA61HqWyIdlRie2MraQzfGYiiSQKfg6R4C5sJY0t
QaHUfCmq1c3rrIT5Vbi4eb9d0CAeeqJieJBDXhhbdMGmuUfCCrpFtXoNI1LL4prqnPGiuq4fOO1R
fyYbiy5JCk+89KYEmwH1/KxY9lWTDreNi4T2YBsqlSls5rrwHGVxXutyESiBDdZhNq9UrJBHa31P
D20Zr4WQbMXUqM9/dMJpm/PGteOL2sr1aWOo08RWx6pRHHf6ohoee5oBUvZQ1X+qRRn/xPgePhGa
vLwoFHDZ2CiW9VzmvbomURr1M/ldtbKpopTtkTrO6OPVFCgJZT43KViQ4+nB0QYSQ8YM8e5A5zXZ
RIvov5lTqr+QqT4rfpzGabcpxjK7LklzfWF7Z+r+xD71B2wwBZ5/FbYPxJ3b3UFn+ou3cdvJ+1IW
4pYxpmMIoRNgQoCosnQbtukgKaYQPg1G2UoenVBNVksbA3fTUHuN2NXFRQRoW6v7886oXXHWq/U4
XQ3kodmbjsNu4rGn67szq3J5HIaEIe5RTWVn26MVLkgaXxrroZLx2gvoaknz3DfAf3Y7SuDZ5GeJ
Mp6P9CizK7NuE3uLdkolhLzL7PkyHSGRXouCsiqVDVC+YR6Hzj4HDK95S6KK1DetbpqupclGKZA6
lZcL4k2r0p+t2rzpc+Dot9XSop1n65KEfjijarwzBDKbsyaeK3D2MpnCs6YvTCvcLIklelAGg5yt
aWMXJT0/tyELe9vOvfrFXkZ8qPMyo6nnGDuqXsxThxsa62V/pQG7aB7Ru3X5zyzPoN+BGUSeSgYz
EDNHOs68zyJY5hsx58ZXh9DMm5ax2NKQ58/7xaSJVziZymvBd59uQHLVJvWqZIRf6xTdw8izoQJl
yNLdpUAdp51iJNYE3SKOr0w1G8/aMiTEdM0GRezv4iWB8YbSwxmo9tHwVaQ3EjjxPeqi5bvZZs01
8rj0Wy0ntOXIYL+GfNDfRT3GizdifdI3TDqcssdssX/Y49h/gdSExp7PraBQVIY9XqMhhFRXq6nT
AKQIHToXmeF81YfJrc6thjRi2BRFh/QEctJWcySlbY0m2bd+XDjMh8C0JQ/AwG+YzoC9aEJxdmS9
tFJydJP+XrNKYw7GtjZJ7BhzVMhTP3/R6pyxR+8jYqspI86B+jjSX0w6TC27rGiKxa9UhwcomyUi
xDGJICpYCxGPO0GvCLwbQkDQ9KHE00XRX/foy2MtNEVPUTpfHFrr/ainXxIqLPSUaGHS8QbR2bFc
pFwVM2Z2sbgFv4f52NoqZkT+r0EM7zetN+oEJYGQA8t/lg+7tHDNb1ZEOc2m4ll6dFRXaXevp89l
VU2Pprai6upQtV47p+4edHplrKAGbW9MpS2I+3nq2u82zcQDB6f2h5PM2Y0rV3/saJAX4DcmB5Vt
DcSQIDpCB6Y9q61bquclZYXHPg0lp8+ok8SbdIr7JzHj858rV/lPwSGN2akwrhJ9sYAKZ017bZZK
EdTUpy7bYuqekGWgTSNlq3pIWhPPygL9mVgtQEEHiHy1HTgKpU6vDJ0GSpge0adOSr1DB1RqvS+W
vAvC0KauKBYqR3SxZnLJulhXf1AqxpYy1bFBYLZp4x0i2oAu7DQgR0A6rT0AiTAeygqi306bKYBt
RvpKqqfQw70QU+rAeg5LUnvdrNHp35VK5eljoT6ppTU8uSp5YNsI0lWyKak0JRuhm8uVAO/T+y2n
oUNiJQ6AxzpPr3ojyoerokhH4ZtpEX1hRVGxmLuZeLRtiQVKxw2yi1urxc0ODcjA3eQAkgEQN+s7
jbwW2vtlY33p9FJt97TtjKfGjvPJhxOTPSypSp/RGgnXGFRFRY8TZfkFk3r80rnG8AMHXvSD3ez8
mpMj+M1ZMnIZ7G59dXqyUGBObF61xzdvNxQw65bP3Aq7m8QO4y/tlDuhFxH2QNMSKC3Fe2XVyaR9
mJElIaznuU+X8zICcbgz9dF1Odt3wto0I1j4Q5uE9KPVNBKPkmygm8idqyKoyK7+ITQR4x5h7TgX
Ib0nv4HFMXgNddkKxYK0D5gTBnQ1IhVn47Kkua+DCDxbyqhYvD7RKaS3MRVAmoEtbb5ZG1Sd6JY6
3Dv6sAIeNbYHi2qahF0CJcCQWk3iiT0CCnpK9+bkOxQNvsadpQzIV/qBkBqSm2wc5LC+qOMkShq4
YZugcjBCzfYJHXHvZkq0mNUce3wwUhl/rXS3rj1KQWCt6YbGX6kdjz8dO80jmMxsnTalMNeYkUpJ
zjOjiG9JRlXkhoKy/VDUKdxJ1vjoKmkcGmBCrefUc8tp0jb00fjTTh27V4tNVDExQv2m1HtCg0vF
1oNU0RfhYaAqz5QxowQ4mLN5yKRlfEmHFA/g2Mz8BZXZhteDrnEPYxnS7xxmERHwrI86rds+pnr+
6+z3/w/EbyAeDkLVvz8P75qf5ff4X/crY+NnU/7rpfzxr/9Tdi/N9y75/q8L/rF9e1he/7J/n5Vt
+w80oQZjEikqZ2KHU/S/j8q6+wdwX1LjbITZqEdX1fl/8B6KEH9weIbfwZ+Dx4OM/r9HZcVw/yDQ
hW4/2vqVj/MP6B7vNeiUN1VnZW+7HKBJuRTHWtw0YbGo2HR7uhm3D5luZzQthfUyqEa4y3VkiQu2
4lMyY/3d4Zyrrm4DtJ86dBvQv8e0BLpEhKyBOfXyrPdlzxx7kduvjUtQ252RkjDU3LbanaRgXRDM
FLm5L9IHWd4bq+prfO7NcVPZ6qFoXhtN7gahbDKOWeEht6dDEQ8HiyInOuwhXJe8yEvSC819kMLZ
lij7FA6fLucsA5Yp0dD7YW3hqXKb1nvEEV7HhPlmnHyg8z8Orfrt564v4Q2VQW9kZVHxSD373rlM
rlgNN8Vm8ZVd5TXX9Va/zR9ph9JR2rgnpPDvqyC/P+gj/TMLpqKGE1cOLc4u+jRehw1yzHRLs/ZP
kFcHo/3zxI99L+z9/ZJHAmKqlFNR6FyyPrTbndzuOh+q+ibfmfswqA7Wptjdf37J38bw+9H0S237
5vHO9IFxIXDF+JBs82t2VrvxBODkw0tgXiLKHogepJP3b1D0FIo6TUm9yf5OgO/WMm8iKSnJPxbp
8+e/5hdP5y9x8H8e4JtrHY2W3GxsOaRcK7oqy039w9nLL00wnVf78am8in5GZ9o1ScjGeXkb7yOK
DA8TG52vn9/FkVr6110AVDcp3xkaxw7j6C4IDOubtavitbD3hO88DvigUZTBuaPfEm0SQW//xIfy
wdB5d82j0UqctaV2GmS1Vs+2Q9Lvy45WWjRVhVdly+7EL/z9arDfCJmAuMTMR/zM+3faQh0qlBwy
C1tlA6pMPt1GrhPusjm2fIrXetDPbbcrl7q4pP/NtobAoZdZNn1A506e10XbXxOuoF0riZP9nDPL
+Gejjulx5bwyPzu8Aw3Z9vs7FKYimP9WMSnQaq/BVM/uLAnPCaBKsQ8riR9GjXliynhvMyAvAGX+
Su2EYsN/MBq8v6gqCjcXKCG8HhH8BhN/swPGnASfP/11FngzyHXgtb84xgD715Xx2MObz+OQJk47
E0BOhZWakEVnMbVK86FBHXNND8I+Jywbrg9iUrrA6mKFd5/fgjhahXCWCXVluIHrwJioHlsdRE0d
QkM0GGhO7WwJI3ZRho11YCSJitW8qLZLVH+LrYZ9tHSb8zRO6l2WiNlDBhKeDb2VncgVOJpmTBXC
FiVJS9cMwk+oqr9/9qiFOjpTUb1DnYgdPVkk7X4pD0bj/NQ5XQYoldITi/EKCnv7KtaLsg5jQlBd
l4gT93jC1qu0Q2/LReepuIdiqe6AXmRfbA2GeazrDafweF58Iwodi8POTJEr0ZE6eM4y4KslN748
8Rx+GY3eDA/uCUMNYxGMGVUWHE/vH8SgqeTlykVCHcFUhfYjOw9temwya8KdGjo/sjE/c7ECeCIi
M7pzpXV7YnT89lhMpgWoTpiGsHVbaxfj7aJNADMCgUZOO4shEnvGuLaerXygkRjbVXxXWqkGXoCe
bRzU9RKCwWjki60WlbVzy3Fhlpxk+HrirtYR8O7B8F3S3CBDcuUEQ5p5f1dGNLbKILVhpyT6SEqc
5S53aZknQWm2xZ1NlVluVGOokTRE8/S9KxLT8XNbp8dHFTa9wflAN2TUbKXa2nJZviQaR3D/xF0e
Ta3rMmmR7ozvlxfp4FV6f5d4xzsbI4IVMAeEF1PeFE8QMyl0FxHycM4qu0wXCONscvFMOBMHOY8Q
u5zOheeg9Z4RGg6lR/OGLy7bT3hOTjDcj7/9X3eIchd1EZtoOk7r3PBmz5DNemuTt2sFJcV0SCuZ
42w6bAE70dR03bu63oZNDvFAhHpQJQ2xfE5TbFMCO73YQJeo2hipP39sRzPvr3ty0L8x/xKpQHvs
/T2Boe66OlKtoEsXZGw5ScBI1o0TL+d4BPFugMiTIkGM2ZqKzmnk7S9XO7NPii6yA3eJfqrN0vkj
0rJtAaB68/nv+eAhCwph9trMQyaN6e/9pUQr5STNLAyw4nyf3STdd4WIfUqY2argMx4wF8sXUG+g
Qrqs8bMU+DptauwUyD8g6svqxFetvXdeOTxjAdB8BYyuyG9whu9vadSZxGw8xUEIauTHlOvGrdsT
AB/lIF70rNozyVfnedy5u1JptC9ixq1B2Hu3Q9tTIHBS+vMWbh8aqsHpts3YkcyytMW+Q/V1J1mO
t2KAa/T5k/z9nXHXwKs47HFuUrWj0ZqzfDkaZZegH+zlIklIvph6qQaIxeYTw2MdZG8nGB4QzVsc
cjrzn43L+/0DMrPItaaEthmAt/7BwXid7mSlmU8z4ZegM2x7heGKLEAlUAMHKVPT8T7/tdrvHwKE
f4fAD3Ul4DLZvb+H2eqzrMUWEZTtKL9WY5jdGpPZ3tYx4go/Dw28DgmGg87rzEH5UfIpoW0x8Bss
jqq0u25Juy/EycJsKVIhKf5kuAKpDMnqT8o7U+2RFOBmu6Eb9It+aNKXwkTwF9iFqdb7ChkLsOHK
LO4//12/rWrrswXkSg4tjm8sgOu0+WbS6eJSDlHG7wq72N4VCFm8kIpakPayhzANZKuADrFt7cXa
ds2S+5Fm9/vPb+KDocSBG4+7YbK3I9jx/T1YbWovTssH4GJE2VHLBEo15NCatOwUd2L9vI+GErs7
3ObUMWyM2EejNlUHy4kWVQniPMQ/oA/kfi7YftN5cvxpVQ1mAM02XWXXJ0bQB4OYoApgb3zwmFl/
HW7ePOjcKceZ8EMFEEfZBoqavFR1oXlwc8RWZHXpU9pT6TJ2OKiQs52Y9z54xOvu7RcHUjXgz79/
xAnAQqxeaXRAwWtehP2s3pQjhhcFDsOJH3q8YWREvbvU0duccMCpDtiCA9+sE0iMIIdetfLdjFbM
HzBD+pVAGfePhxBbVAIN0X+ALzCOhnFBwkpkU38+dJEzIH5TvtrMAlfoqesTV/rw5zk28BBQ1ByD
1j3am/c4xJrWOZXg53EqwZuDLwE10DPu2fCMHq9xjwrsBI/w95fH3Cd4rJyBKFAd052NdMyR3PHj
aISTowRHa4foIgIFVrj/7AzEWrReim8QCZPAxnT08hTCekYdKcRKSO9feFs4kUR/XydLLjejqROl
gvyAI9jCwUSJT/zQ358tYA5SxVYmxBpRcPRspyVP3ULybPXYKQ+KA4Yn14YJSNm6eUzq0Ke5Vpza
d61/6/s5QdNUMAbrzp5P9Ld6I8nDQuAnPdDhz2FFWdFDrmlNx+50QXgsl7E4CFVBcCcroUwHRwvF
WU7jWVICLKNnGuanCgH6B/fERoN8R1RJTBf60TaFmXpCmeO6gXSsyh+NFrNzwy7UwlzlEVFOPYIE
Nl/LFfPgtul8hnS23lmYkfehTW9rGPLwtsjwauEdr4KRZgtR0uP8VNhps21p72wLuubn5C/XN7nh
9Ae7zDIiV+fJzzl8HTrshTdiCnVy3fX8TNUTgTRnkGfTTFAzSdz2if3E7++eWVEzGXacJqA9HM1Q
ZBNUzaKpbkCAsN9oV0tDS8Z8KuVVQnPm89nig2ute5bVcE+MEFCB99/wlFZ2g5ojovtnx5eocp9s
EannorZGJKb5Q7sgPvj8kh8stFBcLBObiw0zlvX2/TUTLIlL1LnRAQ/Jj1roUWB1uD7X+ep6UfsW
ciEKsBwbs+90un2BYjw88Yh/PwKtOG9traMIVCjHe98qQdq5aArzCAaFDQrFF6WXkW/Ni7a1xiw9
sRD8Pm0BreHhmuQirXE2R19ziSJVr6MIj2Y592dCSSR0SG24yOe5O5HD9PviujYNLJBAbKFd+zhG
fO7mfh4xBB8mxzrDYdfQ5S5s34BGsG95mmzjw/DeUqELSmNMTxySjguTzJprdYqpyzKprVEleP9u
LfaNkBKUhNUVA2c5J85Bkoq4rVy98RjvS9DOhfKKtxZWVxVCWqyUr4k12O4/HthwD5i/ObGZOjXS
deC/WZycHFHOFLsJZLxV5iwnXxTK8txj/L3EeqUOHjb8E9dcP8z30+d6zTWwFdoIVYn13by5JkyF
sV2ohx0wCSWsFml8yc51PDF2fx9MBECIlZ1jkrPFhP3+Kr3r9EopneSAr9Xc5prUAr0B1RIvanei
xPnBYFqfIGUWao0qM8T7S7mNPhqjnaeHHCrR2RCaD7lqZedVGKqB4DTlGUNF37tWLRqxxnyC+vT7
R8oPZYuocSKk7PmrFP/mcdZwAbIQPvChpCW+nUJZ7WRoImGv9AOEjvbEl/Nrg3/8+tiUUhxh+qX0
eDR2ja4b+3mqUiDWOhY1y562jBvFb0oU6SBDk/ZMhXW1Y6WClO90cRB33bCRPXDLTu3DTdonyava
YyzossoOZqIy8K4spP0lbk2qK9uFJZbOvqM7v1ewBF+GC2GRsDTNF3PobnWr7b7848mWh8gcS6ty
rU0ddwqijJZ/X7bpgc4nIh/HIhNDkzPt/jLap3ZzLtFpnSGp7X1n4n+cElK2P7+HX6WR4wdLMiZr
2q+0DOuoqNGrGaFuTpIhL3AUb6LA7dfaBJ2jasWjaVrptSJnXmw8VUZg2kp3oZWm8yTEMO9VUiwD
6F/P/Vgs2zaGnNBaJASgwTERq+juhWJEtW+zxT4roStsSAzqb8m+1KAno7ZHAzb+TKfnqYW2qtuR
GdDAjU5Me7+vovRModeo65TD1vtofpdFnaQxbIbDKIx0hwOq3C5yjrdKHumIHkOJFaacXz5/rB/N
A1D7mNpcAwzbMXHIEKkyIM5MD9LqzY1aTRUl3xEvUWNWJ9avD75EKvHowhFrs0k4zkdOorYXadcw
iJQKtXaoRuc9tLCdpk/TPmNTfuJ6H0ykGusyoxYsEN/+0RTnVo1Bz4VBK1ph+bqBfT825amEh/V7
PhqWXIKFCqAS1eTj+UVZsAgr0ZIewtEaAiolAI6TdvRaBMB80KV7pWhj5fMBhSc22h/+Pmr5kCaY
bSx3fd5vZrYO8Wid4io7YE3qLwFxVI/4HJubzwfIR2+NvhT7ecYlE9rR3m61W1LoUJjPJldsq0gN
L+d5UALFVrJbK2zrE8vfx9dDMsCxZT3fHy25sMSKZux5nisCxHTaaqdZ/coxarCIEwXx+a/76O2x
06D5yb6KTtjRbJ3puh6BBUYc3IriPB4hyXZmuQQTSdmNmC8tOT3BJjxF4PrwR9IR4ytHm6EeZ2m4
9H7g6prpIa61eJ+iON9FAgN5FM7KpZ2o5oma6IfXs5gEuRwegeNWXCdLwy2GODsA58HoTDrYRZjy
6kZotfuhGv/jrXkXAvQWe/jBkq/BGNMt2ul8FcfrhV7mlZNIDkDUPJGIiz4Nppa9Y2e59kFRjWrr
zoJ8l9GNg1FV4hM7jg8mNTblQNRoTIC+PN6YpwgAWYOt7FDz21hzzelqSptvU291wefj5+MrMXQM
4pvYmR99HTFdbCLk4EeIIUWPnrgN+Wb0zSmhZic+9w9OPExXFNvZkHPmoXX2/nuf02ES2PIZNGoX
v2b6Ig/zLO2dXFKJbrGvD9FUOpdjtYRQd432yRzak8eu9SLH0x07ALL01sIt4VXvb6ImwBmu45we
OMCHmPhaFlddgcJbuMsutgexzTFrBYz9yEvLmCgXS48ZBmEduAWols8fPzHpv92PRSYN5XJOuxSq
juvIhqILoYGSCJJUCrHp7Lj6s+gMcQ3bJF72SJxmI+jqzPiRE8si95YRjheTHM3ntqsnas6WuLfK
qbnsplXzJ2Dtf00Vezgzx0F/nI2R9O257vKbxZlgy6tZjDdfG6Lh4GTPQ1feUdnor/t66Z0dzc7i
Z5iUI7CvejKfJ2LGHaYRdOmauRFxvdxpvcivyi5vtyEbiztiOmuoo3hbMb4X3bwBTYSjWxrsTn08
vxkS5mjE36yvjuzBQsp7YcSRM/kj+n1K87RqyaNu83bfp7Jm82NmuAiytIX9YZpd/r3SF+exKBJW
3GLqx1ennvNLR83jr4ayWDhZwAedI0LVcVP2Nm16/KbY6aNSWhdqI0DBS62DbJROxZPWMhs2TTRZ
exqP3Ns8RdgRZwMsnHBC90XCHX0sFsW0fWECPdkkbafcd9w2UJIsKoS/JIV4hvcU3fdTleAJ7SyE
m1LtknvFrGqFWKmZuMqlj6AhidS8GJ36J5yHx8hWbHM75aV4kl1SToE203+9otg+vkrVybeZGlo6
jhtUp36UIrNcn7d9jcsdNgjOgf7cobhTYuNnD+Ylk2G3W50swq9ONmSvdqwNHVbnPno2KoCAftFZ
87MrOgg3NL+N3O8xe14BrYtfzCwJ3QNadnFQmoboobQY+itcFC0eaOwYBXYJDF/70qyc70lVoDTX
MR2jRrX68NKdrOY+zEZhbhokEGI7KXh5N0lf2ix1QB8E+Cx3uS+wpZBuFFZOts06e4D3Hw/llwL4
WbXHkNcFRlxVd2OTWYclRhQLOlS9xHdX39lOQ8E77CXNBzxCwy1GF0lfp3WzDi17Lx5glqcDyZR9
erGojXpj8dLh7odThiVHUTLoWdaoxvs6UaOgt6Q+wxSboVmL1rqEczN9L6XrGkQ52CGoq1F20q80
FXk6xlj1R4ywHvXSsqiOr6HsfQJWM7xGbZbCxlbx1G/aRq2fdeDuP10j7+4RYfegphIxMZgnoIjd
jOGKPIj0Ou2gU3jtbJqvZgeWBoeJVAl6QNszMgxjZICwp+97mTlYhkIUiV5JzfGlbfE9ezNT0EuW
ZqRqKMJ2n7TMTvcJFUh9oztJXXhRsv49OfQWb0EoZBzUsRKvJlXTbB+Ok3NDzwnVLYAWnP0ZZxvf
7WLjEd+wc1bKOR29PBF9iP585TskmlF+I3FaQ+kP/A4NPxFkyVbXcv0sZvmoUFLIGSOFBFtKhqFB
pWwuiCCJ3ZovyUhoV3m9CtkfF2o/z4QzJL2+gTSa0w5Lrfym0Mv2BvU7pBJ9gqLANNB8r9qp+Kro
qXEoKlcjjjRG37nBfE7mwTjpj6BZhh8jtWA0XUk0RJ5IwCxhlRS4JpZQwVc2Qsl6bkbVzRCX6+23
KNWx6Wvj4sgdCNHwO8rx7nGcc2v2sHjCtol08q1I/Orjwo8RnsLZS4wZsAqsejB/cXGVjzIkiU02
JH1ERWfepeqic/LGos6Bt2ymm9gYazwE9cgLxb1U72DlaD/jZjF/qCGHHyJhovmGsI5YQVNA9Jff
NsSe5mlSJzdM4NHgLaa+DIy1OXoZqbktHkNvoCeCZwiqQDa9DmEZv9qzGDGPD+hNQImpxHvq2SoK
b0fId21FM+mc05H+AEZiSnAkR5TKR6tVxZYvD+/OOPeZl0Jjuy1U2X036/S8W5Kv6mIa0M4zFD0c
aPrIOGR2Q+hKrQBjKlCgjn6I4m3c5MOEsJuxUMU3mBtU+MHSLoNKW4aIPLTYtn26V8ptv+hWusWA
1tzBUY/vXGdwX3GyFA9R0V4UpvuVoyOkOatnsfHwnjnIYsv+AkjWMm9TBvBz3Q/YTZiz3Cc1j5SF
Q642G14B1WvZOlmvEd+SJclDmuvRcyZk/MhfT7oHJSne05LN4dlC7DgAHoWPZUNdp/qzQkcPvaxT
ii8F2sgvfZsDJcsHiFHYlyal9l1FWcsbJXuRTQyKKGLJ0s07B8/9HgaJdpHLDDJhPyl4Ocu+U5qt
A+AA6KQZEpoRxRkx7bLs3HTjVsVmhOSVAeou627NgMkPS9EONvwkXH5ej4Cp2mQurlFub3IPHYy+
52GI2j1gmMHZWKIuUNhHmMkYzFjNbL22MZ/2Y137VtXhVssBLVx1vYtYGIRX9VxIkF01G8Te03R3
grUSU3XGt5cVYJfqCEGoJgfxpMSmc+nUC4SjX1uZf6S+/38tEtNm3/+Jmv4FM9MqoT+063+1b6Xz
65/8X5u5/Qf7WbaTCBGMNV2Lc+4bmzkMRPLhKQivSnj+1P+K503xh0pAFhrDtUD9b6r9f3zmiqn9
gf4INxsaRFQTHFv/iX7+KOxYoWjB9p5TxNFelxJQjms2y4NsMq9pSsEG67LES8xE3xGWqX9T20wB
p5NPT0lWZ4RZLSPtfTylcwjdQ6GntYfql2wHNRSPGRTHf4+Zvz1m/crj+Gs3/t87W5/m26N/rNB4
x8CdBbkeF1CMgcZkUyO9FPHfpVZm7Mwb19xKsKsb6l/5PTPFl0GJxU4Dzgu5LzTJFVqwuqgqwUWh
lkhfp462tyuHeqWp6Xdv3vzNv2/p7YHw6PDy150eHbBV0oUR2qyZMaGAeNX0cPuUukDbn8Xf1dyI
zy02u9thYQLYmKGR+J1sq4v/y6sfFRN0pyXxE2ZWoErNXENNRjZXkbl1JAk2TdwVQYunyYtH2tq1
GIdzS4bJiTLU+xLDX798PZO/Kc9UJSYtuhtZgPGJcLPaGpLbKKrag2K2pmeOrnqX6MnscmaxT5U1
3h9L/7rm+u/fXHNwK1VThJYGddYXhKr1lNQByV9WofrjxCP9u5/F1/r2EvTklEJdxiwYRBSfL+DR
tuwaq4fCSsYgXcIYIGhGLGw0q55dF2VQLENHZuhyleWj75rK5LsGRWs3a185ZMBOTujDCkWEJ176
Ucj0Xw/h6EyuKNAtAdulgZalk1fiA9taDtDn3CEcFrd2eTaaeXYGirSAqmDFD+iy020kCHarehXL
e8hqPjc59BVsu2fqKDQ2/j20B1nPB7V1ey+TNrrpae5OiGL/7r0dHe2Ldky63CGPfgmnwktdU/rT
lA77srbvP39v+jo1fDRlHJfP4yzKUT5UAfLW/Cy22YjFpaMEZl5P50MhIQI0SbVXWla2BbD2oW+A
xsHVGIA1gSd1OCtt4yY2if+SxUaJh+wrSmYjiOqY/LWUXPpBQ2kf4q/lfIL1cZqqYW/GCGsFld9t
ls+eNDRA8GGo7YBalufG0MvDVE9gd01+ctOK6dyIYDAC8aj9PmKZQKQCDZPD9Rg1+olezd897aN5
PZ3NJaWPXSEMXVRA1omNQRz0LB4+e/f54/67ee+4iydBSWsufaAgt9N2l+RS9UHaFh6JOFd1VHwd
w+bZQC2GMtOWwLj0+cSL/tUO/uBFW0czbq2EvW00+GczakKwK00AvVikhPGoRvEAo8gBH+6kuU14
mk2wOtsp4e5bt8N5La3JVIOlw9q7OfEg3hdq/vs1HquZ68mpq6VCeVfWhX4xLtAONy4UzmDG37s2
/M5KJ8q30tT1jdZXMH4F7pCcUkMwGNBCT9zGOsw/eipHs/EAS9otVKQbkRuhpNYwiGXD3GBbDb9I
LJV+UsJUmdVO2YAmdbYA2R30wMupKJH3ldi/HsPRzEznxeAAo+QB1CjbQ/5CMlSVy/OS2oWPrOJU
ksTfjO3jZms4O3xZ5HEGAxWbfTtbFou9K30Vcurnj/J9u+qvX3I0vTZIKpawdrMgw+frh7RgfFjP
Lm9Q9Aepp+hatFl8/fxif/cdGUczY1+W8VLIJQom/No7DDjZbZ7ZsK3XWScTVuvTlIERY9R/9r3R
AOwlwu/za/8qF38wZo75QjalKAqsnbJPANydtbWie2rlLM+zbeqXtaA/Z+r/w955NMeNrF36r0x8
60EHvImYbxZAWYpWoiRKGwRFUgmX8An36+cpds+9VLWKNbfXs2wjoQAk0rzvOc8BARdxJmi3cQ0H
lcc8EGmJlMD5oVNRhBHAgxcri97tNYlhsYUzf1a71BkluIZS7CyJYT7CKFn/yHVfPthpUm8DSgB9
pJkwBTkTNVO74mQ9caQa6/mmoYjen6ujnpwtjp6vnDJVWp5f7tBxzc/IiDjFNdz5BZGqWrDpHJ47
Gk638EJFSuCHQuiUFnsVTxQ37KDoI8COEyzGunX3wESvqCUy+NIejmsx+PkVzgBYfMQV6E+O2ceP
jUQABwcR1kE+d+pbog9U25K+2jjK1duIJYbKIvXrbOQU6JXgmaDM5Vs3Tr1b3cexFkEcNUCV+N5A
bXYyrzo1zNdWXJjgYwoV7Iu589nepYa2rAsZg5DUyxzCocsOeOuW5mKsOBWqW82s6aliYvBuBB6P
meebZB/SQBUG/WUJIpXEc+3rbLf5z8DX5LTuQWbLy7mZxDeHbduHVGWTfz0EpbHGEwk1Ar2IoMZl
tWYQqmwErg87v3HXSV2KjTVVot+aSeXeE+hXUWcoq+WnFmca1ZU0WJux5ju7Zi6tu8ZfqIDWgWZf
tpkb3M8ddoI1TKm05qJEK4FalyAAikq1D04Qj5BJEm4P+gVMQpT+VkvU6yIiSwOL05lVslPIzgp9
0cBgTSks4t4FDRwZpsoekSpM91YqAad3Q71vyqLfOgIiVNi3Dm8ecG3th7DdE0C7rj2m6G/IUl2V
JrHOPOjB2VJiMh5c/UDBGevcz2n6uPmNm3mBdpGQAPyCPbb4OWZ18KFtvBruRN2Va/ZgFaVjGhUR
HNW+iagAxOQXOAosndFO/j3KSN4yySXFx1KW1Fad2vTxEqTSfdCWlDyAFmYgsH4ryMGQD4Z8GGUK
uW6G82SsbWozpJKYAoBFMCXWQzbTpbX8vP2clQTLGrnrPklbyyi1CmDen5ted58gVS3ahi721K9A
GUzizk2tsomMWqvgQGc++3kTxu5HG6vNF2FWpaB6aJKinDcKIDBoDH0TFznlxGbozD1wUU1t0rFd
1lJ2Lox0it+XVEkCypDakBOEW6dDvIIPw5OZEl3d2T3fPYUSvSFFNO3MT8rWTLFKezqZlFzKYjXW
jkuNKTHCQ1jHBzg3apVZ6EQMIx57op8pt/sZh1MCBbLlW4A2oomSYCHryYyn/lNTO3hPHUhC2UZX
sIQJiki2NtEVTWQnQX8nDMY1SBSfwU7K4U8nOVRjbGecnAh/MezsKhdE2aql2WmBQexw19TZzQhF
4hNSPPXQ6lrdE6SCIpzEg1msnMliM+TqVnbXQTQqSDhygx8V31oTekXrfYpVXf6kpOk++WIwemJi
BueFgikQVwOFjBkNjRo+Z1pHkdNF8PmjHzoKQk5nlS+VsMGzEA8NeFafLQUaZ5psAB82xiio5+Vj
A83pWmHf/zpPSlFsb9W925IQE3axsPbIkGMsQY4WGyCozWu/89diqvGB1EqlPyfh1OsMhGnoJ059
IYp5uu+hEbUh8E1cYQynPESr3TYoTWS2yUccCIg/fevb0KkpWZeiuoBEkpBvHLcGDC+jqXf+VMDZ
EHM27Xq78MhVVcbyg7j0ut/NCFGXtSky7ZKMkxEz1SLkxwPTl1mzr7/hg5nlhQ4n5ooq8bJvVNJ7
IaWu6ovdZbx4Fcz+pdEseb/O22ZjU+puGedxem00fL68yGbnNCNFvNGpUrjVOSkkRuEtq1mmcDjL
fk53w2wDsGynIHhxKj2N17IY9ScpiqYOOa8T+kumivrRcCIoN37N5BnWyD8lCZ9acTUHVQ9VzD0U
QfOeNPK29BIWS2Lj4FjW9jc96OXjUMB4I9OABhotFNjguLVyxnM3DHHMHM6c+erPpN6XJM5lMBHZ
F72/yp/YMDlHh4FmtJSjMAjsuFmCgUpL7IvYBc62WPGZcs3haPy7fcRRtWZSsoN2VlU7N5/b7YgA
eCeyed69fwOvWvLf/fVHG35QMFWwEHyzm2RVrA0CJbZsJzBtOmKO7LzqPhVgpTcQY6qQsoMdoUJ2
L1TL1hB7ZbLJDRRmvqMgYtuVEyasght7ydIv9eAZZJr2cjUVXYq2hXIwr5BVFgTURWP73bXeZvY/
3KIfiwYm5NDEvi8FXhlY6JTWSRzJMEBnpo2LZaFVBkX18LUF3b5hG7qlnzuBkx3M9ftP8sQR+dj0
gGeslbnfpDtnzkDqDXZ8NY119qA1GjHuI3x5KKZip6kSzcZyNjTMPLGjto/OBjO5f0Oi7HQXZ1nz
nFkQGzcp3RcjwW5xqSzpOqEjYFOFQyPHzz29/cee4wr1SDUP+tatc5g6S9Chf/WWCfmdMab4qW2i
ukIadM0XTv7Q2NFK4O0Hdy3ugbFBgdSTgsRpNxncbxqpJx+K0atYg20rZgKxQTf+s+d6VDIq7Tqr
mFxROtJdZ9eTHApFcBnXahrh+mOhdTinmrWww1KPy+eE8DZx5ts78XnbR6eVpa3KnrgQsTvww7+5
RBWsZ/KDVlmd1f+R0vTfB6Kjyko7QSZu/A7i3GySZqXJrSxJfEm09HmyZu/MQzxxI8euCuEtqSaa
Ot+lg2Vfig52civZfo+koJ+ZCo/01/+6k2M/NApzV4NvWOzoxyabdkxsupvoTMK5IvTQY/mJJhQH
t9C+0SKqKtiPmKC2kKHjl/eHypGv9N8/4Wgy82qtDwYqVHxlfbWHOTZvzaBMbknXSu8aIglAzCXt
59IgTQd3gHOVNdK5W5q8iQgBmaGUFfLM4ejEZ3msRCtbkTIw+3ynsW2G3IZeV+oHLA3N/AhqwwG1
Pg//rCZ1YO2+LatSDfNyWt3VTvkWulRX+BH+LrgcoO4/vv9sT4wg5/Dv3xSHexRX3oRegSJjZm4a
kZdsdvJhhRZBPzNIT6x0x6aTeg6WAataRVUREJYFAHPV5b1xRgl1ooZybOj2Y0iE0nPLXdM4beQF
wX1FtMqHrhhReMxiPPMZnFgGHPPX51QOo1+iJSp3uEiXtd7r5EIJ7UrU83IpNWKNxpnPG7ksW5wh
PueleeUe/GYZd46mkXKSEyLRstrJWG++oGbghoDJczLRChuOowWiFs5Yhp/+0J8eQvRMFYg7KKek
9jRaftkXLVqXOE7zn6UPtwZ0XEcuiTu02jarhhyO6+uBWpuZi5eyYMa3nKbazrUcb2s5DQ80vyHN
jm2p702TXsUKNG4SE1vBdpOAwY6zmacB9Y1Mf27vsFniopV22zsHlttwRws8/1LOkq6TXTbVcuaF
nPgQ7aMtWtCPdLOKPNvFRHpATV7qTd31y6UFrDbK0jx7QIEnzgyyw0Tzm9fwWj9/85W4xmjVlV+n
u9xcXiyrv1sWo+P4kl0X2mBsO38svtvCy898Mafm3GNnmu5mUAx9WlSlSi4R8qo7vZI6F/Tj0DOh
kaguCTZYmR/jxdMeAgdBmmK1vv1Hk8IxhSM34qJeJiggNplIkV4gcDHUku5NSTLqP7vE0dTW0nLx
p6FMdrTi1D5OTUx0CNI+cK3lzCp/YoQcc34W4uhkrTSx6y2UPeiRhjVzRH5Zo2DbT81wSAKxtad/
dj/H2xkQK5zcfQxnLaGk/qi7+4CsXYAGurd+/xInZjrL+nUKSrxyWhaOQDtJwenWWGAF+6UFerzP
8XIT8nZm9NmnRvvRXBf0jTNpIFF3RuyWgGhmK+pcEkKNyrahI1jalfK7/AJ77I3Bh3/ruVKuPaOq
v6jSNB6rkUwwPTFeSo4YYVkBRfR7/R7dVrlDQqGh+oQ43QGTyr8uaepulp4EDg7JZTRqGiozJfKN
1vbbpJJUpGrprAc4E9Q9hvxmNpwnMLUzJ1xCSjJHC3YDYHOwHAl4tYoN0OQm8g7DvVrHectynI35
h1x1bdR1pkuYS/zdA5ay8TiDnhloJz/Xo1m6L2o4ssCQd5pfc9zPIJGGc9+6kVtUmOEKugYYS/Vd
q43xhthG7ZvoGhVZstB374+NU2P9aDasBheprWWIXSc98d30lvLTYsJZNmGdRIOWcywnvWU4syF7
1fn/Zj48JpZ4zaBV/ZyLHcEe+pXndtXaQuazI6Cu3Y8T8vXe7UxOjZ25sgk8DtOJmqA0B5JMUzeO
6O5/JuwziEiaaCPltESljJO97qS9fHdptRxahAeFbGGuOIZL8GPVObn9iUd1rAMPBhKSgQaLnTdN
qD1NWP1MRPP1Ip2vfZqnd0tBgeP913JqZLye7t4sHDN0WHKdm0MYEmdx25q7rV708w9vmIcPAOux
vrl59yEpkuTTmMsqWpKsWzVpeu5uT2y+Xp1pb35AlgeQTwkL2Hm95q7mFDi7TIV+ZhE+1Yk5trI3
XUtYvKBlIQxB+dY00l21kL7qwZqIgglodK1N5tqUuClaByIHPC73zBHrxNb1lSby5tZ0Y0nroWYb
ozsFkgY1lSv9kHE94ss8c38nptxjnwtFJyJiSNDbEXVrPlixOV3pXfzU+UuJyNAkGPnMODk1KI+m
XH8ukRO5pMHANA/CJpjmO2tc5Iex7fuVWcXm1ncKfUPWBHLpbErvYCZra7jEhwjOOqONQW0/7CZt
Xg/Csy5mB94zqZzxP3zWRzOcJYTVzz7LdQH45Q7dH3VvYoxpmTjGl/efwanXeTSFpbNfAT5X6Q6V
X7DtNTVEie47N7aynTMr24mF7VU59WbEdGOhTx4o4F3fkbjqoaHfLVoOM5r8mi08bjJzhKEwvqpz
BqYTN3VsJdIkJs2aQLodr6+PXNIULxiy0AXcWp7ZSb3+Xb+ZjI3DmHpzV9bUi8EuAipUnpbcU4LF
vRO05m3RtoSbCs1aEUY8fOK66HC7FM8j6bGRI/xl03pA5SfbyNeON9nREkwFQSKuiigi9Ku2nc4d
n058SMc2PxU0/UhzKOX4hNQzGB0ChjJv3lQuXR4P3t32/UF06jqH9/DmWcRuo5meYP5uDWJVBQTz
D8D1jE1COS1K5FycWfJPvdej7V4gSzRijZNSvVXLHiEvyX9xoMGFItDg/Vs5MXO/FkPe3EpFN7A3
FsQJwzDG66UP7CssW/P6/b/91A0cTTiGS74fo77ctW7qQsD2nXVMHsUK6nrwDy9xNGfkRGVYqkC/
BL+DnhLUqeuuXm4wwI1nltdTN3E0ZcAfVz6x89xEEvg3NTEvEQbP5XYY5Lm3cGJAHbMiNRKs8TQE
cieauP+CO71e11Nu7F0dpxxS0H7//vs4sQDohynrzdvmp7eTyq1sh87yk9vV1yLrkFFXWrEaavA3
UPfOjKsTD00/mi4Wl4VlnDlG2CX9ALNMFzgODVFgenLO8XdKQHCMze2FSdx6PWS7LEPHN2rEZ+hT
CmltKM3tOHZkZB9aNiblhXWaG6QLYTO9aKXv4RTzz+7LT728wyN481B9jE+wyjhGJ1VTTxgb/b6L
cLUaJDFWNdFKc9buST2Gpp606lGiGP/uqK6uokHZ1lM/a+NFkDs4vXPOHEjjCo4RvjAooLz/1l8P
9L+Zu/WjeQSMvMPxHs2uRYAeRgX9E2nU9O6zaWO2OWnPE+VWpIeIeg+x5YQ4BxF9ZLUJhBpDuyAl
COnWfE1kI9lOhV3S7fWar0oYsAAcwhkHwnjXaC+XlYzBokF1w26SJx/asbtsBsIzq44AAVINQp1u
4eUwC/erm/jDVgor3ygB/ZTFfjsQCLGyU2FeT3q3MkhofP8BnFiRj62SRd1kZo1Nckf/39xnxsQ5
JcjQ3eoth8XF/KktNWf3tg3OTNwwl3j5v3vkRzMfSs0k94nf2Y1LAKvDVpX/IW0InAyJXZ+W1QT1
aev4BdlyUP/klUEavaJwT31vjTkpXXF8RJLi0zJuo5SVFmMn2RTkpmQLmaxQpC9ovpFE6WiboSX6
D8sjzxYzUDF+l6RQAlMG2EB6oN/tSRkx6fxTg31OhrgdiStv21un0YYbZE3WJ2KJplvVuM5z0pQJ
obj6UJCW0qXu1UgbOiWeuiP6NrPM+IZIGAf4lxaMHwmzcIeVqN1KbTTxBMW2rCI5xyY2Q+Pgu5M5
PQgTzJNnmXW2Cpa+EaFjIVYiFgKFekr7cFrjCMJNMfsexKaF1MkN/m7odNh0c49sIMy+BFv58sWl
kLOaPEfzVulkdd/aAfKa3/sIKbWmDehH6FgY+WlL/KjjpvxS6fJjT0gYwJrRB9c+fEZ8MGNxLKsX
u01UTeSoq9FY6DzzsoJGooeFnthDGAcd7XhuL31WRWFgWBaxE7mWgniGRqbduE2VPJpeC1rSiTOU
ek4q4QxZpW08OH1jXhTA+NZJ4nfNllAmKhUGgBLckePYkgBVx83OAoq7SkdVeZHPypXcSiYDg+AS
lRH2aJXTS6XX/fAR4WTzkaCXgU65H5A8OXpO7OzJ4hgvS8ONcW7XEGlQaIl2vO4DrXgu69Z5KGZO
nqGGxzGOvMXOvvhZqhPIYSb51zFNMCJOoz/FK7WM/uceY0oWESFZ/8iwL9d4cYoFfDz02z3JJpbC
fdqjFRNOY26Q5eCBKRYTiPBM5x1Xt6OND7NhVOIiNQb/c23G6U8NuVO6LTsp85Unu3hHnkaGnQ5j
TRbaM9KL0CbWBomDD5sMx12v7G2Rz+M9p4wS3RJZ39mGU4izoAomgWabQ5YKyfAg+LHOhG1HTuKl
V6ObLgans1G/w5WzeFHl9pgazSD5LCyD/8E3SiwRej3p1n7AGGiE+SyKcl3JAMVW02nlj7S33Saa
VB98H8kQjX1q3dBRy/mWzLlDUnMReFuyQnQCdFOb5B+3GxYg5UV3ORb1nG+oZDXf5iEVj0Q8pRtt
KLJD5eoQv4WVK7gYaKFVUeN7/HT8bqgxSP4aIvLaxZ0icM7fsaWj2+Xj7SzWqq15oczY9o8gS9Rn
LSb8hnhi3bvITGOaopzEzA4aiJ7duJWjHjBcDh9oM5L1Z/o4cyM6SMEnkXZajsaWHijt7KDNPlJd
rrZlRizp4M71irFA3puK5UJ9L28wV5Wx91wpJ2ehzuTEIwm6TqzTvqxQRjd0BzZ9UC+CmTqur8Q4
pfnG0oruTjilDrGZWgehXjnBQiHZJGQC9NgbRFglC8g1XY35PdGFCMCo2MjPyKA1O8TM6//wjYrT
JYjzZsGecNDkdI7t3Cz+Qbhf5YNbrDLiZ7YI5FqoJEHsLBuMn851gcV1CCdmjRRX1mIwvdQDNDer
6JCQqWLW1rOlgZwrLJwC62rx+41NnuI9Nhkk3oPuXebWmPubJJD98zAYThAuhrds5jTQae0YI40P
G/ZUuNhm4YdmxmjAQ0ht3OrHq8HusH7y92HXmmKxI8IxMy+UWoCFcutIBeukLZ6Joh2J1RoNteko
NH4L7JYk+TGHdRX2zUBEr2WjiQpl53AHDN/hA9A+4WPZXJwbHR8cmRJtP+4labtYTYPUueOrx6Ro
JQH2WslInrH4+WNULaVqt4LK/Q/HGa582XyB+Zu2BHf5wYcJZNiL5M8zEhDw4FYr0xtbetZTTIDY
tCIDpga45ZrOXiCp9zYHep9YBwt0ARrkjndXT12ebir9UOmcikN6YcMiGiZY/2K2Nz29gq7MZ0jy
GdlLsyR6KqQioz/E82gWu17GN01qYY62BuM+JQ/345JD4w4bs3YZilkRoA2g4BOjtyrty4IOGwO9
HuPbSS8cO7SB03zzqkBVa6dDXoR+qrnpYrO/AvzzGZHiQSpBGvW9li+HQAU36Z6xClZkTiHmIjhH
5fJ7ERT8uCrNZyPKYru9oKpIQJDBkF3NdaWNBIuBel2ZZO9+RIU2fkyyYPouKhvmAEg3Dcha7rR9
VDTpOLPfLIKZzCxNpyUFpgSwLAjiISjKHxNs5/ulKuV1bRU9ZkNdLHVYlmOTrnBfkyLkMnCIwe6w
5lZ5NYpI96ZERWlKXNG2xoT2lPDtfmMzAEVPojGukdZ1BCjPg2iXg0Y3LyM9iIMekYUX721VUuCj
i6su6WU7IeIta0vFXAsRqV2mQ3sIbXbM7uP/DAYGBjsFfzuUmfyKRoeflmhl/fWf7LpAqv26L85i
ZklwocE285msjNR4sseiuwmYu/ZSEEXd+aw0Q66CMzWK3585/gb2ZeqcyuRwQdaj+g6yf/6Ts627
94r06f1bOlGJJNbh13sadbtLbHiXW2+gElZalr6qZJJvXBzzP3Ds03TuhwJDbdfuyDp3V31RTT/O
XPz3Z3UQ3r9eXEcZ6mpU7rZk1t8L4geieUgwsOSjFZlCJ9F6IDScNPk0NJmV90Uz6h/GZvTXtZ2X
RGEV2ibXh8f3f87vN9V4Hn/9NdNi1rIeRneLbZ1lRwzupl3K7jpIEzjXErQkKY5qI9iknLni7w9a
WL9/vSLLZp+7Zo45QsvyLybeoJUlJ/YcTFh7lPrTPxtH/pFozqhG0n/N0ds6vV2uk8IsrthPDjC/
0vzu/Yd3Yqi+5gu/OTMuRVznbe3522WZqbgE7g3JXcha4+WcoubUFY4O4F0mDUujYbR1fe1zn1nW
bQZkAOHKrJ8pJpx4Hcdkn0aWBX0ym6J/2pjr0e/kBxhexgYnaLU1FCyN95/V74sWSLJ/fe1xa9kd
bG5tK/LkgYPrXjOIxSMY4blJq3mfu713Rgnzqvf7+6kNi++vl3LbotUR4ic7wD1m1FSFuPWCdrih
u+QSVdW5O8tVKFK7rLzCd2ZFVSuMtQk6bWWxeHwJiuCnhLu7qtIDAyCejC8Zce/4eqxxZXIaWvsC
xYJdafNKqF6u0UG7a7NI3Vurn+oNsXpkQ1KLRqVWevtRy9qon2251ug8bhpjRrIemMUNeazp1vLq
/Com/CvqQGZeDlo9rRNPl3tZ5LSEi5RVtbSXdTlmcp0jT195CnkEp88eDWE3n6n0nOg+Gf7RnNiI
IkM2V2jbxi27vcE+c11NpDRiXOxWZC1kq9KfMdfmuXbRpb3+MTEMNmQ+7In3B4hxYmL0jybG3BQN
6dky3g5jB1TBJ+bxhs6g1YYtDoqtZ7iNCYq1CAwUhsRRD+YgV+7kqq1f1QMniDk3VmPmONdBRk36
zM869auOJkgrEV1va2MC7KQxtiS41nfoN83V+zf9++/bPOakqtzQginm63NwBhDjmQScrOd+w8H3
nLThFST398/B1I8mXIWpN7GSJd+1lhWseKmHSGmK6rBixVPcosmtyCvGT9ss66qMxTflojLOJj0L
TXOZL6B0gAjyW7FdRoJXZRfEV7FQ6YYCBT5MEdxWdlHc5X311DpBunn/yby2JP7+s3Hv//oVJ1Us
SlXQ41nipV+DunYiOeTj5k/r9dJ7t63lPk1+YwGwtZ1dAEZlbaa6zbrtB7eWEUzXyGL59GI7+GQn
jhOSfGqcIYWdmDZJov+1XCimxV4CHipoUO8ucBUCC+qjkRkseNpaz969/xhOTJvB0QKQC13mAi7q
Ngnm28A2q20edCoE7xUTd55vF4GT4f1Lnbqlw79/s5pJf1BGS6LCVm+n4XJGCxZxVhw3cA3wGmLw
+PPR/UfAiqv0qa266mf/vw5/7Kmq5zYVSf8aVvjvf7oZXtpetS//4+qx7v4H5Jrnxz6tyuM/88tf
0f3v1/8sXqrVY//4yz+syz7t5zv10s4fXzpV/Hm5v/7P/9f/+Fcm5P1cv/z3fz1VquwPfxv8lfIX
TAUP8R3AxZ9xkVuVPpbsnl5ef9f++b//y+OP/V+6hfEHIFgAFbDtyWIBSPEvuoVj/+GCw/U9Atjc
4EC++BfdwvnD88ARAiwPkDFCxmDc/AW3MP8wSFQ8gFgPQRN0UIz/hG1hvgpL//19Oi4EPiCZBD9z
EehQr+T0N8Om6Q0zb8qRZGQRD/leaYvZR7MNMTcCjoKKYzZbnUT3wpmKaEyb8ZvVJrbCxpBXKz8e
4iWqpnlkaVmaCt0a9b4JNpA4FFZnw95Y5E1u0qxnne2dZdxVvdmg/mhnPwjT3NXGqFbCfUxmI6H+
0Sbipu20Kt2A3saQLIBrqig260QPLQMp3krNi7avxrbDktfJL0ONlCzM4rp3dosX21M0tLJq8Fmp
GB/E3Gn1ts3UAuA9TuLpk5oM92LsBoIhefjtN4YaVksj8927ppqsO1fkg9zJucqec21uPuYQkeCA
iWEMxZA0D8LsPUX3HS/vtQfpDXyhhYkwS5r5RZrgF1hnK+9JVWby0KvF/+hYhZxXlH0X89KODTyk
6VJC6KsornxGLzTkeDS0zKdTqslnw4xdiVG7d/0vXbEYzSrWbDdZ+8Zg3Q+lPFivQCoSTL84qgxj
CQI76sHWqlDNmtuGvmO66a0uhaBgFuRy5PhPYvKhRjhRws2U1lzlXXJQW7X50nIobTEJBAmh2DZx
3M8m5VusA7OVNbSMZ78Ne0BBJWyw1iQXMFiqa6lG8GJG1sHApxg3UeIhYkRSdaTtQKi2asawl65G
GCRqxZuyHjpep+nKesV2NUsQvpT9cxJMZntJxIQWIza02ocZT/RjaY72s5tQsMTf5c5f7EwTXwt9
xFqV+weHtlnbLha5vskptlJxIUa4Hruujmoyda5sr7FfYNeV8iZvOptmcEoih05rZMo+953V2aue
ZmhB7q9FL8RUPNuwdNP8ykhcTH0pyENr0xWAgD56Xo1nQtdcfQ9eHzFGOXmQCtyEfj5xW41I7tsK
KyBgLhKEprCp+c6iATPRA/pZcGoCUt4PszoIOecBDN0qTuf2AdKCsZqatp/CVrr+XUUYkbaxhqWQ
dwZEKwxaQTVqe7uwx59tHwfpRdHBBX5kAqOkahFW5X2QnQ46Sc5GDxvac7osBOnpxptSSq1hZzxA
o5HLVLohDMAMctMh7SgcvDKmHdc1RY2JUYiM5adKD8nYyUtTel4elSBSCH10dacK2W6MkndlVbvJ
EeVdv7T2tLGwfTGacsb7KvVsoqVqpIIcbkFPYqLHw5OstCGwf2q5oO0G8JdOc5D5ZnfpDkn56JEY
BU7LttpPnJht3PZ4ZesIq5i/AG4L7OaKHGn2KSZB5aDwhJ4gCatMdTGCy6tDKV2xMcxaT3eTVsrt
lDmAtZJCH+6Wqokf6kSge2qL3r+W6HfaFTNff086GZSywLTyeyGg0YSYOr2vQurBR9iO5q2OJ+QK
86QVFQIW3oqfk6iVZwcVVAopR5cmpqoUH23jfmeGTL/SjJkeY2f2/b0fKFFEzNRgMSxqTbDy8ri8
GQlBT8gBMPk2RZmNt3NBTEEoocVB46IrW4Z6C7sogpcYxAzR0edAZeZqIsy29HYCASiE7Vnrposi
Vsgd/VHFjHpCqYo1pltv/nPn8P9X9DdLs/vuir5+Uo/PVft2LT/8gb/Wcs/5g3oWWGLnsFQahIr+
ay0PzD+IvzBIXaMogbv/8J/+IlWxAaBBGCAdoEZtW4ct4L84VSCsCF89LPBsA/6jkOcjSRCtY49N
hg89C95uwF92dEDXpopmp7lo6yWvNsrL7ymNR638WTr2roCRVpVbBaar/FJ4lzjn1waLRT9V+4aI
Exif28Rs1/o0/0dlicOvAosLmzUA0+XZ5rECk7pbTFg7OhOl+3T6IAVFSAICEOyWQtMWaH8O4ZNE
rNeazZvtDAV0dkaHPRNPAtj/KxTozXYmpslGi8hw1yTsdBpAE6Qv172LFjiEf3xoMFt2i+mfJPYu
cnVF6wsjjPapM+jIr4y4G6jMgsi6VgsKypASqQ4WXR2m2FHvtDt4ef3XJp/idl1iBAft6epGHTaT
bT7UE4lQh23C8jXJeue7BkxQsAjOdHkG3x+zTyUie2MtTQfaDACAJt4c7sRdd4XqjFBohMBuAW+S
FF0HbepfICnjbRZZSX/FYWP2Me4MD7LdXCwbcgPx3aeLTwqAO2dQETVV2JvCTNQmkfQbwqrG50n9
pBy3aeM0OO1UmX0VjjygVuwEKHqJCR53Lo2Rbw1gJxFmzM6bOs4G+kWGWXSrpPYIzElzm4jQ0iFm
OnQDcvXgO4mmDxND0vjNBkx2GzshroVYx3l58jFmJmEQAyO4YBlw6iiVuLXDjBjAfFWKcb7pLF/V
a9eceby2ldUkD8NtckMkDrJfizYY47BMCAmK4OQ6LqFQhfMZpzmz61T57pdJo6xCfWU0+p3Q6+za
0Ey6gW+287d/Dpu31LLDGfVoMPkkGFk+JDnddT0+6rdHKk1laTHJ2VrbIDHRARXBNSEgOpGRGnaC
iIDzep8tibpI6DwSpgT24q85+fSA/ttPAHJHBgvhrZ6jk9b360/oTFETp+RCXm+9ZsaO13dFBODF
zC4WIoYYKNoonTCedHABk+cH3eb9Z3DkxCPR3mT95pQQECjJHHZskKZGhU+e/hD5E6N1r9hX3VJq
GlezkuzfBlXuaeSUm9hIA1iiqX+pjdOI7VSWMBESsUqG3jtT5fq1mMNPgkZvm/yiADK98eeZ5s1H
7mkuXFUd0G+CfeWKRp66IUum/fz+nf/2KpyvCM01qU4dTm5v376YOJsTxmEQZjmVH+a0LNZFvFjr
969y1MU43IwFs5OXbFrArHTvuHKX6X1cxdxMXeX+bTD4zkfV9vaLYQt0Ab59HcyQPKeZwoiNwoSd
b3Jmkv61efD3X3B0o/R9dYTGh+rbZPz00IqtKhooOKuWsAISEo1g6cMMzcWZCu/R5/W3Oz9asmAQ
V+Qwg6nAFzReLLWrXWSN/b1JGkVkYN1g8wJ0+zyzQU+wXlbz7fuPnpX87ef9en2TBYOwDcvgOH30
5LVSy/Aca/qKQS02sS1pniaOuvWwSF94UCd+vH+9o+Lsnw/asomjJZWCIXUcJ8RGX8bm4uoruCn5
WvOT/8PeeSxHjmRr+l1mjzYohwOL2SAQgjKZTJIpNrCU0Frj6ecDu+5cBhg3wrJnO2XWVW1WZenh
DhdH/EKC8in15zC1VFR1sf5AmM752JdKfz9rYvw9WZn8JNKAHOv8T3m/t5FSRx9CF8QkTH9Zmjcn
qFC5m6m6aZ4fT77LGdMfzWq61Fg5rnq9zpcTqmPiwPKiWb9sgDejDPj6GdR2NS821fipdab5CtyV
fBIhdndwioGiBRhHXgCuv58b/lHU1HQ8Bck/15XHTnGmJC3ZzqJsl8y8S7Yz9IsLd9CyOd+8DWwe
TM1ZIVz1gBE6r4yqN3Mr8H2c+Jyqh5B4uIO8We2Lnhsx0+L06/mP9X6fwpTA4HR5h/ATXNv5zjYO
3QbFIG8O++Eud4biRRnhPyelYm6LMoj/quW2fDa8c3WUshenHbyhVp9NGUc6IvCwaKAU1R771ZSg
coi9bszCC0O9osHfLCPXMpee7uCh+RpXr7mdobTQS6ZEukX2s59RYQSSDnxEFD+Mya96cEQ68jia
DUCD5oA5HHS1KXJgFlU53WayVNstwnXjwxC0frdNylY1ASHISYcFiL7T3310fi2BNVbqOJ4u3srr
YlkXtKYk6de3UerTbWqnwktaAJyqgWzW+Y/+6sB1vDKMZSOMq1Lo45Jalai1uZs7QBz6trM69dsA
SRO/Dl80zzVpMsCPKbd1IGJhauyjcTQCCA22ea1BggMD5Jhq7TZ0e6CLAGv+nsU8LjsTJ6x2g1Gh
+YQbh0ojsmh005sBs1FL0qZUuzo/idUhWdaLqMnE/FKwXO/sYZPEGTWRR8ZWA+Fwiwq6DWCynm7o
sHWP54da3TXLUNxmhPZUWfBOWmOdcxyoABvwPKOqqO1nzZw/4u/eEFfGNfYECEs8YTvdXWgdr7oy
4nVYPC+WhxuJYgKx4yuu6GwEdVE23GZ51DzGVeXnm6SuFUzG/WLG4lfrcbmW5njVJshywHzVASTF
fkj9J8HCASfwudZQ7aHpfB1Z8VzsERuK9kiRZN2mb5wov0a6PBU3Y5DKfG8Lu4ppoyHx5yaULQfv
/DKuLs/X+VATdvhkgCERqTyeT25D3hhUkhS9Dto7pysdT45zeGGU5QZZ7W3+aGQNFx90LrRVVOtD
OM9QhsQspM1TCkOd9atAx2IBudnhteFn1S4Rw3ybd6bzhI9BcuGJODE+NTv87zCooZC87mZnPLpN
EQtuzyC/xcPhptRNNFGr+8qKfoMB7dzcli+mUf48v7qrm3xZXcfBPg21ayHBeq0ijipXdOxBMNzL
SqPfUn9trtQyheffV9G2VVCBPz/e+3niSGUiyeZwhdCDW+3OzKwsJ1AKfZuMXX3rFEb6yczCHMNK
Vc2wGwiNraPoyt50pgFuzlINPf8D1iEPMybz52ygnk+oJde0Oj+KzEiXFTMOB/8Ttjh2vZmGqbXI
cFGXIsuUPUUIaPcp0CvLiJFYjDrHtQzMLqrIEpdoSe83OKUbeh5LEYDFWfP765AoXAHNgCYwLUm7
yv8gon/Jeux1Wv+9wfHb1RgAmovDP7HeXUtVgI9um7x01C00RX8GmGOJn2UTaiMtk1yaGIPP3UOU
45Liwqu1dWQyTBu+hJqHf6yxTL/iJlykaKuNc+kq6P6TzasS9igowGZnxFGuU8EptAyptjn93CTJ
DG8lAV7s1rEz5Pu5aaffF77l8dK9TgpZXL4ixvHcdWs9TCfwizKPTH3bp9muCXTiWNQe8czJrJ/z
OI8qqM1U+RZNo6xdBam2PW5FI3J1czRum7nUN2aUi4/IkCXP53/a8TvDLzMoMDmUWpYfZ2K2fHxr
OQrfekpqiaJtVHl9axsU9yngfITBIV7+cixTs7EcwvBpKbmZ6wpT1w0VUHUdPRweZq+2g8zr6H1t
RqleAtu8m9aSK9AjJAeXBodndRk7IT4oM8Qnj2qSgcL7ILfUbRBVlqm8kAut0nyWcBmL+iV+WXid
yqXs+TZWxwzCRquesdS8vJ/5VdxH8DK7TJM/HYNyl21QQSr6uUMt0NGv6ZcAwq1Qo4C9Vu7ox5gX
0sP3syd6503nYV2SpjU8S2/r3NAayewVc9o1WkuP0hqsK3hgl5SpLg213KNvgnkJFFjPoSN5wObq
7URRYyOblHsSj+ELIeRxnLKsM+VJsDW4mPPyqGu9D/z6MsfvbOQJcrV/6NV6eilkoDzOGEF/7Bv6
TEmaGxfeuxUo559ReXDZuSq86/WDV0/5FDp9jNB1MMhPiRqjFzqa8ZUzN/ohSH17g2ogGN8QcJMV
NeEtV3rxgE9m/avXal0ApBX9I6bl+t9/ZLIay8L5gSQKU/bjlYdcHSc5/kYePAhnV1YtrJy6G3Y1
/pDbvz24BoV4Ft4AI43h/OrxHQqgw0NmSS+bC/VgBFgZ6ejz36uFTJ/PD/XupjSXoZZq//LMUDta
zUorq4KTzVCNJTfQuQHeY5l14XE9rtu8flT87cCaEe/qjLMahQ5rXaLVJr1wxF53p8ea+Go0QX4z
ZrGY6XE5HcyEfL6xe9x+zs9w9bD/e3D9dTFNQT9wjdJrgmTGiayTyGwY3TV1dFCmSWV+sDK/9NIs
dPYBcIMXqhrpLpMVDi7oy38P5FBVF5bhOMj555dgVY3HEKgJY935wEwMOeoxh5CU4G3W4D31s8G3
8T4b7eZgQInYyUIvn+Wgdk8lNrYXIEQnDjReO5wp7vzXF//4WyfRrMZtsnQ58Ta4yRTVeBnNzt/h
l/RE4N/tRNKFX86v/skpY2xo6ZAltXcvsZVbk2KPOHKPRTpvEkenZEfue4VqkPKD5xUqtKllL0Mz
jaCArfHp/PAnrkubypFFTAkXg+13PGVgbzh5jZX0fFurdqGNlvKYJf5dq+vdr/NDrXil/3zdN2Ot
rma1BOthp7P0epEt4qWtuC5i0PQo6lY3kxXWB5lIg1r83H8UcvDv1WBMvuZGYd11Ce6553/O6Zkv
Z1vF/pCuwPHMJxM/1Ghgr6lTNWBVwj2qBsUfgqHx/3Gk9cWIoVieKIyUw2vY+NTZtjnwfZo1auWd
n9Tps4y/83/NahVnpKrm92na4NpXWsOH2cqC7Thl+ocQqldpVfHWrgsHnoX0000TGf1dPQy7NLUu
pYUnV3dJGChNUtZfS4x01ClNngPpGUjze7MAW6QPLWY7WmRfmPOpoYAecX1CeKcQutpWod9MEMe4
voxwhPGGhNlOr3CeS6nuHM4v73HS9+8dzMoKsCM42tK2ON4zTlraijUSnA5YgLtmaGERp9bdjemY
2W6OZHtBuczkzzvKPXh8eHu4EE2AZdj2Ho8XTB35AZRGT6s0ucG3sN0Uuj5eeABOXUEGPV28lVVa
Q+vCh8zMTK9QFPQWfbTrapiVeyOkVKeoNf52eRJsnDYy7jLTyO8NeOAXLv1Tt+7b4VdbdjQaKet+
ufQFZfu0Ce1dmljZPhyECrgFfDd1onh//kueXFlBEZaiASXXdT1b9IEKS597b8gBVEPBTq8mopcL
o5zcmsIkh8RXVqfge/z9lCjNSlMytTiFOWBjb4jCJphR6V8SRzl5uXKmqA9QLKe2uRoqqYlPEvIc
L3FSdohSUQaxonY8pEnn5eCVtqPeF7sZC9UEXFMl5PydVrq6IMEs7cKOOnlOwNQsk2bW69NfmrVs
64bVRXlX36pDXd2ZGfYvTWxUXje03dV/8DXfjLfKeNRwykda/Uwe98VN1SI/CxDNubBRT+0ZKoN4
CNkWMb9c/v2b1AKEnlIYKncrxJ/sUatjPBuH8BL949Ioy556M0qLe6wWzSVn3prDPVL2EpLjHG3P
r9ipM0+gbiy9aAzP38V8I8XLXOHMR2lVX08yiBQ3qeLhaz/RPXMLI6oo3pEzuyjiatoeH8zuwk84
cTjotZiSujL3o71OClMnNvBky21vHILupgu7eedXIcg1mugv52d74orBVAE0DybWlN/XrXdLxShy
VAqGQvbqa5/W+NJSMmqaovxW84TtUmy1dufHPPEdGVNIVRWkaeT8x9+xGSfsqybGDKJq9vAF1q5V
AUf5PxgFFB/G44TL714keDQwnurU9romz8GcFX+MykgvbPyTywdigL+AT/DGHk8lbYxugtpKTm1k
0uddwMgWELT8OstO/0B5Ofk4xADi/oOpUXmzWTwDsOpqAYnEDfSsGbWiNnFHudW8ScKLjdzldVk9
sY7As2epzejk86uro9HnqMswlEU7d0z2SSfrz+0YFTs7zOZbJIzbp3g25n2Vox6hqIO+T0p9umr0
NBGugjLlf7JTFwy5zs3JHbNa6l5L1UJIkmhqu5BgB/yRd8agV3to8S1XdzbcTaYBvOf8Wp+4DliF
/x52WaU3l04YhVIhaJKemIYGZG7v/56VUmJX7OB+GlTxhPFm7SCZIKZNO0LSPj/+iZqVwWuxQECW
/ign9fgHRM0YQO0MbK/Ox+SFB67LcA0RreGiDCu/270Yfs2NNU9ugA/PU6Hn5nclpYsKPnnOim05
C/TxukzSjLnw006uDZUNSjwaIdL6MWutNjSAmhMqtAa4kc5SE1dvU+WebNlGw0XRvoxILcRNm25i
HWfWSnSTW8PdeZoH0/wN+fqrlCnGwnFkXlVOgElHZMcf0IEbIhdMcX+hRHTq5qFDR1uCq2tBKByv
5YRjm52ZwvYAuxh4xsrwSvUx8Tm/LqcuBcem0ggogITjHV0RRQ4anjFfDE8Z3JEHREAd6Q87DUGS
vZNPerAJCmUWF8Z9/2yYnIylQEzZltht9QrnWDBiRUMWYWtlsAnB9mxrbGV3MYhr7/wU31dlGMqg
rwQuiQxj/eWxuFE6B7ibp2IF/tAM2Ie7wKLHEbSSbUACNNT4tmtVmX2TST9eAowZy2E/vpvYcrrB
bmeiwEyWnfnmVOIgM2WZHfheglKKuUmiKvmdKB0xFFhD8z5OdQcbaDjhtyJGZnZrtcMnRc3olIKP
R2bGxHHL2jpql9meWc/x4OpKJlG+sGD/YM3TxsFerXrzezSPZb8ZZ99vd7yQGKYsEpiuLqN62AZS
rR8JzfWPXJ/69yZAEQYdwbQodgiq1aZbAIT/kLcxeqLn1//9RkYAiGIQuC22K4Xq4/k7NJn1PCbd
SkQ0bJtCxo81Vc6/rlsyygLLWNxpl17e8ShlJyIBkpzaW93R1MlnZyfm/neCztUFiMSp/aQzG663
pS27Lt3agAyhjDESiNXySqL/86xiE70zypoinzJ21R99gmGnCONST+DkUtqU1Gyk9MG6rE4NygsY
HAmqxiR1SPsOY9lseVdhvaqT/ALbo9pLC5R/YMtm10c8hTWt6hsuNUzg8NOKlcT/KEp/+Hj+E5/I
W5b0lixhAW7xf1ar3zaCNy7tKUBNjTBoOzUoqQEGfaIPZN6PAodFoBFa+nMK8Fdy69YGOznbHMLN
OGKjsMmsbvrrOiC/ySR3WZL8pbV8vCMinEQdy5mkx64s7tO49d2u6+dfmlkUED7mGS+3LLgEoDl1
sVlAU+lp0gAj8DketdYRqe9NQUg+Z8Mm0EW+I4/6pY247V5Y9GUCRxeLILTQLbYCQTGg0NUEa19r
HIdKp1fhWXhtg1Z2S2MMHrluutvIjuCZKOGgf0vbJtt1sej2RW6b1IKr+BH9qfKnXZnhr3LU1QdL
GSvUixrsfs//yHfP7vIb2RigoTgr2ro+5weBEqIUy2/EgeChE7UCRdb3vzeJNbduk0ehusfRafzT
8dO+TPrc7M//gHdHZvUDVqFYPeRI0Zm54nVdCtg8dJ7nPrxUhXx3JSyDkIARWGNLDVzj+KPHrRRx
yzvjxbZySyvvOoGitRkV47YW/U1rikfR1Bfig5NfHxAsORd1Jbqsx2MOlVmGloJrlG0RZbpDkAVc
e1ZNNlvtozxQvpxfyBUulrLZMknEKImyycLMtfu2UAAwSkX6nlQ77O66AJ/JBtVSd4rN+s/YZ9WP
vMDkeu6z3p0qYIQIY18I496druU3EDAscA1dsqGOJz2yz8JAFIoXAZJFQABGYtGr4r4ru/LT+fme
3DhvhlrFX/Q4A/AybJw8H83rWIaPc6alh/ODnPqINj1e/veK71sNMkmzHwMlRlRHT0N/m8/lbLt2
Zat7H0rZ5xGc+5/zI74L+MhmWSWHrwlaEjLD8QoqeLIAwqocqkl+c6PZ6XQnG5l+TMcgitwZraFd
PovswjVwadTVVZX46OSmE0qCPQaDOwG+6I9eBcGuapzeg3xd3ipT4194Lt9/QV4XMIELPUiAkVgt
bpUg2T+Guu+ZcSRvTGh1t5oWpFfnF/T92WcUoCmEOA7B5UI1PgrvuF7sWccsECGFaTF9BHYfIohz
Gw2z5YKxzYI9kn8TPjVxelHc3OBPP34DltEtkPfUzlVCzOPRIarmGNbhFzY5enzfLGnWps/bCrm4
5lavMrTzIAheTU0oP8kqcb6Toqk7i17+da054Q1yUZcy/lMLQqgHxQoywIKVPP5JZSSiOl/oFzGW
vQD9iuSA8rP14tewIzdQ7sVdlVtDhlsl7nbnPwbAiHcLAuvKoWLj2CBZ3yFCBy2bYGj0wTY0Wvsm
WEBtm2As5m4by1JFFFEl+ilkKT7EgTY2iEYiMbJRI/SpOXi6hVmhrdS1mwiUH/d5V0YGNBk1/cxr
H36mAftQ+IaD1yrNH3MbNiGKR2Fi5PnG8QuYlBSkp2jrR4X5Jew6J9yPRoE5iVM09UOl+gaWWii1
fDRFr37ojDqJ3FjNahzMKV8UGDEraeJVjY2yCm0z4NJdZoBJKlW+vpvVvfELssX4Jwd8f4tcQuNs
E1nHn8dW4E+W0+Wlzo6UwiejnIqXGggM80ET7UUkmAX4PVpQLhznHJ1zQ/B3DLdpZk25TNNNDt79
59ziIOAKq4XSDAvIiuC5FOZ4LdW+x33Uryfcw4sB81Y2c3twsrQSKCnaGTmwBXH8VhH6BIpdrasf
jmUHgWdVs3oFVKX7PIKRjrdtaUSGZ5X4j31UBr3ZZHac2E+JMdUJLiFDVaPcZdh2328EduhqhUE0
XN+u1mbEU7Ja6s8avSISI8n8ssqD3o2m00bAT33GD44WBzJlxZMWBrat7TvZphmNwYUinRthFcKI
ygZs+VA6xz7Yl4nlCavTajdIQzolSqXK70i/Jt/qnubXJlYdvBwMvCtnODQ2PNyhS4bWzcRI3o/i
TIKsrYzG370w1I94ocrf4ZBICOFWpqabFOGpxrMhMMwvjZ0Fw87KKz85NKj6YRE34+ODUB+NIa/U
FFw16w5KuFtNTf9JayA4e1pKMcsr0cCjXoHNve6mRt3OWwlDbb4mdsa3kSJ3uihGTrruOaERoE6P
Hyjs/XlU/kwVe2AUvUZ5xQzqByotNUVTFDAbF1HBUNnFSCmz1Y3eurfFPOMx1qlYe4YFFiJ1SQ+n
SC20/kp0WH/RDpCxh5Bq8Ii1dD7iiefLhx40Y+O2xZjDj58McFeKyJIvUx4QHvQ12jyEl/bHdqrK
T4ASysJFm6Ck3Knn2sOEEC3YaB2bimVXDv1t5ReNtRukovHnAybo3QYtuMTly0G9d8SoftU5bM9U
evphi4uxAQULYdKrqFbV3o1FgfE08dH4g4Zz/91wGv4guoEwDJUsmdGUK/v5k/AD9RONT/2boC4Y
unGfFBMOKHP9hNiwGLcUUZFbSAzfsjy9i9Cx67Cc4ojHdvS7NfzpOu4pdbtNGoUPvqmP7bWhZdl1
omClu2949W23ECFu0WqoDMAGhyqmTR6AAUf7Twtu7cYcHxUU2r7h0iUeRCPb8GDFIfTF1E8EssHQ
j92QLOUOR1z48Smk8J9D52C6krFQ6pWiWPrsgg2MM+TD4SptMvqZM3XxEHPJTjUatPtyw/xdYVST
PvSKEUSbIIyV4YC9tGYj7Uru7kod/9ursE7yr5Ve5l817FdfGgWLWGQHa9SXZCOcb3YcDAXyE35J
6aIM0hGJxcGndhcleQtrugx441pBTFYb4X6IDURLx0Q/NAL9PHd0jNkt5+suSaMf4wSYDBfhNP4S
om8ArRrlLy5gIeofWR+UTwFIeYQUbKv9orWppR0sISe5XAydtUlQUX5WA8t61uMuafBRjcfGQ/Mi
G79SNTOQbBxNkWynKNQ/4qDVj3sOhc+vjgy1+xnVVarD+AZQ7WZx1GAbHUxKe+WbmmXs0prKlKs1
I81uFG9b1BEnXyobxEcba4tGKkqP8KOKdKO2o3oN4F5Fp5XyuULdOVG/oSo3d4fJLDINh2aljShx
keWgH9mjwysbEyH8sSsLbIIjHRIFApKJ5dplK7/1YxO8mAKfL3duQt/f4MkAw2waVaXxkthK1asi
NAMUFnQgVYckk8Pejq3Y3sAGSbqDllrGi670nb8vC6vOrhrZY6egAndyXFBYPn8fgkDuOtXPohvd
Qj4sDBv1j14vfEJzVJPuNhVodSFMQUS96Rpz8J+TVmnyB0OnD7Jv07nt2S+Bxb+FYRq7ZU/jDuGq
ZPjSSWHn7iQilLY0o2q0Q17Cjns2oMBmv9okHgavtMcI1WWrKW+0zhn2ARr4zyom2V9MIlBjyw1q
IiJr+NFnFG/h88YDzIh7TOuMYpuYeR7/QBk6rVxNh0wNIsGhMaqiacqm0yaEvOYSSXEpQ+V7rzRO
Rh2G0oSHWxkmk7MeRt/A+404zuBN9MjWHgovDErtEGuR8rM2za67QtG4+K7SK0EmVjQIS7eWH3B3
OC0+P9cRuvqFW+RKi/i0dAZzh7BAIraAMEETQDVocXSYrOlzlLXai2L4fok8bsI9oRCHfLcjJ7g1
o6TWXTyyeNpVszWfAstXviCQ0ZOyo2aqeErTG/2mpUrabuI6CT8bOR6+myJp8ucMGJHu4Suh/VGq
vv09GPP0Fbb0wMGrzPhGopdEyJBPsned2USWIFTU8mauqSTvcr+Ygn0qo/RKiAZf3THPzQcKKSnW
RZgs1yLXR2/C86d9Nuo4umvz2ag9p5ir+4b/yndpzpbWVkUm90doaGG4qCNkYjNNPeGchf7Gbx0p
utkLVN+6jUu1/NYVNXpOo4pn5LafWujHdjGKmzZ3mvYqwoGi3eMLrtgbLcU/xps78Mobsw+5P515
FvUO3o350Qzz8ZOPahraZWVkl/f9bA62Zw2UQQnjOkfSVWBfuzBAcE2tO1DtLlkQitIo8mk+5n39
9D1pcwzIjThTmk3PutwpsgASjc8q3tRQOlAPr+Lx2tcxTRqM7LfRh2O0KStTuUuNME68mbaNGKxF
6ZgtxGtDDanfh22R3KR2Wdk71RnirwXnsUXKXkkjL6/Lbt4gdKp8sRuNQyjasPleTxPiMT0ZvNha
Smlf5/hLosavqJArNeBz3/PR3qsIpMJg5/e6Wabr2AYi/vMjG2WgblHX1qONaWeohgLrXgipJAjI
elWNH/H4y/naiIdC9eJZGW5qpQvvwY7liae20nxMo8SlzIigtSVMZp0lMeGxWek8JYNephACe8TN
3MKfcetKUmXAynAsUfA2imC8sdEv9fexAnBgKwesW1xu/jHxNChUW8yVKyxXwqj6ZWZj98dWKyKi
PLCyOwemjUCKBZ0iN51iS4UVZSvZhrSpRuJbn1FrxiYcjRjfp1DnahVOuxuYmkm5IfLlOnNo3sNu
FyJvtlPM0ixJln6pav3aFlhlVhIYElAkoOUoPC2Z15uyfVaD5kynUPGgpKAwj7FYgr92XZQ3E1Uk
17cm45rNPB+UKu0PtmyHBzHbFdbMkf8pQsX5SmnkfECLRD5msyMoTEf+TV73eAf3vbEvENLaxzF6
I2isRwQRHeD1ebDdOGnmwi2r5/Op0Yn6DfRSOM3Qa1SkKdbk+Wru58FvVd9DDTDdInSV3ZmYnGzK
0hR3ltPFm1Tz43sCbHwPRphb901nhRewUO8LOHDnSejJz5bFXReK5egMdT+mGBroi1euGneP3DWE
4/lU/X1ifjTUKg9VlLaqiphKR5PjIhUmWvMJHwCN8kZW79MJosRcVk8m4fHn8yt9ou4AvwcqlbAN
B27RkqK+2TkWBpwDfW+HvKLWt2mSVFsFoY3t+VFOriRwZjJscIL2urI6q3lip3HseBDEss+ZIW38
6CGw7am6XSTpnB6MdJoKoET6YFXkcHjRzTqifmPGY+HVBU1SIs9H3AjqCxn8+/ydDUIx479GWi1e
kdUh6HO+Gg2x8RBKvzjYE+KNs5Agd4Ny2CCrEj6dX8vl56/OOmVN0ANQSDnsr+2NN19MdIMflmnn
eNNca96ky8SL1PuwvNV8/xIDa9l278aCgUQbR7PgEK8mWOdB0TYyczy/0s3fg9OIwTPQ1P1UjK3q
pX2UP4W5kX7ROwT8x0LoL+fnemJ3UjoVS8NAM2mIrtpxg+UTduvUjQ19kC9VCqsRX65/bJP/v3TR
G+mipeHyP4sRbsIo/f1WuGj5z/8RLrKsf4HWogZL54ajhqZ++7//l6Kpzr8g/wO3pS8Oo2uRBvxH
swjoyr/4NxziRZ0ClPlihvR/VYusfwms4nmqQIABe8fJ5VXwEQXGh3/vPMQb/0eBEwZ5uz+5TihG
UzuzEPSwYDGs9qchUyMm8Z5vtFA0FJXswko/tkC+/WcdEXXtOcTH5seblfnnN7zVdVkDnlWK37yz
tLIkhVQImcuPenMAIwTNMj9I7Wvpfgjcx8+3958+XvJUXR28d2OsJoY1uFlaIrGvE/fLt6fAvfXd
C4/bGv/ybohVNXZCia6aHYZoth+/3D09xN7DvPlKUnLhkly/5e8GWr1tlUloIiYGuoHN5z2FHpOh
oHqpw7gq5a6HWUvN+HqIv3XBZ0l8MrdiLzOIuDjRW3pJDgj4wEDEzT448pNWJBuVvo9CTOujiEO5
wTXM64QOEL0Z7/x2ufAl1yhZE3/sfy/zvPvwwdns72v3kkfRpSH04w1ZIYPU+ykzz9xv4eapde/J
1y4s7+pRZcfrQOIIxIiFeHqc5aZ+s+nLwJ9H/ITbfSHNYUtrPkQbwDAQ/lQusQmXvf3m0XkdCtqT
QUAEpkWay095O5SCfWaKEeBeEX6BSj7ZBvoFh4Fi1PXgUM7E6OSS5/zqIjHR+sJ7ZemMkHQshLLj
MZPJjOfEEtmBQkCzIz1F/LDvao80Jr/OQKXsz++KV1Ppt5NcBgRos+xaov93EC9fiRG81nUGzLrQ
1WvT2po5TsAFxW+vK4fKIxTD/CkOnW3YVvKGalN5aLSB+okTVNCl2uF7if1VuWk1DZXTEthiGkVj
5HYRIQhWavGjYmU2PiyZcyf9wKI8HxWHoC7tfTn27TZqenkFwz67QYy/2tKAMzyjq6qd0Bt7M0kV
AcIEQ6NJZum27DOxO78Gq8fdRNrBRAsP3YWF3k04c7zmRZtJmv9OABglVHdOmqa7ohj6vx2FLhcw
D1T1IIQSQ6yvOZAtfqLO1Q45HNIX4fc7ssv6wijr46G/SuACsSFSeQUPHM9lrpVEF1Nm7trWqV9K
O1euaTYMnzpLaofzy3ZiKDAiAMIXDDU90dWy6YmfyTDxzd0UyNxLGPl5ytpua8/mJVmMU0ORHCwq
g7DQtTURHVdMu6AKae6w5RFbCU/D06IIYVT9ogXgu83gAMZZ0lfQAfDC1ryFWKed7EehtVsSsu1s
lxCkUuVSPLu+Wmh7koVw9hawjc1RP/5MftNFTTs43UH6mv4nL7U5RO7TjP6kvsO1Njey/OQ0+L5c
eARWb9PCSYLEA5kfnI26sFWPx6X+pFat2fv7IIBH6lrgwb+kIhmSHel09LkVsv4aEWtVbgoa6dL7
sL7cuN0IxRBSAbGtwz9f7RhqMcBacEA6aAkdKroPhSYOI+A2ZBvqRH3Ue7pWF1799UqDDV8gjJBd
gPgip7iasZ2NddbmirXvqyI6cOsGX6CHZZumlsbNbM/FFjnt9sLRWG8isPYajwZ/cbFwJFefF8Tg
TAfSLg5ZTjcgRIj2Dpu36AKYZX0qXkcBaE+T3oKZZa3eClhhwcQBLA4VWKUbLfML10pFu0uwVb7w
6p6YEKBsNg8Hghd4HTwEvdCm0WZCVu3M3iA1xZXz3G//7kZhQlBBHa5iJMEl+uDHuzOmnCiRVS4P
OGIXBEnNnEa7wDFDCrcV99DfoR9573jTkQ4D5maSN6yJIJ1d+HRa4AkNqknJThjhDdDWCAHfIb0/
P7P36wfHDEkq9iGvOsny8czmTmmLUFjTATRyfY9JXb1XofteCKVPjQLPaWHkg1TRXh0k3wQsCniy
AH+86UA/X9m1Q1RTZ8svpB0nBgFPxHOBUoVJsrMc8jeDNC2bzVHi4UA3Zt5SKp1yN47C7s/5FXt3
V7Ba1A+Fs4Qn5HarFSswgKtMLR0OCnvyg+wq/1anP35XTkgswwiefp4fbxW7LpsBwgp0iAWNgs7M
+jCJtAw6rAQPVm4GHy3aN1vNgAkYZ3TLK2dIvLZs9a0d+9ZVa0TFhU/3/iwvai4UcHgXyB/V1Y2R
cF/SSOgH+n6RsvVLrKddCFZ0Lyurfz4/1RNfECk7Hm607EAZmus8aFKzNO+14RDkEdqbU+roKKGq
YDbOj3NqTqj/I/2FwgiAy1U64JeNEceGMx2QfczpISiyOdh5E2n7gsGKq/OjrdNhoJyomfDhnOVV
BeCz2jFN1LWRNFLl0AeDgQ1falX2g6oExQu4PuV+xvmx+Uofy34afNt+zOvCsLdVSHPPpazsxBdu
55UoHCGlBbxJAFGD1QG3fo07DkYrNuNBVQ8B69C7ejT2zl6BEpnu9Dlcmu3tJJptpBP0elzvqraD
5NMjIx7rpdwnOIzmuxSP9NHNlDlOIVK1yosWRNODDrsh9s6v37sDwM+l1E3WARqTI7BavtGSMbCZ
eTrEVPh/5VjQDZtQpx8TopxxM+hwN5zMbu46uQi4qNNw4TZ+91Av4wMuYcfw9WCbHN8rsu1KYWbV
dJiMChOw3DE32tCD0s6y+ovfmxEepUF0YdO826IMSuUG1Q5KmagtryaNOh3QnVyZDlEU998Sp0+7
TZA0uJD1Wt7MF17Rk6OB6KeACLEUesrxFMshGcHHiOmQo+QICF42kRsADtnooa5e2H6nltM2SAMI
DhZ1sNXMOPb+0NHjOaStAqiBlItreoq6g1NAKCgAL2xHKWGLnt9Fr6HN23xy2fXcLJCCENrl8l7F
eKGGy4+EAXigAVa71Rym3R6sif9gRPZgggzKD+nU78pSJp/VYCg/mKO1DXIj2RgLkigd++hOI22h
Vp4G7V+y2F/PJGEg4D+BFDJR2vEXUCKppPRPVKAGkKtxaJie0i7ApRG2W30DYu1S5nLqM0CcoodP
cLPULY4H9GUMrmrI1INIrRS8Wu7cVUZTPJdmFWy72jD3xWApfwfi//csuQgpboLmJ944HlRNjR7N
aX0+VOmQWm4O1Hgrer369H84O68duY11bd/QJsAcTpvdPewZaRQsWeGEkCWbOVYxXv1+OP6BX83m
bmKMZawDy1B1FSt84Q160sYfY0PFLyutK4yd73/8jf1N8QL8/hLjU6RdVckRYCepwmw6SAavhrQT
g8xDbbh3f9l83C/3B9tYWaiRBDoL75tIYfVgK6MX5pnjTDSpVIVdJPP8YCV29zzEojzxO7pDWHfi
tYHc8o4RMYLStOBDr2VZ7d6ogJLZc6BSF8X7WzObxsfZw4lO96d380i/DMRtvCzkou1w/Q2xNDOM
nIpyUKRqdyShwlF9VLudL7Y1Cv0UtLLIRYmAV8Gc2oTOqMlKW/Qbq/5ohbRVj5pj4axyfzrrKu+y
J6GRUU5TTZCmN2IvpZ17SpgpWtC0qjqe5nbqmmPtmdHsG9GyfBp14E8C/rp7HGaclw51q4vIV2Io
br4Eaeoc1NrKkgCShrXXQNtaByJ0CNnsXlgvq3UIsRmuk2JBtABHwJ8szSxxtlGl817/BFBJ/P8D
rT4ruWoO1o+BrHJEbXUuG0U91GOTQ6pvwHrdX/WbdJ8rzuS5tnnOCcLWB7JpZFcNWcntoygOEDZD
+WKnUr+IcSz+KCzhvEtasCMeWvp7tNaNcMJEwxSFc4Mg86ZjN4UDOkYOd8FUeOUn0N5S9dvGGz/y
LqCYnEtPfQO8bHqEHFvjPprXe7DmjW9KesfcsbogT1knKo5edY2HZXZgF2kOjlUVYgCIJOo9k9iN
gdjZ5J/k4qhwruvEJT4GL+pfgRpZMIVycL5iksVOTeEmIVryx4VLwtsKRtNeBQ/CQDwCmz4nCK3F
IskrhhFmAPC9n1xEaAcgGWV+vb99Nu5z4AbIT7Nh0SN8QXv8lurpWRXXTZw7QaUMzrEFznUypkl9
JAUMd/Kfjdmh3sH2J1ImJ1+/k0RGrpZLzaQMLeV37ObAznmYGh/xo8FmuK2cdk85Y90PWq4k7DXY
oAslEQb4+ixWbT3BbTCDQp8bpCamWQf11RTZ+1aLm6d5KOuPURN1/5gSEyE8oRLtQ9XnOEncX+Z/
Nc5WQRPZNOVG4gT6y+tklyK8VaBebwe97LzUz0aikbPUZPMBI2jTftaQo1lUc2uZPqAruiDtR936
KSOk2856Ju2UE1T2YKISN/szjeIG92BekOqSpDpAL5m3sXvqU0P+WZYJwPkkCfXkGPVmCiITI68/
Kl3Lv2hKUjyr8Siar8actUbgZdr4DrG5AfCZMCz7CACpsB/A/oX1WclTw/AnXTGHpzhrpOvPZouj
vddPTgoMvdB+tW0v/yEAbao3MU7Kws8HPfuzUeIC5b5COg4S1KL6aHW96RxSoaiAXQX4y1OlS/Nn
77moQCdqKAvsRzWWZJgU7+vCSx59yxyzFnZsr7jnkZMx+Eqfji2ILCN8R3+orz6mhgvHwzF6D4Yp
NTgLydEGTLZJEqgdisbVw9NcmuN3TcaKfJcmXfu2HywD39TYar+nNQG6n1Pr+iFC7G8vU4FF97H1
rOlPbNuRYQMVlx4MMWufjCRV/p5a3fzp4tTZPABEHD7YiCbpfMwUw5Y51L3pGGZkdoTho2V8wA+j
jY49yOAPbaIqgKhn6b2Xota0g4Ya3E/8xUbn0OMK9wwAqXcC5tR/rrrOCt/ZXcTrYdmp2pzyqi2e
u1KrYQVQzxr91hiUFrPKsvg+qLQkHgzh5p/HATT8KWyG7pep9lMUdPwdGU5OCLr6FgYxP5EZHZhP
U5flU1xIFfnIeYSdEVUZLRHb7PTkEHb8oLMoIrc5JyVZ6Qd1HqruUJSNplNPHkXnuzmo2YtSpBNg
TF0d9ENs9CD+oyLWA7yKK/Vh1L0K9zi9EMYxwls6O4x9ZvysrMjyUITWBseHotEXj65S5z/Goht/
EkLOl8lBHfZQAmOtDpbetMa5dcfwL1Q/q79MQxbaGdRkrvpOqCrlqZpc5SvmWzZAYJG3H2rCCKKI
TuVnsM+ik6vKQT1YijEIdgh4/OOAVYp5ingk//mfHq3SUaSNwfMplr96ovp5iKak3lPa3XinPd45
6K+LyRClmetgLzVqr1FCYQbmgC/hoVXzJkPteIy/4r424LxltWXQgkMnpu1luJf6bzxgSCVQRKbe
BsBs3V4pDCVEz7nWA8k1+dzSsTgWOba796+5jYCdrHeZH+khbZzVJMepk0ZlFHqgC6WHNEB8sIBa
oejPGAFmZe53Ru78FTsTXp33h956XXieQRajp7K8otfra3ZVtIQKejDlKf5mZWJND8JQ549W7ToP
o7C/3R/vdqqLmCSOK4hEUJ5cvyxhHcJXigfMHMNCQkbowaf6XjPU3ZOSzRgBKcKax3MMLHavxnC7
lRalWUamhki/bP1m03TSkkbBhKOeotQ7VdIx/gJJraZ+ow5ucygqp+xOHUq1SCLEsbeXe26U4Sjc
0qpbkhZys3XiIqfYNic7LS5g1OMo6G0XIGiZlFVzMCLi7JMkpdOA7CbCCOgD1Mq5N1uj4P5X5WcI
h2X26pibVh41LdAChMBsg+uvnylJYwAwzS5NK+hDe6L1niahWY897lQ/7n/5253GWJxljzYbbqk3
PL4IWkyl5tkFI8EOOl2SnfDM6d7G5oC2gouM/v3xbncaOQuQAZacyjW4yeu59X1iukk+uwHM9ewB
RJCLL/tcvDXSSXtIRKYdJvgsOyf5Ni5k0MVNSWWOwDFWg0JVApthGV7AzZ0/85BDvZhsfC86wND3
53d7NSFyy4XBnrBhaq4bJ20U2460hBdUVq2fFbPLHmU67XXNN77aIrrq6ZRrF6uyVVlIC2eSBWSj
Aw9NYZ6QECu1eOhPyYD1cDxr8U4VYWW4sNSGieTpp9Eb5KhQjb/+bOk4G8NI1kZtWIcUY8Qu1x/1
DKN5GofG+FBhZmtfcKcVhT+ApwQ0HmvxOzG0zvtEMStMUIeR1mIatsqncHJEdNSEUeRvU90sMdIy
krl7ELUlP6Sq7ENMXifzmwwniPwRodD5/kfa2A8AAcj2aN2hS7/uZieTTmhpyTAYVX0hIGmImZ0M
sMzOYYos8O3/YbgF4sCjtfB4V5mQIlyvnkH+BHXTudPBLctCOVE1bj+ZeVHtmfFt7MBFgwuBAiCu
y716/aka0LqKg0VXIAtBeBn1Nt7kRfs62vWyIRjF5KlATghdgiWd/i3V8trFBCyfwqCylZhgJDPS
7rM6otKxM9DG+4AVnE53dbH64EK8HiiDPN/YZh3iM5w485FwWSf6c4Xfig4Ltja0hxN0I5jY0wwt
5PVfbikHkL6y7dUFj/n7LCF7I2Qi9DBQoXh9IiKS+tcsNcrPutKa9afXD0ZpkCSPHBbA2KoaGQk3
GryxVwKllcqhb1Js/6qmUS+9tmsQv3GBsPGp79JSJspYSyzgGwDZRpsUVMg9fHV7KY9qpA9n2U5/
TRyPnVtx49anWQHuk0oaDd/1rWipUo5eoSkBrfH4nQ7d8Ig5ZP5GoLp+wKpYubRaYe/snNuKDjgV
Svo875RzkEO4/niyx+2Ft1sJ9LqAgYLvbBz6WaMJC3MfMYLDw2LWOxh4g/xQ9NB90IWYzFeXtpH4
BFMBaEantrQu4GflaBeW3SkBhctCC2J45ZrfRxZSvkbeT7hL4ekofDec2j/ub6etewB+POq3SzUJ
7Mz19DmKcd+JQgnyZrafCuhBfkQ6uzO/rVEQ6qAzu4Sr/zL1f7sHMPqGuuVWfFlYuA4On6FiwOP2
4Fven87WjnVfAjRa3zQoVtOxe8/MrDBmOg7VpNSTte8l/S/M+SK/jYo98O3WE8GxWDy5OOQ3cYr0
kjSvsf8CEYN9tWlUgvYT/ilTCmX9/sw2Dgc99KX3CixtISZcfyjXAoeqd3kYdJkEHrZwwz/gv2yC
ZCy6AkSqWTM9OC7ezjO4saTcp6hKLI5XYDBWA88oh5ZyZo4d3qIBZdkcqvtsf8576jMUW19JZlne
DNZysaelR6DfxLUWZtn5kkwGOS57Bz3U4JjH+FeLSewJFW9sS5osXKMoei5FztXZp5WPi0XeeEGd
WslzrpfxY2f3e8rEG5tkCcGYGNBF9v4qUI+ABgwYthIVZfn45IoUD9VGi/72Iqs83t8ka/Gtl8Uj
YIFQwJXmslOud4me1y1uPakXpJ6oLib1lfM46RjptqodIXFg5sdcYoOVRx0oPdH3hxol+S+tMWOG
C196p/658Swv3nhcaMvpv0nbcgobRTsu77+oMxqFblVDdmv7x4g6mp/AwTolrU3Ex4O2p5y+teyI
CXIol/Ny0ypOgI+hOcnY9Fra9M1gj8Ch3NIElYvE1fhKm5KXlV9kobl2uMBvkvHESOquNCyiRcWr
L7E9Gkj0mfbwfqgna0/dc+tMwhpaWlxQ+Ni+1595gOo8uD2feXaAUmvopqFNAHk/BHwBfVDd01ra
KCoTmdIZBKSs8791LAxddshLS3oB4hVyPhRSNwq/gx04nyYEPpSzXYVR+kSZX2QPRST66gRzKWmo
h45T/rCzy7fuQlrdcOrYVTwqqxOVDqYwU9cMA5EOhel7FGGax7YqqvhdCyl2PsR56oancFb68YiK
SvbUF+n4tz3Z3dcYtRF5aLrcjg7wz1ONdwGlhgdVds7jRFl9OHTh0ISn+79564st0cVLaX7pTF5/
MfS6o1Gd4zDw0rb9u/aM5JuaZdU38HL5hNdzb+k7d8Ht2SMVo1NOVIx30A0eyuGcW7FWuIACZmTA
TNFr30IrbHCGMmESn9CTbLMjoBzzj1kIT391UIzMLy0yng78aG6Sz84SmYfdh0tcZbTIIFWmWZ4J
guL3zWxIa2d5b2/yZbRFlx2sDTfO6pGKgf92MnKdACUp90GJ8QfqpLmnHHt7pTAKTwWoNSoubLzr
jyjyqLWzSjAK1o5nbe7NY9GW8Rlw4rizxzcntKgV4kSzBMOr/YLXTxcDVnaCPARJg3RhEdR63+0E
FZsTIpagekhph9DsekIgbdVZTLYDubItIQNjf9j2qnFxlPb1oRJrRz5NRRLVsRsUrG5EVjLWA/V+
7gvfxfoFnfp49Ge8Zv/LrDBbpOmECDk0uutZlQVRNnJUTjDH4xcNxBBo7EE8uFk97Lxvt6d6gVnB
giVwpiW7jtsT/DMzhMUc0F0V8gUoap/VIhv80St1CE/G3jbfGA8kMYhOsIBgytYFljA29BKIkRuU
la0+4hScIQ8zi1NpiN7X7GHv3t8aj5CTQ4U9lQuGdLWSWRkTPUjuECdVkWx05w8kb414g3S+9VMN
MeTYScc2diREiEW3evlGoMyvR4wG2WYdEghBrKC5nFSozNDGxxurnuqdC3JrKD4cEQLxpnaD6XJk
JQGRGW4wl7P7GFtSHOkDjcfSLPudoTZOM6VDDvISBy1x4PWsMq8xEJ1mVkZPqRYnhQwnLWXPPnHr
a/02yssj/luWZWgoJstJuAFHAwSmp080/qb+0+QizzUWtn167ZuGxRUYfZvrg2rtGiEwEMNNtHT5
VhXKKCaKjx8mG9FktE1QOjVTpAzuD7j5xaiaYoZH6HNTX1Tc3qHQV7mB04fRyRFed7ZB5dHqGvco
JcsXue5dUwmGALv00ikFe6v7t7NSQVRQspatqvuypjuVmezIrJgzfx4MNUBjCyQgdIWjlbb6r/sz
3QjkGR+MAqUQEHY0Xa53jKxwDzZs1nZwUrMOEi3K/vaauTOPWeI6uV/otqjeT03WovvT6k5DFGSI
PwpbF481dTJazkOMfMf9n7URU3AXAPOE7AKwah14le2Udu1oOBSfrKk+ABrQ3qZt6PzoukYMPr1n
b1Ee6Lt/0OqgD3x/9K1TRKsLtgt1NuiEy/b4bX8XCz668Yh67RYRpDFHIw0usXK5P8rWJmNzYRwM
mQeQyDqUiBxzTBR6D07WTM9tV6antJ9QJx/3HGc3ouqFoc1L9UJbImm4npDkSM1UedwA3EP/Dkly
HR1umh22P5a5/c0sRVodEAkaLqpKxu1pAy1fqex1kjbWFZ4klrc09sgq1n2CDhE+WDaTF5RenD13
Wd0f+ql8NT7fZrI8JrSssNcjLbyebGubmT4gNBmEZZqELyUSoNiTK19pbkFSxUDIYFLcpo5+E6XF
RbSAK6IwgGlQocUpFPTV27zN/szz0E4ehzRv3hqaVPcq+Bv3L/L8oCdtyJy37Q9ECykoVDn7M8+0
N5LVfhydGMG2qJV+Obn2Toy4uX8W0CH4PlaV5vP1kmKdR4yYaZRKTKP/lrlh/dbGbYlGCQ0EPH3H
k5UQo8J59R5ElhbnQZN7m2dr0vQQ2D9oBJj6uoYymnKeRUIrq2ut7NuYVsJ7sJ0i9VCdImA/8S/m
bOfh2TiihOBoJtB1511dPzzUPgaj8HjoXOl0fjvHycGovPqctlhkvvo2AEMKN4wCDid1/Q4Y1tSV
nRXzxoFm+JwnHvYPXM4IfRaLut39wTau16vBloP62wWnqsNYWhNZjN3FqukrROHfujkXlxEMWXmI
50h7D+LDdQ4VMOExuD/61jVAurF09yGs3diz6DQg8ZpW3EDRh+o5MbPhDXQBfSdk3vp25FDLRaMv
lZnlz3+fY0Y8UXcT1+tktSfTSCJ/nGzkU5s63FnOrQlRLqWPDFr0ljqDBSaimji8BWGXNpcsnNHf
w3zwP4wCDnNJsZdu7g0yQKYQ7crMDmKcNR/mrKiOc9LUO/twg3eDxDS9QcJiTJqooV+vG1Xsscb9
zw6qJq8h3Gni42Qo3oEDTmHPzGy/Dqf4odbH5CjqUEV2U3XegCCjc2l2ylFVhkWkrmmfizSqDuGc
Wq/7svQvNLq/II1ZC/SOrNUFX3nlqKEZalzQFZAnDbbjaRh0D73b15oRLkMxko1qLPDKRfX8ejFo
V9lJiIvRRSutEKW9ocsfsqazp1MGBmQPx7TaR/+OxumnloKWP2Ww69GilHctVVz9MvcaPrxEjG9n
WkY7XhLLY/9bxPkyChXSF+1ortM1vSGFC9vkTaReYM0kb1uLfmmiFziBLJJHvaoCJwY6/+NVZ/7f
QReQ1pIGwVBdRSC1hWSrmaio8lpq8STMJrtUXrfHoNia2pLO4REJeAQ81vUCuihg6ebsaBd6cO47
vWyNNwXl2fcZxtSfmsZTCQdiT9vLXreGJYKjB80OWZSgr4eVUSGTGTeVi2bU6gclSdVzn1tIdiLH
Cw2L5LbnIkW4dedGWL/LrCoVYBaUw0AMz6a5HpiNpJs9tblL1tgIPo8qfUufe3v+ItJcIm07tEA4
hdrr5xo1iQBMbFEcs1I4e65wq9v2319CfMkvokxKh+r6lyhSsWataMwLfe/sHGbOfNFVWpvk8PX5
/lbaGIrKDtK5S/+B3GU1VOlImRQmhkhmUz+HiSufM2KsY1Eq+s5deHseYbdxodNppzNNo+h6UpqQ
ohKIHVxg1tvNUaGqOfsWIqs7J3JrHI8CDyUrZBEg8F2Po49xnhSQ6S8WYc0bUt3yOPW6ery/bqtH
f/lEdPIXPgGewSClV7OJBlbIqk31Yo+a0x/nsU17mjZpqp/dtMHFx5Jd+tcUVdX00Isy2zucL7XR
64tnAYCA2aFwalFEXf2AUU/NLrIn7SJNDWFvUXYRFawMJunBRnC3PljQItWDaSv6RwJRzz7ojWH+
VPDY+erZtfFTBVH6FSVtbQZooYDabaTu+CMhTHQYSDe+Z8ag9z90rRMfPdSKGsCqgKMukI6id4ZX
pj+y2LW+1XoSN8c8skFUO/RuvrdWOj8ZgoznkIz0OI71RHdu57Cu4teX5SfP5sEi318kMq4/spW6
yEm7yw0YdaiD6nhBwa5V0K3AGK3M6m4nylofEzyZ6V4uKBGkaZau6vV4oqCE59qVd+n6uP3sAP/1
TSVH0LKI671MVufv+v3LOkjgLHgKGPL09rl0rsdK5rxwJ6MduYegWx0EQcNzrjij/jxnKIX4XjvK
JxMR2N5XoiT+htT20D2mihjVkzR6W/chwrfV19QEjPXc5Grht0R0P8aw8ZJfrZV7b9RBCvjcbhNj
dSLzwcJdDlmF7GjpkQW0Kx6t+DCgeloR5uWFCroABd2gJIb4Nk8etgh1leTyPOKnKn29bpDmVYSd
I889aSjwx3OeCYC0bQO0e1THL5aC2qzvgNVAZrRw3QgC8VCX74dhEGdrlP30jDZ4hxT3xJsC9Bih
5/cNPF+e06jPYKVmlllf0PVLInqRUtgBZslTdFJcmbqf75/t5eisPgDvwFLGpMC+mFJffwAnEnZf
1VNHSNR1f8p40pKTaOe8eQPaC3vutqj1r1VRTLss9Zs3iG8PsHDBX3EluyCUr4e2Q94oJMH7i+Fi
5+i7cZ3QFxuq6LtaZU6PZJ0+KY82iUVx0aSi/cnpbKdDgZ33vIML3FgFAjWOFs4EYBjWthhOlw4y
lWV/ESLsjxU6YodUS+2fnpn2Pvw4uOFA/XYu7zVil7YJeQyDvjT2VbLj6wWgSZTpVV11l0GELIOd
2947rch7WOn50BR+ao4pKiYTJIi3xRhZArGtRtpHJa1FfKLgRu3l/m5YH30KlsQ3YA1eurb8//Uv
isskTYYsnC5LqfRd1CnpxVUH4zg3CNrfH2r9dDEUq71sANIsQBSrjZcv2li2NsyXburSwJRF/ljb
cs8NeWsUINEq8BdafTdWX8XS4VN0tOfnvCuOMeSaBw29H//+XDa2MjID1JipxbF4wMCv181y8mRw
M67ohKaIX6Sd+kiVUqCY1GlHPSviT6NBJJc0T57SQCsqy2Hn0r7dwfwClzoApRYWU19FAtUgqliY
k3pBQyUMEiGSABXj5Jw4oXPJjHbyKzuadwKDNbmUHWzQa6T8TD6+dPlXD7PRi7jKB3u+LDU7VMxC
p4p9ZcRoABXsEcRfnTXmG4UCsq/pk2gPvak2T1WbxBh2uEbyGDvIxx16Z1D2vLxeaA3XNxu/DZPI
pZcHhW69l/PIS80olvMl13L9qUqxjziw+Zu/nNnD07PP+mJ8iGuU5Y7CMif30FjeXF7UvjVjXx3D
qPQVwwFKMNVDieSxI6BQtJLowlckxmkHdLDt1qdTzKMTxoP9xTCEPWJCQbvq2OmNeG8Luxt9NYur
b0nRitof66aPDpifFz8GTv+7sYjT9hAu4cuhlU1RHtRIHf7pwyQpoMZDYkd+O4r6A36X8XuziIpv
aifr9HR//64DvOUz0iWBicJngkm5uolNG+UtT4r50qI8/owIufOGFHxMfXPOvF+lUXT/NNhBtmen
au1P98feuAWBaxggcGmo4dW1ji5BrepYOiXzha5KUp2cSbf+ySILg08TzwBaJ1QN3zUpXk++4HIs
8arLiy+5HIv0qJmy3bM1X87qat/QSaSEgQkc98Y6y8XYBoiglOqlLqoqOTcRUDlocDayz8aEFbGM
MxH62mQ6xRFf3GQx2pjHH/dXZeMiNhcyAzAzC7DD+mkYTQUm2tQOl7pq00so6EWrIK//IPCrH+4P
tXFzUOQi/oIJSXD8IlT4W7nLFGFIcD+Pl1mdvHdYbxSnqWhqf4hqFeHFRoBVTv9LBRzYFiE9PXAy
pdV1FfZL0y5GhcxL9c5XqyJHGfSklrF6okTj7rw16/v5peD++3DLM/HbHJG2KnBEieyg7nvtRyhN
4xdF0x6jwaodbL9ozSxI67j6hG6DWT+Sq/fmyQvnZo+ls/quLz9k0TVHWAnMPjHH9Q+pTB3ZVbu3
AwXR7a9erCU+dLroXYbw/86hXj19L0Nx/fH4AYqiGblaYmpwsY3/gIPKlmL4qVAxOcBudOfpWyUn
L6OAuyR05FM6XCTXE4LVPiQuhYMgjifnEgtXPxpw5wCcVOX7BluEHfjsarcu4y3XOqETz612g9dD
g6iWtRfaNFjn7insUcds50J5ZgVw50RmHzrxrinsxleDiWDQ5ARcA2RphWjXMy/EZ4tBDYmlRFbW
+nHAMTXQ8XHdCQo31pPyJEd/gbKSdK93ajz3qJvGfLWk9nxu6+TY11X0ELsiIwXC3OD+6d+c2m/j
LX/+28nIMYNNezxkAqxNMHRKdP3ZqcRIr7ZJd0KUzaEAlxLuE4zRzLseqh5xgYL+bAdFjUFEBAP5
3dAow+fKDncmtbWIvGiLWBqkffqk1yPhdCoaeHbRZaiS/hAmQ3NqhSuf5sHFIws2/M4VunoyXjYl
bCJEsFDjXNS9rsfrk0IxgIxFF6PFdfsiw778nJaaVvlZZQzfXXv08DAAGRYdYF3oTzLr08v977hx
2inlkUVR0+MqX+OkZDyqdELc6NLVQjtZNW14ugHNzmlfBQovEwVIBGCOcgzdy9VusfQ8yZvGiGj3
yPoNsq39W9udnbdOa9tvIuyHvCMrJKODI73o4/0ZapuDA5knLUAIkdzhepUlyIpCGcv4EjuV15Cs
Q4MHnFu45ptODDC+taYCqTXW9PUR78WT6NHKe4DnvVLU1VHHz/qhHW1zPi/ym/OhcVOnexgU16UW
4NYtwpjaQhx3BrPZU3TY+u1Urgh0lvI5gKzr395B6jdqy4OnAqAuRo5acc5hF8fvCXzko6fCHXMz
oRL9FO7p/rptHbslA4JwDsj7BtxNSB7mrhwxpyvU4eh1s45dpzUes2ocdjbh1jmATcWR0+l/3HZ7
OXRqUc7JpcT2wHtoIODMPsTzXH63Q0P/7vaG9m1UTAhBSWy6bzKNXvSOnNnWdBGFx2l4MV69AR4b
uSdbM+nii6uNyclz2/A0OdFPMcV72c/GU2QuORfC2HAOUP29/qZplkaqOSXwnLy6sw9xEqFak3RK
O/txAVf10NueHE5JM+BWcv+bblxwVARpZYMzATy7vnD0AYQayZcSGCAJu7dFTx320PZkgceKP/so
zLhrdl6mjYU1uVS5TqFZoK+6ShJGyjG1l2ZKAGX9c97I8rOaF58L6f4/N4b/U9N/a11ZTQJAMhGU
GVdnJXesTtH0KgzyvB0xsFOKpcZm9I/N4PSkkDA9SkgsVbGHjtiaIaUPGrJ8TjoFq2djUjXZUSCE
C5DL2D1mtVKqB6SVUjznxnbeaUZuXAlQN/l6Bs8G18JqPR3clnhKQP+3Y61HD550UAdzp96VQZVa
bYXQumv/HTt59EeJm9u0s4U2hwdbSMpLlkH973r3ZkqPr67rhvBldOWz5hXIq0SOmPKDIMwY33QI
q1UBZnVVe2nmoVf+vL+FN+6KRZCYrGNJ/m7YQqhOV9rUpvElLXqn/4W8hYwfK/YfDQZ9QIeidp20
RI0iQx4d++a2xjlQ1P8BYrmoL9DMtKnAUfO+XgZ4ic2U1bDLFOzs8MTq0oObdyi3OFGxc4A2JPro
LNJHWRQnFsf1Zf/9FmvhZ55ns+IoQdvYSvTWqw3cbVGTxRC7nwzzUjkVdqOHDium/BzbaiG+eEWU
UkHQo9w5N33Rpg+YokaP1qgo3dOgKNPz2IG03dmaWweBL8PVRh/gNkuxiqFWPTwCIbcPnUV+m0Xf
lZ7CiB9mGKzuZGdblxmbkG4jlykfY3XsiixE0jyDLxqXNomR1VTWwXRj2vSRUUc/Es7PdL6/+Tai
JV5EuPs4ZlJ8WsPaSM/kqKO8ejEnrTiL2qnO82DvdQFfim6/lRKWcIlAxaaQAP9uASRef/DMnZOx
ci0illbGxa8myrTkSVjalBzwDstGnAP1yHucJMCEh051ZuVSdYOF2AhcuvQS6UaefmlMM04PU2u0
w1NY9t1zPCS29Ol+1PjYzSmOeWVid9Ojjmdw+zEBN2H/rRCFycNQ1CNRDYoUe7K566rNy9SWQwNp
Glz+zfEdTG3M4BsnF8XLDe+i2TOlGmVhHuEHO3nR2y5V69bXQwRu/W4WrHBhmUI/G4aSP9ceDsI7
22jrm4La4SzjVEOatjpdtqYIStV2ctGcsL4kDZ6PcQ678v7O2TgaxDV0S5AQAFW8znebRnf71naT
S+FY6aNKOPw+k3P94CSl9u3+UJsTsuBuQtvmwlg/R5g+YmKFZ+9Fj6LxYYQH42uoQe0s28Zru/zd
HHPK1kSIqz2aq02mgh9LLpLuiq842I3SDYPWUdXI99SmLt9GWrxXdNqeG4uIrDn57joXzOfeKBvJ
AdQjLSoO2AEq6bFq3HxnDTdeOQuDHpIzREBRmFj+/LcrNxxcQd07Ty9ZFJMSMUfgYomjG/WhyMpw
fPBCN6mfwV/2nxHBTZOdi2bjbqO7qaOED3YFptEqlomauR7NDPlcc2pJyzAh9xuKa89lq4ZBKXHQ
vb9nNsfjXSUHXMiM61cdCc6oBtMWXwpLpucZlnZgzrVxTKZ4+qKOuDW/ejyQZThAQfcAYr++4SDZ
OWhCNNGlyER9yuPUOgxpUj4gpD0GKlXT179M2DyhrubSmL4FWDvGgO9SWEeXqW9h5tD7P09c5WfU
vPa0QjZOOkPxAuKVTp3y5vglYzrETRZdhJ3goNjY+lOj1tqlRt79cn8VN4eiDc5WXShB6yCEFoSW
VzrZYT8g/jWnIn8Km8h9VIpueF2nc7m3sUChJgg8jR25Dq7nSiuGHkfiyzxZU/nUi9BoDzUJoXGs
mxnBtylO0/CrVcg5/nJ/li84w9VzCPyQ7tSSixL7rmItzcoa3aJtealmpLcfoPOgqzW6XvVLxFJ/
yvAHr87d3ITGEfrChC8TVET77NhJnPt22nUTHZna/NKLRRKv6TrnTWfzL062lSbPETCZ+M/7P3nr
w6B4oKG3w8JRAby+PjKkYuAX9V4wYOzpR+goBVSB8kcynz2nh60aNbVNZMvBY9FEXHMHFBNiCvB6
b2GV68/YPpsEwtVw6vWowiU1jk9DIcZTQ2/o2LSx6jcy2fOq2rguF8dNIHDgNynvrK4rIdyhTdV2
QcDX/T9VNfaPSJaaxxBvGX8yk+GjaxV/h2nT7+yNjfeAWIn6BNhFUr41wH+OrQrrIqD3WR/KAKVW
+70zDnsisFucFfa/xznDfe5WwWac6s4YVQSUCLezEs1DxQyPUyK7+KwXRvsNQlL6RRZK/8WSPf+B
mcYluWZcVdVZmePMfqAh6MWvfyQo2qEICL6JbbZmA9KfFDEcCqjLbZu9TZxo/sf2ohmF6ik+1FNY
f72/qze+MvhXFpovDPzvhrk5OBGtIFDHQ0vfxbP/cbTkXdzab5vI/tJqxo+qhDh0f8xl56zO/qID
5vAOQ9G+yXbFgEZDm43wwSOj+ibCYvKB0+inCHPgyzDXv9TMNnfuuo3Ty9ElseDgLgpJq/vGNopY
EvqifeHhcUxhiAZiCeq/ndvj/dktf9N6dtDLln84viQV1/eE3Vo2vl0mFIPE7JOlP4wKtrDTejwA
HjXdQ2VLC2BJrDV/Re1M/9DDsvf1xETicFaXT0r7bH1ZVW2u9ElDQUGrFb04OJlqPwvHCtFpsWVT
vT4QhnNAZsOYAHPXgbAlRsjFGK7TqOhyOEFV9CeI4NRPjL75LxP7bajl8vgtiOsTpY/Gol9gDWn5
0HTKN6NOh/OkZcN/OIkUdOiDo0WN5NTq/iuQ6tTTsEPCpBiVS63H6pu55XJwp0r67ijMh/v7ZmuH
Am3kLvIWwvH6RawNg2Ja3oSBoWZ4EuC3pXYnXUicvLUZYPr90bbOILkRGRuNkdveWVKqjSqk/b+c
ncdy3Miyhp8IEfBmi7agKEqUlzaImdEc+IK3T3+/4kpE4zaCE2dizmIiWI0yWVmZv0F6w7bayO+m
pEifwIVZ2VGf54oCS6qD4kALNNkjB2x9KGk4NHGCvGxHvl5Cz5jsMUZE9rpguX6Stp5PogRrZ5Rm
fbr/lVtDUcGjrSzRkjfsOGVK7NmNAcHUZbSce/qsh9aM1KvWu3sV4K2hYGpTIYGhC29sdey7eFCr
CRLDNSvH/GOhahFnb3YOw1LVe4IaWyGGxIm2oGy33mTao+OJbFFpDFZm73ysEbAM+tBUn1FKQMNR
68b2Pc+sNkDna/w50prZe19v3RqwWoE3IelFErfKhSIzU5axsHgYxmGoBnodiv68UDb5V82j8H81
FmPtMRpz4zvZQr7HrNyaatCJgIIo7Eu44moD0cOj7eA5V6eYiw9dYU/nym0xaQQa/f3tG4jyI4Qq
JKfgQsuf8ke4cco6TiwavteyH8JzkxrLsR6S7EFt9f/Alkfaivo9A7Gm65Bt6DNvK4WhWs9dHivb
QLgXuuEhrtMJhFKzt2E3NhGTJ2lNwMRumyORlYo+WVz3KnnYLSw8a/lax5HTUIkqo5+zlXF7NQKJ
ax4R5cOst8m/9yd3I9EDlMCVTJSVDITVkZmjrlmMEgqXXlnOoWm7/DhgZ3i6P8rGbgHCTJ8ShAW4
tHW7zXBxpdBjiPP95DrnsQbR5Qp9uqRNZu8E1ZfUdHX3k7ZDhwE0pN8qgcaF25dW73nXoVez4WqN
SWYIv6My+Dca7qP3XavyEGvOvs+bfyOlsx6XyUyetCo0qm+LWdEiMofKGZ9G5KOn89jVc/5NGQen
CbJudjT0tcuoeF9ocfG5rOi7+OizLE/20PbKYR6bbHkcKk39TAO4a/Bud1CgXOZw/u2lFbKnSdjq
xlkf5/rYa2MrDuPcxUlQ5jg6yrKzhrI2DKb4YR5Dv/Fy74fmjPP0jE+C1x50IzG1q0ja/LO2tFiI
tmj4DUe99cr/tWafQzev2qo7pIXQsRywk+4vpaz1ENH6nq3k1m38yc7wRPcrOzNFkHdDPdBnMKsE
9qWHeanapx1UMJU22UkrKmvx3co1n1JvTrPvWBYY6s7e2CiRILXEY5tTwAZcH++5GZa0l2eOqpZy
GMe0ChQjRZdcWEsw6MJ+e6LEeBLohMb0rWhrQgoaWiNqYdaoOs8ldqsPXQUFblC9nbO1teuJgcDW
bErpvPJfB65uQHAX458oiC0zK89OL6IIElHktmc9ScUeiWgjneDmk26aQGtptq6Pcg3Ygbezcu0B
Bp25HqMvMMFaP8VN65iapnmkcjzuHLfNb+SvAjiFXn/TSK/tBoNeFTFEMYxtwOKFT0ia2x/QnetO
94PIVrCEDYZfEcBIGnWrC691JnMe24a+BICVgY6QHlG0sJrERkS5Sd2jkc+leUhy1XxA+AZt/DR2
jPp6/1dsfTC4I9lyBSh+c++jFFjM9kS1sIrH6Cu8ZQEqs3G/FYre7uzUl0t0HcokvIryg2wqr6/4
ImkcAxw8DSoSwflz74nyF/1Qp/KrPDHjc54v43zu9VDk75ZESR+jjgaan/aZ/SOD5PFU5JXXBUZu
KeKIhr1N99YC0YQYjGKmz0lke+KAfbqT+ErcN1/rXGTuYWw7FTH4LlOKg6A38hfYjfQbqapQzmjj
aQ/YTudQNNCbfddEYbKHRN+YYfAsqMKg1wFBdr2PJ2pyimbrCiLExdcsM7wLLB4csdTJ2FnLjctP
SqIyDs5nXMHyRP2RWXRDqnvoZ3Jisi7HbLAg9pZVsrOMW5UkSs20GmnMEA3WT7OyqkyvKUyWMTGn
x7o0UCm1pLWapzHFqTDNvyukEU+Tnf0YhzhBP1r79/6u3Qiy/ASqSJBtNsR7tZ5CpvAUjinijFfF
zPIR+Hu1nAAKaWeIjdHbYR+EPQr8XPYmFTS5yH9MbbvY2Zi3CMFCGxp8EQ75wfSU5NIr3L33v21z
FcmBCXsvdbJVXKiXyUit3lCuFv7LV8TW5+voNdYO0HFrFB7WEtAlORLrolAiakx7x1C5tpE545qL
RIHewaa+/y2be0WC5PC1oaROAvN63kpXSdxppoCvho0TeIiTXcVkmB8Gm8q35U3L/+hZq7ZvQmR8
NApriY8gwOzn+z9j4yqBfePiTUBEp4axukombywwe04o62dTfJ3R+zoMfZOeSE0x4vKm/kLbMN1Z
x61BJVYJ+AEAaHQxXn96TWeqMKORLnccYYWnKuGDobXifY6pCl6Wov6kwxPcqTBsXCqI+LJBCQTS
Y3UVApq2TuxpQmc2ipPqm4ZXzCnqakCKi5EcJ6Up3k3oBh7iiZtTE/9FC0PiTUyI4gCHbqo2KpLh
VWTVnEuanO9FV4mj5lX/hi6VRil/tjPFt5uYugbgDqh9oPdv2l+p1mmVrrfhNV4c/YtjzLEUHpt3
zv7Ny1SKXwDFMiXQmX/kr/jj7M963dUdXY2rV7XuczM01Yfe09tjn/dwAgtohMtYAUoEv/TmhwZD
I+8hrTUoJ98wJ3CvD1PsNfvrNMS96i92XP9qwwV+iQPvf0+x8Pa0EgooaQDXN2jX0pZ4/aXR7JoL
cmfjNZ2gwPqFleOqwcSX3VPsDqZy1CoKoYdFVNns1zw8dD/XR0FObVlpuoNn2Zh2HshwjeTpIVFa
nZ807Ww1SsXAtwucfjKA+8UpYja+p3Xv/nDVujfPUWs4I00li8fE/ZixMTwVZXnBkB5xm67CcL/E
xjDS4b+SthiHsqOw5HeL3foiS4bHVoDqrPLcedD74vvbR4bDI1+W3OU3zQoPA2uKLM3IBRA2SMZW
+TtVmPXkm4UYL9oSue+apu6PQKvD4P7QL+a1r1I05LfBNpJw0yIiXVntAATjsWT1LHbA4gwPWdOZ
2XEWoX7Uh3i5TFqrPFZpb/z05n6ga5S051Q1Qr+220X2MBu/RVHhnz4UeyLMN9FU6oJz4UsqJ9UT
Q2YEfxzC0kCiLk714dqPiv3NFSiSi2pxLnAQli+NFxtfezMfv96fjps0g+IbwhAUFBiRCtxqD1SA
a6BF6v21yitVPeE2kl9bJ04+jF6pNGdko8x458a8CWmy3mfC6qdjI5UV17seez09jarh6gnevZae
wMyhDH66/2Gbo4AdQpuUy+IGKta1jSnCsB2uTdNbf2O/WH2gvGD8h1F4o3ELgReQPZLXa1abuSua
hKJFM7rWpR2mEodkb69TsPUtNOwdyFTIMPHofj1KO8NmnodxgOSpzIeqmePj6MS7krsyR1idDPrZ
OIkD6NLI5VfDVDWVChvVRwjVjnvp9TJqjiK0tY9pVFvJsQIc7/kUQKynJSnLj3XRl+4RMXJcLucq
d/euvputCXsDHAmmciQ0dBRk+PrzPDioKTpavUiZyEz3DUHVBT84tYx92yt1hcb3NP9+466RY1Je
kzIpYF5u6tFVGQ8tALCrQnr6sTe79qmownFn12x+GbJlMGEkZX+drLllYlnY3yykMLgolabXX9M+
qT/RvtUvWhJ7e6KKN5GefjhHjb4aSRpZ0+qURxOWaKz6fF1yMz15wNkeHdGknycjrvxJi5yLrpX1
NeqS6K0dRDkyvQT+xx1DLfn1ItoJzSBQIOpVUerqbBZG8mzO9BJsT+n2Aov8W6/2rxyL+4zVk6DY
9ePQNVDN6ipluQJtNk9N6M2PXWPHn8fGLPZ0p24TCQbDhACeEckvGcwqWk90CHEBwKl4zJX6O+IX
8TvyUTc5F2MzeNB0kYT3u9bq/hkjz3xyB2/6kKZUBHdyiJvYQJtGiq9LgjadhTWB2I26asCFdrnq
tS4+QtboziDBsO5668HQUJnmha/r/Bvmyut1HIqutFKHLcsGC1M/qtEgPXhaNO29vbe+58+BVrdD
pumFUufGctUKxXyXNkN9KrL8zagrZu2PUdZkb5OPNOx0Xq7IvrV+LIbluTLTf0J9GY61hhPh/dm7
udrlcNiZS86P1PeSH/1HKJNqEEuMYOcVefLlVOJfGySmOV3GdKl9IdWYx4Ki8P1BN2fyj0FXMynE
jFSXOSxX15q0CxrQxUNUj/rO/rs9dBoFEs6dLAizCVehJcPp2LQXzkGoT/PHWJ/rE6zr8hpBddgZ
6vaDSNhfJGw8KXa0vmwVJY271hyMq1Cy+GjGIHjMvt2jvt1+kBxFHmkqzqi9rSKWrFiCOcQ6sUux
f9PnfDyMxlR9Tnqq7/dX6PYeALDCxoBBAHT05imbmnoeZolqXGdE7Hw3zNTTvLTuCaWo5DiCxt1J
u2+3IfpDwOc1yZmA0aS/3oYduztHdhDbWC8fLni717/KMsVKKaqi5JTmHmqHQFnVnULM1ozKPgEG
Dawe9aXXw5ZQhB0UO80rQM74CFJvOOQazfJSMfaElrZmlFqMhFMwrUCwXg8loJrXKq7x1zrP6iDu
+uxrVNvL44KZ7L/eTMl2Jy7KQ/T6zgFrRtLEbcDNc+N+ZeFllFQx7M8Rh/q/sOpz6gdk9yAkGLDf
MajCMtK65E2BKA2V/kCYevnP/V20Mb2yn0uWRDpBpru6iUJ9bPMqEUihh5ri956D1koWaifXTd+s
WE9PhNPBpiU7vG3sorZDlypCoBDHmPgCKc4+LszN6f4HbSwi1BgOBQBVaulr3CgUUKsYCKNkK7VD
a85C1LSy+iPE0eqCzamylx6tAgudWC42VGTJMUH+UAB5vWscUACCDlMeUFlxH60Q97DOjPfedxuj
QIHmZgFBAsB4/drPm97w5jbP4etk4kmLkua4lO4eyXN1xuW36Ei1UMbR4XneNOcc5P2yCuhnYGqi
9/M+007Ii/7tDNpS+eaMCrAfgYR42zF4GRVADI86asj0cVflx77rNFgWTR6MViK+YBPcPgyhkabY
QKWl55dZLWnEfQJqHPFj42Pm0k/7L78BVjR7U3IY1tBLxTDniUs1D4ZZdT9ZBgkXpuMOkj9herCT
pXmvKF7t23Na/MjNpvp6f9duTTxvHdp5PKZ5b8r//scdX+W0fgeUtALazBiOzKPxM3Ts2ic/Q/RK
0cV7yGFEvTePiioPeBYAUFQt1pyNZWym1pvrMlggmz1HnapfantqvyHY5b5Pq+zfBAzGj/tjbmxk
9hcde4cm1231RitF3i3NIAKvrI0PdanUfqyo+fX+KKvIKrcU8AMuYJ1aDYj7VZ0GzWwAcrUiAoyQ
3F9unabZaazHrLqS2aA7XuiRKDGZjlLbz0oPodmqDZtkp66+Cq4vv4JfAJQXhZ7bFu3YuV6vWXkZ
yGLCj9Ac/pnFbPlK0utf7n/v1qy+gA7JEAnk61sy1qplQV2xDOow7M5eHlnnxZj25Jw2v4cY93JV
UFpeJYVxm8SN2aDS06Y8PWlBNn5phA4vFeWNcKeXqcNolZICRB9szVYHorWsMhWY0gcOanTfRiOH
EdornN33eDPJDFgvBzuI0jitjhQireLtR4PSDJUM8LkO5fpVTBrR5oPM1FXB0mfKse2HOcjdqj+N
pVkcsVMj45k6YyfX2VhFQEiOFBsE6AXt4XUUGNMywlp9KIMxUo2zEfal703jsvNpG6uICgA9ENnH
Bz+3+jQDn0Te+qEIYi03/Sypqktl6PgBKMpwur8t1zw1uYyMRUHE5FEtl/P1F2U5tXtV4bS3ddxM
F6MJa2T2aqP4mI+aaZ8rgOePkd0M83FAmTh71GHsKadmdurxkKqe2LNt2JpiW77PQK5QFlpvYRSf
on7RZj5+mMQ/tY7wnJ/Y2h7qZHMY7k+p7cdWWV/X/dRmNflOibBi2zxHY+YE4eAqx/vTu6rMvMwu
fx5EouyD3JDt6yTXm8mrRWANXmb4gmKmfUQuKtXOXRSPD+YcY/yVDkp6KXW30HZWd+MjPZPnAPVw
KEhs2NeL640KJNV2aYKpto0vilWOD5rX64f7H7m1h6TsqPR5liow6/oTnYaRd0nRBJFiql89pQk/
VI3qXJRGaw9VZiqHqouVwzAs3TnvNA8Bx6n+YilFtvOE3Dg49GghTNOz1HiOrGJSMvWN3sVRE4AC
EU+DbYnvlIlq3zWi4XL/o7emFswJkGSQBPwjf8of+UCKFuOEAmId9PS0ToOAPMceemMLVoKVSMal
DhSkEzK/VSSA7ow6n+dkgeoIfHRydhpfM3oDZ5TrU5V2XO3HSA/H6K1bh5HJdCQ2ARLwDVg+F6RC
aQ0xkHpl9MlAwNaHntrv0NVuZpFRAA9xgVCMJa9cLVjoNZ1wtSyFQ+b0voD26Iu53jvrtxtUDkO3
APYrWs43G7TIo4QMNUyCaKg543MBCcG3msKrnoasGMOvOjp46gNa561xHtQhAcxeWEI50QFYMpcO
Ilq+wf0NtJZreVlb2RaVhFweKOvcLqxEqztxmwaimo2Je0slfZzNqKA3OrHhTmqB0GTVlIvjx27q
/WOQ/YY+/DA1fRfGiWxkdVnmI03Nk2myjfanNkNOOi8heoptU2UI9EVZssdUuTlkTCYqEGDQIYyS
YqzWzOwHVLdTI0Ml2pzepbZIgqnMw+cmL7yd63ZzKJIL0NRIiNzEL8WjSVx4SxbARsquSxvr/oT0
6RWFu6/3V2NrJOKzpLsDVL3h20ZFCYQt6lIOWmH7ndF0QR5OBsIKuXK6P9TaY/1l4aG78oyThSii
5uvQMeAdFeHnngXkmvrv0qRPBnXN8L4qMLpmP+/y4lfNGvxKUzVLH2xYt66vRb36E5Jbkx/qpjcN
vybt6d9b1WA9d3lnKSc0Ah0kenVX/K2Goan5QzsZ30p3CBdfzwvQpmNkzHtfszlxL5V50EW3sV+v
QfLTcE8DZ8QvHgxx6tdqUx8GGis7adFWsOAJj0IohG/O8ipViaYxFuCW08BMNPO69HPyCHQrOt9f
nq1RuLLBuUnLeEpGr1cHQG7n5Y6TBnbqucc0RvaoTGb7+PZROPnczQBdbs0kW9TZKOb3SWAVs3VE
49A4wzt8ozuu3GlEcLAfEuwqWTuvvyWBrxKXMzM2Znr0cXLxR7Psvnh7EGcU8kgA5aD0103mWbFH
YfQRo6hzc4KHlJ1x7DN2soyNjUYfhAqYtM8jY12FnUbxSqp/GbFA1LNzcqKsxQNjcl3h2xVeyjvb
4CZzY+okm0QSW8mh1vc7krRIMHZLGgAPma/94ApIJDmsPG/wlu+TFmPPpqbGX2qe7r2s5A77o+j4
smqUOMlNZdi7UUtrY8eWBZUUH4fGODZGVCswn7TFuE6uWr7X4mn8JoC6/Q8fKed3rVq/7+/NrfGl
eZbFwxyG9/oE2KGVCdF4WTCIopzPZH1uA3s4793A9jB8eJ/qdfPcAr/rT0QsbCeNxc3KnQRLrud6
FrABArSAoOBt6pxj1mJghpsFsToUF2NqCcRIgrqfOi0Vn+MsTfSH2mz3Sswb28ygVMvzg0ySXbba
ZljTjfgQWUVgj5YxH0JX1JafUP0GewuN4e0XHI9IAo0sKfFuX+d3hgMawxIiKOtR1X1tMZtPtVtH
vydjtvdSuo0ZfTWY/joaZGZYW1YT8mLvs+Kd4qbR0UL63W/Tr0qq/ihDq9w5RKtSr9zJyAPQasGT
iJC6PkR90o21V5lZYOHdNfhZno5fWoHv06GYEtWVSkrF9P7+7l1zmF8GpblvyUY/xYE10rVskfMc
qjgLCrdennHcQyI8meYrWnfGMbLFiIVIjXtjamvXqC2HA/iH5kT+2PzdzmKP/rI16VyM4NIRWgYS
tapzsXuSqdVdEgt8CnwMQ/qHyXOrxz6K02PIuwm4eFbOb78qZaAkraZki0z86hJDxykTtlJmQdgV
y3NXAgCrVcX9+/5Uby0vnRgohFIgxV5n70j0TGPXkcgssauchRK2ZxQJ6s8N6INPWdLvsYi3ziZn
hGPJeeGor64zuyM9bz0011WDevOwTOXJinrMgm28V+5/2vZQ5OXUQbl01k0KdbInLEyLLLAb3fKt
evq7MrXlMHvWntXtRr4BpBc2Fhbn1FzXISBtE0XJAe0HcZ+KR9VRxoeQ2tpOuXXjOpOKomTRklV2
Y3HlqU3bOyMPLTMtluGDCNto8icvWepTgj9iE9hJZOhHL5xq50HEZfy/+/O51vaSpxLdDiIBgkjk
VutXw2K2jtMupPKZcBFzBDmuXiMFrYFAWZps/GFoiZN/F3UpcDqgqD76iTLjA+h3nlN+nZPUNo9p
lTbtYbFSU5zEgmHX2as8bc8GfmNB+KUe5ADugFv+EzhjYcQNZ6dtedVkGMi8o7ixc3S2BmEf0xam
l8kwq608hCbVX9DVQUL7/sLDJvOtZa526iEbB1S+LdnE4Nepla4uMxSExCBlQQNrbJxPWjgnH1pr
Sv6aKzf/WpOr78lWbw0otZKoF7x0LFf3mQOiUYmLIQqUsqyPeDfpl26K5veusvw0aH6f7u+ql9Ry
lSSQqdMbBekqX/irAlcVYpw6lkMcdEVdPhv2Eps+VL7YOtLzFp+1MRzK926o2nAF6Xhex34ZKO+b
4/xgz4tunY0+c9OjkC23v9K0MApwAWk8H+2uQGBdnbMoPHSpmMxDP+la7keaEUcnG0eSjKq2a0hL
kq5UfFGkmnIo8elAQFdK8JyxWinPnpMqzUMdukbnN1OeGscidRq61uAvnXOjTeWerP9G4KIgTkLB
/cf7cj0jpS5MFxorGjKzOZ8wXRjRHjCMY9i1806M3Fpsuqrk4hxrWaB6nU/k/KeR8ir8gMmbg1Do
4kvXlfkvuIvqIckU/b/sLmqZCIGgGcXFvtrOIbwKJP575TpqvXOMSuMp0kzem2Y7PCyLsid9uHVG
aXhS6yd4SX/w19+3FJnaA95RrqGqtsfEsKJjhU3yTmTeWjBq/Bb2nzAObt5oKjrkUe3ZylXTOxVq
V629a/FC+IQgSPb5/nHZ+qA/h5IL+kfNEoIY6swuMkqtkXd4FmXFxSkRo/oPo8A0oCgAZAIRpdej
2PYyxYNkzER50/gZdfELXbx0Z5SNC42mIaBDpN8kk3kVQPMknnIcNaMgdAysWTNNOUEHT87QavWH
wm7iS+Tm6jHKiXn3v29r23svqDwTzgbaoK+/r1c7Hd4RJ6yf5uTQcuQv5ZBrvpfxueNQWIf748ld
vYpxlC49eA0SWnajOeRBC+Md6iBZZs7Ks9lq7jmj/HeeI60+oKGSQ5yd9wCBm4NK2026QvzfukbV
0WzNU8uNg1HTw1M2LsOhb2IrQJLGOQ6l1V09aqo7WevGUUDeSTcoO/PF+Ha/nlmntetQUVr0blyh
PVWZ3fHYdfpvyuAZ5/uTujkUPCrQuVzzHPHXQ2EpYQ9uzv0rksQ993aY+4VSRE9uPfz+DyPxxgNC
zgVsrQlNqfAKq6hQZHOtuu4PWoKBAg22svhZ9OG4hz1eA1dlngXBhwSPs8cdfKMfMEVx1WVxHLRd
3z+arpKdHTMvDB+fLftzO6Lmd7KKZSkOZtiav8zSqB/rpSj22rP/zw+RzS8OC61FucP+CDZRVTt1
maNGnmi1cYy1Ortgwd6fR70qT/HgKbwB64Gp0Er3gGoWUQkHldP9yd84qzI6cEfBnuMRpr/+EbB6
xGhN6LG3WY+UWur8xrytRdIpsyis2HtGfFu7yqDpR2UXID+VvdfD5eVo6mGJUqsi63vHcuoT6Ild
/HcHPnpPmHIjmrOb6HNRRaZgve66TeWC325ZKdekGMcDzLzmYZYWS/dncPOTSCOkOiu44PUliNOJ
3Vs55N+pStrhaIHXus4ZtC5/6BLj5/3BNpeLdxD6O1LsbN3uikfVLksdxmE8DLV1EF3JyoUaXZC0
1I7jwrtgJ+RsjQgFAcEtCl3mjaV5ZToTdwscdpgI6OS7ZtEDY0ijEJc9e+6OVl446k5A31o4CiO0
8CUo9AaCWlcKD7W8j4I0STmGhelBErD3RtmK4KRl5BVUHm7r2CHcIlp7pOKNUHqAGLaR1JcGwtoZ
lfnuXUcXIvcXI7Yu99dwY8PIVjP6mjD+IDutskJvpLgUC5VtaaXaQxyXyQnzSMcPgQ3sLN7aUVkG
O1wRUYehFQWr2Zar+0eMQfUbA8J0SIIhjgr1ohdhh3mhyDET7Ue9Ub6Fo1XbZ6PQi+QqbEupD6Fo
QcbouJ41vpqq7mfVjemjRplRXrO+GL7mRZva59TCdGoncdiamT9/7SoiNsqMdWxboC0CcORozgPi
dWOn+w5v2J0ttrH4YCjoLaHWjs3q+uGXtyn9O3rU1H+W4Ys6LeWhFLSODaWtP5R9ZR7brut3Vl6u
7CpRkSQpMkiw1bz2V48/pJebumzIGRzhpc/dqM1YgGnxoc8M/eDauXJEA8P8yfKox6H3iuf7G2/j
KIPKkcIM1BrlNfh6MwxlbHdjGsWBrQtDHKMGH0R4nV2hX6IJYw5/Vp1+7w20kYbyPAAERaLLq2T9
jsf3EVuRHjcFT9GTd1pf4mA5jpm/KLnGJqLEqmXVAFQwfiP15mXvk5yRJdFzoUi++twpqtJMB4MZ
KFVofygdtaLhF2sHPW2cnYXdmllINyhLSTAebZHXM+vMNli9QvZC0lCm9LWhXQo70y92ReUyUutl
56RszSpcCl5FwA8gpawGTPsiNUAIpkEcDdH3sc0qAFd1emosbXYekrb3Sp+Q6Z15vSvFzuAvf321
jx35rkAkkJSBtX39uVavhXS1a2a2j9Me4qhiYmoLjyN+MBA9aU74Sg70O4coPhodT166ILGq+43h
ig9K3I5fo0YBFptFeis+QDltrEMVaeGDY/Rd9hyGSffsNW7zHk1eVT9UlVst58a1SrFzIjYuGuim
0JiIkPZt+X1q4tpMa6ojdZVOH6y50vBiw4LqfP/gbQ2Dibt8n9AwuqkyQXvKUCDM40AMyvzo4op7
EKazJwK6ET2RjkUygy2IlvI6n7Rba+ltPAqDyoL1cjRgoKCLrVQg5EzKwr/uf5O+sQVdNLgA+NA8
BUG1usYGTJ6qTDZLQqN1o3PYVtPgg9DSPyeFOfYHO65E5LNNO/0y63OV+uhzejCsW0xyfxU6xsdn
viPJj3M6978NNN+wCZ70Jr86pcMfmAoFBfrec8P2Ui7R9DxCzRg/mGocjZ8728bx1RT4eRz6OoyU
BxRta26soc/fmVEvnmE2LfXOQm5MMUw+RHSA3lFkWQczhFCK3umNgmxZFMshrIfxYkQmrsZ9yr93
7qg1VVtGMJfXP9GLJwL39yqCLbnohiUBQRomg+Ye0LnKtUNfqE3hCyuP+kOsd8WvLjGz6lGFOq5e
qkhJR9+OHApM4Epb11eGRuupzxvoMo5LUdXH+/tga0pgxIHrJ6dHCGP1G4WqFcs0gLcXqcv6q1V/
Vqa59a08f6PW5ct0QBoF9gmPDMT3aqjOLOMYR5c8QChVOyOG1v0TFqE49Poi/vf2r0I9Gq6H7K7S
H3od4SLZ3a6QgAnUrnTPc2bYxw6dk4OdiS/3R9o6RtxPAOQozyKpa7weaQyzPluwpQyoxvzKi8Q9
eahP+iqiKc+mNw4HrFyy46hV6c5TYiMovbj/oNKEovFNMhJ2VqQWFrNZll11MubZeT8D/np7/1aq
wlCVQegL1ZBVlMhbMxdt07I9sGu7LplSneIJvy+l1/aU3TdSOoaiHsnNBERpndIlnRoW+C7zQW4U
P8TFKA6NzYss6WeNC0iJD1D8y6/3l29j+3sgINgh0nr0Bu8cdtIAZYA6k8xNCxiqDd+lGoZtpZPs
gEg2NorkGWKgRI5xq7PTJbrXEI2zYJyUYQk8Hbneh5hgWh1qY4LdsaTlND0NQE3tz1Hk6uFeONrI
cmQ3hqDMBXMLe+jmplCjUoXAo5rJP6FCzf6K2k76RbPzvPZbxy6+INZFpRbpv9T+pMwVRJuGjNf2
e8tMPuhdbpeXAUWGd2C8XIfsPopMPw+h157ur8vGZuDRQ2OSG1FaN69SlMQxhz7N6KZVpGSXQp9s
v1Sz5VpaxnLIC/L7MJmGHbL35hIB0uQ1SX2JLsPrs+xW5aiGzpAFvZMbPzWvzL/OpRh5l5vxJW27
7LFgfrneVCu4/7lbxSQyDE4x1zEv5vXQVI9mgRlkhun7HJd+UkDF9mGqLOkhR4odQ3BXz3MERcpK
HIYh0wxs7lwDivZQK5/u/5itMwEFQELHSQ5pVL6ehk4YvJ0dK0d90q5dn/e9/iOJzFpat6jdtLPS
G3EMlgwkGWqxMv2Rv+aPJy6v7CLGfz4PgP450BxahBjRlzu+/ZvId6lGSPrajQ5RRL5C4bBnlFxz
ngHRGn6szuIUcS/ufNDWMSMZpaANDVuWRF9/EO6DWa10Ngw2K8wubVE4ycGYYuf7lI2xQb+gF1/f
+nGwcMERgacimSOzeT0iosCQ9r20CPQc8XbfNXE3RHqx6iy/XBZ7Z7SNogSZMN1PCss24WxNTBEm
ZUAlJI64g4uqeF+maEmLwsq+YdTMS8YsWrc+dBAEq2evHOPID0MP+PjcWMp8sbmIZ+rD0RCexGin
8cmuzVGcaqF3IYJGRm2+eUFQLEaaSWYdkNvWrzu9RddEIPMZQCdvTok3WQ/IqVRXjlT2ofO6ZWc8
i+l+/bwCWE53EowO1KEbMw/wdBV1lxLXZqSDD6QdzSF1sXUQxuBc76+8Ju/f9VhkHxRIKUZB81jd
zyiH4ZemdXlAUJnbY9wPCLLbUpbaR0VC/VLybP8Z5m1dXhanSfrDDF1j8uGophFc6brK/LorYvsd
qPTpIZ8i7zcgpqZHCHZS4TFE4xgdobra43FIR27jnd8v69Or309D5EVfE5gozdTXW9dZ0MB1agBU
iaM1H0PKbX+PIXkdVE99sQ9NaJn/8nD0YEEVHhEoc8z0c5FlxfxoixyN5Bg+TbKT9NyeYGRq2N8A
Yyi83WiVM589TnPyqtbK6ouWKLZvjJ53GopB+1r10/f7k7AxnKzcE3DJsW415xNFHcd8SHKYc7xH
YlTLn/p0AdDk2RR1zCXdY83cXq4cXbJiAAHuBlYmNQnxSmaB/Um65NMYg8meVAzG58V0sQad+yuo
zXQn/7mN82CaEWTHloiElZ7665WGDVDCYcuGoMrU+rS4bS51pp2di1QesdstRcuURy1ZDvy5defL
LpJQHbLcC9qoMeKzDYslehKzY508bVZivxiVUTuM8eT81LqxbE+xNbXOEdmEYfYLVxl+Y8IidElL
s390kxV9qMI8Lp6susVLrdGKoX6EVdK1h1FMc0mbuYkjID161F7COUTsrI66afjYjiK3/WTBZ/ww
ZWGO+3CvFg2K9473V6Pmyg+ztoqPBbdsRBlPD3+4URQvvp2TVh2BHSr/W1A2m49iGconrYi6v+Z5
yotHb5mmfyxtGFKoEdYgDkYGr+PAp8S5j+IemoEAxtpv8gjH/kRZ1DrXnfV/HJ1Zc5zIFoR/ERHs
yyvQ3dol29pGL4RtWRRLUSwFRfHr76f7Mg8zE3arBWfJzJMpbHFkie2ecCrrn91Bdu9J66t3bz/a
+SL8fnkVKbj2yWuO48j72RjSgNaq6/5hESPU9Qo25ORp1guTjxGZrr9MNWgCRLiN7MKLMTHUSeas
dvxdNwEYobVT9NNxVfqnMdkUnRrmcHPxSWbrsFHo9HzXOVCld5Jzqbpco73vblfpWPcW0XgQ/Nn6
rHFyzJXM8ZeK1uG2NfU+cnXvGKqiyWx/L/3YoePN8+g99UM1/ZKRU9Ub1yJ75n4e+5QNV44/meC+
DRTcLFHAu+tTmhNn6OdrMrURpn76qVjjAh3WsDPvBtEnzMIQ37LA20tnj2kp1u+snKsdxGm76tOt
/xSVv75DGDOpSOQML6uLBffV3vM/5KgszVC22vp7jsNiQnAQmvuRLDxhpgIBUf2VDmMQFtw7tke+
DrL/ULY2HHfL2kBaTGn6E2Njr0cRJsXbFFXjxInZ3P+ncXTtCz9dmMktzS5D44Zw70T4iJxy1Dze
kcujR6rTz0OG5oqL+c+qxn6t8DzEHsjxa1uX6NSyvgTu3V8rK7wHxhj9HyIiPZzEuHTzaetrM+cz
WXdrHmP33xdphtVvMUfH8sU7HpWYDXY/7JINTd5YHd85w5oitUsgHqXyOq9gE+mKthrjtdgy0fxw
lhnb3wg/5TXnzH+97dq0V4Rtqvm1nrr+to2C4eIMcvxjg1hmF7+z3lgu5Gb0RYYJ8Y9Gq7jNncHf
9oLHv2uJScTRJZ+PKPnnbUH1fpCUd6PavdlPXNWQDTa4fdCX2qXP3Ilp8jku6cbwRoBXq9wdzXK7
Nq1FuZvU1Q/vcJv3jBbaY6ve1L9UV7XPbjQdH8Jpl6OIGuHZovWr+i9JSMLJG3/rm6LjyrLOHWLI
bFl1yZBejZ7eXwN/Cp6ysQ/WvFF197p3R/SS1eFqimOy8cMqUZaWoknNXxU61s/XTYFfzmmqBBdc
a8Dp/zK2GHgnsnFLoTa75pk6Nod/v2anNl3niqQJ1T5i0Fp7/GRNMrXluqhoKgO7NPYvZ3u8ykvW
RKJU8H/9laOn8E5CmT0elchKyYU6TiaETtoc2WF4FHgUb6pUkHsyl3j3FbJfzE8niOeltNr4j2Ed
9PwjGuZSjkcqi/0wkShktg7vTTf3X8TmBpwND6PHb9fWieYpHIanyZJqX0S2Wd9E3S91Me21PHLy
T3hBtnnXOENHw/Sniwi9yiuKmSwXEmqrsxZx/Bq7rfla4rR/DYa120863nRUZEssnqLRiesLenIO
gewwrXUp+jlakWgBBJYM/JnHlFNXS25qx7+ESyfrc6AgkfKtXub7vfPdjkonzUvl+4BfQ8jcnKuk
Df42blOLk50xjDp3nU2BdmBf/guOoRVlClRGXCsmcC+LI6q1kE0cvYHvzfrUOvWscu4yjy8Hnvf7
jG1Pj/zwHPtG8PYwF1ntyKs5ZKkuzNR5mE3gy9qVMc9MlnvOODxx49a+I7BAA7YtetvzLHP1R11X
E+FJg3J/kxeh33q0FlgYLH730Uc2nk41tn5xnhmN72PS8HcVbdN831hwbRblbdWMX6ZBQlTOUdzK
07btSVJMqds/+pwD/PC4StgLvQuhCV0TwSuX3GCQbrOm40ul3VijSNuG38e3wITX0XPm01EPRCf6
CUmDoSe1W5L0puciTcT+OnKlw2hKZG1E2tNARHWHtyZ+KKQYePkx+xhnAtri8RsPx5GcUsckaHAS
B/kCOlVMVMNwtNfKraLqsqjx++IvCRu+FH8H8S+irvOdYhh9T55a4/ivwANqwuzVINBblQo+F5ll
91wfcW6YWG5c8kmqdSDbsrc/gn0b76JOLEke1jPiJlpk92j92b6EqjteVD/xrGIUFn+lFXPcSR2M
09SOzr/Z2w7P136u0+kc7sTW5dm4aousEjvQ3Gll2N8F0xZeN/UqfteKskA6ohBdYdttelnCQHTn
duPIZQPmVzdY8RwT9E+4XO/j4v0mfLAlHmPkT1hxe28o86tbn4Y5MV/jdgRYanPYA5osF8qgu6js
niOHqi7tapOL5w/LVARVFA8Fnp/6XzRUfZQfoyvEubU6kbxldfbFEfdMhCzVxMkPRbcsJDJAQZhr
QxQoHLT8Wpt4O5gthAKLVn1ocw9ZgS68eq773DND9ihqgWmKa6O9sD3hVnkYTO371q/inxp9s5VV
IlMLqu3EP+rAVbz/kRMOME59xICBqykCJRprN/F7zsN1WB6P1F+XwjIy/6wczuHOC7X/eo33Kit3
WTEcj3QiH6zQrily6gbnW0716LpxXM1vfqj8AxFO3T3P9sj606AQwOakSaWPI34DW5nsFc+k8vW+
XHVcq/0LBmd46pyBQJ1IhtIUdZqOXWHabNtL231XLVgM+2OvVRNftX7b3GNVRXzFQlwfeo5o3p46
EiTsxSqO/M9UCfcpJRF+Zyjw7EmtcsweWOHbH8RbsPvO4ZTIcogsUjfrfMsl6DeWinzU/XhyG7fX
+Vi7tB0S20SCIU7vNneOU48q17Pqx8JwbEF/3PaRV5Rq/284dPuEXRrbvxcKMmNJJTn8q0MP+2fm
rfVliYco433R+7OKrboVNtDPritpg1juwz8M0zJVufKpsAV5EhKf4dCl+Ttdh01KmqA7iGcT/9en
LW+Ye8zBTdXKVPMTAH3m1UxRLrzejOTnOWJTee2r+J5drtnzBAPbsQzbYHVPR6d8v9jFRF2cgz2K
SkQ6yIh63Bl8XpEsfUQERDJHUomqyx1jq4HHTzh3C6YUMh+nZeM/Nlv2qHp4O/pMQqpwZTJjLpuG
M4Q/6xm8WlID/o1+tDZc5jPEIqeUBJX2i8+zUtm1+yT/dq+wShbeLynH+sWJ1uw9WVyafN1T09eW
mKeLEaKazzMpmVgTxb43g1CPjiLFZo8dHvjBgUKJB/W+Ze42gtx16xW5r2K46vcmeJbz2gfsH14T
5OPso2nM1tkbzu7khAi6IzQaJawG5oeuGarHMP2OVBYhTDFapAirSzasnrBO6wtzFlA1Gg8yB+/w
nfOyNXfiqPuz+sMxXw2hcH5K6WJStCBUf/G+BSJFNGOglrcx8vEcdYR/NUhnh7/DAZbosd2sv7Jm
nNyi0+n2sbhefSfIkrFFNwf9dMWe7LUFJxV0Eodlp2M8lOHDHFYD3GAqvBtjHc9cJLK7Je9Tsz5j
kxLxqd2oJ+jLxu5HN7btjYkr0xVDgllpoadxf5sQ7elceEtsCAIO9r0Q67zpHBuYaiRx3HTi5K0M
4kU2sNmUPKreUEAlzX9FF264FWVN0uZ0Gce99xyEILcsB0mf+9imsUptvvw5NY1acqx//L+cnUeM
INmAWXUyjfJk2oGHLCSoxeQYfkxPNZJGleM8UP0JVk+/HqOc93Jn+Bj4nr43gVnuci4322mA83Tv
5ryCtER9M03Nr6U9skcOFuj/R2xnc14Yk8K8nbL6r56C6je0pyeLKJ3crYircOSvxUb4QcEjfc5h
xIQt3PinxDBwzgdn7h7q0YWAtUO0/yZQCGf4zOMOugjVuJjSMnn9CSNvfvt2GHPOhnnk3Tm89QvX
PtlxQ7qm30VaWp13TC+/Zb/x4/mL3UCXuQN4qOBjzNl3+uYvK9r+1Y+9WCAEeh7RUI5zxzaxTSZv
RUgRrvaID2yMh2lLz44hFyCmKtD3KBqisOiGsf9LeNT8N6wzukYfYvCWT2I5mlK3TvgeruxmRbgn
5p2FlkJGwUInmVKe77pahk1hvWYTJWPe+P39SCxF9NHbj2iPpzEnvofdMvKP4INDUSYfp9n0XnZR
1s/cL23qvaka8xmtEilHK1mdcsQpziMTe8T6uk59ddkm6Zl8XfXOr7mPpuZE0PzC8QI6S01X3O1/
ssGELtfJ7DoFDb69qQhDodrMnf3jmLq5Vf6+tD8GDymQcmT8KjgU786jsRnHCGrMglsM0JuxTBdZ
X9Jq1l3J3DkiYPHsNl7khj1Dvs82qJmzKzUgO/FXNmcZ+rzWcu8Lt4q/AWNZ08ZJZpn/EZqbdrmx
R8MOCPbXn76b9sfhhLvOY6RBXUmNrh72KWi+4liHbRktTv9z891mKL8f6ltFlgqD+xS7U8FdgU+k
Q5sAtC0a9ZxhevyV2nidi8WY3S2QhDi0P6dbP7vq4CYtcw4V5Sy5+9XQZpOXM1rNL3Vq071IWhwo
cmeend89TeNPtcfqowvqA9flPlup/ZGK2Ihjpi4v3L2U8jc6WdH24/Jm+yRqiNXZ5+RM37e/Wlc1
v5HJTD/wX5Ifc3x4yWXfvEnj2xqyKC2xHekYclhVIQ6ZUP4lcuBcsuGwHHci/L2us34IGv7evCER
5HMfO9mzdR+mwkegDWg19OqocKfdPPX8t59942TOJZae/a+SMvtZbbrNyspBeMWbMM105hAAP///
iVAukDVcb211iMLp1wA5WHpEfmnM0Lx0zL6XTKbZhznikDqeDW1EvcOmPh/HKvuH58/U5QyD83zK
5irsz/gipG0RpIKCaisj35gavTuDf/qah2PkkcaeeMtyVu6U/t6r1n6Extc3kfftUUd0q/2kXPOs
pDriL8zkOlAlUQzWuQcE8KltlD6uyTEdBeaxzR/moyzMbeoMNxxl6ASUYkVxAB4wVddiPMCRlsk9
zKXNTAtk77Z0j/iYk4yFNpCXls18v5rJGHM4io8c7ySWfrlHt2Jt0ei0UTSmCQhqcGp+++20zn2+
+ENPOwusSW+d0bgvq5jXR06+GYaOUIo7hmbWNSv6ekAlsWwEUm8+gF1zOAFzIUq/Phcj/vsnGfn1
D5fckKvB99VPcywL+QcZsTN55aW7Kk0lkjE/0s0MGESkaVMIYXk7Vk4qgMs2357SUPR/js3LPlxH
zy25e5kHITsd2ZpvqfXrfEwByYt1HYPnwN3UR6uznZDTOTUG8HkZ3Wv2xtUwsZq5KUi3c71CACzX
eZRiu1qHI/tGvE3iwXWyfiqY6IRz5jARtoM7yOhnK2JvKHt/xUs3AOCyeejFGJ60ya4+434jpq/e
koNen6XLa9fu1U+zB1VVQjL4/xZ+mocu87knTLw+/bE3euczyvb7GtlPPiokWTLvWpayfKkAtfNw
zurfGjvHupBqGukwtUin08jW/s8PTCpKPSpFW9FbcOTRGHAWqhAWP1SBpKdOADTL2fu+sLvRx7Q9
On0rBXpAnT2N8bxSoB33ANhI5kCXDmjrcDoi5fAwwHh7uSsP/0atKg75wFX8jpcL12xpv8kfTuiJ
e+JB9hhEb1dviV2XsHDjZn82rV/zfdU2vnFm5SQ3yI9TD2JprXdMbuskviHHfP8a8WYj9gH93NcY
WmCZOnSxs5bIUZhXdL9+jpFZ59zqzr9jMrPrRX6f+uVZA8ZT7MO4P86MsR9DFq/41EDGv2TExQkW
8qVV+EGu6Qe5df3zRrYCrWLHJhUdZMou1h1qe8oy1Qo2beV7p1AeMuakKnF/QQg68/Wg2a3zrPLj
hz6qghuMhjM/T7d6/djrSP5hgvO/AmnhAgQ5woTTjQFGPmOVdIKJ7fDmSzU07i03pOOMsLpSe5ma
evzdBKtNodCyesHEIYuXkz7q+XUDa/MZ3utuPDELAC0m69FgGC3F9NW7k7vAAVXy7zbXlM8ezDYt
Taoc3rxjl09L54kvFDrs2P60bs+Ht+yPNhTmP56P4GdMCN0fAcrZ5fuCOhRrzGr6kPhF3Ne1qv3L
0W31b8vEmBZza+EBs4RlLD86X73VZhv+OzrPfd8Gb/w14xX07shlji8G/eAj9/rJ76apqxFbRNu1
5QQCN5SH4+0XdGmoChky/X8HKvD/FkyM3vthl3uB1RGLK5Oq/yktOH+Jk1TMM7fykqxp0GGc53rd
cxxW2Od1foWoJKT/u3mGNXOWW9lncxG5+75fshmEhbFF6VeIa/9Hm2Tq1xoJdetNTdJdaem6ouzw
BgkLQzPZcy0ClxQUn5zE3Jqwfq6cydbwcH77ZjLhUDZ3Q4SDUnP0b3ASC5wK5fN+NCuOm6JvxhBo
u3PHE5yPuRljsyeoHhL96tW+mChqdZBcBiyk05znEskzPx1WA3Z17yhElLemUhXM6+htX0gJqSqu
FeRHQi4p58z39c328Zg/2zHZ2Rc0W851MO4myq2CR8zHrNvTnNFj+5i4Ghhyzl5SsLiWWTbvYQWG
fBqbkGATTYXJJQLsBspk5cEKar//twAwgGd7LmLMeQmGc4i20CtCTeh6acXMOS5nIpTGyelZiY8R
V5U8Aii0pQI9rZGS9P3T2k1EVgsjY0XPVVlW1O003xgfezc+Yru1pSTA/J7omywuCGtyX6t9jr8W
6ItfQ70xY+iO53NF6TuDE0YqpDwtTkZeXz+8+Rqz8nxvkuZlW4MteCHIJfw5ISUbh3M6Qnq/wVkv
/9bJd6jxS7qSjHpZ6HXRhTyA8b7zs5V9ZpLzndeg57jCgG+TJ7up6mOldlwzGe7y3I5oKIo+1uoz
bKoW3/SqT2f8W2OgZ6LuMlZnta0v02IEKCs1W1y2RK/3mdbcgpMCv32JyXxvbCyIPyLbjU+28ZIB
p4M5MAz/rbw3o+c/ddvuNqeJA60mT9Viv1oZB7dKJPY5Gr3uTfKURjgdT+bJ7sH8W7VT/DpAtIOg
NTHr5hC060uP3FrdJeTmzGxEvWGtnHyG5016LZDQtkXsEhTSZnoYQVdn76pXabB1gDCRjQKgfdcq
7aJmSnwZAxbMS32CFRgSppzWMrm7CIO7k5i9ip3LC5qbkfw//vVAjFrupLvnljP19aV1uuApBTll
3ECK889gAvS2dovzPvNZvHzAw9/CCy0e54ls65+JDkLoFVbkoEBx0N5oMK2xFMv4jQNSZR4wlu0V
V1i+mU5txceB1djjG04jhvDsCs7YP3uPa+U8hPzWuM5VG5NMxkCJIxcbPcUBGZrGw62Km+oh2kN3
LzYrs1+Dmfbpyseq1142icvrN7jgjle+YYk7Rb7ct1MfDPXb4KCTBb6YgXSIURRx4WL72pbCikPf
unHdVqc9OJKsHIY41XmzjIkpFVKMlLFEDz+52LAtxLydkGInhi+iy2bzCyBCLUWb9W76Kdw+ghVM
xezeLKt3RHlC9xTFMgaMZzqt+o6XiTH9AjFEGMKysjhM8TjJcpJysuCnnG6cAm9wWQCb2sWNK7MI
PM7Exe7eE2k4G9JNetybb6sU8H+Ivl0dxzCQ7imW7f66JavOShMkmgvmGCorDxFfHI/8+ia/0DGM
W6m3dLylacv3bTbBVdb209+ODiauNpS53Tk1VrbneJqyR7ktsit5WYAQWj+ZBGtG3GUn5XEtmjdr
xIDYALCP5+/26F3XplHJfcui8LfqQ8Lrpi34T2lhVdn23jDkO+4sqsh6blVwnTu8r2gImWxy4DAd
X7xk9PWTjZr1eAf02Jf7Awg8PoWMMSKvelP/44qvthcP6k7eSiKPWAlWkchXhQepf/YmrDBKQMFw
ukZa3NbnLZmFegjtWO15bY5kuDbA6TObaEhSOO8FQzBodGNvZBAu3jtli40mG7lCaPLGzGuc9w09
+GF3+yZ6cjKMT4LcyeyuTxyP9s9MVVV87e5SzY/K/xaIdWlk/VK66vhUDVDg7/X7ePOiedA0r7wL
cSca1zsFlLz21NTc+xWbJjKdqjtI7zyl9cpuyvMDleoZTNwarIM1/6eqwhvcqGJ9m30P3S/khqT7
37Z31oU3mOKTd6yPfF9Ls+wPeK+ulDbltjNevX0Q3Cf7Hjc3bLuyKziPaAHSjRE4h1Z0/PiviqMx
uwDly7ro0wV+RER1tp3gJrJXYTMHLeB0+H8DGy77z76Kl/WkTNdlsKqDXu5NuOFbID3V+Bcz2snc
YzDreBenbSD1HNJU1Jk6N33tgTO75EJX2DZouNBzf3jmc6xbcJCusrtheMm8r40/fLsDgpu6cwCI
qV8SQQ262GNgeeT78R6Vy/VZMXKhwISLDU9QeNiL6DvfGZqrddwI2MOuZ73zSFWcP2ksqSlgngbv
yammNChEOmbOU8gAN2LWcKzbQ1aZFIqS99/88NQ6m3uw6iR89zAESU7LvoQwLcr65qa1qdH3vAOe
LtgyR3w6NS9EGSqu5PNtWyL3rwfPPZdpAzR/HZi+H6+BdXEXQH9PE9HcIyzULZrF1RzpUZRR3Jjl
4q/IiXIuV6z/3AMPLbnsjAu44wKlF5NV+3A/JAu9oGePXUozDwjUd7xrZN7jBN3nCCXcW9fbWkCn
Jpht4Y9hplmNMEi9yQDePo/RwjGjTV/0icW1Cs71VOEEWFMvtrshm3iOoLiPvdSMPupX+308Qa9q
sMXZ1311SkWkdMfHXKs2O6EJiPeiUnr78LtjC4uMw+gj54HT8VXdJ60+L90Rs0Vk5NWf/GEbdDGH
ZNeWCwmF9lThMOeXQoeTfetS6buQleEaP0fL6CU3GdwqSyK+hkXgDHxwku/0yzztFRcuxFSrYuPI
dC8Wsp2Psum3jfBbbbXeb759vW25H2HTnriq8fmx4oN7GuHMRj1kZoh+8ofTIBU/3OuizeKVh14z
7C3g9T/ZpJYHTJBqewXJJ97C6rsdkSyeuneu2F1zHjPDZBEZ5k0YO4cxT8S1HG/aWtMXO+EccYkC
5ID91kkw2gIYdQpuyDAKf4Wst6jvWo3BXQ5Y2Q2sDdV6vCrrki1I8GJaQS8MML8qW6vq7G5uOL5A
RCz8YrZW1rcAGagAlkZrMGb4rfjU7wIhIrqzBSq77r3tFRhe1Odjr3Ab5VIinsqR7B903lGq94dh
TZz7CHlFeg2cEI+5M7qNdxuBfbysWxUBlgoEYXCoi0MFm7MBaC7sQhKSEpSHRW8DrPEXX44gdJ6s
xFkndSzztmGbvBmPCE9gUgG9nyCzrBi+zTh2WWKHG0l+Fe2HCD11lMocTVXI+BgXovJU2JTtgH7n
v1FKJt8AeqrNk6Af+qtZNYv7mHXcUJ7lJlP33sXvjgq+ARnAacKTMPVwGhBEJ0YITH36ysT6wsN4
EMM+L5z2iLYH5PVQ/joPQYX8/Ef07cjx1mkhBGTwBlt7GtuKvTdEeR39GuPG3cp1w2D4s9VVOkEW
UEd75nPwG8BZlwd9clnCLuEMZPlw+F7blA7C1+CkI5Ppq6EOl/WcoQ8Uv9Z5nxknuIobzruDk/jY
b1ZdGdKYnyV+1LczEddz6Tf6gFVE51EGwouGuyRo1XhNl5MoDfcGiKTRC0Th3AQb6fVBI9/Bu6q4
aKa0EsTCROuXPHTcYBDQr+H1WM+YMm2cgnyOo7c8Gsivd27b9//jJi5EgNY2OAMVOz4xQ8ADzwS3
pZbotjCZSn9snQovIUbiHRNkSC/UBcF5GLAOfMa7Bsl6Qhbhv3Zd9uNmoAiak2OaFBUIJQ8f/BHa
xvC6+T/RXyjlFrID/v6netO3Fy5OO1nM8NhJ6Q9JvJ2nEJqes7LdWSeVJ0fbEf/tuts23tfYim/Y
FQPR3KF5bbZz3KrpQ89oo8Co1gZkMXMH7DOw9qyoiDVx7It/cKDfb8f8xjYht8c5ysQdV8VzfRGz
3YKzAiQGJdg6eNslO7wBmc0QVATYdR3J40anqHviGVBwmdwwySOu0mS+O4G5b+Dss0tjKCaFt0AZ
FpHcfUu41sw2tzpLs56HbhovGrFVXQQEVYk7H9JMltXKxfBVikEWKlw7dLYkankdC+Vb7yh1Ham1
gGOgY9PmmwBeO1ydwkZJfb8TN4SR+mBSkL2sEw8aCSdKIrFG/GCNd5zixtPBxWbD/F87zPXDxtUy
WpiGz+1hCCzPB3vUqxBT/GD53EORVenK9l036s3svf8bE4TuZxj140ddeRLlxXaEx9O38ia994IN
0BXt0oKJDaD3SJxfqo7c4CD70XTRKPJAp/0CBOIQTVcvcXZcjt0Z/nkNL/a53ys9nMlBjKILL6NO
T75Itv6McwQiKa2sHS++E3f7JUZRsBRLUyfRmYOgpXreVpblcg7D74YwaPeNP8yb7zQDq/ebzNks
uijleH6phDnEeUzjJTvbljCTn2u1NS9hG/LqNmqu/uvSbAHB2MPgA7oHHVeLbdgvbQEMT3ttoo+5
5oQkn1jw4IoZWnjlKUyvC5ibKCoxT1+G2F9ZNnBDDyCCHbKaWCdPWAPMiBvSaGvPsOs7b5IvKjd3
A9WgN1KrO2AWWMcg49IdXoTas5fWxuMXquGwvw+t2yBellw++JvqZZEoAcYWuc3ITdvEJ/ulo0mJ
K6RbZBvuG8j185p8kxZM2uuP2Ez2j4cWR2I2mbKzpo6aPiHo2uaOUEQafhXHS3gbWL0s7wa9ZHKu
yOUKL7Ogvtz4DhDvpT6WYC2nJdjQzPhGcoJasdi0QEr79dok+hfWvDyijhOPH5Jbtj8G5fUPJ8PJ
uRhqTGZ4I0mTJjgXu4BSTBspI+NRueG3OisgtRRN7HCpxm37eehNsk/PI6YwGoY+K/3Uwh3VTq+B
60RDVsA4st4i5jB2uULItJrS2Sb3iRMj0DIlphlfUfZdcZasg//Ulu6QUzaBjJ5rHr2/3bDPdR74
++GDYm77dI3ojy+BQWLMFyJC5DkQ2hNlvOvwP/YLJAOAaFa+rkobOvi60ZMIooXVzrkNUfgjj/4i
TisgbHvfqbZ5Fabru3JSmeeeumSd1XsyVUPMLy2ARQlIydVXrqdDg7OQdP/oyiDcQYwfHUiqzPZn
0c6Bm8LUrPoKpRCRCUkUkaaeGtJ4ysTvokeXedh89tMKxrIG0HOFcRcuiPvBEQqF1xw3ZxG2eMtm
eO7hzheM46vxcbo+z2YmQZea1AUn/tnDm7DCDbRlj+d5maQ23KM2x7sn2mq44PCL9xmyvVCfKh5U
YF+U9i9tX7vJ/RRXNVqFWnv1aRcaDN3NnPjGOusIWCSSqYfDmb8nVEwxo4IoOAQjNYfngKu1W6FI
goAZroeeSJhyG9J6L9G+CYHMZATG2sZak547pqCDnkqcVztINim+rv9cJyVYdx05I4PZh/4t901A
E6G1dBFBUKEJ+qz5LZfH2ifzVQO5/vtYGuCzBOx4Y46rOwaNRkzP29Zk2/Uudu9fvIi4Os3g3z/a
Y0FkRKsUXFaMSfxNT8r1xFl2zEnJLsISPjF6npDTxCdOGqp/eBGizfkfZWe2GykSpeEXGiSIAAJu
M5PcvLtcVXbdINfGvhNsTz8fPdKoK8uy1erLVnc4IYg45z//spro3C+uKNKDHxamOnN8DtmOclsK
roi6oSN2FhMOEf18vI8oG72Dw4v/bfK8GurbXiWHHKJy/tq1OOVvKDmYSW8SVYojY4HojDLe0CdE
pX628mCWeusWE/29AIJsHisXNH0jSg+Qr0s9a7ri3EzHrePXXuCt2rFNz0TBOjoYtxYHGqMYtV+U
xfkZ5nI2Qcp0OoTpCqRtzw4vsxsLgmnBFwjKESDYD89lO7c3cc/r3y+uNj8xPBsefU/630QpmHrH
HbejCT5tsnkgKpq/k9Y3sk3PYDPeMQiy5D7zJ4YboPA5jLAJIFw3SfuoRtscd6TmTEg6dVl7mx7i
3AhxuRtFAOqeMfSzEgF/HIw+ucrINGmRy1l9xCAfXOtZlbIyrhNJIbDzG8bAW9vMsKsTsTCWBzgb
IG99E/rubsxN5yaHAxY/zhXeRik51kWnt7BSkpu8n6zyTi5jy5Cvm2P/II0kWZ30O+vRRIeJOZ+R
iOmh8asI8bBZ97+mqk/HqwkMuLqjJJlXTwMvpB4uzco8MHqlHLHdvhH3IFNVHxh00jWnq5d+rbox
szcyFE77tID/Uk5lEdgwRfhkfLWaxhiu59xiOrcgLnFugb/yYU+agGN/Nqp8kTtoXRPQsZtIb+1S
RrQbkJbiXUdhm2yyMe0NHlPt36c0aMDXDEbNI4Rm/0XC/k73vbbZN76fT1AZpZx/6MGfuQOzhtFz
BJOGTRX20W+jbv3hEeo4g1ebsWp7b8feDIsUsGi8X6QevkGozVoorTD3Ns2wuMXB7iFDBVHvGx2u
znPXbatJDfeLTsVAIRtWLz2FUIT+pDJe5tqgWMwdgarJl8UwPnnoQPofLqAwVHJ77BHHVEs9fVoI
DjHvewAjKBNC23ZzTMaBCyqCEfcg1Gzb4CCO/7W0cvO18Vv1RcLU12uf17wUUZ76n0SYQh4XS5H6
16NZR/n9tMgVsfISrzkIaLdwfCW31bYWDHsflgRk6bptm8a/tmrFfMHuh+yTg87UvTV6LdIDFVAo
ApExSCGpyB8McC4jbOls3SiZrlMHPCoYtTv88Llqh20X1zVHdVeZJUGwDa1+aFkd2D/+b3cpnMRi
4ya1hn5R0gnfzwBI1Q6vrzLcUGkUZLfWSz5soMW2uGMSSQd2P61uBvRdA1VLvZB73FKMrQl1S9hv
VTtXQGGV0HIb8dyxrtLNWFFduF69NTlw1xIW3eCumpl9A+zDoTyHfIL+dk7AMLdZU3gV9UvdlFts
kPkLPb8229/LlEoRr/xoPQetLxyxtYDFX5JszMcNGlApAq1iZd90bcV7tDvMm2/wtYBCXfui7p5y
MNplP5NRsu5GH1AOZUaabxe3K/O9DVVlhopJd5Pi5AEnivuaS3BwnWerBmjaUulaxSEzurq9Gocs
ebLauui2Q5fOxk5PsHSZyEo4yzb49d1CAoexJ+y8kEFZR1F9Hq0mja9srx6oVOUAR5NHQ/1ZJuN8
W2KagMVXk1e4q05pldJ0dmVH6e3PZ/Qgaf6M4lkdcQzVj42MoQ9NTV2/jo7KfzOL9J5IpwES1yKE
fk8A6o0wnewuR/l8P5ZV3wYTkwoYnnoWjzmFMDNvxt2P9sAlxEwTCyRqo7Htt2EuoD+buhv2Y9lJ
/xqY0lI77cXdN76GhqsUCIDRuDWS6lBRhb4U3jAglphb6HBz5Hi/o8kXUZAmXTZtIcZ19dGPG/m7
MKC3Bm4OqYJGksw9rHObtHaZR2fTd40E4OvUcUesM22329tLk5l31sw5v2WMIdqTTHS4HDIo6y+w
pBBBiLnwniySj9u7GpJeD2SlrBGcxQurO+3NHNKdN2BjN0ye8xonWaoOQB1My6qoS85SzT6iBhzs
8yOXeg/1VEVmoBzVFgGcVshzHRrMq4XKcoZph8HgubB866Hqu+oYlhWEJtGE/Kg5GUMKmcq0z54q
OGVlW3UvQ2EIc6/ilPOdvp1Dlj+SJilLcrd5tbhQPk+x27XbGHscGZhOLL1jkVDgB6ih7Joqp3Tw
hgqjSqF7qWGWpe5Y/JhyT3+dZ6PRZ0OZ4ynro8F+9PrFm20Gy8ny06xHZD12KRgFjHiJvbSw852r
hYNrB8E8LVHl1o2/X7RD/wV2O8XF3jImK0HCMOr72DDKnzh+0A/Pptl+q5I8rfZQteArp8MAtF+V
deVQn5fmV6LTuvgJHc74mQ4FTd3kzf5uXrg3YU1IE3VNyz08U6p/J+pwnHZGpTnICMiGnmVKD/pz
QYt5m8K5/IypAOM2u4mbHwquWr/xMr++UrIiRdsLNWBOt2TJFdAH+wfH26nberFwvhEcnn6ZEy9R
m46BSbxpZ2geaK+TZdjYeZzAw1qHh9ce2TNTYIUddaXqLZjiiK6hcozSECAo3Yz7V4+TxpO9FBFz
C3gSP5RG7XxSw7igozYXt90rAVF8G5qTbA6SMi1c5/p+sh0YZASNEVN94WBf/Uj4EONzXyJbA0wU
It8Zo+SA1UZlA1fxg9LromCkAZO/gVsCoxACfSloCIK884wuqP1ousU5aXS/LzxJfFaoGM2rWtkF
KqlUi2EfJ76WgTvKOTvmarIbnpfDGZEveY/iZ4inZEdbg3/9ZqKQ7Mg8YRYCSF9X3/DeQvTFq5DJ
jtnoSjiqTf+7WcO82sAcz5PbxezyJjBcD24XFYlt83DtkrO5bIZQ71vEMt3RMwDdGeUusGbb3gJj
7uC+djsSRSofxs0MxTeh/Ea4FxEjFuDoLaC2xP1tpsb6Rqm+i3Yq7iN17crZ+i4nvIuZrA6jfQBY
muZDl/hj/Zp1qhPbZIAjf17ZYvWOWAwwECA+b9i5RoTKi9LC846dNabpzdJY1Q+a4/mR8yxLDihp
khujc3V9GKcoca4giftP2FMlP8pez5icwXK2oQWXLfFfVZnEtJRYeG8KNXA1w6oqE7oSaKdbxAbI
kRjfRoBMFW3iHsc04vyaRHI1Q8RzFkK1h96+R1hlJftQ9Ok1NsxLH3SUutltR4exL7XEd8s3mpbT
kgjE34T42OkZ4uHw7NthcmvTaUw76Ij9r8g11XMtkV3dev7YVselNfsHlU8yezFBIJbPSzSMxdHr
56hnj6Ii2ZWqGXxKhEx1pzRS3C0cftbnycL1dpvbOaccxT7HLjegxleUrqnDjdYq7YMxatvYoVUo
HwGwk9+VMRg/amh89HWaaSLUQV28GkVJhagssguOzIzcJHDiPKN8Sqc4IFl1HXl5MoGgRDV73YIo
lLvGhKaLtl1mdpBZynBA7Rf1vZxihnfWgFKI6qXJlt1UojINcpXAJxywYZNH14BBckj1Il6UhlG1
syBm5wfTVeF3d+RPbXWocTxiHneHagSqlZ6gxaxuOHB5+qKc+5MD9r3P3HlqYDywlwoEcWX7NU4H
QzDmWR0IW+mM06EB+2w4FArvFQ2xfIBeIb5zqg/uyqXKoj1gYxN/smJT13D7uaP7hzgbKyY4sEzD
IC2meeT6cZLsaIlIUGe7M80lNPey2hnA489VE9v6IGdaLWZaUVXcxIIQFbR9YaXvzdipu93QzMN1
NmQlfFPIkbROkkngDcKLyoQWmywM/wtZkyxp94mejoYFvL0BYbWOos5dE57XhLoH0UaX7jAEKq+c
tGzsOzIn4nbvGisM0w1+cs8fVH6DZ8zz2SzMyajXZisGUiBpuf4kw4mhh16GHpovlvaoYsZq7s6p
qvwi8E0Yahl6O7j4mJV7B844czgaMQRWyBF+x+kIWP4EQX2mfnYaEd1ErS7729FfFo0OUi2wF0zk
EIwuejQvnUZqfyjaMFSP/FEl+C3SnXA7hqb8HFYMdre1ldDuqjj2Q8h4JYexH0MZnE2N7HyAPnAd
CsNR+xLRw1WWsekflIlz0pE+HYI+PRYkOrexjPA5zyYNHlpW428HIsJyou1qp4PBmFeeoctTaLpl
JvdQ3XM2UppkN7qyRtipcOSfUE/B/mKfVvkjxaf/A8pjhm5YRbrZIukSdKwYhMZPbhNHr/CM1Lyv
sfJ06CTI5kOxZSuxb4p/2k6c8iTfHZj7DzHW7biBT5vegBG1yZmkh2LYTkXW/Z5EDMoNGATvv8E0
kA3UlLzthMJ92ZuOrpdzxacc7XI7Se6TqEhRaCg+5S/cziVaAJgB0U0MW9o7QyxP5E5nyFEhSzLG
3YVz31wVuUzDLQie97XBdCo7oB2kktFFltYn1VpZfLZEUpGuSTAEAh1GTLhnEn0ONhsy9962ud3V
X8cq4ysTIsXUErs0YhCc0uz7ALTby+8g6uK2704z6pRZ1NEd0XEVt+6QTwFDADsMinQE4q4N6X0m
V72CkdLMY3jDRwbFYm3mPpmRbeljvnhULqHyOCJcB6GSi9jX23VWx9Xvy7pyr/WkkB0oYAAOX2tU
N2PmLs9J68CX6wDl/W0hQ6ZufmbS04h0mO8L1uGpoFRI+IBrOpFMqDLZmtAHnECSvDEGhUQXGJSW
DUJRReB6G93CtNq6kbCzA3SczNuLxCvsw2QwLMWTq2wPppdAr226WSZH2w0Tez8ksVz5Y0561/dj
WMFxy9z6binapHzg+63cU2gZ43RCSAFcnNv6LlYoabdVHQ8QRnmI1OLYVwmztvQNDkGTd/brtryN
ZgTtJ3/GdQT6S7bQQySzB/slTH8vKF3bE+NN2icgKT8x7wvD8eoNFmuZzW5Ll3xX9LFT7VrGqN+7
glF+oDqjareNAkOixFqihw5dwPTa9JIZWULFlgUh5BD3UA9Mu4710CoqR+IRfkuuSDQeinymnemK
tDwM2h7G+96qMhdxXz5/USM+/izhFh6CBdleedUUmQezh/e60UvEeALLBw72MkKvCA7VcPMUGVSY
zZS5Fn9omDL3AJzLoSubhvvTj1XUbiMxxcnWa+fGCgosrU+Tz/G5hW2JzamzCLfl/pra7nM3RIvL
nIp0pYqiidK6jfT8uctC7yFixGNROkDp35l2T6a3BTEJvnMVI3susW9G1ZE73bhxQtW8MgphbO+X
vqSHtWOohjycBMyCujA7Qia3skBItQDVuNpOmIIhKg6wz4nU3moB/08zVBpAqxL6KSVYZnaAgdDr
do0aE2ObZh13W4jzo32aFgjlR2cqvJ/MHBBjAQelUSCnZpLBUhXzZ75ixomIMeeNZ82VdZAlXrQY
Kgz2UwP/sLqu/HHuz1HjDF/4wNeEvkFHQeFX1U/Zy/k3dN0EBVljzHDCPIpnV8P45NLw0D/VKXi7
6Vc9E29Edf7BmLql3U5RGC5BKyX9E9v9voIj9Zshur+DA7hqkUCm2+dlHpaUP86lFh5pN5CWDFFz
x5CqoTyc4LycqNxHj7q8bb1NFS6cetLH4mGL9KasAkI8HPgvDafRboqxhd9Q1M5fB9/pP8nG6l6m
Qs3HHJui5NyAU18pnNJWEeuI+CYnSAUer8L/H0wrTK8bOHDPIm69ktKysmpo2BzcbHnVTAGeViGI
JnEr6uiNhpftZhkjDfJHnDdiD7LDoYboh6WD0XgwEryovCcorHnB7jZ+TObMeLF0yWCnUNwm13hj
5TIAqBycLcR371qlE0ISEndsiFAmoX4yUxAkilCMx3UIymgP0j24Ogy7m86e6u8m8cdjoCcbIwIM
FdCMK6+K3MNEfocPIgjl6LGfXZ8Gj7tnQ7Pkf+ng4iXoZkLtYjMUOk8ObOaUEY2YnlSxNF9dOyN2
SlpV/Npz6k1BDv78vTFgfG0gGUfTAVd685UtgXMobYpJX6TG6Q6DCXt1zFscmxyRNsuCztddd0/O
SwupWi7WD7dZSroR5nDlrlK4ae+iRdWfEtx/ZNDUOrpPsJD6yWWu3J2h81nQSFsSZm2Z599LJnUT
FPRG0dcsow3LTmaMtNqhgk60SIr5pUazCjfWy5yjEjRn2xjePeCRwIN547b4U2yFFTPRsKfIx6Mi
wc6oZ0CjD1lUDSHX/Og+e6Y1om+RhXMXqYheyEp9+TyESoiDrtT0kCZ5lF+5EFd+u2pInjuj5lsu
+Lb+gUgXvcPxrlBbrJHiL6qq0uHYJAt6DRUp/2j4Uoy36MPI+Rr8ScOnFImcz54L65TicQANqTIy
TDdZP7kv8zhBE5i034eHjLH0lYVoL9nXpKeYlEbdChsjiLQPi7HM17rpR30SSPD8nZvRtKI4HH11
xZS0K/gIG/4KQ1cA0eg004wZKJ4SO8fq0/q2jEIsLti95ueM06I8QNki68mQ2dw9Zq5O77NuXn5Y
qB1Ok4Wqcp2TE0jfD1UTkRo/OwviJA/A2g9dX2ztmirgVLqNbUJFMfCcs5M4iw4O3gwM5R27inaT
TX15AJGPrW9TN41PlT0Y3R5Ro3uz9FHRHlwsIV4STWcBvFoXjxA6y3EzOjw4tgFOBVtuTNw2xtBd
HqtcO/MGIGGGvdsa+LBFlgubRRszLQ/d/hwdIzDKQJgTE/40KSybwmVofvbCo0nooRb0m350J5tu
ZwkfCl1IYy8REPww81y6J3sU8pdeaqcAWnHN+3DJCij3laef1whpyCII/ykV7NJ3zgtES6LecQ25
K/GugsrMMEmf53pwlj1i8/LeAwDn1sCB9HVEQA9o7jndq+8WsXHSwGufGvQJ6QZJdHLbwyJOmQHV
9r0FFM4umyWzADFXSXiD/jBB55m1/l1n5fl0QJdJCK9YJzIwaJpPhtUDTJml8OPA6fOGz8doe33n
j9EUBfOYEyXW4fxeHTmeqLj8wiLQl+2YEx00eVnOflJ4iSQl3JE4YjrGSdR78lAL24G/8w9CVKzK
ULANrqntjL77yqmmgR1XwGKicIqZxODhoqEGWsysvmdt7N+lXG+4w3CRfHORd7XnJA4jERiTAn8A
kBhloPAYSXZIb9WjCBcLyrus44K4ilbd93HDKd9pijyjaFDHYokDbw/ggoHchnlCJHdLFtbga6JW
e5O5FBynMpbOVjN7AX80zeqRIo1CbqxMC6lbxzF1WBw53+UWZ+hmmBmjjU6arCV0C968DG4KMlYl
8TaZ4AFvhpAwpStZm3m3ylEoJb/T0yiFI4gj7njO3CWOY5IYhp5+frDx4/oaVk2H+UIs4eEvCSfI
Hteuvj2bdDCP0agyZPhOnUARQlA1bKoUOvoNsANAWFR19pfQy8L7PlrCG5NJTXhlV+6itnhuGGPg
+6NVbJbZcuerOrLxT5t6s/hN+mD9YsQ6/DJDHl1OGY5cvxl+JASalVAgNqCKA67gTQw2ZoV+cY09
NIeutIf4O35GsTpgKkdY4jzns0v7gy3CyVB1cxfGjQUC79J4BU7LqI/XEJfomBw3lEdlQKJHj+8u
sBnbpmUGUXnWzi6LZpsRNugcGYsxqoAdk4Y7e1Ee5DWYzmRvZLkuH9E86Ps51cODLKqOYxpCewcb
P56+tvban6AfGc54MUAb87JCjVeccaH5id2IkMKdZTlAWXMcK4hCwBKEoPDXNjSmq/G+2Y9XoTfB
lXQMB7dMhnfF1vUiy4w2GRFLvxom7CtlDaXxBtB+eNGWBwOcPqV9jPsayj5uOFcVLCknCGdGcPg2
RejRQhklP6NGW9MOyjjWL6tnhtgsUD7CvQPu0mMYIP2vTijiL1i1V5+yKeHDSeyyP85uZZqMYWL7
CoFOJDYpmwbrf+qdNHAyiavEnJj+ofJTec1Uti9J4wbmvit1DicHoNp56n1v6Da1li0fAvSfEDgh
4sa0KR+72yVMGn8TYVblbDurXFXcEXVNYERW+ux2abPsGwYt+p4/dXpsuZww5jcaHwTVdWQfLMgN
4FNyd7k8LocJZ2Ev3Rcsn5j+5LlX/+j8QbUbK3I9ropco9yAxAFnxG57mIDRGo6wTWVYJIfWnGD6
YIpDdAdokOxuxeInT0D9rnPLRszxDBWuDgOrcbjTAP8ZnUcatjWgpdNEgZmNOMLwnw5NgP0xvgWp
WrDCQ8+IyT/PFs0V8BHAK9YOKt21w9in+w5L25gGKx5uhRjM1UTAi2+WRRrepyi056di/RiBJ1K6
3Lry3ScTBgj2Bk6dXUWtl0scdvzueWDoOR0KNPa3BRcCcWolsbARY6eKq0GP33qsoX/hmGBf20Zh
Y22kvNDbRjYk6jNKNhMH57qaTrgTOee2JXJxg7AFVsRCZcV+pc93vlkAol8tGJqUTXCOADSRb6pP
rshlHQzt4OJ0w4W87RAZnTCiGJoD/y7ONt04Ib7JhVubO4myqNh7tp6/5WoE2V6G2I92gg64+AYo
6wVIfFdIR7bUzbR3hjxCKNTnQQ7gSIbXONQlyvFfmZ6JHBG+Fa/3A+7Q6CXyUT7hxGZ+mjqR/zDY
Jy9dMVU3sR3Nq2wk5AR1wrn8gVDfXBXKFnCZj4ndr7gwCLNj/uJOm5n768pnp89XuV3k90aWZs52
gRecbhwF1eAZZ4wItRs5xKjTsGcGt1/oFLlnGDbv+qkeH6c0XfrHinEduim/7b8UYJJQQ8mBfYZh
MXoH6GOygQVUclISCqmcTdPQeB5HszK6bwzGzXIrxqSpr8E1qnNFfbUcWmgxIojNyEDSAIULk55i
ih+oQ8Q3KwqpPssF2gic7R4O3GKmTY+dDskPm4a5UgWsLOv0sCz+jKKszCmea9f02XNxaVMmcwBO
+4IWjlOg6qz6zi/t7BYxTZtej3XuQAUyC0hXWSRL2MKpHQUOWHJNCTmsc9AGF8YHXNCQrjtW4pUn
WDKu3MLLCl9x4IrS+1o7bbonCkOUQSv8EVKmJ5pbApybZmMlJn81QhshzsKD/g1L28sPuVXk8RmA
tKJuI55ogJXVzeZz79XGT7rxkqc7Vuphdgsb6uWctu4G20idfGqgfu1lNM06yMVEx7+IoYMAK8Nq
D6suvbdwOsIqqqrq5TZpGknsLFIbAuBg30bF7f/ADHSNPunHk+sN8Rl7zlrdDCIJ/c2i5sna/Y8I
ZWtDii1OSziQlGUVZV1iuWOXeTDiCjztYaGbFf+rBVJCldbzsW7nUgW55saaNS8O4UQ2fuDu+YaR
qEuBg70m7q70KOu//5c1LsPPmUFPrU8YRptby6kkvBD4u4I+8yNz6NVo88KIE5MQMFYXK0r+uTAS
TVe3UBQ9+qSxSdiFmB4FiSu82xlzmC0IkfpmhAv9hE8dyEwb7llFNY4QMJUfuG++ZRSpJNHxjIUU
sUwXlqAGWxq4zNSnTi39XuOHiU12MhzeN918wwPTVZjDeUKuqQ7ywo7SiIBxZ9qQkw7bT7zA6KuE
Yb7OFo0T+AFNVJMjyH5/UevNp4wBvgWfmfCgy0yTEgnkGAI6nsZhsO6hMXgHW1jG1mYgs6fqwrkI
fk1QdO6yq8es2RBu6m/rsfoolPetrYVt1///Iasn6b+2Fm5LrWpdHvJQFLjvQbPyPCu5Qi46fBDR
+ubrhK5BINRq7P6Xw6s7ubmyW31ymR8fpCedWxfbuA88q99cRdmKpyUlxLaL1znAT9EWDNGTIJ0V
dMp2jtXYOsH77+/NTfOvVS6csWUfubCwJn2qEUWfSKiIAo/p0FecuMpz2kKkpOYbPvge3nhVRP6Y
hJhapiJX+OKnESDvAzTa+qTwQwyceu5vdTaGmLch+3v/973xFOGCwqpxoSvhVn9hgK4xW4IPkuoT
QXUC/WzvenuokgzP/+s6gt1gStJvLKxoLw+buOQ4h8TC7ks7eVstAqroMkUf7Im/fXVZhTJS2gqN
5F+Os5g1wgt32Hkhdot7r2rE59CfjOm8JKk4gQOG4oNo9vX9/3mIkkdFpCRnl8JA/nKvC6JOFH5E
3YkSQX+JHdoMI82zYCrdCEvl1es/cyvc30IhPjC+/Seo42JtRWiC7+I5bnvE4lx80UxdEIIly6kf
DNc6ZRB9sV6yDZ8GuC5FdRoUvMNTq6nHjkwF3IY2xXLOWqNO2Gem39BXhWiKmdHj2+Lkai62SCJC
51gip4VEUOADyqTV86NzoRym8DX07k2OJL8IiIOCIVvgeQJTMF/sJ9Uusv7g+Px7e+JyzcVgw5ix
ya65SB+0/LxKkkTMp9jL3CeMouAxLLH58P7m/Pt7W1dZ9wsnNOFIF99bmxmZzUxjZlSFzUBsjP3W
GGJxGuulO7y/1Js/yHd9z7exUMSW6c93ZiJVXbxIsRR52UFmg8yu1MEPvuq3fhAhFyTISdd2Adr/
XAUDKb9tfZuQQchE27lzsD5YaOrQLHyUNvjGBwCyaYKt0vUopnJ/LgW3uUS36E2niAap2uTFiD+U
HldLIwwMRXyNzWr8Ovoa2q3IjTn+4GBZ//8XH4HH8patkKwyF7g4wEBT00LbzXQCLjGAEAvmtdUI
TQ/E4appzHTnyuqjEPI3nq8HAuiQVMYxQ3Lznz+6DuskVX07n1IjIdLDHfNAtXoMJLY3//1VstSa
k2CT4EGQ5J9LRW6KiXzG3kzt6dkWk0bdxazXlXbxwUpvPsl/rXSxafrGwEJGF/Oppwh9hLvl3pZ+
NSONEcOpweWEmazn7t//Ht5c1GeaKAnSMak4/vx56OFooD0EHR3kje98MdGPoqZ58Uph3RSWFq8z
k9fv7y/61uuzufNsHqrtmZd+4cjWIoY62XiK0LicmwKNlWGjeACibj94qG8t5bnChovnWwJHwj9/
H97TtKhjPZ1GG1Pw0W4QHyXDLz2N/gc30RtPEvKE6TD24C4gg+rPlZrZrsrBcsdT2g39PS6icj8T
HvKZ0W5z7YUR9MXE/PH+g3xzTaKC0JxxB8LM/HPNZAZRtNbx6AAtuGDq2+VXORbzu2TCOAmPABP7
nxk2uX18f+G/L3ppWdwH5NGa7hrw8efCcOHKDF+khkvPiZFPM2zPycD4WRW6+iUxKYk+eI9/n9ss
aJsO9yxBH+5laFbLhzfGomvwsjc6eka85Ios6T54h2+vQklL8Sw4uy92i9WVuDtOfXMqqgn6iA9t
/8FPXfHBj/l7U/JjyKL1uFrF36/NAjq1h7BvT+2InxnsnW45uOCJ4y7Gvfj3+6/qjcXc9fYmlQtL
X8e7eFVMt2bVJHF/wnDHuOqJH9zHU1jczmb9UeDSusX/vAskFpxUQ661hipcJnP5o+MwUAi7U113
Tf8Tv2a6KKHn/BaDQljTA8PH4YzIJ7wnwSin07W46t//uW+8QkyQ+Py42wmDu2xLcIBcwgxI9eSE
sb42ew3dBb3Rl/dXeeuhUq34dHPkBzmXt56XLBXxUpU+xYWI9+FSvKLcLQJlwzZ+f6U3vrT12ybs
W9G8isvfw3BhjK1JtSc3XcyDnrwoBcPGDJqZ86APWK72/z1ymp6QIF+TFoir7/JOqCvCFCTWBCez
NaZ7bgNchdzFvxIIc/fv/7p/CsiLLcMFzr3DJ73yV9cT7l9dMUq/GB4Mpkg22s/ivAbWtUzMkeds
UFXY585pq19IY8dXwghEwDloPglsvj84z954n2wYIYggkdRtlzcSzOZJNGLlLcDpfcK7ljGll3TG
cS6g17//m994o77EcJjjjFQkrsE/f7JSRe7qJNGnBHbXlTHWzuew0QWCvw6gCBtIMmJ2/3VJGwI5
R6cNQYUgoYszAKZOWeZJ2p2ImMDJwXEDZq/dzsT2fFuOKNbfX+7vb5DlCGEkXMVkjKguKpllBO6K
e689xVasTxheVAeD3/rBKn+/M1ah7F0Dy0ywuovnmMMrtsMxbE9J7y+32O14hzzyIVevVi/v/6DL
pXhTpnLB6rh5XFKzLu4Fo7Fx7tcGA/R2aM5dJTuYqqraR07yXwuWf5biY5cenoP+X5GNDGBgkbW5
eSJJpDxStDwjHBxXVVb0wfO7fEuXK6379F+fnoWBQ5b1FQEVcT3uRx26O9vAvuP9R3d5J6yrIKEx
adMtuq7L/mRIZ4ubQlsni2oEx1XH/SKlr07U7CoYeisNcIX0b8hM6YIJj8MPPrY3fiRJXZJv26JO
oRX780dmRCWTXYRlpIB0cS4NTx+TVWzw/o+8/KT5kZRDCsILQkcPIOfPVTDzcu2Ek+VUZg7a9AId
aoKNJzkyCaxu4mD+Y7LPut7/1SiCPYkM58/19GJQDYWGeWIwaA7bYsnS57ZV+NG9/7ve2Pc8Oeog
D5aM+ddNMMD2mY3SFahXyHBFNZ0ueCz1ALlobPA3+GC5N14WzFMeIHCYjxzs4jJwqgbeOPoD2mYH
EVKTpte8XHV6/0fJ9en8+87h6XHQ03YIUxGEd3lwiN5NaWZh4fHFd/6XpCpjAA676p6a2oAD5pHu
loCpRPG+tLuZ9ItGCK7bBZdM+KuD2BpRYmF44mmV7CPfbI/sbavbtp4Pw7lZ4pkUBI5VZOnM8x6q
tuyNHYY67v0CVwfoJjekvXfHLPFfMGaeu29xLQb41+gJBEMxgk7OU2hmeouDTBlvSekx4Y7D+Jw/
uH/fesEeSW2WycxDAVj8uZGmSOA7g2vpKTa99LSgN9ykRl4BJiA2e/+xv/GNAJvy2IlyfwNKSlOM
LPCTX7DNioevigSbE3K0cadtXf+a5uGDtOX1jrl4yZLRgeRDWfGRy4bBa0ddLibLEdOHr9ASFb8J
mvQ+RyRVbDG/FXd4e5D8XJBX8v4P/af4+2tph1aFjgUY9PK2LfIo7ZoGuhXYbuRc1aWdPMOH8B8H
w3PWrFUPT7tYR3eLNppnUehmD6/ffWrCSnwdcUK4G4AM/5e08+hxG1vT8C8iwBy2FKUSK9iVXG73
hrDL18z5MP76eejFjIsiRPgOeuFGN+AjnviFNxyv/6qNlf5d/wWhzqRclOvzUVHCONWxQYWgfQ4b
0d6i+1F+AUGX7EzA9lC0tui+mktd7+OmcvQZKQPJZKWFjGZk2YDWMeLioZQAmPwXX7VU6VWKQNzv
q4c579UaX3VeS4RM4C4hki28TIqiZxjn4vH6WBsbWFvyJ5MSt47R9Oqz6okQJGnt2QcfMKdvIbHd
lxEwwUOXIQr0rqqTtPN4bY4Ik3GpPGn8sRoxkvI4VNJi9pWhsuDYIykJ6g2nly6kDpuFe87U63IC
FyPvpGbQJSBqu8jf2l6qrDoVk59GoeqNKqzHvgJJBTwjBykavsuOZv5l5P17TPYkFzERD+3H1WaJ
wHHmocEFXFjlM+AQ+JxAgG/KIYv/n0Mtz88fAY8o6V+HvT35s2on8bHAfOApT8EGuVImq9PO1tyc
TANrWcvU8DRcxwRIBZt2BAzEd9pBuRsQ+L/p9Cz7tYDnz+FcVW/o4lY7e3Tr6KmwuHR62LSV1k/b
Asqrho5qpQHp6NOIwOCNqJoYOSQ43NePw9YFS9neZjDdNq31KU/aBp534YzQ9FWaFGFZn6EpKtAl
U5S/BqIfbLFwKQWAu1Ol2Rt5OTZ/riPip4k0FXwkyMRDnVugn5wJUdGxcM76qHQ/+6gFU9CYZbEz
tLI19tLD5bBhbWuvn5XaqHoa8Cmr2jdNyUsugh5E4xT3HjLBiX3AaiQavYK0aDiYQIz9CV5rggR/
4Nyio2UrrgwBIDrYhR4icQ07GnW1aQxstzHqFrOiWR3gRQ/o/hyvL9jW3qAKRPBDX0K/iMTzKA+U
Cbkzv87s7DQ4kuUhHZARPcr2zt7furgIKGSVOI57a50vyT0Sz/owz37f1NMpLKP2jF1O6cnhNN9H
UTndXP+0rbOGVCBtQIJ8g1Lvxx0BHFgLQ8Rf/d4JHPWkd1r3ALYlCB97rVRtPw8WVQklbcXz9YF/
94vWbz2IEegHPPVEyquRzZB3Tkbgwi+lUa3Qloj1742DC4wvrNpubnRwEPYJp640Pg5NGqFuUEN/
AWc5Gv8MyCYUn2GdpCrS8jF0pqDUB9urphipeBt5gfTUwv2Wz2XdJ19ylNAWrZyg6iBwRE14CwZ/
/pLUvQxGaTJMIKSg1/R/RQgd+wAnSbzPYp7Ri7CBCHmwZ+rXaUgsEM12PYLK71C8u0M1R8M36PrE
bOwAqrVohDm8JkTZq2t9TAq0/pbbgfOyyJhVSibdJWk0/AvcNslObdfF9envx1QsSmTU+Sn5r+Ou
Ck+JqBcSFfgSbr1XV8XEtuNmOAJ4DRTIqj1Fj/9mTDrQuuFolHRXAUgTUh0eG8acdCtgERQAzYK7
4WRI4/jSy87OhlveqNV+A3DBUylrlN/pa3zc6QgUan2ACL0f5ng3uIHAxuZgINy9B5zZOFI6tWmD
FMk0iQtWC+igEAvxLB99HbWHCIUJWZHQ9slxK0WrNUXmP5rn+6Sdku/XZ3TjmtJ1JJaJn/mDpvDH
L5yHpDVlg96eisw49hBmPDlHLHu0/tirhrrTvtzap+xRxdAV5G6ox30cTc9HNGshUvm1mDu0jQRC
oHosqaNniRm9EhMB8517eOMJoYVhsEVJXinyrLaMXUah0KJ6BpGEquaDSBd6sBmlJpDH/DsKmQ9W
YWnjobBFsPNmL7tjvXtoly7hv2LgCbwaGjW0Qm5JT33ulPrM5Z8dcwFAr7H1xMdRVj+b2FZ5RZNI
s1v1dbMz21trazok1xgVaNTuVruXEnBOcK5wK4jiycZKyMfw4MeMC8vN9U2kbI1koSG+1H4c4q/l
//8RI6QKqlpFWLOuhEnq5ygxKKpCPJAKD5UeOiKuM+fVg2Z1cIPxfCn+rdu6OAPSst/kvNBAIcJs
/MEpqM3bGNyK8JFWpo50/XduHGeeK1xDdJUoivLYx58JRkVYTj7Ovh7B3VQ7gRJ4Cwt5Z5TlsK7W
Hb4M7HrqilS511GLpCo4CCIL6Su8+tlN0OdddQfsOrzt8AeCqNwPjQavRknuLIw4UXsKi/kbddwS
d9IxhdoCgL64ka0Y0L8FofhnK4PsRklZ1TA5mVVLHFAUQ80PvR4oJqSYWH0F+QTdI3GcxPphSi2i
tkhCy+od+WE2ne22xnTZ1K10QMg0t1AJrsTEIsVphQC/4LK+76cp+THqUfWkx2H4S63MXHjBoISw
dwMM2A6YlWJUg1J+c6uhShd6uWROBQ45g3qryW1efLs+kxdwQtIVk+q9smSC9CLXSWCGYCxiCaFB
Gt3F6jtRQTX8p0Ps5yv86qh9lPVWJ+eNe3O4q7sRxdCChYkOFNKmXxYg8XznAdrY6FT0OUrU5whK
190EW0HgMqsV3ddKUO9uaChfyPL1R7wHx5frH79xV5IT0u+yyUf59OVi++NMyU5TDGVl4K0pcbcg
5SZq/TYRQv+loOcUf6HLEP19PkMVhRIkKBpGXN+V4RyrMcr/GmIQuWmeiRqc+DSoWND8M+mKtdds
W47b6pzYgIIM9POWRH8dQUTtRG9xVjQ/16Bwa5AWbhoTBwCE1/OvoLeHUy5XT9dndeM5YDtROzZ1
WhnKGitE5mj1ooh0mtoW8FN0jlScxe18eGxqh+C57qlShXN6BwM63MM7b9w/+NGDdQS5w43srJZ0
yGco99gtAkpFoBumE+pZKKr//S3HOw4wkEYpPJI1UG6IsU5Jp8L0084YsKa0cNmOlD27+42TYC+A
oAWxSQd/XRRPhOEEOvGYP6J+7zlIeeG0JqSjVtI4vL5mF21LrgFSQAOlKsdRmL1lXv84CsDwIe7i
0Ow3vQW53MyNe90W8TGWjPlsTdZEoTgX/+hdr3mRZCfejO3JzqxuHMcFcMLKUbfll6x+gwkFAUmp
xPINWEdfs8QQaJorwam0B+MrNuHhXl9466vBFOtLWU8FG2svv+iPr7bbzKzg+phLsFvgZ2/AlpkL
GJqOUXm0krDtm3DHSYcREdYwHvBmnK2d+27zq22CfCJEfsz6uKSTPI1RJlsoczr6KYWUe8AsB7kq
EAVeqVnJXsa/cUQcmZq1ypW/wLdXEEh475mZBJ3lQ3lKbPRBnBShWr3whI2ziVXpi+u1HT+De0A3
ypZbXO0p909G0rg9FV8P+Xn7JkaC5u36Jtz6YZQ9dWykVERi5FXsoJQo0A+yZHB2bf3ZIsJ1ja4P
d75/40pkpv9vlNUNYaCPhBd6jNtFitIrr96/2NKrX8dB/96j/3vbDkLbiVJ/93lW1zDvDA1rGrvw
aJzVzkaZnojd5pGtmryT3MqSuuZUFmOFGwqGwK7AxQWaToZmwOcCOQuoShX6Qg9qgqTwfSqL/hta
rdMZk5ug/xZnko7dg1qgvzMhlIJGCEAtFBZh64aHZhjS58AcMDNK1d48UB5dyPJSNr7RwpEwQAzD
1sCcz2gtLwawchOlAgk2DedfCIeo+OMY0yRK4GFMYgTPdjACSyq1pawYgsQPvXZA2gGNXUPf6+Bu
HkiNSh90VPgNsq5+PJAW2ljISLcmlbByck5JQux209SWHJ2VFMtXt210R3KVKbbOitlN6C+ogF/h
Y0WBeXN9O25cv0tnh90IgwQs9uqcOHGnLKYvpj/TaDgmZog7WqLi7eXk8s4dsPFkMhSF8QVpvjQM
P352aqSwjGyVVyuMo58pFCdkiyvsCcNmeoD3Np47ZAhu6egbe5E0f/N6Zy6gBqpnXAr0Xlcj5yh/
JtNs+u2M9lthqP1BH+O9VtnWVNICJUkkyML1a7X/UV+c0ti2DH+YR7wSQyXnZku0r+jUfvn7ReNm
g9Fgg5YigPz4PZhlYBGj5bzMDnbPaRqX30Hcag+xAE1xfaiti4RSMX7SS6xKH/DjUFKBwGBVsT/y
0dJuQ0OqX808V+9jcu57dURt3TKbndhqayIdkivKMxwOrsCPY4YJmmsJZqS+pYWddZQIwvJDbPTV
EXmVZCc32B6MtAAwNkGrujqMeuPUOe49hh9jZs7NUC7y5UpyRuFJ3zkAl0ORtcoEjPDxCI+11Tac
4thI9Z5L2VGz+a5uJtSqA2N+qeZor5S7TNHHHb8kyBqeFNRzCTVWQyH3kHKpqoZvQLOHHM0jn6N5
eLq+OczLI60s1xgQ3QV3dlG7c/ooiNQu0fwhNGrnZqRpoT4ZXTlEd/g+FxmufE53t+yrnwUuFYgX
86yiFdamrzgYyq+ODqzw0ORJjWqVkqh0zVFrs1B9xUoNq4VWKI2XBMJ+Gy0T6rkSqcWvGWrDS18B
zz8FpalToByD4N3MoDK6khGFXyCKlfm9jRia7SYdpUcXjoWkHOw+MN+zLjW0mxiNwHfLQGoBkWzJ
+A9Gvdp7g2/fZ2xV7R8Ccd3yQAbbT9DS1Qrfw9pqbyKn6qxXqGZUuNJ5rvvndsyS4i7FoOFpLowh
PQV9Nf/EQLHJz0GJdr83DSCCUNOs1dcBcjwQpBqQ7wFgV6GcKMlh/KJnxaC5ISoB71kaRP2xnBKB
UAgB80NaSSYeenkt5FtsGJEEVORcdjtrUVPPTK0zd57xjdeJvjtPuLXkixQ4VgciFrKMaUKq+UTB
GDSicuWEP+Q64jWk0BbbEGfTBCvLyHQydNCpaiJ4jkAkwgp25TQ74dLveHi1kwHNkEMq7GTFWueS
vegHlCJlmhJ59GLjxIzER4IYGVrWY/NgT5Y44u2M7EVC26qUdMeL9ChBbkjT6C9JCAdRUX69vu+V
ZQ7WP4oiOawsEgmar6sLeM5LJCWzUvX1bOpSJENsqbiPC7Q42GpO+NWawa+cxyJGjaVF9Dw55I48
S7fwckR2m1f5mJz0OMefcueHLdfx+ofRUCbKB+BNmXL1w2h9gTGdSqSqorLsUSQLquSYTUPtPEyO
3H2fJSed3L5N7fKAlKOMFwBNLHxWdDzE3tRcjPJZQudJ8zRcciskIYT4Tmt++lzFSv/z+q/duKRU
MD32gqgm9FinQgbGntihNhqN8lx+SXErHQ+Thojjzqw4l5NC8R1UMbBfRjNXb1jfQcKyI1nz5aFw
vmV9iHkDAM7PGnEqujZY1eTIOw+ID41thuBRjY2CsgMKuHxHeVpA/CM8QukQnCC/8Y8kTIL3jURQ
zYXMv7ywpDZKsbmK1Ahq8SGytpNzzoBE7uQBW1PMK0BHB2C8Avb547BxhYJTK2YKX3OvYr+bJ7dk
DerOId142FRdAwqAuZZGD3s1wUEGix8+iu7TAcAiHsUU571zqvBJBx2dnP5615BlEEdSjIZ3tr6f
COn7sUAQ2y+r3PAnzECeZpGEOzXvjYkjc7So79J3Beiw+qR6sIsE9VzNJ6YMbwMZeRuIXPWn69+y
/C2r4wpqA6Se6lDmJR34uDzFLKxAG+rBL+IgcH45g2qmHpwCHeXLlgP4UNCv3hlzYyfq8BggGRMZ
XPbCi9kcbauE+qXUWvvvIC/IFKRGXAuJHa9CN/B+KnHxu/6h2vIlqy/FpMCg8gH3hGrdckb/2P+t
hmV1PGq936fYmTzkag1ODll++iZAmZpHpgcXK2xGxSIeG9LfRu3LOIZGG1WLQDy8nKGKcA2J8zxR
vBA1xfDzCLP4yxDP9LgWkMaDldUFngVpVCmvUUi84wLEX/yWUy7c7xrGKum3itTquyQipTynXBgt
IC41tk5DliISmxNah8+Z3eemG5X7xMytuWdPgcmk9iOz8h9nwYoczdJrIfwk0aaXADMXTEIQFQTK
ItTTSO0aWxSlHp6vz/7GNlvaciD16c3BuV3O7x+THxU14m062HUFAtVjFqJ8jiaQdYDuaj9xWYmd
C3e5VdaLTYGSPiTZ7UIQ/Tge9a+O6BkQOZaqxtNQKO07ol3RAcUEREcbMb8DsqkPKD8VO/ts49iS
WHIHGeQNzPRqmxmV2lZBQ/+z01sk0BAYuzFCY7y5Pp/KxoQyAqdouR3QC1uF1/VsJ0NdmfDT4g65
EmEEcns2E0X1zWowQzZsmc4uRkWS5GVIEM13RsueeOkwIE1d3JQD8bMJMQc4cdH1CJupjQrmp5SG
LypW1PrO793YdtyW9NQW3tIlmQhrEXyLm4QGHlIPtIbN6nHKMoT3e6GlnRs3QeaXo8gc7/o8bY3L
FQ2WALizqq4BJVWiIRqDwL8vlVZ1zjoRP+lNiR9wnyqfeSZbxFib+O36oBtr87swTtlvoUaue/t9
P6KmvnAHNXuuUEeUcXaye/s4duVbgL+Uf324jR2Hxx+NWd5XmY706kg3RSrrPbaVftt2yH5YvYMF
g15le9CMjR4WWHgKNYQymGhwUXw8VLNR0wrEwNI3wEHP3hBq8feC8tIi61tMWCJHje4raPf2wDTS
+EVGa1296fXawPRc1afv1797Y20tQhqNZSJ4A3j48eeMQSGhJSu3foy9JlbeWWw9VezjG9Gp5V2K
xJh6VLKo/PsqyxIpciy0ZW0vmj1zmsox/QjYhD0i4EGAc2KWhu25Jyw4Xv/EjbgR2WWKHyS2VFnW
qcfkTCSqcdX65RwpByM0FbduZOcgJ7E4jVoV3CiBLE4xZ+kUYaT3en34rUyMTUUribuUAsUazJHM
4NpjtRI+shlz4KlWhxxRgUXBY4xQNQx1CxEsUErs9qMWZzol1kQJv8oRqr87N/pGhGcRQxLBwhUE
ibC6V0dSbGQeYe2MaTd5Jvgc09WlsWu8ti+bvf76xhHmBoe9wLkChrZ+Jkl2gW2JFl7XUILWE1F3
Js3qXAf/HA95/GIn5936OosLkkoGq02k/HEvR7iyVZqTCB+RZgjbdaPhIzQWU/gNP45W/Xx9XTde
RxqypGc8VGyt9Wg08ysUFBsBk6wTh05SEOQ3lNLvEkU6WSPqwKNiGU81SlA797Gh8iEfH2ZqLUvY
zGcuDdrVMgJtSYIygzwEuy/lqPaE6pg8dPnsUsOQ6X9BG/k0Z/bw4iQRJoqlbk9fEf6WBg/8XkCJ
3bYD8xjOs22jAl3J2EXZwYB43iBaDB7meozdCf8ExUMJqmqO7ZAhXNeGAGVu7LQcFwX1GTXQUAuU
X7mD7wx6juFkuVZQWS9K1UqZO6Nj9inoFONXailSdDJGWga+RsHktQwDVID7pugAebTdizMgPnFy
IGkgASgMSWPxJowpe2twehT/zBQgL0ZkngEjEWWdKBh+lRHidj6EPWEd8HwxCq9BZzI4KGaMS5xr
5AguH8I6Mo2dbXa58BxlcJzUyhRysjW6xUwmSH7IsPnoZlf6yyLC4PzCWquLbtBGB0kS5Q08k4T7
NnAJ2dQ92Nv2DyAuomwhKxfwvjqMsHOzJN5jUxfJ89yCq0GhuK0fQqK5GxpGySeAHe3nCTbpP9d3
/eWZJl5a+h3EH1xqvy+7P2LQuKXRNqfajN4yb4JsoTEqYyLnDgionKaBsOj6eJdnmoCDIJCpJt1B
aebjmc5SK6px+oFjoLfFMUa9/Gg08n9E3w2H6yNdvoQfR1oO3R9fNqpqEeNYAfevMyZv1sWM+VJf
n3DrS09o0xZs4Km+uT7oZdjBoJxiWyGepxS1ikBFMsFFj/g8NaCCOsSafduPabMT3NAfvrwxiKJ/
F6xp3l5c/EU+DYL6ydIyT4rhTeuRuv3XqctU+15ZECruZD1ShxuYZhipi7hBWzxA4xqJ+Ax9xaPe
qk7tE6qklKQAriVuZU5i9jDiVbH7LfPZcDVFVLWbYQq2iOdVVXKXOBkV8dBMqw7tHXC1HhdNV/tt
pWf9I7HFrKL9b/c/Kz2AFRvFtUB3OgpmCel/BWvMOh2t3qujlrtVaRWB6ncW4C8c4mTXw6CZtO5R
iiyiUADd0fgKHEj6YsYJuphhFnbhndHbGMphMB/+CkwrtTy9QqnWq7uYtqNuRq07D6gOHmaMr5Mb
iv7VJ9rZcXZcqkszki2x+VmnURIhOSKK95Ig8aQbgfJkA3x/bPjxd+rg4FoaRqGMUyUGYa03z5Qi
0OJOkvoeMrNB1Rm99zdFKHZ6iPAfG/k8oX4ahDIn/7Qz1nQuZXFBmT0gFuB5zJvqXzvp7OaHyEqK
osh9OdGdgWrg9GmWpeRNTFMUeHXdDuUJuVPnplcLTbxjiBO/IBqapzemiTL02ca0q3yUS47Me0FN
oOF7pSrEktFsQXGJWX1Bxx8dr3bokuxYjVVXPiY1tLSDPBp2/F1tKY/etnbD0yIxMdpByRsVRUOj
6J0zov9B7HN4UQ6ZsdqAQV4JhOfTRplusYe17UMRQb/7nAkgWWCiCwwkbPw+gm9mlZi3Qqh4eFEZ
p7avUe79RzKatqcerqTjazZXquPZMF+0z0Gc6NURxkOeHiy0m+23IQQ8eD/XIAjfTPS3y+9hmkqK
q1qNOGsN2mvU+mVrdPUEhdB7SQTh4I5jR3Q106/W75o51pNzmJcN+VQLitxFEFhScMGezBi/7blu
T4gl8upldkMDQE4Mrfrat7E1fG0NqVXdrFbV72GtRe1dGRf4foRthJjRyP0rnyecQkecRJZwzhFa
+dkwTK5JiJeWfMKOQkbM0UScd8wB+HosRNF4glp8jPisqejJUTR4pIPEm7NbucT3+DBXhvovtnoB
irqY54GUzcT0hIUWvnp2iCGVg2Szxr+a40OZp1ONrGYRdYcUdMWPIGhMakNpnlR3he2MP53Winmj
hoplp1A1YoceWYbkWwKagpvhzxrjMEqMc8zwhDBdMgis+Hia1ezQ9rZQMNO2tR+NAQjiSNuH9j7e
oegt5ZFocy9UGzn2ilGK87OSd0p+i9cPUv1x5SRvJcbFdyZebnTE7SB7kg1hGkc7Aad+C6enn24r
R4nbkzVbgc8dnA6fySTiB3xG5PImG0zRHLDs5mBZ0URncYymPLyXFTFo5yyTh5cM1aV3iO846uoZ
4qOH2TC7yBuGPsQ4p5ISFB/NpksPQYtA6A1eA/PD1Nj1HbPGpNO+po9V03/K3cmWC+U4Jw4GjyBR
zO5tlEVj/YTq0WE/23ZYffEuBBhVNypv72QUi2EeeBAoXDxZPwucPZT3UZX7tzEWxaOSqcoXA4pM
eBNHWewPY5sr3lRiawZmsW6aG/4Kze9tMi+3bAz6NYgE7QWvG/0YapVL+3LJr52L8qudVkacZLHt
ByIOa6K5yD7puap/1xGPe0n1Sfu3Mozsoam05iGOQ/vUhqo5uFZjRP+GfTEGR9xA0afHYkDZyUk3
YgzkghAXgPCvXvb5JTNW7bGToKkHQX1g21en0XHGu0Jupju5L4y/f/kR/+PgUf0GH60uv+ePl1+E
mNmJirlIyAufGjw0RpdXLDsH7OXILWLTeZ3KoHv767cf7KhCQmpQS7zoyeMvhDxuOlm+gyCFR5La
3wc07U7XR7nMfplCindg3qlzKevWQQcwWTiBYvlSpjmZS1IYYCWdDNqnAo/5t6aOijvdqPp7/ASH
57mZ6/frP2AjgkPcyqTgocIL0dYlePT7ElU0zC7GMcJrNUCIVQg8dsQZ63x9qK2NowFAJDRe8ts1
4kCGjiqPncq3UhxzA8y6Scl4FJCYdz4p0J/2ErHLqGopwJsUDxEfuIje1KRtsSzQLF9Ro+96aNa3
c+aYz1kwyztfthEnOhxV+rhAU6hOLSnBH1uU/riacp0AvAsjkqNsUD4Z/TA9X5+/yxAYqQj6F/h0
QqlCFebjKMFkqnWvjLZvtJJ8lyShhMdoZDGJojrTESgPg8ruuT7o5f6AKr7g4xdSxELL+DioOWN6
nvYU9FQckxBjxNCBBrIBIL1Xjv/NUPRs2SH08NZnAcOOOpCHhjLXhFM9OpCaG+nGdJMnQbRz7C4X
jJITOCV6opztC9Qthl5xRGBn+3UEuH4Boz8Q9dY7NYjLDc8otAKQpgGpR5Xl49zNGciaZNAtn5s8
kI8gNsPM1ULDwgpKwmwdIUuUuv9+Eh3Q91RLqUbzinwcU05aTgP2bYiZqktMxSlQDjzE0sEU9bCT
a1/eXmCWTbRFkQZCMnLdkmzbNhI46Bh+t9gVuEjBhNF5wJwd3OsAltkbR83GW5zIDmddIIAeHb+x
2Tnnvwsqq4LLb3gM7yX7lHbbx2/OLatEyMs2/aG2Q+mAjZPxiT6toR/oTTivkBGSX9ABDZwZgY1X
7kLYaA5tMxQmLh/gFF3aCVZ1Qv9VKm/MoB8Ur6/CJD31dofBA2bOje2Fjlk1j0Mu1I6EYgqLl1CC
vvEwzTPSLHALF+MtKqo4HaCIMxyAJ9h+PzcTLaAk1d5BsnTqzu19uY+pc6C0xZXjwF5ZY+7qsp8n
NLAsX9RFco5w8ryb5aLbmeDLZUZ1BGoddRUIixfz6zhxXzkSF2mJ9vNzNzXpNyw5y8rVVKFoWGla
0W2R44fgqk1d3uARV3+9vqt/S3l9XGINfMpSm19q4ReQC7mNkyZA0c/XBqtQPXAnZvEypFXT3dkF
JdIDuGonP2SkSK89VqYtllEy1tCw9mPxLUJPdvCEhB3VGTIbXmEy2q31XZ0MlnacpAGDIgUvyT1K
9OXysCY0nqlDLn3g9fnIZkuq2DS6L0plPsaJkuMihnnG9cnZuKKX3YzgE3Uvjv3yK/54fQbcPp0m
dgy/WNyWRUqTwK1idvhcZ+qeZtFyllYLoaHPx61J2XjhFHwcLMF7RYQyrAiJnPjQOeP0Tz8PVoLR
SjQ96gSp9aGLLPk+1sSupMXGfGp8IY0ZmWoJU/pxcE3uQy01AdnXFmW7cDLTg5iMvcdhg7gMsBO5
NLiyiD0Abf84DHoordXUne2jVCse4OLxeRNm6U+tKqFHR14ySRTWZKHWZOkcCqgvKVlBWkjaAMlf
DhWM7c35OwQuUG1UXkNOSZkopYu4gsjx0JkLrEOo6WdHO02a20qA6z5gmBo/1PTSQSGnXfPN7Ik4
8JWK7K73LF5/+QgRz3m3FYHSFr642icnJ8sn/VOl8oB2Dy7c2lygcothhPPXd80ig78UNEGfUxJb
37J9HvAfE9u3uzY7YlytnTVgOH//fiH8SA+Eh4XqqboKckpHDsxwJLuI4eQfRmGluAwUeCrV097r
tbWboDMhKCb/1vZYFS97NeMVxdGS+LCVPWrghhcRrO9U97ZO55+jrD6Igl5S63rKtKnxDGqnyk/h
GPSvCWZCO0NtBIhEoUhqLBhsIo/VCgVDnFVpGNl+JysDtssT5pLc3ThcUhu6d2qa9dDkrZ0IcSPK
gb7EcVzw7ba6ZjAFs8B6TKF4qUcY0BjZPJzkAZ9IGgrjscFF6fH6dbe1bLR1LCzE2F8XsMBcbsZe
HwbLT5nLTzPO2gfAZ/ZOaLM1l0sLjpuV0I19/PEOcDIQQ3GPGBsVSOdbibm3g10ndRX8zm6rdpB8
zKP6PU3xjc0Cv05feHYEpRcPhk2JL2uIJPxsxOYjrqTQx+ANnzgnsnei7Y1l4/amEUeSC/dsnU1w
u4PTK2QHpamoIOdMDfVd0qTxE12e7AE6Zb4DztvotAKSQ/4X0D4vB03fj1M6YuwQ4kEY+FR/wwe0
tayfACW1r9SnnNcR/KNXpIILcU4dL1Vz86lOymDcifwvYxnAP8hxo/JhAppYv18EsyVqcGV4W5qU
1vF7T4a7OZlGNErQJ3iLCKgc/KqiNDo4ahESpCtFFe9cchtzvyjf4CFF9IbS5WomrCiHRg0C2xeK
PE+uI0v5BApUmn4Vc8CVGplRuXN7b7zblGxUNL8AFCD5tdrPuoF4aDQ6Ev45c+yP4DceS3zyDn08
Nec4qke3cKLZ7ckobv76vMJpX1CZcF+0i2UfwtyonJnipWEJ63Ew8VBzCifbOa+/L7dVYIJIG2JJ
ZKtLlLh6tBNYpOHs1BJuB6Os4LKOGlWv4PTppgMYAxcst/wfWbLSxwRONIZWzhR/ljEa/a4qszG/
5lGaBK5JcBiRNRnz+KmM8zJ3wZcjK1sptakcHKkXuLKEUqychFCsAK+mRMY7qAsdCp0Yy8/HHibr
fQuxEq2SLlMG2E0Z3mCROdkYqU/xkN73GX0Gtwe0bpyrMFReoTE4w1kBXU1vI+y153Zog69o9MTP
oiky1Uux5W6PtFIicTNBgn2a0b4CIz4s7t+C3B2Y+lTrWM6mi7twH+vji5nC3T+kyO+NWKZ3ymfc
Jkysyow8e+6LKDc9HFOL155oDXdHuyLSEIGEW5URAys9NGPeAMeshdV6ee9U+UFgQWe6IlRwmjPo
Dz3zzPRA+5Fb6dyoG2t6OeVYPBllhFsTPgwYh9tFNqqPRYLcEJBxDbPUJLWn24Jk9FduCPVXFwLw
ribm+DiEXf4vgpSp446Us9uDTOP6B0Rj7bXJ4/wHLc3gW9eEzbud4btwm3TJ/AViFYZ4Np/aILvR
2ffwaGFxJZaUnbAKI+cLqA9hiYmgVAavLbH1L7lkmdHO27txcy/RNwAsGs8LBfzj5TZ1dqspXSfB
NY+/TqNq0h1oFPuo60W88wBuDYWGNAIZxOFESauIosbcmJ9BoCIXxfiE9Er5WOCwdRvj7brzSGy8
tQukUaX4Azng4q2lwZcEGMjZvqBjck4x+Pw0JZhlXb8hNq5De6FCGAvKj0x2NXcmplKY1lu2j1uJ
9A8LWN9FsSPH0FQ0m5SptMveuz7k1oeBQwH5A6pKJnhZLVfShgkNPhL0CckNyer7h0yFuHp9lK2V
IvZj3igPLlWtj6PY0aDUMXhxf2iV2Uv7fPT0bngHTpbubL/N7+GGhbC+EHK15dn7IwfUTSkzzYjv
sbCiPuM9iblpFez1w7e/539H0VffI8ECLbICIBrFzuyQonxxQ+MoPggIsOfrU7f1QbxXlP0XoRs0
Dj5+EN72doqRH3UsBYf6lnLXz1aykh9/PQrv72KFtzDTLuoneB/bmdREjh+2fX7UunI6KWVZ/P0p
gkAo8yiBqSOkXE1bgvZDjsGdgyNAbCtkaEPgnHGUHsTOpG2sDxkTRaZFrnSRovg4aUKegzxvG3oW
Vde9pkMCUEDVUE6ji16HO0HM1mA6Ow18FZiuCz6CGvSUXwSJDWSMwINiDwq37UcXR7E9P7iN4MUB
Cow3Gi0Ki0z343eFZkHkotKLySh/SAe8PemPB6mdaO5USpUAENDbP4oIJzyFvPvp+ibZuJ5QR2bp
SHEIndZ3RaShXpXP1N0xrs5daZJwAx2iSodiW02vaJqEO8u49bmgEeHg0hLin9XenzNqrQngDB81
iPQd3C9mt30bzB7tvuyTlIHBhJEhf2r7Bm286x+7tarQJGiQIjJFxX89NspkcbdkV8B751th9gah
jtFYD8A/dHXnftw45NC7NHxOyAjQ01oN1nKBBLNVWqDyQvPYaE7+yc7VbGeUy09CkoKuCQ2MpUa6
ns5e6zBWbNvAd4A7nEE2tG7XRuXn0dr1/tjgrKFmjPaYAUvHoTC++iIApgpd6ijwi5pCj0eWPkXe
UjaKKWNo9hdSimY4YBprDl4r8nY8lDmO565e6QWWuLpOfHi0xtbcg9le7qnlh1EkhosBZ22tACKj
LmS2RbzEJ3MYnqh7pj8QF9VPuA8rFRJ7rdAP6hQ2sZuVWKIer2+rzeEXIBWdCS7b9Rka7RKzDVkJ
/LjrjPyAWfbUI20E+tOVwra86wdZ+wouMouPYkDV7K8jDF0mzKMwgl4319XqAikbDDHx2QgQBYf1
o0uO4xVy1R+LwNGe8zDda9Vt5Lo8KOTVNtIx5LvrdKtp6prOahn4soZ3eq8L6KRIHZg3U4fPaacI
+WgoCQ4glT084l2MtaQ+VM/XJ31r45NwgSChYGpd9J9wWejb1mkkPxoH7TA5I8zZTBRHtbCMnTN2
eZKXB5SSKXfGwmNfTbCVtmZY/g9n57UbN5KF4SciwBxuyWa3uiXLtmSPww3hyJwzn36/0pXFJprQ
LjAYY2Yx1SSrTp3wh7GUzuqEPYWeUE9baq79H7uIGTUaaVw8Qqb89T1gLV1fFYUt3moyH2Ulw8Kx
KxJ/SpGR6rFNOWTpqB1iCwHH269S/JdfV5fc3zhECCFNEFPrJlfUQ8wLFj04o/lrerWp6e/Cvi48
W5aK9xITiL3bdUMpW4f2Lc4qa15Pe3F90zH56pzzAjxE1G15qn5HHSysn4xhMfNjkffFF6vrtM/t
UOiZZ+Fmb3lFYMcl3tRl83eAuvdRK1u6O7dfxlaUAw8JqFqIWoDkFqf9n2zTSO0lk5sKSEZmpPlx
GNP0WTYTFaFWlPm+jLOsVEe448V3WXJC3UUWv/ioxZbaHMbeShavliol3dmC150dIKikI5w6Q/SZ
Vj+qTYUUSmNZ5ySWn+Y+fyiRID/FTmtc5lDJfNKD3/hrL4cwq7Ovt9/IdbeQ98D/qGFQi7jyAjQL
NdLMnG5hqJjv+iI9pFHjAUTKHrMyAvaG0ubd7RU3zjboIDxvuTZtpiHa608QhkMqaXXtnJ0gAgDu
yIMfZYr8u1Lmt6Mb6OySVHKdoWjMDfJ6qb6a4XsxOT3HVq56mtT0Byhf3c7n23wgmCZi0ojo1jrx
SGONJJUWzBmYHkamFH5UGFANn5dRo9h4+9szoLnzn2FSSFr++pEQoFL1YKKEDk1AhWBPiwN6OAYe
z8FeDSi23SpyAMYmYHHvMcBcj03kEta6LfXOOTeMPr7rBihkbjBhi+FiODWVnmzGINHVwQ6fZewe
9w7rRuRifdIsagL+tgb40PuwSbGII7ItLQcbYoC/aF19KK0h8yCt7Wl7b9wEAMF5YIuBLXSWVYyG
f6oqsyjm+9YY31EM6Sjqx3szz62notkCSYuEnAtudd/Mg8QcgMLkHM6OGV+MUCmf81gjDMuVFfQ+
SkNvx7oThW2GuUgSbCArRuwkWzWkirNG7Y8qt81DlS/BOzpx2R61c+ssoC2LHAyNF8xMVu9wlvLe
Gdmj56mSR6Rd0Tpu6El6MsLGO93ZjaWYDqLYzXhfaIKulpIXEDDabGrnyFKjyF9GJh+0zAzpbxW1
ae7fPndbNwetWWhWInAhrbFaLq2VZVyQLTqD7Kz/jrmGEhi4Yzl1k4wa+TQvZTk9ac24oLQfNqjD
DA7s6UOaqg1d2BY2qz/JlZzt3O8bu9YGGEMLir1Et2YV41A/qdM8hMKf6VLzZZHDL5NRSE+3n35j
EUeUdZRvKFNdTcrkKNAUvJrNs1KpoafQKTxLM+j+26tcHw3R0AKNA46d+3mderZBrfS6AC72dll9
lMzemfHrik3AL0vyI55DfSeYXkc4FhT6qTRSDLQvVmcxTfhXrYLYHjy+4GNn6vlxip3quQQa5C5z
NHyFa1R4TmK0O03/zUcVFz49PKDZ6zDeKkGnJfJgAXKf5hOosYphkmZ6KoRbJpHa21URUG43GHJy
bzAIv4o6qWMy4a+B5QbDdCqnQLlrhtF689WO1o9oRqmIEZMDrvZir6KySY/IOkNehucla+FD0Sw/
HXUo3/7+UCylUSR2PRP31TWoW/2QqiOITBSz1Ue1d4BFdy2as42kHBc5Nna6lNdpEpNGiDSI5jEx
Rm339bXbWEMSmTCvgBAgfJ6YceNPKE14gxRMFynRZw/Vnrc6luvghgQr2+Q24hpeT/wAZjjq0lbM
VBvHPMQl1iBsqMoX6u+fbx+96wMOahH4gpiwOdQpqy4sYJ+e9afgbjLj6OPQjs3ZrpRxz1LrOmaL
ZbhikVvjJa5ZwbPWIXAJt++utHWp8iRFKQ9QEvHfldV0bwSwuRh9LyC04oSv9ZGRR9YJjXlwN8tm
dmr7Ci8msw7uIqXeQ3q/zD1f5UpoVjLWJyehWW5c0dcUjM7s3GyiizTb4DIj5DksX+5ThJCaWe9+
zXk1TocS1XXTlZsMLaLe6IofxeIkhR9aRoF6/zTVXwqjzP+MBU2nY7/0c0mnISt/RqwbH9V6rANP
N3or85KlBu88abZkvddCvpnqhiFetW62JLqF0FHcZ15ZlMjr5irSaIelT8PgwGU6f9HqoP4zzmkC
nhBgV498FIAOIvuMrrFgtHrEegurxHRmsxW91Q1eNQb1e0NaaHHlSxjhU7lo+ZelGFHIWppi+Lsk
YXMHrshQDlHhKLi0j30G4UNe0qdpsaHBvHHDihcuDHSYzNJpXNdMMBDzIsD96BJMbXhg1FOcCxWA
w+1VrrYQIFtOIGeQiguw6CrMyJGEREE3SecWTNhnXa60Q7Yo/WMUcKffXurqBL4s9aIWwUpXcGU7
QgbCMEBnWE0b+9rQqPdLke+BCDZX4R6gnyTaAuucfsn63kTfg2bamDknJCQlv4C/tvMsV7cbci3I
lwiRT4gWV13vanGaZLCN4MxwUfUDq8s8RVLjr4HTJxe9meI9X4ON70SXG9FcAXzjQl9dPIzCWnPB
n/iCqTd6ta1snQKweG4UDXtV0TWgk4fDZp4pBVNMoXv/+ioolVmtgWVK5yUK6s9Ullp3EM20B6VL
lsGluTEMhzjrsxGq4zJyVCKzu2AXGD4lajI9qcUkP0+G1kW40U1S75almtg+B7f4yei52Rt9bXxy
ohI6KyLe8jlW70ZZzGTqoLKdrbxIPspNH3+HXCnvyAZpW5+AJZh2MAYFnrO6IZUwlbLadCBW2VLM
ED4KR4c7WaPEmBu4cnfpMNmL2wYx+qwzjlfSXcjQHn9wpbN/5LGjRR+1IpQG1N4H4ysuQDCmIqSi
tLu0SJvZZf7YWf4oEzzvBxR7Us+IjCb6qARTaiAWk5sJGrJqZ5ykOJZaD9ZB+qOY9GH22sEAr4gs
ZkGEQ15Q8w2rr+tjpKFPR6tbBmsBzmj5Sxe4hvsWBOqeO/TWVyDVVPmLugiZ6de7RjISxcC5gD5u
okcE23q+aEENofR2FNn6CgJWjXoQSudXUWRo1dEo+iI417pU/OoNLXpXKdmkuybi9W/GfHESAJiJ
qxUhTmddEikDIh+054NzlgwptMNFdQ01yx9A0g3+7ee6ytTFUlBh6FTRM7yaeqOi3gdawHRijifd
G010H/I0s/1ZXoaHlsbWSSqw0akn0/xze+Wr5hwrCwE6ggsN3Kv+8BChVCnZo3OuHSCKbjWnxl2c
0xZAuLH2JBs9RtXMgNflxuKDwi93Ms+tjQNagsIdUShCzmrjjMoic522ztkogugyRubioQaQH28/
5db7BcEg07RFegCG3OvtiVjmMhiB5Jx1q0HiDtXG4ZQZUfZNcPnuJGn80YxW6wHKe3PHgPfLxElc
R0w5yA1fryyVgLdw2Q7Oxrhop6rR5NMEygl0cVW8tWNA/s5Z5mQwS6P3Il71P83fVh9Q+BP7NbCb
9KFQ5eK+qHvr2FTDXmW58dXYqiBChJLxdZtuFi06NFfCC3Li7X+1FgrGZz7syPdtfDVoVaIuYbxM
rbB6d2YJm2PSEaDTBjv9G6rDeCoGGLZ+1YzO90XJNeKaUUSnPK2CnR2z9YSCqPMC1xWTotcv00ol
2+6Ygl2qsjdO8O+18SDrMK4Ot3emeIbXmTVAZ3oBFOjMpOhVv17H6Za0YGwQXhbYfT4487slH3wn
7qY7/Ez2PLU33qigqkETpdXBbl690VmbY12NwvgSaVXtZ5nlHKt+NjHUMZPPWq3WZ9XOm68dHKGd
zXlVYQoeEgwVjh9hjqHf6+ec0tJBhLKJL5kJxm9SBuPUZVn6Ccasdp8tzV/48cFOw+UlQq9eLmBO
BLhwqGAwtY7gc24CM7Sy7AI1oQp8essSEkJ2GbauNdr95HdtmSfHLk5K7S6YlHa45CDagK0NUfgl
w8t3cmdU4n7B5FcNd9DjovJp+y9Pmer0hpu1Zdu52sA2dVtdCk+KNJma2ziNYRPGDPn9FGlKdmkG
s6subdQEnVtaHYbpMeqXv+18hksgOfF5qPpGdavSiR/B1oZfTTx3vwahPP6NQxmLrrAG6+VGnaP+
Am+RfStwKgh9EzGg6NEw8OLtUkN/YkC7PFpsWMj6i2zOHkLL9afb+3XzO3LuqW9BrF71d2unUPox
Q7OAHjlzr3xROsXNVWc03DYPK/M0zhi3eROcYG3nSG5cVRTVLIxnKj2KF3bIP/ENvZYYHfM8uiRW
n3WnbEhDcIxtqBtPZdo279jw408JvPR70uJefUDblbnW7ce/7pOyj1/2lMjHCU6r+ypWtKwftTi+
zEnapR8zg2sbPCMTe4gkhCW3R1F18SSck3/CUJ8+THgVyQc4vm3kKbU1PC+Dlkg7Fcn1WJufhboh
uHuk/6DIrMKVOY1B2HaEyrJo28FnobbyhrqC2TIxhFRcJ1di46QoQ9V57VwbmWu0pl64dqYrO1Xl
1ncCUoyglMYk5wqpovcAJmgHhBcVFt5BjDn9pJqDxywDYxXkJt6sUlEc4gnCYcrQ+NftTyQedX3o
ASwy90Pv8bqACeahHBsnDy+F3tSuLc3GQ0BSvXMONjJR1MVxMQGlxqZcz9VnmwoQohWrhFSawJ7Q
RGGV41gve6FzeykxPGW0C1p7lbxQhrZW4KRcEanq+F0/6R+1RBkPaFjUO3no9lI023ksOLjr+rkK
e7KYJAwvST52uFrJ+iEvlsXth35vKry5ZSlncdvC/lKAjV7fCM2YRUWJ9eE5K1LzHt2ZwpcCzfik
SUX7OMUlCmFykXkyCqHHblJgemlB9t/tvbJ5nEH8CwqlYASuq90aV7E4UkhkemW2vjHmjMmB66Z6
38pZgpIJdrH5aUr1SOh+E97eYaZRLocy1MZvpa5IjquahbZnRr0VZNnBwpUCm6UreKqc5otFFAkv
3G3DT3TYJ6DsWSh/toKuvUdSE0atOmICd/ttvPQnV0cH0SgqEfJxfMh17fUnwW9yYIIoxRemLgjQ
17im/CzBpf8op1n+Vqh9/TTMVlY8qclQolxSy73swvZL0NfJGopSp+usJxRwks8LMrqZm1uL9ANf
wKHwiqVXPmmVM0duXNT14MraKOkeKjZKf7DNaKarIFXNcSh1Fc63w8Vaj1ULG69PrGcMETLjosH9
w2cqavCsjZao/c74osjucwwPf2P3O1D5Z1bl4wb3AlVH5sZDASgCtj5nyVMy1/VvKYnL0SvhAQCQ
R+8EbaQ8SjQ/LcqgJTLO5Y/WVkrFRb2+Rpct0fIPlIZS+bW1jfIegGirPYfLlPq53i7tfd1Oya86
yow/cRiNv3c+yHUoe/U9VkekCmd7TjV252ikP9Qhtvy5sWqv0NPl7s0rQboHsg6LkwHnOsb0M4XT
SB50mXVAb8aAaVcxDtahiCfjw+2lxI9ebTIx1xA+mYyHrHWZUrQ1AsxSF1+G0invuwVlBLNsysPt
VTYiGeqf1ELMvRCwXl+IFiBY/Aam5EJLvP+CFln8WDhBfCywztlJM6+1SQFKkmSCbAFMwJ9WAZru
LHq+RphcRsmpf7SjvHyfYRb+J6P98txX3fh+bKr8h1IPcXUXy9GIydKo9ZU/6nbw/fZzb4QO7l3e
LGU90hrryVFkgDAeavITsG/No90taBDhy3Jk4mv5RpmoXx0jM3c+6UYRY9u0Y4gaIFSvBD0aJ5OK
ulSiS43Wlg8ZAXIHAsiPYd90HgYm4ef/4yHFII425QZXDGGufgl5yksSx/SYhFr5c6gUFn/M4uAb
0/9pcXW6UNpOhNzauzbylcxAAI1cIW6IhUg7MbO9RJS7sasV9oIVdWQ/3X6+a4wZO4p6ReDSDZxn
1vfwjCd5Z6lzdGmiAIoyAMHhk6xniHZ3gY7sWRVmHyQ4mL/qIpjO7VBlSK21OLP6Yz7WXtfJiXKs
l6He+dBbp0pwEyEysNmv5oShClWi6SOyf1VJH0fJGk9jYDsP6ZLuzdI2XrUQ3KNYJA8R3anXd1EW
DWZRVnV0UaNB/m41qnbsFliQt9/0xnFxEJiFx0CwwDBsdXQxsK6dxdHDS61y4Uzacoj7wJvlZPaC
FMpVj4LF2yMTcA6uWVp+tNjXoXacClQ3O2xMCyPLDroZyidTYSBvIuSyE9U3ziXYWoTn8VxgxXVz
ATGxRJKzMb5UcyvdD4ndPy5xIs1eRtbfHQupVPudE7LRYaAoFALFAv3DUPn1Z6tA9CqhwgmRtax5
V5N5P7eWPd8jKypfojjq7w2ztSUmfInU+7c/5sbuFIeGeZY4Olfz+UFdTCuXTdqIlZafdCv+NtRS
+UGt6z+3F9ram7hKwE0BvQ4UYLU35xSU0SCOZ4nW8HvgQj9k4AY7ZdTWIiT9oJUR96CLuHqTmMqM
2kIj4qK0mOxMKIhGfqTpzR4NdOsIcBkIAAwotKtNIhlKEUcdD9N3w3NNG/rE7No66l0WNxAZ5cqL
G7jVO/tk61tRq4IUY+54jcM2C5RYsOkjkkh68KGpxtyzFXxhzHLeM3B+iZarjEPw32nlQcMisK5q
dhgbWhuaVXaBxDsFR7Vv6+Q9Mvn930Y3UH6EPoJC29SF+kGj32i5zDC6DxVqE4Bnl+hbkgyoSVpx
UP1ogQr9ksOwfy6yDs3FvDCq2h2dytpLxq8/v8FcRmQTyBUDy1BfHySOkN7O+ZxdKs3Gh6gPFB+t
4WqncbC1ipibyaJDdj23sZ2eZNcK6ZCNRXxI0EXx5zqt3nww2cYaXRs+NUTuq6DQR1PUdTWSjIuZ
Hdnw2alplOqcNrAt3no0GdZAJxFDYIY2VwVdYydqO47JxZLA0ldZW/lNme8JSF2fGbhTdIA4LgrN
9vU0MJ+7Pg+7JLnIHfqvrtrVS+ehj2G9Dzoms65aTUrjD0BO9qAYLzXY683MRIq0QMyJIEmuZ8Em
xRTKknF+AR+kiUSkVW1vUPtmOlTYgkRuoiy6M1JkhWV7oh9rmq4kT/KPKlP7zwXyoMNhTHooldym
JsOmoc1/1XmnYCJVh2gaRmACwgenjCPAr8DE/9CGnN4b6KeaHqQI/b3uRPFTrZjopdSq04CkKHNt
OiydkuH513W26aNVqgEpj0J1PvG9itmLswXldiMY7AwGc6s3MLSVvPPsRkizZG2ux15Zyfp/i1ZC
lx4cg5CTlDMFoJ41NmJCBv/49l65jkG8SoO8nd4ZSobr+QKwePCUmsr1WHTJKcPi21fLKvVKK3V2
gvnWhhFce/i/YHWuBHKqYI5GSZviy4TAqQti1fyppw04X2tonuGkYM82tW/G4nIJMo8lxtKFQwl6
FUKGvlO0OiVNBjmi3LUzhBe5dPCDm1TpAJyz3jl7140/4CoUdCbFHZjmq45O23QoHRXJRbFLIzvE
aaT/ShozUAQZMEUplhvoaM1OMfogXqxfalgjU377m17nH8Jsg3QHw7Qt4a0kSqU2GMg/qqQIvCGY
w0/0orP7dh7zB7OT67OuNj2yMvz+nbW39hPlJmMOXvs1orwBiDWrI2sXWeZ4Av8oNJR1VHGzvYbv
VtwWTmcmdQid+PWrTqWaEidnPwWICPuTXVR3pZN3O3H7On9EXptkCtUTOkIoO72+g7JZWzi3ZnpR
pdwrszw/BfTfXblG2gXYxU4urmy8PzyHRNHKI11LYYRJlkpGCYYmVHsVZYA5NO8S0G+f7KhoA19E
g+lghC28Y3ugm+M2dSo9DDmooiaOM6+Q8C28M0dkw7wAovp9Iod7YikvsLpV/KWzLCZYQEC5OFfv
ZAqJeOiacZeFOAOcFuAvIGGYCGDL1CEP/qCgLij7dV/178Ng0jsPnNdQ+nFfZZ9k/Bf/4gOcL/em
HJdnQ5U7IWvd6DgUx4nlm1DskoM8xDYExEyuynNG/0u64JOTDZ5tCz+oACGWyc8Ds03BZiZDu7ON
N/YWQCMUQSxReqJP+fqrm3Qy4rnnMyiogXzSc91xNXSkdzQYXy6q9YtkvIpTJ0wHEJOrF7loccU9
DtDIsZtpvsR4qChuaTIfA5onFc09gE40t/u4NpSPRlXqkqeljC/c1hBUNhVYXo6a1zwGXmLJxXMQ
LjqiHjDSJ3fq5Y6Wbqv3CBsOdumq2B7kR6cHnOglYZE1XjjN9jvqESCMs1nJeEJN0WB406Ca3/N+
0Z6Mch41VwEeF7tyG8WJn6qTbR7CXjLaQ5tB5/KVvjbVwzgw2qXDYk3/lY2W694wzuFdWRpj5+ax
In+vqzj4k1eB+aiYMw4OFoDYT/GYaT+hzyOP2BVO5dwHBcLNbkXTMzjO6TJ8a5Yol1wCOCoLWSgl
o5/3kGkfrJDOoFuOo9QcHDyUP5NdSelxwWTsPKeZ/NsOCmt0Jb3pfub1MHN2wW2G6KCgiO7S1YiV
d4leT/8pDZbrRxvyu0FOMGt7pe5GZ4wKBngWT0GD/eqGnc0IFyJ0wM9NOyHLTJ/0kOhN6IVyPr0X
PcJHp01KpmVd8S6Xuv7QMT/xLKtXdyLZS1W93m0gnUQxBYbrGnwfqlqejrN9RrBE030nHKLqUCdt
3TwuzlRzqtQoDu9TxxmTU96RGaBuL6XxXZtMjeF2nTM6JyBawXzUtBH9+dxCViVFA9lwDdry9gMj
k7n/IytN3HmIJNHyztkun+XeaDOsX5cIufiwgdszSYNcPlW9PVTHskvHn3lmYQ2A5rlSvrPtxXln
LrOpH5rIbD4khpR8tSucXSFi6GnO/21q+eVdPs+e1Fpj4kooCXyLy0VOj7kld0DF55iiZIn0fHyC
UM5hmRFFLy7D3JeXsY17/IQJLtMhc2blvawtWMVZDvtsJ5BsJD0UFgLWwxEnKRDXyz8D26FGOGeZ
Suesytjj1mpeO25HfXUYFfaAlLb1ISLL3Vl1a9OxLOIU8MoZLq1Hc0EpwLqNZJ8jpAncxAS5MaZ5
eYirnklWX2aenbeB17WkorJajfcobjUnrZ334LUbuQhXM6UIvwWW7xWGBH31hLEHPwRa2WGs0+VR
UqfOZw5lPHa9PKFon1tHw9hrAm9cpKrQtUAIUhYKpKsIboEZcLRKbHbZKY5Bm8heUjv6Ucg0nm7n
WxutSi4p5oV0QfjUV22KqWDMquMBcLbTqfuIqA5+v4kN/tpttYX5r5mny8ckHpDbt2qZKSZksD7+
1I/S8l1TEU6oEWaE6eSGcSAXb0aXgfkngxHsSKroq0bNhN3KKGREbKnJ/DTOl4s2jfnOKlv7XEzN
iG8QRK4wXvyLPJ8h2ONrmEgMtgDNfppTpxG3R+9cpj61sGI2ongvC1Q2Mm7BamDOboB8vULPgcof
ra6OpHMYZO3ka00oBBNzxwC3wr/SQed3FZrQxjD/nIx4+kMs6p7YNwxWi3RWMOyNtM7xTSUw6jsy
zVQ9BFY1fJkBmTHIsxLpaE8Ns/uEevRpZ+ts/npRyZJqA6dez2hoJY+KGsJNrxYiFRhS5tlGkrUA
BJRcf5g1LCwgfobHqlTk+ykI1calJjY8uGD644hPitdKg/Te0SbpuNi9/BzO7XgHDkX6quntdIoy
aU/PZyMlRiyPG426GQjquvLvncVqnQi4MXEkOydLHp3GSs//JNOUfopzSdl5SRtHGXKMUGGic3Ld
aozSGj5Jx3pQp7JfGeyS2iuHvvkQcunvsQ42F6MZbmGAjRrDujXdIdyPaZ0pneepTw60n3BoQaP5
Dhk243j7428kmfDUCY0CnXUt41ii/YZADM/FEHnylAXt5nI2tJ2KdOtrCXwzO5rH4bu9voF4QtKp
qKA+yICdVPWS+TrtoVNIInSISnUPX7f1Arnt6IBDR9vopUJDabAGCc5TbvYHg8zKlzBQd1HSeHsD
lcguBMCYxCjYcK+amnoQWFMWikeL5+4BVqqM7LKN4Vc2xDvxbfOpAOnSuhMcsStYQDcyYu1T6axX
Q/yul5zpTMey/Z4rkeXe3hZ7S60+GEYzSjSFCccLQZajJdu01eARfw6D+M2q9nTVuRZM/mJSCq7h
9d6wwP+NUHyDc4IdT+T2s9Z4GL2Md5NFELn9WBs3BC0RVBBEMc3sTETCfzIhqenUBDwJXPO0D/1W
X5LHKB+Sg2Us3+s++qO3yrhzMW+8yX+XtFc5wFgsRjoZi3NWzBhqGM5203OJbupActruwQe2no9W
AXiVF6TzOuWqBbxGxuvjXNlm8SjhTnOf1q1+X5gtyrNjOHIJLtZOT23rCYU1hui40FNbg1n5h0vX
9oGNv6qcXsyop+9aLuoxNMZyZ1tuxBF8MIWoFoMtNG5X23LGu1VpO1LKcpC6w4Ik42HUOkzz9Dj2
KNNN//Z+2VpPCLIK/BqmAev5L8zgoB8KlB3SfkiOcTcuv8fW+KZ3nXqJzcHZqcU33iTVGV0eRqCk
q2uueazEhZQ1AmcSRegRGzhW5JjunJCV3PMa2VyKb/Vyf15zaKcyhrMI0+BC8B0ftMKYH+n4mB96
G57R7Ze4Ae4y0EBDrAsVDsbp61mAYWY4npmBUB51lOM055JXTYV+mMBknCTFmilEFki1kNMeG63q
/svHtPBUpZLuw5Bu9+2fs/XkjHxNMAvspasplFazfumoEKtQPPVnyG935HSSH9Kl3UGkbBxHtGfY
OeLa4/pTX4eboRmC0Rrg9eGDNj9UbRneKbEkH5slzPymNT5MUpnsAE/EEVgV2CACuIcY1dM7tVai
3XKbZ4jaz9I5aYvQd+Yi/cgcotnRKt58if+ssnqySs5LE+8H6TyYSUw9jqWlmzh17KIJDXDp9hfb
qiTB5sN75WsJJ+/VFdEHmfAzpL0IxcP6gSG6cR6RoTgMAewAUlFH+1Dj1nbfBZPzn1KnuuXFiwaM
rA7ezHCnuoBsISYVlBlXtbTWULwnGqlZNcvZpTOt7OKEzp6hxObrRd5OSNdA219XrJKcWGGSV+Gl
1YzpYmcAaGwj6h4dJ/8/BnW8U+gApEmCK716tyNowqSuAdDaUwT8UnWKu2zIn29/wc2DIBTfaD/Q
lF9fEYgQOI0dAIsOcOBwZ2vGCcRMcRlMkMAdsrj1+jTaseHaeocvgRvoDtfTWiMEYJIyWYjjXvQ5
bOkNqiXGsLzNNIAwfPvxNpcSghLEN/62LkZKwmeGdhna0bDvvHlOMdpo5fwcIN22k6+Lz7E+3gA6
EOiGPHIN6mZ61pRyTa2GOGt26ntbRm6lT48IqCaHvB+TbxRgxucunP6PdjTARJPkExSLYHK8Dmbj
hHgOQtFE8ahyTiVyWwcr7ued4cNW+KLAol1COi3mZq9XQZ1fGQ2bow7oGB2QRpLPqaqmO3eAsrUh
KRyFCgFOWzD+Xi9j9QqjVge5MqkxltBFnqoGQdsNs+Ka2FM1d4G1aH8YjjFEbRZlqg5NOw/NKc8W
Q/StpqFymQJ0zsFyLKC0Ym9Ebpkt+W+5WJrWp72p7o2BtraZEFCmrqGTQgr7+ker6hJNmLFJ52KQ
58tiN9kvp1A137Qm5f84sBawfSZ4CBJeIQnRyGpGucpoaJS5fRAQKjc25f5UdcVwTNO5cPOyTHZ4
Zlsf5cXVD902uvT2aoeBanSiRgZqJgXjgO6jgv0lJhB+akgfTXuGqgAd6/84uoIIb1Ke0qRbd6Yc
FQ6Nil/5xVJC/Tktm9hDhbv5NVvLt9tBYuPkOi9Nb1ahKl3v7DxZlKpNgLhJBSpJjBP05l6LQ+UR
3zsHa0kjzJ/NTq+WE7DSvcJn41hRmxLg6UTS6VlHKCvB2wr31/BiTABvXaWRwWuifivvvM7NdeiB
0QkTGJN150IvAzOqWwOGfJNWozsYo3UcsWz/+fZ3Kdwfwe3J5FfrdxnlqEgs+kATE5WkC4NmBK1m
gKDMeoMLkvOd54RQBLH72Cv3tx6Q1iL5rAPG7ao1ozLoMtuANmvT58MTw6waqkmzdylvZTzUw2iX
Iz5jcQZXYTDAE8Waa+iqUSTkWJe4bu0DRAWhr1vNC23MsagsP0+cPHChpYwT3dtoZFiyaL3laU2h
VTvJ7NaTCxIt+AWQmlfN7NKeQiMpYd7nujw/tnQfYANMe9n55pNT4FEsCCAoz/86yBkZ4ogVRJUz
zAjlbqIzfcESrTyEJvQOLZNUsKB5+AjyZnKdqB/OcufUh360651uy+YvEXN3LBOAF15R7EajlwYO
rX3OJFRMDnkEfAFOuBHXh8KcLfMO+aEeAUe5xm1apVDxKwRamqMGzMB2U8kck52ftHEBOCDpga2I
WvRKjcQAVtnMRhqc0znOjg0InQctmZSjAA7+H18bPJpQugC8f6UJnC9lgLBYzD635Mg3ujrxpane
Ix9t1NfIJqKlTDqBqOH6RpvmItDaGk8KMwU9FdVVeDfISgr8pwkO1ZL8uh02tt4fqDdenUq3/oqd
51BMl1kpXHlN6P1ygyxEVQy4xwxp9va7TNg0CoiRIBavOwf0J2p0qUIJAbM4OLVam0iubjbVw9Au
hkYmGimamxrR8t/tR9y4Q0mziYqkJqgsrTGWJULqHea4lEp4MJyaXmoutjWH90FiY3uB/MBlarW9
xEQTReUqK3UgkxAYCPmUW6ubO6qgtmMiSn5fSYXuxxXCS14cocPC/KOgHIPE2V96/Lw1N9Gi5lff
2Nh0WTUAOWiYARe9nOrSAQKKNd910DRSt4cBXXp108y9b0fZ+HFeHAncSZOCElXifkpcbDiSH7QX
Jybr+ZLHxw7po684b6ahB9e3+SZ3sE4+tM4w4DAHAOouqRrb8gZCWLiTUm5d74QsNGcRsgR9tIpb
lhRVcV1VtJylqERQfrLSh3qunGNtJXSe86gtz5GTOsx/qvh0+6NvhWbg8zbcfMLzlbpqZkAgL5Qa
AW9Vjf2+1rpTHgd7KIKtw+po9ELAVYmlxNb7p3la5szX5ZGrT6qT7M6QGxmMKobPQWVgb1Jq6U5f
8QVZvd5V/y642lVNhWMipAMUT63SpL/e5p4Q534fToAD+ZPj6jOmSBlgN1cN0PiyYiYlt1/t5kPT
AiRK0W+keH390LiKo6ECJ42QUdXvJ8lpjvESqp5Ua4YbOuXepPQ6RMHdYZhAPmojF/gyafznJUt1
mwwRejF4lwyYRw86qj8wEnwzyPaKoOtQ8WopdfVoZQK4yEmEZLNtFT+XfBk9ByUlj9md9tgyp+Yd
53syQaLD/vqb8lBCtpmRnbCvWH3Tmgyb6SbfdEpU3mfggIUEhOLbcZANbma25cc0pPvnSC3mU5n5
Zs9jwRYGTapwRCGOrwu/tDXsZVL76KJpefQ+mpbiwe7rajknAFuDnR289TE5J0gfoC17LYPVDu2o
SrjYX9IwzB61oO1wUgmmD1nZJTv39dZSVIWo9b4QL9atxkkPZz1pMoCtplMdusTGYAiZAr9NUb6+
fSS2lqL/hU2ZDdvsitomN0Ulhx2s2HiOpftZkbLfrTZ0B2vWpk+3l7o+ffTA6DWQggnRu3XfKOtz
aebaAV5N7Sm13BaGNobHNBjTA02Sxb+93EbKx3rCek0YoJH7id/zz+lr2mSOwxG9XGQS7f9xdh5N
ciLdGv5FRODNFijTdLdsayTNhpA03+A9JObX3wfdjZoiiujZaCOFsoDMk8e85kW0ZehOSwgSWSqU
kxiGGQSaqZ1xY5h9TK6ypxoLK2/KFO2gDXJ7m9BqgXVAJwRwOc4or3+ImY+xqAU/JBz79INTGY6n
mdSmSBZYnj7Nhps0ErjvUhgHZh473frXS6+XzR/vAIGj3BDDnAXNIssdSJ2u7o2TbGTZ82Kjz+fW
7ZIIl9Yz5OFCabVgwFCgDoY8lM8dF3PP22u0o8CxcxtgQ4PeBcKHHOEbOYNpYIglqM8DtcQyoiw7
89JLS3JOxUS5V+T1oya61O+FsPlobXxJq1H+D1t/VV7EHY8a96aG73QFqwr2SJD1huWFZSt/V4ah
90yczQ6+w97Wp9ezOmPTlr2BlAg5amghQaLK6uUrMgql7Nko0fhSV1ufSzoJBwFk9/2SwJCsIjmN
v+vmOtBiHZ0KQ4qDMB3ysxordLiSudDcQQlNv9JC/WS0xK1KVeL3RkPPFvuh9qB/sPfUZDIrnpf8
lRr79eZDo94uuwimnNKk9t9y25vvxZyVZyQ1ukedDO5IXGx3Qd4v5pzgg25oHJaSpmHuEDcVm61l
FHL+aZbS4tEapfhjji70Qaq2d+lS6CC1gLoDEXQTYap4yLQak9ugGFCpsMYRh8FywqSuHNKZ0laE
fpvq2qf7gW33KUF3rPjP323+1681jsj8U4HeUOuI6ftUx71bSnH6bjRChrVRctSl3rvlGdX85sVA
a9resmrTFnJf2nFgNSbOeyMyMUohvs9maKDHXyyYBsaZN1Mtu2U+/3P/Yfd2MgpOyMnDKiGeb3t6
hqho0ztYWIbMqXAWjBQELhUFpaGL1JvLucAyK1Bb1TpjEjA+0y7TPpViia2Dcn2NlJtcR6EfC7MO
QTCEnzff2myAMufTEAU582w3R1zhcz1K8kGSsbsKVSYQbo1Ds0Vv2bxhO7eZFc1Jo/1DZ+5Lgxzh
14N3unMhUafjmsWYnz7idt9q9D2aYbXHkUtpMVzaRLQRkyXpnwe5xsN5pkMQyHZsfePk5hnYVwRT
3VKALnXzAcyvK8Xh0rqzw2Z0sQwdIm8x8RvHCaIxen8oxeorWWWZdHSpr3fl9jOsrTqC6J7pV06e
7SSFQilu6o3jSWO8PKVT3NmXZEh0+ZqS41Sknmr/LSpkYfiWPcmPSpjVP6J+CJ/MKrcLn1ygerP1
wGp9ThaF2DvAsps25ggHIy8NCVCZFI3nqem1cwyO/h81r+SPU7kcieDtbRUyFxqKaCSsnO7XYYCt
YkkCgedAhZMeGGqI8NAAf/bD/c2yw41Dl58ECpQS1eLNPAytHymmCxYFRZ7mtgtBLv4Rh6b+pVvU
hp1QhCgZQkuKfqiDpUzP0qwVV/SKWuEtMF+7d9pcZdZJLdaaBGrn9D22TBACta1K9tUycrtFUEjM
30D5Wz9bkfbyRZk48b5ppw2iB0tRfK7sEDNRl5mO3V9H1MScUzVUeL0ZUFBtd8F4YjyPE/IM17m3
58Wd9ap6BN3nRO4olOxzOdeq+SzH6VDThh2i9qKClfjb4j/J/u1juOlAa9vIOnU1KdIJrkwTfT54
kztbl/xXxYcR2NxNJLPUJauWuYedK89aAHrbfDd2XXm9v8rOncTckIBJtKI5to1TwkkqyP/MXeq0
kh/bemwezTLpgnzJincwD784Vah8u7/mThFBWUQoARfCOHE74e5F3alFxdZHY6H2pkIvHhpmwD7s
keQgAOxcfkAHIBwzS0cueBu6uPTTvFkADc1N9at2bME3zebPGH0478PIKYeDJHFnPTg79AzWC5Ch
9xpK/0ig59COAJUUQARCbYY8uUIGzk0u0bCKJK2dPKiWcvrl/vvcW5ShxJoyUXDezAZx6M2beRDh
Q59IymkZ1Z9WvHSuOdfIMtbLkR3EzueDv8G7hDVKYN126Rsr6SAnMZ8Y2mok347W6M2/NnSvSrT0
4AvuxC3AnHRuuSd/54av32ika3UkNyv+o2pQh5AxxAMzqB1cpDuvELlOcLAoi6xg7m0CrEPArk3G
q63MEOXcqHQnPpujEwOBdtqlOtVtFZn+/e+28yJ/I4SoNWnXgo14/WiYxRodSoLSQzPqDXqHi3TO
6pTxIMXuwVvcWYq5ClCIlQvBgGXzfHk3pzGCZQBWGlGdLcrXZ1FrceE1+WHgUnc+2ZrmUryswmI3
/W/on6akLloeWGgulycRKlAxzUU2hGsYojXdhDLyVztYyd9JUQyFqytiyqBp5fr/sixtnom49eJr
LazlU52p6DtPUWyf9dlW/oLLY5te7NSqA/FqgCMkjX33UxGq/I9mRyZmKVU6frZx0jpyJt97LpIs
lc4+LZ2bVqs+DXQIJikL6sRpEbqfaz/ERuQgIu+t8ru3QtcD29Xt8dK5iYwpogY39CW/1iPyNo42
H/XC9lYB1QgrjASV9GO9F/4MVJESJbYm8gAkYP+UwMvyuqo/MlY8WmUTDoeGZUa1y4PEAEqgTWZ8
Vs1G/g+bew1HK++AFGd7nwDPh8UOuSSoC1nyRo1+EfO36qwDTj2IE+sPfp1PghUgSCCE+//CVq9f
G6iRqeuWNAuUMEpaj2qiPYVmYX8SillEvjYa1hnV36tmZfFBkX57hMnyaZv+7lxitbI5wg55oSlP
ehYspV5i6pTIrqaLOYilYT4oXvaeEtQiAyxrBdpucWExwnMlVXceaDEkt0vcpd1wbq3Jjry8hDz/
S7UEWgV6oYVBP82Qb+8Hxt31mTNDeCaThLz2+i0nbTYyieYt97VRPurLGL2jfyq7dmfE1yKe0nfQ
2OQzjLLuYOXdl4ygFZh+ioYbTnevWn0CTpyVF1lZPPzh7Z8GjM/ItdX6aN/eng4UgTh+mMuw5E0e
VI51PnSo+AcJRGz85ef4CWbecLn/Mm8zPBgDQJCIW3D7b3xDUq0cmfOWkKWR0ytR7puMwkeDoKtc
ETbE1ibuw2eTxsvR0GinpbqSFdACQbmO5HK7j1o5KodOy4qgQn7iS1i103Oep6Z8KlAK+xX3hvjY
d6Xlo64/PGaaFGVeVuZV7po2jmL/4dPStoNRDYbmlkgfgahO0dPI6W3WL01cWA+xEau+nCXxy9vf
OGCJFSW65oFbySdQxmo/mHERgEzP0RV25I8zdHXXyevupXWG8myBgjwYOu90PhDXQfVpHQQgIbiN
D51o6N0WURGUoqrPsxmhL6EY04eRTrM/WOo/czM4l6ztEWTMu/JEz+NoFry3ofnS7DT6Jmvdsjm3
0hiiVWBlQUuD/DI0tual4HoPwv3uk4JKAEoKEuV24izpdqTIoZEFk9PmHzE5FY4rq5OTurlSxyvK
fJyfqj6KT7aZFJVb1ub4ZcG98AicfJs1roDW1cIewLV9Ey1Cdez1AYu7AD+VbHFrzRp/1hm0T2Qz
p+hUKtl/OcxMzwjKClDoGxpQO6AjPJAXrBRinHNsLtfHsWPo72VjaDbukCUi81pVtMbB8dn7tn+u
vP79HwkD7W88jbo0D+xKWt7pY2MGGBe3B53v3VWodmlRMKcD/fx6lYkGaVQ0IZ+2c4wygAQYonGa
RIPj3z+ju58O0AkCT4D/bgR9Y3mk2nC44kJdbc6G9g8qVD8x+VK90kG2+f5iOyGYaEAcpAe7lobq
66caenmKrExLg2xU1fSFOUn2VcUtQ32fmVZ4wQShepDlYbreX3bnGaH2MdIiLsAL3rZ8en3WmVIb
6L13AwhosVAdeGFKCyxRs+5RLQdx0P257f0iXIooJOq16AbeiL0D6xR10tJrNsuR7ro7NqPaPNlS
L4GKtSvxaZFVoZ2bMsnjfzvUqPpzMUa9/vL2Bwcsu4oW0t6/+bioKakZSyeBDSD6GUpr5ddqK4DJ
VdFTbA1HglA7czOeGyA9WtTw3W+4QoKAyGgE1RlbGzDIisPaF8msP7X20l9ay8Q2JM6QW5rVzsMn
p/WwwX3MpEj5TlonDj773m5b713QVSt4a3vrItA+6DqNnaCKMzqa+aBLxdnonPmvprUTXwx69+DU
SvR22UHwzvClwC+sQKtt7yNCwS3MCqZWURQWvr6Uud/aZ6UA7p+IJ9E7H7TUKg+uvZ2AQZKKGc3a
G7gdSAMUAsEgHEZlcoh0S91b75ylOuKC7aSFrIIC4CqhsCrmvT7AsaMWDoUSYqeGlHiQM9rzosyh
Pxf41d7fu3tLQdRbd9GKTd629EsALZW1IODkLCP8p6ZvcXzKeidEyVngHnl/tb0QAUUJgg0N/hXR
/vrBGgmWcRdLaVDIEy5tCeiWHgDB1VmSnwu4qrdHXeoz2mOAkegObHOUKF0qPWnVNFC7onlgzG37
5ah1D5SI2SkNje4g9917mTTh1nY0FfsNIq5ERGRQJdYTYxcH8Rgupx5FHb9CWuh0/03uLrUiM5nY
71BOcmWapQSJ9EAqSErqpVRP2dQpX3s8mA7e4u2eh1Cmrr11FD6Jcpvd2HWR46T1lAUo0pNfUnme
1B465P0H2kmzWEbHWoYbZKdnBATfZOOrLIO4sIfFbHZZy5lT7UQ2tH7N/oB0WHOxkDN1JWXSfVNv
24Ob8/ZCWX+DhdsXlT2Ke5uMckp7ZIRmMkrDGNgwRPHrJKT5KeV7e2PtTIZLPK9cHL/Q1pnTIy70
+v+/rvdZH51BlGnZsTftcbmPTNQFbfIRtWtT1zTbx8zu2lPEfM8bQP64ol7mj72VJQcnc/cjczBp
oeHbzn58fTJ7pRuQWC94+0XcnxYk0y9dqWtv3rW/G+NMS1egCWyP16sAJy2TJkPEaoql0Kv4V97Y
KpYfda10ENj2XqWCvCXzUDLXG3D3yqOXnL5mqbCvrqNl9efemGrXkhcH3tQkn0FRjmej74wjjtaO
QAqPSZ2tUpXB+NlWZF2j94pEGyNoRGl9nCo9/VUIA/TvOokQF1qTGHPksZQ8M3mrm6vTW8mJi2Dw
zalLXrolBmuCsOObWzr8LMYuAI5IrW9wHpEmRClpBnlhZDYzyK00/LQgCdn5UtsCGr5/oPd2FKwC
4OPoMEAw3OyoKapzC6voNAgRztZc9LHsl8buu7fL//FUHFYAsSvJarunEovB+5JUKVX/0Ipzipzj
FxthYIFehz09Vn1BbQ85OY9QI9TCgwpCVXaOLMpDaM0C2byV0bd0kde9U6TBsixN9kkt+gm9Mi1a
Il9ZVQe/FlMtkHIqlQRtsTEd1dnXQLJprqog/OYmtl7HeCKkZeVKCchAfzI6u7vmy9J96ye1hpIx
1AItxzk0z3UxT8lVloUWususx9pBALy9VlBlWzkXlEPs3W1v00DxtqjKLA1aWS2CIpsmv7eN/Nov
2tH+2A34YMc5Jijp0ALbBFs1dJSmEyINYsBU7yuhayiVoVJ1mtFmOyVNMj3bxoicEwS3/9l9DCJP
wTLp7bsUDSPk6ODoMWfaRKS0T4bIMBCPBWfYv5sWIXlWUVgHcW/vLJCj4kPHFJ68cdNMRY44Lnsb
2EKRNeLBsFrpimaYfdQg2Pt6rIEIJh8PPY7NG12ELSrk5piutorpx3Jiel0PY9PJI+uAlX2bydGA
ABmHzhcw9BvFLYL2CDFlJMtZ6v5ZQRweu3ZalpNQhL9o9uzf/067uwWsJFMz+lx0cTavcMgmdBdX
F6Z80eSfqAHN4tRbpdAfc8UqFb+lGd64OcqCueuUWWV9SIbSfi9nPRSm+79l7zWjx7u2OUmIbioP
eraRZM/IuceQhHxbb8MgTh3rnOJOd/DYu0tRwzPj5ZzcKCbqoEgggwLrrcAKCl/J5U55HtH58jBu
Ye57/8H2Pip1Ja1TPugtSCTGFkW2pIySqjdKbwLS9BilYA+cJNR/AcI8gvfuflTwITCNqHeQo97c
EWqNmjotN1xvwlHNXTQO80et1/X6isbxknljRfcAdaroZS7jtDnVYRtds6nWjvozO+8ZYeW1+Y+e
mU7+9Tox6Xgro4ZeFy2TZfIKZcFNBrhVehXl2BxcGbtrEVypDxjFwnB4vZaaD3xqfGgC4M3q1XTS
9uRY8OkyBRLK/Q+6E3cY9dJvYhVG6Nv3G42tHkMjZvugFXgpiq4+h3J4xEfZuwPJdTAVpRvDVfj7
M//RrNPmCdouBIrARKlVdxGknH7hKaX8DbDJfqcpZYVNxxiq5eNQiZrLEN/B6Qc666lzQqm9/tI7
szycdKT7r1XbR7I/1umYKa6mzFiiKjqK1V5K5d26GJtkK4DHtk76XOfO2482EBiKYWpvdFG2mRt+
40yYUS4OJFPDjrexFTcvouyamblxcLR3DhtLETq5dsCgbmuNQiSaUMckDyq0xZ8Vaehtr4WO9D0Z
pOms6eGsHBzvvY0HpwbSECkxmO91t/zxmeJ+Qa2jIPvGoWJ+HjrdvjRS1COaODgH5cRO9o2DB6BT
8l8wmduHq+dqEdD6mALZUfJBKp30YWkzs7rw8vVnKHNWwFyzwYoSnuHBN9zb9BQx5DGgjMj91xf/
x2OiJQV0o2DtBB2P0wwY89QbSX/whHsvc1XG4konXHLfvl6l0oQS9us0zWmKxnSBNRnos0vpv+ai
pwd9hb2tAo4UbDs10y3pCk3NFIn7PsejzUxPiRrXj5MUfapVUfmlZY8H2kB7ywGjWFN3SAHsmNeP
NiI+VI/A6YKyKnS/47b5KxqgN0u6yC6FZhwNsPZeJS1jcjA0oxisb9IWI8msVteLPFjQpPczdQx9
tmTpl5r09pERHgG0g2gdwvG/wcBQr6ClAkorkEMRPiq1aE5pVBwNlHcfCLEHhiaApG5UDoFXD4Nu
0+bq58hCXzhB8ah2dHdBn/fL/Qh/233lgaDiQOCm537TKsxEBTqqzrPAbvvlLBEXmYHF9nugs8Wl
67rsIW9C+c1dUBZFzoJ8mTh5g9AtQfA1TZQRSBpSZSNSBHdZ/c/9J9vbhZBS6EuSaTH2Wp/8z2Nc
YJeuQpkNNFC8UNBbt3Ka+RzNovElpTx4j0erbfag3pQd1wIK2KJKjKc6L36kTZZ96Dl6Xt3N2en+
w+3tEMBs5Oq0edBZ3yznqDO8ijLKglnAMxiAHHhSDPs0qjgB95fafTJAyUD1UIi9SSHx4F0QNGYz
6pLknBNNza9qF/VekibyqY0ncb6/3l74Zd/DZgdlfEu709TFsUqbxouTKfmZVL4OwlVV+f4qey+Q
3AlxC67p2xlXrWPj6wwVInC2cE4GNNzTTKfyGg1q+x++FRMGKlTGLSSJm29l0zLOR5NwGKVqcq7C
JNZ8aVqmE+LPojhYbO9rWUjqMtihS3bTbK2ixWojjVgoxTIkRSUevcRCyFlemNdZVXeEQNmLH6Bu
QKZCGgRAt/6eP04ZqBOYJyXX2OwU5Ze26DsXAd3knNSd/AV9meWkJtIRbHVnUZJEbhgqYb7eNsti
HxZttvbJeQFdUOWoJrt5b/bebPaRZ0oFRsZD2327v2V2VyVGrspQXNxblSbJUuGYWksadCU2hwkV
9CVnRHTO29h6RKanPC9Lpbx9n66CncwmDWXt1W8qnFo4i6jTlkXnLns3lEv8KVWSzC/UST8Ai+0c
Cep+mmHwi6gttp9StWLdESGehJMVK/Y5NPPmfZSBnHyoTEqbg9JiZ6MST1bsB6zIVUXj9caZcPLI
tTikHs9y6+8mbsKLGJruYiSj1LnMWseDS2fv8zGEoERb5bVvYMe8xKUUAntHaHGSlyT4iKh6HF21
WBXnEni8p8vYYN/fM+vZ3jTk13JgHev+Tog2n09t7EGYWLQHTanUHyxlekcZa54TC09OK26SyxyV
02XCqOvl/sJ7H5M1KQ+QvrvtSyllO2QAT2jEIeyVenj1IP1bjLCYhGmG/+FbrqB12v7E7Zv21KyS
MqAOnwSaWcW9h0Z+3Xm1Vsc0wyooVR/skov+4F7auSe4ALnXUWwHrbDN+vCbLdaMFzrcOmsxnTJ/
tvHfOviAe6ugI0aBRcZHDN98wNRsoEX19Lybwqj9bF7bjbUoD6L2DvSM88bIz4L4Q2G1fZg0ysca
6WyAfApJhCeo+745TS19aDmGqZehWlG6XdmUtavABPKjSDdif0kAmsiW1h90GPZ/zgpOXUnTqw3a
68MJOaEqQDCSXmhgPSJRFV6Jd8aTspTmVxzC628lOuX4RknFNWfu5g9Z0z9HE6qR97fx/i+hs7qq
ue1QxmJnyjm5CgV1nhmtN0968mSkUsKWNnMn6MKof9cqrX6eK2N+j3Kz/By3+MnjoNO/necKSEN2
2A7Mn9E82rwVbIHNpazo9bZZ/CtHc4aqLe1cRFfVy5hKzX/YemRdRH7C/i1OOMo7ICiGSUqppMsn
w2qy9zFQhYOzuxMoNDJ/BVeHVSxv28BGfMOcI3TTA8Bn46nT7F9zF/dnUuX64H7ZiYUw/gkSHKOV
t70etT9TBRHak1XKkPHbqv6hx1U6PRR2l7+TYS/UbhcXJZiXBtOLwZ5M6XJ/J+2tTuMXeVe0mgCs
bxKVaLHrLqddEUj0XhkAA7dJm646K+0UX7NGNy8tvgMnlUB28B333jBtSGb6BGLu1vWX/fHcQxQp
85wXtLrlbD6llmT7sRVmFzpV1UEc2Zk/Ax4AHgEVn5C43aEouRCFuzEKsqXrA1nuW2xEisIrumh6
sdDwd0us0i5WjE+ky5D17SxBCvD1EuDGITBvR/3YRowYd/OJZ5GdYKgs56Vf4Nn0XeLzZQ9e7M6N
TsTkZ0I9oM27RYPgd16hwdiGD2XqoMYkGeLJtuLZa+V29jPmtqd4lKOX+/tohzG4MiDRdAY9QFm5
bVZ2ZN5VlHMjyLiGTKclspgKm4tZFKelqXB4EaDFUK/WskqBNzyan1Kjj6HgG2YovMmqla+KEmFb
YNvjv/IY542vZlgxeG1TSE9ZHUY5PGsVgdoW5yvrIpYp+pgoU6/jJtTXj2GVLbKLLEeUnvu2q77p
baXMF2qpLHcZwvc/GBc18ZlhV/sX9rSJzkdHMdWfcyexr6VhzolfKFH1oYQeOPgD0pD5L9rjFHdo
OSynpR/06Do1VaR8VdV+fsF7tjtCSuwcRxRjoaYw3uVlbqeuGZKJEByTODDysLkUODWcxYAOXi7V
6f/SmoHMHJYxZJxEvt7/gDu7BjoCDRwU68g8t2PDOFSathwZcql1XAV4SsLenOLhI10P9DFE1CKI
mh1h53cOJvk7PHpsRUA7b3PrJscyZ3BgRxZDVJ+cJZf9DLnsr42q5aj05PVlikrhdRb4MzFVw/f7
z7yTxdAtWA0LgTGt4InXIaiyRJpBCyVBQ4j8oUus5CznS3ugBLK3Cp0WQHzkMTg1bAJ8XeCP5czZ
OmITVeTi4Sv8Ki+ng/bi/jKMI9Z2BIzTbUrWLVwPMehFY1zKwi3mqPhRxtWRs8VOgYK2EQGbgPY7
w3z9zqJVp4adj9Vj7BjPtY0fUdJpqtshmOBX43I0z959LJJZ9GMg7bBJXq+njThFOSVJdNlLdZDa
ff55ysXRrGV/FYc5qMNdzB+vV0HY3xgirnr6faj8+9EsG16U5Yn69rQCr2Ngndx3ZOFb9IaVQmMH
iYR40aj3kSuUinqrsjpoy6MEyP3t+5uV6BZBq5IBp7x+qrhS1LRowMzlJfZnbQ0iO24PhQb3YhYs
G1jApGWgUjarmP0w1A0IpECPNOkdx8nyU8TdnhY761C2nCyfiFJ6ijK9XWT7tzUVvBsVJY6bFtIi
OXDFMmCjysIAc65kLOkWafgIa/Db/Te5k6wwIV9RwXAyGGVuduEY29rUFkUSRGYtvldG2fBkSfcy
AZQ++Gh7B2xV2ocKzFDpxtU8dYRmJz1+znh/ModonaBX89wzy+WvPu6/3n+u3cX4ZvSD122/zRUg
3NuSlukYfQ9R/+wYSewWg2yfa5y5TxPv4mBWtnPO1sdCXIAWPk3uzV5JFl3NR61CoqZI5zOJxPyw
wCX17z/VztdiFfJZcjfodtvUMunzcZqVCSNuNVneTx1uOCbTwKehG49QnDub3wRjQ2bJCbtNtkwZ
7yAMUOKAQYujB6mc5alvLkN7rWzJMfAWNNNLyyb9y2kW8yDk7z0n0FFIG8yUqEs391epVfjG4DMU
TGPeZn44FsrnMB3T2pdjdT7ff6l7NSd4ApApTDlpam7PgJRHYWk2ZhnkaBielFkL/Uyecje1euks
LDW8JorzQqGI/7FROpCSldi3h+zgKO5s2dWNDf8Hrh9Ghevf/1E3oDXfhG0qiiBXq+ihRAnHm8Cq
n43CIUkT6VGOsvOFVxLhGuBWjNH2sVW5kvQmscpg1Ca5RVokib/Jk6R2vqWEM5lLYr7vsjjxZwiJ
/9x/5zvHBZAf0BGwKozXttdFY49c5qFeBF0BxI8PHBofItnqjzSUdpI/wGnkfQD/MS7ZctjVYukN
CZZmkI8iQplYQI3lPj6VHSC/Bklvr2u74vofHo6OI5gfhE5vCt8ordFDa5Uy0EO5eyz0tnhox7Q5
KK/3Ho2aBBYsbTjwPuvn/WO7gEPV60yay4DJkPGrE4t6DRUr++7UlQabJkLKCe3h7Aizvvfl1pEy
jRED8PFWFxeYCvDFMC7pimfDKWutBNFNdTyAi+0EACY90AyYCCHhsO2PhTS+oR7lVSBrdSW7UifI
xEYLlKyLSMyhq9nOUaAjzdGjOa3gvLKJ3k1PiiakkKMQms5wta2xe2bcIr51jhKXvqWBnfQw2R0U
AJjzVBmX+ztmDwHMD4AJxeySimFbpOihkrFtbMY4ywQ7ZRn0THYBirU/uthJceJrjHq5CuJG7FpZ
VPyjYVn/1xJ308+mV+2U5nIfKa4E2To8uLZ3PgVXNmdIAeW1g7nCPB4RQZOfFiGmKkf2fLa0XL9S
+sgHr2EnApKDMAL/HZZuGGESGH6TJlhOMtfUvrFU4gl3xAFvtNV3Hc71QRTafe2EWqIQ2I9bO3LJ
yCPoxUA/Bifs33WpaXwg+W/sM3ars31OJllaMBCcMtnv0Hw2Ay0328/IrSLjbg1SKj8sRaZdAeGj
Z3l/S+y9dsqdtR8ILw137dfHW6rjsVImdkSVGsUvKZkht0tofISjob8d580bX2+A1UfwpvsrqXY+
kXAgUKAl/xqh7jzZ7SDOGt2HL29/KIZb8FDoQa7eVa8faoIyFCaqkQfZnFX+LCcJ5RUKc4U6WwcF
ye8adzOKYVS+ok2pwm9zaGw2jTlOmiLo8zD9eyzb5WM/5kvojpmTPSijo19MWjCmq6cF4jt2ZZzG
nv7Nm4+PQ2BhxmZTId+CVVKllJy00oqg0ZRR96AWDpkP2G1Ftc1qe6QTerttHLr1pBBrvbey/V6/
4SobhC3HwMutNW5W2Zz/NZvmD5RetTffcqzEiJKEFCbsTXdccK2XIerzgYqFlmvI4fLQVPkRAOf2
lmMVhJiQtcQi9yYw0icfNWEnTCYQ4P3CPpGvZHHZLw3AneXKsTmchIzI/MFXu41E4MGwdSLwAey7
aRplXNppk06oEi5m/hkpYBVKc9W9M2e9iS5CSxT1fP9o3N6rrEg1S1MeYsANXtmqWio0Q0+CMYmw
2h77wpdqSzmIsHuvk10BzWIFQtzkXVpFsOuY1wddk0fXtqqU01wM9rsEc7UztUD/edXzfPtRZG6P
Uu7vyo8/NqlKnFCpKAvlbJKWqpuFHL3FGWKPTuH8uUXa9t+RcemDMrT5GRXCyK0hjZcHn3TvBRPl
QCKt4xyywtcno7b1kXfCNIdWenEJYyd8JHs56oPcNv6YGkKMpFVlAlHehm0AHrOC90Ma1JI0D5c5
0Z2rxOX9EqmI+Z3VXsgyBPg4/wQCNxk8Rqnth7fvJCCGtFpVdhJx5/WDotsX9YUaQx4IRfSgaZLi
j6jlHjT/9k4IRxPQJg0sg/zo9SoDL3nocagJVDtavLmYhg9ZqyKIHkU/0xy0y/2H2otrBHOTJhbI
4RuIXImMC9Y88AdkheAmtZqGLU1sP/Tojh1slL0zgo2jskLk1npss1FEoWpsPwtsd5zX/uAYYMwR
I4ViYpnxKrPcR9elnIe/7j/hDkubtgjs3ZWkzLW/LXqHWapHuaLijoxmCj0bpI03TaH8FIF5/dco
urb3IM0rFyPKZselWNTDU7Ms9ntMtyTmO2Vk/7r/m/bOzPpxVwouWfG2JC2QQLTbWcRBNybazyyy
yw+6+A+Orus1TRsKjCUY6m0xKNkSVI2W2YBt9GFgjeiwOKqYn81WPtLM/z0Re50V8GHRwCMAMq+6
AXRSDKM55RDY0yzJcXNFzuGpKcZidhet6QBpZBE+aZGFrtc55Qp9wU6wiH62URVDH1G7r8Ksh/dy
3xet35uN0C62xZanR9cvprvEla64aDhqDGEmYLFnu3eME5Y5dXeRBrk+1Z2t5/QTmuRbrznj7Gmd
YBCgTAvwLUdJKstbAOxq7qRQ9BxE/53PuWp20TBFiupWKRXVaXI9CQjFVDkvypCbzznK7Ad16c5J
ZRH2MEYfxMJtBIy0XO2zXksC2EW9j2E4QwF1aR4NMcoHd+ZODAKdCyhk/ZS3VZMaZ/XcrKAXfZQV
ROWX8f3Yq/GztSzqj1KexEFk2F1vHXayT3eUvIRVoplvcUdLOSqJSWJ+Q4gzvwral++R8LUP7s29
z4UwB3UhtdQtTUKqHYE8RoxQXSsPDOiU6QRFvT9YZe978TyIEdNqu+1yN9GidBXUy2Ca8/RRGcza
ryRV8eCG1QdV/Ro5N4dv1QwnAVi1w7mhXt8ZFYKM2JCAcIhbY/6VITbpDQzwr9OQD14t2emThVXU
hz49dK3aeUhkE6mn1rE8/Xz19cpKrzBd1FAnc+gDGWeEPbN3SZG23/NU6v++HzR3dgkoJfoIUL54
pVuZIbPVZrSVVz6BPCdnfByq3ht0hsZl1kmt25a6elDA7WwUnHmpqhi8wLDbBtBM05ZySuoiWGKp
8kxRapfVdOZ0/7n23iF8AtoTa+v5xqLIlAxIiUtSBG2n0+KO4iTAqdf0QKUdaXXsLUUOBY6b/IJm
+WajIHw1ODiNFgFCXMsPLAWj0GMiZ35LIOn9c/+xdq57FGFA3RiMS7nwN2sJgrOeGjimVuqYPyvT
OLdeWHTq5yRUk9KdVKVCLrXKD2Lx/rJ00fCKUxjyrN/0j/bdsNKT6xkgbWtP5eAOhJXaFXFunOJJ
lwyvRbYsmOXROfLb23u3jGGAfQIkJ0vdPO/MKfl/HtE4DaafYDD4UmpYnxaTrH66/2r3llq7rjTW
VzriNpOSMkOdssLiKuhLA8kZFOZdq9bzUzFq4B3uL7YXXLhvgOECvrmVnRjxSJ4LE0MOeTTMr10+
KQjcap31YOat8ZAutXZVoA89p2WqH7GC9x6UHjP8LF6qbqna64+pA52d9Z6swrDhvVSNvpzkJmnO
SWJHB2d9L7r8udRm3+TDmEf1pDA2tov0XKZ2dx65Pf5dtATToSYO3z5rBQKNreDv5t/Krnj9bJrU
NXVSYkMwKOO/iS7Cp7xLjtBa3DP8N5u7Yb3o2C60hujFbSI0SigJcwZQU2EdG/pLQXmzVC50eQli
7qDK53xJOssNQzXrPdR0jMGLkfCnXIZZgvdKWRaepQzSfDEb26y9OTLkj9jcaF+trogsF2pN2mIo
UEyGL+t5Z374P87Oa7lRpW3bR0QVOewCkix5PJ4cvEOtSYQmx4aj/y7mr/prLFSm/K7ZXm4B3U8/
4Q7zIto/Ao5S5rtu632KhVWWd56N3sTJcBstPnRJWXW+gkL3Jdc0bN29QkRqkJRy+mOrpYsFS+Wq
3zS79PQwBib5fhyn6IMY7aU7TIVe1qGtSxTcvSwe3yjS6/pj42XGN7dU5BiaYoiboMyNpQhz5jRe
2FnNOPi46CoKTqPL8lbqRm2f62kA7D4pYO4DD57rT6ujsPwQ0WkjZkS20E563XbwH+eFPu2I5lww
p5XIgz5SHOnPVs9MfgG3iCniXJTdWxhHWA03uZvXZBeV/FGgOIjENb0loCllLL/IWIrPRClneew8
h8GUD9g/t36hNinRgui05HuXNel0LmrTOxUjpJGzok9dfCCb17LAEKqbHyI1F/ZBLWITGwkz1g3i
WmooQWVk6dsFwEAeYvbU/SZ6SPtez2WqH2JFaQFGTVk5fs5mipxwcc2ifLdUTfexzhr7AX29uPAX
e5Ltu9muk9rPW3v55lrC+znZy3z0JCZW/pCi9HOnaHbrnEq1KZA4nMbx7SBKXTxM3TROPgTU2A2p
KyfS+8IScbgUI+RR4U3mcqdijhf7scqtd0Cn38lDbR7MNqgnG2vDmt5UdyfUUSv8OK8bM2x7L70v
56kbcP4W3jdEyCY36GVpfW48qyt9B7SO+6Ar03Sxam3KkRaG9BuoXDTybkyquUH3wS3MFH+TrtD8
3oM6BdOnnvowByDVnDWR2JhvcVk0vjvG/a/GROfPj3LFbvCrY+QcdNjIq/d1v1hfBiVKQIBZWRnk
Q4mqoi0YUvszMLf43Ugx2fmFazfKl1K2uh3E8KsvSt0tH40Mlft3JT67i0/Olo1sSm8ezzJt2s/j
3Fm9b9a98bVu9EU7orRqV3/wpNSLQMdNY6+BdOOupC6k/8coj7zjujKuhYyh/MHEsIbCeAcSN/rk
NZ77s6A2/9h02q9W1vPOdbIJ6SsDAw0oLkiSnY1UeifcyWmgEOCnM6dBt4Lt6lTJDrNi/Xj54tq0
jOjwI9dMSYo4JmtdXciStr5qTU5xsTs9/+5Kr3gfG70N6MjL+m81Ap2nQXQVJ2+WXwDsZvXh5R+w
eVRGTtRRtB9JV5klXkV4mcluyacG4ejGq97LRM5YNEYTZVsrjv/LUohngO3mSrmGSWRjWcaeChMw
miBsFmW8wE+oraOuRHs+Veuvvr5QyOaYHSJhsyUppMkC2tEtGfg2U/Nrtev6qQ1Myl7/QKs4Ljfk
Khp03VWMU8TdQPNTPRkjx7ZdZOYFrptZ/636scvOprx1SVLw4nwK5m5FFz+/i82+NmavpIASUPXf
eKkxnUYmxPJkG5K0tfFSeTbHUjtUqib3TuGtbYL1NW0xxs2gUK46fmUD+o4WEaewwzuy6M1W9XXW
PZdK379eDhcUDcAAhHnBrm3wNKWdqn2y0EfVNUj/QidEub08dbiR7LzTv9DTZxtlxS5yVfJGMa7d
1DW6rdgVmqxMtLM8m8K1YXo/t173YzFL97edmNxXauEK3S/atnwQdpu4D7NZG0rYJ4qbHyOZp9/V
qFQZ2U4Uti/vsM03X38efmtQEZiNbnYYnp2ziV9pcUmitgwwVece6ZbJCPPa+2+MHePgujIPoqjc
Y1BtUk1WplIAXr5iSNHpfL7bKi1NprgZCsqQSB4UoywOeV2PJ0s4yxs9tea9/spmh60LUvGt/F2q
hutIiPZwEzUJC5bYGl+qWZUcq/oDnJR8p0n1N9Bcf3RotBQmDCJpCa5v/Z/yC9ubGYiuwyRSX6LR
16cYyLbUJysOTaNvuRejxq18MpaVVtmUDZq2c9Y+6SKr3qu4OH3SrdScw2WGEn83Dqhl+2Vqdcmd
4TXO56Lr7AkniFo8ARfIv+d6BHhpljzeYdQrbTlMjbH8LKWC2mc9Rsb3FsVVLcc7r231L+z5ofez
bpHj+zahU3dwOlilTNmg2PukPTZNNWB635s4tqRPOeCkARajmedzFY69H1fYv7wlbImPLTpQka/N
7vT15Y25CbB8LYiD9KyRwIMgqT9/hWWZ2DIp0bVPedaDvUT9ZytVxGuBdesqdMEYZ0LB2QQC1cmw
v1Lz4qLmvU6cS5WHtmj2ZC23GDCWYT5F/KII2U6H0izL7RxQ6WVxovSU59F0IN9RQ5lmA99fi4Ik
183HJO1TbOas5SlpHeMRca49mtsm11l/CGNAMj9YhNCgnr9Ve4pUOlnM/VNhzgfciAj2SsdsWjVk
KFyFPUlw3DkOt2IMy3EUTAxIN9w6Tpq3rMATeiBx+Tu2ivGcKbHr+NSXzjEyK/MJglj2EKHKvce4
u3XoEfRZod3gD8iAnz8wW6vmkNXlxR7m6b5V8xHAWYQ32ujt6f/eXAqVY1qqrLaRt8mUmnJvxS6h
Ru3S4FRiqCqoBUixuDuJzo3P6KoMWJFlpSlHv//5U1FFxMaMYM9l7rzqNJuivtTCsQ8ao4agbpLq
XnWicmfRG89HQwl5GICTTJCuk5HWaGwy86W4oLXdPxlYUp7SdugHP9UXZw9ap924HuiXoRVEO/yG
6yWNMyqIkU3TUjb67WhpZ7ttC7/qctQJ01n1wetnh1YM7p+JUWFYp4DuhK12dxksmpNSLtaZLli/
ylUuftSoe3JGNzJrxr10g1BqUgEbXl1gq3SQJiX3SWo5wKdQeCwIlqjUHfF2qD7hBtR9WwAQH6VA
JAq5jXy+ezlG3nxH65iUI7tOnK5iZOMCd2kptS+LLux7dbDe4VCBNOdUQJXC4mQnl7m1HHMdmsGM
LbfahrXdlAsTp+JSu5ry2a06lAesAunReswPizP3cmfBLcqGNiT8FtwmwShth5bdWJdeXvSAViO7
fguOKD4UfZ0gvGSJ7DvmRNMxb/raCYzSmz9FfTaeITtVOznSrY1Pyx2OPlXU1iBUl0reFiYgm8Lu
0vsC+hPCvWPj90qRhq//ogy2mPGvuRjgsecHu8jVpXHFVFzc3O4PTpx6JwRT8juvjp37fmmd7y+v
d+vR6O2bAONApPCMz9fTE1lPkz1AiI2T7omVrCVAetn8bI1ja+58zlv7h+3DoWPihODq1YEZcJuO
8bASiC1hry00sZy0Rm9OFcokweDI5H94OKpsLDFpabJr14f/JwvLtVI40YJVQs1JOS1R+WH0pDyk
eKJ+ef1r/Hel9cn/WQlUiRYvpEOXniFzCCxM0Pei74aB7F7D9NYXo57AG2llRFrXZ17vsIHxNErC
uasrvwLH95B3PbZS0N8+/w9PtWJG6YZCcLtOFmaIr7jxgo7K1LK/pA6HPaxc4tuED5uyU+quO+0q
ZV4x2wZTg7+CZ1evUNAqU+kSZZchiYdgco35PqndZScVufX2VmVNUnPrRuE3dXZq9sBhEapejM/Z
koiD7K3lWC/dXovn1gNR4FBuUFmts8Hne2LMPfpJDYO6Ls6RJaKdfAG8s4dgu5FbsRFIXrkGmHZf
D0Fw4LYz2WA3BmMTYVS1S3zTnbuzNdrJIXFpz6bN2J1ICPdC1a1XSYYOhwMc4JZQXtg5qAIuNXS5
shTChjrf0YUSQS5FdXx5I958ldxwoEQY2G64C50tcZlK7PxCeg3dee4R1RydPXDjzduGbArKFzUx
88Gr6xSB7UR2zlpyRN5wyLpsoVGqJh9nY8mOJJd55iOQ1B8MsdCpm4YOx2Kn2iGnbFHD3HkrLQX+
AhffJmONBgQ9KX5yzMR7PT5kemRLeumZeRwztAgAlbgFtGAFpr1flV47nKqqQNJYCCxbqbaLwgdK
MJzJufeaXrc2GzGHX0bPZAvWbsc4KyOdIUAJXPp+shuGGLajvCvS6scUSfU/D7W2p5GRw87NcWsD
EBooHqjTtvxePXJtxfDq/CLV0X5w+in9ilbJnjbVrayaWx7wDoQ1nDyuvj9uFHop6qK4OKkT/ywG
GX/zlH72NQnLHQiR9D0p9uzdbx0jHmkV5VkBoddBtjfx0HF79JyswlIfCm0uaj/ynN70gWTpP14+
SLc+4CoBhzWIS7/7GiFtt527qAWL8WPg1BrpVJ8QjIjIj9vEPCEKlLyVjTqFdKe7nVJ7DeBXAX7F
KlNfwnKn47NKV/9zRyZ1HqPKSTxkoGR+aDTll5C59wcvroQaeBjbnVHmjT3zbL2rr9kmkT566wi8
z7Ux90u9n394i56FL7/Sm8tAhoZIQkqzycEJ//AbE0NA4K+UB6WBsMwQdyeTuRWaUGBYqZRAP8yN
WDpfU2VuiY/ZmOjjeIfSEK0k/Nrt0E5zWwsV20413yoHW/eTtm9LH5udNA8LDMdePY5GsQr9VgC+
lJ8clKubWnVES/AjZ2yq4smwBDbC7mAHoE6r19/WeJvggUBMxhbkenSgRmZrZD1Kk8NQVF/6yqVr
VVbQA/PZ/h8yg/Ujomi5Dio2AN6R4b4x5DTiXIQmPtaOsB6TrI5CR47OTtl2qx20NgUJNTQlOPlX
qQE+IKVid8iqWZ05wD2Z9eFPIerqR6s29RuZadFRy7sGFj8magc4lONZN8pB8zGzM3b27434w47C
rhfkGTIUnvf8WM5dW7uKRpKs20n8dWhnLbCmqr3keTwfXj4qLy8FUOr5UhU+x+PiAZNK5igNqmFo
QlSrireKQeH88lI3Qjm8AaQM6cN4K/7m+VKdgRtwtybkidDALDnwE2SSpWdP9uLUII1+Nyd72Ilt
JAC5BFyQ/UoBxw3+fE2pp02flS2tdBlhwRbF1ifqRnVPFHgbR1mGzUgDaM3Lr0s2I4kda/HoJY6j
Ox/SODUeukkpw0gp7Tdp1+0pCdxaT0fbEE4wm5aO7PPH0kVTGYtG2ydNas3vai160KdEvNWN0Qa/
hHPOy5/u1muE8glQg6Hs2gN+vl5pS6/vGoiqXTQ6HwdFE297VWt2VtnuRVyicJ5gJGmQ0VyXUalJ
LW+jinCZSP1/IpobHcWQyAdDFTtKcds7l5UoQFf6NtXNdR0gTOZZcwJ8DkpJ/XPxsE0KnF61Tm4k
GQogXHq2LGavqYtj5M4xuPUuWXOlflDxYEzx/F2C44BubACqq/BVOndSam9SWe8hSW/tkH9W0a++
mBklSTHrJTvS6tV3sT6LY53M89HWhu8KwOfTyxvk1nIYLK7uBWSEGwRkNpCYQ5NH63iu+6CcFCfz
cbCI71N76E4d/8+OgNmtL8hclIxXA262mWDbnaFFE6zES6s10rcTB4gNIgpo/cnoowJ2m6bkmH3H
2d3bi2N/Pf+eZ030nMBFsX/Won9T34HnHyioisuUzT3YEIcMyu+xA9eCkfnIp7oRGlFUBYliRMNF
yEF5A2ofJyvcIL+Sz9n/obEqWt+VRVagVBWNO/t7yyyAlcswlRNLSrl6EDzfZK4urIlhAwQ/sCAf
YlGJ49SO0SdEjMY3mEYvd0C8cLHO8RRpClf1EW02gnjs3Ie8cpKdg/13T1+/MQA9/CKKYqLx1c+x
VNBQaT/CtoXRX/qDXURtkAnDvEzF5Lb+kFhlGuJ+WMxHZarqKnQlEqB+qhm5GwBrMgvfjVrbDQDz
Yj0da32SvsuytnOCfswwJHOKBexVmrh0+GXf6urOI6yn8voJuJPJQQgJwEbXA/Bvpty4SZV6dnHx
qP0OJk2k44DEEJxQt33QI+R9vByluLmeSkRY2z0x2xvny8JhE4H+FSC7qUhw4fUwTNfLizu2yuOk
jv1Rs3Lr1FazF9AT2tN7vJHccpgN5BcpTOikX0dIDpdSxjEOL03mqecZo76gsYyvpvSqJrDmZcEn
qa5AIMDWHt82jVV8gQclX/vWQehyylaVHiQwNvdqVdoYxTPNPGMl+61pzeId/Hd7Hbtad23dFo/G
0oICU5d8xWNZ55eD2iZhYT61UoSh5K4i8dfDFR7MxitE2mdPgQtSgRt7ZHY0PjB6kMdCx+OU5uke
+fpv9Hi201DMXgG0XFAOVETrqiaTrre4mZp5Z89Ed/CNoduQVLpJmOLetKT3Bb1pF5WnfEh9u3Wb
d+NQq7aPbX2WhAJdr0d6eapyF3kzk8MlEvHHks37VrURRl3Mbrkne9D36o/N/uRHo0qA2jKdXVS3
1nD9z/GgUS1lXinueWySrxkOcyfTicWxg+sf9J3Z7GStN5YjL7YhnAJ+33J6cAXsotUx9Yxco/wQ
OV0XMCHGAHyOlR9u03567UaAjAo4gabaqtx5vRFcJ1ZHEwPYc2WUBgMtEQ1vjFH/puSR+a5AtfIO
JGi/c6VusiEsOTCexfSVzq1Jz/L5K5VF3YzURt4ZsNF8ds3GDcwZecFpQt3w5efbpCQsRZsOlh3D
RIBGV8FtHCoZR51ky9kI+YUu8nLxnQkG5NfL62w/G1QFaEIrGYQXei0JN1qcJnpVzrmZcjfMzFw5
OwPwnmhJ02NfN9rONtkEbQSq+GwoKjFTpp16tSt7fXKbQu/cszXE7XtPVP1dA6DiLrbq6qJJb/QV
p6reuhKx89ko9trn2/iBTgfFDmJ09LU34JbGzD116TXnXBhq9Ii0Q/6dseXAqlZpPaFsyKXsOU0c
vvyWtxuHZdHj4rIgQdok60PbIxsPx+KcOMpyEuCLA/RFvSNi4tnOxrnxQSFokoTRPGL0cb1x4iJG
dtAYFY69+hmAtn6eUtU54sddhmMt8y8vP9mN5Vb3D/R6gItz8q/SCOQKi2oVRj9ndjsVPnSv7vvk
ivStrAqU+Kf51Xgo0BEw5/iIjPXXie7zMzh3EOjoBHhndyrdj0pTq36G6OM3YOdMd7T2z8vPd2PD
rIqTa+lPWGPfPF9uwPCPWlXzztFa0U1wbd/OYtAeDcVp/NbThvOiGsPx5UU3mfT6jAgVMOlZ2drX
qSI0FOApS+ud+8L04lOM1Vnte8UK+1hAGYkzKo7Kk5WX2n9V0fZ7VsXb2MPywDNWWbc1DF19U8RY
h8m2CeUtD32cXUPcRTzkTtfq1ir8dfRZucc5jOvO+ud+cjPDGKLe9c5N25hfG0REL1Uav7rvaLFZ
GPhYgFrg9l+3U4u4k7GnQJ510pI2vNLph6EWe9n0jfP9bJWrN+a2phnT50dVbfa6Q+PV4IYjQ/Xp
Ouxd6zdeGzhh9iR3Al/nOmDHFdvejJHUdfqlCbVh1s/G4EY7AevmKnwaoN46/e9r7pdMam9SyOiZ
zxbLWZMCrHy8vNq4kI/DtMphjgOxggvh+RbQYk0rmha1RyMrvyx9lJ+KVkuDxrGnnayVCpS/9TyH
I09fMRmI3xEXryEDetFMukzxTO4m13l0qib+NqJf8agtapL5gyGQGErL1JT+VBWorIEL0fMv5WhB
qY/GwQYJmSTges0pvUPQA8sFk6bkY6Lk2R+hx3BAONLAfVcmmXhIbeTDwiQb1J9qldiDD1VD/+D0
DiDRkrYe1pLZaD4kbpHPfmHSf/YFKS0uzgoGHw6o2zTw+nTUj7nWN/onkvJC9S00eMYD+uMOiWZe
qFlYNdgEBji/Muuancp+Zy+iVKl5FCc/KJPJzeYNmvvLdIVaw16IuW9EK8137jxQG3Xx4i1+MjXL
/JYk17q3uhbJyFG66n+V9LI/SWI476H4xlE4KQjO+zbWJ7/NNi8/5Dmac6eS6P+IRlJUhZPtgL9U
B0UYwYjty9dMKaunbhwKL5gsq3DDfKyjCQtMJ/kkXJg1YQ/97mBE7jTcRYO0H5pRkf2lGtI2D5Uu
Mr5lPRwMWvXGitlJhHKYBkPGvo0Qo3IUWtq8KeTUpcEkFPGUoliV3pXofknf6bTWO2KMnZSB6ykN
+NEUsQf4LxK9sUG3mkcMzrQmjGSv14GZF415XjpEndBzyr5WCMM3WDAmUFyUdBka3+p61/ZtkYxK
CKPMGYKs4j/fVaz6EdViRYRNBFk4tEnbVD6SrdCB6LmA384tGChmRbNx7xSObB8UvZi7911sqL/L
atGMQDSoLvhj0yzNOz0S4pTZFfYaMT0rxQfr0v6s+c5jMC0iyoKmK+GMmK6s3i+OnBzfyrymvVN0
vfmDEkGenFuW5FPokGl8K3Uz752d1br6OI42rRkKk+4NsRYJBZBwNWgsJ3f+wx0lEZCkxiL7EMEr
rXa0KrYhZZ3yryREIvJWESNywUSZqCifudit72Mc9V+4VcbXBi54h4CuMFcidd4idepkURiCY5eG
NZB4myEg9eSklreTxW6eZV2F2EUmx4gHcP/zwFWMQokcxRaXkdALUqYdLqB58ruX04DNKoRHWgvM
2gECMfW8SnXstNFU6HjpZe7j6V4zuuhg2WW7U1LfurtcLmKqRFLTDa9n5t6SGLugCzNMaQgfamFy
P2RhG017LkO3lqJjQKtmFXljQP78teFqiPRomiMHvygYKFGrAStJxYm6sdthud9YiqQU+je9rRuT
DVXvqsnKGuUcZb0RZE1bHOvGjt8Y/ejtYY3Wr311tcBTwi6A2xiz0+urpbdsjOQAgWOKYQ4He1bF
waqs/D+liPM3E0aI7U6Of2NjcPmTo6E4v86krpLSHKqwXo1ldF6cToYFFhVhQ2Da61jeXGadCq0S
/lvxrh50dY5fLBkauWeYN4MXeC327S7iIL496eZPa2zFnT0XRljYcXU/NvMPDmcexotd3k21PgR9
W407x+JGSk7fGoU6qg1ACNeJIzMlPGyW2D13do13QewlIPsb9dA7bvVkzrZ1IoPdw9bc2E8sCiZ8
9c3dMmMjQviSA8Q+D3SZwwjtkOO4xMACBsXZCZTb7UQTex2EkMSs6uXrZ/knMZ4XF1lBq9bPWhzn
g5/EMkq/tCrU6alMuvS/aor2NCG2T8d2YirPrIBxK72950vGJVxc2Y3aOZWTG7YIZx4iHbx7VjZ7
ARpA+/VxYRGKKf6tD7nBj9ToOc9uw0wpM0e3OWAZbR91NY7soE8QbfBnWTt/RIkb+1Hkfeb6qlk4
7tGoojoLkPN3PuuM8+KQ5l8ahXKK4ZSCFZLcs5VT+cLQuyZMBnzMsaKt9McUer3EWLkiw0Mf2BRH
pZusd16L4/ApL+f+KQey/VvLRPHF8uZYP3l0572zGmMn8MYgZJlBwTCaC9WT+i+7b63uiIXG9M1B
HHC+q1EFcg4RncDvJe4/KbzlvFuOvZHnx0WbRqaBbWU555U1Xh81L5vd0B4RA7lXho5UJUZsxwwt
M0+9QFWmAaEKbGCiQ1JJoMIa2eFTAWm4wiajaDJfhzxghamr9Lrfml77sesgPJNquMAZEPdztKCK
BpoL6MIbDvLfY5v4pFVV5CuePeu+mcdC+y6Lyq4AwXc5RBVhZD+stE2jgCxA/IyZhpnHMvW8b0rt
wmHx4jK/7zQvak8tmU4V5KbdJccBvv0PUWhRfhws2X/QRD1kGB+klfRLSGm5XxmD8WZalmm5N2ov
iR88obhjEIHn+mZNqU0emzjoTxeeWO4TdZ7y0EXOpQ9GtcW83Byi6lePIS1+fhUSgaGWRkKBp23U
b1wvF2OAwMxs+pmMjd9LXhRPou+Ne8xVqumg57HsfMfJ4uYuE516h+um2vuDV4ABmUrll24jfehq
rfU0T55yJ0Y9/zG0XfOtLbFngPvwAe2caohS8y6PDO/jLIw5O3Qx+elhjYYwl+0iK/1kycbffPTm
ITOGRXuHyr9tH1x9HPL32F/hYjrCfmzDRlfmT2MqYRsV+TielGxOjYMZFT26DHXqPSLzpDTwz6eU
GYq99IfC1bPkXA5GVAWkPPVTnkOK9s20tfpj5y2quHPsyPxdydprQqpGBVRbQuYT5sMCg1UKKzo2
alyXgd6bQxqW3RCzBVRFtrM/abL7EEHjX82/K6N5o8YUDn5fdpYTTmpkCB+/QUjnclH6O3vMF++O
0QTCjRIH2MdGSUxOgz19WKrIe+gqU/04J8w27+q4z1O/GO38MzO4fOZrmnF7aHrXjU+dY3RP0Fog
dtXQGcf/Yn2ZtLDwGo3KQ8xWc0pSiAFF2rXCX/qmSoJEc+spdOuxuJOpVrchQVj/0GuJtbz1FNl9
byvb++FgSKDcYwev9vdJElNeKHFa3U+JnbiHuM8m4D7SyDUfMkT/2Aojh8sIjVw5zQqKWvCLI+8z
rmty+oicFK9Sz9jhnE+C/GNFCtF/RAw07d4vetnFwZBT2174KjqQ+qX/GqFUZp3Mcqk/1VXbLOHL
2eDm2iPnXNFEjOqA32yyQbdAqhuGGQP/Jg0kdEfEWAfzkKct3Pylsw9j9Wr+zLok0QSk8SrTdU0u
cypmg2AYgNkX03TsU3wy6q5NQvoT7dlZnDQczWzeKdU3Wce6KOjCVbCTwd51kljW1V9VakiBsou+
DLow31Pc7WmQbW68v6us/rxANWjvXd14o2akeBvHUCZkUwQMQ7UACn7zYTCrPcGvNat9lh7+XYoG
66r5hcLT1X1OuUMfHB3lC9fKmPrTUON20gqgi4gsRH6PMRDYpio/CiONv/0Pm+bvyIq5ON2Pq7Wr
lDZeNwChwj3LCbq6d+ivm/KQOz2iCjIVSsBFoD69vOqNlwt2kQkl4xL6LdfAraJI0NuYVhWMOnXf
5Lhk+42jZE8IoO419G8txYyED4gfER/zqvMG9bcv5fpyl8UUwTgjta0ZRRkOeFK8tmFJGxgVVPQP
yDm3IyfDjTpT5rhc6KX2mJL53rcIL+wk3Zvkj+QIOM966DykPrc1H5jkchVuQ28NolasZuPBtZjF
pE1p+h6l/E4tsX2BNJjVVfqASTrd2KtaYlITrOZ7GPpxxo7oFdW4R3h1CWKYzjsv8MazrbUyL4/U
dqum7IyRAiMWg7siboq7RpTi0OZ9f2oqtQ4QJ9md2256fmvznMBFBU2xCVz5eVoLusKy+3QSF7NP
8zls0HZUsKo28veFki3tb10T5EaJoU+MZUUyvysltk9jMmuaP88Z0jcWm+tucFab5pePyDbKEcIh
a3E2V2Hk66AQmUkxJiZewkrudjhZadH7LhqGD//LKiDk+cAM3q71fDyjpR0iXJqeg16HCjrbb8lY
xl8vr7LdQhyMFbe1SoUxeroKMlYP0Y3bA5GHLomwTYxiH03v5FM/yHYH9n9rKQwSCaS09JHtuloq
EhgWCKgTl6jXs4dZ5tb7qFgm6fdCTunO0dh+o9UnlR4PE2YAqNcAE1iwhhdPKJ3qtlCDyUjSo6G1
e9SUG4/E/bOqnnEToTt81RSZbbFUdPEzLHWVJ9GVRSiVQj+jQTrt7IbtSliTrohIxq8oLVw39ceh
sYa6RDHOtKrlTdTMv3JnxrE9NV7tlL3uOBi+6/3N+Op6Om9m09IhUSqQaodEPJZ0aOGyKb6e1Huw
mM1AeV2Kh6EZByJ5g0fpwXSpyEFzu1boM8ZD63z3YJwec1Q2v1aVbX/mkcdzncaQbxVgaDvV+paI
sv4AAIv06hho4+H7PMiMo2NVVc0NNPdOI09FmdqebzSqVx+cOioj32BO57xvsVv87fa1JsLeY9qA
t2eEREEuXDRt+sR2/FhTrFfzuvlxzFbA6xAAti4YiF15RmfRqDTjTLvUi22eaMgrpwqHz52Idis/
pT2iM5RFhI0N/fw9oOw0k9bxIbDehdtbaPlbu7SFP01AQPwkYgpQdcseJOPW5wcwCvJknZdu2MU9
bgHIrSObj1G6dUBmgUg+NfbJoB4/9UzlPqN5vQRiSk5asufbtL3QSOmwGKFFBsx4E8QdY8L0rybP
aRSr+oxpmuLHSFn6UWEI4WOfo+50NW+9Y9DMcLuAn9D/W9/GP60hjAvVSOnhN0jLir6MSawEWOZE
vuin4mGos2Xte9Q7Cfk2bPCU/39RErrni0LOJ0RmKSkWUuUnC33w+6lZmeTNrjL6jYgL5AF45Bp4
4RBf7SEwwM3gwuy9jFKnGUJv91GNxN4lsv6V64R89dJYxTpXHc31s/7zFo1kgCcd8UAMyPQPON0W
x260ygDtLFPzK1nYpyyZvilatzc3uLFb0SkCZ8MtCUR2U1A1ICmbeY4vjdDHHzHKVwvrtRpzfR28
ro9mmNe8r0vH+WnMpdreI2Ga7QGDb7xkHWYKvfHVfXYjbqGNRgN1uowxAbdncJtJfDSVao/3eGMV
qCgrsIgApG3yyn6pJJkuvf4MhYJ7b5KJFThZ7e7tzpvr0EZEN8hbvQKutgyIDNnbaNvBlk41/HTz
+DGHEbhzBm5sGQCPuBLR47fXmczzLaO5wtanQlHO+lCUATNaD19vbaFn1Ohv3TrTgwRN+XcxyLHX
ZzxUh/Zfxg1QjOtLW7cSdUwRN76kcYRUnaVEB5TZ3XCIl2Qnutx4lbRkOeyIj2Dteg07iY1x0gne
eOYiXPCunRztP8hx2c4qN2IYXQx+Ikv9JWc/f5VL2qSDMkTxpXIxlDxoTaz/toTtofYj89Y9Qlip
5bmKqXV2aqsbgez/sbGYcwGRusae5eXYVq4OSqOf6JZ5iWjDdF7qUJZKcn51Skwe7BJc0JUFP3QV
YiatS3NwbMjI1yl+p9QPJRjFOD3ib6T/D4/FhbAO1YB9bfrpYhRInUdOjJphPOCskif23QwHlbFy
Wk57Dp23XiJDF8opMMiQ3tdN9E/wnFrLa5W0Sy+i4XJ30GcKpyayQjdV9gY9t/bjWpSC1XPIWK97
NK6u9W6uL9TCZRQ/0F6cT4ox/Xn5S21h1VjAA2QmYwFUw/Do6oEqr7Umm6ztQnVUHzJDtO9RjMJ7
vZ2Mg8z6JmTWiw1pptiHKJ0slDnnVwNh+A2rMAJ6bsjvEJ2fv9QkdYZMjcjMJ7VozrnRaCdjQk29
ibt5Z7fceqmc7lWLT+MC2OxMJfXUrERMVeRJf+fKbD5J4aY7rNKbbxUeMugxZlmot1w9EQ1FJqAw
CC5qrelhUunOsVqKxXegwQeDOuThhKBYUCFC47fzULxvIvPV5KX1rcIGAWyPbNsGCpnO85jHap1C
pa2qY0oDBMBlNfmAXvKdt3rrVFDHEzvhwwO8vjrvCTbY9dC1GLrLGLuwYXb8Vsr2ae52EQ43l4Ll
DWSO2mqTvTSOkZgWHPMLpPvsoKOKFhoyhQedGq+GraKuAsiSw0HzAG7KVf9kFRczvFwr4NgP7UeA
M84XhEkQS/DsxN4pTtc3dJWUrXAKlmOGjo7G1Q2rcLods0TSRcn78aiq6uAvKwVbb/+Ps/PqlRpJ
w/AvsuQcbm13hAOHAwcYbiwYGOdcjr9+H3NFu6222B1ptdqZobrKFb7whkQ6yUVl/3h87jeWkfEY
7jcG7e7Yy1KXhKqMZk5XzXmE+LAq3mqkY8/AtYKd3bHx5CEeswy1AMfvCLq9Xg1wFhbKI23yxDeI
9XwUEpwC4YQ05//Q0+SEwK318fEcN6IW+Cm8COBhIK6u61+yUWoV4rFE7mo5Hxq1irnf5Oy91rcy
GrdJS2Oqk98XWT78fdRCIRPxVggrS6VmdR7GPJc4JQYSCGIYfSOMIh9zxOww5rsGwVtXDXsUH8RF
nJHsYXXVtOaEkleGrTgdXr12rdgcD5WqjMekME3Y+5paHzuztK6qBPDKL8e6M9/UjtZ9+evVXkJD
So4UVO+fq0oy4jBTJewNgq55iqS09ai90etNg1+pip2vjHONP46wzB4PvHGlM7AJMWbRPb/byljT
a1NlkjVFueo8QRXXn0SVxIfHo2wcGIrf3OhoPPF02Msm/+PhL8Ks5o2ieqvSmPmkyN1wVMNp0dLY
FTndnNAfQ63uAsxCe2uk/XgVY2X6jjJnviV3e5WjjdOxWBPrZGSLvvBvTuEfEwLhGlXtkkynw5B/
h7YbvqrQd04VMcdFT4o4gUFoFPRtza54fbyYG7fdzdir86FqU9/IpLZXPc2LA7JcFu0niqfcHoob
s7Y7W+SeS7/w9SnPUJxZQvs1Yq2sk3ZqJUSlAH6GESCCMLskIrW/ULzCBXDokLNyWyA/vjwFITN3
Mu2tEZbzE6qB+R4IZGsvLZIFlObRIEYo5XYvJfrM18eS78rTj1a/RVf1yQTLULm6NnSf/n6tobjD
cdcMQEO/748/vjOFwFFzgDWgK1R9K+ixHaMEYWVIjrGfKeNfI4VYaZRKlneFq/6uf+mgYAQ6daIa
HjvVNdL11kssXfKj0DR2ao9bO5iMlKiRBNu689dWozoYIg07Xa0BXQFcNIg+DFKJZnrUAXkZrJAW
RhObweiDNEr/fg8TfSxFV66F+5gHPMI0GsgJXuV4NoHq1L/kCakbQ626D4mVZDtbeGPPIMiCnQtv
KHfQ+klRBs2eMpDH177pxTOqUfp/dTjU/1S91O3dqJtjLcxSCsrmPcTMNugGdSZCOsIyxrdFYBoX
BSjapTOgVz7enVtDwfUgIDdoANy9lEUg03tQuFYj0UfvZmmYj2aY958SqVZPj4fauFaJcbm54bFQ
MV+Hc2kxmHIZ0KfJRiN5HgEGnwF8/B/fibCUlVNhTm18p4Cmc23LS8+pjv6ZWlF7AsDOU9+12s6E
1I0DQIOP55Z0BkrM+mhLSMglASoP18GeLQnwcmU1B0zRdec4ArGJPa3Jk86DawbOSi0s80dQ6Aj8
Jo0mfxMzzsykJuUEXtNQ0k9tPvKvRGIwMUeR+hYd3yzkfwtjMqBzDgTCVp7biFp1aIdhYD8lvedE
jhT7uA2x4cMy135haD0kR9kIMCCIhQ1y5/FX3NgwNFaW2B8S1NJ2u707QXN1zphDZEBGtT7A6JoO
DoKT76N2eH480tbqYhgJHBAlDRKp5e//cXFKdhq0DXLm6K+oKBuDxzzZo5me8Ggo8WjLc0/rwhEv
PizwHo+88TwCE+aj0tdfOJCrOXaWaIJcLfEU65P8kLAebp2mwykRoXDzQu53ZrpxMkC40m7XeZHu
MSf0uidMm8BAd6YeHsoymL+CrHd2wvGtL/ebL74U8DdgEWoUzWAY42sww89LenV4kQaEyRDe3Yv8
t4ai+Y1/EQhS8vz1p6NOaIShTEGhMUu/jsPmCEckc1PI+jvfaon7VokbXcUFBQ/Pisd8Wds/d8kE
6V5WA9xZ9EQaTqbQ6q+qhIiV55RBfMzHJP8AzbQK/49zsGAJ0AMjgLvrbdeDYs1hYjNuBDAQvtT4
Tx6M77rAql8e78bNxeTVAZZEBHFXR6AvCyDWMOKrJYUJSnOh7qE2qnuTUu4F2Vsbf9mC1LKpWNw9
cmL43f6YYrR/ptwz4cp+z4JM9gwnnN5aNQWUx1P7bYq0/npo+xMYwadmu6xOGl5iJthOFICsITK+
0nRQv9QgZz/IoFq/GFUefRqzGnOe2GqiHiX2QP2vBDvx0YZYI3tyZ0mTR7yDR6fV18UFLYJucu0W
v7wBA1Rx7BKr/94brV3R9qxHaE6jUed+o5bGG30u9D0jvY0OC7UDJoKeEf+1Lk/yVvQ6ijHJtejs
nka3lP+syHt/lFbS9J4+6zb1n0Yd/ZkO0as22O288yht3SXIAC1lp4U5uj4PrWGPVlNbMPtno/yi
mSDLyjQcd7A0W6cO1BO9bb7cogB9e+ogCYneWJAdUjMVABXj9jTG+avjjPUZsHDjOdglnx9vlq1z
QNF1wYnTwbpLtGcyzzbQAV/0lvQDypHyVKVJdFYz0e0UTLaOgb3wiQnBKD6t84M5pEBBwAU6Zpal
b7akK9+1NktDdM3m8u3QFntaY1tPnQMc5zfgEIbgajkjB78O01gcu6Omes+RmDwnxmuqkmzdlatB
fNZaaTpkGXv38aLef0iNYhZESyD/G6CoVoOoUpbc1MIZsgMOzAOgaXs82FjLemOHn2WdG9HO7rmf
LoOSx0OHRMntDqA310QwSYJnpxSI4qxK+o/BTHUvm0MVo6PMeN8GpeGrWF/u1IU20BKMzMlcxKrp
WaxPhz0ZWhMPWIroZZV+peGaGe4QzzMsRGwFDlCS4TsnTYr4gHCkgXvHcD4HbVu+q/F0Ut2WEFb1
2j6L9q7ee4Ee+l7QERYmhLYByUL/XFVJCslnjMT6DJajAMeEjHrgG0pf/MJgrDRgF0jJ+3YSxY88
nAmIdKFq/6SARmeXzmGe7Txy95cJvwl9G8i+ZJVU1G6PuVKOpZR1BNNy3omz1iNvajZwEh/vwfuD
TVkB9BbyBFvijFaR0PouCbecIDeuvZTakVdlsaS6ne7ke64yW5uPFA5EHsWIRXXrdk6dksd2J3FF
p1EsvckzQ3YdORsPJJPyKZe16diFpf5GR95nJ1TZnCfJFPhkhEvvzHOgncB87IBagUmBDtCDnG5q
njFJQXPp8ZJuTXLR04byCLrvrt5Sa22Sw6Qk1guj/BJBAIm9InAk3bczqcANbgrsz3XQVm+SGcnW
nW1zf3/SeiFcQdVvweOs4+cwCc1E5wtea21qvSmL0w9WaEXuXA7JSVfTaOfNs7ZuMbqqVLcRR1mU
eW6/KZCnKa7LxaO615KnWBVDCQe4KgREiwb5d2wZ84aPC7PCm0sbcmpGx/K7lTqtfbDsbiwvUDSm
5gVxNxgjs2bDno2GeHjXa7Owv/TxIIkDNbMkf5otteRW7EDZ+OR3hnRuzHQMTjgPx6nbBpPi+JGO
/d1xrJ1WO+Q9GFekXIOidSlVdBqkgr5+Gsw+EXhFBSaqX6oSvMnTHqpBac/mF7rRdujKUV0sdJlS
fwqqLpI9cLF9BalflC+ZFaMqOoySVh7QX8rjQzPDj3CtrKFmFvIu4mihZ/0CQtLQGetp/ElMOi4h
3QCix3Krm7QR3Saz/2GAulX9wRgtOpxNn3HIY3uyvKKdsZJVDdHAc2ulYvBnuRWwMsY+Nd1qNnrV
z9rAtI9qF0eKm1VyPnJ+I726Sglu8McOMfz6TBynveZFJXdPOXSPyq/HXn6W6fDHbheYfeTPYlC0
l8dHYGMTkhag3rmUAdgTy575IzEYKzxS1Io3NcXSzM3ptXhTPejvEn73TzO0+k+Px9vYg5ggGEuJ
01GRY1iBo3KlnIVUx8k1KztV8nTnbY6iZeYGcqj97Au5fcl7u9p5SbeulEWadBF0o1O93vgdAhY8
z2AKpiTUfGpXWC8SA5/qQYidSGFzqMWbhUsTXaf1oRZ05OvYzMAUOHN+5JZuPERlgjctBumPV3Lj
yyEeQxKCMMPyMiyv0h9fzoChP+dxT/MWJQvN7RozeSHTMk9itMUPo5b3UPzLH3ibhaA2QjmYQial
nLvIUlhzDzCqhumcW4XhSkFYY1spcV/sXMtbM4N7TiF8IXHeiWLJZmfSK8E8fJaTxhvoOfudUguX
smNPBjPtqaVtfTP6b3BZKHITW6zuxTHQEUu3sQrS5Lk64RlV+2Xaty8dDdzD44+2ORSKX6SO+GJQ
Grr9aCGvaS8XUXI15a5/E6KBflUqrT1Mk6n/HzuRLIAkR4MMq6wdI4oJKGWWjKxiUegHqU11tw6j
5hDpUBb+flZLpYv+q7mUGFazEqY5alGFWvSUj2gNSsOYnNFKCwKSTNTcHw+2cYPAuUVijxrQb9Wt
2yWMdWVCVWNx9tPs1NNmx+5cYMudiwxFdRKoZL+jjrEH/rhPWekZwkTSAM+Sta7vrSorkVWViYfy
UY9/0JaqD6mu1LbbGCP+4XQvAvoxJlQraK6O+RpKnbMb/N6TcsFk8a+jkkzXAn3K26lbcsO7w/t5
hWVmUZIqaumd5AxIrVZRnb1FbMbOX0IIyw3i/qDzPWx8qtdclnPiixhRmp1PsXFQQcUvJlFLgZcm
9u3vGZVc7c24RCV8LFH7Q2HSbZJSdY2oSQ+mCPb4GBsNssUWAlo5m4zai7xaAIeXCRweIVOkJqor
Jmc8191su0kVWX5q1OnZtMrqqIdzeEjnOaHY3AXX2cYQ9fEm3LgLca6n+AlYfyHCrX6I0htynNs8
m0mWdWcrMOIPTq4Hx8ejbM6XMjLNI9rmqCmuDlZDuxPlZwxSEnvBW9i5c8S4WsfhHRmYtreLi+VU
8PfJg7zGQD8lbAHy6BTYT49/yca9BQCLshodEH7Ker7o9ZWlhVbDdZzG0EfOkMvESGcPF/G9atfm
pIGssLx0QZae7+2uyts4iHNodlc9qLXelcvWNmC6qs1PYsTqPQzK5LWMO+NsRNPbAWV8Ur1CvbRR
uyfzv3HVLG1Cps1dDXB9vb9Vk+Bkrpi10Upwa6Osf0N3q3s2u7g7kYw3n6k6jHs398awCBjALeM5
gtO5Lo+FQlCho6J6UYoRQ8JytiPF01AxPTbQlQoPJjvyQW1lI9/4+DNvjAx/jm7hUhvjz1qhNCor
bM1epM5FN4R1VKuiuDiDNZ4kHYpugtYP5jLFni7XxlkCMrvYrizMkLtqoIbeiBUVDBrj43AEI5Md
zJ4ax+Opbexg3L5oyVCdoPa4ZlkBULfpE6IcnQBd9aU6Cf1G144tFOq/vxtw6aMMzV1EcWwdToTz
HAFV5EKsQF24o9aozyJM1J1RNhA1SAIzmwWMyEDrDB0LVkNgqoLGK2ZlgzeIWnpJFLslYhrCWHLn
rjL1Jxnk/MKIqmqEZ6O2DN/WFHaSvw9r+HTcUA5iEWza1b5BWzawAlmE14Bk8ViiWvA6pJbhRta8
Jy24Me+FdQwqmQdgCQSWpP6PuJeoNwPzBsrbLDBXLZxgnnjnFOVHq+Zz7SWKU4tDVc3Bx3jRhvCK
pO3fO6LRfj7eUNs/hGiRBwl2yV1f0677qO+4oa9oNASYSZWxh+utFrsUygIYjK1ybKNq8tRYnfw8
HlVXDXTz1+Nfcb+tWQ2UOn4zNlE7Wg7Xn6tRl0aF8bV06eQKfWd+D0JRtonosJHvnKDNCbPRuCF4
gdly6u1YVZnrUR8a0iVdjMo8LawTzY1LDVfYDPTEGVkBVZzKSJYS1wp6IzrmRthc0UCG1/h42huP
BGBH5kthFOIfmqi3v4XhnFQYRkjvrI2AbZeV+TFB5+1dHlb9v4mkxTg4zfrLlDXTpSuRuT5gDqpr
bjFHaHQ9/jX3weHtj1kvjCKTPM8wRtRCLl4iw0LRa1Am622dVIOXTYqN4BAUMscOnyt0wf7+KiAU
AtjKCUQ/EXGj28Wo20rrepTvrih6o8CgE+H/Rkb/wLyB0C9LK+fd1JfBES2/ReBOcq6shVTs3AL3
F/kCNScaglZoLV5rtz8j0dmModmF19SwxDk3zEny5ixuu51x7sNO/mzS+AW3SGtl/e1LYTmRNCiw
SfQRMpeVgMs0yu44G2bkIoomfXj8ebfO2OInQmnZ0XmVVzWLCKW0WXdGbre8kvx2rMZTM/edi9SI
s8O72Bpq4eUBnmF65Pe3S1jYfVjYA3dKYkixG9LU80N7RqCvQJxjJ3rfHAtMJkjBxb/ltxjjH1eH
lRhFXhRpeBVJ1EIGBhRptPIItszYa7dtDrXQA2wyUpooq1uqSAEQjJGJ3m0mRx8Qk9Ffc3Po32H2
5Xx9/LG2NuGCh7YWvI5JOf52BdtAwn3dTGBv6f1w0KtAOlpplu9E5vbWMAs7BigpwQQ1kdthtDw0
ymCYgosTd2N8tGJdFk8TpPTwWRhK9yVu0kzxcmum+9xXtfgew9xJTijqFakXlU5peDwQUwyGz0k+
5dPYJsewp1bs1mKSf44NT6dbBWPZIg7UxCm+LyLTTw2Rxez380Tlso3M8L9YT5rK5S3ChSbS4jHx
yiazel+0EhzH2TLiyFMptvxXQLQnNTCM8Rl7ojFwqRBl4/s6KNnOMnqYwhsctSBnTBrLOoe2XOte
H0VmwZOaaUc0N/IaabvObPxejKNzIOdPe7wYwBI9yepsvyZKOuZvsfEVCFWjiHmY9ASbxRaPrHNm
FTn4EKuKkvOcmto3M8MMwA2KLgwO6djn88nKBqk9KKJEsbOSq8x+S7g/ncMQrU530X55p0klmOhp
kLrPjZ3lwSXSmuYn6a0THSS5Sp/UWtSoLA05wjnQIUV3EGDI0X0KYtQhGyQNSreV2/AjCRP6E1GI
56zbqli9uUWhTIhHtQ11s1jSy+/U/uNk56HYOAeggZamqawYVEBXsUsQ0w5W0b+5JPqQveFdx803
C4F8zFSbo53zfd/dIBdejGF4qpHdcJYf88f5Dpqm1MKiia+OGcYH+gmji1747OezLA4oDPhFnqEl
aEV7A99nESBnqEAstTQDAuXqHejUstMay46uupymnxOcF74MypCgw67a4oKrMG+xqEJzZ74brzBu
bAZFmkWPHarO7XxtLQq6OtWp8kZl+95mUc6ozr8fdHt+kzj6v7Q1pVMz9hTiy67eubg3eqaU8ygv
QwwCVoAuyO3ojjErei66+IqMaOGgr9VXJ3yZqEt1Ag5i2+h9eUUdUm1dBEnyb+CMuudOc0gmkWtN
3VFptFMcdcP58X24seWoVCyNJpv36w5AbeVhPseNDGqqxEWTp5P8MelGf6QptrO7t747roZcumQB
PCurDRcjv6bOSROhRBSbUErnzsuc/JeshaWbdI5zoGe815nfmh5XsK7ASFngTasHM0qmPBtsiIow
99UjF4hyCRAle5tIyp7g99ZQyImSRJKdL5oJt184FcDPCLDY1grtVoPej983So8ldjGdHn+0jQiH
fJhO8iJfuli/3A4VDI4NOEXnEUumQHPLzAnfDl3ZC9ruiTjFUMPkndOzMSTtyKUfufhSUjC+HTLE
pQXHPTvEZayKDngMGJ/oP4VHJ0IULTVGaefAbGyWpclL8wJC1n1pq0y0gQoGEtmxo/JEd+PHosnK
b+CyTW/mmnSNYZr+j5sJcDIru5CloJmubqYMOLhljg65Y1x3XtOr5ntpKkiexzbz0F0W3lhVf23e
yFdUTGrVaFihFG+uBjWRMLR7k5huNEqEEkNKkpYXcCCs/+MTLtEIMSo5KTC420+ohG2J0tssXTRM
qV0aGpGnJaXtLzpypzLOpMPjXboRA1EUh9KzIImpA6/GC9IgTywxSpcmbapvll10np0aextl+VNu
204LE5nKO900qmLrYyfF/ZxYqS1dsrZQT8PUFV45F7bXlo3x98eODiH8HJNNSUq/OuHTODld5jCU
robl0yBB+Mg152uS1PYBb889VaetI/fHcGtCaQKG2aQ/TO4eObEbRYZymrRC+EaUqQfQaXvl+q2V
BIzG42hQ/LfWOmNCi9rJCkbnMunz4CJMV17RLdW9rpfEDlZ3a6iFfQzZedHBXxenpgoah4Lw5aWd
0mUuZXXWq5FV7GCTP96FvxtZqw3CDlkAaPR37+swbcPZSq0IT7hCLc4mUuPd0QyC8FX0yANGaYnX
8ZA2TnrAxjr52ehdM7gDpWeASt3EidS1yZ7PotBQ885Ins2PcuzM4hO6vbo46PjIyB7S9EHt5+Us
G8+Ypqknu0iNL4kuysEzwOa8ibLC/GiVs/EFNVRid9OcM+0dRTkrOPLMlz+rTMsR1ext8RSQC4U/
bALPyYX3gbNXPAIs80ZViWLfAsMuu4MU2I5b6UDkXWT+hf2jnXshH2Cxht9izEomNzMGWb/YTSEP
XhDL/ddUTYbuhBCO8Zl6HI8UGQoq+VqEeJ0uKWHq9lY7gT2YrOS/nNI5naPHH2Mj5qQMwV9L/spD
suyLP2LO2TQTM65QdI7U1HyTDWngTwpK60uDiOSDpFkCJPIrg+K7c3Y3dhxFV5hDEOyRmllfE61C
ACXjxIsfhlEeB/4JP4ta6j2TMb48nuRWIWyBERDioqTJeMvb9scsRSUJcGaadJEw7ztP5LZQxKR0
Ir5mB0rZJLk8XoPXRKb+Xi+072jf1B8e/4j7+WLmAj6d9oROU2Zd+MtxQuyMAkhiLirHM4HxekFj
zZ80kc47T/X9Pb+I9yxNPsSVIUutrsU81wsrNGlVDzSGzkS30jlL6+6/xxPaGsVGnMlmiI0qizGD
4akKwndMHZW35TToF1Rs1T3Ml3J/6yK3hDIP4BNzAciuAh0x1mgRgbMCrWd3HxQgLt/TfpxNDxm5
rPeAWFNCRxlDvCebFa+4C8ynKYYWG8+K+R3yavxvMjQOYGU5+jRhI3Ae2M6vjxfjN3rj9lKjzErL
CRU+gtu7+iblmky1iyG6ImDdXktqNZMrd1H+Xy/Z4Zm0AqFBFWrg26kIe/LefP6Uz+lwqBLJ8o3e
ko+91Znv+8icL49/2sbGo1uDNAftGnocxmo3RN0cj/jCIKRut/0Jh8HmbATY2xSmkvl/PxSsASC/
KvkyQmW358yWbNpgGbIqQupkX846PBeKOjhkWrorI7ex/YCjw8TgGQHLuW7wF4QFIOKIR0NI3997
Sqi5W1JmTE+B1g3fTfQXK08CmRK6TtO3H4G/9L0L2kd8NylriLciRPpi1NteBxJGtccfZ0f9UQHx
wn3ZhizjIsM6j8colAWlPamsU7futfYT7o3xF7vJh8jVaPOeJ3VMMj8JA2UpvZTjN8cAjOvLRtc9
VwsW29fMGVH1VlJQRc3zEZ0yJTQqA/KUrH0X9GAo/2al0bg9b8h/41BGtisQ1jdpSExJ7al4hwRU
o8v4Yx3Nzh5+Z2OHLJBKMmyq0bSElr//x/Uo0fFK2whdldyOe08d5+KgAtv+MGrlHnRn2WyrY7I0
4XFFoOOANchqM3ZOZmiBQ/o3F8k3pdOi0ywZwrNzrfFVu5WfHdgQPm70shsXYtrZn/c5DHxACg60
+xDjoYF5O1EFxIHdZRSGGy2V/bxxhA8NufZCx8FYGF4IsMZ6T5pna8oaEf7i3orw4fpQhIOVpxLy
4NdRTuxDQ//lIsx2wdJ1Q/BSBMEEKCXIg1NUldQV6q4BIvz4XG7doQtpaYmT6TdQA72dOFI5w+QE
aoDqtUjZd06WX2gDBc5/E84Nyr8OhabO7Wl8XASoyfiMuROP4kwbXTo0ha4+D2lif1bnwvhPH8oB
OUWrp3g/D9IecmFruWhGAN2nNrRRl6l1UFxWE1xyc7ZrkBPgyRCpjokBK4pXpiviWLXg7sxjc67M
MJJflbjV7Z0l27hewFKzU4HLgKuWVyFDEctkRmlDeKI5kzeoZvasF6L6a0oGCRLbEcbAwlRdZ2Qi
Ta0WvXbpMlWxPPiG5EQvY4giqFdOZaMe0deuPj3eCxvPKZvfgpwEmea+KhJmxJhpK4KLluL66TdS
ZZ7avJ+cAzgd56NNc//18Ygb1wtwVfb/gr6BFrXafK0SAD1vw+DScCHWBNUHoVEvGLM036md/a7H
rq4XYnkUxZAxXZpNqwfISOsgjSchXYbRlJ70yMksl2R0lr24GscfbLgZ4wCwSCCQqyKfLmmixD8G
ajeFLxVV8x2Nfq12Yds5vwIT/WhXl0zlyUgH4xl/kHFwW6VOFG9W5BHhy1yS22PTS4VxndSKqpnV
UkH/pbTouXhqOIzEAEEVOrgZjM1LN8R4marTGAB7S9Xq1YhbiqokSVGOmQqp5KHv6x4IQtCJH7Rb
kEpSR0n/1CszzaWmcopniU7pxaGeRcIiJN15ISqR32Bepii+3utm+cT1PYoPdKpAWdtdks9+oGTg
vnu9nj/ohNySZxdOCg03L6TmHKcFOvZ2USuRL6mNjr0aroonBzpq9oHQH0CPWk5oRTS2MxoeHgGW
8OJOlTvcr6vufS2LJqd6atE8jTL5tYNL8rFD1qlxpUjqn+KsrkJEZ7iSvXkE3Vjmjv1R00ioAG73
1jsNLNhnW2lLG+AMotN+XFq1fozomoJzn5Nx9ot5Hms3b3qaXZhbho0nWJfenUMcmdy6CCLbtyPT
5j7Kg6zzsaNJOh82hJwhyDI7EEzGMoN3ooaS7FppVfwDUwJfJiRVk8+PN/v9E4PnJxR3G6Yb8qnr
nL1vhGHT+zMuMsXkg5DU+GuGOvNRznsUJUdjPGJPsBd3bSQ4i9Mou548Dk7x+o2JBMmMYTTmZUJd
DJUkvdbRudLLyaAnCcDfNbUm/JU1Gl5nVCdtPokaNVP2BsJS2u4swf15v/0xy9X6RziBDBEfR7Jg
96d56BfYER5Ks1YPo7zrqLex2mCcoWtT16LFvCZaWmbOwRpU/aJwc3rA++VrZ5RRjnvl7BxnDsqT
0FAXe/yNNyYIrpQghktmaZgsV+wfE4SZJ+Iu77VLz7V5Cky59pE2gJsx7CnNb4xEYg5UgP8wy7X8
ayxMVMoTLGQ6sNt+LYzkRciR/KbujOjr40ndvQu/VfUA6hgLjI33YTWpQYqrXg2dS6VKLzPLelWG
9pPTxmgIzlq49yhsDafSWONBYIZ3bV+l0EtgSQkWp3jUHOZI6B7BhOI5SaB5ej7v2W/ereTSWVsy
E+JOEJFrkVecQiIjkGcweoGVvwa9CMBXSVicVsUs7clP3MUwy2AU7JBE4DW6K7RiEBgaGbKCFyON
4+BcgCMyvKxQ80Otmm3nzVON316PO0fILRll79tuLnbE4rYWmHjvNwvS4OFdfc9ZpR2Bral1sWlb
P4WTbmWnHrRpTWyfFW8qrtCdyOK3ts/N68u0CWc0NPbJOO9SMp3bOwfY41yi1Dbbc6202exr9NAg
BkNT6AFV4RlSKLEBB87pCs1XRB/8bItBvQirg7wc2Wn4WsXRAL6hatMWan0m9mped6EdP5MCDG1d
ELLU+lfHV7Jnnh8JI9gaGOMnFdXmX1av/bUC+TIK0odQxYB+EnXfnidHha2GzwZ+r0U9fqvyyQRj
NdHjD1FIen18drdmtNDEgPRRfrg7TKXmDMFMP+OC2sl4ICbu3sRVrPqPR9k6QgidOPBtFpmh9REi
ustzkhV2dTKkXooXzon6auUGDjXVx0NtHSCSenAh0FZ4SVdxnDm0OC4CYL+0SiGHrmX02teKd/tD
1+XBlwxUQoTdUdgQugYjCD6Ttsm0kwFsHSCAeiiPLTR+Jn37ARVMrTDKmuzLBD5wsQOlbAAZrO0T
CrmFJF8wI92b98aHpJTGqSUl0BfF79sxJ0TNCc1V80JKY/tFkddnDdH/y+PV/Q25XB1UMiziFC4n
LsR1W01vFFtKZMzeQghWVeuXczs0B+KL5GOOoIA4JCSytq+0dSuwjjKR8MRzK2ueUTAFQjPHRll7
OKBIxrcGY6TnLsAIxQUiHoaerMxieucgixO9C6yo/CpKQ0hv5g5hLG9yrPBnr+s5MbZUzEfkdp3W
kw3swfRAwmSrw78Cs6tW0bJLNZTBZ1FYyU+7S9OPuGBrto+yz2SfVR2fIG9o6v6bbE1gTEZ9GP4d
hF7uods3Nv0igAz0YxF0oGZw+0XkobetdMC4zLKb5qTIYXssek06liItjo8/y10wQz2E1hyvPKqG
PIyroYpsihpTwoR7Itb2AIM4bqtHiQ8pZD4Zak7KhIzY4fGg94XLZVQqlvQ66cffoTAo4aaVgWzi
BYke6UheXpAO0L/5WCqKco0JJUOvoKf3NPa18X5u0/xJoqDxXphpcjF7Bw6J0FXzm4Mcb7STz20c
B4NVR68GGj+/bnUN8HAZc1JRC1Als/w3kIz5wxSO9f+z7qQTcFRUEuJ18JxorSXi2nYuUolGXYJA
UOkFWaQ3by0IDd0lkdry3zpJERR/vPYbtxyhyPJAkBAs5OnbvdWoWVM1SR9cACbT6nGE48+jE3iT
mRSHISnlqxgz5yCUcHzBqPevUbB8ecoPBJdscP1uv+HLO6Uo6zsEl0Z3qYQTe1KS5ees6SrUrJTs
bePk3aHtBvVYZYa606XYmj2APPoxDiEZhMjb2U+KmWRKHRMB2nbzeZFzeG9opczSW6j1KW3h10rW
uiSQgzda8i46euN+xxKS52wRheEXLCf/jyie+U52UGTBRV/Yu8jltcVzYmeJ4otuVp/HWZUKMsSm
/pXMQ8TGS61/aiPS34DoGBREk2dtPAsamd+CQCdIKfQ4fB5hR1c722TrCnLgnC+8/t+iQLc/dGpS
DK57Qtcibupvo5pYgAWSiTx80MJh55HfOHJg3SC303VcctjVkbPCcZSakDRABdVKp1QY/5mj3P3z
eOdvrD35EwABYLoUa9ZrX0RKJktSyQOUzuYZ5S3lNZqEOMqBLsmeqP+a/gWxl37YguhAcfcu+k81
0VRDEzmXIS2CU4uQeHKw8q7JdzLDe7kLBgJjqqmAt2hN/Lbp/GNTzSpSHEFC4FIoAteMTJlMmxpE
p33DU0sqPzrB1P9oVR1xXB4C8V3NYh0HF0en9mwVcXVNrCru/34D3fwo9XYD4etp4XRZ25hlNtMR
rfjgg4ph8KGWg3kncLuvRCwLAFqBlww0FMHF7Vi1VlhNWcn2ZdSD7jRE4J5iyLmuVTrVOee28SBa
aC5HJsaZdKRI1RVZurOJN04MF5tOlX+pivCw3f6IKqnnVKpaInye2yfdlOCjNWVwRbV3z81va6iF
bUaHEh3iuzC/6OZmMnJ2VqmL8L9W9N0Bq3Lx2TLLT4/PzMbJZOOC1V8I5NzYq/BAMaikxWDnLq3R
6oc8CMuXuY2sHS2ZjZPJGAsgEuzyfXl4tmlcGg1RL1JU82c5Esl5wK/pOWapQy91OvPH42ltPAML
BWnh+fMUUpK+/VYiyYUVyoV9KVtgyq411PG3bLSS8Wuk5ECu9NKJvs9N1r2MGRRdr0dDde+AbO3a
hRSLow9CAOjyrX4Eos1WWxeDdUH5c/hGby44NZgTt67da0XiBqQAkQuZr5hpSDTNGzAC8/V/nJ1Z
c6Y6mq3/yo59TzWjgI6uugC+yZ9nO+3ceUM4JwECJIQkJH79WeSp7lPpdKRPdezYFxm2vwGEhvdd
61kuQ9TJO8/PL3oMHDS20hLW461L9Xr6dWsN9pX2k1PeoPxJdRYVQbKwXReAcjyIXt05vXplApTQ
O8vxj/X21aEAbgk8sxvfBITAVw9NisiddKETOWWpSNddbOd4nzMIawpBJQ+vAbkUsogAgzjyPKof
G5XWj12ertduZvV7j/Abm2Fk1WyKZEwim7nx52FR44jV9H2dnMJBzgg6wv0pFhgfKgIsyj4QUuyy
Qa4vvx+MbzxjQCSmIAlCGPyrQRoTOkTy00BOgyafpnUaz/AiNO9UZt6YMkCUhuYZnmhEDr3ugeJY
2cPgja+mWkTcD76dwA132n1GXh2Zdr//Rm++GUQa6L5A4I2glVfXsaNbwrZDPbob+GkEuuViC4it
8nmJ//3dOirQ0Gmipb31e17dMukPpO6JTU6o4kCdMQi1d37C3nlC3hyn2LTCTY5lEZDCV7tm6w/R
UrsuOa2xndgu88cB5J+h7+7rKehUOa1Bd6lb3rESiZDNtRaQNhWjXZCIPPoDiMz//hWG3XvLG0X3
/JeWdp7yee4dw0gNeXM2KCzxYoHvjlW+yWL9ztL21giFewXyCgjefi0tolYZ2zWbyclDe69U6CWV
yAHu3zkSvTVqYLqF4BbGYiylr25ljJQhM3K8C9r4MOtFyVKyeHJ7qG/0/+LywaCO9WzTRQF1+fMA
BcpQJGLEW8EPwIo+X+wp72xe1VQG77zVW9cOQxMz6A/R9OtdZ9NKbxUwiJ781BsuDN4PSkf7XmTb
G4sJeCtb8Q/9ASQ0vi4Z5CiVZPCD45Frh/yrQpR2XdarUkuxEgfUcQBp6lfskQgYR8PaI6ybj6yK
4gVFrd8PzV8Xc3ySTdy3YWSx2351bWeKjnnWBskphYjqyjBmBCZRQg1CotPhMnQqfO/88NZbbvKn
7UnY6kuvRg6BYrWl2CKeQjjVjvAtbUQYWK72FBFgFzbS71Vzfx2qKA9Alo6b+iOW4dXSjSK6GaKs
TU8wEJiqGyTdo56U7EYJReHvL+ebb4WCBMBxW/H4dXc5sn4EhWRCTr1HBrimfWS2AVm6n+bOf8ci
ul2mnxdjfCv0fLCbTrGHfQ2SwA4MjWYEqp0iIdOdX1uzd8q8BK2Nd6xLURJtshrorAkBDa57X3S3
2eF+eX+c/zZ/PyFQc//8VPpd5DWQ/6Qni2QiaCCofEBiVnD2TY0s4ClYDmskuS4YkpfaIhqb5RrY
mve0Cm9dcMx1qIZBsvLrMdHAKtclMU1P/hwM+xDmijKOXH8MQvTrf39v36iDbeJC3F2sLZtHdfss
/3py41AYw/NNThBdA6AKAFj4pe8ah0NL5j32UDAcvGTIH6S05GTtiLh7DZvm5dr7y1lm0XTQrenu
U83s999/tDgNf70bGN4AyAAnCPDw6+c47jJ8dWg+TzWjuXnB9kvEd0vSB14ZeVE67eOVgGCWAloW
XsLVo6CUdp5zxUZYC/a2QYCnKMZkAq6rZVADkjshvHEWlwmLE3aLHf/c7qYBL18YaXlbmJRN36Fl
y/g3NxJF91MABeul8scuvJxydHcfkxYngkIj2D27CLmhkAs5n69/NX0+jyWZY3DjvCR3iNOBCK97
gehnWioTOR0dvDQagqPKAhWVuahJXILvrevvKWK2BigOLGBsJTrZtLuazSKBKIU93VYGzHgsRzHX
Lz1pOraHIh8armYAmK6kHvgi5ZjpQVXY36InMQOv626aLjQo3Hv53Bez7KYL7dqlLlp4EmwBjD8A
dsAhhbdZy9FBkfME+AxjLhjKMGpn7D0hj86gNLLms0y4IWUbNrqp/EnjL2VbN7dA5036grVTUB9p
PfnhDil20G3PNF/mJ6ajISRViuJ4+rIuMqD7MZ7TeiciCLt3NmsdoiGgoV37Z8gzMnFpuzYYz0uX
OL6XPY4Enxc+WL+EvJ2YcrRhzHftqAGI4sB+yju/F14PzujqPskpGeMKTo/+QYFC731Gbje/ppxF
fgVX/Zgsp3mdA6EKTagfX/UOWTXlFEf2cvNGQU1hVPI51WFS3wZkRrUbhLvpOSGTYRXwwhCPBaqB
CgvO6tAvQEoD9RfcEd8g8KoOn2Drb74Fkc6x4wqtvRwmmDUPRGD43MOAO7ygxZFOBar1rCmAhwk+
ujr05huYtWxQyAAp3Zfo80TXiSHrAlpU3H3VwJeKp4b2vTug3rxcghvFh9sVS0Kza2kSdkVnmJsL
lRB7gZAcU++XlZsnoGDCvHKht9wHdZKcfZ95T7nDf2AWO4c1uE2HUrum/ovjWJcUvqyZqRblVhAR
8mBM80K3abOWsJnwlwG9XFrGsYhuJYoc5kyA3wPQ0OE7FtGgI1eKaEL0VoP55UO6jOpFzZkOq3zo
0LnwodfRZ1bLITowr430sTV6/AarlViqEWHhn4dcs6lgeSKjQuA4ul8VaV9aYEM+DSlybAvi90Bo
UW/JP7Rz4wfoe7FAF9Roe+cJD3vBrhPtXOQJmnOFnkgb7GMIO/M9MIfIfPFwDK/sZrUQjUkDnPHa
YTwpZJS7I4sGUeNDxu1Vh8TXr2rJgqkKAmE/aOpIUyGhJ7sl4MeNpiLSRumdDeohLqO21ske3XXY
FWQsGoXTmQ7852gGWO/U94Tys4QjovZKSVTqqgi2aQj7mgRKq1FsekQZpzhfL3OT10BiLAl2fjqK
vPs0FkN6Rr1NfRgU+nwvmWMwh7hZ181VILuAPNnOsSM2q5DTt7yZodSderuos2U0qm/SsG3lVZeI
lJcgTOZndMpVt6Ne7q5E7tvPpltRA4NxAKEDXTDFd6Jhyr9dgWnKMRWCDYOZtI+/BGiBsBJ+1dxe
RNkcmwMakfOlRSGAFD2StGjBwX0BRRJSbnXbdhZKytpMSERcYRIp6igwUJ7JbnxekNUIw0Os1wX2
ctTmbrWY+2sPXPf6aGrBzE6jokQx6AaXAP/W8nvBxwC6Y4crNiXr9DBPjC9PQaPrfkcxvdysWnUp
7C6e/4mIbLoBUFfFwFvOfgBvN1dwtaIs5QrQrde0yJRKb1OA0WL4fUAmuwwEKBt3cPCpj6v08HxE
NJNXkmBs7xusBxCLSpaVPrFTV4IGPrmSREjfqkZgDd0z4q+Y29MIcrYzX4MWOTDUtvy58WYVHGI4
1B8a7cZ0j3ub5ddY7J0ukXZmbkTNqS2hCVyWK+FSSNFAhUlVFbVyZUBFgABY9K2bhyKe/KYvU96b
ad+zkNC9GLGdxhIX6H4XhQDiY0MS8H0yIN2sbKmB+suwMPmiY6uCYtRhDwA8TnEFCnkYvA6xYUXq
en5voXz5HHi6/ZamMrrtB7BjYGccu6/tLJevPktJVwlD57RY4Czwq0W7+AGV8g7K1GD1YZLB+HvG
gjwPVa65+ysPpvrBEDufuR3dd5sRi65x7/QHg3M35onRKlUg/XB6XsK1R2hu761y3w/B+CGNZvGX
qIP2AbXkBoE3rBc7kC8DBGK0JvuUMNSMEXA7tqwage75TjL0BS5qvzH8FOiRN9ViGv+GZx6bTuA7
t9erzhZSMijK60IZ5MyVAEo1HwDeFikOJRjVZeengzgpyD+7Cn1v4i4VJ8lzA0lQjXAInfoFIN72
+5KhYwOSFoKjMpgJryQAyHGRyASU4Z4k9DLuR8EKuFoacNqdklVtZsxnCUtXlIKVmnHLIA+8G9Bv
QZdTUbuW3ti1X1ZRr/EOhwpkCcUqnj8ZygPxbG02PKG3uHiwInFAecakwUyLZCUvPWknmlOGpAmO
eSPKPy3GiS8xUmziHaaiwf/LGTsl+1rWAbIaGufHOzWJ8TpMB/lXBPoeFvklVFfak+FH1BPUWibR
rG0RGZxfCh7i9Q6Cu5ZU02wheylUv4rsIoVXOoI3bDayYLJvgYUA9g1Qc8LHu2WlNkHpe+h1Wc9+
fcJWMv1IcNhjJUps9WM2AmRbZm6a5S22kCHWl74VcO3mXc4r53nrlzE1flJwjZCVSkKigLNjSlx0
YVWYdRW8+i7YWa+3/iE0iTzOgUqTyuOdaS77MF3vpeFTfECGJMY4ZE/2SfbQU5ZahakumyxnPe7I
hAM3k5DmQoqUICwP+wVxjSC31R0T0ENx5qf1+kHRBt8SlUB3P/B2CcqYLGAnWhcNXgNPbr2Sr6Oa
J/n8+23vr6VQaE22+hgwnxuf9dXh1Rg8DXHDgtOQDvGJeZ1eKuUziBkjhyNQQf2anmcgoS87nQbT
OwewN44ewEQBkIVdJhRqrw/xcIv7PVa04JT3+bZJo+0t3MBDIUj3HpvkjbeCeBG1XhDS0Q17fdbD
hDz0nsJcDHD1UlHso8q0ruejU+LfJv7gCwGIj6JOHKC6/PoEyyOf8maZktM4R8muBlt9T5eB3v3+
zr1RA9iAaijchqhS/dLZ5WrQvuZLcoKG2FsLGGHEk8Wc9BDVi4TV06dffv+Gb11BCFtxfINRHIbq
V6dVE0s+LH0OQSb2lbvAqPByGVOQvHr2Hlf0jVG5Ad3h50B0AVKsXtVTrYFRELGDMaYeHky7FUzp
XS1cPR5V7c0H0Pgy5BypZcTaKILmvSSOXy/t1p7YRiQqA2A3vPqmA5vbkXIOQaii8T712/oc9tDW
xrnxK8D03Ds1XZS93zh7IgQZ1UCQUCCae/UYDtjmryYLQyAGG+9FAHBYI7sBn6Igq4z6Ukrts1KN
xpiSDJm/Fmye58upjnzoskakAO4che0WKSYIh8bn7rKXcEYGUtGhx9EVMfXNVEkfayqWiogjimjy
8xcXyRV8tg1RVfUpowi0jUP1HFPj2edlnEJWinhMPhqfxZiovJZB2LwKAnBzjU2bD6p4hwT2AY6a
VSqBfZMBVAaHAdF6Oxbmqr7Aq9TrWcTbTI+dfSCrRqAzwwDBXbKbGroTdz9PadbuPDOI7GCnvrmV
wnfxJxlENkKQVQhOOjaUAS0FCn4gwjRY4GjVixxOZh8GtfrAlYdIYJCb5EWez3zjS29pWdfdEGh7
hNQiBOCjHW1WwBTokdL3Va2ruI0A1Mw63wsOKCNbVhmPJmTf5jYYK2yCRg1QC5n4cbIpttw0DDtx
bUgAkAfcDFP3IQVnzisyMFbbM3zLk9ilIhaADiEmHNFcEewfH2Ic4W9WC4192REV6VLobl1LGoEg
X5AZ+gbUfJx/a4fM9FeQcycPa5J3vGxyuFZ3pqHBsAtyyhH3DfA7ROVoDsRHYfj6Yu0aPNUg+2Ap
HoSgl16QzmOB/hbWnnjgA7gq7dDKA3R8063ON+kWiCRDjn1SaLdfBIlxFyIKBx5PFLubwtXemqEL
SIW3U0a2qkyBjEKtQifdXI4in++8KBuwMmAdU3tPTbgGJeMuehwF6TUthpwsqlBM99P1ULeT/N6t
cnwmfktwfEhil53bIKOX8AvWSWnWmONatyFNDvnoZYBP+j2fL4clnJOj8wjOLHBpD0/52E8EDo4w
wSOA/v+zWTS5EMKG+WF2QQdf9UDdheoTyQvRJrU5LEMXrJUiWf9RtzD8gUFo4qboLYsedCLyv3DC
6R5sPoVnih6kV+omGfpLkUEgW0g+evkR5nh91ccOTsuFrWl3BCl/rsuZoUewV32HPcMAHTKvELep
RYGn1AdqaQqza9YAZwQ98giM2DzRUZTEDPwljhGUh6evz7/EdGgWPDKriHfYZ/loRVIKZwqQBMFa
hvDAJAAmcnOv/TFml34POgMsjK5+jodhHQDgz9qP2B6mfUn6ZH3MURH/btbJX3cT7e0jW63QBw9O
cwUiebS9ZmdbtmfSkHu6qs2s4acKNaAxGa+F6SeOnmcSfcXuf/Wu3JLrh2UE1LUwcDf7uz5rJwYH
j0vTQ53pFpWeAakUew6ZxjevJ8LB3AKNYGGiIRqQJ5C4e9DuprFsUF4MiwgJBsMpF6M8tPOQ56UC
jJuXvsupX2L3Poxn20KjBuSW3+JmaQXP8ZrriBeNF9W7lok6L3yPTGyPw1yEgx2CpHFTvWQfLY1G
YyOo7VmHRncleg52gBlYoJudcrU8mlZm6G7m4fzYSZ6GFRQFhJRBgoMXmk49QpuRF/WRzjQOD8lE
bVV3RoA8hgZOUyo6+ycmI2t2g5SeLpmDsOlkQ4oggsDU3S2O2+TTEOpGvrM6/NpQAc8PtnoUqaHi
wgLxc820D2AwB5MlOq1b9QRd4LkKDc3fK81uL/NzMRpvA60W1juU3X+hwATpiPPI1MUniGI12BDJ
PN/kYzdKPMrL+A0N9fHGzWNyYA24okVOOkE2+2gIamLU/fX7vcavGwDoZsEx9UH7w6709XfOVmRL
pyh/nJBuxC/zGkdTLwz1BUp+6R2qex0Qirkusnhgh9+/868r8fbOm9kesqlfm3Kqn+YwnefoNMsw
u7PaBjheuGEf62y8XoLae6dd9uY33eKfodACQPT1ripuADZcxBSdtl1ewXPFq2yK2n1f8091PpCP
OB0NKFNKs//9F/11OwdqOvZym8YcLpvXe2+vM/AjRiQ8kZ6uoF8lurIhy1DQ8t07b7XtXl4PLSDw
0eSEFm1LKvx5BKOqwbouodFpiuq16oeZXilMZjfgcnd7FqHbaUhKyt9/vzcemy1lEhtVlPSh1t8u
/L+0GgxxM9dr559UPE2nXNdfEue/l1zwxmiBAwWXDwmMCF563cIVpuEt2Pr+yQaKTGWml+EzEnbV
FTDv+bSbszZ5x8z6xm3DaIFrB/9DPvRaztoSDfY5jdaTY5hB/aRpQVAa2732suEdscqv7bEtsxki
jRxbYNR5X902pC6Ghic6OCEWZN2tkoSfN6rYAXa2+EICxlDiaCfBHdA44IOc+s6M9Ma1BSGKAHwB
4AOkFa/evm1Yn/bo1JwMAHA7aaDeZaSrsSNdu1Iv8f/igYAkZduB/2BtvJbmDAxNsEH568mE0i/F
yjgIkK05JYnp39F//crFg24Ag3NT3eACY1r/eXDKhCxjool/GmqOJ9v30vllI9dPRbA08kveIyYH
TKxoFEXX5V5X4rRnFUyiMrjWamJwOaa+QUKyzcd/+1yJj4YDJZiBW3f99WWIJzUTjb0XqKRtci+j
yH0OjO1YtWQi/iIC1EzeeVLfmB4w00MSBeYZwk1eNwWnHgY/kjL4MSC0OBl/tpVbI2QxJkJfbLmH
pYZj9cfs8B9f7H/Sb/z2/84+8z/+C//+woWTLW3Uq3/+48Z8k0rLb39cvYj5j70ev76olo//tb3I
//zRzy/xj6v2C2o1/Lt6/Vs//RHe6Z+fpHpRLz/9YzeqVrk7/U26+2+z7tWPN8Bn3n7z//eHf3z7
8SqPTnz7+59fuB7V9moUH/7Pf/7o9PXvf26Wyf/415f/58+uXwb8GRyoyMF5ef0H315m9fc/vST9
G9Ty0PJikP5AtGF6Xb79+BHJ/wa5GExXyKLBSQPOlj//GLlUDf4MP0I7G2g+TBnw1uAU/ecfmGZ/
/CwM/4bUGkzFm0wWqyv+7r8/3E/36//dvz9GPdxy7CFmfBnUq39eViB/hUAJywnIihHm+F8C+RYj
wwWmop3R0tJdTXCwwQkhlNpcjYCYLo9eyGBW3RCqESKxOFkryYPYfU6cij9TKur0k8LJku7mHGDY
Es+DQwUZQbrbKc2taJoo7o33CurIdu8LwXRTqC5PaAH/t21wFnZjcDP1mcrhuxbLihptlEyXvs/j
TACTljbLI4IRk6ulW6bxWBs0N6OdYckKwtiqpmnGIWty7KlHhhA74SAusdWQ6fJ9gbLrU0dlmO4z
NfZF61KyGwGIqOq8vYZIwj5KPYxl3fB013b8xtPxvGODRvCga5+I1vyLt6ATheopr1LqPvttFp1X
611Qn9Zlg+cYB2n4gNYR/TDRgrclUAs8rJ13hv9NnBlL5jKlDK0mIuoTGBZnnA76m4iNlFTAfZWQ
+N3Nbm0rJsVUtW6hO9Mrc72yqC+wzSQVT5u7elgIpPTyOtG2OanGyQdtBNmB6pyd4PsFXNclah8l
6ts4IPs9mNIbShJ5mox3ITL+PfDcHVgGqBpz6u2lbT/02kD2bOi6T13H74I+/JxjUSolysNVXIvp
g8ChFxWIYYTLin32aPZptDwqMC75gfjrl4g03o0fabEL2w6tUrnaimVwnYW8NQ9Q4H5E9lBwjyM1
gSkfvNJ+pPUHFjr2CcX7/NgKIhAfRGypZLaANDP0U5Gli7aPLaDO/tdlndhTaPy2K6Yl1eRhGlt3
IvlQRxezMSr6Wps+SzEgueeVczQkS3jdtZCs7nF4VeqA8r1/KUJMf7u8p4jpanSWPnhWjYD/FM4z
YJgF4C4FC3p9Qeb0VabihtymToFhs4MhdUyy78KnyrlLKMrmPLzFOcxbUOVZlB+0F7OEJqyK19RM
hykZomaHiBh9T33U4s8Z91GroZ4MHhaRhC/pmiLDSK32qLtmutv0rXdmmcE2gNijDCxZXQG/b1MS
+Kk/YthG5epp4AbgEsWJ2B/UsWFyupJ1J75HFLrbkY4wuG2+cxSJqLvW8H7M846LuvfmJ+SdgBWW
dqjTMgMAM6VosQQ2uqUpjwCUiYZSZZ5pC+yRm7hidYdRnC1amDMwCBHUEkHvRHqYJ88CNIuuVxlT
650XmCKOWQ4RdFwnMEF7UAfkTSiKpq2n+XIWE0WlH44hv5pHW6OWwJnLPwP4WR/7xCBXZmlqtJVi
Suujrj1aoMPwYUtJ/OQBKVRkA/aEhVi8Ze+0aG7hwHaH1POCXe4FSIEAt2AfTxLUhZyKMqszsCmG
GImBvP24isQrEGs6nYIl8SrIKFDnaySgRGhD3bWoGl3M8ZDF2BrEUZfdzG3YnmUtxhPEw3hgE2mL
zJfLPqOx/MgH551x8o0qtCazqwzNnBd0QiHtsBj2iCXCxYhoXsTJ9itQohfIluwPGVuywzwHDUXb
Im3PmTTZwecyO2TQEJywb/fLTido2bYivwQBILvmYxxVPO/8ox+33XlpFu8M3Xv8oU18iHzoVgGZ
Zb9za4dAGjs9oA5pgZ3YIgqUmx5iUKVRyPvxqfInKjFjFYvJ0Q/C7cD7tkp+/HEH+Sz8I7drVGXh
9goeWb5JK8cjWrkvjHvt2S6xdyFRfj/RZrSPmcMlwdxb3ygVzSWKYz1EMKI9jQZGmDkm+H7TsuwX
n+eHRKO8mQpUuFvZDgXAIuHNlIKXnsELC7ZJgmhRS/7KoIt9+fH+HE2+5yUl/YHN+A1/ovn1j2vI
ocN79AFKA4cwbuwV7ZPm2cej9xXJRdnVGDXRV9sp/27u0+5lTvuxQq5i9wIVi/w4jvX62SKCsxpS
qsEXMQ5Tn53JXyzw7Emhr/4ICKN5kOvoPbUIuSp6BlQmYk5C9OXH7HIJCCuHMFu+gy1Cr9icpecc
iI4ykGMusmcQNSAuOom6sz7brjGSaPCor6h4XkSWiK4pGRpGQK1gExtuglGhFbjVAerJAjEOJ2/k
7HFuE7TKUmcPEAjd1Nx/wMb03pHxaCHcR/THsmuS5RD282lM9T7U7qij6DOqa6j5dBRdXTqPF346
YfCL7GaJpo2+FdxmdEVoZs7LiE2yRFwL269DMINhpTzgVzQGk1vdvpWAh+V0ZjiaJ2JX8ywqHVS7
Rea1dEfb3C+GDEayOYKozG+AYSWmjUrkowRFShN6lARDfF7IEJRuVi/pFIRILUZeJdg9T5Dstrj+
/JGF9SctcXic0DUMRu8hkMt0jbUkxxnEjUecDYcdumYY3SmmYg2v7c7AV31E8ZZ8sByCqrBZ548O
pLRdalLvLFvjHWbeNFBPBvZA5uaEdBaHiTvOvluwblaXHv3AFIPrFyxZ7XoPu7I+e9LCiB1VZiFR
BZQouwmZl16BetNU2aIolFhtdob0xy8ZU7thICBliuZDPUL55EHNXSzTfDGp7nlS60GQ0BakN0hG
zKK1mAL2pY1bAOIJAGs9D+V3BaYuCPOzDxk7wkxkG0DgFbjjqr0J4ol02Pm5HSvo4UsvXrI9jfkp
dsj1dB3pL2kvEpTbBlvxcQGPoG8wDSapd2HQKIUGSJ/wvHYHzzqy0wGa4vk2VyPFVFE3vnSutVgU
VXS3wMZ7oIupy6Se8tshUdN9MBOoltLer8aszx64TMMDcq+jIxuQDVB4fWsrisSsCsKMFAWHNB6P
qNrndzVqENgNornb5sAhsB4SKQy+Bs37eehv8h4CSMzVpikC5/l3Mqvls3QxASXftPoEASwwc1Gc
dQXlWEaIC9VFmtdfoRhw13UYLFf+qHqEpgMMg6TY4a71UVNdp4meAizSu3qQNYq1OVFVHUOhJ4Hw
RRELEP/aH6c9MmLl4yBYLDG1cV5pMq2fRlTFD6lOZGUhICzhkl+ARBnIhYs6s2/t5J0RusZOCfzc
54h06XHBfPXVai4wJDvvpsMJE8OUsssgl3CDNyOO1CQGRhpUWAuJkJcP1RpjkmlgbXBVqFw4YTlM
wxXpgSjqIjdpsUVImvyyXVMEnQlUbMTAxRVvuaw6xvo9hwAM8n9fPoyI4itdhB0jyRxaNix1n0wI
JEPXhy0tqUzpPU4HSwXewLqDY6D51iU82aHS3B0m4I1I0UQJBoULUHocAPDzsVOv6nVxt2IJ8ztR
IxnXMLufCfOuwUmrv+CF2W2+qB7CA8z/xlfrB2PdgcAzWoD81Z3WJb+IFhdXBIXbbzQcyNdMpP7B
Q0kd7CRWtSyKj21Xg4lR18vBBh2CAReStlXDa4X9MdakrKu/5wMCc0mfpgXW5I8ojc7QSLX8LmYQ
Wiwjf5oQcrETjW8vRsmaxxxbRsgSk/ZEeOLKSGEDijhGsgOjvd1l6fgdK/r9Gko0Y7CUIU86uza5
vofkGWKtsHN4iJZQH6XEalLnzXCHBgr0V57FrIa21HOfq8cOW/sLmsxf01x/8XuCvVfiRRVM50hG
XwIsZjSEeBXT5Sj3JuzAverySm960X7F6rcOvAj0dCPxjBUMndnCJRorrYibEluNuaTwlhWE+X3p
Q+iwMyq9QkpKeImzyHAYLQoywEA1Tz7Cv9pC5H12ppAbl1xQha1yWObYfRe64cvejphH0WUEMwks
sD0cby9Zh7RAbLjGF7WNCGziL6A4aQBt4fkRFkZxZ8d0KTdc7Hlo2IjbBHyh7HNzoX101VrfPbgx
I0cU+qB+idBqgACor+o+vh4T8pL184cOeL29D0jZzimdlAEj3n6eagg3oKrCQ7+K+00uW2Y0227q
t6hFNbYFt/CW8sXuFJu+LbOHje4EEJeEnb+YIzM+hE2q74AmU7wIWxJerF4oSvAPOww2XT/Nk/BE
hQ0W2S/YLRVOrNOJwe5/yNNGlvCdfzHAl5SMgN8dx7hPqDrDqY6l7thH3iMDxjDyMuiO4sU/qqgF
u5RNV14crAevGUAbzWM0QjmiFTJw2ApoYcleQGZT9npeDwsuY4FlG8wzHNLpiSYxhjN24JWCwOq+
biJkUChY70xt79yoX4JV9B/GBVBOFYv72Yu6R3RDwgN6/9FfOFfNe5v5X9E5Jhd5tGAuTKcb33o3
q8+vEX97WMARvBmpJ0ohuvHECOBvAY8k6CXNZ2bbSx/X9RmKiATsqAn3MQDrDUC8C0YMZL41BMYq
oa6CxqvfGQgLDolCRG2R9yK+XOD/vkduhdpPHnCdrg6GgoUMTNd8VUcGCe8uHml+NjXF9sz7lI6N
vkpzYytoaMy3uoMBPmqDoUIQAxIjvSU5Yv6C3RJtpacoicfrHnjAw0qS+moJPCxhdYaun816SMKw
56lxMYm/0Nsljcbq/zB3JltuI1mafiLkwTwsCyRA0kmfXS6XNjiSXAHAMA+G6en7Y3ZWlxyVKnVg
VefEKhQBgQa7Znf4h2XurHvAkBlzvQo/GroY460FIAsismHdWoZe7JJC9oygQZMyv8JnZC6aO2zP
igMYL7X0GcwZu0Rd3kvTW/ZiSgbwcrlymK51KMmK7YORtyi8G/ndTMyJ9A3PtFyjs03Vk5S7Sem/
J0NKpuTY6W6GCHewU0teKgJ7zGrti7WMjAldgcSEhdyb6szkOr35No95vGvElPkzZ/bnUsEac2wi
5yXvHPUxHnrzIpjT7aIJQBjzg2U3xHN8Tsvs8Toa9OPeNsJSzz+7aWIfXbO2QO65zi7vm+E0Di6U
zqQZOTZwFAhttPge+HVg37vqzlyKjDkpemHPizC/tLa5+JOdJWAna9N7KMtyCTA/6L5XNrDXUqA3
R4YW4XygkolISYs0Gm2GdWOcA6BS0OWjKbx3JTUU2Yb3aBr58Ny5ekzNLoS+rytjfkqqWAuohbNj
BbKN/E/ICyVqH1SYy6MMoXV79M+zl8orqiejnLkGTM7Z28bIl2OR9+3ZAJZ9JyN3eJ+njHMczPWR
IXv8XFiG6ueLWwZTZSpvvWFPUDexas/bsr4vgAd+URtczVOpYEOHvfoUag2HSw/U47VLxGOiVrcm
xT8im19zq+4+ubSzIHA7eYg4S3fAzK85LJP1KW1yK8isuXhrgKNcsrh2fUMb088ADPOLFCQBmrZ8
a/WhDkQezQfZWsvFtMqfqjdoZySRlks0MrHWTEARRjb1ZBPS8ROXkPNE3B3NEhNwSzFBYEXxj2rC
gzkS0feh6eQhb4tbcBlHkO3VfetM5SNYOfsv2BC5b8SxvPRkfI9KG6UHJ0UO2VeHuP5allZ+YekQ
cM9d8+DMYMVVNekeHZJxMLmecXSrSD3XNB129DlzDQsmae8Vm2C5rlHkOx6qDbzQUjoEhKft1cS2
9kvSzKmPbq94Qpv6iqEonQP4zX7nWcUIlMBRdl7bKG8wH0zmJEuyr5qoeF7GfNrFSVyzMElzU5MO
hV1Nj9Fnlt9T91g6m9CYgOBneBkGxawPh8oQSSD7qLnL8Km4m7wM/7hkLvblVJpfq5mX6oZYAI5X
G/uo103xtJBWB0gwKJ/snvIkaad+L4FlHMprl0CNpRoqgtt2ztSTh74jetl0x7yJZhK9hvzWHPL2
AKQn/Stf0vxb6dRaOGZ9fnQAdRyGppi/dIg17dTYa4F6lLH5w0YNC4jM4n5zrQo2c13K42L17tHu
yiqcadu85aqcA5GaceKnstfePaAFr73LNN3XUuk9abWr3sPNUH+UgHcCa3CRgewd86eknbSPszne
49Yx+TgElKEn6dDokIhpoEz1Ky2o6LssRXUXiR6t5d6pLnHdI/w7luOP1JOfjdjM7rDhbI6M9kls
LG+qvs7TZD7pE7AJE4zMFzete44Q0/0+pEtyrhV1OGZc3MVuGmf7qbMU8QxwhEO4aurdWFwL7XJW
bqoJqEfXJOnOrLmEqoSq2Y8LtJ8ht2vubZa56bkWMv1uIHeGv1WexrY/6IV46NsFWfwBjUzgOKlL
8tCimGmj9ngeFy+tD4ltIJFS2IGCuPjVSBhtBTwJuHSENpyl4jUnM3I1arW48e7LSThPdNuyW63O
4m+5jqIAzJgCcdFxaXEPc4fPhRar+2jm/m/pub2YsR2dPVsqe1Ty9VBHC+CmStN6JyF9kespyk8J
G8PX1fQBLMnwAHx7uoHpQf8sq9JDpDWcjdlyi3hCfBjoN14QZI0eFT4bSensPeiof9DgxIeccWV9
W0cYvHK2FndgP42gsJrpnvDogWrH/btHIlRX8XcEm74rlvps0ly9KGX5udfwDzUW8qEB03nVmqa9
wzZxE/0dJIiEy+N9taUI4JTza7GDO9NczF963DDIgvQ9IO9P9gg+ysWAD+BHHGqQk/wRFuBeIxoC
Y9b38Ao7X6nB5uP4ofvxJMJSxDOYjIEjvgaLVM/1zVDF/XOruGybLrsFJKVz3OVLOAicaxKGbjeN
oQ/7vJ9f41K+VY3X7BILoZ1yCCuqUV+L1OFW0+ggRlFxJMBBRmlKdFv3vb5faHKfHbV0jij01Cw8
U7md4cb72EsQnRU9qky23R9xqJsPMxqfe9XLbqo26m8pk8BoaZP5fcCDETc1bn6kXB+NqhmPkLpC
czDSnZ4a8aFuF/Onrdbts511SrBkuBmOBoXUgkHFzmg1+zgmYNaUHpq1nVhQntLMo3Uvs9ux9Oi9
Fn0OgsgqqSKFeAN9VOydxFQfUM9RbtNG0WDtLNIMuFK8e9uhxeulw0uR5tpegx3lK/NY+E3fa7vG
MvKwsaPkEavjPlBHB1NHo7td0DckWGjfStnGJ69D/fYq9xo67UgdZVBko1twkNirwDzRlBvjn7+M
7fACKP/Jw0sRugYsKvJOsr6mAZJIZaV7WJ40wI9AhE03kYTghH9zfYcgE5Jv4nMNRgAD1/d6EMpe
SfUhUOG83qEM9qgyxoc61887wMnOEeVZe4/MGtmf5X53bTBDsVu+0eJpIG3b7C7dTU4zXItdjc0g
mCU9rCb6v4CRAsXUjcehNtgAI84gpQH/i3JiJxal2eUIrEIUMhDNhX53nxDcmLXVWBeKrDiBgbuA
Qww7vXoboeD7c+5QBjcuJO70cyfSKqB8iHyb8VDYmEsXWpkN16eB2sBw4tYU1ctkCe63lp4sDBdc
ezOkH1omBuXVm6QxnClYiikNhFuHOAPS3Uvqzq+iq2lumxkvjtJ9kQADfRjmLowlB+yYqZ4jrBx2
aOqN+yJxu7Ppjp+6GRgULQE1LGr1TbhGzNGSDUdbei+VTcrV9MZ0qydpl+2oRQ9wH5EwsOSTY4Pq
NFFGusvpjBt0AZQaRjXmjkiYhJ4+fB0S79mKaImIShw46eU+6/WIs7d2T3LK1BfSR3FIvR+onhj0
70qavqr3Qh75OU6newqNyo+NKnlOGdDOzHPuMjTtQ6k65S3Av3cngprr1XsVT3Wt7euDh5XlcTRk
AkdoOnBjYlIlr/qFUGIO87UM8PIyzM36feiLU1Lpn6IGdfMqU58WHNtvRFyIS1tQ2Xqa2Ote+Q1R
Y/pbBXWPlg6MtiKzO0HHJ72IuD6U0i0vixA3VEk46zpqfdAV7Ueu1S9xln4b0lS7AS2pHbNR5MeC
2f0+I2E9xz2QRoNU7aLaGajVzB2PXeUNwWwv3v1s6O8wcvLnTNWnU6VA9rGSun403Ab7yDKBawEB
ckfx3j7GKB4dylJ+SSeukcuIHlWavHCkj6e8GGvfyOV80AsGO4NdxV/rqdbgIZZscbUTO/KuUz8K
GF2RIvadNRyMsjjl4/KlkNqli7GINabJbyZ5k2fyvpJsQOCTWajl4stcmY+s92kyYI2ABTPYd1AD
GjWg63rosvR56qL9JBj9QdWMHtKE/2iQxbltOuCAXf3EpO3JmNpQ6smpttx9oetwPvCr0AqwjktT
92cz6velTMCnaq9KTKjX0ynLjIQ/le8ZcM19pOBkXagni2gY2BoH7Lpva9U9Kbr7jNJMvhtMiO9d
fGMZWeDgaLx4GfJiotJ85mvS9+hQ7vHovQFb6lFPNvZr0pZvluhJf8v6SzMpDxaWEabWPZsNFNdu
0U5IlmNSQZuGOW/9pi7iLokmBMn7PVfUfsrrT2qC2DhZbFjaxp2h1Th1glw/SRSo7uKoOlZ9Gu1a
NzWDFFlPJrPMunQlvTK3vi8oA90orZthPTRK0qzozbpmFpZCBgWSdm8D7/drGXdBPk9fikQdg2nB
QoGyxRpUFVmFiLOBOMo92J515d3HDBBCt3FuYjfxzk0HrclH8dz5TEMMoksscPSM+vEe+Me5Wcjj
bErNoLD7NKTVUL+Z7dw/TI4pbhSRprceSg50Ehzsdgu79XPDPtBnSSFvK3bY6zkAFAaL9avZiPE7
4lqN3yEAsmeTl/m31Lao1smrzYgzvzZmJVA7BGUmUjmlzt4xeDTBZMcJAxkV7Jm3oJgAGXYJC7Vj
nkfrKRlMJzD4MrbjiaD0DG5vUhMz0vZO1wbwLyc/ppsBHfA5ddXsODjgM81O/jDhFp80hlT0LHwp
0xNfcEc2WNFUl2jejVXLoWFZN/pYPGmFPTDSUELoc69mVILtzqDuquqDLZcs0J063xVR85on8mEc
9E+MQjPfrpn/K7Yp9o0Wt6dyaed9Y7k/2rjRKMxVeRgE6lSyGpwb1xRP/YL4RuRhGQsIbmdM2uxL
c3nU66UGUYoLZjssezufcT0ttS8QHLrd2NQCphSTNixDHy2+qANKxi9Si8Q1dg4zg1HfpUFrXPU9
ixx5IBxM7tADf3JKmhadMzDhT3qf2+c4oBvvR3EUQnf62rnaVzlM8AqYKQZDDc2+Ff1rXMkfnopd
R+QxSrGtYDDjlH1sPODAWYdV3jEKytUfdpYWR8V24Qs6zOccdElJHfRgcJdmL/P83PbDlWJqnypH
fFEqhhFZrpMq9netMhoHM2m0cOmaJzfSKLmtp9522vt4cqZ9G032pa1QdIl62ttDwa3M8WncuKWz
Qzmp2jODxvpmSM1w0UDmexlpO+NzmukRRSiKYMWujd1XzRPdHSQ56zbp03NX4rftlPERgPC9MNmG
CDrcZREFRiuyoKi6gMklKPfMaOkAMcHFNex+VAH3Yq6rY28wlyhsAJ6WDOyhi5IoZC5w+Stt7ZS7
NK1VW3f2CmWBH+XDxcrN52EZ7GCyxsfGADGiOuprh4aFb8Wgii0oQqd00L8ZE22MCgX1uITDoZf5
rRqbOQmol+80k0LFmQ2qm0LBKtiPKexS2sKCvqfxOhj1lAOgiWvN+LnoNVZsUcP0Hs5IXg0no5JO
doYhYM8QncFL3zKT1VBGsYasPXUuKN5LU7eJUtOqaJhEtbGiiNDqvLHd00dvv2EakNOn77vlc0Kr
bnrsaCXVfkozcjzwh6N121N/ViDD7Tl54H6P2vtWqea/FvQP2oBRe02/vnAc9VgUVpuFaVQOse5j
6TZWu6vxsLoXVqtoF9AfJIT27CRfmnqM8YizTKd+0hmKkU2z77P0MllpJZ+GFmsbX4kRqthLMErl
TRknngw9xt007y1P2rvaaAb1UNlqy6w5W6pMOcf0Xue7cYIctY+iipYWCiQI7wpXUC343jAg++G3
/TiZb2UzLuqNN2sL1BkxmVqPugL7/T4FPME+HqGQ+JrizvtREwgJaoXrPYCmcO9QpPoOF/IBpDay
lgM6BrldphhRdOOTa5hgQUTdHLsoisRVsCX+WoixflAyBbhfW/aLvtNV7tKdWmISA9DjaRkc66WI
s7e4dUJbJDTAtWinF3II48x4cMfi3YDJgokKVYqYWxQr8Jq5iRW3dnechnJ5NVPpun8Nbatf//7B
Pntl92mse5sDJgmVOPqRmFI7FLlz8ER7qMH3May/zFaqAYHXoAoJtCpQGsbkYknpOjp6eDWYPXUD
f1iKfjlpRYV3ReMB+3H66bVZrGONwsU56nWKN9Le81jMJcyQST8XVpLskcrB68MqDVrf7aFVjOrU
Td58GI36OySQu0T3wJSmzc1Yk+NRHU0ccEszEZYWrtYx56it1ziSJUTI2Dvap6hzOI+RFoGtoZp7
upczUAYRnZShNT/PE8QUZVw+w4R/r0g69v3UHkS3REenhm0d9zgAp4slPsNweddnV5xkJe8wGc8O
1TC+JGhlnAc6X49NA/XMGh2Yrqn6FUUBHBGSjlvGgKTit0sdQ4F1EOBJBlF9Q8kZZYJlCc2JOfmU
dKeoRzwcN3ucqvKGQUQz3zC0M44g/+Xem/U6MLVxPuRxbpMlOG8yEVTKZTc9xgiX+bZVxDtb9wTt
4yhOQTR4t67TPpmlW79gmpvhKbzYj2D6vOPYxM6e4UrzIxrzzB9TLw68xpqYzXTaEbhpfW7bjlpC
MKlNWj1GYoYhBfes4su2KU9EO31XF74OYJr3hsEBzf0lMOCbLfeuPqu7Eh0FP7LwUhqj7EtmU392
kJng9IrnTAzTrnDxt2QM+7xMRXHrZRFjXa8hG3QkQrz4X02vlWkUJDNgpG4YeMsZpAVr79MWxVjD
cb3lG/AwoMdeblWPvUdxqNPV18Iyx93wwZ0r0YVXv4YbSxT192Xw6Aei89tYsKQL+CVKbn7OUi1l
wljVn0C2WWdAj3KnGAw4UZa8gYxfzX7fRdmt6dYl47DykgMX3DUqPZfaQ7t7vCY3WqcsR3IO8Spw
AwbzlIw3kOymGw4wEms3yrNdW7MPgjJqR1i7UiPr6nBwUW+wuSD6jF5O7jtFX9ntIFR5OEBGJQLA
2b4ym/FmiivzSbHs7gZ9FX0/JYr94BUTaqK2Je5wWi6fkrr8obexfksQl7sMTutjlRWPOIDWp7ZV
zGfGIgdaxz+tVuBx24qLPcAarxYT1QV5FW9K4TDsFzsWERigZOnPrh1/NfLqE5NHuYd5H8AAwIs9
okRG2OFpyhjkQYBS9tzDR7gJys+yAWNQ4QPbzdVB6GW1m5plPHFChBY+375LkASFImbJJs9MuFGR
xs1sZ7exoz4PHrM9NdcOTL5qyGzjuUZL56QbSreLsFvcDSmiHG7G2o9jlz44qokLjVcyj+wRQG9m
/E4sAAKf9Lp37mK7cDoKw67fVQLctuPq/UlLsJ3sEr39tIjsFYIJl7ds3imA+icgeKAcqvE54dhd
wF1N00+0R19oEIGiZ97CpP4pLlS071uUMWs5vpCCCr9QOScamY1hJuvPi1d4tGfz8QbyOZ9G65mJ
j/hfUl2M7YgKpz9PXi8usWVZPgN05xNcQKRg0C8IATKkh8nTAwEOaPaKJbi28vm76W+5YqEPLu0q
KMDX9hcnaUoz1DXlu1RdO6BP5J70KVXvXOQRiDp2WKSBUxlbF2iaEat+Jyz7aIAOGH27n/udtmTa
3VL1XzFmG29lpmWHXHRzAFfPPDOM7O6MqTH9QS3fEeuJ9rVMs3PTAltFkiD+aScpSKEmGPsppKN/
mXUizWuex6ECzsbQ4lg0wwXy4F7zhuRYGAA6jH7RSMbLdAcZGjVR8OTkP0j2oTAeNgwaOpA/jN5v
PKkdJSM5RNLyfYFpx4ACBr9Ae/bi/g6xhEuBuCydsWoI6yIGYGu2VrbPTUcG8eLVFyFaBfiOSHwL
pNIeGwimqfGo7W3kCuA+utGxQ6TgKGm88XsBfqXe/FpofbXLnYR2PqsE3TcG1gvvXE7iSemUV6VH
aaPUEZn2rAk1h3FeuOqth6oYsnNeWsy0mJinUdGdFchRIWDQI6O6aZ9opORVRaPSyNQB8IP7JU9U
+LeT8gM9juellvqup/0eZO1wGZFXCJXBWip/xlSJo9b8eW0+n8bF+YnKIsh3Da5zkJEq+FCfllPJ
Yt1GpSypQP4+IP634PYPgPj/T9j8/0JA/JVG9ntA/H9gzgSsvvwAib/+L/8JiTeuuHf1n9bepo2W
Ioyif0HiHeMfFh/HBR+Dig2U9V8g8br2Dy4pEzHJqzigq6r8b0zb/wmJt6x/4BIHQspBJNOjQrD+
DiT+I+NJ0RGqJL+0jBVd3WxkFVVRgkhNLjmY5u+RfP1lIf4Fvv8VbP+7J/OzfuVQ5Vas9qbkydAB
fEF+vLR/zwLwv176Cu7/hZ6VLsyhm4lmDW4VD6qhPOQaace2177q7v3y7Fo6eok6V0YX21huK0uf
dsxa7P9LIWGv/3sGwm8WRV9xdyIsNxkeuVcJhFCtLCSP2mDTe+srylolVDHNrpYFy1QOmHeSESL5
4z1ve/qKT6VH7YJeQ5UH9djSdjcF/QbF/Lzt4Vcy1y9L7syJQ7NnygJZZPYxRpVrVDN347pcOXG/
PBwl1tRsHBUBoo7pf7xc0jY+bnvv60f+5dG4G09urwIcy72D133L022Ro69iks9W14ggZwHqbvpd
Bzn8h0HB8Cen19/twVVgAkNwXJEiySRn4wQ56CVjnrZtRVaB6TRjM9p5mTN1kNO5ElK7jVzlbtvD
V5GJ4I0pkXLPgkT/AexuZ8fWtphfS6JGNpbxjtD5kJRGdg0oAV2KfOPDV4GZDrhkmZWTBbi430ew
r48WCJ5w05poq7hUDbeqEQvMg3ae8x9LW8SnTmBQs+3pq8A0cxNbxgE4lQW9YGf8yTbjNxtwzdmL
4PLNqeCxYwdxqEWrALU/bVu8/1NF9JegLA0XF6iSXcLsl67UqKOxMG1981VkDpmGUEkKG2Fw4g4t
CBr0oyubjcu9CswEqxMAulwOrpdzoLjpjtriT1bSv1v0VWguqD6MeEvmgROnBQN1u/QxKOk3vvoq
Nm1dSsplnl6LSydfqvoPYk+/eWt1dV+aulkyTp2xiteHW6xDBZ2u+g+E2t89exWYtrEkqod8ZUBr
80QhXHxLKsv4uil01gTkxnY75hmGCASl69fWVml/e137J0eq3737KjKXQkWj0LQFVhZpuIyVeZzh
dxy2vfvqysyrWQIxYWH0PK/2kVUyHEEXctsdoV5/0i8BKjC6AjZaAMLFGlZF5kQf3re99yo6bYe2
LsgaEXTQGX005mhv/smI4ncLvopN2qtCyROUhtyaEfxUf00AeW+7IdRVaKJ86jSL0YhAw2vBp6g+
IqhW77ctyioy+yvYoWWKSCEY3xSGBUdVZI9bnk1f8OOnHNykLHSLFxc8VjXKT2i6PGx79Co4S9RL
PSjtgt5e75x6pp1qOzmbbk10mz++d4aPm9l2PLxIBF1/IOUb33oVlhhydG3BfRbQjNwlOoe37Yi/
J5L/n1UPYuof37qDizGriCoHWqOYO9RlzcD25k/b1nsVlXmkgEuXhQjw/ILIF2nebH2h01XVm7I3
bFc/vr2Djg7Ks7kIaBvuXOVz0hobv+YqNGdHkVNk8ORKQcKJgZZfdMvLtmVZhSa0PSEHpG8DUYzf
wQJcIqtuNh2EpreKzEp1JDxwYFUDvLknoU6fTCv+k4fbvz+vMNT6uNxR2aSp4ck0iLXktmTueQGf
3m26lXEc/PhwTwc6DeEgoRr8Ca7LLY+bVnutZNcZSd4MCFsF0ajuVE/ZTzLbtv3cVWQCDqak1LKE
Rj7GfTlkwW2JFQr1HxdDj1HPnRGeC+DIQxcoyy8UtMmmq8F0V2GJ1jCv3TO2SnGzDFyFDnFVtJsS
IHMtH4RDqgengYfX6RcPB9EkUTelg2hCfVwTRa2FiA3Ev2MNCGJbax7tAu1Phki/29uroFSFatUj
nJUgoqVMAD3qfaVvXPBVUPbtGCtSISin+BuXcuZHElrGpu29Fm5BAk0bZXHdKbkOyT7uX+HcuNti
x1nF5DiguKPHPBxDQF9YB7TfNr726raUGJsWy8w2GfHuQbxjRJk+E9sOQWcVlxqNSYb3rHfhwr/C
AQm2vqeM2/bhWo9GCIYvgKKTQJ8H5B7HWMDCTodNeTIN1I+73BoGcDAAOYJKHe9yiF/QW+yNi766
LgWCyIOecBQCUzZBoGEqsqAduG0j6h9f3IwZITeJnQR2owsEsiHaa0WT/EEC6jfhaa0OxN6z474v
ekKoxmAwyuZmB98r3rgwq+BnfiljdWZhXJhiS/1g12/bFmUV+W3hLj0GEElgwPkEZ+wNaFS47ran
26v7GDWVWiC4zZkFtSDJI+A425JwexX4UAxRdoH8DJpP7OcWkck/OSz/5kOu5cLwGPBGmOvEpgLt
JDG+T5L+2KbVtldxD6oHttr11sxQ5Nsns1Xu5FT8Qe/sdy++2oHoPjCTrjoCU3qTD5RqPyAutPHN
V1GfdLldJErDw/tLOh+KYVtStXY4xKJEQmGVSdBX86XO89tlCLat9Src1dZdJlRLeGOYOsgWbEsf
7FUkluYou6RryU3c6YRrw9mIkv22N17Fotf0pZskMKiMxb4pxltjTv9g8febrbG29sOgQQWlxWXW
JEI8JUb3iYFotvHkW4XihLUVTsB8wgoEX+ve1k207fiwVnfwBNy3b02uSXN+iSXcsG2bzlqFoZab
CjAewhC5uR9g1hBEhXG76SNaq0Ap4jzr1Om67SqlDRa9ujItlW1XmLW6H43CMeaqKXk46rhApWrt
klgLIL5t774Kmdyz20F4PF4CdfaHBJ2SWPmTUvnv9uAqcOC1q25Tkb9aiBp9XqJK2iFCloCrtr38
Knriq4uOiGtyh1w8ZtrkC/dPquO/eXVzdY0BSE7yoWOHF7hDJTnA1vRKyd303uYqfKrGHhxMpvim
xcEx5/t5qrddCGs1yllAyICtw3lSusesXJoDGmgi3PbaqxjKikx0tsE5iFlfPYdODL3bd4ScNm5G
Y/U9YR47zbTUwOblJB8tpZmOeeJMD5tefz2STq8mCxDYURmQLgp4oMffClPKbSu/Hku3xZJMqHnb
YTnr4qhkifEwwBnblvusHSicovB6vRd2WKF17ZdQ2G6RrVO2xZG5SiOwS4UWn/BhwcYt5yyX7yiI
m0+blt1cnY4S7L6hjyonuvYCdQPS3zaMgbl2IMBxSB/5txQ9CXw/I+oQjSnUjTG6OhidpkqVCQve
IB+rY5LeLkq6rZoyV6diDvaOFjLXReZ2DzkI89BOZme/bbVXIeTMi6YDfXKCweuHC/SM8tIww9uW
YK19dWFhxlkBSSNMRYsbzGCWpxkPj41PXx2LWakJLuneDuOhLg4eTjsAgeG0bloZY5VZOE7dT1qf
cgNF44AYRDwHiS2mje++PhsVd0EKvrVD/ArQaYkXvA5pr2xLAtYu8mpUKB6oPTt0ZV3cIa2JXtMs
+o3vvorQ0orSGSc2O0wy5C4to8vRTdH+tN2vK/Bf+tb/r5u/Bl6VJBglfHQ7BCEvfjjLtDyIDr4O
Wp4i1OrU3nYAG6uARR1j6mvVsUInarUzWRNMnjT+lyTu38QzQQH52Emo5kSfxrniV3h2+diYaJFn
ufcvfOHfffpVk/bXUSG0KqOBynldI+kijGg3y63aW8rG28P6+Hi1i0xlVng8IvJASxVX2xdo+Gw7
KfXV9nG02XVtpD5DmBKPSC4Vl3pwx22113+DCGHkBlOcaxU2VXpjdNZ0jFR7Y8Khr/aMpWqFV2I0
H1rm1LxYVan/hcSks3FhVnsmHRBxmGIWZuplsY9UpzpKsr5tl7a+Ouk9tTOc6hq1hTv3IcYdtt/a
i73ttFwjhQAoZ/huRFYYS5kcoA+bENfUbFu7ci07b4LXE63JSQ9nXw+7AbLmVbNz27qvsULpSENe
JvhdwG6fMOoai7O0rW2gNfMq3vxrrNoZesTCKdgz1qAfSQtcyOBzFm66pdaQoWlp7M6V6lUKq5P3
iRXHsNy0attJv8YMFabhAnRCaKsdy6dGscwbWZr2cdurrypVmWVlrY+DHap99Z51tXcyelFtfPgq
UuPCBSIOOT6UOUoG2ALJQ4Lix8Yds4pUQzbpktmTHc6lmnxtTGxTMINPt43k/unS/gsQJDMF7lSF
YYcaYryHIjJhNM8GKtmb1n0NHSqRJqyF2VEbNPCCIhdR+NyZim2hegVm/7rdI9gRuVZ6VqiLQt0V
5Wzv3EVE246ZNXoIj9FaoOVhhWZWKM8RQNM96jpesXFpVrHqOtKcBkxew5bR9lmU6GWqBX7O2xZ+
da3qiAoWU0Y0NSk2xGqRpaGCmOofdvz1Kf8mb1rDh1yhp1WBaUcoE6yfp67p0C6eBhRBG3dbsbD2
4MOuq1iimqPM1PT5rdbU9hHGDopR//P6/O4X6B+3TmqaDpN5fkHrVeUdop7ljiYWm79x6ukPf8c1
yfh3q7SK3KS2XTaNjbcRqsMnL1HiN67x8cf//At+9/TVHVuil6XxD1QWnJyOtZYiv4of06blx2/x
4/oUjkh1ZTCtcFlccZhaswi9wY423STY5X18uo6Itca1Z6FznToUI5FzABeQb+oAG2tkUW5lkkKH
rZOYio2agJ4GgLn1TZFleKu4tRJVaXpzscLZRuOlxDn2qnPsbXz6Km4t1U3sbqESVLq4QN4Q7fDF
qpdNyTaWsx/XHXlYx3FSZG5mi7MStKJ7dFx326jKWKOLtD4a01iQ9amovr5PdWefR1R9X7bsd8Nb
RWxvZdGg1WR9vaHrAW7l3rHtU2dTxoqpy8eVGdSGkFbItkU/IAalYF71s44rfRsCEKrQx+dPjt2O
1szzO+RFTB83UyzYBlPZdtYYa6jRhCBHWbrEK3CM/rOrdunlqiHwh/P+2of47yeZscYagaJFzPK6
Kzs0h2JUIgfMeD30SgrEovZR1sHDZZgYbwuCNQRpYEIhUNpzQoOB7b5D7eGugqj/sGkjrVFIFG1o
PWLHG8Z508CdRqcEOrEZbHv6KoBRZLYntSZJngEkfOJWb32QG+bztqevAthiw8zmRD7VqeNwZu7X
hwuSSpuSQfR9P25S19PabLr6Z9ogZLRdiZFOs+MMMqJNky5oux//Ao2xeB5z9IRNoS+v0o3Mv1rP
3dZEN9xVDGelMQ6D5VCfDNP0POAfem92iIxuW/pVBBd6pWeO4rL0utY/DApKrE6RV9tuxDUsCfE1
JVHKzgm9fqzwwna16rlnoyrbtuUamaTA7qpVvfBCq5WeH0GAC5WZfGfT2jir/qVoTImGLHRi9FH+
D3ln1hs30p3hv2LkKgFCo1hcqggkH5Di0pu6W62tJd0QWrnvO399Xmo8MxLtkTINBMiCGcCW7SbZ
xapTp87yPsouiRNyZlQRuz3t6rMdV400yGmBxu3wCg11UsOMa6/Mu5Nic0izfJyTFUFLpAwqusOg
grTKBx8qLXnfnmZs5uVJqZuBKi/phuOCiCiA7EqeICiYvZw2MrMFO6DnwEBvNsZdl4YbFITV0BBB
8ebFaZefLVed+cBSsMFwpIgWtaWNMbAUhmsMJwXQFDZbsNqkiuFDPdYZkBrYZlENOCgplROn/GzB
akrT1RQsDifWoI1TkM61MsiFneYgz2uJskAzMhV9w44S1VDbSIi0zOvYOG3k5/VEQaUEMbqV3Skf
GG+62lfWKB+pT1uu85qiJEbLmheVruPn8I11okKtJ22gXXnStJmXFQU+sJcQ5HMdqAMRW1Kk8CFJ
k/rxtKvP1mupVAOgKhD7CjqUE4KnTB2tRR7stKvPNljWG5mLgAWkxIxEvtYVyOLkkCN5Pu3qs/U6
5pECcHUiOW4y9HbDZReKx5J84mudLdckhVpIZcSu41VxbErlEJ0zJVKeTnv22WId+izqp2SPEysx
3UIXubjCET02T7v6bLGOxE9qvRkkpy3a/pb2XrR2GVCOJ119XnCksjCnEP1wnXQcqdPl4Q7SD9lJ
cSJF4x83ENDRZOiid67DNEhryhBLB1wOcJjTHn22tbqtnuZS1E6qs1ChRs0/NDppeVp5kDIvPaKu
0njaqEkOCHXeuCqgEXqpuHp+og2el6F6SY2MnadIjswiBQUfXZfLJm0CctqCmpc3hQxeYKHi+RNS
6xZCyO5RUYPgtAU1r2+KtCbtKx+mphnKYuMPQ7gCguyrQ9VkUn5xqNJmyxX7NMTRuAYrDEXnFUW/
3E2kQwH/Cys8eUe/uvxsvYJ1CMn/rJMc7jeaZ7pNTxbocmucqPCjQOiZzsbTFq82W7woNuZxAoUU
Z6hYB5VKhaLBCEiFk1bAvNwpgAocpL5HmGSlV9ZE9VTAfIb4NPdvXu8UoJbKkKC8uqg6rVPXBGvk
OkNgpDzNsZ9XPflGNtRgbhSLupFdR1O0bhnm1YnWQZ25xrVE1QyQq2qRRV5sNUMbpWLMgvH1tKGf
7bVqo/mBjOb2BTN6SAr6EE0FvyU8zbTNq29Cf5D0gCbSQm3gXfpZ3C0KKJmdOG2UmVn2DcmVFM1d
aEMKHhQFjvFFbUvvtICROlu9BE0HfhXV3jKiEkmtPEVaHCrBkLk7behny7cFSitzOWQyWK4SyNy3
4DNAjf7EWTlbsRCnZIFKKECJTQ3ucx57OcRE/OS01mhlXowTNZB5jRpeLDswDc2c462m0Cs5beJM
Oj7v8z5QadWJG3nQKAyh+oH6gfwQKXV3Wvh4XowD7e0O87KXlkGRH4cO9I2YddXdSa9VmS3YEnK9
XRIkoCQranyvyWH+nNeARH9+df3NrPzC6s+rcaKG0EGlTb7yh1rxNhqiRdCTY7WiaCmUv3ywDtDg
AxXTDcCsTN1GXSfxBZWVwX3pqEKmBF0altAoJVWWN6HwJbCMACxiaZuaICoozGG65IePRdoNiWCU
9AMktocE8CQ/a6I8MZXRNQjUFVsF4NZeydEXNqp6J9+x6SM9HMigGC/0fijjdToBqLbMZ2G61jye
e3fQTiugyZxnVV9ekqIA7cCMhrqe1PewnL1HiXayB342gcz8s9RJdTeavdH03rU7+B3Et1VVgtg/
hF1LYCRkNezPkhoiqqVZyS2vwVxNIvcibyFSsc2Qtx0lK0TNaHjBIA4nt8BGeqRn1pAPWnkTl2Xs
L9AVkOYrgzcc1Ku6TdrMakkcJ/j+fgMi1FiqBsr6iQRCB81jJd3xTIYcndmVql6fQTOcFonZdT3n
z4may8WO+VpBbqH+31JitXICooeAkB2UIM2U+h6Af0rNo6FZtbhmUQCMwVX5cYwJmCfQmCtCsCUG
pXcJNM+0nrJMGBSuIkBNzAU9xnM7N9uFQ1prhxJa17gC1yQJ0K4Y0GhtsCFEq2j7sEqjcGfQsQXu
EGcTSJAyKKwPTl3JOHeOnAfxIewTYNssbPDZuPC1Qau2VaPEoD4GEuoMLqHfT8HMA/9P94AE6Ucv
X/pE1qS7RKmHKhUAgiCdJ9o+mSBigE5oHYCyPO+qxkJdnVJ2EPdLBkXZDGHcIqxG5KGG8jOgYVq4
gKpU7FVmMVYSWDJjyl2gkoBlV/OHVqm67roJwAe4LlzgJUooA0DvBggRwBEhliCBU+uvIMOt6fdB
ReMQTEQmjaGDQvKRplBbl/AxkBnasF+GPb6VvBgSt4olUNsTVyZCThnuC+lqlGthTXRZw18JgKjQ
lQV22EVvYsGbVLqVxrrRQrP0R2V8AsdpkJ5VwuLEQp8DCCp+mBuJreRd0aebdIimBcaK2i9s9JNn
BnTn0qw1+o0aZFD4dULC9Dq1JcOvoVOsNYrvgtPIg6R7oYg3NBc88YagsuqsdnUzarw7vS+BkQ6r
mhdgMxJM87JgQf0kAwHRPRdhRXMPg5fIwzolKcgHaGKv6AWEHhl6tXFujA+JrgfrTo7IuUGBYX7O
IBAYmZD4Gp/oWIWWog4Msj/yhDuJ5AmFquuKuvAYiBqgBSg9CLvbPs7q6KyD/J4KSfRedY3IgwQq
JhW0OYHWpMEaajZ9EJtdZJT+sYJ1UDO7DHsW+BZ19S5bx4CFtIWFkjwvLCw1HvTuqEukGl96qWzz
ax2wbxaK2kcQmYBEpdbjAaK62I4t6BiTCX/ZsSgcBayH1BciI0gz5k6LPH4J5hNpoXC1QKujXrki
gepQ8Yr2rXzoAOXVdEA+hxrCLBwkhoHTVrAmDIs70MFQveD0cOZiw4SCUATt9Co1GvB3R0ktCIZ9
gMTVrQZTalyUNO30O0im1xBLNtqkVPFsXdupr0BRKdkBirO8uO2zJJOhwd2reQOAZEj7h85rwxhS
bQPJg0XsapBTtAGhg1KUII2fBGAIeTpkgWESSyWiZ1Erk1YWsZoWSgvQtaugjiAG51e+7YE3JZDS
h2rlayPhEAbB3wxiz7HDIgT6HZnQqtwVbdhAVT0K+hbin0iEsEsfygzkEa+16VzBe64Ba4etoTPO
wXcCxd1uM9Sk4DMM8MfHUMlK0IgYULRyCVnntKfNIgIVAAAOFQXz3l4Hpq4AlVIbyYoEao39gukt
h55v0bnPQxS3/iEC1RPoArcAAg1jAxgSqAfJRD/hGveusdE3IbTLObTRoYleJWm34lBFL3rUVfMO
8Ajkh5ADhzRjm1JgpxuIY16DNZXVS1LSqrut4k5NJVBSAj/q7Ljui7oz864n7aEpYGe2kKCMJ2Ee
EsgQ5UU9meXFYCOD6Jdl8gFQlroRaTwENBS52vXxUXIbAOsP8O3DeLBKzdDDfDOwfGR2J1d5v0Gm
D/AdQSm0yxcoGwa4HqgaI4k5tEizIXnU4l4NNOj1+h2Ck34BncsQkEUoAkVQZ/D8fchAABOx6/bq
A8TH4hSczzasAd1D702Z6yKluMYReGCj2idRFGbpAmqVfsQXqdyWnNiyJwOqTLOUVMO+420EJVWj
Gqg3bpVxxLsCOLaOSxQQ1APIkFZGpSQEFkvHy03NIp8O16IeFSk/5JC0x7JD7yTwovbYIciXirrU
vJTv46Lz7lwJgMxE9GVN+xcZ330EG0WhYfsMSquBorQeDKoOJKU+rZcq6MYKkCfE7QrgcuqOX5BG
Ru+AZ1RBawgtHnCkfw3csR0KJ0fmyLiGBSQUGu9qADFQgOebRl+Uet5GAK6kPh0eh2LMy41Lo4Gs
w4KN3VUaj1W7VcmQ1cQE3hjIY/gWI4xAJHKsx9G/7rsKE8SkFVSowQjSlBpAvqGnSX8Dqx5K9w0b
GLSVQ5qgTsELDQXAUxBKyisotiqZt1AzxecA8MR6YZxppOCebjZNFrWACsp5FizB6AuIYUHzOM1b
UUBLNrroJNbCJKtqoabnit7pDeCgfa0fRgLhUQ+aJYEGKietoStfmSXGBBgh2VNQ5QGXtOnMyPcy
tBUxmSrxpQHdWqBxMs3X6nup71rvJQ9BQcnRj5FAklm0yMaHd0YEpu/EEo5D5Si3RghER1FmOMAI
lzejlIneh4aUbFcjlPex3gY4hJpoY3UIN5relvoFkrOKcQml7QIQ+xZ46QJBWL0IUoS/uI7r6aMX
5SAmuFp4E4+Nlj4xGuR0ECqgbDJQ1wawSE8B9PNBDwFzMw6OQBO6pYduXAm+j+hzQExXCch6YFCp
Cqqbb6C0HZAJQ0R8CQOo1zWmljsEzFtoAfxYCoQogdi1iFsN6s2tAQ2YBh5UiWMxuF8xWLa+31QY
wWjo5TP4HCq/UYAVjpx8lCcZsXSERNztkClR5PQF7coIWKpEce+S0ciqAx5Fg5FzmxiKsWCNV/Qc
dEMuCQOVecBRJ2kDnWojquXYDKG9515krtqXK7mPY+qMKt4PHG4I7l7XzO9LNCVW3nDnjpAnb8QA
uCQoCTIEs9WtNGJNAJEUovgMqv8GlHMFQGdaHMDExrWBrz+AA6Jh12jTJIVLogZqZCtG5bGXKoI6
Wi5yohn490mIBCvI6tiljuPgMrbuQ55pt9Ah79WnMcOAHaKy1tq9nyVKu+tR2OKvUQrF0G6H43PH
13ValfWrnI8poC7EYFoj2kb2s6UL2lpzC0RlOFwqKEr0L9pOUppMZGglHm4icIgKIJlav5MFJzrL
bkqCnOnzmHA5lW2lbHu9ExRJwu4qMgoKh771uhywTKBIArZMvDBGa2jgS00CofS80V7kJgo17K+R
l9x0MCIYH0TkAuj0g2Dq4i1gPRfFph+TeHwgKN47gI0VaGesAXhbtHVDzvusQfODAjq8cR0EQdgC
rjmopbaVIiOK7ijUpcJ9hCAEdYCzjciDVxVYk4AKugZ4gr0MgskItYSX1s0k4zBAIaDH4amTiLZM
CYR6VkhC8/oqi2ntPw5GyfH1YeqjYc+6NE6w2uKhTreeNISNoJ7fpbfQbnbxpnOdkVWYe3lxVhK/
VxYtVJyjK03L/SQC1mKgyRIQ1ayAFaiUmwbVWPm+cds2WlRghUnFpP/MpSsflCf6EsV11yyw80Fx
P0UBnSywLTLMSjmklUXqNiRnpdq4xk2ap7EKm8213AJBkOfXICIiHolRHrEIqpHV6OpqdLhkB6nq
aoSem8hNQ7vVCimyWt7W7ELyqp6uy9ZT2TIEoBE46ag34h3gm9HoiWSE9bkCHqDXzCwtmwy7jQdC
56iHVbMhpPP1C+j4QZvZdFMW157NZfBALxCG0yon7NsIlrBToeTmqCODGnpeJRxQqRzMxspCE7Ha
ATbr++kZnE/Wrhn3ZN2GGrUHLX/gPNG+PKY6aIjqGOKwywK5OHPbiExipE0GsewgUbsYtSAyAI0r
AsAwtyjOu/GuRfFVtWr8ETlW3Y+zxBOQbo71JVAkgb7roa2vnCUEKRFL06Uwx8OiDYmBI8hHcLxK
wP2eIHDOq9uGyYW8l2N40TjAoVVG33t5FZU2hM+hJK13VM8BIQTd3aRQeSerQC3lHvxFHwoUQoeW
tHEPUmDeOzwY2/QqwiqG8EI4ysWiVHCo2ettpeZwrXjIQMNqKQgM2zhK6bhrdQx0GpuN1BMarrTB
U6XRQjlfAIFvVxqYAdVNqkvKF2GIv4hsK9Ofvysq1pJClrJQ9VY9dkSotyQZAEIJ8sb3n4c5/ur6
s9BeQV2sq7b0V3FPig3S62QXpdlpDQDKvFmHJnXD4CeNKy0Dh6Cr5OJq4Ll7OO3ZZ3E9po0AMyhZ
typ0YMeoH4NYAY/5i0QXdKd/GfWft6mGoGdlnuRHq8x3Nd2zVaBkQiGrpbvSUIuEFiqIOXpWrVMJ
035IUMcI4n3wEgDDMx25PG0XYCLVCJjC9Rp7wDiNchASwFIKNiKONjhLbRKOfwDoqucuaJFBZR08
BcqEq2jE26GyOWjXXhvIPqZ1hZwYoJ3DV0I4U6DsFwGueacsiqWH2gv7bmUwHB+ctjTqHjwWuXvN
SC1HILclxVe54L+YZ/O+2b6IFKmthmrVQvdOWsdBZkgaWNIyySwjGxGGAWt+VDUL0QQJ6v0+FNcG
gRI5WdIQEhvJILBjdGCKabVUOn3sVuXSSBSqAergSpGZp+jcamy1jiSjQUCgjNMKgOlYh0NW13nD
a6glV1Ve7lEw2DU7iLn4ODxUPi/WU31ZJlnMjXCqtoNQaiLNjvssZBYt/aGDxYTdoYtI92i/aL1S
7q6ASUJuQ8R6m/g9MEcuBLlwmsX5fViAcSQjEFOMXuUDEj8UmUU7qA7ZiQdUfbtWeW+0uwSwCeiB
RV3VpYH1tiQmHfk/Bbmrf/wbfn7K8qEEGqye/fiP/+sK9jooBgbnhq4bMjTbkC1GQvevJe13Wfma
xdG3VQVC8DOU7LEW62H1/O//9MsL/SZ0Dy3374ahqxSKRAiJvtO5f/sbWdcMDShNA5KqiJynWfkm
ZU85PqRS7FjwxxChmqz27zL31PguK7oGBTtDM5iMcpS3tzh/q3/+/F6L/uPK5VDJf7sSFB8RYkQQ
bBa9j9Hdp3Zu4R+b9QAmnahuxy/ytW9dK38ah59vMater2W4/vKIW1j82ntob+N9y3Cnzkq/qnX+
aGd/uhOfJVJiSCpGBsedEMNann9VDfHrL4JwG14jMWTEjj7upADfppHqd/6xM0twCnfj0XXIVb4L
vsgDvZnNn0bs3Y0mE/huy1YhEYcaid4/pqqJxvJkFMwpZWE8+s6qFcpaW9frfOOeNxYiFCuEO3aK
PeCwZ3EnWulWht5T5Pi/yO+8dZR99lTT6L97qjjsPexfg38s+RKKldHSyV4Mu3Fqu7PKh/6mve9V
octfpNzeWvw+u+0sSQPQLYVcPW4L7I9VXvWrEZgSIR2r63Yjr11RnVetiSNYul6zq3fL+/y3m7xf
HL/8yoxDxlWmXEMAdVbvIRVoR1bD2j/KTyk4oqXI7sFVv+O+UK9wRlb3YLBR8KtE9Pj5nacLz7/0
+xvPlqVBS1oSeZpqA6JgAPKI8ebpq7IqeUqLfnaX2cqslNYH3LP1j8BRgs2X3yFwihAoChJwQxUH
DXDNJbP9yhN9c9p+vi9XKaMIxNG353o3k9oA1PNUNvyjmthlWtWO5w2j3XH4LjkyIgKHC4LGe/2Q
aCFwtP1KIW0lklKvN0yW4DoHIHR6bTMRy/psG8vqzqgjuBs9u4QywD0YszdRwqFm606YUBQcplR6
zYDDA++dGUJupcDpFWpFaYXD+AifAKQx6/NX+NYj+dm3nJmLVPbZABffP9KFtK/PvW1/gVzJDljZ
m+FRvlNE9kX2+80AfXbHmd2YuN5tS0f/qFxOsBsAgoRqJ7Yn+F7yTX77peLX2+HhszvObAI4IGUL
2qF/LOzkoVi69sDNxkZW8QzsqAqKpXZ7PgrAiOxeyIOJk1kFaho322iJpEuHSPHSXyAUvowX+Dna
SxbduF8Yrmmt/PSMhox4F4XlRkDgo90aOQJVKZqxjuXZuDF2iRV+cfJ5q6Gc34HLGvYEohFUaE7r
7N18HuqsUNQyCI6JGExEQVuxjS6yi/K5zsUoClOynzrAAq/53bjxrWFfHyE6JtnBfb0Zmm3NHX01
nNNL0BsFEolHz3LtHrFdkBpXKNa67M+LJYFD/xKaxl0ntOdShWdtH4hVnIPoe+6KUHQbYClFAsD7
+UMnvtKifMtUf/YNZ3M5BmKU1L7kHzXR2P6qtdI9uOoOGhJAWLWI3V0QVURr/5KvVMTEnNF0BbKU
jvqIZnPTv4fEAn4tLiEfJQyr+WqPmAzVZ483e8UDSpbRYOD6x2ERng1r0Maqm2iJOP+yzizAnXi9
6Nfympz5a+XcOMu1Lx7grbTtsweYrYO0zTvSupgBCGSfqWv/DszRZWaWm+48Mq8Qh7H6Dbci81iu
K8swp0lRrAuzXldb3yk3/SF9PH946g+Q9XcQtDRvwe6ylDskPAwLh4Nwmx3pxRTsFPm22zRfhAbe
5At+enxq6PBDVfg1P7Wi0QgaNuCVH2sL7OhVSS19YTxpjmylTugwGzY5t/VLwOz2wXNt1tee9fqF
tZxm0E+PALdWIXgGFY/ycQ0hzS4NXA+DY3BDb+iLdKE+676o1+C4RqOlJpAbEd1X7b4Tf+rTu86c
i7HyIg387uAYOvleW0rivDqrF/6623y1hL681cyXKHOWGy6A48dol4ICuoVFcB0Q1Gx3B8P5VeP+
m5jGZ+M58yAKxcgilqXBUV24azDULXfnmrXVn/UWDNKuf5Ts4Y6sKgvuo+hW1WVkMSs4fvFWf7kw
373VmYfBADYdoUkVHLEoF90iX46L+NHf+4/GDnBxW7HzbYu04tbdoXbiKwGfN82Pn8ZAY7KqM5zt
jLkmSBqnvZy4GIPGhg6OFe5jK9jElm9JZmDmr90d+MqWK/I13UCkqLa23ETy8vMhYPpkfH56Cp1o
nDJi6IiIfpzZQ2N4eaZiDG5Xj4kIxO3l9vHGCXaFSC3MOLArN5l4XG0fmdhUAt6JlZg2FfZ6kQtf
nK/A9Tb31ERP/ToRt/rivhKhkyyuYEN858KOzOWZbzmRSHC91bmt4vu14vHGcy4TsXdX2IVNZ2Om
ZmkBqyq2Hm5RifvDljmbbHF/iMR+xGc14TChWeqCiENvxWe9s923VmeDImmZsTAXg3X+4pzfXTzZ
w56HgtqjE4jtHhURgpqZ2LSWvt5vVfv+yjcV8YoEkdje3FuFuLop8Pun0hrM/RbIwVUilpm4igXu
L5AAELcOuLJ28jYA0LgyfQtXrXDVUbzs7xke7pBZibjcDeJ5ez/iK1gbybIv9qIUZ7GJx15ZzmF9
k4lObPF9nksRONfLZ8/heLjYzMXyujFd8/nWtW/u3RUo1Oa5hu0rNi+RpjMzc4+xnGZHv3nE+/AE
4Lr4zkgiiZUmDttLq7W2q1pcLXpxPyzuN+YzdM3xR/c9vhQxR1hN7OXQFrOqxf4eJzX4XIbpJOZi
xDeMtrW40PFWh3MdVwFy3cK6c3D9WtiqqEU0/ebJ1mx7wYXZrxXTvLTXO11Ei9W504u75TUeVTEX
rbmqxDkScZi3Z8fd5SY2d+L8bMR0PluuDRMpdcten63tizMu1oZ1W4jNshGXpb3S7DPcxISnJUwX
0+v1gVuVCY90xPgs7lShYsade3a95gLmfduIXSrsJZSz8XKp2Zi7SyqWti+eUZmAAVXWT7616Bxp
rawFdR7E7nqwoitP3PtmstAxcPYFfsnF2pveXShuDMGsVKQmMN/i7IWZ9jpfuBt7LZvTk71kpmMR
TLbW1Pe7M9wIz2nm5nYfWParba0XL5OjY++et425bmxDXMOgEdGd26m9eBnNcFnY22Z9GMwt1G2d
1pKd2lpGYrlV8Px0fYPVPWBabfdXreUM5mCX1vXNdq+J2yXDimgtviALe1lbTNxsNwc8eWTBI7Nz
E2AgsWns/U1kicx6VcTl7TNm8rSMmHhNLHt5fWPa5+sBE3C3uMPwJeL1ZnnbCYzuYIW7h7NScLG7
88y7wenttV0fBosLwOJtaZFZvgg3rsDejv8WqYAT5ywx2PnaF56Fq07Xa0zD0ixUxwn72r7G09X2
2jUvD7ePndj0VoUBYQIrz6lEubq6IXhj+oJjCA/Miq+JiJf5rlyn5rpafm7g3tTzPrNvsyA6RRsm
gHKwb8i0iFtpcztaj9sKs+YGbwoLduWbW9WkGPrMfLxaAF+/ekLYoFgduTibfNfWLhzFvDzNKzS4
goM0lTmbV3sj5y6jzK4MEDlIV8QG39ld5CsPmfRLFJ0hANXt9SVUtFJbMVNMuM/H5U096KdxeXf7
2Q5s+Iavq2k1+YT0cJ/t+hWDHVwEtrJzl/ped/J1tP8qPP6rw45BNKoRRUdgcf6dCboJWq50wbEq
A/ALNBf1Y0C+S3LxkIKnidR6npleX37VbPrLs6eBgKU+nec1fd5NnCQcXeESbtzZ44q88lf1rrul
tziR5Ft2Ll3x31zuvxWf/o8G6ThQBB/Sb0Bovzw037LXb5f1Qx1UdfBU/dsHaOo/Pv6IWPePe1kP
9cOHH+y3uO6heSmHi5eqievf46vTv/yv/uWP6PDVkL/8+z89ZSjGmq7mBVn6PnCsyIzA5/zrmPPl
A4rZvm0foJ6Qfvtnp3xIn17+5RdX+EFV1el3g2HCGxRnUY5fsRh/UFV15ftEM4USBNeM6TCMqfMj
3Czz7zJFCNggsoGANJkqxH9Em/FXRMW5AFFyKJBrU4D499E4/22y/5Y0+HW0eXLi/1wSgLrqGiQs
6BQu13SgmmfudtRHVd0ToliT+uQyKxIVcpwjgQgtaKjvhunHrd/H7t5kzeb3wjECRXI6xeLXZmZJ
0UZD7lEfZIFL3y1ZZSclahJp5COmmvWm17FBpC34B6VuoGWgFv7Qxw4v8SSMoJSyfg0IqtrraDQs
rtboF0ZNpFqmZywimvP5w751V8weloNlBS8RMXgYq/nph9cM4maKYlUZu/GiMRJ9y+Mzzv1tZnSo
woHeYpHzaz3WkGVCOIAM6SLsUQWbVBx5REkBHhkF06JQ+GMUFFesDJiJsj8zYQURPapWLcqnpCIK
rKMsQvFk0NYLz2drCtCoUCUQE7Uu5disaA0WeuqhbpmXhdmNuJCWZIEj03DNSbgpdZSfBsGzz90L
pTD6BYj1V7xw15qb/VD4/FurfJ+/pJd1+fJSbx/yj4v4Y/rqH/97Wcp0Oi5+ZQWWL/FL+vCv3/6j
enrBvpGl35CG+nZVwtrBAj4/fAPK3H94bxzeLvvDNKjfEaLSVINrWNAop2f0D9Mgq981BvL3j8UP
cvIfpkFiwDQTfTIOmgYtF8zRP2yDpJLv05JGZ7Umg9L8t3DLs+yKriHCDhukyzLyWjBPc3WysU9Q
dJL5axL5bexULCM0RorILdIl6Oltcq2i/CZ79CIViVd0QqBq6VGRG3BjIE/i+18FqWfBcR1ZNxgO
2CiFIg9HYRY/HtuoDq0+buCoPilLi5QXTemabZgnpWLqkFoPnpCORurdybSkbRQU52hGtewrlGfi
mAnFxVSye32kunBLg33RDjOLJmCTVZEfIkSHawOjDS2Zj0/noXDVYK3SiKxGpTJ8+KQp6DpCQVu8
GOqhlVAf65eqH5ouAzNyNGst5sV5mMY9ZCeYIrGD7HmcfPVcH/0P2HRMLoDYgPXmREZVC2bS+1Ao
VQolRcPOukw1UBPtkUBY7QwFXY1e2QUKxTgTpY5KcVU0JEqLmx4ajJAqkyFtgIh1G7o6BxsF6Xo4
s0ZayJaqg0d/lcgxQ41kFPetFZVhACNetlpTidyVB/Ij0/e3rM5/Lfd9lSX4/1Oj9JcX+uCd/M9w
R+gkuPGJGZp8ERtOFzyspvpgaKYPvvNBVFCPmGZQxpS3vPafPgh2dyJjymFhMeDf/zA0MvsOrxXZ
Ha7LKvRUJ5jf7z4I+w4XhID5jn/xm1PzN3yQN43cj3utjmS/NmXewZfX51GhJJCGKExl2QKMgpkD
c021f/B6r16iNrM1Ky20gvWg4NwQd4lmxpJ+STXPomqCAD36b8yiU2/ljoeQEWGPXuwlizKuzmUE
Z+sGRSCcZZfo5SYLJewOGfqh6jAcTvB+/1/siwxx4r+ekGZTPjw9ZB9nIj7x+0zk33U0T3LIDMG1
mraoP7Y8HUUUOjYz+MGwVHBrsf/+7g3T7xA0Q6wO5fAEPuoU0Pt9JspwrzlkIYihIs8DG/x3vOHZ
yXm6NJUNFa0dskEJdtF5ZDAgaI4bdWrBkkrPY9H6u6js6nzT5iVZRi1FLl9nqZPnqm6mI7kbOQ03
bdUzA319hYtGH72whqm9zQ7gPx4CSe/NUc7LDjnUKvVRMFaVlx7K8xwVzX1o+woztpR9o4qXqWwq
r21LghXqiV3NznhmQucxsNtQNvRt7QebqETupJCC8Y6rRYn6KqOrUOlZjWh/8pWlin4ZrA9ka1HN
0aIa20ICsvTNAY29kDJ2my8qSabTwfuFi5c1HV8wGAweMsbs497SjChCBymXQnUoXmc8RYFUq98Q
lGGaQdv9IGP8N2wC/4vdzskJ/OvlJbL0IShfPi4vfOLP5QUzzXEuZHgbGl7Mn8uLf4djYmgyypqo
LrNJFvrd8gLEjhFCuQ7vcbK/vy8v+p1QlTG8Y/QnKvjw31leb53H8/mChiODqpD4w81mJ8AMfA0y
8ASGPqnlo6/HmdnXEGwTY1iihjnqeWEbGsTzyri4mSzC5X+ydx7LjSNr2r6VuQFUwCTcFoakKFK2
pDIbRJkueO9x9fNA1RUtUTpi9GIW/z8TcbpOdFdISQKZ+bnXNELQMI8N61K368oR8vI5GEXvNnUK
olBW2uBH2cpKBDJiGXN/zEBLjLoWoUwtje4QLwwaCrn7IdTUeOj7sOJgNJP9Jc0K6xjmwvhLQpQx
c4Laqi+mSU3geKQwX8fZQKPOGmZn7vNow4NRwSUjY/LFbJXl/tk7fKMyfpmirbeORgsAdcl1Jo6B
Jq/meYrWoC2i6IGqeO1QB35saqWXMcD09VarvSksyot2CRoszvR8+7Ty/x2pZ1BAaoVnr2PtGP39
l1ffcjpBD/f/9Rg3SKr+jSJsXxyu9Wf/HC5qMkOQJMnYkCLKurYM/mRR+gfZouoiQK1tHHop/xwu
zh3zW6LKmuKo+vNODpUceReH0hYmLRiC4b/Iol4OtejkUPhhhkpBaRAPibAvN5FkqSpyomrg2emw
UXF9m61zuA2+xYvr/nSJdR8/Q1VQnK14XZaYInFUq2kbV5JvDPaZ43AaVX4vY9hAITkUqnpyS3TS
kIadLAdekI0b5nSHsmSQoduPUtlfPHvVb5y8J8n35zfSupaygk0NRTaFfXr0bL1sahn2j2cNw2WE
QRxRzEkVgBwBmN8idWONYeAMiy1K93E+X3UzPvahtlufrj3OW5lk9P3PdHobPH0kk+wIVUNy4lc6
sYlQsnKZkGOLpLtKy3bRGPqp0l+G64ttgGxm0xlFy3NLrnvr2YsVajgb8EwCL5fDT8XMsl3sTkXv
Fn3i4tMFbd0+U5e+tV2VZ99y3WvPloS9b+hNzbesssRN5GgfiXT3/oM8Kcl/HwnCDYGGdFIjtXu5
RmLOQ4mFLS83KG8WufiKBOxOYi1C4BGC2nEw+ssWSondlTckl+fW5654dV5o0Sq6BdsSaZyTI9kI
vVdThOQ8Y/haieZ66XJvJtFLC/tgBZQ0YbxPdPtutLNdnVsPUdudkQ58Kp1O97e5dpfAJauyuWYX
zx+zHcxWqA154M15uDGW5IvaYPKxAhhl66FA1aSMQ6jTo48UwB4t8dax4KBbEWo5SuAXde+G8PYT
Dh5b4ZDZ/WVqIwwgpzsANo7elzfvv7M11L3+vLwzBhbAt04dluqmKgwRrTZ8Mxlvm1DswdJQe1oQ
9r3UtpfAZY6wdb+/v+xbNxvtEXARgIkFpcnLxwRzlQM3FuzGYvxuN/lNVQ5+Y0R37y9zgs77vSNp
xKiaqQqFsHCyI+A9KUHTJYGXyh/LtLophAWMcgF10ZUbOdH3ySD2Nbws7PEO6xWTYG1qz9JBne0D
FLnbqli2ywJ9Il68yQxvDdjaOW7KnQQ0VJu5j+ZpayXhRirRrKjq6wrDIWOZvZG9J68CUcrgszhe
yb9TiRfshBft/bUQfPXuLLJIi4RRVqmhXj7EJbKsVOpMG9UK+2Nk5jfqNFyGun1EScDLAsNj8sLk
TRs2S9xBfoLf26Xf+hV/mCd7SKeOVMZfpgkOtAj8Su/ccbqu2X6TJNxqHjaQZl1YkhBNk9E3m3xX
mMMmazRuSGO3LMnd3LAvm9JZUsk30x5Fkxk+W7ab1MFHqMEL23Bb5LqjW4O/Pkk5phuncrO2HIh2
/G62oz/VOsrZCJnw3yN7vNLr+jrIv9bmdIUV5wXtBoRi0Dybort5FC0l2OIFZd476UAGG+YHuoB+
0OquXSdfJiv01wVFXt5wyg89ItBmK67CKYNklH2p5+4yN62fIxpwyEhv6xjd8SjZL/AFpQDa8QKW
T1N3xdxvdLn5pop4HyfFzRCHuYuMyzVznaMVztvBiLY6biklDlBmGKA6Un+TKk1zq2a6UkeOLZTe
XInvzLS7jutM96ol/TjMVek0RXaT2GJni9CHVe/3YXdtWdJFn8Y/rSJzCEbbMoz9rBrITdVPccIb
NaxH7NMdshHHnm0fMRGjT3x9q2vHtMGNkstjvUhK41fEs13v3fVZV3O10Qpf1F+ZWlZuXPCfNP3n
FIpdUQe5Q9jbmUZ1pyT5AdMBL1/Me2kcL7NY2jSFdFh/Vzks23Bpr+002ptR4Lcd0JghxIK1Kx1T
n7e9JD7CrfGHMNq3NUjwIHZzaXmAfnU0dDaetFxo8XDswt6VRHaoGJgUqn1ICmNXQ1tdbx0plreh
oh2xLtmq8MTgvO5CyNKij+7GAm0LrbLB74zT9xnJx8Qa1n+cSoIwOLX9BbpL96T9D6tr6dSt9FqZ
DTIq+SGpoWf2upObnFulvWhrAzaRcLMk2iPVs0FwZm/ooT+aw6VWDq7Szl4VdBcwt51mXLy248Ga
xkUc9neBSFyrhvzEiyvF7Gkos4c16gQjPxOyCc2xc6k5frQFHFn4UE6sNhd9K/brq44y/t0gsbKk
R2noLiCQ+kqd7uRwcLM63LYloorhtAGRbjmtzT4e+otuDO9IjvfpvHj2EjztgY7m8izCX3O6bOEe
+llEN0IN7w1EHkVGdCGwGupHVIRd+LV7aFQ+HvDbZn01YeoqTfylNQuOyOjk7JMhz3e6Ejzk0LLe
v33fuuQBt1NpyRAH7NNwDLPQyKxOtT3Naq5Nq3MR49hiHX8m7L+ec5JTgjIQ1NiMA17NKRAWQCeS
mYo32ukvpGnor8Pez8qbTJ+9VhF7iIW7vjBiZy57v5aKm7QIP68xVdaDTxGcYaed8jvD6j6ZU3YI
ZN1Nptl7/2GcwAN+hyJau3SFV0YTc+iXt3WnJVGRB5btScqsOziIZM5sLz9GXewSVdtP/L9kK3vF
6L8vmnoU+rRFhSp1wvIsEPOtPMm2mbKuiZICM+vlR0GkY4QibNjePEZ3cWd9FMXyvU/nbZfnnmF2
vqp1l8VYf4vNzq1NLgtxTvj7zb3x7COcPI1pyKW8ZR7n6dp0ZdYhyl5l9S1pzxFY3tocCDTR/9AN
U2GPnGQAA1INktpptgcP/Esli6NhSj5l3a5b7KczQuvPN83Z67mGai36PDfXAj0PjVvIDpoLSR42
jW0fyibe5z3HNurPkRbWOH2SgxG/GX6bBjsYcbOXrwMue5OZjQIqvASnMg9+1HDxSJKfpKNjZMNG
aQIfpbQHVHMYdxPe3t+ab9R/zPMV3SR6IPl9agImIVsa1ROKILnyFYFR3wrUHzF5UFacK//eqHuA
2GgK1DFBWvaKTVQJ+GlZbXvQvvNe841E9ZLA8tDj2GqV4EY+Q0xQn6T9Xj3cdaBKO5tv+JREPat7
MqOZ8i5myUqQiBE4el13ETLcrIluoyDwYdaSv/7lWnXGS7jpNatyghH0PDtipigTtc40ZPRnMWzy
Rd3pc7YzjOyA0ti+XZqLtgs/L/G0qUp52+dgucbBTwy0tvgZLJR8kyyoCcOjZeQHZi+PFf5NUxr5
Sd1eK3PiDpZ9iFOCXwStrRncONT3aRvv21zyRZPc5snomIO+q43k60xVNU/mo5whzMCHXn++m4bN
nGASX2m7jmiDqIajWb0/CmLcFH1es7Ge9dD9udQxqa+y7mIoYOMkiav03bWYA38gC5wXsVfkZWtR
Zq+npLf5+7a5lrkx7Uzs1mRpREarR0MLyr4nlVQsXbIPo/TXYKU7jVpZ9NMdKiFIM02ykybDxqhI
EeP2QiEPXjMtk2DbDQPRLdsFkeTjX3NnpQinKOGWaLcX80TzsLtcwulqvb/nRuwD9WtcB3cLCA0y
3svWTonR+CKtqUgwWActCeHeH42o+Kr04TaQYrcug0e5JQU3rANtCDryurtmowG8vbZiF9jxbUj2
WZP1mmVIVmMfZlM4WQP0Xevc9RkOXX0t5+EdQhEuNNrt+nM0ODdrRJUnfTdM2lGy+WeU7sc6/jXx
/Mqkv8ytjyjCUunprrBhB8ox3fnuAhkgbwnS2xQRb9uw7xbT9puO/CnLvFGet2siIxL7EaEp1TEC
7dhKk2eHJjqC0iGwu2uzmK+GeLgU0AHMhHfKXgtRYMHi+KAb05WeXy9mcoff7LZovzLeZ06X36w9
IysgrdLHrVJp+zEfVluB/aqkg3GQF8Xp7TLHbliOlwXFaamntwUFa4JciCc1PDZ+GEU6kuQqul97
IeseQS5xG3JNDSPXE3twDbG53V7MZnqY22Ur5Jz9Ovq26C4MbtcuYH9awlGbZdtEuru+m0bqfSM3
mLlI92bJA5IoO+Nsp0/pTsFieRo/cqQf3r/sTlANxGEgRvR/cbCmLw4a/aT0tBU56fnu6B+F0v1a
D6iiv1zIKtdtUCRiF6fhvWku21jM2zYgDdTsM2Xpqwt3xcJz39M1BFthySftn1Ku0cTTJttDjNof
ig6FNOEEerab8859/+tS6Z5Gl7UZA/yfKR/TBq7Bl9EFQzqpKKTQ8oSe7KXFnoF5deDD2+gORXNP
W0jjW5HeSnrk19zDSa081tH0ta6ju2que4cO7D6opAPiORsKGQc9p++GiF0LNqwrSkpO7gY0jCIH
7h2MO0M6JGm8H5asR1ZxTXPWh0uRVlXhto/1HXKKF1Nc0vkYtwhNuWuzazHIwqZl2hrVvB1HEThl
nu6CoL+EjLwvTQ0/Bmi/Gv0jM76j/rhrOTp5M17ZBjtqRhou6kZnsVCYGWZxLLOw8OLIcNocXek+
Cj8l1gJB2FiuCmW+Gru1AkWvw9HUbnJQALsWS34QDZOILvpcaPGtlJY3XYOkkTUFfqNTVFTcl31u
cseyVwsKRzW4a5TgXk5RPhsln3v46dt3aPdlhXSPDI/mqnl016vI7gHS2AnRfZea6K95MjQntbQd
auo3FlpbA8cXf7N9G0p3aZIanjQE96WhoyzJGwhr6ZCn4adOoyKkckQLpvKDevC5CfZhnG/HONkH
VnHT6RR1OuEqolhTC2rgctiESNi7bRje1R0yqAMOEcS6zjpIqn2fsiYts1sl6Dbykh1qWduDujla
1NOZZPvruWg1CXii2E3K7LHN9jPFvmZwRKkzen3YdFW0r5Jxkzbh3XrNmpX5oIyFY3ZQuBoEekQl
eU+/3E528ZSBPu5j1+yoZuts16kExaXZGS1/0bcoPFrdvVrpawhOXNr7P9GeDD2kTi+UqEX8LaqZ
u4KScJBYcUPrV5+ZFeIfvFwRRPtMSndpO11p1uzpne62cvEtTa37uOmR/8luDe4WsysPa+GdcCkv
FFKV3H2PGmTwpFxqnFRa5n01Z7ddZz7qanTXqtZdzeXs233OhWXlN2EbPKwldpRkqYtSJOYG/Ubh
RlOn0JWM1K+C0DcyImWpu/04IgNKbV1KflGZF6ipRY7dfzViynjy7QzkjwPEB33IJbgsFW1Py3+f
mcbHtiU7qZfpKjUn3SlNs3CTmkmzZiGdhoj0RkMar2dEcrlG+qYIP75/d7xxc1gy8JV1Gkn2dNqr
72hv5XMrm55lj2RHPEwCr7EeQVEcUroT/3Y5gJa0qDnQND6plF5eVHJsoDPVFRRIWX+55icRVbNV
FN/WnV5N45nl3ggEYgXbWIDHAGy9Go7OKFKAfBhND22gXUaBDWB0cNJF3tKzQSov/SrP0f1opYc4
ynd4zLqTndw+fef/gXng/284q5UE9s7cvYmBsEfvTgr5Bf9MCplNC3kFTT5hqgiofyaFgD5V3iTd
eKpdlTLn+aSQCRQlMM5iAFqeADB/xvDWB002FXYF8ZL5MIPzfzEpfBXuyTkMAVyG6RozpqexybMS
ZF6apsIkjXCPdZwrRkTZi9Zw6Kv12fzr2WO6+V3YPO8Kv1VXg/Veudgrj/XUJVZusyUbWhreXYE4
3oJys2/UcuXbUfv4/konlNm/e+vMWIE6CjCPK7To+ahjWgrbDmK+1jJGbqHZl4P1WOTT6CkzQoZ5
08RAuIcLIw0kLxirz7M5kf/KN1Ecll9zkDfhnaQImpgSsLJgdtpgttHUTlV3EFruR8mZDsyr62xt
ExmC2lNd4W+n1gqJ1eQoPa9l9ozo5tLWKCyMZeWYI1DLSglmj5nuWd+99Sm8qD+B17HDBJW1SX1/
2vbJsljP+jmn/kQ6lvZheUs8/pUhaUwsao5jEEG1k8byGEFAdidN8cVs2McB8YlCRsupxnIwjq3b
CFUml73sai1JVlgfq+FxktJxEyvICjDY1anfkLBAX7F2rdD+OuuGk6VVeT82xu0EZMpHWh+NwmgR
bm9Yka+b8TbV5cgLcjNw8LKc3aaxsVQA+I7YevapbSRXw2rxzCTyjYsXQDF3/O8xPAi0lxuHLm44
xrhreZHVT15jAqHCQ/0ngoQxUhXCpBUTokWO0CFwk4Mc2PsMzSA0CcNzlu2vm3LAiJmir+UAH4nY
8/KjzDCERT5UtifbJKTDmMMGrqYZTXord5c6AfucIeEQI5QRKYKZRde5s2jcUa8/Ab1qzrSCXt0U
Lz/Oaa5ui740UXKmNsFAEw3rOvQGrQHq1j/SjD7XB1zLjJOtKdiXBHe6TjZovpdfPp7A42iDbXl1
HWSOPXaUk5VxLqw/gYxOl0EuiJtZY+THLfhyGQTmscVGQ5e4HkB1m7qv2jRBWo37Yy6RMofJ4s2T
pe0rhJkdGGt7VIspldGcjfRda2SyG5VmS8mZM55HMDjJhl1RmD+1AvjzYB/7TAmOC6rLCKz3m6Cg
3YHM7VbCbpdah5wRoTBtiQe3juyHRlfQqWzFZWVktbe0aeXUYZQ4dlyVfgUlfTby7opU10J+8qIO
ydCCqGy8XDK3hRXlPvCpxjWz4BveRz/TYvwShnJ9wHHGkWxmf9YkN+uMykRE5gGdl8WxjFrB36Zd
XNaJ/LSwWtceinN89zf3so7CFpNnuH487pfPOZpQPTbSzPbMLJt9ehYIli+OVujlroOfEg1ReanI
EXaaKLw6ZuhBYYPnrKNFwo+d6Sm+6vSxk7nwzHWsTIG4ht3nwcG0q76zAlp7ZoNWEKLvxioyLTvy
D8g8VTuCW4+QQH4/JL25qKWAiwSRA/TnZFEZRBqXBIsW4c3QdfYmNIbOEU19XOLGdKwUldMw+fL+
om9eZ0Bx6CsI+Ahosr/8qsUI0GWoE8K73l+05NK+NU/pFqg+szMJSnLbfzXLRXKG0qR/l8aXOc08
q0WQ5swneRX8eeiG0MiEkFnT1VPXzgBJc0wyQtsLm5GWVy4PbiBTl+O2mbtyHVXuQlvErWE/7gM0
7r267SxfNaWrVUJ8b1F2lmjmTlOTnJnRPM16Ti8B9iWIeAuPathjLx9SGmdhuGbjnp1/0cw6u87m
qzntHB1PePQwFA6PXG1LoV0wQ12MYD4K9HWdQY97P8n1zkuR5FUUeXDm1W6srOwv6CFTpLZR7iba
HZO21o3axN5O9sJvo/nimtTo9EGdYEiOtTVaPo3XL1M8e6HdVI6RfjNklL2lmd3B2Ccdk509BoGj
IRpP5RYj6S8BgRyN6BuwIdmJlnmDXuFyMMPr2iwmV8pp1BVheynJde+NuQR6ggcdhlPiGajve3ST
mbfV2W2cijNAk7ciBdpRMBVNjTRv5Qo8P1/YblQFPuWWNyY2Oim9RCnM3KaLH2JVbfynjfU/UKX8
PwwEXvPB/1yQ/GahPsaQT2GArKyzLvrrv7YNdLSfcfFX+wLEuP6qP6WJ8oFphw5KA5QgdIuVJfKn
NFEgdchAuVFfXAGEq+bMH4Sw9gE34rXwsDUOxXpa/lQmKoQzuGs2CQu4lrWe+ReViboeu+fHEmQw
YydGpnBUxIq1fLmNAltqLIkg6ClDYaAum69TUsMe2tKt7BZPlaRN1QeRatpjMtsFMqxja3G3Zu2D
3NWofatIEItSDTYCdFmyVZFZ/5zkpuwU01QeqnjusLOW1PAjww8EIEatv0csKp/93lStHT4gZ5LL
V/O+FeuMphq8BTq5/O/kokGK3zQFc1NvjNvWC0E/34hqLDFQ0SLUtdvWCVqmjK3dCQ8Z/uyoNa24
RWg63S5Z1Tit1g3ulCg3CbB+vD9KlB8i5QHZUt0PlnbedUVzTkDgtDLhM1MekoahjQJbSD5p0VqN
gt/yjHzbrOX5BgOhyQ9HVMWhJbhxXpdOF+AI8Gz7vlEonrANqdpYlOjMMM4WGpjMk7DFS7K1EjYF
PgCJ+pAm82MFZsmBT2i7WDFdq0aD/bwm0+NF/H9T9YV9Jtt9BQZdP8LKhlbWTQgG7eRdmXU1zubA
R6iKxvRR62dCL5Ti86RovZvpkXmUW6tB/okWryIlko/s+OTacwcKliTmEjc4DWRI+qPKRyxyNOlc
QvEkqXtyPgwGlTr4mjVunU6PF7OQchS2eUjaIxCWfkDRSqLD3K0K5v1qVgCS5NpoERGRp72aG4dM
+6kZOKZIuZsGujcjfQc9KuNfF2S8NbPwNPvLjHyMJD5Vk+nUmLvG9n3TizMZ2GmE4OGSwIFwR2OQ
8fLpR0eGvChyFaZyK5WKs0xN7pWFGbl2uozOIC3VxZkN9fouMXCjoLI2IYtCZj2ppSx9YNplK4kn
VGnejBg2yXOVbEuqKj/D4+qo9tr3vktMR85KeqLpstbeUuK0Si85VmsY2y4YsjMf6/Vj4FOt1F2Y
GDR0Ti0/e9tqMrnnU9kNNjWLiJDqqbpmxx1berPUt96/j5X/K3hpK+b+P8dLONlF/PPbz98E7fL7
t/AlR2396T8hUv5AoKPXBiKcCxuS2vMQaZPOmrTiUC5cOQD/hEjlgyYEcO316rJRe2C7/YmR8gfS
cLJgEiOmnKt08L+Ika+3Ndw5kJKwoVe54dOAAsY3nGpQlW7E7Hs7DK3mj9N0zrfb0l5GYlJi6nBq
CMoW+kVQg15G4maMFahraeBKQRJ8jLU+mvysHXRkc8Ym+oJogyQ5cyzVBmErmRR/GeIUQ7Bumq5n
vYhRHAz0WHaMCqVQHycgo93McZ9QfBmAy9tIVqdDpYn+Oh/qOfMxU5u+izzo9hhlSOk2BCbxuLQi
Mjdqocm6NzAMrNw2U9ovuA40Nw2Ys/CyNZYAIUZ91m6zuIejg7NRw7jcsBFP1hVSYkYu+IFcBFln
Acwz6+EmwXQ3wyS1mq4Gq7YN365TW9pO5MgoIgYME/IiTGuHCwtfqXIJGNvZgq/nYvK0/BrNsQ5d
NFzK61SK4scYuA+uBK3RP9YqQdptRBEzZZKK+cAwKNEu5rYRF2rCcGzGvINGQq4Oi19hEgPkrc7w
2sG5h25cCdF+cvW0nAXUpV4FRimKj/mTB18J7wMAKq0Cpx716LYS0pgyHcDPWiuKOsQPTgSWK7rM
Wpy4TvPBFfjSM8VL1e9paGmpmxuT9fPZIXojap9sRkpMLleqjVWpgBTnSaXyWSs5zadONee1L7e0
9q6dFuy8tKjfvL/KaW7wexlCHpgp5tSKepIWzkVgdXbfSi5+eeNFGpt37aCoXtmJ9tLSKoyEgiC4
VICpuxzb5DAFyTkJ6JN7++kjQEJdr22ac/z58jyESRVMdl5JrqlH7TGbQB3HbbxaN0aV38dQRt//
ztw/zzPhp/XWriQdC9RfjNP1OqFNqZATCR2BiSb9QsmZdYwjaTQp2/eXOs2617VMJCUAEiNRAw3p
JFLWVRTErZUELuYrsQSIM24/g/syGBJHUtfRBC/0hVo80VPH0NubMpTlv8Yyj9ONhlXSYVrSyIIv
Ug7X9cDnBtVid4gGawOOY2MHpCXQwjrGKt5ekPwyEgssxYLlDwY3t1Fhm8fEKJvfnJb/KxKfU9vW
bfGfg97vIvHQ/4i/vagH15/6J9iRH9EFAQcqoI3KxIF/6sE1AFLzqVR3wDKfjaoEVeQaFdAhYcoF
T+OfYKd9YEQFlRGQLVhbwVr/Iti9YowiEcnvgDunAg1lXnEahma9CyocJ7141jYGfka2305StZHR
JbHrSf+RG3p9P0Z2d8iUZmTowOW+TefyMtZNrGljncGF2ZnzbbHU4H30XCzfOiuMDt04FsA85ARh
2LKuO0cNov5anZqDltviJgWO8K1AQPYmnIPlTorxvcMVNKqP7YzjDKgAKtNWM8rFVfJZ3uTSMBd+
p9fD42IVdFjknniRBfluAi7w9Bb/b2s/39rrqPDc1r6Mu659Sumu/gK092KTrz//Z5PTpGC2Tr4E
D2ol2LJd/2xy9QPTdoWczaBHTUOQDfan6YHIBRw8iCz8BKmbRUj4k9GZH56o1OvwVECvQjXjX2zy
t/QvqLZpvZBsAjh45UpDW0KJrRAxC6lLjkYp0juNnGf2cjNUb5IpzbaRxYbXy1gJfU0v0V5P2gAb
4NGcC9okUjfl4FOUH2UfxRt5UtLHeJ7xrQQ2OF+pndIUzqgude7kei5dZlP11QqH6TukSKPyiqhO
cZUVzV+cxP5MHHujHQ3JleHamjfzeM01sD5LEWwDU81inCDf6Eb8jTax8mtSVkyWCpnFsSXaiY5d
KBcSneR7DCXpvdpMRz4jvnCxUmr/RqD9q8Pzv6IgWt3u//MBemj6sP82vzgy60/8fWR07QMaAsh0
mPCGf3OT/xwZHUYzjUO4zuzYde9zmv4+MpJGqQOIEHsVXjSj+FXt8O8zI2liVcKDbPDnlxr/5tC8
zI/gYZurToems0VRC1HxXHmxrUqjG4QYJURv80L+0mY4ofVLWH/s5Al362dP5o0sd/1d/3Rd/l6L
1h2V0KrJddrcnmU5xpM71XwTu2MvxWH5ZlBNC+Sa6Ld9KPX3WIuCG8Te+EzThEf5euWnuMfFtXam
Xn5La9LqfFBjzU9D2m7oWjF2zs8Ja735KDW+34ougYh+ckJz0XfYYrFIrFv3rYW0VjAcwfS+/xBP
2Lh/P8Vny5y8MWUo27myWWZshviqL0LLGetG+kglg78FQb7flpOJCWyUMfTRs/RTvMy30dSHZ2YV
J120P5+EpGINBdQUJ0kFIhFjZI28zxGpYBT+3PKI/jRavvpW4U9sTseN4qro4+Pb7Vm3o2u5+ffE
bff4x138rZv5H4mTb75jegd/Ps36988uyKIAaSakTPOHMSy9WtcP0oRvy/tP//QdE10EAhOrCBTZ
nLA4l88XEWLGQ7cvoDiAZdxIapZdVXGrOZE2nTMxOf0+q07IqloJwgRNGDTHTpbS2jBXu2Tx5VhH
/jDF2zQCu3hmOyGQwe95fipZBzErYsoqdoK26knVIvf0DKWEddJmSgLqbaAkO7Xs59YREbSrrRj6
KNpWsSa+ayqlh6OCYq++djRP1NQhi+2GCyaowcTUb5RxVrWioNrKQT4Bih/qOgQezoD1WgfEGSIE
sBooN3aE74wsWtDsM7OU9rLJ4qmlaVhmJIRFZZS3vZaA9BQzCFunTJi7uqaUqdYR8GKYX+AFp7tp
XM5XVmTe5rZOJFzgG2W1HMc4sNYmuMZwwskadqvwRqufHyDylQb6arWwcEyXumwXr39uK4xE7V3U
TFVyDxIBXeRmrDvh4FsOaEOqCvsxqPsguO41xrBbuqG6CgRBHyRHlWIp+ZEXi8AjfKyUL0veBRJn
r5JTPwx0pQN+WkmPWE3SmESfCGQMVrvJthMibtwit8J2AxOZ/qWMf/e2ldC2d6YkkkLASzkq4lPL
pL2OAu3zFCljDOtuZf3mWd7vwkWSjujQg5hNgf7+FOVUKdd2Fva1a3dhp4LUCjCyiABq9L7ey9Ix
Jlert6PVDrM/wuP7acvJpFlb056sS5wKVpCKObfBRtKsWvbTqcu+aYmm936TD0xK0TNVKzfN2npx
KjwG/Rw5JqrrIFRu1AY3P7DYs3VTFy2w5VEzbxslNb7rnBFa6lmX3dlDpAzOWmnoDuyYCu3i2ViY
dUpz+wukaNN7uh7jUwfBJ8+dCl+qjylp6QSCY4SxncOjxDdWqfGNGio1+7EiFVCjUQbs00XR0aiK
1OgjdnIoUBBFxQ8pCOOrUORSwPw4C2snqiI85mHvhxn+d2H2BePcTHF6bZJCd5Ss6ldqNPOxDuLg
RxhW7U2ULwuyNSBrGlc1++F6nKvi00wDGshWFYbXsaZJMI6K1LptaUKs8Ix2qMDCSMP9BN/k59hW
cXUxB+MEKr+WGhgpBqYjOIsHCWoRbYkJU0xD0BFKk111VdwhlEpxdOgp/jN3MNrhlj57xohcm8cr
VAam2KWX1t83atrFXqjK7YOVpfZF0xsNRuoAjfGgkWWduCBLtLLmXKTwcQf5lroL5ixSQVUAJ6mA
8L4spI9uyka/VpGVxsQjM6WdLGVIY4mepqXTpor2k3buIF+Wdi4fJWEtX9VKq5Ut28y6HuuhYLDe
0aZwezOTvyI9i8SWjKFRhRhTJe7sYOBcBnjL/ionyfjWoRZC3tqUCUPFTEmui6CaH9hS2c8ojBS4
M+E8TpyypKKFyEV5lYQKjykRgXLXcocojlh4DW5tzxzqpWyNY0BZmrloy3Sf58HKj1U3dzp0AdO6
ywukZt0lbfK/Cny0K6dJtJR9O1ui5+HIFXGrqFVjJ+okv4TntjSuJZJM3+FlvlDwllXNOJUeKlCh
1FyEPzdjm7u92tPcjLusjjxlmSHLq1FVftVG3eQWUPThZlIiAR7Hsuq/ZFnqn4gX8HFmCd9VvS8y
HZJY3bWocY50e00am+mmrUNb+KNux7JfGwHs8GLQMciVKg7CbZVUEEjjvpzbXZQj9uepZatb+6Ct
wFDQDsWnJzAmWWyxrm+Wg9JI5qO95D3GA2E83EetkCO4RBp2MkE8aFi2KJqe+VGJfNSxChOsjaRI
VTE2wkn2v9k70924kW1Lv8p5ARoMzgQa/YNkjkoNqcGW/YewLIvzPPPp70e56hxluo50qhsN9EU3
UCiUS1ZGMhixY8faa63t0Fj+Wg+6GCMl0ZjjNvP9mnyxbPTKVfyuirfyNFWDq9bpuHinmcsLw86s
8wIDmzZ3JvaxmrENv4NPIzKPnixa5eZyLhsbox5iwmBtAIMXmRj7jQLdynS0VvUHN8CNFCOqQAnb
1Wh1kLqyauYEasxSlp2pNvLFmrDMyrWVmEjBk0juqm3SWsO9luimMzXIs2+Nuowgm/mUFC5mhXn2
jHSCrVv3YWohgu1I0tR51G9GZYDJW5qjqiNgS7LBnfOoqjxR8OXXmU7b+gsKqYD3WYx+3qtMImos
6vKBBDPQVlbY91eykCVjFSRxaq0W4Kf0CqBQeZW2ckdHBBHZoRu0rahcQBNDOYBTW/WKlqhp7hZy
qKaw3GKlvTewzxk8Dk71iz5Wo7nVxmG0byXDZ8LQ/lTjOlToGOr2YekPDvtLxwA9FB2eqZzb/a6L
IiQeGDeq+Ch3gguusLkXE1Zjm5ZvpbHTJqXYylhb3AmzpE2VjV3eXRonWuvQnC4naQTK9/SutA2n
HUNd5yOUtI6xb+6HF/oKm6lXZ3FVuhnnOS24Z3qebcyo1po9+odQA26CJ+jIPFvlTDmuByHPeT0l
ivHYtnk5HaRQgpSg9VIpsKPQ1EOlNiFhEIlysq79RPulHP1b19Z/a1z6tmXof2PPZRzS32S1vzl1
/fJcj6ru59tb6+sv/Qn0yFgqA2KiDlHQ+Z+V7jC/hVZvYri12G1xy/kT6IGTT6kLdIh7pIna4593
VmyYab3EjzhuIcAgjvs7V1br9B4JysoXEibHPEiUorGHTjPjtOnkAkOX3AvZBKxa0/S38ZSPhFb6
Zd1nfajt1C4x13jwIoQMuuGLQQnsZ2aE/vdSMredNvW5p5SxndHgXqm+CFXa5HVZ3PTJKN1pbWMd
OB/t+ygmOJpDnG46Ml9vTMr8W9U1mM4MUfezKfVjEJiVAVoq996Y99VFTIfw6ybT/X2I8s4FjzeJ
oBNeJVZd+I6Z2S3pXW+JZ4NT+BFOQX0z9SotoOexuQuA8lNnbDOdQzlSW5r+0bvX0cv0ZSobu3Kq
SSx5U67Jn4VSqc8zfA+yKVuPj+RL0CDVsk0dZdS0wlVSVe257NJrK20JDmu1b6xdWohpRR1hfjTo
zO3IVlpcFpXcf/OzyuQ8HtAkyTblwm4yg8lJ2ibcFXaiPKdFH2yo8K1jWtwTccSDkTflsxrN7WdV
KpKMduSyvDWV3HbHuaTVVlriR9GPcbWzrTjF511CSWsRdJfWh93ghPR0+PFmJf8FxHB6aVqWBkDK
smppSARjdsFU3t7P8mSm1AdQ5ulGY3tg1/JOniTr16XpbwWR/yewr6Vc/e+xrxsaSbTFP26jH6ck
gOW3/owk+ieM56jzIZegrHkSSWgfDD0KGjGhZDEq4Lf+jCTWJ/4qjYCpz9M4AMTmX6HE/MS+X1w5
F3Mkg/3xd0LJecmOOILLEr5eWHICqZnnPll51Ad9GjfZqvAN7ALmbvA0pKWRg90RnXBzDLwqkLj9
pJh3ltzdRWqSr0o8P/ZpOqOE14xoy3nHnaLlVtLHknUw0vBpKupuH4aV7TZ5RcqQjPQb7e3rQBHy
vkqndvVm3v9i2S+ww7/u8ItmB07QsvQXT1DsMM4woaHUROSLCEJO4ZMcTNBfMj+60blZuFLV02Qn
FoPz/pinuMGrTohALqglobyB5nYWhQM60LT5lAcrn6su7Kf0RTHzb7acDb92238I7Pw+0Bnm0tnj
HFk+kmpNS7/VMY5NoNv37z/MEhdOJxCxGGeJSUMQje4yy8/fgEdtp0Z52EY4N5WShUNQM3hSW5cf
vKYz7O71USCLokxcoFZYgWePYoSlXMzQlb3a6qBzp+lFkdlf/Ejf2F392NfdQ90ILLdasY5nccys
8eb951xeytlzQiHH4xkCAKDPOSXRKHphl3Ek4W5ZHKBrJZdzq1R4brUCzf9gf4D4njMOWJhLTxY2
PuFYA8c5e+BIn9Vmzn3fC7tqcosqegqzgCtwALvCT83r3CanrHXtqHfxS29Ud+8/Lrzp3x8YFB1Z
PluclOacvabmmJ7Nmh8hsC73pV5dpdKsrDQjfgm6cj7inkiNccg3qIVUpzbTJ02NX3ArOJRgbw63
K4DqKbKxfZoR5iKyuuk066qK9GNmZgdLMq7mOHmROd/zyEq8YuLCNA1wCQsuRo5ISATwTwhvEiFK
kmfx3KfYWNQy/5p89TiriUrrouhOF9U3EPH7xtKORa0fLZmRNTN4iNUhRQcWP6G/hrMy1423jDa0
GCItXwPAu3GC3LwfikJ1ylEctS548nHNQ40sf7Umkv1++ZGeKPodKF0LdgmOkIbWos4eFTeMGSpt
gL24DySeNMnzUasLy4saPrrss0MUK8e4AU95fTIl1i4nyEYXWrXEvEhKVrmEzkA2q+QySprHBAk3
CG88zpf5nOE+N+A4UbQKnsTGVaXCpZ9146tkNvmXFmq+N7UN3NTlqill9HXQk17liRob2nERO3mV
PRmpeUXSdKXHbYEOvJgv06Sz15Nu3RvcdB1i+Hxp4faC6QRyCF0NIpCqvPc4ea6Eni8pGH6Lo0TD
i9lUj2WSPSWT+lmBVQ/e1Tz6WZiuMpOvIKJ8eljeq2/mh7jFtCsd0/C6s3Hkik3hdiU6H71A29iD
uK+0sFYdrZnJeZZJfp3GUQPIjK3K8sI2AHUMVGUlF0zCpBb2Ose6YTOFsu1akXllh6m90WscB6vJ
sFDPRE/QnmJXTVqq8woTHNiDskJVMq+HRqX3aqEfwUj1C26NjYe1gn4xMA2hkc3rOmGkGC+ISz8A
jq0kNfH0pFJcukWPjp9zxFVV+mKh2lRCc/f63dPAzDdybu7ybO7dYpy/D73yYvjSfTV25TqEn4WC
nYfsq/DFmIJ5nQSDgunKZLtk6f3PDhOUlRVP3Lv79JgZUbGxilFZRejdV4kdzWvbbx7nOJc9PTYS
LxL2iPxuaDzRME82ulEU7/kEIMEWNPP2cdZZAJIevUiBlm+KqX5sRzMBADAov0opuFrGy8zxnwbi
jUo3tcXRFqWymKUr+KxW/LafH5ZNI/d88NDxl/yS/71s9y5Maiwt0M/0krZg3D4fDZ8UP4vkRe/Z
ZOmcPUU1NLFBXCr+cF3J9n3WdbGTjE1yWUGrW83E7U3kKw2gr3ac/d52q2a0PLw6rvIcI5k8jUwH
1TuSMyh1MRsJ/7sn1WZipkIwhl8/gugc6E/0KEnM1GTSZ66ROk8eeGEC0rqr2KF0H2Mudxma4eRo
iwOf3i9b1Jx/9FBN3NGy7uV5pgdqJt1TdMPygv+jBsVL26RPlIawa9DM+yYU0moJvtQPEtRBNVx+
5UgfNTYtiJaTLwtfRg9He/TF+wfFaqsMiFQLKXdUjZAxm/W4B5Uc92NWWl5mIDmdA7l16IgRXqlt
N9NsIuB1mg2vRm/4krIkxZfyzHcaUophfZk+6ZA9aLkU9qWzODJJVYUDeV9kP7I53OGsGLk22IfT
xPVjbYZPvdo91ln9mBbL3CNHcE2jJiibrBMr5HsXVviSRtW8ft2nUmneZykmNl1sRU4wdbZbF3Wx
La2eXRHozBuAsWv10v04JSwuyd7bSQp2VEzJbQ/Y97k3/Qm6iR9Pm9T2f8oDU6uMoCgSCMW9LyvH
NKFuyJHpf29iMGl9Sft8ewmN1SgOqllIkZNkutigjatWim4O16LlXc5BN95YKkEwHkSyqnFL2C03
FWzUWdo+AOCiTlWkbRDhz5PW0vdpDMIb1coUNyZ+bzuFgJ/oxaPB7Y9tg/HBQQPxW4tgVm7FHNEy
C1PP+qI3JyIt4GaGqYYkF04S6osXcydtswVGx4kOjx954ktMPZE+U491yCVzHukR0iYlrid+FDdf
6jQMYWbmtM+q9e+2LRJPEwhpB7uxPCVU5UdumfpFM1bl2keL/lVIFp6pORovKdUs3ZPj8Anjk+Q2
kqXvWCLiDhLFy/uLZVSVfjlLK2UQCvW6Snsuy6TYwvvv8f5ks/QpV8ccgH41Tkrj+XQlWcM5lR+5
iz8hMz2US3AqC1YwRMUXC2kbJ1X9+HosWqpynAYwSuosUF3l5VxM/PqCIhEusZaOapR1mJtsg5KA
oc49D5Tp9YUm6CvWNMO13rfRtyIngr/GiCQyruSmzO+kPKYvSunvS4A2py2UaE2IX86U9D7tqbTE
BgLMJR6PM2gr1eCXrlRuSrW7rAvzhxamX4HFL5KJagGgO1ZXY0hukWfcqntZceuIDacQ4tZdxOW7
kFPD0SPKumqSTRdjJePCNGLhVfroJwoZfTebDgeq/i5u+mytUJHw2lEfbxSsY1zkmOMec2JOxaR9
tPLlMakTMCj7MU2q+VsX2fT5C5+igPlL6ugFLJDCLSatzutMvqYLuagfJyN5qmJm06KSs8L3tfgg
UzzHdEgTX0Ej6G7cCilInibgasZVLx9n3OksYhU2ZfcIfTi2SdSGqAa4jvBjQTcVfTDuX8iYIdRQ
Y8VvF9t3cZ4gjhB/ukYENJ8z++swMr22xURL649+ki7+ATi3BjkEbLlOPfKRS6OVPguzeoy1EEOR
HJW/xnk+ayopWxK7cl2t8q5ag6TfBQNSx4CLGwrGZue38g/daiVH9aUvkD3uYF9fVMIq1/DvQIuC
B9F0z7GSbkWAT9eSh/ap/1LWcevSvWRvBBVpWtpjCCa1yT6b2Mu5T+BG/74bltwdUjQbnTWnx9qV
mhN1YnWi/3BKhGza5HqyEEc79AG0XYRjZI2pzZYcUDAP1gSnqUwQP5a4KHeS8kGHk98uqDDgBQyY
5Y4NU+CcKlCUZomaxpI8WtdIqz7NSNKEsZvN4CUuiZ4crC/vp/70bzy76jAkEjgcQhARaNq5Bo5q
Wd4igJe8fJkpXo62s+l7cVRDTFibZv7aWeauWoRgWaptet+6WtJJBQK9k9m94lLMIoGfOXOXnEke
SIGWt1yTDExq8jSGHKUZMaTPrd0U9V4Tm/WuUNKXqqwf1ZJMp5u518TqEfdi27GRpLtRVJIFcezT
kj5d9a12pIMZiSDppjSTOWQk4Y3M7owUDglsxKj593JL1sal5TWn6+vSdmfFukdofD9InE84o0tb
MfC2m1y/Kmf+JhepR7RuzX0BLxR65RDn2KJxJtP+Ytz/Ohm5cwUDB8MwybRzG8Mp4SviSaAMJYE1
4yxOFU4FG9fsJbFrPK4qT50xJN6SbsHjeUyMuV2RPPt7hAHz/wJOf/+/0YPsBMrf/CyWJhX/Hfqm
2tzY/z3itum+P/8k3SlPoPvld/7E28QnGaoIZGN7ge9fQbU/KZriEwa1yl/xzYTxCcb6ojAnBoKJ
Lgr7P+hmQv/Eccm9mU7DMvYztHr6GxTNc/gBdQOiRBgnCDmBIV5pym9gFoN2T/ak9p03ZuILVcTZ
KTSq11jnUOlVpA8Qqt9ZzwwHtdSm6xo8O4q2p4cKAhIcxROl9WpfMxzUZBZaas0evgXZ1O3nYbG1
jqxYkMcFZvgM56XMt2Wtip2czC2iGxHBZ4nMTvlaQ/XZRrkv3fZFNWGjiBvOUck7RfVyaqeJG/PI
G/QzNb7hurxO6YSjICCJ9vMU5KCFinIf6vgYuGNruxEBpnXGTN5RsKASaeh+23mTblZ4G0xhgJc9
HC9n8vvkOIQh5VMVOefxzdL5C9BQW/Snb8Gg5W0gg2SRQAvnpQDAvgW9JN8fRT4v02On1be8zsoH
YzB0sTIkDGmUysqR04+9WVC6k77xX1qwVrTUh9KSt3aDDyhFUogETIE5ylw1EmMJNE0BakEEQZIY
RY3bplE9OXOOfB+OOXqgKO67DJukXqxEYYjnpseFct11trEfqnjapbiEV9ydjO0ot3rmmAgdLuSo
KbfDpEqHos+69UyVvEJmqKS5M2ciOKq4lT7SBNIhYMu19/5MLaKz85mCcvmq4xKYXpyfJfNcpyWa
NaCXcbacvoctotMRA2+QgFKoM4m4POhIPjcCQ4xWLPSKDj/UMJNdJRLKRS7G8a4dZH0jTSyevoF0
ISfyZynJgk3WjOnfBRp5tTZ0YXaYQrds8Wqf+2ajcakfykRJWy/PMWfhS/vYmtqPUQ0OwAmN3b7o
ySpHbIJyCjj439r6Jk3q/vL9mTvHVV+/B1LVxb6ElWafLbE21eco0YPWm9uWvFHyaUgOieCj97N8
zNlK5vPBoCGV4gl2bsUVx1UF+SVe7CTg9DR6PWLYUgsvDbTGbVp13KJFMlbUjyxHnQMfH95YAcUx
Alek/oeWLb+HOfW14bSg5kkdVD6jm+qZT6m7KEjXtKk6KEVKc3a1UAY31IfB8cMhO8oqdAR6GrS4
YysI2mCUXXRJnV+bSrtReyrp65hPD52hz/3Loaur/oPM9zwlswWAN2x+ageoo2CUn+7+sa1MpfZl
DvYB1RWp4OUs8n1rDPK+s65bcOFfi/L/V83OWp9DZnyzSX4rv98W2ff8TEm0/MavE1yxP5mLNQQG
EaiaxauQ4tcBrsifFHrvUAyjSdrSfpS99ke9TLP40avTgFgksyiR/nl+a+onQ0BzI+9mKXKO/y1j
Cf3sSKXdCt+Bqj/qtsWaj5LT6aqxCilpZypzC+Nvri7MGRqSRxtHgempJBnzTS/qBAtis5kDfJ0i
LsVX6aihUoBxNfgDkaArEvEcJkmV7drUxzy0FVQlsHYWWbayg8hv4X7FIb1OgMk12jc2uv19nNII
P7Q0ENW1OauhOEzEYmnbxtmYxk4X1EF4n6R+J13SRESzA0fN0qKAXaNB2ssjU2xpcfwKLRSFMHfK
EDa3clVM4KhdflS7qJl3UZdoX4q6lUoSlFIP1hN+Ddem3wAEdIE5VpNT5aLIALJm0eVOq+aDf/DN
pB5kL1TFKD/Ik5r6V9QMp3ITAlMaqymaGsWpfLa9a5mNrnm2HOZftTDzDW7sfT9uczwUbKeN7dRf
TUZbtpgKqC3p+gh9C8+BGbcbYGMDpzjJkoJ1ZgyBtIZ6UKA6Aa8ILtPWti8zdczu4LLOWNtXzXCQ
06FQ8KvqQwh8lRV9a9nVt9AoUxSJUTMKV+pzdT3VsWHB44SVuNaw+A09lUv45Mhq0KONocNWn15q
SjE8lrFRGo6K6RJtTIIaCp7eSctFsuu0n3iCTJ8RMHqBb0+4QEcNzLomMI6IPAsUYpmpOXVrBL5b
Ib95zuEjxhuJhArMDkPwVGua737qp65dUOLDwlE7hBhZf5ks2TEraBi6GZR4MfhK7fpx2F7EUlOp
nqTU6UOI+e2uLK30cqyktnJ9TvG9yNvuKVBp2mNjBOT2mZr+kPVcBE6VYWjoJklsX5uJTvrnT0PS
eoKD+wI6bPwtbWpWDRUMf0Q4SsXOgxdhvQSIiUECJJTjjlJLdN/QJZNaqzorzV3WF6EMsNeXGwpw
OI6hdMiZG9bpJVBPL5xgDuWAC10Fn7DUIV6vq4CmDY6uJANG3U1AW2lEpAq8aCyKOCiTdlvrcI65
imXt7dgWUkd9wiq+dG2F20MSJfODNqR4yyMzx5a81fpEOKNp5FcF7RH4qpDm5jW0tPo+r+hsTy8Z
hECJGvdfhjAKK68t1em+awwTknDtGwIpQdVK2ylaEq/Gr4Nn2w7Dh1rMZgj8MSrFxh/DLvZGKLAv
VROkgMF4Th1zHNNbyLCNdKxyPTZXMTpqvLkWnzemt0+/Dn2fNI4dF7wABe+Ki6yNmxCQT4qe/UJp
p0MbJgPC50g1jiJOggesBfDk643Y38Clsb7rfUo3kLpprM9RmzeVU09ReCtbgdSvZKmKr0l7/NrB
nDh/ygBUakdCVUIXkNRECFCa/XAITE29j7B/ua07EzqeZjbKjj5icA3xuWi+4Fwp2oNZddO2LzRN
cgTdZS+jLIVbB+cZby060NQyrXeSPnG1zJCvLan0ge/aJOmpMg1lt1cqbYQY30nNczlIw89Cred0
l7eJHdzoZUUTmVnImPND0RbVE/p+VnSjK/m3gO8wO7nRqfNBwqPZd8dJqoGP1Cz5YWHrN65rUZaG
20WS+YAvdWa6ipKbnQNEXGerqhfJA6Iw+vC1WZd9GW21Fy4tQa0fNaX6GwvJBgx5nc5YK3gXarHO
Ohj+riQqicF9yiGTnZb3ZtvDwZMHXL7Xkq+EVPbHvFolWQn8HARts2+tHqZ1pY7+IQ+K0VqXupgh
Hho+jSaayZetdWsksJqaRq0s14qHaWGGj9aDqki2DfQ0ZQ2O+32GGD/p7XVIYWPrj7GiOYEY45uq
NNWJUJP6RzCcrHY1Na9uqrYKHg2lLUIX1zY72DIoUv9J1nzam4aqMpHU4cbt9ao9RatKUYvQ00CB
vmcyZHS3HohyeG9mmGWWIaSktYmeY2FilvroIa5ujsYsaMgEbd6o6c9IYdvVYhBEjDRTaV9qIM4u
23r+YfqB9VAoXftzzizqkaZCXRPFQfKtiXsUeVxtCt9dGqnWrgFQE8CUDJK7BmeXzqsVray92Ra9
CbRbTndDl+jxZtAl3OXiycxrL5azOMSBuo90R7FzP1tj65PFGFba+WfeWl+7elD4z1a/1CHIs/vA
rVVCK0bdWvFQVHl90UXWBOI9zqB7LX29UXE0iXwbzLk1rqxMrXO3jLVuNw2kq0BzU3+rmuE4OE1O
SZMyTiXugJSDa7wJqEKXk9KHTm01teXKYzFfa81gy56lBgNHrBjmZ9zghn1kxlLpoB8R9FcYJ+zC
J0QRR7IDlAOcsOZjlY/qV4H/t+rqXCQBuQarhpM629oXvHPFrSTnI1GiiViuZl+a20EsPPUy1unk
KitFYKxDCaNHd7AlLOtlVJ7fEWYjCWi0AQMfK8+Mm3xCrs9FrNKawwRqD1Kaa9ONRNOlzK0x2Om8
IlCazx3mMceZ/4Fjz0RXB9h8EeS2wC+Svd53Cqdcjc9EFC50WrtO/NLJMziIsJALsLIiqCe437bo
+Ivcyh5ni/vtqkSMdGVn0K6x37JYNdlii+SZmWFhkQv1wgmrxT1QnbvWd3TcBH/wGX66Qi+ufA20
MLopOwRzq3QoFfZXOIs9ipoQF9gyNGnqaenRnT23oc+S542sNFKG2lOg4F74SCoooTd2abrhRNB0
OiEnT7M+xlfVqCiLt1eltZwXvEUcbPP2KHKtmPZZIvpNnDZWBUPPqDQqbBMWeaa/NPS1YgW2cRj4
yaNQ/TGi45FeHXDB7WyHxn+4kWQtlUxn0m3zi150M67bYPgPRWKLeQMLDPUGtUU6bTTDWANEw87W
VtocDZMzlozkJmFctA7szJw6N6bqmYuWIaD8Ew76vRHNFHKqkPnHyCu0abZG+7GVWXaRdhipro4r
dJgKOpdasib8/UC4aPzWK0+dNNIT3LZ863vDBfFbO3ai2sMPb0xO95RrfAKaepuKok4wrw1RTsQt
JitrkXAHc5Sq745hKNXBHumvZO5Q+hn9oZ6tZStNovRKjoT4ACKkjQ7lcF12Kc5PktNMvbgdpkm9
xRAu+TaYmYk+vkD9o3ddFi8wa4rpRlmwWlNTT0gzZIQz6yyic2RMCSZo9UvyU0ujb9GYGAfcTvPp
WtWSYV5JcaqYT+YYRhw2M8W37m62I2UunGiECXMIgqYPP5Mew171ZT8faH44q/Zem6WiuG1q3DrX
UScPYlcNlt9Q6RfC/6FHdRKu9bFb6shTblcHXfUn7VaFrQImTo8Q5QMZ4SlEwI0CV/jlxSw9M/DU
W5rSv0Wh/FiRjJLmJl7Gjy+1Ook8uzCzH2/uWH8BdolTsOt1GJjMpqwvWjOGO6PIYQ2ZN6SGtJjR
qPmQZaQjrPeW2EmCGcPcEEp5MCg/0xxIJTGU66HyfLh9969f5G/dgv9DAnr5M79r658/28vv5f9Y
BvhRlFNNz732f57+sfn15+Bnsdw2T/5AtT5qpyNMzen2Z9Ol/Oov4t3yN//TH/7hJ0ApkEbPP4ou
b5dPC87uvVwt34OuXz0Vv7+lnC+/8C/cmssp1SF0+4sKcSkQvcWtWSW/DM90OFz/vPcKDAkUWj8D
+uDDuPTL/Oe9V4hPuMMbZNrkMaicIYb9+eR/rBYm7d9SELk/n+JLC9MUChsqbrjFcNpO1+jEoU04
qmJPjXEDbbTKWEmib7b6+KEg80xVCwTFWHxdPGTgI/JfZ2NxvQzFmDYxElYbdV+HyNAHvgZXnb4p
pFSuktAOMRyV9TQE5U0aqSnGuFNJq1dclzU9oH1mi8Svm8MLJck1evHMeEYhr94MGRlfX2DMl3Dc
Tgr33NwiKZ9nTXPVtKQtWVhm8GkgWOVpqx7fvPC/2IPnFTmeTDMM9jn2dQCT540nzDww7ARKlzdL
Il23iGLID5oClgQEWlXSEMUBAnNiZ/r6/ZFPY8zrnDIyuMiyxBYfhdP3Z4xz39p+HnPFg7Cq91nu
zTIS6fdHeYXMTmBIgBG8J0zWCMRmyiWnwxSDjc7Stilo6HFfe7WOQ3/ShXB6UMP5TlarHNAxXFZX
iMD/0fpx8HUq5y/VQM7nioQe2KY07030MZsyy1qst9JCfSE7io7436IcENqAQBJUhYpiDCXpYrRE
/C2uR9OjiFMgTCoM9UKtknbXDfr45fUB/0/Erh5qeFf//Aehq/nHusufv7eEi9Ow9X9lFNN5af++
AOcWKfDOKXq3/MafYcz4RP96uOsQiV+NYVlof4QxSwDsET4oRON+dWoLS40NoBjoDgsgGUELv/VH
+U3S4M/bixEEghx2zeKecha33o1j54GMrWBaOE4shXF0Eq8loTd1Ab1X6skOi2zdrLT2kH0ubtuD
/hjcivW89jejN7nw+64ELR4O9c7alDvSw3V3VX2rb2tYOS/JfaU4mbvvV4NH4zfvYfDuDjDVPHsj
O6UTOs0OSoHnO6MD8whK4uxM6+T5zZT/RRx5Ne16u89+PQXh/vUpqNud7rPB5AApMM5ap4/dqvRo
1Yexi0PXJ+WGFtfjZwxOV4EX7rIL7faDoc+h/dehaUZKGRO+CvD56dBNZE+B0Cq4Npt5PX6NVTd9
RJKOvnsDr8fNdjhzpaY351f5BxSKvxh50SrwaALZLr77pyNH1giPrmuyNQKYNWH7MIzmRoS00yPJ
fP8pfxsKTI/z9FVgQTAzzubXb1S1kxM9WptUHktc5e10FcjxtuCa8f5Iy3SdvMmzkZZv8mY9UmyI
UNoyUq/eDtpdOj68//mvTS5PB6AtyNIIgo2Hnda5SsHq4qilZ0my1oo4rL5MDXZs6zZn9Xyh52BW
XQEyFfpal2a/eoHaOBp3BnhzuUuatBk/l+lQYftqzmhtLyDut/22GDvThCoN2PYZgFdVV1pf+93N
+198meKz700EgQNDNLBl6PqnE8P1Wir1iTtC1D9M2Q0lUEwRPjBV/n3y2T9UM/EYs8mSzrtkoNaN
sr5hjK5n1+j4IjUfnIhnWbdOc2YWEltFUGNGVXFuideZbayMlGTXvt4+Q6Zaqdzok9bfD37/gCmn
k0x4W2i+J+UfrOHzku2vkTFeW0Zeso2zCaxh4vUyIxuXwS2E6Jt2H92Mm+HXkfhvM8PfzI5/jYMd
FmEdaeP5ttSbJodDZEdr1flWOeUBIq07uL1XuLRZ2wT39gZs5IPS3W9mUK+DkhoSCqjD4GF6+nBY
/flNbqfxWtuku+KKrrdbfz3v4ytjK+3E7v2l+OqOc7YWKSLzaNqi4sRO/HQ0SUpg0JtqtB5cY0M3
1+viqt5p7uj8bFfDul/1q9kdVzjsu7UDge+Dh1WXj/99eJtdgIREZyufDm/6CfhDtFAtd8a+4mHH
C39n7Cyv3fZbzKMvzVv9Vg+crnB7Z3Yly41/xj+lZ/XGujKuzJ29Czw6wVyYO/2DmXmd53e+2vlx
OpQBFOGGmRlpBB6uAtZ3QzlrYwGWpQDRpGPQ7h0Z3fqduRCbP5qb01vtr/0F0+fVapvbwrlJjJkX
Y4xQPlpnTrBV15iVrK294g5ba5VcSY/SY3TRXgNY8Y92419ra+VC2snecCjui5t6r20np/tgz/8e
VUxKyoStxSsaU/uz19VByjXtuAvXbVPk4aWsW/VtLKilfGAz/vs4nIFi4feYhBZcU0+XRUHbmVAx
EiJk0Y2pN6VKh60my3Rcvb/+fw/FBCKdUujCJYQgevZAQ6NU2QAzZR0F2g9UuzRWYa+43TybH7zO
385d7n0YklP05foAI+GsJA87QcqtEsomnSE3dmasFHuf45er5h+d8MpvC2cZimYDkDLIB2Gbn85e
CJPbb5tOWulOcjtdtdfSU3unX9TXyd5eWdfJTb6qrueHEY7pN/npI6+mV+bVycaheIz1M5aBELMU
cprT4UtyU0kZUpprrstdvUMt7YaeTfqkrMurzCvd5/ff4fliMbAf5B8NoGAhiSz19rd5hgA8xG+E
fYKl8KrG1l2XvPdHOH93jKAuElfExzoUIV05HSHsQthg4RStkbm51k26/Xt+UJykmP/BDFh8/XFC
ZjGeDhBAsqnMCe1JMEJMDvUZZ9h2+EiieD5RsOTIMWENkSpxXX/1s36TkEk43yx9zQQe6ig0VLrF
XiQYDm3fn6zfR8F1Dg7D0j1D415zdlGOJXVgcSbpSqmk8jI2hX8bUK7f/M1RMLWTObX+i70zWY5b
Sc/2rXR4D0diBhbeFFBVnEmJpCRyg9CYmJGYEsPV/w/k499iURZDXrsX3RHntJQFIPPLb3gHYdkg
oeB3vnxjIRwjPSwNoIIe8NloJmPUBl3yxod/9SysAq6Z1sJP57PTraVaJlDdUFf7OfGNhvEk5zuy
BiHeig6ncYh7ftPogxZtAb/gM718nGFi4MXwu8Jju2EeZbV1tDpolGSVcN4IRHRgT1fbOJMcFBJD
FKk5rCcJKH5lWQ8oCGpRIksEh0A0pTgi1MMSZHFbKUSGbEbyzLyUw350C7lCR8P0z9ihvjk9lJjk
rHFZdUIcsKND0qWUaa8jmC9yiZQ/eT+GRdm3pKjmuUu3SRyl7s0vNqZg6V4sUtzlnq3QzPJlBXUu
SCHqCMYMu9xxNROMllJ2VzZOI6NhtAJwmsh6DwgGaWYFHToou7wLzDNZrVN52a5GOMThMLrzHv5L
Tst/GHtGknkm1ku/YuaCfifGWjEcinb+AIcs8aKqgLB1b3tyNUPEfNJxAFGf2vkuKIfUh8lUoTmx
jYLf9amBkPaat/ldWXjjfDRXJ7xdx2x6CIqFH6pQDq526YxIIPIPXfm5BbLCCCkouwlHiaR/743S
RXNKDP2+9CvHj5h7mTr2xrI3j7xM1HIzr0SDbKwyMAOBWau4ZL6r4gHN3HFHs0l/s6WyUXEQk3/j
qVHXkGucnBlanXnvtMoZe675KqqDiwgXI/9VNzc1P0pFaClYH5PW7hAWSiWj/AQ7a3z7ukExJpi7
quf/DaU5Qn8iI3762VTHOp+Kqwb1srtABVPNrGlAJwszKnvGgxwey86p2lpdLKVitQnbymFXjULZ
ETgS9GK8cFLPrb1UmXVmLr7odlKU/g8LaXBIfmtOC2Gb0otI5z2DIRnm6xRVJhJ1UZF3AGGQ2U7u
gOomwz71O1SGz0tfhzI/dpNqAdYtKIjVZjVke98IF4Zalg2sFp2m+RqYagCZqQ0HOHwMUfEizt3G
3/d4tUOP7vT8lBZrjf/ILErGsaFNChfkzebfNzbzPlUFOH0LhFKJz8k0LFEOczTZWVXVPUqlM7Wz
GMmtV9hW52jLjolCKsCbk2DvThrEZwo8BUJvWyjm4I11XKp6CgBM0HvYlU49KoabNWplxrDaH32z
rj+YTlV+s4LK/ezD/UFXaBgrOxrcZpuSEnvOJgaX95zp1T3rPDs39zn/78+VV22KQQiqfIXvA5pX
9r7+wd5aMcqrEwcXkYZp+a4qhgmwhNVDEQpnbFrOh9oJyoNE3MyN87lELQW2Y77Eiw9jJh4n0T6F
bjOzvUMVYoWSBn3w2Foux6sFQCKjVhWiPrNamIPRNBLdduAeYBanlg4vVZlsWFhPCybEtUJ6ysYA
+zZH+SEAfDCU81Eac5eez0jeUv5SoXzt8wqSvmhL417YAyopfQq7DP0rn0GOt+YJhodrGthR62EI
EA1hXpbHzEYsMEpg+VnYgmkz2+d5IJ4Kq7Ggi/qz/whdSj8pF4BYLA1H7A2jKnRUSbs81tgW3wT+
IlwOa+VeuZWbj1HjDsPjaFv6fTDU2uQ9ekjWtZWY+2Pr5MNlb6hyBWrri+/WPKKONTFtvMkVxT5S
dyGuw9JoAQWjy2lILzYT6abnbWrBu8iXLP8BX9wXe6tw4Eez37i1WivUSwxUruqQ8nMXdPtxejTh
88ACRAurcTBDQf5KQQatLjAUmO8BOxnvrB6nllhnAyKvujHc79KonfBcFU7anQXh4DEpln0GZoK0
o0amyirn2KuBb+2SrgJExA1n3jCLV5jM1BhUY6veT+musFuMo9JhVqhCCb924xFpqB7qbZB0B9l0
7boPGgXAmY6ZtOIh7xK8pg2d1rsuBagHd1rl47mfJsmxl6ow48HKyiWCoJM9d2sWFvvQAQZzI/2i
ui85UQVAgXZZI6wzxglaZDsQTNHPR6pNb6qS69rj1A1juf+8QdLc/YwenH05LmljnTmtOZNlAvv4
PlkwIZhn9/TSwQ57eRQsHexH0AWdPOjMWz+GvQrBxy1hm8KeU+qq7JQF+5uJLSsHJQx6JkDJdD3p
JCv2kD9VejPKwMQvomJmE4+BrZLdAgG659Et5xNKexaOqJCRf7S5kXp7TnoS7MbBlAVUUB3IOA86
Qvu0jgYKOTKA/7Zo0X9XcEvR5DPWxti5y2zflemGsJgShxNpBuie7nKy229jUGUewBgXbEjqwEKM
vRT62c6aA0JrnY2Sa8/ZPAjy2R+JT1B/0l3Tl8qJ6D63TdRXYfPk+fmwKZoixgYDQeaoaY6upeBk
Wv4lAUWzMVQ1gHExggJep+SWCPWTHNFAxdQvWLgIIOqPsUpaIIt902WfmqEg8CQos35L0BeuudYq
ZV5gARWsMA1y4Z8xGbTw/5hKBBBoSD2soR5gVlIAfsvDerwMAyBWOwNmAcgQzzbgbZnVdKsDVaWR
sibEkFSxKkA0nmijHNdhHZsA3hEkrcbsAfJoiztTB14bxEqP6Yc9Sedz5db+98UPAfoBCR0RDVVy
RjpBdyQQYGGWY9Nu/3ga3eZL6K+Bt1NiS0t6cxHmzh6mhejlqYWtVfWmiQILR/dsrle+MVKE2nga
fFhkmGOahX1IQxSkjMYfARBmFXgYdlz+aXA6Iq/wWnIOByrrs54b4g+sLzIrnkR9155SvIxJDOvZ
UKLzGbUbjHDvClf88LQFGM6fHHiSPU1QGcFzG566yq7G2DAwVNxRQI8fSgtHxKgK7NWBim929zkX
LWwPkev7BAq82CcgGNbIW4lzPj2az06WbIfD75ENjQwQuN9yMYNh7A2hQEmEQVmrmy7Tc3Dk9m3Q
jqZP8xklKnPF+7cbz8cuH92IwOp+LAsnA8kIvfK6HSrUA/wuXN8jMlUj7DqZ3rd6SKevmTuBhnOL
AWzSkLvJ+6acE/Z3MvkPmQdOVEgEUHFHLtzh4PRZbZ1BatM4oqa44mRXbZiOz7rlhbyrR+H/WOkI
gEizvQqMO0Zo4xG6iWnummSy++NKrLD3zWQ7V2Hbkg9anXAroGFuhu4ubYXHcAgU4BVDup+KEVMe
xhro0x2aDlXG3YiO4ITs1QrexEEa8a7UTlBHReW0X+XSr0OsjFmVsTvb1o82XSR7sWvCeu9NCSKC
Is/11Wi6ebhTS0X/dSpdQlxrh8NlycKXbHadxaaXt6AaVxXah0lisLx3S8ihSaBwckvHOtk32aCW
Q+mQDAmQa/5+MZfqg4dJpnmXLTmyu2cgXLv2x9BmxvJIF9techBbFVD/ED3PfWW0QX9Amtct3q/2
oKd4JfmfjvhtruNZ22Bz/kSdo9BESIAxXetaBOrGrsACvdPD6A1nfYpiwLHwJm2DNU6mT2lGS37f
Bwj87YYG+OGx7eC/x3nBCcTrtxXkCxOi/Ij4Fn72LjA6cselrIVg3GAuzDerBESMBbPnK63c4Ps8
r9xMcm5S82iAonQ+DD6ioRHAYvHk8HPlOSDpVVzbLfXeBe37DPbHEsrSiAqrt9gBQK3a+SpLijl0
o4pL+2qlsURiXuaVDvc+YiZM2nPTLcyOyJoE4b7wsuWLtoBS7ldkDp6HTjofbNrp6lhQ6GgAuUWL
CmROvD0Lhwn9JQK4C8i1Mbnt59gPBosmS2aMGVLKUmZXSi3mdG70hJECccs1v+eGNWheYfIuj5Za
K3mrtbanM7RriNlk+n6170bXW0HmIHJx4adBC7pK1m194fRtVx998PiEICcJS2JrEj5g04T6fy3r
5ZNh01g4JgghrxdzbeDViwFIi4almKYzL4HWhR8UGDdYQSlIq2OOskN23jK6SQ9jtZrNvh/mBdKn
sLV/Y9VFG+41wsdzJIYOjKwfAGiLfVRcnfd5JRSO2z3m49UurJz+uyWLej52HdnORZ1YSXmRm6uZ
wUziir51irmyjjC+LPe+df3uZnbLOXhnmGoEKN8bboGvcFEU7nlAnug9ZYJvA2XF9pApICUdrnsx
Eohbe7TFhtIes9ifDVEcw3aCwkJ3IMTfyatb71BatSPvunJJIdiysScUXUQRoJNTzsVeTHXSxvlq
GRIGd2PLiNnGwomy0aSO0MFCboXKrkio/lSdRF2+LHo/8Krksy1GO9yBtlD9+zVw1voKqmEWXIgO
clrkVUbjxJ5d+/c1/+S9Dsfgbh6RRD4CIO6+upW/jkANaYi8a9D7+djKESMtggSmygMSuSVCptVg
XqN7qBGE9TEKQh9lkNOTNWHfBT8XdD5kohH/Kok+rvl+KLL6uUKfwDxaQRL+MLNVlUC/KJtuesG3
i32+r7jwC8wND1PXSfNW+12xnuuqa0i2RYC6J/esO4PlN1TKyxoGtx52Xj0GTTyRqSESYsryh1lm
RnPRqiR16MGvk5ouwTUiMTVkjiJBFJAIHuRCj+TGszvUCW2jZ/eB4QWFbE5B6t42JYyAyz5PV5Cs
GT3YCNXhzERZg/42mY9IzEojGVKNyYVtlYHzoXEENyZKDPqLk3jkJpkdfEiMJbPjrPX0o+hdX98b
OdIKEaBs47tKKKQPa9j2Xy04FJTi9bJelAHqRUdbjut9o7Rqwfqm8vsgQFnEjlFh+lghzZx8QKS2
+rS0aZrF65qpa1RtLAnusqCpv5E/Rsw0x+VbsAxzfl6JOvth9WtrRHWqUOywGmGjah2gtIPeV2c8
GaRY4fncgnHcubALNCVKNnqX9Tijr+OiF/fowLAMIvDwU3dHQyh9LN1SNhcmkqsFUj1DbmC8rYOP
LX48H7VKBn2gcm2T3eAKBIEBS2UFNssGpFopUI7deXoiH/U81YKaJmRVt4P2uHqtTk1mVHWa4mKZ
MZMrK+IJIh2ly2ybS4dn6wvtk/s35mOKMiWoZP7y+0JIUoC0cPvh2jFnr76fe3yv7kTY1dZFvq5D
f6UNapQOq7o2lFfKcJovKHj5NFkGpb09msw1Xq6VArM4WD6Ut8by0ncVZcSAJk2DVZGTrbkL4pVJ
aKQBdm4CRlPQ0gnSCxcNKFbruqjTxbzMJDXsV9K2Ijxb2iAADa2VHq5g1tV3I2pXOlISu9dYrt7o
FOCTu/orNA/vDv+lKjnmwwzq1e/wVaEdsyC1GfRDd3RATafIekCehrmE7coeti/XGBh9yKZqsF2G
/uDgU0Q0R632qZ20sJLIRFMkvkljIIBMOo8DPwFZ7FGQ3iG6iyhzOaaic5FsQZX0yU+lelhS28jP
tDSouRaOKiZMiyv6C18O6PsuhpLTrrTgB0Uk8RrBcCU5g7OFslHs53Jqdtvk+hnvb5zwOoN0YzcX
o/1hSvP1yYOA/GnSZSvPAz83EbQWCwfMkLkxneUylVmkBmzw7pa5djgBdj/G2l1xfSqd1FsRH8pl
GPHSlzJOQHKvQM4nLc4lxZW9g0wYfG3wm5l3sq3ktZWNdgF/pEZrdGxRUjtbdOHeJQhRPydrmryH
04HTnJMaxRwnzFaOa2pMzKjGgpNX2AUiDJQ4fX3sKOkvIKfPw0VfDOldhgxVsXN1vV6kMlRGnHo1
H4jagypa8a6dXVX2dPnmce0eMo0JIB26Ghq38Pr+GVkx997R/nqfVMXKDzdn5LysEKw69eCkPytH
zV9QW3Hxp6V1qXe6yvpzzL4RFl9NDtHeTJr2UfmGeLITvt2+t9welISeuZG1j6o3cuJ68A6dzQu6
Crqyn4A3t3m3s4LFvMMqFjYZIlVck/3SqvupbYJ3sNeq27mmtb/rBlF8giUvUIdpoF3QUUY+ZCfS
xL9DebJG48n25fuu9fGvbVJj+VaXHqqx9SS962IUFAG+C6Jv80n3biBQDO5Re/BhDn0OJWXXVwAu
otDrurvJ1VzuyMowmlxn40cmK0qsILUlclHBgjYaWLoyRcZOBPRdAwYc50mHc83eTSHg7MyUvgFV
kqRhgyQ7IHfKq3C64PisCx/JJLJAJUC5hR6Ug9p5jzpOIUpVIaeyKDwwvcyHGFiHKeVFK/PgaJFG
5ISpMAWfkU7PZmWbadTWjTxzML9Mox7uxD1qnf7zqEEBxXOOmDl/0dT+8KESFdhNrvUQV1ZCL8JC
3v87dIz+a9i1yDlCd8l+eHYDH8I2p+pxUOH81Kaiug1b3JwOxuQOt7NVQ3Pgfuq/151tPOlxAjZc
NPlS0sNGQaxhFPDoqgHFe8OsYN901rgqbmpjJDx4kyt2TjmlyyV+982ngUasQPWsFBdZkbRZhKoL
5biVJMHXdkLDf5dl2XrpQWFGgiNT4UVp966xa0kLoG3U6+LsubDJPlZ7DD/RwKOhG4R9+ez1Dm72
Rge7nPykC6CqFGNhRlDzmq/9UtRLRDKG20IwJ1AXM5cO2M73vNbkWy6IcPmzrr9AEgxRRnF0HnkI
t0mAoDM8xHWp63dLhikFp7shd+4owLNYy4mkmnRnTKPJJK5ehBDy7y2ftsYIPRCrCpH6D7l0podx
tKpl16EOsgftLsx4Xm2KR3uoQjCtTam/IW0A9KP1J7LBRn5OM+zrkCEx8nsTnt++tFvnwuukPLR2
DYkx0wyOdrIJE/DaiTd99EnpEFWe8vy2CoLwCZO76gfaxP2ZZRn2uKfhPAzIBvlGtJWceytFX8Eb
vcgO1XSLZrHzsKa6vKX9llwN7lK7EAxK/YwqC5hZn1vyYpWz/80VWenvwSrZzaWDaBS0kiZfH7pg
EJeyDsxrYxKwNg2jXL8ZyDUU0Nra/pNEU+upGSckAmYjXz6Hxbzgtd75DEkyx82vqPJLUFY0nuXO
tcsJ6EK49p8RrXU4tL49/0AyEY2FOh/nx1kXNoAZJl5jJFYRfnEGzcHj3CFaPxMi13hVffPsGFmJ
m96UbOrP5CwYJbSTf29DUuDxAjVeV6gJ1uxRkomd0L5XklwHTkcvqmnPy7mvya11V30LROt/EIzE
QQnopXrIRF8/WgNtjth0ZrTAfNSoFpKv3MJcPekr1AScQTAlKbLkZli63t05GMc0OJDU4TNMwtqn
aZTQ5rBXs93IRuqLJH9SO9ogW/fCyOvvq93Nj/4SIpA3zTUn00lxrUPQDn9aETaxDp3uKhdr/RWx
QZ4DMUZUDZzatM9zU+ctPrR19pinUHQi0Vj+ewfX0eWQrcnQsPmAtsUS2WvzgEWDbnadN/n+rg4m
W+1Va7okvxk5AkKPjvNtkdawwqgKq28rXRDO6uSvCHupXHKbI0KXR12X2hylpOi/wsGeLX6fbq79
0jXBI9LdN+K1QP1tt1pm1hwwFQG2A4l66fY5viNkOAV3ueHlFmfOs/Td1CLVHyMBa3L6uyp851Oh
P65CQcfhECVf5pFx4y4gER6ZdvkIcQBTFLcL7qJPjrUlZVxnowfaxMTIcWL82iPkA995/oDzRoCr
L1Vbu43OEBppx+3M2g4tvj3812TdT1aTVzH63IheNbQXeGYEaqu45CUOSI+P+YKyR29Bp6oS7cX4
/cLgSjTSlXtGkcl4NqwII+KeQTlyTfT3rDcQJpup9AtE0IbvxFh+Y3PgpgIx4OUkVDL0ck0cf/fK
xwK1OOa5e762t46ZX/TOo2fmR2sZDoz79w1OPzIMI8Pt96N5SZ/uBg+PuEUfi24g4+kYZ4uDq881
Lc/Omc+rALJu8cY49XcjYsj8YO1MuglI8738vRrjm6YzGESnlts+GkzAbsparn+9CqoTjGrRdUD7
A3H8l6u0+DCZ4TjgAd20ySfAJP6N4xvG4c9D9VOcA/B522MGvRE14F6cwm7yHj6Gubr53h3K9UFg
QnZNdwI7LxJMzN/d6S9hPj/X21CEoBSFY7unc+iBvg15Vr5XdkfTYMlJXQHEvbGlfvtU4C35k5sG
0qao9Cs+ZGTeCwLIyWHMIIdVwIw4c1zSVocuzZkCD/sGaGDbob/iX5jjo1LiBcC62RjOKekJ0H/p
+oUNeXqLa7Pj3IjJI4GncKDoNm4RHpdvPOLpoWFJRKF4uk0KwsGn+OUj5hnOJ2hpu3HTZMlZY+AW
4A+9G9uirt94utdLsQ/B3QquqQDOxwnaxujXBa7v6MaYv9aR0+K800l6XbMu3/pwp0cLY1EUL4Cq
WJutBHvk5VMRvLxl4HFjI0lpxqVd4MVdC7f0Lw/Xto4D+p7tyAHwrRMsSYl0rwyTzImLybbPXJ+0
Apc96w1czOttYTvgexA3gCRDJXxyhNXSMxcHZxQzeLDfE9Z9kjfDqg4FXgnPY1kzLbHHWbyxNV6/
RDvABTKEn2DCD/iJ1voF9INTjZlMCz2q2mvUgR4NnEBXpYc/R47frYIJMlhmqLiAjk9eYZZz1SDb
5ECx7PSFi1kXU97ub+PFT0DbFgLtEIgMIfflhnChyFplmDuxBrNDPS90VMKPeQNadBovNi0jAa7Z
h+0BM8OyX66SDZRO46Ds2OvWmYFJYh5gBqDdaUsXP6+svfvrdxfy1uBtIN1u+aeAX3dq3YnOpx2b
pTkeOiPU7/1mnr//eZXX2w/yyYYGDIGbccNuX/CXfYCHVkWiySqUjtYt7hn2cXTb/gE5I+NuLZhA
pUFAcvjnVV9Hiw25SqjwgVAT4E/eZTiuISYMqU0sxDktlHRnE2fABFCrfxha/0dg+oehef7tP/5t
84r9A4Hp84L80L/O+/Jz/a3/lY25/bl/aEz+JkIESQ/MITg9rgqO6n/TmMDaMh8n5sIl8lxOxn+5
dvCn2DZwmLZgCQiYP/UPjckMN4EisMBAW22E5mDG/QWL6ZVrB6kU2xNQGnkByLVTp9V61lNdq9Rk
VF8Mx9ySza2Fpeu8mv7BBAIAt9DMnhzhfAsmS975gjFuBzxNtMwlVaET1DCb8EwADtzJboH9q7IA
dES1Jne9g6AEZcQ5HO+nUhTm15D24rk3O9Ub+97aQtGvScD2GGD5gHPCSLSD01QqbcsigxIoDqsN
81cWj75amMq3U5Giu5eONwuy8Gm7DNZmKocNda5mO2pko8/QMM9uG4txd0nr9ao1ZvtCCDlEiKli
4GOWerzvgkK9x4nnoyjfxJ2fxj8griADN7baZhlKTvEyUlhBkbUSTtuhtwQ9MNPpECSV81PjtPge
hp0pIg9O/+dmcer3qp0e0zYT17U0x5sM8R17k/PI77So1IecKfeys/oQXUFqcwHMq5q+bwihcyw5
nrBSsWmpp/qzYXdWv0Optn7HcKuJDIF2bzwL/7wLKfNQkk+B/zRD0lDa1uqwpNlHAWJOxkBrE2qs
xUVs2c6G/MvPE/R/UeWXqLIlPP9zVHlIv/9r9zn9XH1+EVK2P/RfIcX6SX9EbY6KLdxiyn+HFIE7
GOrA3Kfc2wFY1P8fUiz/34kXkB+ZFf+MQ/yrf0IKcmj8NUBuEfEgowD9/Dch5TQ3gUHBlU6EQuAM
gPhp4uXi+LIA6lbHMEXa2sW+EX8BTx1+eSl3/3m0/1WP1V2T1UP/H/92er/+5yqAq4mELjPX7d//
cr9KVB8ce2ZyLJMk0kOCboYIq6gwHFrEzVLHAO7S6M9r/vbJAFtTOyEygRLcyzXXJl3pIHrqWCHh
hWllDxRQYPjx51VeleTboyFJJ7CUAbALHu/lMqNsYBMARDui4tbK2EGk3otFSrumEeFQxXh30uXh
WpdXSzkYCIJKo7yw6zpzD53ZuuctsFtrN5awb60pxG21bkb7Pvfo1zAS90EbpUtvXC1pbVh3gCak
BdhkWfJLhw7B9Ug9fKvMqjzr+8F4Q8TyJ4vm10ANd4D4TD6Efx03Hhq4L77b1Kwh8qS6Ofar4dwZ
CKgwVKhTEEhBaj2OzNtxRlHApyCZo/wt9JnjqPywIFpT7362N//8tl/R6rYfhBpGGNJLQP1g0/v7
dSN5YZNmgd82x9UIvAsQ3PNTxqW4W0WzfFiMsLwzkGsGPqk9HCFqVNLE7PxlYc5vgH+2sTiwE9rY
WS9/AzpLidY15iF+Uk4fM6+vrrWfvcWpP00OyQw9b+tr8D+Bh3rAy1WMDJdQOUlAnEovAP+a8kJ4
RsCYGCGnP7/VV6eT4ENttzF8WMg51Sql3rfMXtTp0akw7armYf442JZJq62pH8U8G99M2dEl//Oq
r84nq/pw6tCpIDmCQPjyARdltwv7Rh4BgNIcR36uvBiLvnqjsnz1HumXeZj+8Dr5bBCzXi4De0S3
JqajRxDAwUWKvzBK+5wejGvfIve8eqKfS9HX8132Z3gqlpuosHBm3C+OxtDnD2niAIb1uzdUY04T
EMEifCf4sVATXf7r5fPktVVOdq4UJizhNjObizMLQbTbqgs7RDNc/29Dt795TdIEQtXBhNdwEgIy
Lq/QW+b22ATTHaLqVyuo7nhEea6aja/uzCT/L/cFC9Jhc/hgyIHaW3b+6xFPiILgkwLidoBKbbXk
CULTqfu3u+/nKiHIna1Nw1F+uYo/1uA/bF8dzdoKaVGPPV3gpPrfrMJKtDagObg/E+Ff7j0/G3ij
pQM2s2tRuMynL7Pp928s8pM09CJKb8/CCSYtoD+MmcPLZ0kGIJHsSp7FsbE0MCEk0KnEynY1P1Tm
4l0FSV6ctdaaYo05ZofWQgukmYT3Rhz5zf6H02aa7rZRBFy+l7+D6WHpWqDzjpOCxgCOzj6stZu8
sSFfcU85AWi5szVIwh1qsZPHzdrC28gCpCxJiPjLgKB4nuq9VU33S6UfUkD3u8ymSy+ao8za80SZ
z7OccaTo3BK7rQRav+ze+FW/fXYCGe/f3PoiJ2EG9ZkCz3tLHRd7fEA60Dg47fJWGvW7RWj6E6TZ
tVxDW2z4ZTvZbp8Bm2IRxQz2aCBiGlFgyTf2028iZsicLXCwriTMhycZDSqTjHzbWR2TrhZneE9n
DwVR7WLu/fyN4Lz9Vac7l4tcUM/SSiIDfvlAGEIleuxGddQN/iBJHVR7qsU6VhaOKzRkgH1X7bLv
EJV94yFfH5qtE038dJADobV0ypFLkLnLHSi7oM16/QRYt76oMe05qrFXsU12djn6U/MdEz/3eqqK
8qJ07CQC/Jq9sXO2j/biHcDMtOkAER9o15JXvHwHBuzvZmjC5mjJ9gdG6TT8UQ3dJwOz3mLURfzn
8Prqst9KBpcO/NYVN+khv1yuTwLZV6VRH3Onyouoq5FiBS8li5s8GaazomqSZQ/UfXn887qv9u7W
GyGXYbTkcHRP+8iD603oII/1caIZe02vb9iVoXTfuB1/+paevE3KC4aV1DMOQfGkCzpjq+rP8DiP
5WgMj8ChlvNwKcczGB3G5aIQEw+GZTpPqzQ9DoZf3vh9YO+rimQAZP6KOCN/woHvgruaO3kqRtB2
3sulCR/80fkErWJ5Vxhcg9Qu+uhZUBUQdMboN0fhee6kurANmG61mDcEuju+s31H7wsJvawutQDp
hjoVMIghDhhX75nKAl4N6uwIYKPDYW5MjhWgzBuUOr14YUa//+vPAPmU0SfVI/85TV4h4JST5S/1
MQVjRcMWBEKb66c/L/JKGwJCE6tAV8KPgwL3p47NL4FqsgAELMUMiikpv0qV3c6eV2MCkxkR0p9Z
XOj6DtAXqNB1n5sew9rEO6YjLgvYzG6w3yvIVeAvVPhWdvEq4my/jLKZDh4NHMq2l9t/TJCQCtqV
7Q876Xw1O9RI1QZhtXIz0qbkBFhEAQcQ5hsH71VYPVn5JKy6bZgHMMdw3Jzgro7anXZ1sfhxhZD4
/+YjMwclQ/Q44q9yXr1aQDMx9wy62d3XHlSe1kv/dgL18yPT86QXIQKS0pNXWdjKTnJjO9H9iO1b
xXe11+TDn7fSb8IGLixc98CVt6T3JFwJw6V/NhvVsTMDWHsj7a5mmsw3vs3vdgV9CYZpgEgoFk6+
DfBcBJSRAz1WJBeHJHCKT2mCD+DST82GcMegQw7gzjuD2c3fP6BHvoTQAucSy6qXG1JjFcJ4a66O
ae1kH5xS1LHRTe7Zn1f5zSVDtcqEY2sowdU/yZnWPoHHF2TV0apa4LZlPd0QFVN0YDOHEaWTfv7z
er95oRu9nWSUimvrHrx8Kmue5hYLs+poaMxBXFTmd3BV7GOOqOduGOsxtrDrAwi7dG+8zy1xP7kA
tkkioWfDHPC0L1cOy6DUU6PLI9q/XewywUZTfu1iu+jye4+PugeN3MUQ/9pdo5T5l9JCHIoXy29R
4JfIN7KJlDH2JUQNB8pR0xbR7KEe++fX+5vPyTCC25RHpKvmnqxSzImlkt5lFWQgz2YyT6CsJi6W
qQWow+7estl+/VIJlgQUZ9OaZEp2Uquj4k5W3aTlseHfxej+fJqICk9BkHtROEKkLJrUuTVSv4mq
WQfnf37a15vJZKZCNgp0g5bO6ZxssqXQjSfUMW+LW2J0GDujb9y2Y9dFMBIq1Px7ceOX8o2oYL9+
zWZA22vLXLjJgk2b89ePadrtJDPkkI9tCwzruqi6pImaHHDJ5Vy29neLz0sF0hlt/24e0/6aMsDt
IyS/RbOv5Bx+nEtk0UZU2Oudt3TeU9ebGsVCBNY/Y+gIiN5cIAjggBAAiRbjQBfUX5fhvSgMwKNq
HClbLJmYMponjTm2BXfzQ+0O47ldyOYZb4ZsYvShlNrJqQ9uqXNipCW84MnGoCfdGc2UPhdB1X3/
8yfZTtHLU2YCK6T+4noH3nMKuYFPNucJvhJHPwQP3HNj74asa97II17nqiaUeYopm0SO8drJDVPr
1YagNTRHXARuEzlfmRM+NoldP0BbZWAE5++N6PG6wbghAShJWA8VB+Lly0/eYrfElD7DGdh1xnOv
mpKLRTRzzPmQFyHY2l2Cazb8WsXIpeus/Lb3p7eStNfPvf0Irm+SlK1GOYnWFdqghQWT6KjDLTsv
Q91e/D/SzmzJbRtYwy90WMV9uZUoSprVMx7Hjm9YjhNzATdwJ5/+fPS5sTgqsexTlXJy40AAgUaj
+186ObtnDZrEtMudSLtXQ3f+9/ZHvTZ5LkA2+oKWIXVYJc+2HcbRbJn5sU0cEaRVqT5x9Su+6dSL
8UHbPiVx6n4NW7yCnRK9ZmQf5uPtH/E+1AAA4U22ABmY/Dqr8JS4puk1c3MURvWWGU5yjpK2PTiA
5fcdZlcplO8mvccIYwhMIZyN8a8vwi8/YLUDyoZMRoZ6flxovS+yndOX0bTEAfqZ4qeWVd1HtuqA
ZDSw1jBhJidAPza24fvjdbkIyyL9couE7YTF6WTkR5l036K2cF8tE3js7ZW+NgioL/tndY9/r4J6
21De7nV12WVG/KHpTRVtldw4/ckoyBT//KJsrMupxJEYugpiLNVyU/VbLdc/1OG0Jaf4vijk6rQG
KLEhHKzRn12FCqPHw9F0JWlUmiM6Zg4xrJwJuoqOljDKHcVedmP/oQh5zhdFNpPajeI/F5b8AQIA
DpQwQE8YROL1K9r0t5OCyx+3WoPOjssUMCqf0y3nI9Zt04sSOp1/e6WXS/8yJjMKWBIV/SzqGmtN
NhiMhkTfPT8WZpV9MlApeJilQPPBjDde2e/vRUaywa1YFs0vIvTlNw2rOhKdmeXHacZ2wa1xpI4d
Lz5USf11oab+dXtiW8OtwpKic6txuTCcmoV7ozRs0EcRUniGm569UPldRSt12Ut0eEzwgmSQa4xi
A79QJn2eH+EUR59yo4R228S2H0unpSqNu8UfzM9B/oxeLwVcc5XNDaA83QjFlmNYdMpDNkTOQUyL
NI3bTEd82LcM0K6sp6ECvtSgv/JEXPd8i6JR4wFjiGOcFJDe7S4+uFb5bdbmBl8rpLJvT+8d3IP1
NHgh4nwJeEIDtnK5XZSo1FG/hm/IXdejPCR+tJW7j9oWC4niWYFHCsmb5DURD6ki75LQxS0CQSlN
BEoZobOjuL7okKGzCz8Dp2cgmEUq5scZLn63f+uVm5eyMhsHhMfSfFh9CnQtZtBXdBCRdlIhm1Q7
w3imU4//89R6fl5ji3J7xOXsr04tnQ7uW5WqLn3FVeByokiLW8+GjInw/tEAmU+FCuk7tUkfI7uw
7yJnVimd2M3h9sBXwj8tP5pvCHajebV+ovVRichPCYh8QuIBpmsq/aaM242bTFtyldX8TCaGDSKH
yeE/Vh/fUeehDGNxbEWBQjANrcAp4uZ5bD3cTVA7udPx0PiWtTBYsRJRn1T8Gs9WhiNFZfYuPK7a
2pj58hHXP8lBqBogAk1B3k+XP6mBpxnmcyqOTmmpZ9ySyXDURFvcv7aanFeHIpLoiyEiba3VUEjx
uBR3mb1ANuRYqCkPX+wzz1giff7tz0m8op1K8rqUflb7KNcl0i6Nm/JWCXO/NGQdtMJNN5Zu+b2r
pbPQeacdzVOQV/ZqPo06mRNmSOkx79k5Lrj7jx0G7n4XhvOxkH38dntWV9YPBhYDchrZQOoqEaKv
3vMeNNKjF2nmHQ2QMcCZYrrDuq7cOPpXh2Jm9D3ApdF7vNwVHTSFMYGxiXtdD9i4jOvdPBn62e5S
c+P+/LnDVsuIqQKq5gi74kH57mM1Wtl1vZdQhNeGN6R2zL0HY/NoVYt6vsibU63W6mkupjiwpW1C
zbCLM9oVw73hxuFLnJgmWheu/BdGpIVU1mj9V09R7xcjXAG1z8XeFvQPjExJ722R2ehMhf2zmPXQ
t0Js0Jupzn4XFoHGOwBxlycz3XYoBav1U22B/ARzGml2+HZf2RjidFuMkvcB2qCmRMDU6JToaGhe
jgI7rkmyvkpQp8Htr7Qq+9BbbnfEabE82rYSBpJCW/C7u5BLgdt5mRWNMWeVgBhT3PZ5FidHqi0i
SNBlP8gSvI7j9Bv7/crrg1cPadz/9ffddVIOWy6GRmjEx64ulePQ4YCjGa1+15XSOAyxjil7Kdtn
a6CDMAyevrejeovF8P5moD8DIIwmjMHdtoae4HvcSPBIybEGchRYZdYerBEfuNuL+k4KlSONDzPF
XSIK0GtnlUV2nQJeApe9YwY2jhQgUrRDnarwImdobVEdGqcMhMhDlZfFOcaS73nysIoLK+thXtRW
YF/V98Y0y+PGD1vKOpenc0FlA+AAkw31YY2k1+i9gIDXl2+ghGclGRAdGqPmZOUzJk9FMT4Vet8e
8rSHHKbPzmmuSoyPa6RzQrwMN27Q93GJXwPog8uT2M7b5nLHW/Y4mBIC8DFqbOvvcJrUoCeBhSkh
rKfbM3+fi/DVmS/1aPK1d0fYarieEZcTR/xBcyqmyKulHZ2rKSol+hemsWujsdhRANkqtV3b97xd
ILKg6Uyhbe0crHdtAsdeiqOOCuFhHHW40KwLdZd+gFdXPZiT8hhaYb6bqkk/QtWuP96e/JV1XqDa
KiVOi9C8rqk6Q9chZRsJsnBZHgx6dCf40t0eLU1r46q5EsR0LpoFyE1Tg+bG5Sc1khTyzs9bTdeb
OyTR3Lu8R2KE3yYOjdXLHYTU38aigPHkRIMmxcCWbHO1jxy7qCY0iNIjWpDKvla0GlNvWpW3V/HK
Q5x+zdJepk5MKXyt349ZoYsyhwkT0XSe5jF1n6fcVc9ejDBFhbHnAuZuBx9lExJ5VUnOdmNMPlZm
za4II0nj01UeaB3ca/B7/7r94659YgeAG3UlWn9Etst1h96f2e44I7qQTU/CNeVD6sIGB6xpbnhW
XAmhOnfF0oJehH7XkrWm0NrKzvL0aCCyN+/sPHfRROyw/bw9o+UXr0LVIjZOu8P6CXJdXbokY8qs
VQWpmDFpe9yS0IdNmv9SXX0mbmUbo13bt0unD/Fxk5th3Vtpa12NLbBER16QyO43JjlzIgtEO3IZ
IFeb+X2XbUnyXvtoABV4ogBFhXO0uvFTXPzkMHqknEWZBFVlR4Htkd0avbHVN33nr0KwX94E+MPQ
Z1iYCZcbRPUSLR7UkA2iaB/j1l5kYJ9IQB8Wz/I+dk6pJc+NoDYaIoHXOxgpSwDMzZOL2GERUXUf
6iczhMVd9afbX/o9Fnf5bYsCNlePtzh/Xf42xxEKmnGYZWaUPtEOQygXpoG2c7Rk8O1cWMGQ1tXT
bOnlmSlGBzjN/dFROuRB9GirhnDlXbf8nJ9oJ5JlGgGXP0eie9YLHFaPaT9Vh0S1tfsxr79lXSU+
RM3wOqQWgp+eRWMA2Ope2O14l/VWfTBki+eeoDF2e4GWAddHwbMQeVz60UCWV4e7APeh6qi0HtPK
Mc/APTyMQ1QskQtVP1c5/plz7NmfSz3uT9Nc/UHSxEehcAD/E5rpuqjSOw4uyD2fB2lfHvOaNPcl
QK6N3OTqJDG/AHdMxkQ95XLVw7Ig+1UmRqFtguqZK/9SEVfxqUZbaLnp6n5CLmyXDmb+1JSmsbHG
P2fxbpF5Zi78c4cOyWoTjmkeKehe8MrMNB4v8UvXz7tO2udBE/tKdQ/SgEXAB7Y77xmTcFRpsSem
JvhWD9Vx1sKgUh0fIYVdrgG1SMSd7mZ3rSnuGzApZpF+b0X1gOrdA8DFvVTFi1oNP6ypeih0Gl16
crCs6C0qxw+TGj1phYHFarwHNeMhIpceR0/sZ0//MI7icy7L70vW6tQy4HF8B2Q34Cn3aLicj6k9
CyU8qsO4kwByhmJ5IblnIatgMKxTaiOalIT3Y+TdwWR6HNou6HL9nCvah8rOz6h0f1fEcB8P5kHp
4mddTPqOwQiCGVp75R5O85dWMU69a+EbXZxDpK127iARv5N/kLfABaF2yD/Y8q72vWN0kRwGDmJc
0A9NjFEN8ha9rg5n9I3XybVbjccXaDXKeEj9rYYaE2/uPLHcn4rmHuNFOznqsmEjO7o+CkR7SBsE
YyhzF80PKbwUFJqaHovIk3cDO2lnK3r5Bzc0dGMyzoVJABRuNcpoZHpmD+nR7LQZ63Y19ZV8zM63
g9KVy4uDCCEcgjY55c8O8y+NnGq0RIa4WXoEJ2WCNILY6YoiDES11ZG9kgkwEh16WjoeQ+qX80H6
1oxTk8gwoSyL/pgw96oo3bNRihTtyarceCtc+Urkd7C1eRHzMDZWmUdOqa/tdGaWUYW/74YufZow
wd4IONdHIU5SrV46s6t4RxGhy1WyyCPm44hV5pZ9iHru3Ntf6eookPbV/0v813vBIUtFfZe1K+xJ
3tsJArq89/KNqs/VvUDdEa4XCBzIYJdfiBt71o24S49dqkWBiS6PP0RFhXlvFR1uT+hnsWoVp4G5
YftIgwaxijVxp+/VZFBaKB3pRHjY0c/I8U92kmY41Qg2P3dKXuLsrDuiDoCGtdZ+pkg83NVm7qaL
SjXeAIqKWIocjTLxuVnF5zrW5ZuYvX+tcMaFd2ytv8YEtfGDcBTAegUO6o/aBMBhJyunN+86q9It
9CZl+zFSh07BSGDoh+M42QhUFY42IdfLy+67Axo1EIkH9UyNUIa548RL7QXHB3RU+z7vv9g1HPp9
VudDe5RW3zm7BLLVgJBrbx+zEnzxPqxL/W+Vd3uKHZKZn3Ot12lnGtZ3AClIpBs5HQWk9fLnWk6B
XmAzsW/QzJx3aBRaHwYXOAbAQz37WrUebMsChZ8T/gf81NazsLxHA93+klWq+traJaQst23rz7HU
mn/mmQ7tHh+UyvO5s8UXjsyZv4kdt5VZ5sFQM6tDKB5p6L2n9/bfhkiN15pnkAUKahBiX/Q2uuJS
OAJTXscuX2rQn6cu16rUb+ZOe2DNuvmuRnznkxSuPE+Uez+gwVYfFolvevGz/igHCPKqNeUnL3ES
dR8l+ujt6gq5+71jy/mz0YxoAbqhEuf+7e125V2wNK+oldC0p6Sz2tlKrYWyVK3kmFuUhivP/a8z
mmjn1ukHta66u7JxzY1E6NqRJfFebAFBONKmuzxMSA8VvCupqTttrvhjo8yHOLHjjZrmtaDKKUI5
hKIfF9IqyHVRy3rSPUZb29TJZXSrP86VNQa6Fk6P86DJ4PZKXosRlFA9kE6Q3BD2v5yWqg7q0FhM
y2iphrmC7WeWFGSG3P10e6Rr3wwhiJ9yDny5tblTsXC+IS4nx8RO20CJDPdVKSbK6/k0oFisq/9k
qDtsxKVr6wkZBlgNNWDS1+VH/XIdZp2OaHwF2rkYRv2O/dmfjXwsj2U6fqe/pm5skiurSZHYAtOy
WPCBWLocDnNC7CNsXMeNKs7RbrJKv6qSf2foRxsTu/Y6YyiaPFSmATuse8auPteNKHnw226dv4UZ
l4nq1povgdLsE1PiWwMMAJe0NPaHMLLva71qDtFM8hn16hYb5crHvfg1y8L8ss5unkpHDelljCOW
fGXZYtli4oWAmcpe4v549kzC3e0NdXWxDbA7S5OXxG01JnpztJprzj9m3N7BtOLK76rJCman3BIR
urKNkEAgcYNpg3yLu8p1CPuRy+1GyjuL7AQMXQ2iNEU3XZrNQW2o0d+e2hWyCI2aXwZcpSGDizoI
cqPp0ZnB6UXpCPQoMqkS1ignWwXuPvQ4lXOZFkWgVwPeJJnjHaDNbSRdS1RbXesUzAFcUFKivuau
ot5gwUYVGg+dhdzh93VbUZQuvmJcoR5SD63stjHlUa2FctIRX9w4TvoSfdbDU6m3qLxShIDFcbmt
gD2NReroxAy1QIgZ14MSrd5ByIfW7v6bHftg4gNmi/qvcEjP4FEeSOD2bAdfaau/R6384ujhObPz
Zwd1mjHr3vTOmzZ+5ZWbwYQ+SHNtqUKCB7r8kT3UqAgtBmI24qCIVRdImXflsLHbr4yCftXSucfI
baFGXo4igLyrhRLRI5ncYYfgY3kUmEJszOXKxlt4xoRnd2Eac64uh1EzA856wrO5RkWdNA7JerR1
xSmfx/BMP9h58NDKfy0LhCvVOrYOul2rx7xJftw+Ae9P3NKo5NHnEBvpjKwO9xB2zeSEkqJfrJcP
SB+XJ6kY+pEnYflNSsM5/f/GW37PLwFM7fSoRoEzDJwJ2x2sdyDXzCI64CVgUQao5QbT/Sdx/HJr
4/RFNYvSCs1fpPkuB0SuK5I0VMwAVlT8WhnxbKFRICBBh26Ls9Ti+9Q9NWhlv4HTSKhlN1b5hgON
0e6MMuyMQGoOuqiON9U9CVlh3Ldx407+DKayQaDXHtxD3CMUup+nZnEPM6xc3fUi1F5DhDvTXdYk
Y7r3sjLVEc+dpKTA2qUITXe12vhNNxrfkGHGDarJixpVX7DI/3qFGL5BcM6/JE7ZkvCCp0DY0Uzr
3m/nZj7XsanLIG1mSu6FOmDPaQqevTtNUeZgGjP1Fa4lxgPAmVv3zi0wHjiFVim9fcJSPaA+mXV+
ZCs5rxTFmtFXMa3Kt/FkxzRGRmXmu5ZRQVnLR1v4I9Wpl1EgiXqYpuSzsJSmOqghcvV7J1TULxOS
+y+jm8hqVxXjmN3TMhtdn1b+4PSNFmSGrea+7c0owml9Pj7y69MHBDlrcy+mQoR7ZH6NLbTtlZYF
KeuCOUWgxwOrtIru2HWl4PIcDwUD/SyMzsDJzay9FClcI92bE4qVqClj5+2a4U5b5OH5XRWHPkme
XRn2d4mHZ6BfNJ1E9GELjfazwL3amoAt6IuhEvWz+nK5NdOx1ttEul7QOOhNykjdg25E0BPjoTJ2
tD158Cv8RpOG2aCAxkMluuqYAVqt06s9gVgOsXB2io/szMNvH1NIzXSTkNdYnptLlPzlmDqVnLSQ
uyhw2vhhmA00UWtFfSmS0vysKRzf28O9u/6ABVPkQrDNQrINKsvlcFEr0SSXM3YSUTHs2VHufkb8
7tE1KQSOaQR2ImwOidD+His8SG4PvtwbF59hGZwp0mehb/0ONTePudH16D4f4fTHu9yIPtgD1mRC
5Luqq35YZv/hDwak7buog9ElX0sNJcrsygEflOOAzP0xE0X70Z6grngTdVZTWvauc9vfLrgA6qc5
yC3PIpOhr+JgocCNi3tmqXY2GcyQefsinLb29LvrZBmFHIa7BN0/GPiXHxI5YHgDEVOTkVadI0ul
bKtk8SFupu4whMgI317K5ZpcfTuKOzQpaIByba9Jr8VIyzJDiYl3nPMkS1i/FJXcx9Auph2NXywH
9cpa2hZbXZt3acIy0V8GXoUW2Uc1ruk8eLBvU3f5HPVB2KMwf3t6V5aTm5m0G+w+4K81xm60zabX
kwnAQll0R2UWTtDOY4LBEX5/wtpk/r1PSyAro2S4VJwXXMIaBqZEaPWnoYyPYaXrJwwmjNfFPequ
itipjZtU53bqsiOOlOG9FiFWHiYGZgJeqrzdnvmV9bVof5L3wtigr71Kw6oxlUpcRDEJ8fQdo7zo
KUF++Hx7kJ+Wn6vtczHK6lAgWoQDgwtjOIzrBM1gD7supfmPKg3snJ9uj9RkPDkGaURDghKfP5X4
DGHfjKFWmO7j1q0P9NJMfxB4TdkLhWqKD1NCxyHhRh9V9WVo0g/ogz8bAB53iXQwj9DMe4oq+KW1
7ZY//bUdA/Rg6SWC9OAMXh5A2VV96OgiPjaNYu4GnjD4/aifgKX1PmbCW6S8989jNgz6KjasNcob
7yxcR4S/07l1omPcy3+dJNP9dDKNDwLKuZ+H1qtlTOIAZix+IAC3VI7CLJhseFa9Yf02xnf5LS7Q
dZAQhDhrVWMpDLctYfpHRw9XgQPC6hEqQc28D/WB8kdmm4GbzVsFgisRaOkAoDmwgNdg11wuOC9G
LAtbNmrStC9FlOpvXtTlHzUwAm9abMo9Jnkckaxywq3de+XiYmhKLpxTOkRrg2aKP7M2JUl8HJzy
PtLw58DnQ4LiyehjO5QQ8cyBnD5+GZ2OOBW+ZI5zNmz5nXrGv9Ii6RokljN5/8OOBe3cjHRP6b/R
9ThFKOT5Td09QqFAkF/Kb45VIjidF+0hqpT97XN45bBDAOb1u+AMl/7n5Rp2XYkPGjKZx7HQ28Bz
WifwNIQa/mAUHo98J0AVzrpMT5EzSWAXRMeBZyQKeotVZj+5GzfS1Y8C5o2WEAQKjsVqLjg70UBE
/QgwzIyDXqz6sUB+NreZWjsvLwkqaBtb4eoCwttYVCbAv6w7a0JNcq93jOjYmN532WLaZ0VJvpET
vq8SkEhzysG/UBReeoWXU8Oy00xdIAcoPaTVsyltbddos3qIcDIICqxF/UVr9QD8T/mkVLLdyzpT
D2A3k4+A0zAM7UeTirdpPfdzixdWKrB5DWtnvk8rrGewduFPJdsUqbu6OuBLECygik359fJ3p2mS
hK2i8kk67KdsHYkju49//MHuou661MmXyLu6SipRhrUrGQRXlvZopLl1sGsMjX9/lEXWWKU0wTW9
PvKG04qBnhYfekagopicet8tWcHtUd4/nPjSC1RmEfuBMrnOUPNOeGbotETSSE3/ksNsnjOV7pI9
L4YB1Gh88GFQJwZQzXM1vqDj4oAQAEopQMKfhnHCqEHUoFmKQm5UEK7lKBTtVUbR4dbQX738nHpE
oz6CfR5wl3TfQJNh9wrxa6/ms7xTrQbrFzydFpKBuZvsDKphZwdpWjVbq7QMtMoe6B9AAlxEtNHk
W66GXx5J84xoYidaJZjy0nuOkvFBRop7wo3aDKzUyJ+LasAS0At/0JTKf4QmxlEJ3uovWGhpL7c/
2ZU9jpwfmT0dk0VwcskLfvktkdcMdeOWSlBlk/QR2NJ2ONKmG1N+P8qCnyTbBkK1iD6uLrum1GBY
zCg/Yb6EcSQGuOc4E1uCGu9DKKOwnksE5TytmYWmOtmiwGE0APCHS0s1TacEZb69rifjSQdfslcL
fdw4WZT43n1OhqV1wZ1KXwE9m8slbJLJqK2xDYMMN2Qt0R4qI6++0wty1YNqiuFYgUvG2NJDvxXb
3CZ7tUL8ZnZ1bo3ablBnLuHKUV8B2k0v4MQULmH12U4972PUm+LrWIKEO3iAbOkCzXr+FseG/l0a
Nv6/ldNN9n7uExVNdC0ffWm6k0IVqc3N81iPSoKBtYFrXxgKvfMzY07f0nrKQliNyHTvkjwOo52D
B0nlN1qKSSPeOFHohximeXsE1+sU7EsWPfZTmzzU2M79PQ5KvBR8qm9J1GEEJFKIjDsdrOxL31Xm
J20Y8x9Fqxf/pFWEcToWitZAW9Lq2c5ewrtASf4RZus9JQgc2X5TqAwVUubGL2q2RzIwZ6iArNgQ
3udexN9TV3ICStEk35TBwwwE+YHkc6SX3V/2PMF8h/zxl1bO1byrDfbAMY314tjrLdbIFbjW76Op
dc92UngALy27Pk3gq19yjT4vqCNdedBq7F0PBuCdU4yVtbXTFTX7Givu8LmozOYlM5HjxpC+eUHz
u8HTN38QXa4gqOZ2agFgqKLgUgzhm91L657o4rxl1EZfZJqGh5xyUePj7DTdl7S9vVOrpAnuNcih
KX7tNpX6T+WI1t2Zg4efPG8iq0ZOU/BUQK8Nm6pcwf0wgOcdfcXUs5d+pyEenPaxQMvZwktu/z9Z
myKuI3VwJIkTw8XGb/NFwevxqVcL61OGSglG5M4QfhixeX+NwF9FGL0I0NNajncxHmgi+uRmtvIy
JHn+1+0Ys5zuy3gHQgjyOO0wxGHe0Qei2nPGUKRhEDVIg4YxAg1dqelHp7E//f5IIHcWBioaGLzs
L48imYXU6yinOo7YyH3VxD/aTsgn1WuSjdTz2pwAiC2eqMA3yKYvRyrTKIr7MWYkngaBjPL6fq4W
V+9O+XJ7Tu+R8MBrUSZD8YbYiZzGaijhVq6LzyBIuQgbuNiY8zfFodNPbDBOXCSTH5sNnX4Axn4c
9fAkRb4VWn/OZ/UN+RH8ADzNllbPKsgNlQGUDhvOII/wXs1GO99ZozcGpYkP0tTdQ5Sud7h4D3sr
bL4VuMrvchx172ul/S/yvuKtd9+24d+Ja9/bsWH/6Ko5OjWpUW3c8le+C4UkuIW8ZFVC8mqxRunM
plqy11ql6Y917P6bNXl3gB8d/nbCzmexF5gWzBBab6sXsxuFALeMLAxCy8aKKbdo93WO41PIVlGC
yAycmECC/P6+o/mzqFUtelrg1S73XRQmQ8owlKadSP3St9q0i/QU81rHs/9gKWE5UT/i4CL5vDpM
jtaaHjZVXuCJWN11CVrsAIYkepIYQf3BHicrZX+7cGwgn15Oy7NEN6Dl4QV9PQCTKTHNPXiLVVEz
694hA2ZxHrh8D4ql9T7OXcVZkklsXOXL2q33OBI6i+EDBV1KZ5c/wo6SaKJS4QVzqmUBRUMa5PHo
4pdFwxpN3PpNjrxOMqvY+qpXR6atgtwTAYW9ezkyvsv42GeUzfG37A9FUcudGUv3TumRVhXJEH2a
yrQ+6MLa8lm5kpktIpUunENqyto6/3Mj5FSw/vSCDpT7Yaoqjf6Gt6U2de1UaiTffFxMkUi/L+eH
a2CnJsXoBYUSJn6T2uE32F4PoOucjYb41fnwCgExQ1HlnUC1SRKEmYDuBWZiyye6hiU7N9kCGy3f
491OAXtvcclolBqXX/FL1myBmPBIOBilQMqpr40mMLQxe1SrtH4sqLxuxJolaq3Hw2mCxBbkHo/1
1VHs6zQeQRl5gVLE8tmbEL2JqrY6lDgOEmV6rNZaAyfHxoifi3rY6vNfSayXOh3vBPaKbq1RBok1
ZzhDMnxoOMPZiUfvg546yq7TkWWh3wUZTE3Gz7djwrUz8cuga4mpodJCkG4M2tCV/N7YYXpvOHkS
wMPLXyac7+A017gdOfbb7YGvznZxl0F7ATmjtWxGa49zDS6Jj0v/DNGQuvRdI8tOaivr/dTG5Uck
uL7fHvNKRZkSjA5Ud+kl8ZJYRYDOttIQKSdOiBZ/KzPeLzzP439701b2nTH1AUIpc73rC1PHJTEq
7mo0e3eR0uQBtqbE6ClvwDQqE80T57Ol1PJDY7X2kz4jUJCzRQLIuvZJmh74H/rDAe17/ZxRXAOW
ibYqcnAFf9XovtdFHr3ent3V7btoC4CvXNyVVpMzU5zqy4EVtQpFYOAK3uq+azwSeUd3vycZOqpC
i+J71YmMneaF9ZbcypX4Q3WXywVzYhKYNb8urmeH1xbXC+5z7aOKh+VjMrrdY+2Y+X42ivJRtfr8
wW0db9cgXY/3pRw+KLzj/ALLV9/GH/Kcd6N7GpAW201dHx6yHBa1mKS171UQle3sDve6Mqv42OPk
i3jnCZUtdCTn3H5MMi06oG+hfrLcHjfbqnF8D5G/gxo1sa/iWb4b+S3YJ+naPRKDqKZpBq3lMZnp
cB86gyaKicIXDVQzbuXRzefiEWfw6YumReJ8+2tdCaEoHyL3C+xhMY9aBRu1y6Si1uwpq82xtHN7
D7/P2NgIaVeO9yL1TocKxWv6mas9gX12EuquJKG0FOcQ5SNip5WW+lHdUCqaRObreZvjg+24we35
XctlF9wKup9Ebx4mq+hdJlo/9Ba3LZjc/FzFhuzvIarr3d61RzVEhbOavmZWqp2riAOhx4u5eTY6
B5hg47QH92H+XSR197GtcEHYI/mkPrhqXBaoTDcNEsyJlpzj2Rl+m9G0sCwWJhNxiSx83agQk3CV
TFnWDIvPkxJl7d7Rxwp4tiz9WTc737YM5OZ4UASK122BCK+dIgNEL/fdUuVbY1EjsB7jVJckaTkQ
20kPzV1bNdnJ0sKNEHxtCwLYolREAALMa1zer0njOsjgMVEt6aMgcdHQi9Roy+ztPWWN9SR5XxIg
zLactdr0mORJ3sw1GV49DAmGSYlb78DbIsA3kqpl+6RP+49NXUcvjWfNd0OYJdkpUbKE9gfYTt5A
5dSKXTt6ycfbm/Qn8nV15S8FM7BVVJQoLC231C8pRuk5Sho6mRcMre1Lxfs6piAN1S4/FJF1qkpx
35fZE0Z8+zkyX/NB/Uf08yP28HdRXb10cjgMVbK31OJjT2G8ao29cMaTgsu1jpSx4kGrj9gwndH7
cHjqnY60zMYRv3KRUvRbYAOQNanHrQJJktmdgOLgBjyQQLp24FPyqjP3jWk9aF7b+s4CDN1Yt2Vr
rNeN/jp4Bd7KJPKruJJNqujm2XaDyenwa0tS69kDNlFQ9B4F05Wtt+P1Xv8DcV3/AuJ6qHdN531T
akpSO9kn0/ME2fx7CLax9s1xfEypzue72ErSv3VFQ+ByQin1cyasNt7VJRqq+ykM9S8iTLUtNu+V
i5MVpHWCqiJQp/W7YMQ2eoiLyQ1a71uW5fM90rf5uahAlLk9Ss21KuxdLGtxMCKYD7eX8kqPdtFm
soDrgKiFULzK2rNQCx3sZd0gpR+8c1J5r4XNUUnrNzVyaX1rRaB02cfC015jW/lhQpXRk2ZLivfq
LnJoHfE++nl9Xx4EDTnkSABGC+bIe9IG3NvrcOa+xJv44IUS1/Xwv9sTvxZ9QNvzHFqyQOBMlyMO
XYbWE+/ioNIGNIhy19mXMSHo9ig/kTPrnUqEw4MBejFM5vUJT1SUXDqutzaavkLadYMiryGmABD3
dZEnu0rQDK9oqJxHUdQnEMfd3tNi65MbjpBXE8c82lokj/O8NG6TYjjRyo4fJhQb7xEjNIKsonw7
2nH2hKr77zcsF1H1BRO0gEzwFrpcpWY2lKKpDDeQvS7uafHpgaoPzS6O9ProzanyGCnKuBFSrn4a
cmQYzzDMQLhcDko9fEaZZXYDKjMpFUxpA7aU1kaGcO3YUaiELUW7kleefjmKPddVbYSDG2SaWwaw
lmzKooMXSLzOP1lW0jwkc+Ld50XvfqwzmW0Mf63iRxFkEZhBmWAhD1+OH9a99DKF8cWUIrVCOkYu
KZIz9t7Wvg1j76OTJQNZwDDvVEdQPbc7feNHXF3pBfYFko/bcd38VKoE6FVP9cONTW03hY55apHc
8G8fgtujeOrqqFngFUcq526ApV3z0DUFigGe0v7JXMDLaQDMgO27q/WkajNRYGnYqlqH1UCnOX7k
IuLyB3MBy4LeESktULbLr5ZhSpqbXc/eTOKIgGx/LFBD3AjK17YmIDz4gvCcFg30y0F0t2iRDCYa
jnGhP2funDzNHomYMrnpycgcNEPGBuEHWeq4v/dbhapr71R6XfwCFPzglq5Z/qFjiNJEbZmjETvo
TKX1DM9bdJgbSNf92tpe+sU0xFjuMFVS512iWpiIC8DU5h0vToHtYGxVES47Rfij66m57Tyl7F0f
oJFDr6OwUB7VJuYRyVJDba/2YPraqZn1eyGd6nnGJy7C+pc/d4qQSyfF8fJXwmf0anhZ8/X2R732
TCHXpm9MDgayf3UHgsqIq15m5DAl9HAg7hbZA7cCFM3hlPKmPrRGZ+3xXpw2MsBr995CEqajSAyC
YXH5pYWuS5uGOrfQHMUfauwgfGmLL1pdf3Q79zXGQHgjuNr8H9cX0q8jrjawmbkAXFTuIbSUfdoo
3zNHn08wv/bzMG+5p19LvvHeAAOGrC+8tjVhT9Zd0omOWzYblOJLXpej3FXoeh9kg1ZFTObxMDeo
zxaT8ldst97dgDqlPxqu+F/qzqtHciNN139F0PVSS28OdgZYksnMMu1KbUZ9Q7S6S/Te89efJ0rS
TiUzpzgtYIFzrmaE6qogg2E+8xpvsIdvoOu/2yAQcjnXumD3gZQAT3w+460j2YNEEySIUH07laU+
3v4bWceV73o2ymYHr2PcRpE4WBdECY6oiesBqoAmXcWue5tFS/JGkv9CPoUGmw2CiaIWabcImp8l
E6zdSXLEMatV60QisC6eKYobL++VSwEvJhAdHaFx84Tz2SwgE19CpQKqSHFJHd8ZgxMTrxSNP8dK
fOgixf7Ypv0SLF3Y+p2+aLeVVupf6D+ObxQjzG/jTJK8dQB28fKDXTk0SQQEKpTsGcveTaSFWqze
jxUKNfFqti6HZCc8J8mUBtnwiqygeaZJeOga2idbbscPL49+KSLjIOkk5gSJBBj5W8uKgkRkpZkR
BqSMY+s5aTS9ikMDe9gE/gYSffgb+hmusQ9KI7RTBKk/dhNJsu7WvjFwegQz7NolCYov0TU+YMaU
x0FaJbnYC+wuN7Nzfeexr5x8kGnJjQUpFGDk5vyxZtWQ0klUnBx1erUMQ3HbSM3w0clj5EVG9FIs
Cl+B3IXmDvfmSlBAO4JeMVR1ICPb3momKxTOBkQRqB0N35R0Hrx0XO0d9v2VUZ4gkOx0SyjfGud7
wknzdDRXG5/kBa9W17FrrXMNvd4zN77c79BNAVoKnh6n3LacLOdWq1XdaAVh5+S+LGXxQ5y2qWfo
s3WcSXvcwgmzh5fX3JVBRbMFdBFQGAGKOX85lmNdZwrWJXqodo272s7ytnKUT6GptvdVvZZfW2s2
dwKgK0c6ZUNImKJgga7Yts2Dp1FC/Sm2AsSzo1sKrt3DYlBbsCNFQ1uVemmj1OHr1gFzMs+m8xr5
kDqoTJqYnU33WrcwVn95Ii6/MmUytj61TAF13WKC4sEOI7vTzCB3wvykZc1wxOG2Obw8yuXNySjw
XNHjA9cFze58uutcjxO8y8wAx7v81BJP+CiJ+CjqzSQp1Z6I7N5wm6XbaU7Xs6rMABaQ6XVy3R6c
EQSvbA2hrybj90fpbH+SPTpqGkKUT9/92fWR5FIrrdJiBrNWt8e5pweb19K0s3wuDxxGEQE6ZzRm
j9suU9uZGpYOnRmYoZr5WtjN70Yt0oDgSYyHNfu9BeLAW5N5j1wo5us88KHQCBabW5+iMA3v88+X
R7VT5EttBiCgJW/JO+Tw9Ly5STJr3GtFXA7F6wHnYEIhDm0rm3WOPA4BpBEk1aTewMgLb+Q5a9Kd
ZX/ljYQAEDYZdO+J6TahDDWDIoJ0ZQR5LEV3WZKqpxEYUVA1VrVzWl8ZClYtjRqBZISFtblc9SFG
bKKM4XUnUoV03tp4OI84fl2te6Wgq0MJYTvhVQY8a/Od4i5OunZy9KA0kiqQJiRwo0mdjgo8wp3F
eOUAxRPMlHG9EICALRybRlrbx6uuB7hgw7PNQsQf48h4La9J9knB1f1IyW7d+WpXOhNMI7tAh1EN
CWpLmZcVkibcqTV0bEmCmwlpu7m2/TC39Nsxz1p0MEf9YYrUr6mjJT9nGjBCvGCSYF4d5xhnhnK7
oiXim7neB5Gd5UHdtbLbI2Z0b4XTx5dPvStz9FQkI17GPQ6hs/NtQ0YSkgSu9BoK3eaw42wIPB0k
2qktwvj08mBXzjzyTtrPzI3ASYu18ewMokfn2Mg/6QGu6NodoYdxlBZpROcQA5RFKqbvRv0TZgHv
IdtFmhOE5fl4U15PbGEQueEKbLNVYDkXdpHsvNWVFf3EVsLQWchSbDePlY5pU+cJo5iL/mA6+XKI
8rVH7p/j/OUJFA+8OeRIZCGo0zwCAr6FqeJInpdaalEVXFrlTeh0EaIEyV6ofQXsj3gWpzgi3DSz
aWmfz1tTWLOBZKsaYFYs3UqOHT50WVTTlULHJHMTXaoOdlPPN7iPzY9F1S5BOevzTYs+xBtaNMad
Y9IONZKmWhHdyXP0KZQM75UkdgcrXjsPUKT51sjjJfjeCaI5TDlT1HzZfNbmIOu1purN2laDzKDI
ntfhV9tuo78yiJByQQwUXdRtD01p1mJARFkN8PMegchV3Wczasr3L7/K5WbBJpk0D20pikT03c8/
gl5EWYoYAaVlFPZc+jCxt/Y9aQIwClSikz3nvyspzvmA6vmA0gTJO51NC7ELqb9d8raidhkXj1OV
JbfxfQzXTxlGj/TMQuplIBNL5jhAFmr6pcDpCja45Tx0XdUcrIQaJzlkeexqBPZenpfL7cZj0lYT
5WMaKtuGn5asDaA9ywqWJGu8ZiAQrCd5cMECaDsf+grdgLHQDqCIy3nFVXI+JfgWOWC4sN9OIqQQ
oZ61vlJViic16RyEZU2lHPnuG7muOh+lpsUfM13yzLIpd86Yy43Pg2BuICq5JHRbap/ukKHB+LAC
HMnG0xSiLa8tzl7x6ErRmmFgEtAOgDBzgVGKyjXvQtrXdB0i6P6QlU5RGA9uYzdkV0aN+suCZGOO
C9ldDRoahUhF2fm+115VuGqKfiM4ui0uq0pj0h56/kEcWTqeq3HlafKgf/dJSqAvQMbAF0gtti1G
ubaVShgyBUk/WX64TMspLa3y8PJaFSHa+XnNKJB4kRASgh/b9SMP7QyLRhWUNgsQoK3MJ2W1HqfY
IulWFRhPU1bcqsQAO6HPtU0iZM5FiVdo94gHe3bTIinbh3mjM4lrbd31nREeujDHKlwp94a6dk5x
OhF6AzFFnEQ7HwpPBU2qF77XNMylP6Z0tBQlSXFV7rnUDf37E5mnFI0WEQhaQcA5H09B6bqT5skK
THWpbtQhyd18jO2d0OHqW3G+i10vDuDNW43KIoD7M5WF0rI9uiY1aXhSnpJi+qDNTf725YXyRBG7
WCmiEUephvBxu8ET6n4x+EB2HqCmQ1U2sxc6gwoGeQkDNdKim1UbaSFRiQC8msy3Kt6QkD7q/FTM
6PESKPa+Ivf6jZxqqEYUY+73UvINJqL6ik6eAuTXqE5Kr9S3fTb+subQKxwFbMIYFsObsrS0A6SH
yEULJPIVpNj9XgGHEqVhCdJ/jY8vv/C1+aWKRnAmqD7yti+tNYNWLysVFanN1SDPszCg7MB4cAJo
P2rKHqZUfLDtBHOsCW9N+gBI/Z8vm4wGoBzGthksfVWisz84nsU8+jGeGl4UabXbQY85oblrnibi
rwDmCcYAUxu/SfTJPjXDqLlStC6BsWKokw/65C0yTJKxKxQXLf3x1YDpz33E/UjfxO5undCeT7Y5
Tv6wCrDnFC031uq0HhAwuXId1IRPdRvij4yzh9ahWmtWtssotlnN2G6lxlFdtPSumtEW+I9aafso
aVsryAoIlLW0drd5yr230mT89PLHuXZsPZ+rzeKvlSZmjdEg6hy1cdu+0D4avaG8acJU8xoU6Y/I
yxmeA2jKe3nkK4c/eC6E5BxSXooIYtk8O7fmqHL0zko4lkejuR9mtNWVvOtOL49y5XQEHceVjp6p
OCM3oRUo2TkzYTcHY95j+5gb9SnRqvvZmLudY+QyvcKO69lIm1VXFBpS53nEMRJFhqep5YQlBiBt
aQVyZElY5ray1P6VSYQ7QQwsgtSts4kEn6NvupRbxyjnY+nUEj2DdA/PfG0SqcbTHhMNIGNbKIyb
OKr1mkJh1g4o1MhSiV7apN72krGHmbs6FKeFANCA5d0aHcdSm0SGklsEm1njN476M2zf9NRVoBRe
XhlX2h+kPM+GEgv02QKsinwAs2uagWQa1ivHiuugC6vsXoeDFcxOWH+Wqvy31J571xyb+DaxifWG
srXcJpfbu6E0v+YA/ndion/xWPQ/0Im7Qt3px9JJ+qJgX2ilLB8tBdNMf7ErVT0klWy6NtwvZCmS
aXlTF6veuqHRdHf2pNed3+CAcTKXCugZOkfNP7JenveKp1dSRqrvoskJPBgvqa1oEAJXfPyRT6TH
JtITcVBX893qWJ8VZ30TS6CqZIUERof5FqdvtWE+jWr8ahKI5yFL3i61dGMq5cfK6L1Fk193luRN
KwK0L3/ey+OFaI/CHRcPbBjEwc6/bkf7sVcrYw0Q1A9vUHkbPBkdwJ1FdHm3iVHI0IXPMEmiaGU9
W0N2KBsDYmRrYHRxQzaQvwqz8LUydqZnyVA9v/eduI0oWQNCgtdyUcGphzAxICqpwaBqTQCZMIfE
2kkfXh7lKeze3J8i/YDhTkRE5WHzUhSJrLXLKY/bkhSCDBim5c4xovHQJz3KX/hRBYXa1acI5xO3
XqvphL1d4xMX54dl1qaDhGXAISuW9CTluf7aGdL13pxMsO9cr4fUXJVP/wEdQwEFb2DXXmN6LZfW
dADXorswpvaQjVegcSxZqv3ogwkE8VaGb1mbJbIy3QyExt7Xpe4qF32d0U9lHW33cO49SRvVo6QW
69vYKQFdOgnFj6IwTjT2d3n3l2uTx6FIJZjtML22Phz4785LmjpmEAtsS9cWqBipkX40Qr1w03xF
8NeWEq8Q+oRybj62YzlCPM8zl8h+dKdWHoIWGuvO8hLf9eK7U0wBSk7eyYV5vpgdCVRPTrAQdHF4
T0hU/mxmUfNzPyJmXMvyo5lY9amA8htoKwqVL6+6a3NClkZ7D50umDqbi1qdxiw109AMSBUXX0nm
FbOiZM8f+nK/wldDCZR6EdEoqoznrzgo4dRR/KbRVuHOa4TDdF8u+QcdnsYh7Z3vRzIxHC5x4DEt
8rMtREFQNYaktcxgiEPrEM5a4jcqStovT92VRh7D4FmhU4sm89yKfhVdrCnSRIOpzLLBRUYp9yi5
f1rVxvEX/v/naUFyo22NWy2q0J22X9mS4cfD/PHlB7mcXSzmkZlECgmGGsKu57Pbqp1iRvmkBvOS
/0KyqnqGBAE6cnIbSFrZ76zXy1iB4eCM8T0p+6Owdj5cY4w6vdRSDfRVkgaXAtLgjnkR36lmpX93
I+h8rO3y5E5F9TGjEBjK871pjt8sFTnNvzB/GA6hVs3uw7zt/IXyKsyM1gSZuSxwVO3BkQ/aUlcH
q+3JSa1lrzJybQINyNdiEgHu6yKkfXZ7Ycm7CMCwEsxW3bsVenVvCCPLQ2co8+HlV7s2FAU8mQIJ
NW26D+dDlXKBogTaXsATSvkwJEDI5N7Ges0Ks52hrq1CU7wWhwhUyW37E11fCOS4QpBq6vobrarr
W2R+60MEDPAurMtmZxmKVX1+bHIXUxSBoYLLgbXF+HFcL1mcVLzaKlMSnCjrHRKsX8n4+uIQyk3h
S7AS/Tl39nbA5aHJ0Co9Api4xB9bH0oA54naRbkSYHTfHiscTNwSg5udCb0+CvsZViHqe9uyz9pL
S6PYiYKbr6J7/UCFCe2DPX+zayuEHiipILJDkNs2K6Qe2hr5Uj6bcAWA5bWsWHfWmMjoTbvzQtdW
CKAcbl4SJxArm82MlLYCs6xRAjntcjeNZtNv40H1IzJ/t4dEvJMaXok/gAcr2Koh42UgOSXe/dlG
Eyi9dZKQuc6VPnkr2QgG6XJkuBmeDIeCBRS7GnrivumE6klu5PVGV5vGa0ur88KpLndW7OX78zjk
PsjICFG3besk7EhTaWrLAZUk87BU9gCKL8PUDdroAbrVl+/d++fDba6FUq6UkSMI38POhgIlN0kw
cV8GsIzfvzzS5Uol3mfjC8UY4rLtgdahpFAUJSMJvY+j04TTIVfKZsd65nKl0krk5qHeSgYJM+38
a9pdicRu5ayIzXXlDSF5FJTAP28ove21mJ8Q8ueHC0g05IfQjwUWRAvqfCynbIqIbFMOhqELNW+S
5/DzWqqG5jcTyj/uKHVh5k95uBKV4ap+lwI0rYOoreLhln8yRYeqU2PpKIVZPSJMKLXvltnWfhn1
VGu8tbJWP8az73UTT0OJgcoKFrg3+xaV2jKxuwdVGr4a6Vh/wCssVdywHtZP6Rq2k9u3A5TIeJRU
OhTplOdvYnsiDyiUtFHQ/5WYlqwF+jpb1Qc5nxT4btqkfza6gTN4Fv0W/3s/v0k+DxSFuoFgrm+O
EFyd6JmaoxzMXdEf2zmRyVHj+JeXR7kim8WZK+qZdCwoimzVD2KCU6hoaMiHs0TfN5ni12W5tgjo
oYqQ3hv1IqXwHEoj9bEya6CY2mP/1kkHjZprqC33iWRMd9kQ9m/6NQthBoKz2ktMxRl2vnBYN5S8
RGMFu6ct+GKF9JS3tdJTUZ7Rljfr2KP/YaM5PNnr7M+VLq2uIam2fGzGHLvOMHSA9Ha5aUzUQSa9
9x1woXeURMIvRtcmhTDH6vOb2gy14mQ5PTFC2jca2IakOxidhUyo1tTJFxrFo3OMEoMBYkRkV7fT
cI6EkmVDzKzAXpUuyUypuEAQ6sbTuyo8aT1VQJjPqvoams96n1id9SDrMw5kctOXnR9aOIa5qJXF
pYfa5HBQVMRKPCU0nNlNK3mE3TWq3f2S1rmXwleFKVxk5ZfOKDF37WRJ+SUhQHmVVDiunJZioXqD
wrx6sNF+r4CMgFT3whQ9YreLW332c9sYxnvNKToyLi1GLyWmHUklmLL8ywvqMoAAiUMABmoBRJO+
hTZOcpaoc5ktgTab5Z3gtPraFBev214C0FI4MWTwrnxjZvOe8OzlecnI4DOoIJI4XDAtcEulDezQ
mm8NeTypwFJ9zS7HnbV4ZRSyRg13FW4+C9WK8zOMIFOXppQiST+kE1KyK9YH+mx+N0AU0wqx9wX7
ksBvcyorRmMhzNevQVT1yZ0JRsxLzML+C+/yfJRN6JA1UMW1tl0hFzWDXzRLFTgafK6XV8TlDcO7
APogVmDCUJA4n7HJziYJ5StmLCsbt2oTzdWzcvUiTrid5PHJcnBzUACkAyvImamRt22SjiZvtbFZ
VHAd+kBxIZ6L/FNLVtXe5pK6ciJIeXPfzXJU3klZC2s61iZ8ZiJ5qSQ31STbPPSr3n+p63i8d2w9
Do96uDQfHOresdfWEty3GlIgWl6NI7lOuw6Y9lWl+roP4cz6Y6Oke1XkKzuK1SYqCcJ4Abzb+fxl
GQZRC9XRYLEz+3aZ+og2TieItbJaeqXdSQepWKjIx7H13XeQQNUxMBgrgpgtESsvpxRHnJRPF+my
n6fQ4ykhy39lFIEYFGA3m1Tx/AUjcL1WsthLQCJEndUoJl/Swr304jJOFMQA8rU/kSnno7RyW0Bi
1KEALFr8cTXG/ghOMT9WCAB5hYPw3MvL/grHkgofjRpRxQAvuA1Mp9XM24FebFCAfL7Le3WsPCVZ
P0VaiPA2m9uda6JhZ1GMj7ClnLe4yNdHC6ykq9lj+dCWa3cjV9GIFRjeDdIoI/+WVGCaJrU56W1D
BF6n3/Rejj9AHyp3jqDL+RKnD6cpFRBgC9tOstnV1iA3+hy0ujIFU1tm9/GSmD+Hxqxi7DuYO4H1
FdCK6GzBOUSYEuUHfXNOENyMIcouM5pPDgjuNIluk7gLb2dV/mDOWhogUgKBBM3DEzlH4SmVPrxK
au3Dy9/t2nPQsBFBt+jUU9U8XyjNEqamPPcTgNWy/gewrRxyEN2/t1Udtb9JEkUZQAJTUR60Zlre
lYrVWvjBWV9KfSr2pCouD09yO6H1RhgouJCbkHnOE4Ol8aTmTU9Ra63h3kBozi+WXP3u2wC4ECUN
bm2BKDc2d46VxphG5Qw1jlP0eVykwe+A7+zkG9eml+o19SBiA8Et30wvPliOOZr5FFDgfo+oTujl
I93aZUUwZs7v1964na1J9yR1vDH69FfKDXtAuCspLKkiSRVpFbE1oOjzT6wuhjXmS8yyztBQMlhJ
eCyq0Ztc1xqX2l5FE8DRgrkcCq+flu42TPFyqJKo94pk1HdOCrGwzy8tnoaKFd0dui+k1edPk9WU
PkbJGIMiMbWHuqtXfxqqaIdNeGUlofGOmproeVKt31wjSmNDj+gYRWrUBiH+qPu5X80hdWVJ63be
6KLrIiiLotgmJElJXbe1nGmCEk483UBnKxq8Rp0i+ZTX2vKbqSYxEXPUrpVrIqE8ELLWA2r5+M+o
RTHoB7jPKblcU2U6wL1oLdwh0qaPbTkq0i1ugmmLUkJeEsHCZHlX2XL1YKHw8y0fK+ydSgxx01Fm
yeD8Ze4lS9urWLwWNTiOJ9HuAJx7/qXkupR0dMMwsQFsdiDrtH+ZkWb+OpQaNnx9bL/LQyP/bEtZ
dKNXk/VKr6XaRcaZ5lGCzHWtj+1dW1jq4qaZ7PBSinUCfgtCOoZT/vJBtl1W4mEpg1KhAW4kAAPn
D9vWtWSG89AEk15aXryuFlHLtO5Ed9trglFYS4iYULRGPmrbtA+tVggEpE0AaAyW6ECOk8d15YbJ
8rkESPLyO12APcVw1HchloHBFyi485ciGLP7WKCakC/+akRmH6wNoYmiSPWt1s75yV6NDkxlo73T
51g/yTKmpk6RSqfOaH5N24nbVI26g1PB8+jmwrorZvnGGaRl75y7Mv0qXWWB6UXHm/7/+ZPmAOzi
kWg0qGIzfm0tTXKv5bHzTu3N9kaRKppDvRa2GFG01QN0zOUhtSpR9F+AqKR6Wqve2lXau9XR91TR
rz0aBzD1MrILyjCbA6dcsEM36qIJZlzaYfFpcZBV0Z6tw5XNQvjDKPAKqC9tCxhWI+MIE9b4UC9t
/hp19u4VNlOjNySl8aoOS/MVMrTZIUZXdycHvcCDskpwEsBFCbw5YPAt8yosVMT3sDoJcqP4WJiV
40aajA5Lm8nDzzMOYa/DDv6r3oW/1JmJOHM2Tzvff3vcoiNJzV62KaRDKaLCcv758XA21MnSxmBc
cSFPWrO7bVpKVyhp7KmLXx1KNKqEYpEAXp8PhQSqlPQ2MmtrZj922aLdLFXyySzqPR7ExbyKlzJJ
BkiuyAjQID0fCanwqqitYgyaEB9SOcaVx8oy7WdzaaNDk6HUMqOa54dT3r7P5HI96Np3cwl4BpJi
EZk5hPLa9moxI2ZbGZ0hWG1AF1pS9FwW/d7heWVORept61RfZXySN3OaGqsDbzIcYLqWGTjKLvTI
kIa7guTff/lMuzYUnCyDeaWeTof1fFLjDjSeVZkD0JOck0yP8tuqWprbedrTwtvuSDF1QELZFxTL
MUPYrMnV0OYpjui3x5ZcepFEm2WwjezU4prtaqvWPWDe2weAhPZMMi98w8TQ6ElRaeaqoG22eUn8
2rR2qtshiJJlwDNMU1yjHuDUO1HrKvFaUqiNy+bnLhbJt7wezQHg2aC09d0SO/UpVElu2W5GoGlF
hr2hvr5vwjLdSXqufQthwC6ANgJqI37+vLdBCyOMwZMG8gQiwUSh/thG9XgAK2zsfPbtIQxiQmCs
iSU4Imjjb7JeQvllwFu+CZy+lr1FJyAapnDvwnxS/ngeXDKMQV2MuqmAu8HLPX8jCp7gI6KqDjR9
QPQbrOryOQRYvsLbTpVb+utN6WWZ4US/lIvaKi617DRBU1ObQmRwTc2Pm2wpUMnTsoOcx+pxmiKl
d41mgElSj1DY3aLKR4hq1Nhn4KG4rrhSYZUS3Nsu+dQbIVlRitD/2yql0Ex5vTfAWqVt0nm5Wdrf
+Bvyo6EP/Yda16LIT8duLGmrwoFzWU0cNJ0kfxyMviesSI0YsKk+S+lBLVqjCJzQQLzDLpXhnTEq
WOuq8jwqrqQk1V0jrW3QlYXhNXyF+2LoMAykVxClXgKtrnYLtsObXh8x9Xh5U2/DIqYdwVRx9wtm
5+Xx76T6pKdGHeTVOPuyltXHyXHxYaqVxNoZS5xFm09M+EX5nmQdIJW5+cRohCxAs4s6AOLa+oWj
hj4yvhnQGlrUtSWFPpqfe7f7k/7X+ahQ1Ey8V0WFiLhvE0QMNRRPoN0Jb9hJwEMTPc/8wmyF8fi4
Om+MJncGmoJTCtY35McoHLbyV8OK8ZJeF3gpibmEnxHhWafDYibL62bIKuOoV30XB7qKwm3YhmZG
Yypf68OMZv5yYzpt8rBA1B1dKYbFfUiaPlTdEm+HQ+jEaKVp5OezJ6XajI8QyZ/q06aFY28VfQQr
mohxCKwpSjKEIhQZ9XnWf+ZiDjavh8lOtOWmzeblq6wXI70ls7rRha3lImOFxTD68F5iU+Mkv45O
xb1gwDJ5eeU89U/PJtYhMGOXIMDHFUsEeb5jy6aXC6nuMuodfM5USumbFsOwvk3WOisglVSZq8qt
VrKHsrg/9X2t9VTMeunzmiNLdSOvY/WoDWsCvo1SqTsUBTpNS5xalhs24/AwAB1+Iytjc3C6tesP
uhKayhHFK+apGLVsgs0t7BumcqmKty+/3kXuzTHEYhFWMBoAQD7A+evF8aD12dAmQY8fNuSkUR9W
X9ek5m24OJKFV2Ti1F4mxdwTOay51h/n2sm9eoY8dqhsXaFSHVa/h4z/+XX+P9EjJ0u+RFXZ/f2/
+O+vVb0AvI37zX/+/c342PZD+/jDqy9190MwlN++9ElV/pf4I//zS+d/4u+vkq9t1VW/9dt/dfZL
jPTHk/hf+i9n/3EoARou74bHdnl4JCftnwbgmcW//Hd/+MPj0195v9SPf/vxazUgxMRfi3j4H//4
0c23v/0oAGL/+fzP//Gz118Kfu19/PjD8Uvxa0Ld7vc/9+fvPH7p+r/9KCnaTwLeR6ECygyaIkIn
eHr8/UfmT4BGCMc4hPgZinI//lAiZxv/7Ud+S5D3kfGg5oM2vpCDgCb7x4+ETD5IbKFYhTOL8eOf
T3f2wf75AX+g4PIWh5q+4w9viw4WAub0nIjYEJoRkdRmZdXdrOAim79T52Qi615S+zOqdsY7rUCy
zG1QOS6xgFKS3nlvjTDTvLlrnPfIzU7fVixoOjeS7fQWQ41ionVo55+0RbZnX6pT5yYnFfuEX7wq
H7UG7zwnTtaHylzZkHKNBSrBvWRJ941VyOlpWobkw9DLzedWoV16XNV56gMDP9DmVSLFWNxGRR4B
ieDm7qGKje8gcwDZmJvG/uwkNn2JMYmmxgOjiKWvPVRcaMiQmIWnJ1PReWahLZOrjlMXuVkc6gfT
YdKwW5XgCyOdlqTuYjvYMKO20eJOBmIjcutGwzCkbWzdtRGk+dqtObYnk4qGlbumOrphUalUoZ8i
cOU6i61E+LfoS+maS0PI35lQs7wwmvB+NrJubKjQTVbt9eOYlgcpm8f3NTye1/0ALdttmtWwXIS1
dAf0tBPjV2K0WobnSTODiOwbKb3R9Hg54Ju64FrcO8WnLAVL6k+F3nya6izXPMVpJIwj57kcPeQE
E+Ww1mpeAs4dG5xj7NZ6jTGplrvYodu1K0/A2U6LlWaqt0yxkXoRBrQIj+ZVvHjh6KgeGn7qNwOP
uyhw9HrOfagpCx0crcJhYLSqlEisniRawAi5T65dIAsNCRiylm/P0vq+xwFaVj4CQqCLNdQZjdpx
NbL+hI2LigWMOQIrmNAWvc+ndO4DKyyyyBtkqy4QbW7mB9xyhDoJbHtkJSIo9AWqBfahwzA59rCz
4TrBH5wC+9NW/q7j7V8eVWfH25v6sfy5bx8fe07B/w8ONRGi/+tD7b/LiG+Tnx1p4jf+ONJM9Sda
a6RegjaO7KEAL/9xpJnaTwhz4EugU3VXQcNxmvx5pNk/kXvi7wGUBY1ZEvx/Hmn2T6BpuMCFeTMo
RKj733OkcTaeRXaAvCn+A3kAo0NWu8V2rcVYDp0Z6cjNyznpT/IpokGLVUL1tXL6X+3ERm13UU6x
mtW33UhfctG5t5/N2B8H7dnBKnKz5wEJdABmQaOvjt0IjaxN7ob8HRXlydb9gev4brBHvLmLxy5N
389Sd5ekMGjs1Mrdqqzuu7WYjjvjb+NbMb4lup/Q4IgdtuoBmJjXSjdQRkbqQUp8YBWaV+tZA2XE
iGec0ddexH0KonSLacm1D7lFMtwVFBiqKuQhfSFo51ETObVvZykWUs3AodFW7SnP67r6PbP739hs
/17E8f9gLCEKIv962wVJmX8pvz0PJMQv/L7rNOUnAN5AS8FFKk8q039uOlX+iZ4QYFfalYB9KL78
z56z5J+eLASRshLKMk/pxh9hhOH8RBYIYQziMOqsbNXv2XMiWfrnYqcgCoqSrJxkimiCWGdTI9G0
NIE0YcRcO8nQukZuT7e9GcUfnErrb55NypWddV6PEWMB6aUJBmGdzXUB7k2NKM/6PkkOohD1Kypn
nYm1qYkzb6FYPXjzsvIo269cuGWe7WjnXB2cDA6gDq7XFA7P43BZj/q0jBDHazgy7jBHqI+t02i+
PobYOBUM3dvo1KEltaeLtSkj/vHegDNAtZGysrvPh56nIS0bU40Pg5wXOMEv0jGt6un1PNUWN6JD
EcBdiiF2gfSoN2qVmd406IAPXp7+TSvyj+dwANggMYdUxTYVoWpfW01uxYe+S5KPuV7Ft2tq9CdW
4or2SlP9RjLd2rDUhs6vkiwLdDOa7s00cnaqxRui3NOjgCXChYgQGnDR1oNjDRUMnKsqOfTg7V6l
ZWk6XhI3zo0px5xVgxQXb6Wps+NA0pvqFycf1t96DWS2S9vFiV1LXtp7M6Yj5KdOZpd7U3V+B/z+
fMAZqKsLqSUuvc0nQ0izW2hUHUCNJQ+6PM6HtRBSjq1tHNoy7o45ToN3Wt6WQUfU5jdR1e1woa99
L9B/KBJyD1FP3F5EthQbcQgK4BDr7fymSWrd11Z6Cwm8sRsrbyx/MSLHdBfU4O6zmLDNBYQ2frHM
fM+U7PKYoG1Md4N7EbgRBLbz+aCCODhlF2WHskvVb22uZ8GcWv0R743w+PIyPS8l/T71z4ba9uVr
CpJRYyTZQZWbbnQXSwIMK4XhZwN7v7dYL+5Ruq68m5hdTmgA5SRT4uR4VgTtW0fr1aynwNYrJBVV
Phwjs6sCu3XK369KIsrrSZvY6eenrSWckqivww/lWN8MRdsXu8NeZllNdej3mVZz4BmLq6M6hSyi
8QWi2x6o6amIezkoWnlUrljO21p0inZTgi5nejCLvAiGIlveph0HYZFL/Wcd2imy23MZsAscr216
jfrSGGqgKmXrbVZU6lHpUzPCdtIxPqzjDP/u5Q9+Of9PBTWuQAMcyoUXGIdV3iRDlT9lBceyQYUL
HMhE4qnvGcldri0IHAgbEdbxP6Amzz91xWk3tZWeYkBpjB7C2wmaXpb8PkIW1l8tK/qu+rpYy4yH
gJqwzeb2I+M/W1qAydYO7kd6wIQzDrgEjGM4yPONWct7bgzXZhHmp867cckSNJwPhScgR2kV5QdM
ZKyD3tbAQdM4p+c5W3v9xstljIk6Bj9AqfFQwtHsfKxMcP9l6uS4pDkzsq467eRqnGbEZ/LQ9tKp
XhBRBcfwWkF06h5rihqF+j72wy50fmsKZfiUDLrztkmW6R95p+KuJfWzedCLQdu5aa49qqASY1EI
t44T7PxRrUmYiuHIeghrpRIGH/+XtDPbcdvouvYVEeA8nEqkWmq33bbjeMgJYed1OM9Dkbz676nO
wd+iCBGd/8BGAAPZqmLVrj2svZZzYCg7P+HjDF+1e/XUl1DlvP1ES2QuGZGUdFg3nKmShFpVzlmQ
dKjdH3CZ43ioZyf+kBmG8uv/y9ga0d646E6p6kBn2evNd4k7fsrj3D4ry7QnQyBDpGtHgvNCt5jD
RfuaBOV6L117zqicsixoCkweQM98n5rLHqXLhr+6NrN6a4RVJ61GJSPIwgaiYphwaWdHyVmLmI5y
jXRAtdyphiNj4cq32gotqM+nqRgOjpnFj2qcNZ+UqQwByw/1kyVm5+P9Dd9yIi8oE0k0DOxWZrGv
3ovRSdx5jKssGIlnz8YwRUHdu/YfQ+xV34TQw/N9exvBEhvCzDGFduBMzHZfG6zUurcXxLGCBZz0
rx7s3O95dABMjBOtpSMMkOI7k0/lx1JY7ie3N4fpwqCDOR8AHCz1gSaf+lNQT1MPdmJae+inrf1g
iF6yCvE3scr1zxORx1GLxyKwhl78MTMspSDW00Albo3ZO4QHq508YuNOE8LS/sej0qFfh/KD6A1H
OFMRwK2TFuh39fpDojvZt97hv3qklVtYjEvv0/3vIM/d6vhroHDg24IsmT+rc5nFmgYRAmOBGYfu
4CpzGDSTXjGX7lbPFqz4ByTF8qNmRNOhihxt5xhsOHjMkz68eLMbxl+9oSzZFVURIExASu/RKSig
4KJpMO9xRW2ZgsCDEwdImQO3eiaRPnfdvBe8yE6l+F01du/SvoM9uQaNvfP6b31Miiy8IkAk/y1J
vb5N0Oja1QAtAQIzKLLQ10SKA3IjMHQ6EvZJOD0Mg7De7qAtkl0HTCYzGwwDXR/Z0YAMdqxRtYnb
If7chU7oJ2KZ3w2ZuqfkJU//6tRALspe0gyAenLNGJW5VqRR4IwCpN6Ny6SZ4hDm6INbMUXinAzH
T6a+uCxx9s/947plGJTaS7hD03JNb8FxFbS5DMXX7Wj6joZE972M9fjBIPY5dMPA0LzrZn/mdZfu
pU8bHoEAAUytIeMfWOqvt5fR3daskjoKFErhz3kT/bN00F8Oc1Qy7gPJxP2VbpnDGnUMvAFh/Moh
V0ZMfhJqih/lXvw+QtLiW7Ys9dcmLvPPGoJROzu7aY/GjxwLBU22zlAaW6HzDM2/X09991TyWB06
k6AyGpc4UIt+Jw+8/ZByRF7iWPB5fE/5c169N6kDfUc8jHGwhFUuM98earAuD5ZcHR6UuP2IZvAf
ECPsksXcOjwpx8HQMCSODOSt+XwSRrDg31LRE9CIYGC6hYGsH5ya7nLf05KW80efKmMqIWdiqsE6
IJ6dVEDWlTl7Vzv2dHFS4r9jZ6nM9atTNCCfp7b/Y1YeoU9hpN5XJzW857gqGtouYUHXHtpGSGbj
plStw5RZ6sdZeN10NDUKm34CrO0vaM1T99jEsxtotRftzdVvhB/AdsCo4GgphwNXud7u1hwsvVzo
vdKYzo95PdUBSsW1n09TKrkBw+O49CgHq5SoxxkGYJQCiwNsTvlJzxtIJyFPeQeVjh0o+i5n1EZN
gN/GSZf0W+i8rTFNOgwryCPFCa2uWD/21qJ/BkWpHqFitM5w99jgPYHW9rlnHnUhhod5mJRjmdne
Tj3t9o0Aug2xFC1Ng1nsdVZZGNrMNKAVBeAJnWM0FeWxr5boUoy1ufPybX0SsH4yXybspAWxuuCd
1+e9NqLr2c3MzB602WgfR6N2/AQWfO3goSHyp8WYE6JyTTT+rSgxbUQxCde3kR14tJu+OeZLwRAz
NAKnNCrgmb7vgm5fMQlfkDQessd/M2Y/0lCN6z6Kgzzls1QNaNsxTtqn2qrdQFei+JAV7V5EsOEY
KKOyK8TkkDUbxvVJjTp3VE0RAkXU5+nPHtKkY5oY6hmoNQw47VJm34F4UFMtnL2vf5sKyEr2/zO9
8vC2oopJiTPcXSrSS+4aLYW5co8meGtXDWgZXrBjjDmuIq7I1Ku47nBASWXYF2vJQO9mqHa7YWwd
27S0IOlW651PuVGuBWkpO1q06an+rR2AvsRLzohEHIyFV33S5wg4Xorks81Q7GdvTEgeZZCflSb+
oGLkmpLGHk3+ihZGVg7kj6A2zwwXIe5NE6gOSWHkj6iSwng2zSk6O1HefrDzvv/Epx2/OS1teBSf
ikufRMWlyq3qSWSl8gg2WX9vWXO5h4HaeA94fihoEHqjdLF+ZzWbXLN1qBwRktcB0p1MFXqOOEGF
6RzqtO6f+rQoHvoEoqiB4qx//46toDT/7glqBSp+j+eQCvb1eR+0KWJaTOrb2E13GsmwTwUsuU9e
G4vjoujTu2oWk3pEPTX91dFsfM9ImdP6Czy8VBhqY+dh3nKB8NIScRig9KmrX/8edDWbsWlb6umg
PM/aOIjTFLlf3cjacy+bO8+BeKlPShTwtSVyPRAQ6sRFALp4nlvT/AERaX3iIeu6Q6/AjakOwjhr
SFp/CMdJ/3F/67c8DYRiTIF4LPiGiVEzkhppQ0KQnIHvw9yEv42yHL5MrRjOTh2nF92GSlag3vrz
vuEtPwNZO40TOcRD8nO98GKBgACCOQyrtXgoSy9/54TUwe9buQ3oQBHKB4b3FHTcelYIPk9Z8uho
0NQQ3CRqKY6MDrW+VznRFwOV7h1Oka3PSYOb0BiSeDjopN97FdHBCYrYLsxPwZLo86Mm+v7YjUj/
uVWVx4cybNT0YPea9rHtF+NBLdJ8j2Fvy7MCZkT6ANQ+lejVvk5ZuqhpDNpEq+bkYdSdX7Eyq8+2
SP4xlEQ7N7bxz/093jpCvBd01KkcYlfuyas1x4oTuhFpQGAui/DdJbSJWxGO9Ue6Q9+82HaOuqK5
nzogTHvXZ+uivvBMUR6V82CrhzJx3BLUT5YEbloW/lBUhl9VbXyGA9bc8QlbR+m1qdXDWJb5VIxD
kQSKW6Aca0O4PsKZc+yLsj91tOB2ju7mhyS9AalG/AHRyPW2UnhREihqE1iBiYrbxXWZNQEwMExN
D+gXiW1GJ/cgClv7iSkJPCPHo9J5bdTsuk6EOotczGg+pi18dxEg+BN5u9h5jbccAA4W7wq8GFn7
1X5mYMY9gigahZTd4MOgUznXURrcP5yrOat/nxYH6DhBnNQLeKFyeXU6sx7ZW5MtDJjQbB8BhsPm
7Go01JSkqc+o9T2Natr+YKSh/uyY8EV5Td3/0zfL8KB3TXMmJBTggGsjyBSNfpUeAtwwChE4ulXv
OOOtT05fkIY9g8qUtFen2YEaI+vzJg0WV03guEfruW4tI2hhKjqOaME8mIVt/LGzQ7cdUVoYKHoi
pARflrlOemeIYGCEaZOg0L3ySdeHb6jnLl/nUFmOyswJ14YGPSYtzo7u0l9GWxc7NG4b66Z1DXYA
Zn3gMS+p0atvpHR9HvWlEQd6whylqU7gaKc2OXuGYjJH4gCcX6ppZ7O3Ei4KN0wI0wpGQXgNT+6M
yoriltxjsOr+mxpGpFijEztHSrI9jaoxOy2aWbzX+n78oGilmA9Lk6SnhNbt26ajX04pv0VK65kM
Zd7kQYOpF1MRmVFQMhZ0MvHdz84YGQAE53Gnc7XxRNGuAgzG/BM413Wtf8gLr1OMKgood6tNUIR9
/MMo7EILGtotD2UUZ7+VOE8f67hMFGJjxrKO94/c1veWtFs8yrJft559nMw66qcBOXPaUOa7cqiM
i7CH5JJH2j8AnozDGI/D6b7NDfctEXI8UOQ3+g1UQ5vIltM4o3OjJdmDkUbjRUkG9+Kodn4GABl/
vW9v41WECUKCheXTCPXEtSd1JhNSO6vEHoCGIAILfOLhV46x3/091Ob0BLXNXhN6w3vzWHCDqJVB
HujJfX91jzxLmdKJgYmA11hStAnrAeB5cjImK/t0f3k320nuAvQdQj+2EoLtlamGnttCUp8FqWIO
MlnrHtQKd1maiuLDxtjsvIa3t5WzysvEKDZFXQOT12vT1JwBbJTF/NgcugulCSuIDKARhzQdveck
0+ZLz7xY0Kllea7qNv4Wp14RNEWR71ygjaUzz6CrvI8g9IB4Xf+STljNqPYUrSqV0SpT7coA9WpB
B6tqi9P9bb55JOWqoecB1SkrQ+4qCICyS3ciFVuFGo7qQbNhSALYWxvxzmt8c3ReDAH/kIYMd119
ivqMuo/aK/4cZlIPs4yPIcOJh3i292hgbp9k8hxOKecTYg6mH1cQnErV+mGmdeubQ1s/WK2LUK5o
k/eA4+LfTUcjN9VT892kTtMPoGP9sxlP5o9Cra1T1I36ySkhl0IfJToDMy9/NKXTPmWVUv0ex3bY
Oec311j+VoIhuuJ0hqB6uP7YXgQ/ZFgnCgRJU/moK0b8axnV4YeWRdFyrK22/VHNTGa7baHseMmN
T2JQfaMTiacmVVqdeKtoRlG6NDDUvp8vaFzpXzrFs06tl+69hRvHDMAh0RhS9C79PnnkXzkOhM8y
W5jMV1Vijh6HPEX8QlOSr28+zNQ1cYj09uCJWEtOLKGAGN9IFd8N9eriLc3wbqjrvRb9xlpoOkkt
MIjaOV2rdGSp4bVWnDn0laGxz7MnQWcAUS5vXgvyNfR9XmZ3ebuvdyzxIpdvI0IGsXr3XDIFcILq
pt3JOTaOAGkVWbJHjs5yVlaUQRmoZPWyh5UUFyaBjNNoQQfW1oP2VgdAYRwIo+x6WAAb1qTIdu24
BZUhy4/mCYk800i+ZUyzUowror/v793NnYIdhDOAByXNoIW2WpUwaxWuS4GplsHNVjPDoM2smGBc
Q4gTgcLnObS+FKLXdx6Rm+2UObFLckPSz6VeE1EyMwUYLAVAIDI3ec7LMPLNeoD7fNHdnfOxYUoO
BEkeem4WMf31+ajRvGZoFEliS53AzaCcXNMYnJ13g5dmc/DmDaXfRyMQGB8DSmsYwWjbTWTFwmO0
g4GqYwO11TtmdBySnK5zfg5lV3+zUDM7DmYe5W91U5IZhTQOggAANzfYkSw04DDSstBve/evJKR0
WUTFzB0Hr/L2ZSIVRXmP9xctYLnnr7zUYjCKioMCGDrp9nDoejmA4/XxZwbvIvdYQJPxaBZe+S0K
6/THfdtb39Om5Ajei2HqG9uQFympN9qenxcE/0XrOIEx9pZvwMu/c0pvHBgbCqaMwQyPGAM8zvUy
Q0CoRpmHnt8JT7tM6jI+Dord7SzoJoqRzSYgqAbVBdgt1lPb7qRFAoAykpNeUT7ajB0ep9koPwDa
0s9SQfbtxwTmV5YGpQVQ8TVAzwJhwJiC7vpFUoPyjbs0oHuunL2qtnbema2lAboHLEfX+BYwl4lE
j1VlcCF4Vr3HvkqLc0rzlrkOxCMZoxX9uCdBeVvVZzth2qKZSo2I5827/mjQ9UiVJc/xnZ5SENwn
VbEc8jnXgmqOxs+FZgsLEYF58efGcJEHKRQXYcdFO2ZGZgbINRqB3anJn28+tvwsDygT+QBtz5Ub
Ghmj61i/y8Mel39BhB2OfhSN88PsTssOemrjioAJkPvO0IGOzestsCo4baYy8ujdSW7PynD8oixC
mAkL/XR/WRsvCMApgkeSDzmOuQrB29gJo6IPXb/tRhhQU9hm8OFadXRVJnFjox2/usPyqfOK6vd9
y5uL5FsCNQUPha+9XuRQ6WntzixySXvt0CAYfa7B/jJIOO6xody2q6i/QSQHMgB7xAGrVWapa1p6
ZHNFC7CWjdlpl9ZkKikTpnax3aY4zcYYPjQmmEzdSedT5CGc8fb1kjFLTAReSU62XvncdEEVre41
159nYFDjIsxHOGI13ypH8/t9U1sfFTgNNTpSPOgGVsuNhCf6OWlcH2I95XmESPE40IdGniSNfDVN
LdJavTygjZu9GajMTsPDBK8HnEwAh6RHefWytHoP8MxrEQku6t/F4oiHyMAy7ZZlp9S1dX6I5amw
AhwCQSqd/ytLjekhejL0LoGHlx8Wm3bjmFW/bCG8nS936wXBA2j/jhDLKedV+iAA6k20y1w/LQAU
VolT+pZoGZnNK/upn8e9iPh2ZdiDYVG6GinosnI1g11lc83ssN+L7ncbuvl5HJLnqTGnh/vnZMsQ
NRXA9jTBGDFZuVrIDB2rry3b10DGnNUIn1qC2fAbZ+8h2bRE7vVy2VWgOtcfq5w9eGaQ3AEgo+kH
zqJ1jhpIGUTZKv9hUbxZZPvwWDHFuTr8qVans5a3th/D53ehz5ABdxwhy+29verb1qoISOWDwHtM
/eZ6VcxlyZpobftGyARh1pnxcVKUDliDbgdv/lTMFpCNQQhIFrPOkmCZpeS85LZvNfQSDsMQauda
L6vnYbbEr/u2Ns67rLfR15fLAqJ2vaxBDa2OeSHbr0fnO1Da6XmMIDdfFChYiNGt831zt1EaaFGw
f6xLNjCt1dnInRLFYU3Yvud0YZCqoxcwOpq8tdaE4+dT/YvU4matFuUVpjFTfrYpP9C6LCSr/Bi3
3SVMoXZkGoI+xv1lybrdFahxZXC1LNMsO74j51BDevigmYobUORoDgpswh8SYSRB55X1zl7KG7s2
ChAC9gS+Hzd6FTksE2JPrcdeDmVhv/e8SQkQ/IQCb4phZaGOemyWybkwkWReinIWX++veevkMKtJ
3YNQQrI+XJ8c0sChSRPT9pVpCZHpzPJjZfbFqeCrnsEAa28FWLHHjEODwwXXyKzK2jNXIzfPmLmA
UDb8SMNesQ9KI6xHt3CrNxf2pLEXRQ1GJJjwWp2ghgQ1MzoWN5U5/RwRTZfcqeYzsMp0p/m9dXa4
E1Afg/nlK64cc+kMooCN3faFmvQMITFvRMDQ+Wrutp95wNOPeVP9h2dOTuHIh4d3h0rp9cfrI2Xs
3JQb0sxddqZPBEP+FHX81WrHsYcH4f5hkfu1PqsAwUAS0rKUDCLX9kwX36wnLLLuISoabacBBWkq
F0+t4k/3Td3WvPl21LIYGYfEls7c6jKWRpNTF+Wg2KbiTcdRG3Lz2I5L+GgCcf7gOI3y59QSGKmA
N86T1vZBm9jmw0yGsbPsLXfH4eHnAIOD3HgV95KvZuE4Giy7nlO6tZbwKyc2dqKjrRPECP4LApK0
xVvdDKXpYmtpR8vPncj1yagyWEGM8WCW83iyQ2v0u6R0dp7e27hToh3pDNOlIfhc4xfMxm2B/dvk
8vVUPJipDmJdTPYJ4RDl2MOi4UfZOF68ONtztluOR2YSL2ovFpX367M0F7yNbWNYvuXGxTNq841J
5phQt6HDPCJwSZVxT2J860OSor4QzFBiWJPYV+asFJ0xWz64o+g065VyREBC3RnO2rolr62svE4I
Ujtpk4USX6kOwax0UsHHW45JtEs6vGWK8jwgAgINiJBXl0TAYuMuiWZRJjdAhKnhcozpDQRlbSXB
zoWUl3t9+ZluJuuUdPLwKV5/sAVSnsjtVctv7XhAO2rKdHSFrdD9nhnwBF+gsdIfikGD5WkG+5cc
xswRP6C9yXd+ydZXpAfGyL3kCiBEuP4hSWkMlaZRQrUMRijGvnfex4W7fLu/3q13WYaIklmEUrpk
PnidrMS8Kxnj9bY/CsYOYXhZrPdM24n4IHqhxEeziYdfU9nk5RHxme5xVMxsDyMvbdxsOckSc/1S
O2Y9r827mNfZktl+7imlX/bTcrKdUbQ+8Kv6odO15B/U5gBx3l/61tV8YbyVrAYgk1cbbKRW1UfQ
QPKNFxWf2w5HLfYaKlcjDMm1Hip7ZAJbFgGogTCGmRmvsHIGZQXbk50Mtl+iJ/sRaRQUair8eGQO
IRqfTIDuLHHrDEmAMVNlFs7npfzwKhVVlDGEvazn6056Cm9jVH0QHkJG9zdy63q6kIGTYYNk5hte
n6Emj5DIM3gvgTYax9yM3AA1wIJp7Mz7ct/U1g5SsZTyqIwQEThfmzL0qjBGgSO3YxSeM2R0GMdF
9MetwfK3UzHvvIm3sFXc52uDq+eq0mNtZhrN8vsmG99pLsKOxmAWR3tw82PTNN7R9ER2UrXOfY9y
8l+uaO0ANbHoaPdD8nB/9Vu/hveZQjwoGqqRN3yycGaVnk2ytTRl81cCVrY9Kih9iCPKRsXvShhL
HsR2lDGClWmFwilOiqfaSBQKEaVSwzi19N2bkS00eED24CqkqhuSv9cfpeqMQXMnYvuZUcdg6qmF
9q39NE+V83afeGVpdYGa1NRDu8WSpmjf6jYrH6ZFsXdSlY3jjBFCFNkOZkGr10abw0U1cqTpwtbK
0a6YCTfzUPgd/Fs7x2vTFHM6sM0xGUG6cL1zCxJJ4zCofE8Y6A8ZXZZH1Le/LMZU74RdGxcHB09r
BVIiPMI6/xKpVzFAT0XAac3+hFSoc1KBvJ1dtzQDw0rTHXsbPh0kDi0O/Jzkult9qSFV3Noo8DzC
Yfwm6Ry43rRSPcep28THvMqyPx01Bn9//4ZsLpNJMlTnSY0Z+LzeUE14vTOVhNMWoppPIFvmj5Qn
SC6zJfxgttaycyM3nk/ajbTuZUXHpUd2bS9t5rY0o4XUS0PvY1KqJbDaAS4ebgRMU1AEwsk7u+9F
YiKIAhPKjv3NbX5lXx6wVw4+HYe+XnCIvjDNBR0pJQu6XHcf+xZovwGi/GjN6d4owUY0TVuX2Qqi
E9oO65jBhQuuNKfc8dMKMWpEq/VjVqngCRovPneIHF4MLauPUD/qO/d/a7nERMTxuBoeAPnvr5aL
xFgLD2Dl+AyLxw+8RMjPDIlxTFCJ/bBkQ3MemEbz75+prUtK2YKCGf1PPvbKvQHgyHikuaSpS2GQ
ZKHw+7xMn3Ckb2YzwZNSIpHwHGoV9poAuYB83hhn6p6LHTGRPEqldrh8TiNdhJ2t3Lopr02tvNw8
2tpo5Y7tVwtb6Tapds61UDugGWYcYB30Tvd38XYQXsIA2KyX55Qq6CqrdqJY6ajdkV6GofK7Ebb5
6DahN/jhEhf1UUXmdzim8zi+q9C28u1sTiJ/TEUbIEfRfku8KfswdoP9wRCK8/3+j5PXdBWBcqLQ
4ZK8IoBXVtfYNeYmh4nB8aMiHJ7aIvxbRE1zuW9k4xzxovB6vxSgKNdfH15TbYbaEYMD5TxDfqGl
pA+TlIasE2dvbnlrs69srUomydxP3hBCMgTbvVMd0f5yNF+xy/lvPfa630kz9dozswJOEQCtz37Y
ojOjYx01mXLMYltxDw6dBScopsE99IhztG9+ZCUdEX0gStS8fWsf4niKOoQAYnw7VfpHoSBtk7eQ
ZsaicXcS1duPS2LBY8TMEwUdmk/X+64MSwZXam756NboHxC5Xy41Gmk7L8+tU6TATMAgE30Zo6wi
U8XujXhRUnJU4jNo6evqQiBGSSfLp5nZx7r80glh+DrNhrdCiMicSN6IvOjK0kVc3ay2Z1CFJp7l
hz2PQKfpNexEaCPNPSzXbz3DmKJPhucnYSOvuN7LsAlzI80by3e8Mn+fxal6XkIpPJQoX/+DJZIJ
ObMEO+W6cCJh2BMMLHw1T+nBTA+Scqkjop00YycKu31V+P8TGhEuEKzczA+oVQV6PA9N34Gk/wwP
/A9cGXyoU5oS7GfikDfZ3tDCrfu9smmuvlkzK9B7dNgUKLX7qhslR1D3sOhOdXxKMrEn8rx1CV6t
cX08l8nrBW0c7DVKFSxoqJ8ikv+dW725Kh5oWWQn5VyT1C2tsxho9ILoH0V2FF7jMoM92ocqW6C2
td3o4f4h2bRHmYbhNkJaRuyuj6MQuT1CzGT6sZrCFjB37snVYTJqCoqXkdXtlQw2LzkdScoxhJdg
sK/tDX2RJ5RIOSmZW5xUC5q/MJ6nZwbN46OuD+5RUez8QW+NdOfx2FqpnN8k3KL5dZOU2G2Xii71
TB8C3+jcphMpqNKX53ZSUeiZlR/3N3YDmMDwKt1yXms8CnnQ9UqbdtQbgOWWj4RxeAFpUz2GFjKA
KXrDvmHlQxB2EfpjS6z8co3yu0YVacfXbC0ZvKqck7El/9nKb/OSzq3mTKTetZMFUGI70SFxFevS
wUVxmZVsD+Fz+0CzZg3sl0Mzndxgteah9kRMM9vyB/hi/cVl8Lu36zlow+rn/e3dXBrGKATBzEeb
drW7eWIPTU0ZA2qxOlBHhHlHB6qvwZ7ydxWiTzunZ/tzkqKjroHrhvri2qA+EroqJQa1CJXmorBT
KqiDftC9pL7kSmQftVmYz7CddQ+GluRBr6BreH/R8m24DrJYMVUvWSZ6kfta/QYgoT09Ros42glJ
PCP+6lXNj12l+9xBoX+gM7F8ahjtPjO4o/Q752l7E2RtFwF6GYuuDlSeDXkW6QPft+096shtp38W
lpFfeqokfxuDovzPmiFcyJ3E/KgjqPMwCWXcq8ltnjLADXIqDuoFfRUo2ElnTEtUU3b0suFcQOb9
AxGXP6J80U73N3zTkqwugKNCTW89/cSYKsUAREj8oneNz+E8eE+DqXSXhfrGzt5umSKml7eUaiPN
8utv26h2NCsqpvTZnM8JnAJHZ0jb05xAjf72VREQ4JJATcu1XZuKasXsRIJnSknCjjHj1d+XLEv9
0B6Tv++b2no0Jf4Ec+BeIPu9NpXnvdsulmb6kee1P3XYuz9rZrw3BbrhDGDZAewKGlRClFZ71y5a
rw205P1UxG1gD63zw53a8Umx9c/9EM07i9r4VLBDSSAvs2gUbFfm9FwgOaOYpp/PNbNgme343Ef3
p1INYq/7tWmLGRDwvJh8oSx/na8zayrMokw4FoyBMK6sO4+9Zf4yvCX78/6n2niZeZNJ4cjPJTBx
9an6kvah4xBP5UNtmKfBMqJPthZlIDSHpTVgKXYTUIue8shYr9g5/VueBUlgcltg7/xZxyGdlel1
NxMXCNVJTyI12/dd0pu+4ir9lzzL4VVw0i49RPilxzIdkfmroDy7vwVbmy0vhdRdBvyzBhVPFXqD
7UTEjHp5rx4bPakfU5cZE0AIdbfjW7YOraRd/be4R5n0+mrQl9aFGhakO5lHqJXSWjgIC+WIdhjH
zLeWRpl3MqzN9b0yKY/Aq+LPFM+j28+d5Xvm2F86rZiCXovd5xCVouP9rdw8Tcz2QWWLfhwh0LUp
Y6rUOG9IGaeqrJMjKVfzwPvZB1bmOsqBOnf2Zzg57VfFFtpO6LVlGzoDV/aHeDDXeF4aHKJqcBh+
VSTak+dBmRLpWnH07NYIKG2KYIiKn0lU5zufdGt/OTw8TbRZKa7J9/v1/i79MlKeNf2yddQHJ4nz
w5gb5kM1zUtwf3+3TDFTzmTYyzSy1Fl5bao0oT5ZbKrRdtX/r3Qy62Nh590Dcy/WzqK2ziky7iqI
bQbtCaCvLSmUtiHEq2y/wLn6YzeaH8epZX5xVpkKnpxf9xe2gedg2hXSG4MRbzq36yLPBHI4zSVA
htpW/DPH7V3iJrXeTaFe/vKo1X6Zmc/zlYp5s0QR1qdijiaYaJJuB1a2UQLil+AOZcVfLn7lERNv
1Ae7JeRzyRgOSqvMT3UFen1ptR91vdRU5u3kXWO20aUMwXR6aqFyyOyaEmcGYViU0w+1jD1oonQM
qygQF8kwAjNIYOvWc2hhZVlDKHi+MwXKFY8JQl9VI+PQRcQM48RsGoyUe2zcGw/5ldGVt6oRNoMn
EKOM6ozHytG7hxDg+c4zsHXWJIgH/Q2+PlWt67NWhF6YoPtk+0mtfx2cxHpYemAClpo+aaFafrp/
1DbCaVlmkoVwDFLiubY2o2jDhJxm+2pYaWjgRfqhLWzxIdHG4hyp9RREqVAPRkz9T4RF8vG++a0r
bCH1gWCpHPVYY4EtLx0d4DOAshIYLcMu6Q5Dq0dHC83kh/9iChQEiHHilnWTZYHyqzMlRreu4ukM
r3oZkPU3zyn6kztvzOYnZKiEqhOyX1QLrzfVCrO6gIKUVrZI6OeUkf7cDELz4e3LfbtGzew/LO2V
vdXBhM2x7gRk9b5XK/lpYfjkSHVxQczQ3evabC6NxrnkXpLiq/KDvnLvrjsnU0dRz4/g/3hHrSKf
DmlT59EhL5vxvWUmb2YilToskExTDaI+A6nktUW7oGgX91T8mep2kIVL9EMT2svBS8M3D1GvTK2+
W9N5ycCSADoswj4k2oAefFOOb89gKVozS0VkICsjqwvedaPWplwo31C8Dhpyz0U0MNS8x1yP1Acr
JgDMay98V6F+91P3pm7ZOS5bd55EgWBaahswXHC9o10Yzl0MC7sPh4gr0OUGb2GMo/e7qEwlSEvu
u22MyklRotzX3GSPEmDr0iPCQS+MpxQ6ntWbUpnQJBPgSQ83lPPBq2vkx9zYNf6YliQNd6KwzdXK
QSN2WyJ0Vh+VydG8tEKs6Z02HZxQDM8LTJt+3MNcZSdJAWejEj05tWa/X6xpr1+zFYjRLaDcTduK
otDKPN1ArRws3LnmxQXS86L8Maip8odmhf1JF3zcbKz7Y1t03Y7D28wn6G8StqDcAH545RYmpxvU
dgIo5GnD8jcKov2JYnx1dqvROzdQqT05SoUWLaWOI1xX5oGySr3X0dh6NKXUAV+ab26v54IMBcnr
cKa3TB3ruclDiDKjUMzNzpne8kt0PKGAlXQWTJden+k8hSUkVYGjW2r3j5l32imu6/Qw5WYfUKnY
G7nfXNXLQwJUmn7N+giXuZuEPeDIzmzT4zLRfbJR+Dzd9+tbR1dGANTbmOsmGLxelBJ1XjYNJL6N
Hk3GUenb+X2bQ3h5mmFESw5dp0d1wEWHeJUUWYv8wcmn/wBm5HkG7k6jBvYfyDyufwYcwSigaJTc
Qm2Jvqu8NIdRiPJRqZzcr6LJQXNkqE+qWxkHs8irs1EP4Q4Ufuv7vv4Na6eppk2SdYA3k5lGs7LE
7ZPWFfo5G7TsoIKHP9/f+q0PjIdCTx3sCUdqtfX2MJm2E1E2NqtKnCur188eUgV/3Ley5QkpNUDt
y5QNdlY3VMSUL2k6Wr5Y6uTvsG/MAgU+KS3sjeG4B2vZckVIq1GPZ8gGQqPVHmqD08/lQvyqGGnL
kKnl6Y91IvL46MYGQkw9AsJwz9l9Gh16+KQ9/z+slrgBnlKcAUSG1+fIbMWYK11LacES7qkuuvm8
AFlimmESO3mL3Lh1fsCxlNNExF8Ayq5NZWK2y4X+jb9YahEdtKz3jo4yl36P/lWQQNHqI/G8N0Kx
afWlO6zTY7k5NE0JXVEhu7eZnVeXys6+VAydPahwMrxTBByCZcRNffumUoSjECxBH/i/65VWJsno
S3EsrqbhfRupy5/amPRnBk53nezWpZABLfV3A9G/tQQQtU0U2h3IxvI2rU5VrWbvhVZFO1dv65jK
jA0olGSYXa9ozFtzgFnY8uNKN/6xyq4UfgsX/cOclKbPWGHy2EO7BlooFzuDKVv3EVcL6yt/uHir
x9ocIj22mHvzpyEeL12c64eQ3XiM2miPfWTbFBMMREDQa60VwTytAbYHk5gPjVwRzE7/s5vCMYAX
od8JgDYskU+iIAWVPy/x2sm0YkJeKgPu6QxIUkMVEz6OwrXyg2kPxsObTyM07HTAGQSmeLh2MV2k
jRPSILbfz1Hi96amwNTqzu/jjOzyvqmNFwFTQJw4IvTa1qO4tsk8lJFSI4mqQfmdIv5wMHQ9/mto
GwdMLQrs9+1tPMa0vKT/hPiWsGr1IjiayBLVxqVolVsqz6JQ1C916OVIbIiuFo9pUufuaXJbk6HF
BXFIZRLz9/u/YeMCvggkUQkHIUIGdn3Z3TwyCJap/Aymnf45esMSdExp/r5vZevAUNhnupPCCi2F
1XvfLmSv0B9a/lzM3hPTGN5feZr+XSuF2LnqW5aYEqLsQKr8f5ydWY/USLCFf5El78urXa7qBZqG
AWaGF2sYGO9Lerd//f2yr+5Vl9sqC0YjXpCIynRmZCwnzsGFbfa0qL0O9cHZPLle0t4ZrrCfq5jA
xlYPad12TfEgoFUO4pB+6fXWLSrF5ZnxsJMzNmsYe1Fyjya3S8QUpwexys5Xkm0KD+p47gFgrWtT
tt0ODJMiLjQa6XxO0sK5pA5Fjdtfaec8Eovh+WlgSc6fTRZnDi6oEvnYkCH34dTUbrhMKPs6c440
yTiV/3pK992Mcut+sKJfxxiCckH9gAIHgw9EE9drbF2niGoKrdCcdM0H9JOg5vWGKdS16Shs2dtO
+EdkYwsdLW0LTOIp6i1tpdWUtrp254pxCEWcmwfbuW9Finl7RChkp9cLikTeNzR0TeKCurojQNHf
uYzR/fqBl9B2SbzH/AFJ4bWV3OtRYBN0V2KU185KOq7k+qP6fnSyf24fj53zDtuO7KzwWMOZv1lP
pbZ1DwUNdfjONJ/UatHv5iVJg9ym33nb1N5JhNgPkgLI0glBNqbKqqKz0xFXVlqh+UbcGL4WKcmd
kjh/GUqRmD5iK+pdO8zwDFsd0e1t+3tLhWUQrh08s2xUX28qERdTWBWxOkPB6oV5zi+1WVPITIx1
+Xrb1N4pwQaSrEwNUUvclEvVqMrLEv6AkynaTvLPIxZuCk8vDpa0t6Wv7ejXS8obfRJMxXG5l274
20H38n5dXMG4Y1achbP2l7FsrDBR6sifp+5I92N3R2XmA1yZKvTWt/RZY099xwuwTlXxTkfe4g9H
RZTDirTPtzd0zxLamjKoZBDlDXfdvK70UFKddtyQ53fIUXufko6cHfZc+2BPd6Jz1gNnCJGlBAPK
b/uqdDl7M8KOHZ0/6CeKH95gqg9Wr+b/xMAbHqA6K5+s2Rh/48LToqCbC7844/nyQ78y2gGaKDJo
NU9Llht+0tMiGauov/PAHZxub6V0uZucRz43ss4CASRH9NrUbGhNuxqMTYp+JrXJo6G/pNCJPyaG
E53b3mqeIZFX/vPU/KjIsxOL2Tx2tImAWTGHvDHd6nozKklCpzPXmWusaf9UDuLUvBFGCNFmexBm
7i2VoI/KhpxIA9BzvVQltfsFNV2uYa5b9yM0P74+R+2pMuJOdhp1v+6rNkyTfghvb/KeA2DSkZ6I
JG2DiPfa8shwgli5eifsicCb56T0Va8SB957zwyRrazcUX57Q+0lSjNLy0Z24fPS/KdGcuHSFNpy
EKjs3QgiCMnNSq+CFV0vpk2YKokjyMlWUzzXZW5dmq5ULk6DvnlOUyHIIqU+uBC7K+M54pzC3PNG
d6tvjE43U1ZGj7A4TTqj6OPq/bj9lfYWxmME+Rtk71Tntl+pVhKPvhIUM7pKA6aeeh/Gzi4gWu/8
tCgbf6jT4cC/7KxMPn4S/8sU/hsiXxiw1VpdFGYhrGGQ0khq89jO6XyA0943IwHGJABgDDdrS5NY
EUpB9d7VOuVns1jFF61xjnrru1boIYMEx52AYLg+Gklp0KLIGeN3Glu5s2NlyXwxDObBCZQ/duOz
IPSWUn7U2ACXbRZjlmOtZgNNOcvJzKdKU75HcPrCX288FOCzPvTt+E2dkXwAe3hUrdl5eiB4pLMk
+evhJdwsUWuASJRRLJnYYu+x6gT0smZuz36rzaZzcDh2jUHLK4e8eIO2fVYBa3VrprLpQ071rEa9
E+pWSfNYHZp6Dm8f/11j7CZfj7FdIsDrjzd2cbwYdu6catH8xDmKP9AjRfVgTY/SgL1jwmgr6yGg
BTa0sWR2SgVPQkR3oxTtGYKSafWXtVmOOpx7OAQ8ITQashQu6Reul6RZU8FSMVQ7kRqqLRyWzaIn
78am6sJ0cca7omai71RMq3ESdooK4zzG+vMIXf85pVwfB+1UiN4fpmI9iix2TzEQY2orSMBQZdj8
OPj/lXVg8Efnff2Wt8nwUPVTM/hiHqIzm+J6kNXATucLQ83TwM7LRhwE4TtPMDgYHoyX4i4D8Ne/
oc4EA/B5CwKDbOB9OZUDMKNG9bPWns/tpB9G3Ts+Fow+dCrgNamXbaNuLbWiwaDQQTU3ce/rvlYu
izW0gc3h+xMSwTnQ47T7jZNN8i7BacT0byg41MzuHKUEbJh39vJVnxC49bRi+FaS2vzGjaVOTWXO
RdwNCNX1hrYAoAtIpXEPOnzdfqRHzn+5XpTVZRCtap5vX9m9iwRvL3OuUl0HkMK1tREVjSyOOUIJ
wO38uXAbSKxN4Sy/McJB6glFA8AiTsnWNwywwijkUsyPrc0Hp9XcfwWsP//dXs3eYUSgSY49v9Sl
N6uJe9trowhvp1IjfoTcXnuOmBIMklQfKn+a06N8ac/jmdQbZSWCIs6W/gp159gDTAgngtfaZ6ME
Xpfl/XAequiIlXzXFLUdQmwao1QKrr8ULetRQ1yDwW4FRbKuN/K7dhRjWLvJEcppz6/QuP5/U5s7
bbSmU7fCg+vNYHaht+lf2HP/d4/oJkTPs+dPq7aGidn2fpk5zUEPZe9IAuKDIg2cIK53k1bXfWbp
Fm2wk9mZ1secaZQzbqU/iAf3tpOsjKCJkiafULqZVwnSXJBNTxmYi3yJ27slWhBlB7r4Dpbx6Xz7
VO4+IswaywG7l+R28+myuAZLL2L71KmQrQa6mKIPHl3c+Y4m0fCf0tMvD0YR46jnmNLyk73GCKqg
uFEL315s7W/Q/vNFr8T0Y+pNpT74gXs7zrg7QAHmnsinNt+7Y8ip0AzZEzDL5stSg/8AAPwbgBp0
PSioAYOS2aJxveNx0kRurjFUP7RaFDpm90+tCuUu1tbfcaFyZJIwEnQSpfNrS8TnszXpwCahJkbg
wi5buA8KVUPDNKd4dUAWsHuSKNxpGpxb5Gjy71+dJH2s5kbLJSOdJZJvHkXDu6xQ9c95VNgHEJ69
t08yoVBHgJsA1tVrUyozF0lfSgQNk6ahTv57Qoum+zi37vPkTPODYifKl9unV/6b21BZEkAhEyLF
ALcFSm2pEpNhG65j2yfvZqtxfLxrU/nC69RT041HgLldg0QlZFEv6JHNfkZIL7hlPcN2h+w61CCa
9104sDGPnYFmRm0c9Y52N/WFE5mDIe1ebyrUOYq3qDTfYgQOnwqjt75oSjmcx9UoYEMRqRr00OEd
hZa7l+6V2Y1TsBh87VFywslOqh60adHQI2uOZv72N5PnCSQMDY9tT6A0bEVPJMVDRdZB+mlpC+U0
2KcDpl7SMSBRhBn99onZuxCSR1t7SeBwKNcbmrd5NwIAopuZmPZTt5RGGE+m8z533fQg+tzbRGCi
TAwQK9G23ZiKVVRHZjpTJ2tI88QvVSBePiwKh0nb3iGhyIUUE3Esc0IbQ4sYlEorGX/vxhr9j9ru
13OkTaIJZ72i71F4bugNov/r9lbuvcQO8FjEXcFSka5eb+UA3CfOSbQYM3OiS+b2/T9rmwHTSFLj
0TIU+2wDqQhgm28ZizW9A3+zwxoOPIpQSnKWUjzZpuOwu9kVWTpQd30aLFIbrX62EgT8fPTYtfZk
G4P9GRiRsvomGc7sT6DmJ78ZXLMK7NFKW99aaG/7iqqXBy/43icBqo5nkiEfOnTXewOdNt+5kLFX
XRjvQH3HZ1Lp/OT1apX5qyO0E9RB9cGW7FoF4cF/OEOgqNdWmccfp6EnxMwMVVYaa+Nnls/ZIyyP
61OdUpZjEPOIf3QPmI/71SQfnipHIDfngA4VqlMQ750ScGFnqNy6oKva5BmKGCdIQBj/7YHke1fx
7CEWodpEDVH6p9vB0XX7QO5dODmkxKEAmGVuQwXdSewRFR42fUyiC5kDPHaqcZRU7lthSB+iYcqs
23koZS4A+A5k3fa0ZveGPhXv7MxSDvyU9LDbl02y3nCGaKuD/Lj+lHOmGEYrswVvKjqqMbZ9yeZ8
vkyZvt73g1P7dQQ/vp016uX2Lu5QYclGOqNWZCoA+bZJrDNo0NU2uYvVfHjWXUUNoqJcvkIaPw2h
wlz4cMlzQ2/80XKnd4ig5hC9yQ9eztazKbTsCJy7d65JnEiqiWCo721CizoSEEB0jkMUEy3fjVnV
UyBhLjIuegP/7QNwiPkOytIjDqI9uySEVEspbNP839xi9IQ1I16lFkJUDtmT0nTFKYs75Snvsu5f
yFYG51lNYvN31itzDF2lsiP1JK8/PlFWanUT652iyLPe673jfNQRNFQ/6rPQn/Olb8POEsZBcrPz
HjMGgMMCmivHeOXJfxUsmk27ZEyeQa/uaNmHQuf6amtZ/uha5c/VGqsDczvvB5IHJKeIaGiSPvja
3JLXuaAmxTkbDPu5WNroNDN++s2OKmMJltEzH6G10T57lZSUX5UjEuq95VKoeRlH4Ji/ZEavlrsU
bazohenKFm3U+MoIwYGfU1j9traDJ6Mrd/1xcLdkfri51uTiwAQkB5r15m615QI1S9s7p7lrkq+d
GPWLM+XxMzM69o80H0p/sfum9lNL+W4sRn+Cv18/cJM7roXfAGQHxl8w4NsueGdnSDDMC5VQp1ov
rd3AQsDU2l20Oqh52wzoMbzulOe8LbMDr7YTfZHI0euXLA+M924O9lBaNnBqTC9lunwSfeN+Zb7V
vddWz/3vYKvlv/Vmq0FY0+mQfZwtjqY0KIAk0KCcRq/JnogIvJ9RK3UYykJZPb91nN78ksb8HL9S
s64OU3pLkCx2ZYJna/XmaN/l9Xn7g/jw1A14J7cNZFsZknLIU6h5I2cpkMHpy3cUkY2D0GPPDLUy
CQzhf3R9r6+VsOpSrVOOmBYlSX1a0hoInSjW4o/bG7x3fdhcYF+ADMgvN8GGNdRZ7xlwlYEBy+NA
GzLxWe30yO9JUyB8iT/dtre7LuZdoHZA8Br3eL0uzcirxXUJp1N3qf4CdKD+cOzhCPKyuyoJhwKB
zJq2jNhdU5nq4kDvVK7r9GTWGa0PaLlPQnH6j/BYHN2InScGwgKTa0h9A/TE5kbULq2/LJudUzMN
ShGokHFUZ8NK+jhI1qGML7UGoj001TT58/Z+7lqmSE0m68g/No+b3bjW4nVkDa6SZ58XM4o/8zRw
MPXG5pkvNcqFtbIceIA950O7R3LK0A58UykUc12YKd6OkS9bzJfYnZf0TGGgO2mZoYhzmhrJz6RN
vSSoIngODnzfngOi2kVJCwQ5gLfNdturVsH7Ta3c7DRBu0mt4r+9KvcW35zF0ZTN3lmidAUICOQs
mgqbG9J51kC4RiDVF0l+Rnkz9yN7Ee+qOPq+ksUfbO3eB4XxiwIzQRL9p8176hrTpNPWdZl5Nd6t
kdHeVYP6wVoqcfEWQOztII7wn/smSXChByDy3w6yRIVilxQFkRKCcgyE0ySYju/dBdJGAJK1nZWP
CCZZB4jkPauSKQhQBdvKNb32BHrhogKXqLSWDGoSpZIooWLF/X28Zt53G3GTAJmoQ6KXva/5yuo2
LLZhGIbgjG6EsnTqswcr2Hku1eXbUpmNGhDkTLo/DDrFCzu1nxR9MM8CGseT1k+rDVkTsEc7UY0v
bGP3R5zVyxOaAv3z7Uu95yTh25LCR6gD8rpfb42hLHFXA4o/JXO8Xmqvip66YW4ut63s3SJovOU9
dnlltilQu0RqbtH7OSGIAKK5rMxAzW31RLTWn3/dFNMZVBVpq1EPl1/lVZCmqYg2eT0xqeaN6Eor
melnlL0uEFKlB/dnb+8AKUisI/ymb4Q0SptwrMpd5peyIj+jTqWcC90ZDw7v3t7JgawX6CYYAvkr
Xi1oznK0sQ1ZWiuXn0Dy4ju9Xb9R/z0ClewZInEkftKl2PBW8K9RtaEpBHg1paVhFuXGFJgVHE95
TFz/yx8JzSKmE2jVkSVt+2fVmmfFKMGONUOijxDk56EODj1gdPE3HDjRHJENW0iOsuU3MPXcZKYd
MP2aphE09UN+rimnf1+hk//1t4JqmgsqjsYDrYHNl4pHWAQmBnsJcJzmQjE/CZ0UloMu047KvHu1
LDI9OZcj0SsQ41yfCjKeRMuzxjkVmVpfNF0oQYraZLiM8eBXFJaDOXdE2Lnj4kdLzHhdqYlLss6V
n6jDct9VVnGAqdnxdzS6EDWVjOA0fTfPyeJWRatXLF8dUnHqKZidplojNNbtNLCm4YiBdtcenCDM
7NgMS2/jVp5s9NIEAI1kUhQQpJq1hks7G18XIzLuoqTVDwLYnQvCOA1VBXTNmdre6mUMnQEV4kgA
pEzN9DPL6vh+IhIIUXYUB5Cel67OJvanXGTKSrAmc97NZuZTEQHb48lStHq0g7pna58Ure3qQNBT
/5jliv1fqnftcFJwp5G/ElTD/gKHlWB+MJtHf7FIDU/IpzCKPHVO84kwWHPCZG1L1e8sb31uJlCO
QbPq45eMqYjKX+OCiXfmd5LWLwjjk6A0leopKyQDiaoOve7HMaohP2ptVi0/LuC1OCfE8zEDuGKk
eidE+7FYm+GnPreF4veNDb/ZslSqCNS2r5fASET+cVrroblAr2eoYdZ0unKy27L9I8t0699V1Pan
pIy9T20Steupg37sqJEgb8f17sq+nUZWCg6CP2XA8MqnmgNkJJY2Aktw9eavTiwI6KRWfxGWVV08
B67OxiOw7bNI4zlUP9/2fm8PrrTO60QIJIlXNk/UgAJS1OTy7nZR/H72mr7zSTyt97Y1dmYwJbr7
4zcsgi1CEwwyY17g6/XmC+dGcxhidnHITzboj2CxjfpZc5Im7JrePfCEbwMuKqrkKDDKslLKF9f2
as9K9GWktdcj9wanSdKfDd3tgxqpAJJnbTlnzFEdbOvb64lR2kIQjjPuCzzj2qiXZ3Fp4PVOdmcX
X/s11ak6jtZTBHb44E2Wnnx7fqSwNiVGysZgP69NxdmgTEtEaplwGYMyVaIPcaZaB9X5vXPy2or8
Fa9OaboYc1rZ1MkbJLYfClEN76ByIufrCliLDfiQfuez0XgC0MfkDc/mtcHI1QplwsOTvPZ9WOtr
EQAtny9F1oL4ZOr1PkOY8pdjAclNDwxTwt9kY+jaKNOchsWMD82oPuk+2WYa+UM0ls+TOBxP2Tsh
UIMxZQFNKYWITTJXi6HvFItrP5gV7CXmKAL4JW0ftpgjpuO9G4BwsiRKAVHGU329KjILSYQBsCvu
kVCuRssLiB2iLzC2N+/tdbJ82y2PRt33DszLlDn1UfoA27AqXYXRrjpbmQIfnC6zlrYfx8LVQ7gD
RB8Io4Kf4LZn2V2nZBXhVYShy914UhV+j75zwX8Kker3CMKOJ2YXxbtyYezHQI/jAk9Bffkdo6Tk
cmCXqujm+pm9m8KJBNylK9SaYf7+2+ARdyeK0gfKkk9BXmlHC93uLVPQcjSG0I7Jb9z25uxAOsPE
Yp6vITXX6tTlMWrmUZUETdnMJ7301oOq3PaJerFH0MowAP6T2PX6AEV556nLmK7hlPftR9ldumT5
NHzLo0U8gBl0L00Wqx89UUeBrgk4f27v8d56WTKvo2TgeeNNnWZIKt2eWa+TfHOydv6YMmbu2+Z0
XxrJ9PO2tb3VUt9BHhP/DZx4s7sNqema0EYK40g3UXIWyUPWVGp1brpF/KEqTR9q2tL+HQ1z8a6f
Xf3bbfu7q6UxzLwtw3FE8Ne7jRKgMrbduIYUKFyoKKz8ZCZ98d4eNM1XluGIgPUNrYj8vBAEwk9G
DY9evPxBr3z7hOriGJkMUeZ9pd2t0+r8kEnZpRt6LTSXcjopjaKHwyLUR1PLkz8SsGoHUcHWHfIb
uDsOKACob4Gfbh7Mmf5Fx0deQ7PwltMEdiLIrKwIMqaUwtv7u2uKk0R+ACqLCv31ctcpLvWa9kgI
V8rwZCaFeu4rtfkyztXRpOOOKa4Ll5T8kt7yFsW49qnldh3qH8AZ7U+2UZIaTHn2WObKwf5tfR/7
R8UEhireEsBEWxXZMc4UMBuxGuqFnZwUdYUPcF6U7zFh/VMG9aThV2bZHUQFe+uzSdIJTfmPZ/N6
K42G6aAK9bHQ6VQniGCl8SP6nfciO5Qh3DulwIi4F0AmmErcrjDqWaKlKWs4enLeY3bmhcJAZt+V
9Dz+Xoy8+Hd1FwdyXks/a2vjqpDjwNB44It2Nlryo8o5XYAxb6Y1EAIZ3LZX1LDPp69KbCoPFjU0
SFqr5ZysYwMLJFNbB0Z39pn4VRaRIEZkIkX+/asbupZWoatFrIWkJ9pFi2PlnFhz+mkm8z14z3a8
H8kULQTAAdR+t0N1ZUXRXbNzLYw04YYuf1xcDSLqtNSXUBjN8M5zoUxEnKM61QPiG796OSXRBnOD
CJxLP7C5nIZSz6piVVrYInVymss4+Sv2iva0xOt6f9vUWz8r551JuqTSBHWLjdtLyzZr0RXRwhIM
UuCUxfAwqPr60DRe4xtt13+5be/tzmoqogVgwfEHckrl+iO6bss8IeTp4cwkmN+q03jXOf2/xtDk
z5ZWN49K52kPKl/aX5uqON22/vYIvdBdEm0ynE+5e/Oq6VERxbU5TiFs8dWjkib/lZaIn50uV8+3
Le2sk+gEdiqqHCiAbVmqFntY3MXFFc2tPoc1SoKfIORf7mOrouC99N1jHSN0qehZfTKzyTsoV7wM
Z7xOiOh94Wsha+GkglPdok8GQQ++q8YltHM9MS6GHeWqT8anw2Zux8n7jmKEF6Dapf/rNlo3nWU3
MAtStc8+FqRO5YcWcc7MT/TYa4LeSpH3kaMmy2NPrN48DnbZU8OCvCq9L7osan0hXCpduTNEl6Kc
qubg0711OTQn6AXTwWJtdCuuDw59cKHFfc3tj9z6YrbuHGqNKjePukkRNyneMKrtn7c/475VbqAu
6RXf6BuVbQHHtYrVtBz0C3N206VfhvnJW6r+v3YmbS/HKvnnttGdUwq+2JUcoDBrU5i4Xqo9KZW3
oLAQWkXEaE8+GfeOVc3h3Ln2wTHdNeXQSnOhIVSpXF6bAtRntHbvqGHaNealAfUc4IOVAF7J8uAD
bvuG8kQSPZOTYAcozsYUxMtlVSe5Gpa2mwdGmi0XO3JTX1Vc+4MXeUpop+0j9fs2/PXtJJ4jugNR
93YedEJUbWlA+IUVPKcBQk7FRUscNN40Kz64djvvM7eNB1o+UfRvtroMDR4dmExGBMIwzT1Aur+X
1WvPZUWvI1dncde3ffswGyDh/arNRADIsj9Y745L58aTvYODJy/autjUiW0GKVuOj4rkdTaUw0M6
Zsm/LeCvd7WA7OXgYd4xKFlVJLEvUCCA8deHyHDjWDeEWMLBnOvPcZ1R4Y7j6j5FGC5USEEP7L29
lHK2kYYSkQu90q3+Rm5Tj6PproauncaPSuUOANeMCEKGxO7OdTGPn5fO0T/fPkZvzy/BjtTOc4h7
6FxKj/8q/DCH3nCTmm0dgBYFsrCFIL1SfU2qtnpkmOR7VUucmaUcNATfXlF8AV0mNpfPSfp5bdfI
CeqWlhdTtzrvY97nNGjztHhI8yI5uKI7G3tlanNF43kws7zGG3huVgJdg7WyiC33g9oa03mNmibQ
jLU/iEB21wegSGVeWxKMbVAhzKwYImn4mlptZn8Bty5/OBbvyZSU3sHNeGuKfBInJ3nimGbeRs9T
Y8dW3y1tOBD3BQuFovernnwyG0f5Zb8KNILjApybawhE+fqjQaGR2l27AvKL2iIoYeo8151r+k6q
KJ9un8u3kYZEYeBruPOS2GLzWjQpFInMq2HK0Yf7Zhp7X3Ha8qzNGcUQzqO/VGjlQZ3D+Pvy67qr
kA+pJhy2VH5AwDCFd73UaSjXGoXrLlTXVNz31Wx/TUbH8CkWaU+13lcBQVJ3VxXN8JFHdD33DFCe
RuAGRRDPdDwOvMPeRwbQrsm4VgK4N97Ihei5jWBMD8tmnaBsKdUvNEfoemnukVDb2/viarybpLQ4
BUqmm6Nrj3ZUGmtUhbFlVAHElj8mu/EesrHvwno01k/J0h8xrL11Q9ImkaWMX2V8eb3dauFEoiC4
C3MliqUqtO7byri8X/JiOKVSHVAsi372uuRIYPatm4cJA9p9vjYjbTRwry2voBnjstLrsC4Si8hV
0+6bzJ0vyoA04kqg9PH2wd7bXdJLfD0hg0S0Xtsrsiqqe82sQ6uc3DBVnTyAGiwN3bUz77I2/5Nq
5lHLfW+NFBUZL5cUmTjea5s5QTshn1qHUT3rQeaIBJxRwmVS5yyIa9f+ZefHzXllb+MnJsvpvDrV
6nA2m9TXReO8r5e+uqhuYx/EJrtLo8iFZgMPJ7nB9dJqJe+aqJvq0BTm6EMCShGhapQPOXQZsBV7
v17BY2mkP5D0EogwI3Rtb6m7IiFHYSvnPL5z8/rnmNeIErdQVbaD5R3s5N69eEEVIA1B3Lz1uJ1u
t0buDlUI85n1NabjH3hOmp5q9MBOndCc91bX5kGeGeXBqyIXcp1q0aSDs5/FwPhGa+F6oSbzzUXB
nE6YREn3gZn05Z1djvlBlekNwAA/+8oMiJBrM3HTGIu2WFVIWz+F3bmPT4bZdu/cKP4YoVT8kDhl
EibAoYM2Zhgrydhtcxqmd2jL9YT1s3kwmrh3ougPEfoxOgTV/uYLt24Dd1bvwDi/LlMosl6Ea4e2
uSrW6ewm/VHNcteeR4jAQLQslW5OcDfYyJsyfhO2upv/KNXR+avR9UkNxqUrcz9J6/Hf2y5o3yJJ
Cy+4LCxuXJCddT1pOp92Fp3pt9T2wiGNxFkzlxjQuXs0xr7zdkEzZMmyGsQhpLnX37hfTKC/tlmF
WunqJzSR3cBdveq+aUR/cJ72vKssk/KY0CyCAfnalDvUM1QkLh/PTbz35rRMJ1HVzh9RV07vIADD
5y0D4LfbG7pjFeYt2lIwrUo6p82GjhQjnXk06hDW3O6+nkflrhxBytYE/MFQ21qQ0a06MCov4OaC
ShILiAtfOlRb5scMYG62eoUIe80ZqWiY0fu8Mn9YozGckFWZHhJLj1+Eax67SSsObsnOkqFyouDE
a0JGv2W37OAjWicDMjNtioagEkwITF4MQbo+5p8du9WC1NSPxB/fjHTxSsNDRMptSE7bNxtdVVTW
bKNxT2CEGzukk7JCEyxG6zuxsXkf90a0hCVSch/KGcjw45L10V9eHafNabYV5eDt2e6B/DXSO0Iw
BQQQYbfrw7aYtDvLXHel7uRyn3XDEK6tyEKrbzv6abCaRnV5NIC19csYJfZGJZXKDZCALXcI7LCK
leRFdHKSpPrKbld/Lu3hNPj2cL1YAYAEYpcS6huQnhZ51MDGMoICpzTe6Ypi/l16XneKjHi4n9ux
OHdGY/l9mtaP1egeOKitw5DWYcKXNWJT8g3IjX+VlBrDYKEUb3qneGjWd0llPBixOj40E8Xq2zd3
zxIREXUbgAhy9OXa0tzWxgQZhXtqyHom36ooSfmuK8TfarVWB3COXWNgceTE9Ms408aY8KxpXXWQ
7daad4EZ2W0w0RnNAkNfl8+3V7Z3TuTM7f8Z27zfnbcOizKAKG/7pgHy7LYXB5jM5TesyGyQ5ghh
0balUNmLoUWjRNwyQ3PW0866S9ze+XTbyu7GAQihQ807wfm/3jhnatBcBTd/guiw/BhN8RfwcMN5
QaX3YD1vSl3y6El6TLA9JKBvWlEwXDh61hiMqoJSpSBqFN+EWXkBj8jw2LSJFogIFm14aZHNbEf3
mUDpV9HrL7/hBc8Btoma6SYimBpRpm4HPh/GyPRh1nPNVzVh30N0vSDnqawPSm9OBy/nNijAKNEX
sx4A2HHp26np3s7MRE0znJndDKdSbbspyCo8aRTp7UUhpT34qHsGCaFlc5HCKcwM1x+ViZYozaF8
ogMdMeokGCJlu/WTu9rKg5bl3umXDxHWgFFBBUqoteVkGOOiyQbTg0W41+o7pynHh8Rc7LND1H6w
lzvnFZkzXimGv+U8yWZpVTQWXjW57inSp+qkGY3qC8rRZ2Eyz/cbqyJUpYrP0BNQzc0uzjZZQDGy
qkxM90kTf28YBviodSRCty3tPAmMMMNwA4sU0ijbIKfPlFFDCwbagLawPy6j3v5JPzgNvMSqPpPG
2o9VtMaBGk8RNe8pPjC/489QmeZW0i6Bhm4LqtLHOE0rDaSTWKLss5Ev3ePk5keR3J4VeuzUPnhd
qbduPE2CTpEzz/gzr2SKWZiK97eee83BQ7B39IGhcd+Y3pXIouuP1tjo8rZQsJz6dir/6NsyuU/j
bAzMbnDvNNp2wa9/OhCgskPB9DR0Hdf2BsRGndWi6Vp043ApXbv5IaxGf4b9XU98QM/52R7d6n1k
D+LPyuniIwmWN2me9C6SHVNOtXL53pSZ08mzKfJ6Jwbt1fg8WW0URGIovgMrV7+0SVOdMy2eulPf
2OaMuE3Xhwgfen/Qyi3hyfZS52vqxePBodq7qA5pNSICMhd6Q4cQ0dzrq9WD8XU1zszOLL5rRNa9
oBt4cFF3gkWuDphY1OLo821ho2asuhk0FN5pFTAM4OUa7+OSDK7mW7E1PDVZZ4SDsObvtz/97s4D
dQLjLNv+oDmuvz0+1nA7RqtPRZ2kXzKhJ3cQVTUfRBLbF7KievKNWZfa6Y0a+7FqVV/SHvV2EP/j
SmlXHervqlVGR/iZnf3golHQBBvEy7OtbBSxWQxDJLyT22q137Nvd2uHwWShyNlofZ36LQqv59vb
sfPB8cuojcjipqzgXO+G1Yg8zunknximXMkUDNjYLWtEVHheD96bHX9J4QRkh41mDOdf/pRXQexk
gVTXSt63KVXaEO1tMA921zBCnfdBT4pwbxfVF1OURViuMFneXuiOI+OYMT2JHyMp3Xav6rjrM9tL
vBNgReOuRdOdPHFKDhzL3nby0kHpIelkyAmu12iO9mpEOW8qA/L/VFYVf4k5g49Iph4NQe24TMBW
EiIoGXAJ0q4tiVTEc1WyhyOotaAWUNbUcKsGztpJXW+R3d3evz17jMPzeJNmMoW6eVfVVJStanQe
OJW+ZCI9/9x1sbgooq6CpiiO2sgv3b3X2TwHBOlX2f2DpJ+i02Z93RjnfKTWOw1VUp3TJB0hZHa6
QOh687B0ynqXCHf0W6QlfSn566dQ5r4vDI6tN3X23WDZPyDV04PZpoCODt+vyj/87w8EHUXNGoG/
baChD+BSPa/wGKlMDY5zbH9sS7PwAS1G4e293ztVeKr/N7XZi4JXsysrTE2FWt5nmlPSsDPSZwvC
iYNLunNNiPMJdxkZpNe79UJJnAzZBL/HSZh5fDHXinbvqtQH12TnMJEfwRYJyQD0XFvejBi4b98g
FgrHq8J3rVY39p2408LGnJhZ6l37v9s7uC0bS3cD9uGl2KYCg9gkf3Rd18i2IamKUN39ornUopyo
eK806fLXQunvCUqF3q/WtDhY6c6nI0KjxPeCzmGk6Pqawh9X6t5ksVKpX+Ameul7NNKfzFiUBxWo
3TVKgiUMSrFAuemv/GuyLJRN9Tg6jVDr/GT4Anq1RFErAYe0yP5arFh/clolum9F355v7+/uMhEX
lmNxIEy2gy5S6MZwYAIhwM/0r2IBY7S4VlT4Xj0eDRHt2cLvSeAFzMfgeK/XWWeOsdizjWdwS91H
FdV9yPL8wV0Zbfr1VVF0kVkg/WRCtWtLyDLM5JlNBO9ZKpSQUg+wxGEs6yH4H86urDlOHu3+IqrY
l1toevEax9lvqDhxJEBCCElI8Ou/wzs3cbvLrnw1VTMXyUQNSI+e5Sy0n9vlnSvqUq0NwMPmEgJd
n02n6eV6ftLClDinzc7OAq3Kgif6exp2Bu5fuV96aw86T5N+WbVkcGbhcTUManxnw14IAPgNG9wC
9PStCf/yN9CGxCCBDXjmAOJP0H2Wn6Wa3pveXkh20NnHaBiNu/94fS9XwcXpiRRqyDC04X5X55wK
sOqSTaY72MWQEEr2XqCCf/VIRRhAwwR7FO0MZJznKot+KPq+jf1mtwZT8j3xbfqps+TTP++aF4uc
fcWio8M6BljERaoB3QSHLRSU7Lm09s/bS72SgPrfA238Wui2Q+nwLLz0ijd9FpktrhH+y2SafQ7D
fv0ZeGl7tXiuP0gbdV9I2LkKwLqRXql8ErzUPiDw87yI97bP9nBn1zZSBPRM0P4FEvx8tOFZGpl4
DZqdoUF3QOPW7WGVJ8pGNrJk8j0NlUv7aFMQQ3W6zefP65V8CeYE1gJYLiS06csJRCNTojm2zifM
yfIPbkaP6g7ACfVehnIhDAG2h5QdJwX9mlcz5CF2BfgZ3i5vYsCRIHn/2EomYZ3VL/E7ydeltbbp
OKTDN7TJeb/P8zJmbaTh2c4CUale+mgCt7K2AW9Pb2+pSx/w76XOzn8ASn0ulPV2dODRjrnC7CFE
Ou8Lz+hqQHn2znqXHw1RHJfGluedZcxBIRsrk8WD/o3EfLwJ4t9h677ywKRf3n6yS5Xf1uzCjGCz
k3uFLJ8zSnQQ4osthVh+rhGkQMvIn34aCSFiF6bh41awQ8GX0RJyGdkJSidxKX1gYhX6R+g+xnL3
9m+69LY3mCs6cBHIqecW4lGjPZZ5vrdTWQHiFviG872ER1s5QNXhBLKu+VeH9i1iZBuSB3UmKv1z
eMfCRun5i/DQBu81cugMNltmHmu4YN2tRcL/H8EQfQ7IDqF1iz7S2edtTYMxQtDhnecDP3bcwEcm
B+ul3Vyw336Xl3ZSBm4PziSww69GnUjG+952iIWgijefWSe+AbZS7IOM/H/2LJCXoERg9oZM6yzq
BkW38jZ13m51YfZtmenDFE9217bhe5Tl7V86D6fAVABCDywQEKfbM/+V0y0Z7celwP7oXah2Yx+r
svHce2/u0i5EAxiEJLy4/JVaPIrLFf0dnME4XaZDrqz9ClBgU3pM93vSgyb99pe6+FToBIN4Aahw
dl6Le35mFrtJMZpe+DuXdfLBLB1g6G8v83pDoIQBhgBAJlC4XnVU/BVqhIPXkTqhqfjKJsCGq3FY
xENP11G9kzddWAz5EuhPuIzwP+d7wunQwXxTkHoN+FpFuigOPpzrqjkL7TuJ/pZ2vtwU0CSD4QIg
GZu6+jlEZITIAHgXMc6UjbIncNbIYRitr0q4R5oTBXr3GMjEJOWaxIUrm2ix75zq1x8Qv2CjzIC5
8h+X7eW2hNVJSK0svF3gLLt2mgdX3QCJ/Le/3+ttua2yEWs3RvsrNns060V1EyNA3BBeBV7Lv0M2
lHU1laP3yQuGNty9veLFj4iMFErHGxLkvEXVLCPsmHpN0ICailO3tg0UIGRcU0w2/vlKx8P9tdT2
8H+dbLMQK4p4IvUkerbTyaBvxgYFU0jS5uPbT3Xxa6UQqMemCZH9nrUPYCgQ5h01pFYuh/10oNSj
T4r3lHQvvTvMk7ZYv7VDztlMRsbFkFJIuYp2Kg40GX8RTuZ9m8EW+u3nubgSIgew98gxX0EtpiZa
o8g1BCzNlpzSoPE/DmPLRem3aN7++1rA929EXNyauMNefqYgbzvfac/bydQ3Owoo3VEtytUp8Hz/
PCSDnspWbuIbQQTgXO4x5tFIF0/TrQnCjyuJyHEKJGymEvceVObSjsCFDCjvf62Jc88XP7UkECak
NYioutbKBZt8ndy//e4uroKG9tbhB0z6nHwqct3mGZ1o3RSphn2clbf9lK/vrHIhSmy4UfSV0Vje
qKEvv9DsCmox0m9rzPfJjYaHzj7ybFZLztkBMKT0wz8/FZgfaF9h6gfyxTkyF4jzPkhlQoFqie09
THPIHcyco3di3+vCZiMjwbsC3LkNuXXWbo09j8hoKtpaBE1UmSmaqxQoYTDsO+9D2JG2bpE5v3Ox
XHiVLxY9CxSk55LMNGuxI+COvbrVHgelzEm1kSRlPjr9DgPywg6BdjKYFrjKMIA+d+kwNlRhSBDR
uVJRhU9ZnKDkSHZvf7ELfZVNZ28z6YAOHbb82RbpxCY0AX3tevVXD7sxV5XLpqYWiCRV2nnhaR4G
ctDgg17hi8M3O+xt/faPuBC0QPdG3ZFBU3XzNH25TYv/WeKRvl6Ske7YKuZDrr3mAJXm4tu/L4XK
GnEYdzMADGefkSkM3cAI6OrG59NpdF5brsG4VmrK83e26dZrO0tFNpsudDjBK8W8cPvzv24x0PhC
LiiDPcacL1cZrs0H2I30B42b9F76W9thFqxFjsehl/D2Y17YrVgbcCD8BxZH518VwrhZQBLe1x7x
0jpandj8sYIqkrjAw9G+pwB66Qv+vd52ZP96VkkaviQx1gNFWFV5Z0WVk3i6Dk3E3imKL5x+9HQ2
4AnAjEjlwpdL5ZZrn0VFV4cr9X86jrG+i1n3INs4G0qG/t8PVHb88PYLvfiAKA4xDETUeUWbNZMQ
SQexjVomQEvi77EjICLBVSENfecBLy2F+LmpFGHOjBLq5QP6aitEZIFvZ1u7a0jXfgm9SR4mSCu/
s9Sld4m8BzxrtMSBzNpi0F+fTUycTQozxhp+DgO4sVLsiQ/jE7rM8f1qe3FIQU94J+W6tDf/XnR7
/r8WzXQSeTD+wLnI/PEq1SSoxpaJK2FMe5XP+l9lb3DSNwTPVkuBMg+y/sv1YgoRn76hrAY175Zz
i/vc0ANSr/TQgJVciSJ/L4e49F5xP2GIvt0ZqOReLjmHi5/KwrYw7m7hlAE0ZAjz1qTZgXmd0FIg
BB3aKf/3CStUmcH6AXxic+Y5P/Vp7xOvCBfcUYMy9TzBsMErMn2jTfL7348DYJcbG3ATaD53hvY6
ASRi47c1iPLJsYNIddW6yFSj8NT/4+RBvh7QLwBCXqMuQ9NMcyZVW7OpJfcJGdgJ6PHluMzRewP/
11cuakcASZGPbail9OyzmS7HJHzNuhoQtOEDwK7iJtbyPTvf1/sfby1CRw/wuXhDWbzcHFCUmBuz
UaYi+NyC/m/2aW5ARBf+k1za6J0LfkvCX95CGBNDJR3lB9rOEO1+uZoK1qFoR2Cvs4Hyg1xZvh+J
d5+YXpYZne1RFZpBNU83hyh2741tXh8EYMDQeocu4EarPO/BUwO7wsCBC9Y3TQL5vnm5gs+EeIwL
o6EjLBWwksX08K+bEyqUIdpdQCRD6+p8PJ73XRYPeaFqlD9z1fdKHWCN7FXwjftX23dM2UD/QAGE
9YDoP5fUck1BZ6+YeQ0aJKxhO0OgHU7UUIgyTLPuHQz564wCq/3H/tg0ABCvz75lgUCWTj0UNZtI
XlmAzXYr1ByqMANUiOfDR95E0QnwlOPbL/TSuoA7b4r/oL3BhevlusME9qYOgT2JOp7dzj7r7m0K
yyNivUfKQ30YuhAPvGArv73w66sQcuKYMcKRGRUMlBxeLtz60zrjxbKaTJM9BXO/nsLMmA6oa+a/
57xy8SlzNFVAnYQ4+7nom46cTI1yrFZgSmBSYQJVZor7+94s97208tNQ8KXq5/Q9xNulx8SU5H8u
Kbiozr5r7OYQrXevr8fERz7I5+ggm9Wdhsnn72yhi0uBigEqCOIXjsjLNwrrP0TRVm1vNI8wBQNb
LPEmch/LcXjnGF56n4AUgfoLcCTQBeeRR3YF6zzB6j4HOxLEQXUYvVmADxwGX+ZoDA9LmJgdSCDv
ebO/jrDoFGwRFguj+j1X9W98OUmw/LFfTdzuk4L6+9FXAfRmafIJ3ifu89vbFOXtlpS9DLNIMjbK
LbpyyN3OFZHVbBXpGwdfBPgUzVGJWicgpR3hUVcqGnDIwTV+Q6smcguCHnaf3BkiRbzzXBfuCCy2
XBnp1aWl7Dz5GGD20UAlOpKitNbGJw58voScvGRjmYEr9GfycN/XwxKTpyUDi6nKClfwUolCSpBi
4XdSjnGmYXAKr0xbLe2CmyzktMU6LXX2CLrEMCKf1dGPmfWSn9zc5HYXahPpyoz4m1ioh4ot5cBC
l3Ya+6Of9FxVfCThtxbC4NNOa7rcQbWCdAdDjPcjWZLiOKSkV2Xg2jY/EDx1HZoWnDwtnAkrdL6o
quMtlu0KeHnuRq9ToF+qKQAwCa/w5CtBeAktFcgu2gKqLKWCLtmtamn8p4Ou61QNUJ9+zuzS9aee
C33fxMTGuzheok8Z7zr/5AGpAzTJjMqyXATao4dmydnjTALoK7aEZIc+1nAQVflY/I5DT/0ChKvf
Go6aXZlOZ/H1KPOWljZMZ1s1sTef+jGSwV2+pP5Nn/o2uqZuJV9QdYQP89ranwNv2XeIYU8/AdQZ
Ad1p2fRDUchjXjUqARSsSbz0Z5ChbKmmLLdk70+oYFTgL/e4yKbxgOu/ffAVWM1V38zyGEPbCoLX
uk1ZNYczl7tZQv269CGzQMuVT94v6Q2dQf9obEJgB+16kmPEprKAXMJYecYPP+gImKXjujbMVpqZ
KKtdlA2YL8CcE+4IsQOcUEGPKC+hzqO/BFQ1d8HS63Y3jbH+1lHPbZjaPiNV7mZ2K1EJPYcd8syy
HcE8OM6AjT75xtK+ksJF0W1oSAfjLsIgBprk/WB2QSv413kqGlEtxTpfTYrocQedA3GaoyGN4V7W
gPw7rmb4zGYCsS4lG6erRkt8A8IkLM8AyIifY6R/wCKBnzyVqSHua9rIvrniWOwXuDkRr2A3AQAT
qnHkG0D0LE8WklHX/SDT35Dswj3ZF8061pxDubDuocTU11FmxAdVRF5WKr+Y/JKkmu4VmuhZ2TWJ
+ROip/qb+oW9sknTs4PvreEnnXESVp4YUoV30vjIfeHJtse2hWJNF5N2qbKRFQR6+l6r9oTObtpZ
zoN2v/jzICBjHPa8gmyaWB7WtlvTmlmSckiIifRmYtbkJVpd/k9i/QHTe8B2TzYKe1y0Y9//miW8
PsuFc++aRjN5gnrM8pjoEF2buHNLUDEMDm6UAsCgAiu4jX/5WVtkH5YeioIjOvzzLs6khjxAPDpZ
rc0adcPO9WKk+wVIb4qvgaK+GsgMaI0xKcynAcApvsejF8QPTegiuIooDfRhqTNr2WkOgxGagJ6S
VJdgwCQ/uYHp037MUib+AIoEyPAE8Qy/HlE93JugM/5QxYw2cYUf0YgrAjHpvmwzTe0d6YN1LoG2
sTfZ1HsxZJsFoIvWm6buW+LFgG+4YBgsjpKXnaDVM82lCXylqow1jfo0uzhaDmIipi+ttybP8A0l
t1D5S2kEwehg+UB6JFmVtMrb+nfWESTEjPc/CxDVphIa1aa71zDXyKdSyIwGH/sczYZqTbv282gC
ryizuJ17WAUGM3AVUCuCRtLoWQAvldNiRwmLojJf6NIeimg2X5OENGmZ9SQPj271kCMiq8joni+t
C/brCsWO/QIN/fBmgTYQf57XgDSP0UQH9VE0In5cAXuHWUQRa3GXdGHY3uoc+pu/mdcEwzVEEwp6
l/mOhd8gkhfmt/k89sEOPTzv4zjSkSEgkDgFYFRFrIpSF0ZVvPRde1BA9T8XLDM3ie2tPsoA4Waf
jdClPRaZkCgcWkMl5K+kWKsh7VJ8xNZTcMtIrT5EtLHdHq7kULXgTWaeadD60a1NOf/jWpGsoO2k
WiKoDSa87fjKPo+e081VSsCf3o1pm3/MjB/wGpM6Pu1haCj+pCYbUgC76PIZ/r0zqwzSzfaG6tal
+wK/J9qtpoB7XbwEI7ny02bOS7gOe+2ReTEk/E0OFSDIOCl1HcVtQn4uehbdbhqSdd3FjI1j6WvV
hx+VbAf6ARtQ9lWqI+bJivvYbncZcj0I2bcZ6CtsYWFxSMc+lWU3xZEGF5pk2UegJjxfVqkyvNkL
3XpuN0NdFsJmqp8WtWd4GHk7KgKkrd+aXvMK2hg2KtvJpNdoyM78WMxrVuxbny8Im54z6NM18OeL
65zIVv9uo5V811HSqYoMMs9qYZLoM8t8O910JMxbQAkzSx4BHU+73RCnsJ+BNLKJwIvIQ2pWBwmk
Qq3IR3KK+/N2zkbugcIA/+6CQOCPuuJPEDHq3zMW+PPXAIgpWndsBc/bYZiZRPt04Gu+n1Rq2QZ6
Tacacq8Q3lCaALqxtzxY5DefQDTUKymATv3eU94MmbAhhn/9QXddP5YxcPzdM9JS6KniZl7tk4Qd
nzxg1G31p9Tzp6VSo6SIipAhDXY2GwTQ93TtcedFiylw5AMR7bvcZBIQwGkaSwGcly2zNRv9H0Wb
d6LcNLAiKJa7sUAnEtT1CtFrsCXJIzdWDh4LaHHDviqr/LBHBNA+HL22Jo1ebkCvgezPMjf03swp
X2pqmoXehm4U15PHWLdrJ8lugqL3+JFDL9yvAsvI09zhG0I6Lu8ZMPuAW1VdK0M0Ypg2sOnymmTZ
UcMLd6VjBLlyDYldK8ec+rZAJuV+HpYCSOwpc01lhtb4ZQNu1MmRLa9RfasR3OZQfzUzLQwsSlIS
lZ3Ty/0w68RDeeuHpFoQUr8UdoLdE7x62D2U1BFyOdBXdBcgFPRlYuKw/dD6GsVTEPeclz3RbbED
9cIkEjFMh3E1xeHK9xhziH6nPTuE+6VhKNd76JKxXRQty71ywxRVARp2bSlo6mIIqGs2V+hqpyE2
4zqTOwIKDv2teKcdq8Tc9MDCo+83VAnLkQIHHfQ6SxyIvNsz4ZLlBl5OKj6pmEbhkQ2udcdEBXo8
EK/R+O0ArvAFdhwTL9JPclxS2SMFMqopAH6XGSnjLhmKWxkLpm/HjsYGv20EZbYMs3WJ83KJM09+
Q4Iqx6+ZHEVz3/CCIAb6yNwtHFST3ozXsw1XNMtDp/UxaFJ+RwAMIbtM9lSf4iZXZNrhv7z2eaKE
J+itD2rezZCpHOrU6yd8ly5HdobgwOOSTAHG8xAaUW25FPAiL91scnFE62f0dtDzj+xHeDHHnwP8
a+thBfKDlM4Lp6nmOAfjPvSX/KdI17EpAw1U6FEqAt8DFKutqqOiaeZrGxfqU7aikVrHmc3AzhkI
3BS6ROnpftTM80uXZv+xADT8bTIECFp2LFGIRB6UwG9dSz3IHOJqmXfB1LS/EpflC85Ll/wIbZPI
ymYFeVDIScIdMB7x0Ut9KJwtrMBsDwUN1XAyCZoQrmmxusH+a7xD1IEZWxYYgdyrqBDuMCj82ZDT
uN/1wGL/gd8KHDBHTGI/trF137Xl3Z1kERrRbQ8+/k0/shj5h2xIgo6pNfJIfUVAUhFgu4YNbeZd
GvQRraF0FrO6GOfgc9LTbCp1vAAvB+L5cA/7D3BTPRZPRQViRPhBOjAnSjC4Cn1A0SV/r6vm14XJ
8/HoOLPfoDxY3HZLAZMeMwMbj+whwP8jnYtFHds+26s+8u6HeDAIwTTKTwZupr97+MEOD7k14T02
ZjShZCDeI9AUGTzAOOuvAKhoPsfc46rsUUd8bPqG+Lu4ncQnPFZMrzM6ECzT5v6985YiqAYv0LdF
6vwQCa9am+tUuPir8pHF4lGaRR+7JRXRTkUJBEBQr61f4cKBEx8VZokPaoIZ5UnmkmWl4/g+u1w0
0323yCkre9MRKDGIGW/bx1137dvQ/zXEpMc9C43HJ/h8hb89QSA0ueiiu3Va4mbLzey3JZsRfmoc
hfhbx6QeagnCfV5xnSSsagsBIfml7cwBh06vZUDa4JRP4dansjmBiFrEVFU4fw6rKNYmq/toDm5E
iz0KKe+k4WWn2MortH2b4VjYOB6gXwA17joJO+8K9YRH9qmY0l/UeEARrfPEW1TQK+txw4y4Q9Zo
KNQdMjEzlGRQSbBXuAHA28eY41kvwsG4cIa40qFP+uZJr6ZDrWC6KKnBA0jTUoQAQkWobAkYRDTc
yikvXR4jlQfINyHgcT2GCv82MHU+g57yMKRVvy7ssJrGunJoedR9NHPg/4KlY2oqIrN+2PPE4fxP
KJ47nN82VbgX0uBXnxWM7EQSIMnvm3QIUMInwGoIdEZdpVMWwq8V1tx9GYCUZ0vqhjmumACKGe2p
GW3c1FoA370hBr1HqvTnTM3kalzbROFiZjIog8KX8UF0SdjXg5PdXJskg6ZKK3RRecPcLPjA6KUc
aZeKrgymyeRVGhM63bmGjXccmlu6hP5Okd82KHOPM+PRV0C+GlMKq4SCS0sRPXYU2Gn0k9p1R9l2
N0QmhAuq709I68MOnbfKmcx8TGMFKqlJadxdDRIjzBKE8vgTTB7VclRjV3xdkT/edBMJfsBYYmA3
awtFM9ypqxwrO7DoIRxgvP6hG9LxZxd7bNivyGqfMZVnpGL4iX8EiDqIJMua3VqOmVaJLFG3xyUU
Bu8z8lpRAjIdaiiCiLYoVb7JH4RtjIxlWNMf4+BmcsXUAFfI1ObxXIG/l2AcFyc8g1aUU9imcA/H
FZYqVtyZwS4ZGjhosNxDErY3JSgM6iEkvFn31nfimfdumas8cQWyKdck6AIFMX3aKhJcbojYdo9y
d/6NiyBoIaI4tJCtYwYvJM0duljSwZoc/YB1x4nwiutY0/Ae0OrgcRgLn1b+vJgTZqYUVVOWdQ9D
nCxzOYaQRitTaFHHZZ4w9Tlo4vYpjKb4WTtdYPrdjOLgNHTNKpRsKMVjVL8JjmAhr/p8nVWphxwq
na0YWYN4HizPiP25qPrJ2B+R8D2Gd28Ixsq6z+/5plcJoBblv0RstT3EvFByh3cKl5WUpOHHZhVh
UDq3Rrz0BLTkDxFDLlDiHU8/R78bTNnNqXElkB/iU5YLfZOAiCDKATvhfhId+9pC3u25pUlzRCbr
Waje8g65h0pPvV3lNzuDgFKOskCTYIgkR0cePqqYDWfa40gY++BKt6xtDxEPCbppE5roJbwiHaS5
CoIw19nJtqcU3udjhcmTpLXQPioBn4vwTvNsgYkQNfOEB4+DI17GQGAJFMVjjX9jfoRDHoZ8HY9k
vyOLFdj1BZ0c0gA9PqHhkvnIRYj72CF5H2BVBMWjsrOp/zvB8JyUdOxYDiYUU08cTLO0HKcJNaub
XH43TZOAPi3vgsfI84MfBaM2qJyewl+aFeKhw4Zfq0SG81W+kDGrPI0M5JQaqByjG5mIK/jeFXnl
dTre0wV1bbkgf7dlH+QurbOxsR4SNMsXBKex/QZVIPZVFkH/TXU+Wg/KX0iy181on9RMxceiE+hY
qiJV4S4Zk/R7Qx3DS0OzacXoOvKf2riPbixAdrbyqQfrrTWbye/cCuSDBrUT4kCY+N/TiI5oaZGZ
IHWyUt2kkITzUKj36w08nFdazcUK1FdYiPRToLr4FPZz/21IIPRVU5Wkz0i3FpxGT6aPKoPa4Y76
S/8VTdvuKWDJYsAyE/PPAOzZEG2FFTlQCjd7CrqHAYYMPujiaQmA/y61LtwXwEO5rqD3kmKXwpso
rMkoAmRPDUftNio3H3gTcmCQWBIfZdYSv2S9WNATyY1Hd30zbREb1rz3kgWOoFeW5L8clep5BuNM
lUOew0sm0mjHVxnUjz6CHJuxalFS/vIVom6NbZU8LwjLXwBCF1/aRIXoPrQJMojGEwigjMlxqrK2
92y9RgEcqUTW4Vf3k/JzNCEwD4RGYTF7O1ekcrsK8/E0zhahwJqovS88An3MNNN2189Qo6zmuMUl
ZFEQPQcaSRTYokNy4obDRhhlTvxFd4AG3SU9CsMKF7bOcDw0hyq7psxBEBaqlye/bV34YYgz7KF1
hollRa1N7jFYhb5VZGibHyf0d1HdiTSmVxGajKzWtGNXY+Tmec99TxdlwP3EVSadx6DK4bWB2YiL
07kMVZr9BLxjwmdZGhOiZTNAWi9AU/lQdIGNKoLJCcR5etpfM5iuebdRhyp/N0eFN5a5jtC3KUgS
A0/RRwGy8jkX6IKrTj7a2e/bnRGx06XmhaH36NaTHzqEAjj4Ob3+oHkS6DJdh/SeDyMjJ4Zb/qMQ
dAYXgiL5r0GZF6ZUYMcpsOQd0tUhEPFUwZIgOGhlOlbLZeaPk85QqhqXIZlvkHVMwAKlxa2AqjY0
SrW2dyAKok9UgMe8lqFJca8lLMkkkudo7UuurBzLAN3Gx3CwHj0Wquu+Ix9CHeg1YwaR8gJNGTBH
uUJAwtT7gQyR+N7mcfPZLM6mWxcZYvMak4i8sh0qmmpVKrnKhn6cK04kxm4FVLhF6ZCg8YPjSe5O
Ap267/Beih+Il/VtJXHbFyXB2Wc73waBKWPTmFsSuQyKWmi+BCV0TNBhG/LE++5QXtzTNdGf5Lz0
H0Q/IrkacpF/wrHCRxrzpr8WtkF1D/5VHn70C89rT31IIqB/9ThsdUU64+9487UimLAsAYMEhNIx
asIYRUQ3I4tbElSVuyafAQqE6fDYVZhEJYeYzCGMo4Y+FrgiU/GA6DF8EANzHW4F0LN2U5MEdZTI
IUIfaw5ukb7NOEqgayX5zTSiR3ozoWaDziBkwo6JdfNDYoPlhxmMbq8KrRAGiVHhUfGUZpXd7FQq
0ST5syeT4J4g1OAIj0T3Nctc8RniPQH6sO2QfV8aCRyjLXSODdaY7LFX09DB2SIF82/g05iVbQEN
nDKHSxs9tDY0wd7P0Q/A7SYJMJ0D4w36eQnpy2jKjNrS2PzABNp3O9fJ4JOJY/Y5ISa+g8XtAreu
CXLclSBuOQD5EGPyFA3dCIVRr4BaV0Hpt0mbRh2BtiVw2inYr6UF5aKUK5CraNlnPt/nU8P8Oh2K
5H7QBoeDug5jm5TEDo1N5Jr+bk7p+JBhEPYnDuXcQdUYiRAiO/qsZU44oA9sJckTi3X3BHM8oClX
iO8cCXwh+xsxGFSaIa4AlC5p5q7QeoN690Qy1T4M0UafS4ZJvINjvYCKxAQx/s/gHlKa0Bd7OSZV
TENcAFYbMMsclruoUa7qFUIZUXDOaoIe7S0k+SfOlN1Rby72hnfvCShfELDDjwAacoOnb+JqZ3AU
bD4NHj/lwHI30zWGg1G6dXOiO0U7O+8gno7UjhJIYZfzSnEhKI1wvEPdE95DOgUt07fHnK/hMZhx
AkMFszK06EDEfflSdBgITiUMPUGkHm5QU4tPMuLtO0DbCxNqELUhN7lRRiAeff7ql1hhULHy2ifQ
i8Pg0OJEpsk1GVZ6+NcHAtgHdP4YeBykpedzYor5pGSkGOqCzUVp6GivMXbw3xm5X8DAbPRTCBEA
fwN/xW1a/RfeTXB8uNxxPJCacCh5xp7FKqdPSZOCeLrCvG7ypHt8+9EuvUVMHJIAuN7NcGD7878W
RYPYAiqV83ql0lYid9ExLkSzV1QM74AILx4WIOw2xjnAGq84Bx5cz1YA5oc6puTLaIDejeZZVRit
DTdw22iOIVQR91C2VF9EtE4VY6F4Tzb09d7EpvzrN5ztTRJ6JLK6wPM6qAQhv2HDDfVY+O+Yhs1w
HZLMmPVDLeUcm5nB93hBc6LGWugTKL97QuMWzrLrHD9hOoL7uetn+h0wmvd0ki+BGvCCN5k+uDtD
bfblFwUHckVA6oZ6YLG5aTMJ2ORCJwz2IdmnPUx0395BF9eD3k4KqDR0VMIN3vHXDmpHkPA9NkFq
1mdLjda5rRKvT/dzgumY2bR3317vAgUVnzAB8gHYlAyxd/vEfy0IQibxl4QNdcPZSE/9gpUqESbN
zfJ/zJ3ZctxWlq5fpcL3cGMeOrr6IgFkJilRoiTKsnWDkGUKM7AxD09/PtDqaiUSJ3FUVyfCEWUX
JW7see21/mEwkzf1qLXvm4Z6WYGBDebMA2VcLZVm86Dqve2HZW7c512qfrr9XZsrCwkzNNpQHDfX
WnddYWhxgJikj4ty+lnqYJBL6DkfbreyOdo4aQPYBivDI/my81E3tjzJVIBkM4/y2JHKt6kyUCrm
2fVQc83vnOUbhxJ2Lhy0qDmRsV3j4COzqoyeGN3H+dS5U7uuPVJnNEhjAfOSg9Z4N1t12f9sLxdz
AyT8EOZBLFld65HOVarohJGF3xQieLaMJP0NDtT0RijjfDfp8G93unl9Nr20CIXaAU+NfPTqHIzy
0anjKSp9y2gT1HYN/UnPHHJZ9my5MbBut8hY3tPUkkdTLDANOZCU23N7BYRavgFZVBPALFDINcq6
rXs9SSaJhS1bJppVs32f6guxrScBXmSherRlYbtJlXU/qx1Hy5AyGHIEHfiA1aqirqW1QdIgQI61
9rlrq9AHGdIcxDRgANXrezrgV6t4aQ9+Ft7znFNXYRM36BROc15icKMmX+zIFJln8a75c0ZUtXLV
ud6zzrhax7S4MI0XHxQgVWtNhTF3qMoB7Ia50mM6Z5nN2z4CLRLjtfMKrIH1BkCDtXMkXF2uS6Mg
3y0EmIDWrk23464vbFTfSr8TdnFwnBkqJKVEoIHZXoiy1b/l+qaVBUBwrawuqTpli8KPLTmrDoaU
V/kZfTDFPmiz3J6I5NPPBYN7ur1mXzbGBaCNPqIbDGqejYo+0GrplD3IDvA5wpegib1veVeSpHKw
/c6SQUMNDVHa30i+JX4lQvsTEOSC8k8fhK8jYFHUCMBY+REAiw9RpAT2IVOpQP4bpwnsqCVGpC5w
xfUl9tT6yAxK3xZlcZbIbvlAjXG5d0jGRPPUv709JlurmwQn8HrCueUavjyjQ6dqc51nty+GanKN
KYuOoxTprxCnSxG5SvZosNcKJswBt+FCcoPDwP9cNijMnNJk3go/GHTywHIwPxJchOOrAJeqt9Zk
zq1fT5H2Ryup1ptELvJHU+3r4JDXs/5ONODcf37IkdPk+OamclCoWZbrD3d034qqb4pA+Fjd5r7T
lOJMIiTyUeBSjhbwg53ze2OnKQh74ESB6w9EplW8RfpAK0J5YMgTLT53dfunMZmhbyONc7w9uVfX
POEcNHjeWSi4gf5ftTTrQaSHKuWLhGC5OZhyrD0jibenZHh9FyzrB7ktplRfXgWXAxgOmLNg8FX5
aSHkI5AbFKQ1Tbq35wxtRQPARBVY2h0vhj0Zquvn5MIMAY/LSQIjDH3Py6axOXdKa9AqX6M0CCA2
BSRhWZHXIlzV+6LTzbu2HDpfjYhz9NYRb6Oqa37nhbTnrHs9qzggamDYFUNhJ62FtNOBZ6QMQAI9
ADs4S+MwfnMg6TwOrVF1Oyt2sy3iSl7xZOCRcrzsNY9hG8gzbdmV3B6yUUNZV0nmwzhNqX97CW01
BY/SwTFcAQW8FlIrOkOUs21Uvjw1uscSy+7UIP+YKlWyczpfL9ZlF8K2RDAYZcr1SUTtQgNy6jCV
Yzo3B9K0YDSjJhThzuhdsUdYMwjHKwwfll/cB5ejB0GsGvQuwS6qnn5rWvNJgvDgzX3S+IaJyfSs
kQ+yFjBAJVXpzpbcGk+6SO5jUffhwr1svCllbYpmejlImXOsKZncgQ6Kz2k9i52mrq/ZF+s/7MnZ
/8QSq35CNFAEcJXatxKjPWZCNh8nIidftgIB0IU3kkHty6l3ch2be9KikPU/7a6Q/6pZRXKKjyqQ
Ls6EoerDuzy3laNaiOZYYDnpoWhY3+WJ43DDtPWHWa/tLwXG1Hsn+8Zg89BDAIiYkGTImjQz6yHK
wmlR4/PRmS6gcPneymHjVrWzx47bWL0sWZYv4swmU7sa7BwHhIj3ee1PVDk9sk3tq5J88+ef3o2L
2MLCFaUh8i6XqwexUYX7sap9jLmKk+inyMeeTj2MhTLu3FLXgQF8Yl40vN4gjXHEXjZVIpEX2pXK
Lqmy2rczjDjDRiueRzbVwR4RxNnZlpsN4vMs0wcVjvHqGo7sUQGgYdWUfdBtHCBQe1lq/EV5HwKA
kWY7u2NrbXB4IiKGWgw449XdiOVyhNFL2SCJEGpuXBjyAf1C2Z0Y1J0dsbU2DLxaIRdyOyD2ezmU
4JetMXOwxKgZ7XfKgM2X55gJPK7bq2OrHaJq3g2ItJhIh122gwmciNI0RGu3tW3fCdo3cDH2zNG2
xu3FCpNtZcEpXDXS8aCVwmCo/SFy0IUle38MrW72jIJ9frs/GwcYfl2LMQWhBR1bHSSNYrR9PQos
33Rt8fZFUy+IG0AnfTw+IDBvul3c/7QGJMseKhH5xSUDa63tyfDTikSfDI2v5LzcnXqozzBFHsXU
KDsX3sZIcg7I9uKXTPy0VghQIBIWg1M0vp3g7TGk+NglMIXdwaYKdnskN1YGw4gQkLXIEcAhvFwZ
zcLyJn5q/AzHlkfKQtZBb41+Z51v7GCuNYXAhKypY6wNPM0Cja9x1lnnWTr5SVRG54JiGIYK1OFI
Jf8bYRAcUNLByMdyGK5Jp2rQaEo2da1fRpC8O3m0DlVBGJjk0fh30uE/vo7/GT6Xj38/Epv//i/+
+2spJgrUUbv6z/9+K56LD239/Nw+fBH/tfzVf/3Ry7/43w/x17psym/t+k9d/CV+//f2vS/tl4v/
8Is2bqd33XM9vX9uSDy+NMCXLn/y//WH/3h++S1Pk3j+5y9fy65ol99GgaH45fuP7v765y9LyPwf
P/767z978yXnr/nZPz58yfovf5X1+i89f2naf/4i2davSKKpJA+4ZJfjlFUxPL/8yJF/5RxHWgAe
BW+rF52xoqzb6J+/KPqvi/3WQmfjJ4v+wC//aMru5Ufar4skOmkBGYUyFYnH//m6i2n632n7R9Hl
j2VctM0/f+EKZmn/75ufq58sAyG5zu8kjU9i8HLpWzr4Im02jWPSB0+dKZsf0lEqv6i1OZ9boHLZ
UQ6M1u8c9IkPTR0k6JL0tvK6VvL6sQ3LzAW+mJEH0GV0NfCo58m/wJD+QEBnemWaYBQ9oMvj29C2
4MLJjdHcKU47ekWsFB8VI4s/B6ZWvG9MjRRCGJXKO/Ad8qEGgPJKUHw6WwCi72JDBXSSj5FwLYh+
Xl5a1p81KEVPNeK581CCNxH4qLmLu7hNSghfsvYpiiXNOhhGOv1eJI2YvDQy5YcoaGbNq+ZcepfU
U/suV3LjLxEXle451NTEoYOJJB+7OtbDQ9qrFW7UehMmvjJnwHgz1chd2F2N5WVGbDnnZITufKhy
1aQ6T9X1j7q05tejqqTHCrXXz3GL0JyLsmE6wNBB0AVDUsP5JIZQ/5LmBlSxLJe9zC6GzyplPweo
iVby+3QPhXbAOhDW/pLgP0UHQ5sI91OhU3lnAnIwFGH7NlO1mq6P2oMyylHiF2kq3w+iPxVDew/c
3/Rm0/4mh0b7FKrAFA8txCcPa6wpPACNRZuYB0f+oGRS8qYQ+aOuZslfpUlVF9aDybtJRrW4da28
ATBmSJn8MezIwXgWdZ8v+KnJmqf2TnTGBFX8Lk/t72PKCZ3ohXSGWyNg8YilzaH2gkT9I9cBnnlt
iENrYkhvIMjB4un7PvwWIKN1SiWq1FWi8ISq3zSg1h/qANpHWzv6Z8TIPqcRIHrw7zE8rTZsXoHv
jsJDnwGKqYAqd8ByTlos7q2BmxDz1/YhbqUHjOnfhCBMYeLkOjbGPPcZFCs981qXpkMuZdO7oJJN
HNJghIV23DzNVp5+NXBtPRjTkMcnQ7RzywKy7U/zrGgeAAEgbWJ6mqMyxJgwEueWzOt8wPVaKQ6a
KoBOISUF67aFm5FEhnGss+RDD3jnNNoGpEj+b8cGCZNrxTdz6CJXGtXeDxtJejaUBgh3030BEJAc
5K79fVCnd1mpGa6cAmEp4B/Bi0FXIgHHDeHjszlirh3Qa9An2p+VWeeuHpmgWFRHOlqNtQSq3GsA
E6RzAsbwLtTS8KBEy6MDIia+x9YZdOC7Jkj584lSPKWV80yQkbt2SZGiK+tHYbSpVwqlogzGOpUU
KZz92irn93PbKYWbSxYmm3ImSYh2KeN5SMP4cwlT4feFYHAM1WFQgSsIULimCnKXWl0JxMwVcDg8
u1ViXx3l4W2rj/kxy83fprnJFgqp9ieWsKaBmW2j/V5TJGIBBejMHyaQEW5VJI58KCbTcXNVeaw7
g90EfYy1OmneZJROdJBsw4PmU7gKNRDwvMAyZ7gs91CiI4QK0KlPyIa4WqE6762gqw9WVSok2nTH
hWLjLOA9RG0DpQzdITWl4ABBy/lNHS3ltWQLkGaFPPfItWa25mlZFTzpTi4ZeHnEdvhGHuzmCEpj
PklarDVeN1nvIbsUni2soH0cjahCVKZqPk2AFj+QpRj0x9LpW79S9NiNpPjPVJ8BigBuu3eGYXyE
lGJ+KOlT4mmDPj6mcQQLCIKbgkdGU34IhRM8tb01n/W0dU42MsBeqluIgsui8RJOjSNvmtjNp1F6
j3UyVIsUvDgGJ3piHqZZ6V28EJ1TPyfj234YgWoD8ZvcCv1blx8XJ3AwEHiFaQADNsbgnpff+IjM
uVlwZpT9M1ktdtjYiC9xoXNnOGMRfOscW6SPAe+mT5i2gG5JTGF+KCqrUV4D1LT3Av5VQnu53Cjg
GeQw0IYg8Fpu0R9Tl2pRxJMR98YRyMwbEQrtAN3fl9v0Po9VmGjgTmG4nKFShyTbVYokaVcc0/qp
KKtP8Edjz8R29/GHCOH7HfzjnfvyBLi8chcm+KKLSSGOm3f1VVpClAhB0DgCGtTcUQo+gb78bS7B
Z4m40u56ZX5S5oldX3zVWIyHKsORMoykpzQ236Dqg4xGiQp6WYD1dUrHA5+cw2uzn7QsH0B0dd/y
spwPTZPcL4vn9uevnCj+HlRe8RRCUPjAQYQA6cdBNWurESGYaAiiU3Fyquh+mJoH5Bu/wBVODpkI
nlADfMyqZjwINT4hl6zfGRCUEFvwOzM9hX2Qn9Gd+CnMxffvWkzZ8LtcpBxWxWtdwuykNWTjaGWi
dUdR/JZFWCy2BgC10EIRq/2uOfA96rwIp/4Vyq6j3qcy5591IHsR/P5fw92LP3V6LpeYsln/qv8P
Y2KEZX5YM0vMfREUfxie/3q+CKJf/sLfAbGq/7oYdJKjIeBVkcX8VzysyL+SGOZ1CerpRf+ZUPR7
OGw6v1IM4dkJPgudanL1/wqHDeNXMj5UhDB50FCdwYj9J+Lhy1Q9C4QPsFAwR89QQ4NEWa2hbqEi
OYOD6LUYJ78VnfUuS63G06NZPetmh5d9BMUSWuPcSTvnwmUk/nfbQD0WAJrOR6yf8yrpMKdJhUGA
i+lTruriIe6bmEtCKX5KWvN/mqI4zfmD7Oq6Qk7WIlLUmdK/PSDhDUsBHmMlKk/qQdb/MPUbp93l
0/rvppBOQv9+qdSyNy9PCyXMgMg29EpByuF+6CBF6hXl/9utbM0bjygySMYCUlureCMAECaQGgxX
zKZDHDYFx35CaazriuouUO0eRGsDVBdk4ajs9PAyDfO9h+jHoHZCsR/d8ssedpVqZklSGW4ltU3B
U6Eu7iDPlMc+1yS3HGLLDQa720lmba0WLMYNfP1ol2zCZatONoihRnfTjdtsckHRgCvr4uIs6rTZ
yTNdFgReOsjbEEgiuCD251qIdYnLJiVHLLpSpyhHCt6MTsmcVu/QJRo92KW9F9lZ4Dt2PT4EPF78
25O7sYRYOAwsIBJ8ytYFyCKOEsXOmFzUFJJXaum0pstktsZOO5f5mb/7ic0PRQ90x8BurDKsPUhd
J0wSw9XmbL4TpMMJG83mtSii2qvLyD7f7tfGFIJDJBtOELAIHa2yTjZ2FEGXLCKmCNOezRAVgWky
p49GO/+c9Pf3rqGHp+OZhNnYOpubkUfQhJ0b7jhUX7NaWKfQztp3kZGqO7tha7GQrtNfhHsNJuxy
XQawopvaiBnEyRa+pSVK7GIeoDwAdWie8lEeyeAh+fmbnAbK66qX93woNrYj2REwkOAPZKzVVrNo
SYWC+kFkuJFQpScn6GKXiud0V8/IBEDI1TJPtYo9B8WNA4glivWFg540F9HqECjHSYw8rg0oEgqg
6rCMeGRqxjEcB+iLQupOXe0YRwEp59vPryLNom08ebhV1/iqSU+qTm1t3TW79FMGp/sEKdJAG9/e
0x/f7KMDFBiICOjk9XpVGt76NVwytyW+g0NX9Xd9O03fRNObDzni0499JsGAiYWu710jG3tlQSVS
qiNBi3r9alnFsZ6EsjCw+IE1cm7UOPEaGPk+jKFoZ1uuCnQvm2XRxn3Jbsvk3lb7EuoyksbUDN3l
cQi9MusOwNZs35gQepNhKWdBrJ6GpjI/aHkp+0pi/SXJUblz7K5wbN+/g3EG+snpgLr35VYCudCD
8eY7Im1kOQfRx94qHD/GW+0wC1D25BR45DvJZ4SPqiPKP8+3l9bGgUiMxoeoYHwXz67LD2i7Yg7l
SNfdpmgrb4Qs/wqWY3Q09ZFXEiIlP3+nkQRd3IWXCJEyw2V7AqPNXjcGFlg5VkdIHJonG0g7h7Jk
e7e7tnFMgflgu6L8uER8q67NvVRjR4BlVBbAsimt3sY6S5mGD+Rh6rsAFB0Er148W2LI3tY99IPb
7W+sZ+CulLxAYwLQWMu/mfA/IgUUm4scCg4dBMoHYzbre4TL9nR6N7q65HUpi6JTxrpdfv4DfkeI
ti9kMEsu6nDy20nXYhhtZGmTIUKqJNRVlyd06COOZfP+jSr/dk83bu8fmzdXu0nUsxSWk6RxZS9L
NpTJikLh2JnPy6X6Eqrj2IkUG8VC/mvJsv/YSdmcBhFNGr4tGdkxTc3NT5YVah7Jp8CHUJPuoCwv
5+97e8jNccNQywcwcdmeJim40SrccHaX1icVFadzigWZm1nJ3tVyOX8vTYGzxwENF1psY9aUEFQ+
AjmxKOOQu0HiQU3h08/qF7LAQPt7WXmFujVkxq4LvYgYe+c0vLxOv7fOxaYsZW5gj6uDV1r0lWJ4
Oj40qZaTaNIOqWo2951s1H6cDSTJjEbbeQptNbq8EFm1IIcpyl2OrtKF0qQqQFCwysnvsgIBGvQS
Fo3WOf1m2Un6zpq7YWdKL6+3l55CngC1u5Rrrp2XgiRL7DQVgAcqYz6kaBidYyRHXBnu06J3VY6Q
CNXuGM5iz7ZrY/Ui8YlpF6q6WN2ucfddQLUrH3sEQCi7UymQEO4XjgO/21J8tZrlu9t7cqurCkV9
YkE6jEfL5fhaEdo8qkqRWpE75HHi0Lq3jKFyxWiar7MyqxIX0mT9XqStunPGb3bVImDhjUvguzz/
f9yoWSTl1IGY2skakldWURmHqG3H3zo+wk8mOCu3u3oFqOQRz0qyFulLqmkYSlw2iOSEiZi9XvtC
aM6xyE3DF2Y0KxAYZ/GxtGAEuwKzC2jxuhM9R6jIPiYBtzlE0slX+sHaE5BdBRh/rzRSIqQYcE1A
imd1+aTSmMXz3IA8yoeP7C/76MBt80JwSG7rkBgfa9VE5knTfFuuR07qQTvaetTtHJobhxheFJQQ
gcqDal5fQirqd3OdG42PNuX0GBcwacngfQE9bu3AaC8vgb97TB6W3BwAFuKJ1axLTiFHQ5+0PjZi
zoM+qOWpD0T7++253lpbJJo1bUkRLS+Qy6lWuOQi5FFa36E4hrCDkx0zeVI+yp3ZeaNcJD8XlX7v
1qL2zzEFnmQtd9oGEeUmuWr9sUaOopvl8R4g5oBmX7IHCt/qG9XXBfW+oCfXy7jSwmICaAFEIasq
X8hWcZ6LdkK6oXNQHGj3zEq21sZCd0LLlQyRYy9HyA9RA3BRrL81IBFV3Q/HDirFWZiOcAMVCc3b
07Z1GhHwmaB9MbAhg3LZlD7C/m6ixXilNFVEFebiqWzs9G0GOBfhHIS9EiVDI6AdcTS83fRLQu9/
c/F/zyDSuJTnVf5Bh/uybdQNLXMy0VWyc9O+a5xZ98dY7dzJ6tujKkndUzw1ASTYqDlH2ezIZyqC
MEHb0ooOUZAFb1ukfNx8DC37FbotuO7oUhTc6Upbu2ZmTfbOLbURDfD+MoBHsxrYUaujO1CboFKd
rvGHIlUeHHt8DbxVeXSKIno7hmP3Vqbm/SVupuKoFaPz86cp1TpyXVivASthLV6OV2agA+KoAUdX
lEpIjnWB6fcVClZejIOp4kZzQ8lRChrni0Dqxmu6Drs0W0/skwP872NizNpvO3O4RJCXc8jlyZN7
ieYJF16O2x+Wqi4AqLdWCmTeDtqjFSGiGSVWey8HQXxUY0RxUUnN0VdVM/udAPX9GElh/Mftr7he
xMsNDj4P4i457JfH3A8f0esC4YiyIeVhWJVrVClCdJBDT4gGSffop9rnOUPoQ5nq4ni75dU7cVnD
GEZwhiNdg9UacdrlnMxkUiy9k2gamPJZGM184tqSEZSm5PXNgi131+Bw9Gp0AmD7ZIP1j3GnDKfb
n3F9YDhUhBZ8IuBhDHpWh29kBcpc4ibna5Kw0FpE8KUdlQTKQjnthC/bTXGSQklmDNeLkM1clm1A
U+mst3/WUm34ATxbiuFWZO7st615BdtN8L14HFlre6MhTQ0t0TCEhFTczGjDIkXkai2CN1Ngz1/n
fAZVVY3WSJzm1Hvn0/VuJ6sD70hhbolB1myQMcEsNnUi4ddppL4KzMhGcDCUkZTOkYxQA+nMO1Y6
p7YUvdIL5ScBa8vCgtW1AOJe7tRV7I8ObmW1agY/orOLNyEyIgRJYApezYZcnpUs/fng0CH0Xojg
ChwkZf1U7ae+BRQl5X5i1uEZj+nezZrRUNzWGudXcajgaXN71S6rcnV2EP8AMlwOVDxW1sepJqwh
DuAQo0AsvI57+2FC8J5EXRO8Qs1OPvTYaP4bO3bhuy6AsMVUfk1Q6EuBzkefwlBsFw+GzEgfRq0J
j6OBMYJkdNZ95fQZcilhT7m+bNM3qBMPf93u+sYu4sLDbYZkLYWEdXansVVwH2GLaJ7eK+jgoPcB
EDc/qkZdf7zd1HICrUaZa5oaEOU1kodrNuQsK8syrSu/T7vwuVGd4r5ATRjtLLn2jCaZ9/y0t87E
JdTkdbNkeTRz2Vg/HMcNdPMQi1VsbYTaY1VbtUGOM3H6BN4ooLSe6f3nirNU+DFZoFNjmEHraSFy
PP7trm+MMjJ1VKOXzDBYvtUe4ie9BEys8jm70XYD50wVbNQVTwvQefBuN7Y5ztATuWNIonEVXfZ6
trW+KrseptHUGg9dnmuPszkYiM1Kf6bq6OzcecvmWE/rggSGHs+GxRTjsrnRmoO4L+lbWSjTeegx
u8ls3Xp3u1MbJzA5HdpY3uXkt1edSspeio3JEGAQESCdWi29D9IYTRV0dHAWHfgZuqhdJk6zHSX/
xsolAOZwoPS0wKwvu4jiXB0hjUnEjSDI61zEvdtHfTCiVjsqJzMqoaLf7u7GiUQAsZQxF0gy4f5l
i0nbW2WtQbezrbw7iLaoXDuyhj/AVfwlN30cHsJeUn9+lbIrYTGABiWxv4bgZ708o0RM7k9Y8XiX
p479ph3m4j1IQ/v32/3bWKMsTAVm37JEGdvL/mmiUYS08BgsrUhdAT38UAQomiuxnaPCvitVsXGF
6hioQGiChk0efbUBmSsLcdYMIkMCeDTBVvKR5+gEE1yLTA991QEsa11yx7TB6M/TZO0ks7Y/ANMy
6tPLOlp1GD3tiDuMD1gMgD6jndO9ViteMja43dfC0QEYjjaS8YWFQ3O9J2WwNdwQOMh+UEElRlm1
jl5hIg9d0/gEF/OhDewKzRhBTbrv1fGes37PNe064bIUNdGrWFAM/MuaEmflpNhQBXU8e04t1FOR
YgrHUfFkaXwqkgJ8E8oHoMgkCdXbPPlt6oC/J6MjvEqy9/i7V0cUH7Ow2EjRAqZGX+ZytcnpUHVo
pzteXA3tQz0mhjdhUH+8vaa3WuGhyDEIsos382qNBU5aTOlg4gRiZfMxacHMVoBVz7dbuZpKaJxc
oQsnnLcXBKPLvpT0UZ1DVfXKFsVRWx6/1iivn5TaQDk0QijvdnNXNxd0VWxc8DSjTMHorY4+AWYq
KjHP8monLP4Y2B0fEXFG4aqK9yqLG00R7MGxXgJt2EbqZc+cMW/Ju00YpgUhwDchxWhPa0lYgOMq
9SnZOe2uB5JpAkNPMAKJHI7JZXNGbdu8CHXNqyfzTwnVL98YJnFEfJYKSD5IOwN5dQDQEuWz5c1O
IoVT6LI5JQXWOVujStkliry4MKs3SVK0b+XB6B/ksmnuQf4Akw+aaD73dS3pp9szeZ1wXPrKNMKy
gutH7fbyCyxRCiPWO9XrOWRRlEfkGqeKAGnhqLeRFs71WvukJxAC3TKv+hQ0UDIRE48Ket1aWo/1
ziVn0+BF5LB8EC8qGJiAwK4oX4Oo5lRBTxZZbUn/bAs1OdRtWD0iPfl+kpr5AzCS9jkaFWMn17Qx
9USicHAcGO2kCpe5+iEuzBuzkahcAxAu4+l+yDTTq+SwfYXrjnRM5sbcSXxuDT2pCfITFE8Ak68D
URR8tG7szNkjmUbapFaAy7j4giJ4n2Vdk8DdE7wux2BQe2+i0EO2BDRO4SH5h6yvrJLju70aNjYb
XwQURKN0hYbCal9PSqfmBae0p04T8iiVJVwhT47PLm93mroOwxc8DVc900wOnjvwcrhVtVAgc9gT
MGVSD4kd9T4qoP2rqcc2BSX26NBLfeHP8zB5cd+ifTfh5nG7vxtTToSKlAboZZLd6xnoJbmw+kKb
vM5Sqjsw3ABAEMT1MR0QPqJR4c7psrHdySdSs9fwv1tC8cs+Y7Q1xGYKBl3ToxbkQFQ9KFIl3Td2
IT0DYIeNr0tO9Q6gyAhal/BW3xn2jR6DWlhCHvLSJOlWCdUkQNJYnlnkJMbSe1VuYcDCeflYjOr8
jM16Ge8M8VaXeXGQoiAdg0LWalfhWJw4CUcg5frcTt6noYbIZy6lhiuZRgU1g1iwOhRljmxdMyvK
Y0yOdYf7u/ENPEG4RRbtCLq9HDk/7OwowWoF403Zk+w5OcrZjA75VGfmSZidMOA9WPWHTKjBqVKx
bcim6N+4Lwk0dAbdVsEWrAcBm4saeGI9ewOK8AhFK+mhVMLRt7Vo8G4v6Y0YC4w4+SCAY4SVMMgu
OzuGuHc5wta9sSvq0EvFrPkD6/81vHKkj5PU+qMpNFwLIsk+p2j268RaivFmqi2YHkYb7WCvr89z
rjVk7oAiLk6a6+znRKZP6anleQZq7A9hbI5nIls0w/o5uy+KRrhdVPcnstR7Q3EdepGcIu/LfUI5
TV+nHVON2Hp0RsMbGz0+W5nR30tsyx3A7PWOIgxawMfL6gJDvjrHYBE0moh1w2NrqR+waFFPSRVB
0NIgjaUph8jOFr4+pGmO0BWaHwWYKx0EKWrAPGuhCU0rzb0iGGdf0zCUYKb3dBA2m6JkRq7PMpFe
WJ1XQ9bZkp0VpseFjPBuZ7NvGpRM7dHaOxo3h5EIhEPJQXBgTY6ewzrGWCEwvBKB6BE/gmOsZZrf
23C9RZzEOyfx1qokvgMPTNlsyR5c7hJZlYbZVHjlqVMlnkAFZ0e2rnBbtUneixkd6lzRglNpIrp6
e4NudtQi3cXWhF+5BiHOOj4UWj8wprGCzK/QUpCXkfwASTM7UznZq8tstkdlBskxjZTtuqquYPMw
haTCPIci59kyh/wJwWPed1lQ3JmxqP+63b/rw5bc2rLZgfbAbV37Kyd5GGdKSnuDyQAi1RujcWbU
r4c514+hg4C51AnTtRHEvmspOBxvN7/VXUqgZLo478mVrLZjO4pcSzOGVxWTc8ZmVjuBawrJyzv6
/Yzlws55u2yBy3BVp9iGbgCuuuySdREA6bQUIeHaROI7qRdqvfxBakyN+LENPPgA1jE0w70YebNR
nnQmmUFq8+u8lzYDVTXs0vSAXer3TqiVbpQQQAl7Cs6T1FenQbTqzshuTexCuOftzutPtddvlTHR
nAoFcK+xg7J2OyWujw3gFB2mYG9+w206711ZiXEqx0FLPui1FT39/OSCAiRbyi3KXb4KJrDgGGZ8
DgxvkSS8h/zX+7MiBXhGwr/sunbvdbS1mMhH8TLjGiEfvjolnNHOspwUoyep2vRVRmf/COSz/EMB
Xq/h6FWmf97u4MaBS/oLxMCSKzCBkF0eS2kmw2vuNM0bkLriYpxweiDs9dGJ+Hq7pY2ukTJAK419
AitqXd1I2jTPlHK2PAHWOmmKL+VsxH6M0RzKg+ZeHX+jNYDXwK6JSsDcrHltZYqPGSYelid3Gvks
jbSE1WmKV6W4IKL11O8EHdftcQLBkwGsv+QO1lK+dRVEOdIJoY/1YXa0uKDRNJckFzfQwR2Dvt8J
Al5AoZfHgAlshyIv8T3PGXkVV4ust2dN5sFQF5P6ddRj+yv0wPxdjor8G3nW9M+omPaPUZSEd7Ho
qvQUWE50lPN4eE01QqbWUDRuZgf2JwJY3ry3Z/s6FOJGZV1BniIYZyYu1xVmlhTHiyjwTDUzz+xM
4apTNtzdbmVr1Bf/d85+LnJi/stWmrLHOyqZAi/GtPIkmjK+s3LrKbec5q6V2p0VfH0IUpXjgkEz
w1JADy1f80NUj23QSOTYBF46Nr2rgi93cRTVDnJYjMfIQMwUxtYemPR6g5IWIm5glrng2D2Xjepa
0iSROeOtJaN4o8x55CZpqB8JM/YqNhv9Q5AG9jJsOOpja+WREocLUKTN4rwXYRQXWiiPmBhZzZmA
kzvI1asZs/SdhbLRP4P3IcfPwt8EFXzZv2SMRgpvZgzeDuUrVc6xKxqs7kPetu3PlpCXK5PiFxKK
bByMmS+bwgGhUZNZjciwdXjOC/zfi4MJY8DvMu71o+nE326vz61dCvF34dbyHORfVtuA5585DEMR
+1aBBY8w+/rtMMwddroGtnlyrglua3xD3NFW66+QbLGnRl64wJxiArPQct84g959nMIheqiA2+xE
pS9h5+oYQRuIov6yVdEgX31gmeFREY5S5I/9lJW4vGrxfawK6W0SGzI+XwN2z/GYq4/zoIo3Ab40
D41exKeqatSHSiunt06Ch6MmgVAd5TpoDklRd2/xVSn+UA1JUw+EDtQ0ce/aWThXes1EI0slzCA0
WPRlrdV2FDognzxoIx8b1w+lkLM7BZO8hTCF5ZkFIijKm/aUdpiHDFbaniRuVmgKnf0mK9TQBzsi
dkbz6jjiwINVSGFwkalX1tDZBTJWDNGsu8lgRXdhkTb9YdBJJaZOo7035GBPNHKrQfYMtwBVrCXD
c7mig7YopW5EXYB8vH5Wo0a7F506epiSlDitROnp9nq+2qyw3mhmkeBaNA7s5ec/nIBWNXcYpEGo
0uNhOFYQV4ApgEuYB3v0bje10TXCaVqBmKABiFulUIh8paQ3Ct3th8qoDw3pom/OXGYf0DIYPLzJ
mp0GN/rm4JXNQbso6hIKXfZN4h3WICOlQ4LvbB+aFl6TVK1dXe+697f7dhXY0gK7jiygtVTH14Vc
rU1qMlEQLuS8Blgx84xWpiLz8QPE7s8eGi/Lp/J9hICNh0PFHrj8Og9M+9aCNCGetygVrZZNJOH1
0WJ55qLjR5oEv+xXztzWR81om/dCkrTRZ+8EzTFWBuXJaYbpIbVEdV58Kt3bQ7E0dXH+LJ8CoAdC
JRkN6tqXoy5AQCh4xMBvUp3crYRieUWDztbtVrYWE/U/20LLlFTzmrElV1GvBlaJz/P/Ie08lh03
lm79RIiAN1MQJLdp39LpliYIuQMUvCu4p79f9eA/TRBBxNaNkDRRdCcLVZWVZuVaMhkvMkAYXAO3
iOzyiCB3bR3lhLurIkkz1ayoSoRvV7UwHuLNs4TDg3bC81Ql1TvZHuph3L3X6tuRLSiAG15wG3Ma
Ex23YuoVt4gV/404tIk23VBRmKFloqHiY9qfFuBGB/PNex9TzfBA/+kzo25vciKU8ujvLB5EfCiC
fu/NqpxDyDj1y2rDbHoerO6oKrRvkbtCVY9S9hZj15ntCPk2YzvtuNJezBmEWBD5RfBpBaSexcOb
D6XFW0gWRgkZvP62uVmaXg7lNfZMaWpXxu2GZ5qNzuXxobzfPqzQYQSrAmuet52lsYM4SSlOMwu1
JvlHs/Ozs9UFyweX9mZ1qoLW+2+t984BhvD+WxJtWaRF3ATcz5Z4n/SHO43GFLN6LZTscZc92XDC
nIUf66+OX8wHq7yre+HEIbPzCbs8HustRx9t9zJo4Hg6ZYONQoc3V88SlZdzYMxERTHF0trxlSyJ
fTTWtuPmMM1Yia92Eqzexrcsia1NQKmtE7yUcZQME0J4g2Oeu95DYxlYcpgYiOiVcp4ipzTni+Zq
1hcdHfED93P/tFiQxFPGoPXEXd3622EE7OpmODnNGPNz3LZwjxmD9+I6y1E4vbe9HCvq8UR00Dds
PE8vECk3Y0gjEjk4sGJZ86kzFu0JDs8xNHoEER8f4l17Dt9WjRurjPTW0/WFZUzgRTlOHKxzopV8
QMTC3kl2lfnYfjnIe/c+JcgRLibsKkqZ6NaedCeXPAEKh9zXZWjoWREtqU8Eb5hHnfl7Jw7rufLh
VNltehsbU6JHbcSqMNV5iTwHBHORVflHEKu9DwhwgcohYSxlYbXgn0KqZFpQ62475zQx4RvGqHGG
qb3EJ9jt/vRGzzhwbXtOBwQSACs6Q3xE9XN+MofWcJppE/vVz5lxLaAYOyF73r/UXpWcRyMJzjMS
7P/CKO+Uzi1gWoR21K1Ro1no/HqDfRL2gv58a9ryvcmI2584Dee9NrqVg8ibPn9/fDbVBt3GFpQN
mUrg4sFRzQtxaxYKlyXIgX4hUbOkUaFDalbKVlwNLQh+Ib1FvgWx5Uhzm+nzY8t7m0pplrCGNxKR
5c2mWnNf1e5k2CcfSZFLbyPuIUQtrkEywN/XW2P02N6PwfrtUunyQt1gwGcMbuV2qVXh6LmrJ1zD
PphS9E8rlynJRPp/Tz5pbmSWBTr0rYageORaCQS6SymqD/o81t+NuIIQqSWdQagaos6MIm/jkT4J
ePLCGT2lMQzSYppOPoC8b71wjf8W1JgHtLHNskclHS2Gk95WyPahYLnSZ9bc/IsvDCgLqfkD23Cy
FbniZh2bA0jDfSStgEZUS0lGOFxbRNlQp/SsV6bC25nJoDRHPNkKiuGsOENP0MdXpyVwEf6gOhcW
Ayy0B99dubfNdwfKR4UGhh7u1Pb2BlYfNE7sW3C96OK3xUIUNyzdTv9rKow+OcFcLr8OBmDU0EaN
qgtLYZm/tMbiQlU2CPt77duocDdp18I2iNjdJ0fINg5NytkgkruiXU/I7TXPKL23aNbRb2H0KC2n
o1hkx63SDwbs9IPWgKTg9vxkiKY4aUdM52n2HBkIw3+dZlQTScCX8+NvtmfKoU0MHIFGH4CbW1NW
IZvG4FpyesBcsn/0Z4x+5cUohoOi7I6zU6NB/2dq8xhWdgP1mWBVjiON19Fsiu+rSopC8j8lYl+1
89Ps1Ovl8Qp3zToe82PkysiDbD6mbScQqQhWWNB1K8KucbqFuUlZi1BvZPM9CIR2jiFSP7C782Vp
mVLdUtp1FCA2dlMf2c+U33PSO6t8ygFDA9n123exqf/1eIW7luDLIo3Bc98xqOdUo4J1QT8WCqMS
NPDsXQK7ReLXsfPg22NbO88wr+L/bG0ijBmR+AqOT5gn+kL/OsKC83ujmtGPreyuCGYoaigEjHD1
3Z5KW6/9CbllOD2MpAXC3QZfZG1WL2iCH81I7ZlC1oCGFlMITF1sTmU2z4LbTGVDGhCmJmU3nW3R
MyxVVH8/XtTOQSSkoPlB244McQs4HUtvnsw0Jo9ZOsBOkFhcNH+iltuMyTVHkvPLgqrqb4+N7u2X
4pX+AawG6Lt5ioQvA68e2a9iKTmKYvQjBo//RUhNUYjkSU14sWeb/aJaKt2lZWl915m/JV31T1OZ
3he3zf/FUWcpxCewTlHQ2uyW5Y0AU8fZOiGyK97XTstLYiZJE61rrD0//nR7J4NImgk6XDGpy8ZW
o6giioDJ59SchsjRgdsNkhpmvSxHI7x7u0QcDZ8L5OnkWxtT6WJMTjvhGtGyni9rjXyxN8RHCMe9
A6gmdpmz5itx5m9vVVM5/uRChXHyhu7PZZbtmSLFerEnuGKAyLih4Y7N0+OPuLsyVQ8lbldp52Zl
rhYsduNLyhOUR99V8Cenp7jwYj16bGd/bf+zozbzp0havToMrWPHmpjRMgynCU27lcB+ghVSjKB4
KRo7OKgc7p0QRv+ArYAZhqNhY5SxlsQtqhWjPaOmYRz34huSTPX3pMzbo4nyvS9JakKdB/EnovdN
rpAZeZ9JnaOfZqUDv3TVnRBDMg8yun0rnBI12sLov/rOP33HxR/LyXR7ijvlOEA9m4HTN/MjiYy9
3VKDZTolM0pWd70tI6tKMZjWCfSSeAfnDFy+hejg6k4FI8L+6xTE/318QO4XRpXFpK4D8NGFSGhb
JzMGszEmDn9BlhAFTuN+MUbL/+WxlfskR9VykE5hKFOVVzaOsC9HM00ZsGWExCuuaePaT6Pou89V
GzenBHxrSMvSBe+YyfO/sAw/JqVkvBUTY7cbB1dEM4EnZ+N8hL8s6IS/gWaWrzWiJ8/tWPsfuRTz
+3pCbfmx5ftbQCVJVR4VgpZRLPXlfzoyVDf7IuX2MYA1qazG8dFbN42nshDywJuoM34b4CtTgDiZ
D/pRNLs1ZYjEhbBHmard7mQFIjjFPKEIWg9/LVp8hBLbM4e/RIgUdwmoaHPlBiejF7pyv/NRMmsF
GC9y0zwNDQb9f81lqR3UcvfOqHIlaiCSSGSLiRYGFEFTQv7iJb0RBlaJXjwa7gfv2v3lU/TC9LDx
JGqUbLNfWQcPHrOH4EuCXnwg/52u2qSo3tdpOKGN5UcMzlXR40OyszQVIZDlM+kIPmJzPAFPBgOT
2OyclkyvBaTo52DEzTy2snMUSTt9WvQ0Imn9baIdu/XcciiwIuGvZkyuSkNhIwIJ11f+5myGSEfV
T/izlFK3zbeJKtSIIh/RXKbHQPKhxPdTf0UnoKlPhl3J0+wkRzPJOwfSpTmvGlUckbuOX9Wuwm4q
XrnUlr8ZeeK/0M+qvmnapIV+XOYHJ0Vtyu11U4Oy4CtoT9HU3GJ3PQf2+3JdoAHzl+mTnU3zmWlj
D6kCsumiRQNYK7XyZU7S8oufmkd8jfe7yVgEgQOaY3QA+dy3t71Ix0IPFg9QfplMv/turLdRxWjc
ea2X5K2SKABJGHmmdMGGusxdbxKbclpnXa4Vo8AttF2tWOx33bq4V9LUI/ma+9kHGGhs/8fsPLVT
+BluF4aQgFnUcimjdCpGxn7G+axzJc5BJpfXZJjzd84MBdKcOkwEa/M7e/S7T49vyv19xC6tKvVM
wR2zRRqAndGQ1YALBxre+VkXBiKOYk0v/8KKemwJOYn9bLXDPz0NpOOcUbQho8mUw5MgzgVKQQnw
sZX7W6EiFYZoVI2PVZm3Vqyhm7W8opZm9dS6LbGOz+YwJi/CnZYyNOqhvz42uPfx8GEUpBkVusd8
J3YPRzL4AUj8re7LYOTu+7Hx+zc/dqwIEAiAFVNRW24+Xpl5UNuuaQVKLref0pnZ/2KtZ6jO5jIc
jOTI3v27cGtv89otNQ1lZlKqyFu09wUoqG9wsi5PwqkzBjb93wcEMA9Ch7udY6CYxpeCzVG0A6x3
u3N6XMmmTCB6nc3ODsdMBqfJ9ronW+HNDVEfgfXvPAr2GASgDIWErcr5b+15abX2QzZyUrRUXNKu
oetjgWfgVx7JPG+4/OFeUbaUSrg6JExOb0LBGfdYw+FbRn03LsHJnubkO2dp/uitcoS5TpQVHbel
OC2lDNDNDaw/dJGZZdjlevZuQG7m19W0oBRdMthw86KkkDSPgIrtqvwDug9+P4q830jr+yfD7ZbP
FLJHGNusdg61ujtoVO5+OXwW3RdeWDqlt1+uamB4nrlOkShn992ke/LsjMtw8fteOzgUd+dQfTjM
gMVQBKNbEIKcPWueSL6jwl1+dya/+mOKy+VaIU4BVr7ts/FkF+KI+G7PqoKEAUXj37vxvypIiSmt
GWE2zVjOwTo3TD2gRBNDlXMpB00HnG8a58eOZO+rUi5h/BjyRiB+G8+15pmMW1crSOfgIesyc4l6
uDcpFFZH8O1dU3R7AJdBJUiCd7uB09ovXgI6IBqAgIVO6rSnXExxlFL/fqs/ZgMh1IPbHXyAKj3d
mkr9ZLIn30bSfCr9q0dLLRoRpDsjEJderKCM//P4K96/p8ogYEU0zRXJ5xZ6oc0U20xwK5ExJ1kX
GnYdXIA3Fy+y0+p3U7L2r9qMSKmR5fXfIujMMyKl9cGLunOAsALug4k12g9b5pagBC5YV34ewcTg
RZ2w6mid7SZ0JrF8COIARfnSrg6M7uwqrpOYkLo6D98W2tKXA2OKvp1HUBiKcwwH0S+r4fU0YEBJ
PP7Ku6aoUME3zFQHcdntrrYV2SXyM3mUdHpy7fsiuYy+KT/0Tle83dkA11GkomrI6a5DL1Dytq1K
w9TYBmEdr/5Fg0kJWZPuqN5xF+IS/SguO8C88DqTwt2uKikzhVGKcxhgyLYQ2HauDTTlJ2cMgr9c
p51pw8Kc2im4AmxSR2nR3kcFjq04ukglqEzcmm+JiFw9TtDsgvM3HKUGcWujmyejieVBZWfnrQVX
CupBtQhwAhsPvnpZ2paOLFDpHXXmxrrmaxFDUVXHXfVklFZxfXxe9u4DpVOiPxdcC7WX26VZkiqJ
m89FlCdm81J6KCHXjVldIPyhjYZEGcJXWXvgetQibjIWtZ0/Gd08umIp17GDRDOaY2ssSQOL5Svj
3O61rnLvObes9BLknoHmg23mvz1e8K5t6lkAL3j7wUneLtg35mUYzZV0ZR6s17XSh5DIEFWu3kpP
XSX/yIPKeJGze4Ta2ztE1I4VGy6ErYBNbg0HS1X5mhBFpA9r8rSQ+/7KyG1ywl0d4UB3TRGt/Xgm
FV/TrSlKWwVK5VXBIIHxeS1172s9eowqSz0+gIfvWbICgLLkJoqxf7MoPtpsM6OXRwDrxGntV+08
zaAys9k70kLf2zhGRRl4J9gDjri5GRWFwczVcTdQhFbPS5l1bRgU5Ze27bSr1TCrzCOp0Qbo5l8f
H5m9l4tiJB0XzHvMy20CYFdM8BNODp5u1YzIDDLr0nZ6/+wvbnqS3bykIRJU38Y2rbvQVA31kfra
QW1m76bSMmeuCrfAq71Z/xKLXNVN8miws+BZmikkfXaVoulV/WH4UGXTzDnic7tLobioCmaiGAHJ
Q7d9qUaY5Zg0CzYFQ5+z3cvPsP74BwW1vZ1lFAXiIlXHcLcD/kOZLHPaBznuVc4fK5v99Jc5vvBa
/u7FTrOe2sFrPiwuRBYHH3XvYWE2j0kuWjq8YZvzO1UjJEZdWUT2aHbNyR7EdJ77PHlCc7L7lg2N
/4cfJHMadn65nPoVtcGDX7Dn8MkeIfBVxB5EJbd3dUBDPIV8NI9cHrkT6TMQkVRm0aRTvckq9OMe
H+a9G6teUKJ3sNSU9m/ticKlg6phz8mc4uQvwRoZrZtd0qA7kqDeWxpDPyT9VIe4thtTWTd7vagt
wp5AmGFQ+y4D/HH/VLjVcp761T44R/dLw78q9k76ZlQXt7181+6MNU6SPBrn6UvS9fJl0Ak0C8A8
bw7owGBQklG+iObINh4pFMVXYPd5VGaNvE4Is0ag5MdL2Y32wfm4pwpQeA/+oR+tnumt3wt69Pc6
rSRi1cT8m9nnYxvaUkA71fXT+nWho/f3NBfzqQ+kuAjXkZ/HunJDkz7GpZym+sAb3vshfowiSMUl
MnO5RRMWOhqRw5rjhzVR/FJXzpSfCqe3n9yJclUYl02PvmhTJQcHd9cuFRaYhn3ABttGrzTp+g9j
lkfW6P41a5o4gz3w3kmHUjjZ9hKV0rG+vvWymOjrQkIIAcmP+vHtZQloftllW+eRPRkFE4JTjrLm
pL9fLKQ0/oUpXjWY8vAC5Em3ptZJJvylbHMHtPHi+GLlxrQuGibdkfTU/b1kVfg79WIrZP/G5fR9
OjjSxtRkm3U4ItR6GohxozZJ9CdQZ0etjL17qV4tIDZgQsFt3i6tE640q6LltlTOx9Tv6hNveXXx
h3R9fvwR91ZGosDpUEjNu/dqqYTlaxMrK1yhWImYWVjbMglnIfqvQzFVB1A69ctvA1kFEiFqZhqD
rHK7aba5JJpXe1nkGm17GT2t/9j6nfn58ar2vh+4F8X2rybYt915w6yp8ZdNFsFpOoZUPtyzk9Pq
kvic82NTewv62ZT6KT+VgithD1U6YMqvc+NjPsTZFQLvI13PvatMHkUTEiw/c+qbGHzmKTQSdG+g
C8vn16Aa/PdxB6eoM87xn17FYHMz1Eca8TtnQymMKM4V/BbX+XZpSV+VOs+9iOii/R3HlG7K1fKQ
wGDgbIn1o07vzpf8wbENspSkH1KZW3NoYmt+DV4DYGjbX/rUnT8xHvU2yTNVviSfUIUwon2aFdsD
2AVmaactVmTZjF2oZXF9arsm+31OtfkDKNOjjsTOWWQogboCkSg3bVsLg3/Px6KlzuLcnZj+ck5u
mkKmnB2SjeyZ4sGjsEA9k9dv46aaucuTfGDDirjsIjQf+stS8diAHTnqYe09sqqOyTgVsQrR7iZj
stKcGW+cblRMsR6iXGL8ZcSaXYWxUJwqhRKKQZwgSudAvyZTaZ7gPSmulayq01S68o/H13Bv6QqX
oHNMSa22rSebCfMJXW0BKbsmPiJbHr/H6cFMpCdHAMidu+jRIqVbSauSmdDNtejRvXLLtRERUilF
aHltd8kbCeQ6Fd0IMZERn+s8WJ/eukBeH8ABYI3gG4DL7PZ2pMhES1/PGbjqRHA2Z9khYIxDcDKR
HaSo9/feopEOQIyJdzrBW40H8Pxeo+dCROU8FaHo2/EMZA2plppZ/sBojjhy7i8++D1VWaXYxyK3
eRqjweDEBgj1V0jivlHrLc+MDGrXN39AqkTkSlwOWsxbOIfMZ7dgmj2N5mGyorLNWhiyehR20H4J
H5vaWxDDqyRmMFXds7VPFTRzFUrhERG7BuyN0eSJMn/02Iq6zbdPKRaoCqP/wSnkNN+eCBhHaQuO
6Yz6+Vh91rsgu7gObFMdueE154+FXqJVn/t28d9+QHjEqS4SDamW0yZNYdTcmwNUYyNeYJRchkBe
eqtf/qnWDLWIKl8Ozv7OgSQaUkMOqoPC7MHtStFcintnwF7clQsYqro4lbpMngOzXa5uwRDvwQbe
X3GSByI9+q9wNrKHtwZRU4ZVqCRC7rM2vjbM60JxupqnWHTOC80q+8USMjsIWvaMMqCKDyOzh1ps
E0mMuUVkPs9zxKh8dTZz6Z29Hokrw5XaO2Tt688CWbODHOHebyp08P+Mqk//U/iimx0YCQAQdELd
+FS3q/9KE2o6dUORfHl8XnfXR5gOuz83424eeciLbhobziu6uMufhjEhm+ELrboIc9GivuQoVbX3
5tEx8kCmELny1KIhd91spQ2VUD2nxRzlDsMqdN2WaIaMnFGkLKC+5/hvdzPYI0RDRUAl8ptdbOQa
oJlVzVHmLe2JUGc423BPniYv8y6PP+iOAyC1+0H/R9+Lt+h27+JY68daNnPU07t5XSFYOHexxaxR
lmWG8QQDjnaNDb16X1tTfGB7x8XR3lPdMMowFEU25wZq9Uy2wTrx3k1f+yFYPs6tnf3yeIE7hxMJ
ZcaOYWUi1tiWQ4iajAr51imSqaWIFaW48rw3US6W9iAv2TmcYMboWSrHBu/AJpwJRJ4vdYD39Cu6
810+rlQk9eqldOj3FU3W/0crx+LA6M76YDmghKf8qMGDe7uBi66tlGbEFLnBHIRpVegRTOv9U+ZN
ffj4U6r9uH0sGONmRpzpdMovUCvcmnKdPjaCiUl/TqT4XQMId7IZlPpCFa+MMgr/B5WlXXvANkHi
AD6i+nFrbwFx0Uwd8ZC9OP5LWczifVokTRbWc1L+2QayPDB4fyBZIL1Zxc5G0rztOPV+2k6zsY6R
0SGOkrTj8Cr6eTh4iXaswDenAEaKCAhOjNtlpemaW2aryYgDy1wzMIgX9ImqA6e88/Eo2jDHCBSH
U7ktGK2j1UuDVzUaU2uyiKin8RpPSf5N66R4XY0uPqgC7CxLzUkpkgjqU7yzt8uqnakWNHVlFNS2
fm28UTunxwP293eMsJVGBKTkys4Wqrz6Zt4G7iqjwenFp6Qb4hetWwSeeTIoJ0vvE1wm3cGO7X1L
yCcIU6BwUqnl7dKE0CTxiiPBNJX+nzD+FqeE4ZindIFwOxvnI66b+ztNBkbdUVFzMhuwhWr2QcvQ
V1OO6ECVKOSkon3pbA4M1dsjGO/OrtFfAUlFvY2JzC3qZ5FZsPZDxZGvxvalzSzjmqekJI89x86C
uMXAwbjE1BC3D9rqZFrnGyxojovik5l1wzmza8QF0yNK1XtL4EXAWjNND0zG3voMmlWpN2Q1sYiv
dx/tXnd+CcpyNUMxtUF6sKwfM+O3HhFrP3YJimRc8Ob1hGRrFIjmzZEUaT3CAl4pjP4qfC+E04L0
aqXL8iSTchmvDjENdD+LcOCNqjK9OpXlIvPQ7SUSDsOqOf0pD4b6V7Mb/a+a6yXvltQe/yJwDUDq
tRCgPS3UmK2wmExrjR7v0P29YgqQCgM8GYowYwsTGRltyK1EDJFIKNiE6VzWv+b0jZKwhKokhF+d
OaxgOrhY98QHxOSUhxgrgJeVM795vQJcbl+mzRCNzHh9m+NVg/B4dFbj3Ei5DFchJ/diK33dSzcx
eu4usfVfzesaN1zz1A4OfNj9RYdxm+RRYTigV99qdc9pUvQTLQZox3vx2pMqn5ekQLlqzIfXXHjJ
wYOzZ4+mNLAReuMcWnU7f4qcbWTecyMbiL5KxzyVUOKeg5YR3BTwZChRzjp4FO5vO3VutMhJS/Aw
dy9qP9JXKWoCS+GJFrBDxxWs8qNwec+K8pW0bGm646tvV4UAKDht0JjRWGXBtUYC90JPqjs4sfc3
XVESKS5DXmwCkk10MK6dUSfIy0aJ6Yszhbfusx23eahzCd8MD1GmCFLh8aITvAURZAto9iJoif8R
FkNxupx+Lz3EWInJ5yc3rpP/PL6Me0uDpALqJWguFSn67QdsYFtjmInAuLFn/9TBR56FZlXDWGa5
xV9vt6UiEY4f1XtqNre2eq2RHBiIqpbeTl95/uIz1af8/agt1ZG+1I6T4UAQrCrVJiKFzbq6ea7w
BAnZmy71J20OvDA20zpsQCE9t4szn0zy9PPjBaoF3PpoqEwIjmGh5mEAWX67wNho52DQlY+eWwla
UaRfy3ySSkfA/7rAEfbcxKN36ZfR+P7Ysvqbt5YhbAZYBNKPru/mhM5BEqxrwTbKVuoN/GoQj/AA
TP6fj+3sHRfCY3i61FAa9Hi3K/QLz5Niwg48m1lU0kgMi8Zv3ttTMx98zD2HBcsQdnhcSU43pugg
LJO2xNCacfnCDB65S5PBYpD53aubT+Nvj1e2s3fEkrDEqHDPAkB4u7J1zgVisSo7rRwDoVAgmlIE
TRuO62o8LQN6xGkqg3C01iOStZ2zqiIv8g6uPSvexHzAMwyz7HICiWTNmZK0CtgiBGAByxy07/QI
q3D2mvn6eME7W3ljdfN9rSJZ1nWi0mBB/YNAYbG8Gkkyn5pAHtG57C9Q1Z8VUyjH5vbbsmit1Rec
2qwn4jLb7gKWpaaoIXmD0UyfXv3cOJK2UH/p5kqorgIcxYpv29kCJb24niHkMOD9y3V4oZMu+RBP
69sB2TyptCJVSEWKsGUiLeZJhzdW8MwFyfehyLwvxerFl86S5lF/60fSu10RBT6q3QRQSCGqz/zT
Ew51QbwONRAZt/fLj05ayOcxiW2ww6L+YMyz9vewdENk9l7/Ag10/cWa8mE94RzyL2Jc089m7P6d
pHZ8Isbo/0ublcJr4SxR4CfyqNG4d58YoiM7o+eNutemCBonE7yEDW+mma6KWAou8KIDV1mDL4og
bq7PiazWMy197eAJvT9tVJdxhjqOmKbH9rRN7uAMuedBX6U3YglbP28+65XOJDC1evHJWBffeJZM
+iQHhu9vFJUYNbxENRTphy2AYRwt0CILdd9hcd3LOrTBK4l9Ea5jHL/ZOWJKjfDB4kwDactQ7Q56
7M4z3ipbtIr5XW9sIq2b3I+OVrd9mPeW+2Z3gUWVIoILARez5R3XtbaDs0XyoA7OFAkRuJcS3YxQ
mJ3x9Ngz3R8dTNFShbsHNDmHZ3POY2lmdsXRKQfPvgzmmv+Ta5X/EZHe/tyMzPk5AzOgup4fofPv
3xws46Poy1E3oWxya9lKrLaF8HaOlmadT0E+x+/qkjcujScYDqq86b4+XuquQRSW6FpT7AKtemuQ
oLVdAqGiZN9rXz2m98KizupT2c3mJRXggh/bU6/YrQvx4Q2leUV/QiWvm0+b2Ia04wZPXKKA/iI6
a3oJDCh4FuSeIhiaiq81OI5rPTZraK/dH2+2bnuqlG7xA2iObHLYxCxaSTuQzM+1aSkngnptaJU+
3ivohlPOaMeF6bLqfSbkcDbM9giwtnNDb37A9qWdWs0oJ2+Ihpb+HZ0R4CNDOb7rnfloxun++SGc
oGvF7wXLSuP5dmdnI/eCMqhkhNJ1H8ECCbGpPxyBEPYWhLfjQlJEhBd2e2CnyXGbsZVR69Ktjxcc
zRJLROCR+zk93rydo6qannQlCFQUu/rtggT/szFsKSM9RyY1Nuw8rCb4CZul1E+pdkgjtbc0pggJ
GVgZ0d4mIBurbm6cRpeRkyfVk6/hSNOhXt83gDQPlnbPSE1thXwDTl1agChRbc7FkGu1BFdCQZHy
iU7cRfs6zBfN+5NuVrCG6P86F5SWl+q6mIz4n1N4dz76MoWyIxYSdiGAEoY8U1yuv+ZL7L5rEsL/
Axe8d6QoGNAV5lGlMK6+2E/vP802SkDFIGEyBmnZkQyEZW3WB6/YTqGEuBBVMEb8AQFSm741M49+
ErSGyUbXTX/p+ho9Oo0abtNliPFWFUpwZiMvyOPMXFndP/nw5L4wpNUdbMvOieOHEDtQYSMD2D45
7cLgrYShLqplEaCqKlYnhLHNPZHLWkwoJt6bsxueN5evS/hPrLrto6YovzVllkzRnAr57PkjFcpx
pMzmxNrB2nYcMaMCIM7xEiSK2waHXtbA8JZpjCrXQnGAqbDnNSuzCEmRIWKYUDBFoI9P7ZqukVWK
I6zlzuWisk35DdsqjdsceOkyPCtqn/6KSPQXv7D+LBHZ+c/YHd6tnUNL/gbskctF7XcLwG5hZKl0
EcPZXDXWWQ5588sat+KABmB3PUDLKSujk0QP+PbMOm1hpySjY9TN5fqSrdN0TgthUCbVmoOd24lO
KM5AfsGEC7DubejVekFV0nMZI8dNy1/l2lcvRRxYXwwzN8OxQYKqEsYcloP99jIUsG5qJxSiDMB1
web+exonCoz5GJVFa0QM2RDitnV2XtLBOogTdp0AUx+KGQYADw7/9oNCZQzHkkOvrxuC9qIbZXIt
q6w+z3n6daid/NPomMM7UwxlNLprHsrAr6+SZOjga+/5AKJpRsqZTgYduXFGhvT91q+LKaoXCPHC
Yu3pMOlGMX9LKxuIdLrAGfb4odvJH8A/MzHM3CTdXGtzN+zFdIs1o40btIOgxz9aCFC53qu/IKcz
ozR20mI4oh4b3bsmamNpfcOuSqZ8+70Xhgel6Ui+N2lTWLiz9sVa6uzTYyt714SAWh0gIjBmx2+t
eJklHLtD7c4aEuccx2MdwljXfpjN+mimfPcrcm54R6gUAWW4NRUkSyZR8BojFI3hTDRihmqFHOsz
HJD/DHM5/lro9lHOv7c+HiywE5wYn8fr1qhdGo5063qKoOKYOZSyryNduuYHtCyOpBb2FkhlW+d0
qrbCtlNXdGtsTumCyzHG1H92nUGILy2E0c6v1qxeqaSGHNcxp+KoF7R3J8CbUgfApfF6bELLaV1s
e4BaIWp06OgTYveoGXt5kcKYzqAIjzg5juxtwvbYiGerQfY8Es2QRXo7puei7eqLvgT+JRmtIxKx
vV1kfgXsIP9R23m7i4pBaJRLPUYaqLVvSOuhiC1jW55RARcHbZEjW5tjas0M/Oe0wWjDTOZ5Wpzg
pVoogNVLeoTK3zVFdZhmMrxUNA1vl5UMVgspJC1/qymdXwc5iFM6lvp51ty3T+3R0wWjQZ9NpdLb
SkQ+BtpUm5zNWuuCK4x2/tXs6PsHXI/LY5ey57hgwEEIUaHd6CTcrooHyK8ccxwjRqds41zxPUc1
d3DklfcOIUkApx1CJuDWG9eV5oLauu0Tldqu+GxrhUsbwcleGs9OeuiD16P7vbddSqSV6UdSVkac
bhfmIwoPRU0CRJYI7aK70r60Fbpr8SzNg4LHrimFaECcdWc0hF5uUplrTKCrL9U5Rxz0Fw6GpBTg
ZAem9rYLPC49EaqiJIybz9jFvonerxijIB7754qU7qumHWoT7C4I9LjLM0qbdwtPgpNr9VOIg6Ka
uYlr5pYIXbmjrENRN/nBm7bnh8GV/Z+tzT4NVm35mQdkAX6B4srwkv/qabP/x1AwyqnpqRdlDJP9
i1NPgw5eBQDllDlVkPhTKlZkzdDKDBdFRaP+pzQ6ZraSwY8PooLd7/hj8FaNMgOwuTXjFEUmq4lD
z0xzlj0bRWK/+InNJZbx2kaPb/KuMSavFDpDoY43z0oHqKtOloacYOztOLQaJ31Zhk5brraBlw//
hTUQANBRwkqE/Pbt0gwoq/Qxz34AT+oPbjwhBjJbL0lxyNa1ty6+nakySOjctkc+NjLP0Jiqi9xE
p/LjL94TAiC/pmOtHQCN91IDcg9SSFJ0JB424Ye7tp1bCb5gg5rVN22GS8CrzVwxXovzOAx6WM1a
cVrn4tvjj2nseUcVIqPKCMsNt+72ayZuoOXlRJYFf/b66k4IetfOUl8zOULtLjXnWpT2/KltRvEd
xqT4tTMzsZ5g6c7PdVr3VzdLrN/1WJbuu8JNq3+kNS7/ffwjd/dBtQTw4ZCDbA8zvONNZgS8f4E+
OV+zdAJPW2jJ38GYHWmV7H0OmjLAKoBIqhbE7edwKkZRW49HqYoDSGnxDxe3X2D1NwE7INx1NEa9
tzSFZSHSBYoAyPTW3lAZgqdk5mnPF/jDKjf7Zivu83rw/00SyAwhPTOVe8JyeWuKq5vSm2Rpbpuh
wIDmU/cNFu3RPYkG9ZDT2/dMPRU+BEAMdG3Tr6RmuKNbDM6Vk/jREPRJVJkC+sASnoPHpvb2DNyb
yruAqYAwvV3YOHppYk8Uh0fVsU9MtKrnyl7IpJMcAe1gLH5/bHBv0yhoUjUAoEXCsPF3o90OviUy
CV+ZrT0nhQkJdDWmK5d0iA8eqb1nF7I5eA0oHKjU5HZxJPNevdjYqkd7/JLn7qBFpIOjd7BfO3ZU
i5VhMYYWaUVt3iXP7JeqhKA2ciYrfXbKpT0XcVv+9vjL7VoBBADuhjzrrrXKDE85IjAsYQTs+/oy
1qn5nAhzCq7/f3Y2Z50KDlhEnsAILNYcLv7cgNVKxUHB814ngpY/xGc/zjgd3G2+gTyiGA0EX6PG
tNLlxS3q2QjrpsAtjW2Rf9cHUf8xLXUnn6y6MEhGZMp8vQ2M5A9krEzrrC9O//z/ODuz3raNtY9/
IgLcl1uSkrw7dhzHyQ2RNu1w53C489OfH3PxvpEsWEiB04MCbTMazvYs/8XQhZbGFU3mIayz0uN6
M73+u6oNQwt1K80+91ldmnEia4oLykDC9GFURb1dg4s1hmNSW2s0wJwtKDPk9rXfkUrsVFOsL2op
VXIhFDxz4DaCH7owJCRUzU5KPJPTQZQcsexNalRx/SpbPqtG+Ff6FGSh1Rnd/s9Xk3CQffMLQH7a
QCiS2g4kChBx5yTB02Ip+xrUhXUpbj8TD1KZg0pLJE097LTwYHZtlY9ye+mVgnlmAvMnWNNjrDj6
vSYJZHqyogs79cxdstEoaDtTfyS9O3kAVvqJq9XzLXVEPK6mfC6eO1kZIYQA+8KynTt8m3Al7R4k
EAhCj6+SoaSogtl1z24tHOpfVfHVoht8IZQ5N8rWAtiEODf63rZ5fgtwpWaOpiZqWnWtrr0BJZ3y
cKI4Hn+8J87VGbeohYb9pt7NG3o8jhP0hd2Zfo/mdDbosevP4tNYYl4e1XXm/t12E+SXVnViup9U
3X/Go335K3ddzdjZRoG9yce/59y0id6o6uBtBPHg5EwYs2rWJKVrl9j5Eq7CMK+6wdT/vOjgIv4G
UGsjUkCIO550O+mznqyYoPsUw75hMFRfoSdbzGGCjeiFOPvccdjWkfSBqhhU4uOxilkUZWdpXWx0
mmfcm8LzAC6OudZENjq2xXOQa34ZovQ3//Xxt9z+5JNeM7zlTauDZgrvxElMunSl6gyMbOPU0TEW
WfoSmx08eR6NQLgRNPTlwuKdO4S0QGHUerRD4cYfTzV1NN/WtJEIojSLUPM0Dx1lhPyla8oL+/bs
3IgtN7Y+hbhThYUSW2u7mJw+bnq7v/am0o0SJx0PoyuHa2cTPP74W56dGqBdZN/ACtDlOJ6aoiBM
UMv9Yndjcps2moVrTmDcWKlxqb9xbmq0lDf/c+pHAGiOhxoRJupHZAJib7bTq4WcMEqll+29Lulf
Nca/ELKcvQJAaCHuTfAHiXf7Qb9dNQR+E5KmUB4q+jtRNQ5+EPbzfCvnehXhVHXzl3q1l78dD2O+
0Brm/ECDVjy5VlFfOi3nvvPvv+XkZFKf62xBHT4e+TaI4UPVRCHYQf8kFf/hyeC+A+DySyjhFPqR
ptbYuiOsGSTaBkzAagPYZt7tWzXbu493z7lbDfHf7RBujl+nL72hTzmqaGTA6aIVUWGa0x2lV/3t
41HOddHBR2/qCxRUNiDUyUL6tupmbebyVI3n7vLJWPZW5rcxMH/Ixa4/3TlW3tylNYC8rnUWbthk
mPu9KgYP7gKllgMQ7+alThznuidrvhCF/wK5n15J4GMBBqPyyR4/eaZN1BJrZMUGKGSq/6dZc+/e
1pdlPtSc44OUHWbIVeF148E0C/UCDD94S22r2GO6m//IpGVUkbP4nYyVnOoLq3Ru79G6JIk0WCRS
yePPV0v0gQwq3yBQlZdF7ZT4V0Azne8dtNoL98m5Q74JApAm8NIBjzweS+UDOg/zMsTZOM2fCwxJ
otpPEuzAtDVss8x++nhvnJkbbCZAw+gPwHt7d8Z5VlfCNaq3oxLNrm9njraTE8LFhjX7xYU7ZUtz
TtYZYWjY3Nwp9GhPqaY2cq7T6EM1yhPfDt0B7fTanrxwamV9D6jX3GeF/s2cp+5CLnF2npuCG0V3
3vdTPI7XNdBDS9hH1CSn2Dbz/OAXAOv10b+ksPArFnk3ScCGvK6b4cRpO7iGmLRYRsuprq3sql0G
M6w9OYRBjomx1vteZCTd9CQ07hNtynAWsJY/tm1iZPqVkHrRdoNwdXp3J6Cc0p4+1zAEBhJj7o9h
6Opdh8DFhR17frqkZ6AzNtOJU4ddz89bIPeUXMfV0B6dWjjPMLz8m2DCHEVPVRGu6+LFFULxoWct
3s7Pk0vPw5lgijDq/37DKajVh51B7oFYvDQ79TbrNKBdLEU+o2ZQ30xzFjx1eVX8ecBPIEojmmND
UnN6VrskSLWqAioyduMUoqdh3iZQmS6McuZG2HgLtKcoHGwWLcc3gkCCtS9dRjHwbHgRad7kUWv3
3sM6LfouSanKXFjRM68SzN6thUoda+vtH4+o61k3JJ3Ox7TTZQ2rQOlNaKaB/c+f3z2/j3MS0EAI
TFswChQDHSn301wlu1aCspmqqb2g8XV2SiaIHqxKyARPI1CZruW4egNL1TbTzkB7b2+32aXq5rld
iLoq2jFsRSxETopJroU2pcxZqsEmrhdmsgW79rwbFtXGKVftVbW4l5hW52424lwKdLCkEX04GdR3
G7Q4h1/V26a+0RfkqnsHqzEsEtILt/fZrbgVCYA2b07sJ6+0sQKR6Ht6VG6D0nmNUbIRrj7XG+C4
MhZ1133+DztkEyCyIJuA5j/ZiZOPSrSYiY+s1oJenq90SjVPfHG7sjj8l6GIxchQQBmf8q2MZfW1
Zeu/GV1RwOpdmrj1c3/nNdYlWva5FcOgCh11/qIsvT2Sv8XVtkIn3tC2y6pt2tehXcV3DDucu6k2
kpePZ3Vu32+h+8YAR37k9L0lae+9YdpaR3ruv0CQLl81lAku7IuzE6LkRRqL9BtJ+vGEel2DR9Lz
4FGx0/Z4d7ThVCh5NdX6pdfm3BaEOgJQGSUH1BlPdoTAg2Q2fN5xWQ5ij5K6dlWqvHhZrUHtEeFK
Llwc5440kAAmtSnU8BmPp6Ygmgu8CEgG7LmN5aAHj6mY59CnxLHLUivFkHdN/vp41c59T9bL/sV4
ImA5OWdurkk544AS45Pmv0Din/D+HuRtMqGX/vFQ5wKy34Y6zUBIlou2kJRYdT+t5n2WZtpD2Xia
DF1cMyOvd6r72auBQnLdBfHHg59bTN5NhEqJHSiPn+ybVeaZLTWKOpsz0D3p5WPpKD3WzWW9z8z0
ksX6ucMAgAsiwVbaAcJ+vJYmbohovk4gv20dJpDtzHut0/9ctAkPNVK5jTjGTXka/fXJSNQ+aX08
iNS4NnyJZU1xUbTp3L5kP27Cc9QdgI0dzyVNUGjC2Yt9uQ4LeJxl2WFRXYe9csy9VVh4dqQIT3+8
Xmc/ICA1uiJAnADIHg9amJWZi46aIDC94iB7TCZgfVxqpJ0bhSuYbU/9EYTHya5IkPew3KykiTFX
EsgA7jFLn1S7j+dy7owRrqJIAsCctHjbm79dwvMKwdYZ2fg5Cpxfs7yeQ3g7iwi9wv0vAdXGQYMG
ystivAPBIq1fDi7FC0/6zj53mgryjH+J2HXuNBGLcjNacJQJQI5ntBm25+mgwwHS+h4ddXsLBJzq
IKuiuva8Rlw4vefqQ0QBoGM2YAJjnrxjtO50QBbQI3FFBo+ZrcGh1DL3ztbWdDclIPWtVTr7ds21
sC/cGi86Ozms5nLJJv7czOkqb+YdCMDRLjqeeT+Nk1l6E3md7Qw/LbvMowpYC95mmEwYIre//fne
Qa1s8wnBwBjg//F4+iKTpHJHxisb7Z4AvIiS1s+e/RwOwMdDnTsMdEE3mATyCO+t0rNk8YMJ6lo6
q2Avgq74MmGS+h+CHySmiLKQBSSQPJmQUZapZcywnWRiamFt5CJeNJ/oVQv+A10N9g10NXbOJm1y
coc0akpB2aHelbt9EuZO0mDmnowv5TItF1olZ+5I+gX0yIHoINJ5WmHvio5SWLAJhaWOu7fyrg6X
Uk57NNAU1AXPj2jBXhIhPDcocoekT2jyb6YDx3tjTIas9I1+QllBy7+buW9dNWocIr8Q2l+usXaH
IBmsP0fZ074DUUgXm6z/tGMugTlMaGFP8ahlMLWQ0IqaXMqINO7HH+5HCkUbuXFj49gbFe94eu6I
IXqWpdTZ0rKLlg5EQEN39fnjUd4d6G0UnjZWDQwSbZ/jUdKiranVl4wyDtONC4TmocYFZE9k+JyO
2h/Ll2/DIbUAu5zNQu52PJworUmNMpNxk/r+QdMHFWujnWO8aliHj2f27tmBMENcgL4UtwcPwmkM
stCrTJpexm0wDzd2UK1xt+TVLUJal6Ly7Y86KkMxFIE/LUk0dzebmONZ6b2ovErIFjzDtNlESCf0
lFsg5aoFVwlQ3hBdlvZaUuUOp2D+Y5m+bXgSQvRNIYtRXDwevkK5q8k6UD4VWkY7qmTts6w27ihx
WKzqljaXWi5FKOc+r0FbdAPq8w6czlnqCsewSrTxZmUUdXDN942GbaeVJWL/5ytJfZZchNHoGJ48
Ou7Ke9s5loy91VsPXW5ysbhE6lJ5y4VH4N2dwqckckBGkur45rdz/Ck3ayoXFIeM9UDoiiJa0n0z
aYbOoZC29tRYvfME/yL98vEM370927C/gAFbCgkE9njYlp+iJmHIeDYahAgWHrxMNP1/+I7btEwo
2ujRnJ71yZkFeS/7pB77+mA5mhn7mW+E/SSC3X+Y0IYG4AqjPHrqVysWTwvshAmZuiefrYpDSinN
RUjo43HO7UKKTYA1eemQRD+5vqaeMnda2hLtrqza+W3+7zwEIFDG4FID6dxIGwsPPT4mRB3/eImQ
EA40aiRNzMviX/mgU8I2D/S7MXfkn74x7AYaVawRCIcNHXo8lODN0yaPsogjsylsxkk/+OvMQ9rZ
5fXH3+/M9U8PBEI7mwIyzCmfki2QjeiT17Fo3KENu6XU83uTAO+6QG84i6Tny29/PiSNAaBdlAff
d+PxfrMyJoi9aTdluwwLpTDv5jU08MU+1L5/qSV+7kj/Pt5JmDCXCYs54vzpDAaPtey1KJ/N5dof
Egs9hjQ9yLa4pGG07YbTF4E6Bpvf4MV750BS81w7nd7WsanV9Y6CuB6VlFNu59l3N4HtKpxK3SPK
9EVkza554fi9nzOs0c0ehAQSqrt3Mmcvc5QrFddYjZLYdSlWK556GB6jKPvPejG1157Jefl4Yd+f
kI2qSpGBJBnW3Km4XWCCU2lHVBj4f4tORK3dzGQSoYkMxB/fZGxZ/kdBAw0lhjs+IUNDfMaGpq1a
zs5rN85LODtJ9blSnrxwQn6J2B8vJUKfMElo3IGrgHV8PFbuuKW2MjPwl2ufYSXR+XlYa03xrZzr
Bv4fRsBR21Wij4bZ6O4Bl/PiFhDNTB4skX1zkwLlBN8GCHvh9nv/bJBWExtyW0B08U9PL17qbVXY
Lp9Bs/LPOeW5SMdK5cvH6/r+jqDXBBwC4WqKBEhGHX8A/CD7MvWJbnLdhBKeaU4ovDF4GQr5Zk69
f6F/eG5SDEimTq0AkPS2zX4rF6yLq+yWGmfsu729V7C920c99d1L2oXnprXRZWF2olTyrr45j3a9
snFaqMYtumJ9WhYhqFIR1kB8H7pBu1TT/xVxnu4k0ng0uIEDsXVPdi2qTTpFN3atn6fiehZz8xCQ
D770GjQbPBml/eItCUxBFLK6+2QIhm+FG3RxUgTN17z23duuF/6tPtakclbQTteyTW1McnPxXEoj
o2/VXoTdbNv73Y/GF3eryiLhcErz8BJyZcvOFGTbvvZCLSj0p3Y1yxsLT82HwOv1u9pZrLfF0IIL
WeW5FQKnsGHQCPxQbz3eCQuqWrM/WoTVvf3vMIvgIVjbepf59qsC5HupnHhuOMBFcGxpNW4o5ePh
rDoLEl1lXbxgQPSz1pz5asDcAp0Hyw+Hyr5U1TlzX/6SKvO4LAlgTmv5We3adT9qChEOc3xIe2WE
lE3ta+lPl7SEz7wHDLVleET/5F0nZ0q3014v8MABd6rGde+3g9zVOvnBjWg5wKXV+XEnsuxCSf99
3Qo1L/wzeInQMKNidHJ3qgZHWVVAAFgxTEXxKu9AtBvJpMK8FMmXVJPLc6MPTZxPSdJiaxl0861j
Lb4MlS3KS9Lp719lfg5q0Vtzd3sgTuqddZeUfteYKtanYXjLBxvVdL+a75QxpfucLtu31Jubct+Y
U/a81MWw//gmPXOWeKu4QXUqrrTZth3429UWdGsC37rrYiWW4k1irBF6aZZet54mIj/L15dFDtOV
bLxLzYczew1ULhDTbS14ok8SDHiDjtHPQxdLX/Pi1p3EJ1MX6S3ghfLp40meHYqOG/3srVh5iuHp
IUTTQmkQfKmxKq5WYYcD0L2oyoB2fzzUmRNL2WdTl/G36uhpl7QZDKj5iG7Eg47vzGHV1NTzNDvA
O41+qXadmV5Ke8+cpN+GBEF1vIR+bmG7hJQnFskejVIFQPDGMGvjX+G4WjRJxCMcO5+fP57ouW/6
/xMFnHA8auu5S65piYqFv66xcBVNon5Z75zCunRVnP2m24GlCfxL6+p4KAeLlEygvBmrMmiusmAo
79ZRavhQL5kWJemUZBeimHOnAhsRitvkpVxQJ5OTqSv1NUOxNDWHLEyaurkOxuyfzMzUJ+jPy43X
OcEDCgiXmD1nIg2qF0BJkf+Ai2ydRMnoG3SdlSkVJ0PhHvSiUhF6Wn+eOMJIoyizgYO21vrJ3bu0
1WC5ZN6x0OWPpi7Xe8swEqiaS7/7412CVx+tU4peJvi+k/l0nWxWMZJZuQl+kgjxtfE04QyBxu0l
FNCZm5RYiGnR24OOfNrDtxfDhDphcAAsa+ii2cjbWzVA/UMLSOtufMSzXtNxqm9quy7u8gGY3cdz
fY+F2lpWjE/NiySZG+B4n66+N3r1L6zCAEEKKt3PcaSw12qNfVAWtRsjdf2dICwK694NDsTul2wL
zxwVqJRkscQm/IZ3SmK5vsx9hlG7XU3l3s3t6XFqA/DJ8y6rgvLq4xmf2a2/CpkQzTkqICSPJ4z4
eTcnBXcOwhXpbdm46Zdx6LILo5w5jIwCSYsUziH3PnkoysFIPSIR5oRh8LdRL9wwsKr2PvCkvC2w
OXgmlJEEg+uli+fcliLSg2vOZYDa1Wm0N/tLOimduoAwnKtUST+uc1pLIsunqy7rNHpshhnPq9Xs
PX8uXz/+vOcWE5oxza2tv0ZN8/jzmnlRJtKmTJAb1sqV4721xMl7ZGv/1bXUvHDnnbnQN7I79x3Y
RaLbk8UE2WOndcalsLJt5rDp6u7GrIvsYaURcOGovF9SuvCMQgfGJBo7JcY2fqDysUWBLZiS5Sl1
nSSqMM4IQfE5B4TaZSyyBJvUhB/y8Td9D4cmlga8RA0EoSBgqCdr2iaiG1Ihu9hzBLZ+RepkO3PQ
FBctrt9lqC+mfeWtk7MrfeX7u8Xryn1HflPsiya1Q71vVR7mQ+GZ4WylXTzaU//jwo/cvvVxhgP6
l3IFtucUEYmRjlfed0XeZBOqoWoWy625bi/RUDTh0M814ld+f7e6z7T44wByZhrqs+tcZZa6RKB9
H1nwMyAAsfsoEdAdOf4ZyEq4UogB6avGcq97bfwmOoy7ltEu9waap7s8WS+VT99vemjaG11k06aC
ibP9898CUrGaTSaSDooT/jP5Tlvn0QhLpDP1A8h1RCCDXi354eMP/n7vEwDbtO2A+dBJO03rAJl5
VjmQeA/4jUQ0I0U0j27y2OWlc6GW8N4ywPXIWUkuNnlvmiMnazssHImgQoYq0Xob36I2qdawS6zA
DA2ZTjd9hgT5ATfIlox6AhsTjbU7/7UqbbR2gZUj7KKvjn/vD0pVkQau8dtkKnwoNH/xX11vcr14
Ddpkh9+w6MOu1rvHZiz9S7ni+4VigRy+GkoSW7vz5GkH7tskZc7OHHKyIpthI6BS2r+iSUv4kmP1
8sdrRJ5CHEHda9M6PLkNMUvmj/cKFXu5LVx0MGXwtCJ1+KKciW93YbD3NxRINtJEejvcvvzN8TaU
RZ47i/IwNi/1pr0vTCtxvk3FhGU9GhqV/wAUxplCDQvePtZKDbNJpxryZO/RTM/35bRJUy+qlF9N
+opd2DSumYa+3qT3osqonA9jmlBL0dYHa6hGDBcCGXxpJTTukNIatgvJ5HufAD2mL+uwSjPUPSTn
90nupI9e4g93k6/pIm4agqKwLVO1xkVpeXUErLBrdkCPHAyLEwB/0aQNjoNhOU5/VyP8ryWa5bRk
+zWtcxkKGLTipirKwQqLBrnyKChnHWYYgnDBLZYuIscfO8vHfa+1/nA7EualbwoQKF4FZi/MXasC
NG8toSefrLkw5BUyZdhg1EapPOpkrv99lagg/XGmBTKCMgwQbApY9CWOVwjUqZmaLvVs4WVBKLBi
j5xRVMgmB8GuXFLvj0NZKEgoCP9CSWw0huPx8EhxjQ7Md7xSe3zr7FbuepSXPtUTWvIf7773R4ss
lWwVISWyAHLj46FQ/hctNM82Nqe2OiS+kd56iwHyyiuWWxgol1LxX72v4/eGBh+7ittve25O6z5W
v1gAooD1LomDgeliqvWrmQ/ZcCj4D+5qy0r+6lDgFTFhbCI+lUtjV1FD0WaNPDcJki+NP09feK+z
JizoCie3tlLGz0a2qg15YdqvQ2/nn7K5oY6SZmL1H5B6JuVvRzFdV1qOfhwplzlHqnBbPezNLEiR
tQucV6+zxJuDtfZLa6g6CR23cuSuEuUswhXCzKtKq6GJQMrIv2tMSj/rea1960dgc4hKTP5r2iF1
E6pMdNd0dMs1zupBPYlc0/8BgI5wtwySfA29pSZq31bjqznYwyvKb+5N2RXmP8uISUns2mv2F0Ge
kjtjxtYllCVuvY9r6lc0TPLWe0rHsnvFlWiltK4lXRXJDm75bVUY/pcVmp14qLtUd8KKfSo/r0M6
pZ+8xLJ7FA66fC1jU+i18ympUA6PAmIvDh6CATelH8yvVp86faRZ7fimqSrrIGmpbKEu5LaIcKIf
RBkLd8oiHkCYVdQ3kuKpLDanadtIhocJoSY9HGrk60JjpH66b6hSvAxaTg5b4xTSR25iL3k4QAW6
XYegmT4N86rthKA7dmF/nz63m1Q64Szdc84uzI2T/T1xzIAIgwSbXSVvjD4o76CL5F6kFv7BhcFO
k5RtMI/3lggGOgx4yePD1PeQKJbBMfA81ctoLgdv7yfDJeTPu7ri1uzYrPp4mbZSnmMdD0Nb3m6h
8+mRkdeptqt9Md9Sc0p2juDeDZUZzJ8T4Qy37th2iOaWvj2Fpa9reWTURnsJ7orixxbJ/n6o+UXb
d95A2Zs2+ClgEwlBM5sXD8eJmtjuxRtKbaS95wQKfXI3c75OAltbu7M3LqDRoqMgJqder5BSydE4
rdu5B2Jgali8y17J1xm3dwsQ1ZQCrhD1lMZmoAov7OSg8qsEowZqXLLXzQigSZ88SScvrF3TmVUa
JnOWGLuicvHZ6PpK7Iw0GT6psRP822W6XTlB2YX+5DdiD3pxHSMcJJc6HJzR+3fSs7Y+BNaYlbtc
C4wnbgqv3pX9HDwqs5u/V4mwN4Zc4mSHthH9m5NJ+ckf2uDHaGsc8TTp+OiTcLs5St3G/tHKEaRn
1nbDQ1LCqQ9FZxnDixqL9SUxpfataIT74KEqpsNUU2KKDEegWtpWsrjTggAduqKssQS3W7O5zdN0
Hu9sffDfGtXaCx40qrru0rUTUbGmrb7XlT9/oxfYXy9qzgGKFInxMth+74Ta0KD1WIjmkb5Sk8ez
WHGEa32/SNC08BsrEqaX30MIZ3fRX1teCpl7N1gGEN6hK01/pWqSwQ+xSaKi3aOdPRzIr5DgLMpl
vRVlVYMjxwIl8hDd+c554BeagARuBn1wBITaCqMhWWrNtG+FvUBW8+f8M8JMjhGPhdOSmKU4NYbK
U4WMk7FKP4maqOV58Fv1Pc11VKAFJoRfaPrVfjgn5vStRmtSQ5Zmrn/qere6Vw3ixWtUaJX/NmdC
aUQ8nSgiYBHOG2Xb5fNY9v5D6mP9Gi1aH/y98uM/z0pi2YAIh/utb4y8inTNDr7oM3oAu85NExkv
9Wp4wIkSE53ezJL4GEwi6aPFS8TjYNSpGc091KIQs2KRg9Wx5iys3CXoXpvK736OWqkvO2Dy8gHc
GQ0JKzOcu2ptzSIOhrayQtXC/gWtqOlaHHRNvleVhmCUQg3C2tNu9H7Wfbn8Qybv8Ue35mD116Xv
LHm0lsbwL5lFrXapP69fHKgsyxfPEriW4r+udVFWq0m7mxbltJGX+nkej5nnPiHgkn0eYEg6t07B
1wtJojcuneoydEhrN6sOnCPxrKzRd8qwVmuf8yb2451jD1Vw4wi7maIxm915txHw0nDq87Le1S3t
jyitl9G6rru5fsMBt5vD1vO0Q5r3OAcgVJP+lc118tBMfltidiT1N6c2ey+sLEs8DRMGyzAgTDvm
QJAbakiWfLI1pzQjN12sf0ZVen1oD9B3whm5lgcz9RVbtBjLzwIusnlAaaq8LcbEd+48IwEtKRZb
6td4Y9hOlOdF5uShqL3ajBxcZe+2tuL3SptNzutc5M91stXY5mKdXxI80xKQvsKVYZUU0xgFM3is
2TJlSxxi2FjiNBDNHtwJdPdVMmbyEW6++0PWk6fwXMPAJdr8qdQeMZthDC3Fprqxc6v4JDRbEJZb
g/S+doUwD9WUkUQ5orKiNHPF8DgkZpk9mXj6tlGXq6ZEm5aubkhqZPix1o/zs2eZyo+RoPF7NF3l
/NmjBVFHvZUmgHWEXzY0WV0GNuY8K/eaqlM7yv0kXW87e1LlTbXa+d9aQu56XeaiWXZY/KT6vvUR
MI1AN3tBnPDJ1tCfZxQXMZ6YnrE83di8dlY8oEwOwsRE1Ka9gYbqyuyQJ7JJw0asQXU/Clf8S8/C
83ag+xdrr9lD5xy8ctF/zBMt3xBNk8mJlVFYP0m7iYWaJbcOK7rsbrQpGX5Ck6RKolYmPVgdb/LA
fZt5SbnRdnr9RtOaQHAUV2uK8hXuzr3JtkOwHEzms0xN73H0DPu7yIIpu1qlnNxPUISHct82QVrt
67LVn5bCWZdNvLJ+9KaUNcEPKMUeJStXtrVZyuvcdKof+iYwE2FKOjzZY+WnBwxs6/lmGed6CLWm
Ml7XSvVczeac3oxofDp0LczmjcKdPaIuVU+vxYK6eTitXt9j+4Y39KQsjksDMaXdV3bhP43KwIpr
NnrPiUEXr/6uHADshGXmzAze1f6/ah4cBRyhrV85lvoY4vSildeTmeh/5/baypt1qIwn3DSsYZd3
jXtTILEnD7IsO5+P1KjnxHWJHnVluuvTpHJxqxGiElkkLIvoENO+9oQsX7RM0zsexK76kc1jY4ay
lfpfkG4zM0ySpb9XCds8nmYEvm5Qteoa6AC2k+2dNAiu3HlcYTFhUKvCDuRPsk+nfgwiqQiRhxpS
SQxeTtm3Qap6NOVzObcgv9piq5EFy/d23EDigdH3X+1m6R/L1Fh4K5VC4LEYEl3eNIbkxcRbLPtG
lGnjNW8ETRN5Iyjmmykb0yyysQCXRAeGdkOY6sCtYtev5QHTvQZnxDYbbOxElwaJeSeXNq7PvfWq
VMtdmK1D9hM8rzBDrbVLcd0O2WKGjTWW9aek7ZL0ullHs73PfUROvqyE3tldQ1slDWmxrAFel3W+
4WFS47FYjSoIXatKht3CsR4jMRqlRWbQ+5B7y3VRoTsudICGyWx2QNTWjmpH1y1XmyRNGpdeU73q
ZZ4nYdE28rHTCu/HYFf8a7krHBSBZrU8yhzKRCQEN9VeZkEehGAM8q+ZlssnSVey342F4c17BFUn
c7/2RZ9HPE4JqveehEHSuJOZR6Tial9KsVCEEGaqh6M/sztU50z30mjXEWDPbEx3hjGTKW6cFDty
ZJs849NN7dwQMnnWNGOoIwHI5scs8sCCGqsnCMFLnWVadKUejLbRvcOUqUzdSAdGxdcsy4jkvHxw
vna5rvURdpbem79S/YhNp8yr0DMRwNxUtsQ9Yu+JH1JJHqZ7J7UHL1z5U4EONtQvgt7UynBuTIvC
h8g0e4mHxqcF70s9J3nHsJN3VDHzSFTm/OgNS47RV6K7n0is/OvOHCYtqhntJ4alAt1jgURHZ5VW
ubdzk5PI8vfLQa6BhwVz7jg/dGroQZhIlfwNxqASxLSFnn72CtlZO+la8mtueGUV5vZo3AXuuLI2
lWG9plQZEDnTCu0KZSLNjwdztK0DF3p7523qCWG7GPo/VA0cbCnngXhg8pO4nUtiJ91K0uRq9qdM
j/LWSVUkncnJY7QsjJ9wF7RtSYTB/jWsIi4Syx/2yOfWz1bjCLxDF3ORoGqydg1NuOzf4cryeBSd
DXTaKPFA4KmomzRqRO5Ptxa3VH7rj/nccKA7wCgI6Xk3awVMO1ymViV7zqVqo8rt13u77swk9gdR
LmFG54XH1bMV1Q2AZ1NUjoNMDwME5gGGRkvrHJwE/sFi8MerzNQMb280tfnVqSkIH9D+4SS0s64/
kSNlxc4zaj+4SwusGEM9Kaf70nKK4ro0eLFCaWVo0Cb0Tz7rnTL6XTqs+g+s1pS+T4Sp1CEvp/ar
p880lUgkxCdnIpuK2hQ5uNAJJomharfQPOh1XJaEW/s3hNcWNHWKptWB6pXmxi29Ux3JdosDXKc8
Ons6N1oauptkG+4+eGWT0TUuloqt2YU2iQclK1wRAII40FMiHDa6lyRw+D4dakNvnUDshx2aLghH
DKlPVFk734vO7NuoxCKIG4m9zXtODeVOza3kntE7wFsmbSuNUoXXLmFh9t19PZfFGLaVt4Ldg82M
zJti80buWjrW3haUEcLECYCTs/ZQuhj5f5ydx3LcSpq2b6Xj7NEDb/6Y7gVQqCqySIpWboOgSAre
J0zi6v8H6p6Zw1IFa84sFRKVBJCZn3tNPPrN1Aw/+iy1K+6f0vuc2YOrkUZ2JuNvTHPsbBfZE0BA
ZjyNSy6GDaefg3l+Ins2ydZMe3T9doqNl6ZCRszXMY/qt67SNtmjW80esw2E0RzfssZ5hNvX0OQv
PacIB8fI+7AGc2j5oNShlpQWJScJvIcLSbcoZb8rUCe5XIw54zGQntJ2pZWXZmDARFn8xajyJYCz
OGuBUQ3jrbUkE3hT4BdvbRzbBWVB6lx1dWviTFa5lUMcRJ3qNuIu/zZYgjCSsS8XP1/s5Yrrgdza
qDvyE5x99bcqT6K7rqzar/1SKuWVkY9SQWTOmsMpMZCyWeksUZB5Tv6kjlK2wRhNus18yfUOWSyt
O76IZgQdtcAWQobu4Kgyzp/jTAJ7yYG0aYE5RkYWzFbsHPQ5BTUOIae5tiZJhO9St0phuTEj3UST
bRZkXI2yyTplkIHXd/ZP21os72A1IvmcYD/C1x/G+euAPAcmeELpXmvTo7eljaZzodXmqAdubxi3
s6HJirZfW1zNudoD8syT5tGsY3LNMc74zJPAOSmwW7zn/c7QSxFUcxMd9BY9umCCemps0jkpi2CM
2+RhRE24BQfbgYBJvXRIDk0yTNFGT+2p9mluCsQGZ2sJxz4x60sU5q23xEnNfJOKhprc1qYYnV4o
YvWmT20x+V3uKU9LpXd1YNE1rHd6iQuNrQ+l61uVDcGWf0FrrFQpB/qxrAd/ccaZCZrhNemG7Wn+
IP5Fz4mSoc3Yzc2AbTiXeonJeyRerVYM+rVTLkUfGp6w32bmJRiGLk1BOU126vd5lmabyctou+XY
AjXE7pJ/shh4kr1qyqK/DG3MNlazbJUsgCDQMytJ5ZuM0uQyzoTdIFyCPkww0hj70ikmsEtc4EsO
mlopXIz9YD4hFen+dDRp4W6hCTfZZOPcO1dTaYq7arCTb+i22cUmHdU+9+ne9svlgtHeG44A4sIl
7fIwHFWLF03N1YkgnNJYGDp3eNCbKY33QgV2uXcjY+IAqnP1s5z0KQtzsrOcbmhlfJ2rYnwenKxW
AoxO1IZOTOnRiSmmbt6vLLjGtxocrXxrNMc2GNzBuVM6i1EJutEmANkIXTvCd1RfFSRXXC51p++g
uAD0rNrYcHw0idKfBcYCyRozUeeugKa/CryNfgxZn+TUUnlVbMBQDTk1TUYsYvtjPjdPa9mTzMnY
bkjNiozm4tDeTE5k8jVwwaMx5Iw6MwVe+bRV29H6qjYjkwLby0bhG2nt1MxUMSEMu1m1fra2TVEx
puvwEzUGiu8sBe7M/uL3Lqt++gwrJU6DmCzqQZkbRZAdzMq+ZUrj+jDiOoLzOGS+kiNn4RvRhJVt
T57/uS1bA8v2eRxelSpub4o2jV/KvI6+zDJNvw+kzDSs0YJ+ajVEm4OoipcniXc5z2cqcFwL05W+
ES9xHOgFrt4OBVrqa2msX3eSQgcaKoTOUM5avBuxWr7vZC3upZvSc+mbPsupqFvCYkcXetgoCREi
QN+7eXQdnFV9M67nO+5rGgnZrEzPjWLWP9tmqhu4TKnTBeNi5pW/oOJ3h6yX8RANUX5BSTD8tBZh
3CecoLe5qcHxFfRPaup+lf6tlxg23KFWtSc/QknX9VUKUfzsTek+tZSHo5/Qc3jWtL5ONuBbnCxs
G5scHNXjnvGKtXS3NHNkQYItsjFgMlN1dxZ1aHppeAucgUwvjW9dYle3g66Pz17e5ONVKwt3Ykg5
OZavtnbcXKVd4lYhNTjqxbM31Zu0b736Imd+8JrS7z94GEFWl2hLOncolq1ac8wem8CUi6aGUAOb
K1co4jGflOUFrcnqET6uk2+rqqJ1PDDJvXb6pY4xbrJRDQa/lfd+P1TWl7Kch4hrE2N1f5L2+El6
BX1/zVSqbs/922yFWSaKb+sRN/hMEGM4ptaKGpRc1HeLRqyG6CzoSoLHs1B4UrWaFmkWV/ea3Q3y
kr6G+bCQJzPvGymZQ4ClberHNN8Xeo3FfDGWdEuDIlV79kyn0MAvS0zv/KyTlRYkruIVoRTGXAbd
UCB+pgOy+1R0Riv3sefl7o3J8PAncjbLU41U28ABXHPoRObuRRyVU0aeprbTHUeAthBOOcNNH2dV
hwy1PZVB4SGRG+R5ZzxZZs3cQmATsU5elEq7ahNDXCa0MCJ/6mDv7mQXL20YpZVTUExrM+POaWle
JjmnT0B163aDFF+cbaLEwkSg7waTbIAx+s9omuYr2Y7La5FzkV6rtTZxLKGCix3573hpLbXe72Vb
KHtbqvHASMgeom05eV6160lanr15poo1mkXfNpHRlpvSbLM7PGOVT6bTmA89U9TUH1rbuYPAXH5r
00lJwyp3rMbvFZ3/cpZ4kAe2NVYUhZMZ0QSYJfGio2K0AoPbO98kIloRyL1YfSQrKb6TyWZfksEl
GjqR0sQcepcJVtplw56uyDLAejU4FXmeUWc5Um2QYVQr9DLyluzAs9KXyBit3hcj+KywHee4YBaj
96UPhb2efWgb+hM5iX1vFrPTB0Phzpdx3Wie3ziWclGMUpiHyQZJPw7lkO4LqSdP5UIL6SpB57Hd
xo5oUhL8kbrENBrr20K1koQWLW5iQkarai8cN/ICydD/CXUgK9vCR6utzVDINtkyvo3vAEwVWKpo
tKWaWvN2IOqHb1Y7O9fdrOSM13JdvQDzn9XMljoOQl56+ZXGJEv4+pint4quEdC7YeyzsBJV9BwD
/2v8duy4DXFthiXmFotZ+io51EMkR43csahyEdpj1H9ZigocbNdwVfioLXZPUBmVl4wN8CIANiQB
04roq5nr2adekDYEy9QaTMbReNkNS0d3L0mbaghHO+7xORzL4rKoBiXeamqvXLrcdnaIYIpZbfrR
iap93hdLGdj4JpR+k9pEm763tCvTFIMTIlZAwkX9C6lZd9Jk63V6XAdJ12oXCy16Jgt1O+wyZmKW
PyQz+apdjpNLe70VFZ0z2yQ6c8WSYsSA+zyuH8mY2Muuna72yImsRX8tQWP8qE2EX4NcKzQSAYHA
hRen3NQDovEBg7fe8b066j5N5ZJqG05G6SDqIbH5M71BmjtbK9SYyiFZvgjDmtQgl3ZtbIRCt4cU
QhuywKln80tdgOs+JDgv6X4HzuRaKtLTgtYrtU/jstaWXD5WcgBqWj9GuIKsmBJdu7fInnufYRoD
3bLIL8c10wnQIFMenBZdkcDVMv1TQYlT3UV6ubyWwB3ci9qshic3TeNbu3W3adyo/X5WtKSjz97p
dARMmZsADTzvWnhy+sqwwm32EKbKA1VQ+6oUMTcD5qr8RF4q+u0yLb1HQjkKoKLUAJ8a4g8mVe5C
1zYic6Cd45gFdWZuJOFaZY+buMndDRdr7NG2mYZ2X4P1om/UFGhhSPzfi6uuMBIuS3PKbqQZzd9a
YvW9wcdJ/UIR+s/aTUh1V+28K2F49bzjGetPZpY15K7ZHNEjN/g7NcU3a5UhRu55KbyCGtRhm/u4
XJgwZcsRSCAf9s6YIrr6NPWt7/bskDboXZS+gIpA/Ukg+pn5Dood3jWjXdp9bmXSmsLaxlI3kh1q
cX0XCuwmECbdp6SKS9WvbSTEcHm3RRzWVSseTQ+7sMPASKMPZQGXjhrYhq/b2EuDWQgu2M/gSPJm
KxUK61CdMoKN3iXxsvNotz9BmDbWhrFFuSJHhk17Sb9q8EWfQyxLOi0GYhQ7pennmevS/VGIHYQH
O65Cc6mQGCTT04ptuuQgIUPVHTy19Y12ktZ2NESp3JR0nbGybfJCNG9N0nXJzRy7U7Sf+jQny8HD
0pDcoqme62FRzArQkzEG0dndDCmDaRnYvdEOT+3QtsuOrKWJFT+LDFBN3gx2E506PVEedDGbLkL0
eg5Cyo9Lm3swdFqtyu6N2G7HyFfRGC3QEZWt8Whit1vdtJUyq3RfCDrmvldtOFZYauqk1pWqKF/U
pJzKi2yeWmf9uTKtDwnyFcODrY0L+ZXiLm795tSpTj7DwI81ROPBZvCHWrEmavtlUrW9Nef6dN2a
tM+ZFTRj9dNQxnGpAwbJVF/brrHj6GfkLQ6O0UjNFoe+whD3S47pinh1NWLnjerWkR3MaM7Pnxm0
dOpjOdr5mAWRZ5fat1ppLNXeFgXTwX2kjSPj5N5Y3OVVmesVykMOlzxXIGfzHct0zBHj1YBbEhLx
JfhqmIrK4dYcVPM9bKojgTa+25k9yk810ATaLsxS0H3IeTsQKPrBsfajtQzKQ2npNZnGMDUWY5Jo
7CQIZ6G2HCkLxIX7w24N2/kx2G7uiF3KhDROfHO2s6an7ZSa5dfGJcq8etSrUTi7s5Ee5jQtxCdL
tohjB5DgkPuGBBM5h7mDtrFLjXEsr1TKcnPnYq4xhQVN8+XObvj9a191GRKg3o9532ucxnPxaCeq
Mn+P5EzYYEoivX3H/ubRbC33djTEh/FCEyMhM1F1hij01KbuUioDos527+Tjvi8nbEREVaQToXLo
sxugUEm7rSdnqC+7RV2ycLRKI//ed3nUUtz2bhfS7zTVfQfIZPGzivx1YyiydJhi0GEJpGVW7tec
E3OPRGA2X/XSooRZVOJrKGaBUAJ6z/LbEM/JWzcvWndhcwnkm9nMo29K3NWqHyvj9IToZqxvZ9XD
T74ujcGHT1/gr0T4M0NEzfL6e9znkUOBZXjzPm74RwFxQ0YXMcfldbDazNqoQJ3lDlym9gQJicaS
Rbfe8weP5psPsUa5ZYYaF5vczZbvsnXqexjS2qN0Y9WhSurTsG+TtGJ8QI7oJy3cW5/hSXJdUXDf
uuh5gGM2+9LyIztKvos+7rVgtDox+mXTyK+lvsiJRHZU1Y026O2LRJT86zTk86WC0HUBIKa2L4Ye
sXsqMztUDM4F/pb5hZFlLWgBsVwxABqLsI5H81BzeiZ/0QcGN42Muv1gplN+VTj4Y06mYPQQG01T
+mOiN/gDMBJnJk/n50e5aPNjUzcOPVOnGKtNW4Bu3ywJM9/7jBvxUVW6nm40kqb4QlhOIploGMAP
Cs0G7pHwdh/T1gIznddj9xXEkXsf5aWWb+Mqcpz7Gq/vLy1elkB1zNl69eoxl3RgrF5uImmVVWBN
cx52sTevag+5g0gzGmJFMM0Y4F71QpsQ8Cja8mJUp2Q/gWWury3oTNhDpBbh2+sqGhjI2jGpQXuS
hs+kq8kVNHarCJohymIazj3WvQT+ipFnGzmm31pO972NiU3hLEuQHBn1OtE49zC9HZZI7ullxeam
d/syOYCjUkpMDdOyCNNoGZ4WAAJ9SO0of5S2lrwgZO+6/pRY86FEB2rcyrZNv3diAq3sJkl2Kxoz
ZWipuzWIRbkI5itC7w7US9SsyPB71yu7IQ600k5EAMaHCQxjVea8YqxwPWhKLFd9vEZ7gtVYmIrf
Rot4SBLKYV/Na8TzHTKdbmPOcr4VmTE2vJLZUv2EG2jx484puPE0D6hVPPZc557XyH6n0cf8wkgf
zMOYo0wdsC3pVmdL2hzimRQrHGHujFxuqx+htaTtt7w1zEfVm6MCS+KJfaP3UuhXStN1qa8yA/oa
x71dUOP1ILrrvsvcLZeRm2zxUU22g9ooQ+AwttK2heb1d1YfLyvqz9Kv67izbxHbQfW1rLnEfWXJ
XRkmqZS3KaDcByNt2/LQeXadhJE5ZnHQAjcQYWRFscuUhyRj63bMw9e+Ab380RrihgamZrVbTS+z
cjs0pkfThwKQzquYx2CQ2vC9IvaaQaGhjPMFhkW1bFoV1BvNtsSJQzXxUgTSHaM/MD6R9VctW9w0
XEzFfXbq3jWCtq3mMeRwo6eQlVWJo/vce+ZFq9biepwxuAoQRqK17pZldanXCn3rRKOS25Ig6J9b
a+zeuEMZa+WpunaIaGerlJ+z5gZdhg/0U5Z1yz4DRFHQeFUYygIMyp+6pLMetRmd4oNGvLtbSs0m
H/gYnvkbogywOEpLLjpIKjndsQxSVQg5kFTRfG2yblvOiXUxZmdXOQbfo/mLABIy4AjVeaggHQHh
KVJau1wqN2gaGs9Owde3ag3UUw6aY5ZGHKRIkp95tN+Qeeuiv4CgsDJpI65//yf0/RBrRKIIkWoT
g+EDssn1Q43FwK5keP/Xl8IwGZguelJElWO+Fpo8WiHzxgkaDUSB4aZiF9v5sEu0tjqjXnKMp13l
k1d39l+mEAjTHWHzkqmpOHajG0RZU/l5hFtC7pTpTmaZ7TfDco7DcGKDrFBh7KhROwMTePTpctks
EeARD+SA1C+KZZwvXC7SMy/w1FOBZYbXqqOG+tsGgeJeOvmceQHgPbxmJ7DfRqTlm2K0GPhmnXUG
SHlib2hYuOsk8pAlmNG/3xs62PC+h/gfeHb7IzXVfBNPoMvToT6nFXLq/aGUiH4VFzu78QgfCkOu
bVol9QI6IN0DUADnuiDtPfP+fpPRWLeFB02PHWEjtnDM1W2szqI65DMpgs59VA3WNfhhDZJFoVyO
rTsGWmc5QRupVHEtgJcyT4wdYBpznS4OoQ5Y5uEvXy0wfgB/m4RQ+DXrm/nT+aPSc+Br8I77Dgx9
kHpgVoBrGcY565Lf8apwvdYt6tLJwwjaOFpJzxLY3XifBsBx1I3QUrqDSgK7gXCzRbpX58PqVsKU
oMRdQam1TZf3WENMzTnJz9/3FVYtSE2tCF0uVe/odCqJ1jNcod5Xknz+wYSF8Sca3e1XSHnpOS/q
Y16HxmOvvF7bWCXrefz3LzjLei1iEEJ3zNHc68apnlvm2FtSoBdaZWUADcPc5PE4naH9nFx31fbg
sK7I56N1HUDi9OAWXjfeVxtXLSUjTvQAS69pNkpsS9BU03e3nbPtxzvq5MK4G7OrwCXD1Xn/wOBO
ZrPNmT4Juh8Q4EHFAweU2xlzQl+YeRvqWgvotBrOeQOf/K6r6cjKx3UgC71fuTJbHIXK2WMX98PT
3M/zZ2kU9F6neSo/ffyUv98YUH5RTF4DJgHsWHYmNfqsGVvPW+c17k6dZLvTFqYNH69y6oksSmBY
SFwY2rFkAXV8RN/V4cadrQ6Gcc10a6jKgwRKfyZk/R792aQ6TDHIp846MXr/8pbc61sHEafAA9h1
MwsZ3ZjAhL5piDio4VKZ0eSTNWRW+PEjnnqRSOhhmYb7IrTb9RX86QJSMpWG6UApvEx6+b3QY6vc
FJ4wps3H6xxTa9dzCBHTgQBqIV9mHAWTXtHwTpC2B+sAaiESspy6TGgbRhg50NaMtHEarNcOvOTN
ZLjJmcf8PXYCr4EW4DDfRFf12CZ+GHWGuIyggwiR7cBE7N3PsAXciClDHlEV50T8Tu0cZB9XLVeD
Rv+xRmeCckcmob0G7qCOW5xj7iIMhjaYqblnotq5lY5eLAqkSypbXmxs13BYSw3DiCyPNmXbmBcf
f8OTS61+rjpaFyiWHR1w+l9R3EWmF5hKav5A3QLXdCNtPjdpcs7P/NT3glvx30sdRSsyEntgMuUF
Y+Ihdq3jPRrTcAvxA7fAbuJD+fGjHd+aukWmsypAqL8Uoq2j9aiG0IMb8iGclEnbQVSaAXBJb5vr
wAoNYx63TkzPx5BFf+YmO36pv1ZGXwj64RqWj2mOmT5Af9T1IXT73P1Z1rV3kTMj3uqFVp85g6eW
QnRR5W5GsNAyj+4YG+H+Qgp1gGQ7uj9B35sBDIpHMXbKubri+PutTwWzbNUXRmeY6Pv+WimKodPT
GMCrYszXjGi0z105dT7TDPu+cItzBLrj25PlVjIv8jLAG9HMPHoyTQwYp7jeGM5KCpzSdnfWL34F
dAumrHXN78G478yXO77S1kW5TsjczLUy9I6y1tQaW+HUgDhdpqJXumLl+3FS+qcObvGWrMMK6QrV
l8nQus+JnKeHv7xlSWv4itRTBs98dPDHmKlbJ0sRlrITO5Fv6/reKOPhtkxcK2Q2WwMsqc899Ik9
BJPfQxjNQzoRgtX7DzsOZP8sIsK8yxjs2LqyBOSw9s+4S0EcfPyIpz7ryt433VVDl830frF2AD5C
fibgVBlp4JX2dFN3SX8baTLZihZImtLU6pnPqp3Yuxrv1WFDqZiDHCudF6kTq3HeCEDrnX6j0+dl
TOPa4kcham/fjtP06CRLfpmJXr+jJCy+0EU2whZyb4t/DrO1yCtTWlkwO8Kojgxfw4j8XBZ98rcE
x7bKD4JEPd7yM1U9DtQZ+GUVLl8r3MVnl1j7rlD6fWdbxcvH3+K36mnd7g60GBjsoB3U39K7Hlxj
J+chTGCUwWOcnSfhDePDVA/GTarTKtbjKH30enrARTtXB7xY0w3cp+iQp0W/H5168rZnfql1k/+Z
8/brl6I2NZGaRHHmWG+mo1Gqr6ZIYd7Y5YHWXbl1sE/fO3Gab5peLkHdC+u6V5cmtIoaEDgfPWwH
RNyxa63P5Iun9ivuNS6pN3oT5rGaD/D/OKp1xtTLlJQHUOdi2wh3/ESd9SNvYoc51dye2a6n1kQ1
gnQY6VkC2FHkQsNTXZQpFiG8ogzUjD6u4yzh3GXSHXOfASAdiTIynTPB5OS6+A+s0pdAG4491jQm
6UtCqw7vc8NmBiGqVY52wMuUiUwC6VZRETTLW/PMJz+5LmqJ68UHDfz4i9cimdPBqkSo6oWxd7Lc
tsEji+wQwRnfjLXUGKxARTtzFa2v8XijcdqIashsowh5pOIwgQsedAOeCAqc41Oazv1GH2zr6eP9
fCKk4BUE6ZwzjQDlsQoBINTCEt7Sh3ZXZ6GHcNEFpAKAGH38E9LzSDU56wHZgoGC62Ccye9OvFq4
niomoKYG3O84FSF1kF2uJWylIrMPmQ3m3sXmaUfS2oei0lEfaPtzmjsn7jEWpSNDorBy4I/2L8EN
/VqPMDYMzKEdmROwJY353InSwLGm8a+fUdSS9DVu49qsHodNt19lnG1XhGYhlUNv991dAiS43qow
K9NALUS8lZ4jbz/+sqfeLW0esjxerI6V8/tQJuBbWMDwRagMi9jJWiv3wmrUEI6ue6sDdIde2Mm7
/8OiJl0PHXWVNZ1+v2hT9qlaWARrO0/qw2zSO+9cS3mJm2beqZV+gzmvzM+clBMZApkBW1jnPero
+r9fVEaZYxdmJMI6Knsa5cbwIDDrLAC3dxBYP37CE3k7Xhkwn9m1q6/QcToigB4O40QOJmEmG5DP
Lq1pMR4UZqG+gPsdGCh/b0W+dF8/Xvk3F1NCD8NUDGhX7a3VNvf9c6rVQtSXHpgkmgfMOGR70zLI
/AlzQ26TxsBd1Wg668VtogbmO+BmACGKrl4WGIc/MdGZDo0+VckGZBREg49/u1OnikjNwaLRSV1x
9BGscVIVbm7iogvgzcVrHepRbF8zXVf9KB7nv+il/etl0P+mi0uahv3G+5chE1dz2pYqJhnoe1sC
7QOdjuYu1YX+1wPAKjgM4BTzNhU3mvdLMW8y+gQ2WRgBTt+RBX+uOOU7LhjKGa+zPnl6mYd//XXi
p4t0HsL8WPocHSQIcbUN+nsIrbKmfaBVw6cprWToRYBTTOzj7j9e79RtgUyf6xnkdy7GUu+f0a3U
pR5lNYajGan7ORk0GPi9eII7qcHR1yK+oTadyfBO7RkEUnGGQTlzFV58v+iYJt4Uw0UIaYwbge21
gNOKVNmALVRWPQPjzIc8cVEYIItNg8+Jw8jxeo3LBczkegotGefXjZV2XzrdlDs6bPm3j9/niUej
u46YHM9HI9he//5PXS5rofu5LNnEJBMEp+O2DhxkG/aiMgAaR39+OZOVnVjQhKJNDGdcuKoDvl+w
qk2YK5AswryNo21lT2+lmep7zNdANgPuPrM/T7xKFDkRDGZIjCDFcaHELH5gdKxOYc+dFQIOzHdA
I0xQ6fY5MfLf9Kw46msahKcaQmH0l4/uPTsBfWan8xyKLJF7y0DyoE2V4Q4zY21jT6KnIFWr23To
1cu+gZdj9d7ySZ2G+HuKsvYPKOEm8ghGtx9XlxfHsKKHOOqGG5cy8JL9kO0ryC/7OM7FOYGzX0Jz
R2kc/AbKVtqQ1u+2WYtmYMoJhC60ur4GZRRB4LL02Tpgeld9qQGDkMTKOf7qEY4v6jZFtAS0kfIm
jDqFTIKaQL/5eG+eCGHMCJi0aaQ6DjOw91tFVWq0VTu2imYLBbxS6a7STSOSLoDCGs3M94vi9TAz
a+PMgT+1Mt16WttMKJA5Or5lrAFL+SSew0x1XnGxMMnXF3EDHd0KNaEXX+x+TP2p94YzieaJ7cpg
ZDUtZgoH7FN//8gxrLFKNNocIrKegFCzcx/XQSO02vGcnfeJmxT57nUduuOIoxw9oyGK2CAazgg+
RCu+35zKHWCfmTHwDD5SLt3eafXxzAOeOP7rTYOvBXmBqh931aVmDV1ew4pvJPIoKqBa4N5ofeyX
aa64AdAFaYKPt9Fv75TdTH5prdMKGnzHBQrogVqb3UFy+tL+pteSaqfX5rQDjXlulnhqKTYs8hYk
Me5vDndNVox25iCiseI2L+HspX4+ukCV6HGfyWNOLYVMlcEXdG2LxOL9Tqm0RmaurcgQHjE9+7Iz
B8SNxywB6TQV4cevcI3i7y4HZAhpVSK/zhUHdvfoJLrQawDTormQgri+AcQNWmBZatRbPl7nt3PH
OpRZq/2IitT7sTUlpIYJ4ouOtoPEydd2o/gytRoskmCNwaDBQzgZBvvSm8E6f7zyb6dhFVq0SZS5
wClEfoll/ikO2rmHnMHaUYf92u7F0DdhD0lzIwZFbumNyy+qVkzbjxc98Q0t+nfGqk9LXXBsuJWg
twfnVQPGBCAODQ49va8kTT1HALf9vyxl4HCwPhyZ0/vtYkOf08BBrogpgQ2u1YODQssOkL3n/Gtg
9x8v8/+L3+rbf+2L/p//yZ9f6kYiF5aIoz/+81PzVj2I7u1NXD83/7n+6H//0/c/+M/r9KWr+/qn
OP5X736I///f62+exfO7P0CqgGl0N7x18v6thwv0awF+0/Vf/m//8m9vv/4XJNzf/vHHSz1UYv3f
4rSu/vj3X128/uOPdfjxH3/+7//9dzfPJT+2Nsye/3afvjwf/8zbcy/+8Qdlxd9JzKnJqOixjSab
/ONv09u//sr5uwo6BryDzbTdYaNUdSeSf/yhaX/nB7hOYOdhIUYW88ff+npY/8r6u4mLt8uMl0Y3
80P3j//61d59o//5Zn9Diei2TivR8/+ukeV/jjinm1GxsV4o8CPJYayjDaKUy6AW0su3E2BgHX1G
GlhTXXSXiihnRNjK1Qk6KfSbjiFYqCg2Ug81YEOjzOofedefcyI6gmVYAKHIpLit1zQYlM2x5OoS
4/nC5emQqrnaYwKW7qKze2+TaM10C3U63Y126l3VCC6Am1SjLxXdo7sq7ZbHP33Ff7+qP78ayqHj
dwO2iOsPa0GkwhkTHd21dt0WfdIKPUTQHtauWyq+hczIRSVj7QCy5jXpijmYOzRqA9eW2m6e6/7g
JqMTgpxWrxar0m6tqK0CucCf1xHr2bUwFbdwW3w5VMV2SISAMluW8EKceN72kMF80NT3rSVeIr2H
5IAQwZUJ9+A66riD616ql1jPwM6njnf9ukOQvR9m5d5J6upGLx34g0MjfGI7WnYFBhA/jdm0dyXK
B4fCyqtrhFmdoB6KQ01qupsorIJUQTBrMsyXUiA6PNb5d34RYw9BRr6OAtvxuWeq0fTmSvSIIW4V
BzRdzM+FsNttapTzcw46fjsnN0Xh0ntXjRd4Et/sTL3B7/JpGoWzbTFACPQqvUZEuPjqZk0XcAcm
dyhVwaqYecFej+wU5DQDGn4rw6nv+uultZYNNJJ5i05x/1RNaGO5XtVf9Dn8kL7QjAtPLjO6SKY0
/Epfiba58QlapfniijENrWamGSuzl7J1Z+hhaIZ+igZlups09MTgcqI05OuqfKsgtPpTCeke6mKu
BwI8MqjUxO7MZ9QY0uKSrXsFpyeN9h1Uonxarmy73vfoxwTK+BkCwldAuqrfxK3nl9BafcUufyiy
u6Q8/4l56/e6pZWIRmnie5kgnxe0Hsam7g5gDuy9HNxqA7XqxXMjhLwAqHJLYycjZ0CioyWuK9MQ
uwFhN3+UZuZb1nRALCR50lPApLkp4NsvhdiMyzrhM35kXrTtIYhcJMh9QF9nFjMZevHoeKmN6nN7
lRRJs8ft4zUrYztsptH050npdroCr6qzkzcta/a1rL6iv6UhlxaJfdPk08o3F/sotx7iGTK7WbR7
R0HUcQHiExST88mA2wgS2HXbC1WoapjPzX3E+HPymS6tqgXqbVPAad4OFNLbmGrxNo5iuYdc6D0R
xPikreJeIbulIILSR+lllKrap9rO59vUEBVMIVQJDhpKVbdVUY1XlZi6dSfDNggbJ0fqddAbpdgM
mJPnyA9MyaHmNtmkujttKvgzkIQG+Zyq4GOV1t4p1roHl9xUnOs+rg0tnLBBhvrgjU2CdLA9oTlT
2ooN67CpoHP9f+rOa7lxJEvDT4QNeHNLkARJeVNSqW4QpTLwQMKbp98PtbPTIsQlY7qvNmYmYqKr
u5OZSHPMb/x+dDBMxtbPXoWiHNDjK4xh2lUFXOetZQz8HL1H+mvV2sld729RTUi+5lOxN+LsWY6E
sW462NsN3GUXbR40c6a+didjkvlbQ3HQ9N54HOOpcYOpyLdqqULbQ62CSLlQv6c4lH7nwkvuKwNo
9MrPLBksvKWHbpCMxrcM1dtfGGC3Dw5oi2epC/Ibzc8amhL+TDYrfLpAalJuJWLnFXK4CDjIIrwB
WF+tymFQd1Zf+5sYsd49TpnQoeEWeFoPPsw1gODvbLQGXseMg9UPcv1ljNDyp9m8U5W63+HTYv1O
Gp6Ptaz09VuRd+UT+iNNhLxEZl71laAxMgnYC3DfQ68DQwraXhfdOjLykV5NkXtDqXUuAnLNrlKr
Xp6R68ljzg7jTmO73oM/al7CpEZFZ0JGKd+2hhTvifX85GVyetN+BtqX2R5w6Qr6oh0alfg1gS7z
VzlSOv5tpOsxqhg11d64iU2yIQ1xTDUXxg0SKACcMhwKXqxCVp59K79WR1+/SyI/v0f0uKpWFYIz
Kz3Rla+jOhEek1i4VV61P3oE76iHWdo+1vJ+3cewj3S4NeRYjgAWPsb9Oh6MfhO30D9sOdL3GuwO
L8lb9IPKeii2peMPB4zwpnxFK1F5Tv0i8yGWoviykqzAQMGrGob7wAi+aYPv5IiG2hP3RO5fl1jH
fLHtjk4B2rWq5uZFHP8YLeMpAiKPBBEKJPe5UQ33bJnh3mpC5xqNgxDeKpqd1Qa7CuV5ToyR1uJv
cuzU2AP5qtyy48JA8QBduyBpnxC063dUIrOnYMzSJxVyDOe931M/SG5avYUhPuHbdBMYgOWxCVA2
AXeu28dpuotAGfIR8+C7UbSRN1QdG7ybskfT7Lo1+oB6jhORZV87sbYXvSZD60g68VxNpfY20spo
QZ+huvUUoXrlNsoYbIOiQ1agLRsz4erD0mulVbq4sULdfBXcQwMKlkV8gx7CTOZLkeCBk1M/l+hw
dmtUs/xH/l/p9QjpokeYONcUpJIHDX1C0nBZbV2nr8yH3Azxik0RK0FXt8yheZViustNyoJhhySS
YkpaSmdBSx9RVtiotki+IEVrBDtjRCe374bmORuta1QYNERWuJnHyEYteOqyjZMqPuel62lpSX3b
PkOIQoEPiP9D3hUajFrk3zMzna4zNMVeaoGgCaVzD2G8hhPsGwelR8wsAM74lk6ljY5xob2pDRqI
cguiq/ClksshzJ9hX5RvAToIN0iSiPvRTrvbGJOnrRnorce1DFBS4dwFtm1uR56NaKXCzVBJxkYY
QUp7k/sx9Kkmir9WJpSrNiQmLOS+2gRT5V/Bz2ieZKg3sWu2shyiEixp+5Ce+Lhp47ZHicGqyxW+
4uLNqQf72u/LZ6iJ4nukt+xDiKMrDoP9PRlVnjopLsL7LiFIXfsz+XuQo3Q3QnD7Yip5hx5OrpoP
WlW2cJ3SMXuNp0EJXTPNjIMRStIa0RrfnWi18/abuP2tTRRyfB7UsDqgVJw3a43y+c9mCAJ0aMxN
icLnFqChf1/BfN7C6qshyWj5gyOn4kZWLfVniOILdOH5DKqwX6/7MKdeU+v0LMYmhJPBc3UV+22M
a8Yo79S0TF2tVIY1PJr0MADgePtzQeDt1V7HjuO/TWlvr9PG8W8BfmcaEZzMSfOTPNpj4YYgIjur
2PjyIKPW1OlycJh6rdWRFUjV56rJMArrIvU5na3RIsTPxOCsHby3mye/TJufEbIu1K/NnmvGbob7
aWjr6EsoRhOuVBxa+q6TTM4amjPYtNoVG35o/MGr6ZJDl0f14v7Ps4xMFAJhHXIVv/MwcK6dAvXQ
vJYdxA+0QFeek1hmbZW+QBLIqSrwWpqlwAp1ysbP3alO42GbBcF4X9WNvRa20n+lLImaVBf492Fm
IkHXzsG9oTXiTSsmDPfIzxvgifpw/+cvEmmwIWPYV9EKRx1N47T04i10DJw0i9awI1eiwd+6hQ7r
yXJKooVwEOaP0MiS36aW6PshpbLm6mamo0qDsNQGTs1wL0umeLMhLnytgSwRelkQPtZKY/JHZife
KEzI9x2Rv4cKIINHqV26TVsiqIOkSQ0PtMv6q4qqer3RZS6mYGz5q7beBvcOxKf/Wf7A6Zw73Sj/
J1X5V+p7lNb9O59ept7PRcZ/l9n0UQb+/ynnnoH//3fOvfqVRtOvj/n2/Pf/b75tkSETes3udtR1
AA78lW87/4XoFUm4DBJ8tk/8K+G2+YfgAQBmAPVIIkwF818Jt2L81wy10hCGVohFnP8o4WaEo3wb
P3JaBDhczBk8Vg6LPkgLCJAOqlx7jRTu7ZCgNK8w/JsulJiO61oGmM2ZFwMSHNgCdeUlUHucgIJD
3KtRsJOuikbepuO7r/3UhvA+1ZNLloJzIvyxiPBnNBBQEBiom+NNwZ9/qKIlTAlBAMD8dmXdBjSm
3ajsv0YSaj0Wua3LY4yUPbx4fYRFYYf3cSd9U/CGza3oRkzhfqge4f4nqN/V7wAan5taevmwP/51
Qj5m88pxjfFfK0LHBIQii0+J4fg3Kr3mq4Mz1J7vQLqnIO1qgvBdgDxZx6n0BOvquYRojabvo0hU
RMIk2NJSPNzrsXONZuo+QatoJaDhrMOSxAfm+IWPps5N6OU6ssfoJIE6ATW1KMaEulFMqP/XHoh4
gnXk8pS22lKgJJGI1QNKSF91NMltUQbuFA83KGDDDCwtb9CyXRW2hitL7RuyHd/6PH+agnxXFCTH
FmSWzfnlPPXFcWRnB3PSZqzK8Wpi56dByGM1A1XPEFUd600EoW2ltQEeGo61g9aHdm4FvRYNgPX5
wedP9WmZqO7TzJ/txpblYrm1hZn4As29KvJy0+ccSW/nh1geU3CzWCbP+xlzcfAMy9KPjVxVqMXQ
U2T7qh3rXWQknlKYF7A3C8c0/v3zOHO/V+bkzFCY43U0GwUlvzysPbprv4LcFjc10jGbQktRvcuQ
HYJtHuDslULAxgJwVcbV4/mZ/mn1flzN+SdQe5S5/oAN8p/jnwDf2krThLw/0VG4SSKawlUmune7
H8dtkxWVdAiafnyNRCStOslX3oLE0Km9tPa1bCSCaCtLo1+oJSKb41jAAdABGPZ0NvudYvCv2pqG
VH8bKv8GP5VbUVrZjZFbjod2FRpVk1iH9PBlFIZomgjFU1rzroUR7GlBIK+R27vrkmI7xBOSLEWj
rJo4uKY7ou34Gdeow3WbMZGMra8MwbPeyLo7YOXr9npL4uUXd7ZAzFCPYhk+fxy7fYURZQ0bvE+k
lDy/2DcjEhi9Su/btAI3hEv7KvVSspUdJD4CfXjXM2SQFDOi7y9LqPfsNLVXN1rXEKjg0XH+c8zF
4KPNPX+OGcoH3hbMJBf58ecospaIPKsrLy1ReIelhqZX3IcuV8MjtVNEJKNH0jZk/tGKyNcCBQ3P
yit9H5aa/KuNjJe21TC9Q+pgVbCzXX3KLEK5grQxsCVEkYKbukMNrwq4kJmy9DrgZbMSVYC+fakE
35DLQhEVvSceESSiNcRXA9n+fX6epw7Y3JybUeoyX2uBxxkDGZVFrHi4QGrpSxpEzU0wkZK16a/z
Ay3v/T/rydNN15H/fYKg9oD7KgrrlSfkNNnlyEK2LiYm0rhqZW6ttAUrhSfQW8w+uNDWOjVHWlqA
4eWZervEHMmUuhTRiMqroyL5Vdb2TWgOyps/oZV5fpLL555JYrlBf5XuNey+5Uj+VBsUE33hTbl1
j/LgnHXpTwFhhj7p95Evfp4f79PMNEVhLcG7wy8AiL64tmK1SJMwHukcjyoZt0QlVAXrml+4HpcX
PduDjgSSYwZdE/B688/4EFfI8OnRyLEzL6iRblkjjtw827EZX4JcnprOjOGfO8UyViGL1ywAZRo1
Dg8ZikBPuiHWSm/cq350ARN2ajomtz3cBNB2xKfH01Emar8pDrVoySUoSRl1uMK4/en8p/m0FWaw
kk0ES6zDu7IEETV23ImhQT9BpauJNs11JjvX3QjLkSAM58/3fzbcYk7yKPc+AULmoXi0jdXqDpOY
lS8HrlNGazqAb39jOEIOAnh6Y59A1nlYoA5jdgxH/4AQ2/ONyYMejP68vYoRGz8/3Pzrj97GmYOI
Jx5+fJBHYZAefzEsMsK+krPM69FWRdDyO9KVGylCnc24BbC4a0drhxDNhVHnF/fcqOrxqK0pkmks
8sxTMA0QqIQo3bAZa7L3zNycn+CJ23HGZdC6gJsEF3xxwhQ0h1CNlCtPbiJ9U2vWYRa5iEDmrgFp
3uiAjzFHuXBbfTpuMkkZ7Ubcy2zgdct0QSpwFUS1qPKyANVvx4yv8XAEC6oPl1Cfp+IrEz7xHN8A
4eO5O15Ko5dsp0xKmhqW+IXB93fN6lH+MhCbA3y7Rmhm37fN71Kuc7fOkh/nV/fkRAFWkxJZVIaW
9AcTBr2FNVzlVRpCzYZxg5TLtqYceX6YT0d+Xk8uFCAhMOMY73iS2EGbje/nlVdMardVp/wF14t1
MYoUsW/lWSgw/M+P+Kk1yoNjQnoh+J4J9OBAj4dUcEuahkoqPZXe6KsZUDoX9T6MHMKoMX2kjBiu
JQ2sHa7m6gZzrvjNBlvRAyfZGmY/7cNRmBeu19MfG1Q3Vzh0709pqNlKws6DkI/tg3C2WqTp7fG7
cH5USAevrGmQKM2090DhalRh7fpC+nbyMwBt1lVeENQoFscWI7PYqHqn9Iw+fmyc3vOz8Vo1c6yd
gvc4HS/5T356TvgG2gxl5gvM1Q7t+BuMphQQShqll+LloJbFa4ks7fnvfGpK+G7+oYBCb1u+WIEZ
o0KJ8qQXVKG+1VEeclWpGrcYkX6FE3bVShcGVD7duPOk/hpxyeIKnDAfqhz2elAIWlC+1N2JSsTr
LO++14ZQhw3kutjTC9tY06XaGeRkrZm8dbV6m5pi58QGqoVW/b3L1JugRKQJ9uGwi63o1/mlOXW2
IacTooOLoJqzfBpq5HXyri29RIpfrHS46bXy1ojDh382zGJTJS3ldexxSs+sSxlLncQN0iFZ+yhf
XbhFPr06rPzHCS22E5gPJ6IyXHrRNP1AYm6TdSjvtuYLnbxLX3lZ6Jivjz8BK9omQOT/nOQPgV0P
DjLU07r0Yq3AvEm/TlrHRChdua1tA+GrdC8l6Y7mWOHhUvx4fklPnZtZlEGG8QtddWlU16Ou18uC
LZapubzJkdF6r7NBfP1noywu5QITcjUkxfJgnbkU/TY4ulwIj0883qCN4fgCFUckQV7sjcHxS78u
cc6p2uGmK/o3Z5gelTq+t0L/SS6zdG2grnphm5y8ZeEWsnKManwCO+Zmqw6TsITn02rxpJwK+jQ+
5uSn+8Hi8vOj2JXNWtnFeartfUV/Pr+wnxBC8+bhPWfe0JZIEeaN/GHzxMPoD+qQ8f2EAqYifUU2
JXDNBEuQIPsylMmbLqLfwHXzDY4EGd5w2fr8T/jD3jiK0IhdZGi4BIb8DKLD459QRGyvROTCK4zK
96Yq/RVNymM3m0dUhmQhqjeOrmGlD2VfaYcsS3qv6VRAeLqFQoCJygNqwg/16IceYk8H1NFiYGZd
uh0cG5KMOeCfMtuFINyKIZZwkQG/dTDN3Dad9FTD+L1Sgv5llKrZt8m4GgYn8ZqmBqqloB6BFWPk
Kqj/o+aAoHKZT1/bKKI4g6e4m+PRhGnE+Ijz7rg2JSVfRaQ6K0sk2LxoyVMfpukah8B7UVn7OCxC
JLGNHg8GHVxJn93kgWhw+kNbT52iTdsEz0OXdq5ItANSK9cBtmce8JLS1QIb1TbEmVeZlMhr+oe1
vsrpjyBflm47qXwy8StCmDUw9/6k3YWDBqQHINsmTPr8TZkcPH8LH4XcqvdqTDZWtW1fd6htbkfa
Na6JlN8KkZJgpdeNckgqhEepOP7Gm+M9qpNbLR/3OCuk66B2MBwoKuOqVRRpXwT/GQXzTxVvtoCG
0oO7Jg/y4qz7ca45mTwKr+lzPO96NNvDIHxA4/w+cOJH/qkLh/DEu2zP/FawcLAP2GzH+w9y2yDF
YSm8vHVGjAtRn29DGQJQcrAnXHH6Jr8Q3HyqTXPqECMkd50zcTBiiyF1VJFGdBgKgsxSXSO9nmyo
YMdPRW41qy6Pvrclf2h2ibMRjvGQZdkvUTTX/LT8JlCFjmpxmO4VB8cpA1fOO6PJ83ddUrVtq9CH
jG2kRS+s0qmbAmEVrgluqRl+ubggRxuxW8cJhEe//Nq2sHscpOYwZeGdrQmk2m1LWuF8C9qqVH/j
5vWkV3174a44ESfYBnB7MLhAjIFzHn8qvS81C43tgtcGGSkMLgk9DTcELXVhtvMmW9xJcAvn+9Bh
yvR+jgfSaiHavhgQ206yb2ZsbEk4LkTYJ4IzNCfhDEFwVkCsLdaTsmPZxlVXeEmvvtSArlDmyl/S
ItxRYEXvlujHDLQHqzYuVWhOPXXA3WdfWUP7DMVEPCZ1tEEuvLiODolt/EqF/2zU2f0Y5vdGYYxu
HncXFIjmHf1pQdHmQVMCnTCQ2scLmtiVPcmNwmwTxI5Gf3oqjWxj4dGwRXzowmCnlpaOIJWhuW35
qUzZjqB8BhycvdQw76UYOj42lm6imVfCKq4k3XrSSvMpDuVv55+yUwtLGxKnJxOkMYXn40kavUn5
TleE1ylIHNcboeLLmBZRuxalAhENJF+VJK/nB/2TkS6Wlm4DdD6bGhUVxEX6mHR1hstXyKiTk+yp
8uHVRrqm18a7lmBrje8J/kJD9h6ZzY468TpPkisFywocBpGxT2jsb+iOZNugR9EgqIDwrhqIUxsJ
X6Cgin/ouqCoL9WbQAJYl8NxcJW6wu3MeHeS5s0SE7rZk/JFS1oU7RXndrISyaslB3XWIvwuMBJa
0f6ZRYDtKwqu3arVEyxvnCTcVHVpryyrUrcZSBDsSsun88ujzufo0/JQEyeJhAuAOM3io6S6KZBT
LbwBtV9XtiR9hWS5vhX1jA4ujAMWtRa2EPJhnKODUFLLb+mYb2eR/yc51KEvhPXGKrI9PhPxRkGU
hcUAlBBH+ptpxwgRYzi5LdCFvnAJnXiYYP6q6PZQhkCCYvFhm8CIwqQSvBImoOiB34PlNkCKvh6C
axvECSgt275wdk4kjXMpkIKnM5NHCA2P1wvR9Nl6ySg8EKDNth0GC2saKhCCd5kSiJCRZ0fEzzEk
fyvSCC8rhcwCd0x55fjaF0iE70PfvADa7lcAoh9iYeqHoUzLjVw40oWX9MSrNAcJsCCpn2jI9CyO
nMC2trRaPfdklImrJn7Wcr/BO60AZicH8NCdkp8JIlVJBerEOPDuerVXLrxLny8cKprEKg6LRs95
CW4f4hLWrN3nnjQmV9id3oLVwllv3DQhslwjsKaIENamRn1+c3/OHzQiCcCoFHHRPmOvHH8swIeR
gQ9t4aUtNh4S3hsC8RigU+CAgvfKD5/YpSsA4TeAmc+P/ektXgw9r8mHzKGsIwXQW8oT2Yy7xB/2
Y0EjEHHmfzTMsrdlIxwd4hbBIXC6mzxtKa7WcM8u1Zs+PfjzbNDEQD6cTwhM+ng2gQwAV4tZyH7Q
q71vlsUVXrfZ5vxkTn8vFT0B+iNwPJZarupkt3De4oKGY7JVG/0pNPVbMwrfO8e5R2YK5lkaXJVV
uVNb+28NzoOvWhbkGWRGjuco0q4hGQgYXEiHvNUeUO/+OSYNkH7xvWzKfRCHKZKdz/lY7C9MfL41
jm7heX0/jL2IeGOJQj9C+oUXRO3WwJeoMmfIBUnfaK7zrnsu9fjrYEvPQy2uwetfOCifrtJ5eICA
ABCosNK+PJ46/s/DBC0u9zr7PRyxMcmCq768U9N4h6jghcE+xTqLwRbFn0kKJBJoK/cyrJI6W8Xs
tV33hkrVOv2HQy22rS+DAiA1xOYI26ACTyYYIHQ4HlWK8ue/4OlJGaj0E/tD613cNBp40tJUOCBt
Y8EMMM187vkOpLLTeAsrq/s7M5uzQU4kClTLkiDm9okBOCX3Rqdqt/h54LXUpWILc0ddt4OWXtih
J+f3YbzFDrH6pGth/OQehjP3ltLf1FW5LyHgyGqz+xtLyT0Do5aI+FMfJR6pDqexnyMPD6RH2Pot
PvB4XWU94eElVMynmHTejPQVKF7Lc5908d1wr8p9urXMa9RrYBnZJqpMrA6aTV1O+xh13ETSvpyf
4OdXGQgO9UDzDxYGat3iBOiVLMmNP3+8NnJpa0trDJTfmzLb4Be8l/QMe7DZyiwdIR9aT2lXXUiu
5qtscd0c/YDFuWh1ofcybtBeGYGfS82dTocC87jH8xM98WqwZcjgKFnTPPiT5394A9PSRIdhYHFr
RQkPxOblCkT/pa0JcvLzdCgSoiwKz1Wnjb+4Petm4tpOiGFRxPsWRbL/qMeZuSUicLHm3dS9HD7g
B99vRm38MYoYFAYlv3WiRhrFL/kpkcrfdiGwHrNVTAbtuNo3LfW1tBRPiayaWwum+qjWV2Wh3cSD
+jDmAgvFyMRjTgm7bR/hOYsfY7/CaFR2ifEl11fFF+pT9fVYBI7XUO7eBlWuX/mQPWbsGoLTZpNg
yND67HNQLw6+PVoSeRhw2b+LTg5QkwuN66KLdl0u3Xetll0ljIQxNcrGTi8flFaz11OnXfl90mw7
pALu8Rnc9J2DGGKlqF5uMfsE5yjRJPpt6etfA+pba5yqvdKogpWVQRaxdemLBlnimo/0zUjN4akh
O3ZR84GshifcbggqGFejb+1MrA5XkCHLfd/hZyhJTeGq2CC307ArsFRfORk8NyttS2SddBsxEcu/
0zHG8oC7pqvEBCylG2RNptKsgxATjciX30TdPveSD88zV+8sX9kn8AkFvT3V2Fa1MAEOqdYbzLLU
jQy1vs4sraHgJ403I+6e6zCZ/IfQNzo8wuPqAOoFDQdO2CGsZEwj5uJhHybJL2nSyoOpjuJWrgg9
28aHFxlUG/hxxsYM1PjaNjAik8FqV3JobHSzkfd9HlwrkkbvJ0v7faQrCLRoypM2Bt9nA8BV3D9F
dM4PkWKBVhcYszZ28iPXU3HbTdU7aTa0AdNZa9TPV46O+pSmpfGml4tdD0hoo4Ps5A1McLkE2LNz
sKaG/absOtxmURNBsdcZtU0Qz54xdQ5N0sxxYpr4dr0PnykaGog2bWF8HQUSOivsxdsrUHaYmdia
v03jmVAJgqbfZFV46Kuo/qKAVluB2QU1b2Wqp8DHw5Yd/1m9rYddRi0Rd8my2uA6+xXMfQppLk7c
3u77B0iOPtmh1u6l2r8R8EdfeykwDoEaQA8DIS9tija2VjWENQnPr2vTlnSoFHr/zcir2MPuua43
MigAbdthV1vuOrzob0wksyvKxxWkBsUfV44aQgMJQjytpvqhzVsV30/U9MjHEhe9/cGlnptjByIE
fifQ0SR5QOekjr24wGIa65oXS252aB4X343WhFcWG4/k0ckLvU0ZCzygzPuyM5vvoSYy9G2pYcPU
qvtfRhiq+irV+648OGoJUWL29HCTuH1Gi2RnUbDAqDyES4e4BByjDJPcbRo25mFQjTcrHJSrEg78
qsUSaNVb1nQHurdy+0DathXfZNJaMuSybitcd8jYVtgCpW4+OZ2XKqXElQLD4FoNgu+N3OOp1/C+
ZpoRa2sVd8i7RoAT9QIbtgF0f/nWymqfO6Nqk5VQRqRgNAyat5BsKXvaQQWLVq3BGgZBqXqS1cIs
FNWAXSoWUOJOkvIOq1+nO9QKZ2arxC3ueqZUP0WjpOx1mNcIGCKc82Mo/DsrtOEMdrW5KTo9cjH7
lR+kjvbqTBsLXfh5+bUfY6PY17daGPQuTOSfRisNhivCKNiI0pkqV4oMapJ+6pt7pTaC2iuSqr/F
Dvgx0TK3bsigIYw2V0kS4jwrfKT/pcGVE+hwbXwP5hgmrb4NffEqqvhnNQo4U450ZaTpLc5IOyvq
D/qE0ZYVmcXassLQbSvlVZrA6rD3gnVrx1SS0/Qwgpfzprq4ss30YcKNaWVHVb6Z4PityT++gkeo
12ZuNttEVl4tgxcD61rhjoF2P3vyYAHeQsEOm3tqdj8zm30x1GO/7vpgr4Tw83hyXtSUv+w01m8G
woYUTGpTdle+wM+z1de99grdGUh11b7WZvYayuTkHZbzniSLx95pnhJbu5GyHP/Lpri2kTPtJR30
YvnYNfq7bgHs6xGu8aeRpnS0C1gZZXQepMbniL1g8wiDz0TjDk6nbcOkMoODhQHpSnF6BeJya6zH
kkKqWYXXfm64fpP9ilHi152XsHDcUjhf8jzaUuvGcTD8jZGRF2f1TZCGV6HRblA7+SWn+Zeu19dh
r/SHKVHnYilRvAn6M9aeLEW64vV3FZLSMTI8iue3WvCmDAjh4Xr82gnzBsMl1WVjlrhn5/eqNu0c
k7sAH8/8UVI46cmUvWjdiIWs7SlGcUev2DW7Zpahln6End9xuwa3upKt9Uh5w7LzQU+GYs89s8L2
8Btn6lvS4RllzS5fSv7uUPALkAeVq8r2AufR9M2thHTL96xIbprMvKkaJXXjju3YV9JuTPVD4xvK
DgK8O2h+cR8HYbpGx3RYW3LlJka3iQhI1rnTxGsd1per25Onl/Vjkg+/+rHuDiW9++aQ1n2AnVpo
dlH9dQyHLnowMj2vige/sIZwA9jZ3KKbOh2oYP4+H4adSqup7oF1cDCgIPBb1Kx87NzQGKFSBmju
2upCgL0Adu03tb8bVfkOWP0L2jy7FluhCyOfSCzpuVPuRboT5P4yTZmNiRB/Ji2qIXY6ob2D0oj/
/FORwsj1zXtNSPsZwQfigH1u/lIi4zBW1kOjWFdT/V1OJYyLL6Rqn4Nf4PboLs1FoTm9WIT8vV5I
QWC3uRf4uLarqC1gAyYB6z4/989BKSJ5NM1mGTkIvUukVIJ6uYM8T87Gb1w/UleSxC0xPXZ9upI7
aIzlpYLo54nJoGdmWU1KXWBF5j//EG7rclgC8qd60hvm3lY6SJjtzSQZ6/MTO5EKzlwCR0dnBEXi
ZQU0jCM5p3VaeF3dHgLH8PBxBtZcYTV+0TVmrk9+SlTAX84Sk7SBrEUVTS/gwzcWY1mYzJumvzXH
72r+otdicjXkUd1Q0+E6ooRgX+p7zv/qM0Mvcc5Fhjt51LCaYzpeBRH9Ayedn36xx44KaSIexDa0
Dp1u/+ep9pyM/u+cl2emlgYJvfaw8DTfeUZ5YGvkYtuWKG4MzQWjlFM7hhIC7C00Z8F0z8f3w44Z
JgPBhJyyk4SeIoHtAymKW9jtBUG+E7cAvkKzJintUZtmzPEwGEUq5kR732v7dmU6r2ra03LSdmGd
bBLJugBVOXndQWia+XhUnUk+j4eTzdZSBXrhHvfvwZS7Q1Z00q6yk3fMjCkhsrwrf9S+BGV4MK1L
ONATa8qgdK5tHRqfZS8qJUmYJl2BlYCnTXBMzWZMtoiyIkjQKvqFk/j5ipEhEc71OtRr6DsvTsco
oOIOVVl4Ie57V8LIJhzO1Y7mQx/tEgMQ11RPw8aeGvPp/B1wIrP/MLIiL/sKUs7dYDFJq7b3c/fQ
t3Xv/BAnrpm5BsRnRPoZ7NHiKwaTiW9jxPkzxuYqN3e2dquRTiCic2GgE7sTcBHIGmzRVB35tuPt
kplOFfoo/Hl2Un1Vy8dqTH7ikbcp6+DKqs0Lp/vU9kA7myo6dK/Pun+TZA9VQnTt0TJzq8bcVoW6
CoZLq3fiA8354ezDht4xjeXjSVVROuFlzpEDkvANI+5NZegX4IInh6AlQLEemiUVreMh4DZPspAZ
YojGGzPLypXa2M/nN8GlMeZN8uGCCtQBJQSHCyrODJe2I/aDl5oOJz4I1l9cgLN5HG/a4ryCeunR
oyHubhz5xS6in53QdyFkg9X5qZweZyb2kqjOFlHHU+kGOxtkk3Fya3rpsvi90xAHBDW++WfjLJbM
0oOuNAS1PaA6Ekoz3bq37eeSiv75cU5/mr/mMx+rD59G6kcNDB7zgav7gCrqg5QhtPg3xkDQ7A8x
ElW+xZq1I9qcyPzyPln+pvXVXVldCjFOTgNck0MB0eKyWdRiBdbFA7AECsCNhKtEft11+u78LE7c
ZJQaAXXABzaYy+KylDsHdKJDuRdTv9+6397g+fpe1tn15Fxq55+cjUV/jrAWbexln06p/NTk8yNq
Q3yyCiem1P3HWBXUyUDHoKDIx0eubP4NHz684hSJ0yUmEpeadeugoLrq7G6rl+i3x/aFQvWp+cyB
ENxYNOispWA8irap4RQyYzXyw1Q/Bv6lG+bUsUQteFbtnNGtn8I8pSrMwOj4OGN2PWeVhZ9QYowu
YF9ODQMExQH/gmcDcozHi5YCILFx6CAqsOKVXgyUKMl68AE/v9XUE1Erz6VFdE73BBrR4lRO1MJt
P2UDUIS+K1AcUsMtivErIcq1JYytFINAc6x1Uxl7g3KOEqgewkkJelO5qawiBOSSH9k0xxDTSi8z
XJ0dLynEmnj4kPf6U15MG8lKdhVyo4p22xnGhQfyxHN8NIPFu1+HNUgAR8u9tEHErXxvdNWL5eJG
1auNrlbe+QU7OZoBlA2u3Cwkv7hhAuRPIkuwmaMqWsvTnTTi0x5iXV78jpxLTcJTm4BI49+DLa7m
bICHa0cMJofUau1sFbbWyjJf/86UNBqRBIagKBfZfh4mDbqiLOCAfBMHxh3k0AvAvQtie4SZzo92
ek5/jbZ4PruOmrMoGG0qrK2ljZ4hvYTqhXDz9CDgONQZHYdewfHp8TurTDMBjMVGjVbKH2SnWCdV
eWEqp+5pIvZ/jzLvlQ8XW9pNcm2ZKm252F/JztXUDCubUq+i/8PpLLa4ABzdjRoDdVqxtrMfqfpm
lJfktk/ubJBKGsYMMsX/RXLAW2d3WavMcUDtSf1vzSy9QrLWlLtcqXQuJF0n1+6v0ZZcGrALaI73
jBbo9WYIHMwvx9VIcz9s/2PwKe8PAmJ4EGBoTGVpsRnMUhZI+45sBuSdoSJsMyyU/8am/jDEYidg
GYg4qTSwEyx1TVXZLtp1qP2t/QbznuCTxw2M//F+o5+DyFvLNujHGyOUYW4UGyGTFV8iQZ78ODxw
s10QIi3LND/QR0zCLF7RhpbbYJmbUWncRs1XevZ8fuE+j0RtDYtpggP6vZ9KUIhiOnIcEerkhrnV
tPK/qTuv5bitP8+/yv8F4EUON3sBoNFNUkwtiaJ1g1IycJBzup8n2xfbD0hNDRvksEs7NbW7rrJk
uyweACf9wjdctC0dkrq/TUi83x/q9U3HUNDFgIrjCMRRd/r1BrVCIg3K2z6UrMCu5wfgD/hZxzdS
Gu9z7QPt2gJlq/cHfX0QMSg1NlPGYQ/o+2btpYuTmXmxEC2ky062vjhldpO345nl93rrMgoKyuSJ
xI0kJaev5ig9mO2c+RqTZQelhAZgvkvlL2JQqSqYZ+bszXdatWdZgzJrcfMha0hlRlSznzop9RWI
JplEvxDV9qdP90fCUftf5Spk3P6fSUedCEy9rUG1Ps1L2arfT/d/U9EZjYQXa2x9khNJ5ysCi+/f
OvFSYOrpj/xWmCIo/YsM2wJ+hzAwtAiu82dFZ8D3f1FRAzG+mvDgkssO+S3prP9lUnZfaRQGjGA2
JDfMb4UpCbnnVV+d//wk9ryiJf4Los4cW3AeLGqHNkUA6Cib1WOIFPRl1A13s45SSYRyKtIqSPlC
sfhZoxF5odTdilkA/5rKeusnSktvpTf1K7Xulec1xqS+LTG98cfghQl6oKigMM1CBiu92TnKJLI8
DlErHbNqcRtJu1TkPHtA6HStvxfNIVeKwu+FkgcVZmI7zhDhC8U5SEvxVUtGXJpbO/fr3G4/AaJq
9kOj1xCLNfm6w/j0QzE4j5OQzvkJPjEzXhSbn54bxOGqw7Rq+r+qpSB421uDlNzJUJuzQt4XRZd4
GWbdPqF+el82Q3RhL3Z32amDc1fYShSECB/uxwpp3r6Nmh99PrQPVRbeGNNlrii/XizKu+dHealp
9ZRqb56QyHWV98IcjbrS5kocykzXJ46Ku1zJ5CM6NcM/3F66FzemgRSPbFzJ9lK5i1ynnoIcnV8D
cw9MhRKH7WR+3Lb1LRr74z3l5vbGQqB2nzqC/jH+eUjC5kUwiSE7lDRyb2ssRT84EyYH5mibvgH7
8EzxYtU0f1ndh8poIYy6HrCUpan8be5eAU6hSaWquYX2MALdkBtNBw9i6DRL89CPRDyNnhEvxxYg
t3I1dPL3Guf6W9Eis+IRvoEn7qJsb2UQhiOp7W6MLu1SNyx7oNVLJf3I0XwOPaqLLPdM2tMKL+4W
K+5/ATVQE+KiwvpUGR+1wXHnsrU/1LXo9sui57Jbdw0XNDy11JOqDPOwWQM6ZVcariDWap/sSMON
lizqF5S59E9Z3ZqE9pqUOG5bxcVXfC8XX1G7X8xXrSAjKsN262PbuSE5VQvf6UT1qHcAonCjCvtL
YOrNmfWybrQXy2XlsNgwFtFDZ/tjq705FmSqz5gmifLjoswKTDzFDDq70s+UB57upveG4ah9GbLr
Wt4ZkCjKj91Ch0ZKlhiGegOzoi2j0IVGd43u91dWYOyVSZQ/FKFcfHK0HnFU6fH9HfIURZ08C+SJ
lSjHWbxKTmy7rLo1Tok2m9Vxwclm12vmdFMuhoXHRGl/gA2YexziDQjqWPJwRVH+mR3UbHKOrKu0
WRZ0Ym39Uq8dEzbn+s2SEZXi2epugfEULTG79nNCaXCv0qrNo5G9glj9lZKnysHUO1QgNRudcnww
D9nSpQAKBiDE01zdNraNMFuclAcDVsedk43Kkb9zF+xW/YBDgX14/1NsAY7UmyHcAHLEQJD6sLGl
zU6zqSFzPYVHyC2AXJbrhO+AEoe3IHcsRvPSrOhOdkkgxvJjnZtn4qetZATjMw+r+M1K1CCy3RxW
lSo6s0My+Rguen1pECHydcdLk+DNrcM5O4xyKBD1xeRrFLiCAxrQXUQ/E5//DmBHSbMPaTqPZ/pg
rzbF+lhQRtbmrLyCjU5Xq+gMtdfaSTuWyvzF7FTlBgrLnxmFIzi5DsJFDBSSyJiA4XSQOU7R0cb+
9RgJWwMRObqTWTYXfdOd2XybWH9tKhA0PvebbUxXNwOpVPtQ6U/L44JKtieVJZKFdQNzqS3m6SEv
1cl/f1mtP/Bkg0EIXN2EeD26J7BZTt+sieuhR4W/O645pjzMtxOy1oA2fg74zTYi96nvnKNfv7GU
QQdj4Lj6YqDp7WzmLKnklO7RUB0nByDh0nyMZ9tbmn6fT+13C9etxcGCodZ8OYn/UdV8/6fvTAcH
2gV1YwJAeE6n7yyQjm0BFE3HUYojH9TcfJ+KvvCsoRtv2079ziOpl7rdD+f28GaxkjyvaosqnxmJ
SORLNye4XmBQ06dac6uPxXIjV8LLJaW8HDH5SMDQzwhrt2LZVWFZBkuah1/0OBoCuLr1oe7t/hvX
EXCZEOzZ+19ky8DiaKGqxdojCkHt7FV9Kx0EO5uI+BZLz/m+x6/gMq9HFRn1NvyItr1rTqjcd2Gq
BVnl0MKbajedxp92OkRuDW7q0BO0BHFplJxH1ujnMuuoNkyuh6o6p4667UZDP0J1iOiYdhydEG0N
xV9eURIkCkVKF+m2QG+71QpXwmVDMa4dbfbVogwiTBpHCXJwtpyZws1+ATD63NCEQI1IDCJ/pyOH
UVEkzdjNt3OBkGc3mwe15dTPRgkHrkwxgrJekoNT/yHA5mlchAUoc6MVgwP95o0B76u2HsfLrTYK
4bdt2VIxblPPcuwueH8xrK/w4kgAUo4618org8YK81rdbI9+HhXgIWZ6N2eydGON0odikaQdC9vx
yrB341mf/n5/yCefpv8YE5Q5HDYiYRhtXC+ADDb11ZyUS8xhsxxly8H3G1NKX8O2AtMErQEkmi3k
60OUX2h1b13MrfkDdfooKK1CuZSXBj33URqCME9skH459gTvP97T+b55PCJ0cnk0qChmbosHmCYk
BffXfARo/rlUqFNEPdqltg3Prh8gp6rRLFy5l+PHRMzjhzDCskz0YFJxCh+vrEyUu2XSE+pelbnD
ayYDnYW1gYuvQvy3PrTpBbJPnp0IC1iTWd3karJc09Ou3W7SH3t7UYJU6yesSIbkzA2wudifvj3k
Yc4j7jd+2YIrRGsBtYqG5Zglmek5muivtHFMd9UyLb1bx7oUZLnSXib29z5HlDOuJs9x+vyeRfQZ
Y4VW8+J86X+8/81PNxpPtea/oE1YhkhicWCfbjTNqFGND2flmHSp9tMAW3aIi9ry6hz8fSyk6W8b
bdNACeVzkc7pIf08ssm1aMMBwpZ1W+uXrUkvjaJUjiK0sqCJJYiws6OcuemNk122joJ6JsUu1jqV
tlfaYmEXmaNS282RI25AYMz4Ure4eCIPcM7p+3Q/P4+0fkzEpoh2X/UWNbOBLouW5dFAevXRKDHR
NQoHAyQB4n1qXWxS+3OAndeLirudQJFqiaYSu2/pqXZdTQO3QX9MyCUCU4rVO7MuWlctpe5jwuGz
Q2JlfOhRA9vJLRrxWKyTYZh67mv6FB1EMSZ+mljnBAg3N936NdYHW/cwLCVaQ5uAZ/UrRGoh7I/A
fwhAhKp8FareX4UYdlyguRZehSmeLNxpCKTIVXHJ1QLMvkhVv6BYEZOFBZluRHvc9FQgqN33MrJ/
6YWUel0xn6OiPvUwT06eNUbiG65wHZbJtveoFkj4SNguHxt1NIKlHqfcLU052lv1ENhNVV+ySfO9
bjV6gFvMdBxgPiTuqC7xVzOWbI+f2V4oygIiWWujG7Ks7ruBcwb0ERFe5VFV/sLVKb+MmkHzMHcV
V061OiHqeJWmleF8iFW72Om9qG6aUv4qp2n9wMHQ6FB/FetGy2Kuu2VsbuIxdIBRV3YQJwtQYcVo
L6tarynyFxCi+jy+eP+E2EiCP00lx8MqQcjZzBLbXBq2OfW5ibHJUQvNyHXmMjyEc61fGtIwX5qi
ND4gFGwfhhHNuHJZvoS57fwdzsMj0hB5wMmLm5NpRLBvmtnDQ22+mSUd+JoGqPn9Rz0N65+fFGE7
nnIlwhLznh5m0ADyfoml6pjNendw5qzyNKFWbjllWAnhG7R7f7zXW35VHkCaC7VOzk5tU1JP6PDT
gA8rpGtU+bEHd1M6FD4a4VCGmTvzAr+Fc6CP1wcaadgKjaLjT2S/BX3klk2xBhHiYzkpaIGpAp31
DgEktvM5AfE3PiedKmSzaMGxAF5V9qRhMPWWoewcAxba79FNmaAfhXZBcZn1YXrminw9HphjkN4A
ZskFqfKeTp+Vm3FMDFIeaaJLn4A2OZBeUbyc5WrYKVJSnRFEeHX3EY9jVEBPhDQJxvZmudDf6Rox
CKoe+NYcFqWp4FLAiTMFrmQVdr9uUuUg8uXhXDf9qYZ0ct6sVQYIf6vqJhnv9tqdzN6sEpNXFY40
/j3VYvpeKdXy0BXGjVobGjZzshykQlZvpFoYQWpUxkUWN+OuUiRE9QuV7utQ9I+pWhRkya3m6tI4
wUHZm/xYf5q+0ixt3dBumwOOaJJX633zpc+G6EtvzW5WOInHVhaBVnfQMagKjods7PqrcinP9Fdf
rdj1XS2K/WukgYXiJsSomnDOx4FlBP+gde06FEHO8UmAm82HP9yQm6E24XuIo9ISKhwAaCDTKs7a
x6pYBGmD86WL60d17s7pQzwVPjYzaQG/oxhL1mBxBp0uWn0AtW5iDwS+J5YvJ91GODvLnPIRX0QE
PXqheZoVF7tmVO9QA8V+xdHKGzkvY6/BqnDX5zb3oISGDsQlEAJ5le1hJzYB5mEiwNjJPJataK5q
DdnX2QghzUndrzWt2JmDVMru1CwwOpdySa5qe4EUapeXXV6ce9FNMsiLQTReT39Ou1VI71UJY2Vh
gK9Oj9Iy7DpOww8KnnseyIMmKHJp8p0J0YNB60q3zxyQQtPD+5P76nhYHwDdH4fH4Cba1hOycaA2
nzbpcZJCrB5iydR/5aM+BgTr3ed5zNP9+wNuCijPr2yj30dD5klWYZOiyQUNoCSOs6MmavMSv7BA
I9M1Sm7lYlSaQySV+k0xQM+q9MUEgaQvrhFP58pir6M83hz9cLpoJhVasGuna6xvHFi8apQdm2QW
+95xYlwIrDIB4hGiHNP+UsMwPqjRZO/CoQ197mSq6QPThP/g/RA29rc4OTcdr7c1XTxSWJpVVFjA
qm8eqlWL1paM4gjxxf6CPWvmL6OJlWQqKffvT8SmN/Y0EVTj1yYvV63NaX06FtA3alnkC8eqVVPo
PygZungLQhA02kjbDSKPLnsc0QIFXTe/LiW4hI7VX+KAZV9iBp1g/oxJs2sX6P4hhde6WlaGfDmV
KlzXLBfWGux5PaaIhzB0ynMN/1e5Dh1GjbuG+xqle6pyp8+vK1IIAZJ6o27nJgQw2GnUOe0z9+eT
Xc3pWcQwa16PijJH0lbbjNMAHMU4lMdBin6JwTqMwv5S1hoKNQJ/Ncz/OrfEmfMeXyhMW0KIgKah
zJ9TijxeJqvNmYT+rQ2E040BQhEPEshbmywgXGiJCacocXoj5c7TzNnhV5Zcisr8RPy3XBfzbZu0
0pVVL5/UfOwPw7mSx1rkfPFNKOKwTAHhEsWwRtVtNyeSQFpA9h7vFeoGUKeX3tdTeVU/TNDGanFW
gGQSaGjU7nJKWXk+nKmcr+240wewNRQwWb6IAtJQ2nwDLYlSunlyc6y6wfSqBftxlL0fikT+FrWV
5LUJSlQJItjeokF8en/nbBYeb8/g0J3IgVkV1NJOF56cdUZimhXo00n8VGE2oyBmn0POGK++8Rr7
rt+Yl7QA1m4KzabRDEs1mv2R0qq9x5UzCha60i7TUTaoZaoKkZRZXilqVAYdcjGuLsZxJ8Vx+Mms
lvSYlvbyzUzK9Kawk2mvKWn4ODtV9HfUymKPHC9I0Hjqg0Kb+8DuOiOIe3UJRA7eaC3YHLrRpkFe
RLdhOFI37Yf2aootND6V+HHA5m4P4NvZwZZtbsx0RigtBLw+o9dxtSxTeR2jYuVakZV8GiYLY91W
zYJYbR3MhbB7hYvwta6Dcr4aZtHuB0uvP0TB+xOlbnIJ9i2+MivFCAAS9IotXSwflLTVJm051o74
oc326KmOJF9muSMMt4Qdveb0Np6PQkUyO5qrr1EM+BXhabfJUvG9KvPuGhp/dW/H8GijOG4DqYpL
d0hs1PGwCsQppxxvMStGgmEwMM5RQwvZB0Q8rrUhVP22iTLMTDBXff/VXq1B6G/UcSkEAAyirbNZ
HVouWflox/KR3KHDBm6S8KGOw7v3R3nrA9JiMZ9ICtRWn+DFLyCQppBHxOAa5dhnk19OYhfN1k6i
UG7GTWArHW6c5kGCrSI49lBORY2zuFPyfRE9RO1tUeQYaM7XNgzj3sHRpjtkTfcpRW3THoU3Wz2y
BGQF2vhgcOOfOSjfePiVZQYn0UGSEqD1JkYe5xHSkNPZRyQwc98qUept7JLQXlen7GLROsEsw5On
e1EaaAzQJnQxVy2v9brVXVOnsjPMduxVybjgQgqnObZ/YBlb7Y3ecC6R9CrvB5kGA8bO2c8U2lDA
LTSgaTsg7x8ZtDlVdTyUiZOdubu35QMW9hqvkUNiVg6KbzWTe9lEUBJ9zOJYkY5Tqs1BqJUdreHo
LlsGLBaXobpupNh5wEkbj8kRUPFozcbNWA+Y7850hoUuglqW59qtFzXSXI6UhO7RZPqpLTL//UW0
iWl4VuSuuajXLg2Fw6eq1os1ZKWl1Y5Orx5LSVIoNJfORVMtAtqvKp1JVd4cinoh2R9l4VcYwGge
lywC43FUcyC7YqizvQMYYpeyvI7vv9U2fnx+Ld4LVhV/cQmdTsFkdNiedpV2BHjRH1I9Qll5xtM1
1uQr8l83bkpxkdlptJ8V56FzZvXgoD/ldyJafFVhd8hJ+WfR/NMzrRKIVGXBiHEunD6TXkIFMJZG
O4p4/IdYGsfo/WCG95k2WmdmdZM4PA/FPciEUhh6ZaSB2lRsGWAQjpOSf5YcecYOVZi+KcnoyJTR
cIaZ+saKX5GPK/ODMo1GJ//01SK9ZMUvhXN0eq38bkqOg+S2nfqF0IfMRW1XeZzGVaZBxMVhCW3p
p20MqK2IYkLhzyTluKvmaAeFwf4iyVZ4sSBLfaFQ/KTtVibzmR36+uah9kFXiQro2qTe1j4x3M2p
Jy7Jx0WLC19a1PGHplTaAYyQRrNN7S+aQhhnoqJtaMikrCRCUFm0wRjz6UR8sdWGCk1TZcjrjy1I
2IukpPWUF2YVzLk03zYdKJACLbBvHMuVj1Vec4secbzTQb49T9cfgTv/U8vPl5jM/3lb/So+ds2v
X931t2qLA/1/Eb75vjvo5bf8m/jx7QS9+cIf1DL/IhqBj0++T/wOVu/f0ZuSZf+FLOezJK0FAnw9
J3/DNxUbYCfcnTWEMan2rLCnfzcItf7ifgMMgBEKdrXkQn+E3lyxqC8Ca9S5ODrZ0OwxVi12kJvY
VqUO2juVkgSLIqMJZI6q+IYfoYZrCW0J4aL4hLVLS8AAaEVO4fy0RT34S0rd2s24UVC8kIdJW7vv
1eTKkqJPQM2WEDHK2PrQQYbJ/RzfnWU3acjZ9GYmIdSS0cUZ+2H+XDjOEqLXXfeqh1pG+qXqLLzw
DMW6jMM4P85ZolVe3VmoipiRjdPzaGSAdfJF1zMvCyc4oWptITGDyrXFHRAZ2kPeOLLmF2QUH7JQ
LR9rcADk8qHJA6paeEuxiGu7SAfd2Etm7yTIYbXKHaItuXOItXx6QLkoK73Y6RauzFSG4AzEQJdc
0c7WQJXQvikjJZ38QVWmX5HiTBWFi3z6rGBkf5hov+aevCjpBf+a94FazMqXKK3V7xZoqw5RKgsN
c9VsRrdGuU/xCB5Uset6dUIfaOnlh7mX9C9pK3JxGJfU+W6Jur7Sx9GwdsIqpMqTq6zW3Q7hrsTv
F4QhFSPEIUWAv310qAuPF0UyKyHiUEjdAzuwk8fKaqXFnWMqubC6CM/dWgnRW7LQsIGL5ijSV2dK
0GYORQgOMloGe9dojfWNSgAxcy6J7lHNtfhHGLI+6exU4a06loqATK82mh8vTvdVqTnL3YU7i7VD
Z2v5MIxp8ijRA/BaE6IgaFv0lDBy69BQEYMkvja6VKWulButjsCXo/0a6n4SHr3GicAbr8agbQ3x
OKjhankeSaon6TNh5BSqYxHoMIIRrJScMfSGMCYmC/tBv6eYO+X7uItRtAGZjOSalC9TdSYzPI0/
1t2DIP5a1WenkppvkQ5J2ZoyP1cEhkp1EnUyhMlVXQ0wKkrODHWaATMU25OQFrIIaBIag5v7MOtF
FjWKlQSVUd9JFkLyGXAHnN0aadfGzux3tRg+VPzjnZLIvyXD/zvO9+FX0/XNr39xvLf/CvriJ+D2
svj/4KQnzKDyQ2VWIdrmHGBiX4SIr4D7/+vfsm/Fz39dtOtv7csL4M0f9AznV5W/SFAoZBG1rQB9
jSF+o/mdvyDsro0i2pp4nqw2t7+vA1P+az2nKZBjmkMRdYV8/L4ODOcvGLgK9WQgvID6MZj5AzD/
aYxHHA28W1/HB7dj0QHk2nmZZehNWiv0cghXy8lxu74fDy3iZhjBDi57fjqT0741HJhyvjQ3HYHe
uuRfRC+dWetEtvGC1LkS76oSttjQZd2KBg93LbpsZxLE0y30/HpP8sXES7Bj12//cjxKA4ZTG5ns
WxK/jKPSXRtz1t/J2TT7c7sazofl3F04cRYhHrkoZ7KV0xz+eXyCNV5XW7nm2wp0msM7sKtc9s24
Mi9quZZwEjCyMwX30zPpaZRVDQRJA6q9a6F/85ZNVCnqoDCJ1Vj4idqWbFKz8nJZzLsXC/7uuf72
khTwxgelP0x8Y6IuDkhyneAXE9hUbYK5xbz4qW53h86RYCsZtePac5kdFBFzsfF8O5xhFl8Lx/LM
m27wEc+viqTMCqtz8IUzNhOq2+VS1MZIv4aKy+AlONAdTR5Jc9OezebGRt7s66ZPEleuq+Q61wlM
1jnua7eQ6vjjBLOj99JUTz8vYxknXjQMsvDzXoruFlWff4qwt37IVS7OrcUNiuz3s5OxUs7h65G8
nn67xFniPm9kFn9eOTszzqENYHCDHKUt3aEUYbuTLF2HRaj4cZw0iCQnxgUcoOLQllJ2y74RB9Xu
M18KQ+ni/XldK+n/UW19fjaKKLQbQeIAddssoUnYXVHRFYErCqZ3rKmARH1LdQTBLCBYjV8LK/Sb
Wp3OZH1vnAik1xDx6VKsBKbNRyl1UYSzpS0YQlp9YHXzglDjOKOAPf2Uh/bj+6/5aqfwbvCWVGWt
quhktadTgE/x6Eh0RLC7Bq9SqI1zl4cgxB11KL33h3q19deh6FTzLVf7i+2mVEIEzpR2Qb6mRc0x
k5LoAFMy+vz+KKdJKPO21ohoJPE7eQPshtMXWuiPIOeHbOLUreqmSlfvEr35CYBCeFaFIOSyWP2Z
M+DVlK1jgp5b7VKIT54SjBdnAJ2BNhka9EmHMhzvxiKrrwc9jH0npaNnF0r76f133OS8v19ybV2C
3EAjfmsHn6f9pNcmAwocd9ysKsCK5JHwwWsKH7Wlv9shmq56s+4+5uwqCtqtRgmzSM+c5m8/yFqM
A+ZKX9fc3JZYS+YzkuzMKXX6Q5+0NeqIlrYbMyyucqXKL6Ve6oKopTW9GFN90VAw3fUDt+qZT/Lm
HKwVQpR40LzaVgfNQqtnfEp0X5X6zkuhHU0ZNttyoc6emSXxThvhzls2OsPABMMrp0c5raGJtB9G
RKJiC2mlum6uHBx1fO6t7sycvV6XhK007IAp2lRojc1GMyucw+s8NfyqzhH2RaB5X+rdztYzHbCF
XKFwqUb79z/KG2M6VCJXMiCzAwnkdC/0tV6Ykq7Lft9nR9PMlvtIC/NjVpl/45fXCLfO7PjMe766
Dyn9ACMkVKdFxsm+2X+6KZBbIIz3y5R0bWhlyZUNzNzJocNPcjz9KCXWhwN6I6C+lZ85YzYls3Vn
MPx6wqwsPdogm2PbVMt4pp3MhKJjAJTMrj8bqCa4U67rfptp6MRnkrITdur4pMW53yVYk8yyswqf
68bOmFo16Kvc9JuRCxzVj35HS7BznWo8x6t481Nx7bFvaGsgi3M6PfNcVmIVXPATQH9uPkrNzVJ2
qq8Mw1qqEhd1ZHt5m/0iREzPkP/WaTi53tbvBF929TsgRHpFZeQ6FyP1Dno5NjyfsMGMREUfyc7V
vyMlSoOI++9T0ae/KdD/KT319YXDwGv6xgVHyriFubTV3KtdbbImxybd0QqpvL4YEhQtZipM/2MT
2b8bmfGK3G1A1VH/Ai20iYyckT5IYfWyDwcIb2e9sg5FWPxYZP3OJC13UZyukVkdUNmMqzOX+Fs7
78XY20y1Lo1cqSli+HhooZvbVEQwk2XvIkTg9zS3xGWoLvqZxf/6COSFaYuRVYF7e8Xn7HurTdKQ
7V5WGqLunGYfgFIVF2mhD0EhC+PMGnprKtdePK391TB+KyKKWrSZ1bAffT0vLM9Kw3QfpuZ3cNTn
NLDeuGd4tTUpBEaosr03J5kk6UvZcOn7RZ7T9knpORTFUJOx4CLvzEvv4YZn7SegbP4kGfEucXpr
V8ixemZiNy2Q5wMGAAYtcKBo3PWbAwYthrwsYlX2GxBxrjZUhjcIy/ZAHGdYQFX2rdQPFZSsXt8t
hYz68YyekJjb+BaemBzoajddliTIZ+LVDQ30+cHMVUUDAT8Cui3nLZ57TOHokfgDqtK0mtWLxq7u
1ZmGbxNCrRSA5y5iFfF8ywhDb24QOHcaTsAC8fbd+1vvrZWI3RLnirLG0NsuJKTxJjfLXvEjNQu9
3kpEEC4RAbwx4D1Smcnn98d7a7u9HG9z6XRLItd6g2fTSjRyo6LS/cqsxCGZJeseNId8Mzp5d2a7
vXV8c/Sjr7mi5tkIp8c3LsGxZQ0KLbDEJHHRB/tg5vO11Dkl1c1M7AoDmdu+6SX0zruzmLK3vjH0
SXDxCKdwkm4Woi0wCsqA+PpRWZgXYNKrDwo2nYE+IqokhVm8M7Jh8oo1FYyssbnstHC64X8DoZM7
o19pVRUMVWZemK1eeQXJ4ZkP9NYTUp2nqM7xwPfZBIerjFGbpRqbVkmNX0jHyh4aYB1tZQRr5sY2
z6y613faCi3HeoYSIZYw9vo8L8LwkZLWnJqW4k/gQTwY35SIm2K6wA+mpECuXDtQxLNWiR7eX33r
PX16lzLuGh3ABaXttU1s9FA166UkScW+TxwjRy4RMdfs/fujvF5ujOLQ90B3DmuobV6o1lJl6Ohw
+z2H/51dmRbcH3wL40zvLsJ0Nt26jPNDZYQ/7cm2z5z1r+dyHZ0wn+Bujas2c9kPCVYC8DN8hyY7
0bIBWjy1o89ZUWl+VCd/RoJZTzOolwqgahIrwuYnIN/LuVTQvKviVvXzkti9rpFVNJaiIqjPYWUZ
Ob2OVpwTKXxrIqk6rmE6ORUlidMFpIVqkyfroHKhj9cRkZvfptk5zPa6MbfLBR9n8kX2Blfnpord
G7gxtWge+Q4ZyQ5Fd2s313OP0Q6o2/fXzNtDgULgWliDgk0IhJiHCNWaF4qrZPYVBCsQRZQ7v8cu
MHh/qLcWCBVaAzFxIjtMFE+/XRsNPRbjs+oP8rIEY5Z+R5o+8oWJs0g3D9GZs+XNNwOOB46YscB/
nQ63mOHSgT3CGTdpE6+tyT5VJ4k8NeWX99/sjeBDJaNkumg5WITi67O8WIuqhHND3uEoQXOs9wcb
X5KIizPQOnn2cCuY/C6KsGgh+X60uaL9Kp9KT2ka48yTvHUEmHBYeZyVZbB1e1QXTEI0Y1D9icA8
GMNy2HGKj74iN9+ALU/+Qgf2bjbqMehiiJVnasevb1mq4qhXk9dxDqDjefodBu4U3BNSxbcmNTnY
Ce0n9RZ8kOwayrC4Q1Sc2ypvLSpuWOoKpAsc6ZsrVoqUruookgGLNuRdmpjqbm3j+XIVfwxT6ZxU
/1svCN4L4CGFeCoJm0POntNJESEHeT8LcUHvLdzlWdh7eV/cg0YeiObFOUTvW5cW3xJSA7C9lVB7
+lGFqaQF5ar18gCqIZVSdamq8bAvNb25pxmBR40Sy3tgnec05N78uCaQUQB15KDbgLGOtV43Kvyh
k0qFKdw3M4pXCspAeJDvmMxz++itLYt6E7n/qhDCLXb6pmM3geBCSIYyeJvstLw3AoEpbYBdqnrm
3HuigmzOWDKFlfDNZwUvuz34Qhn6XQGlqUVK/rrCuLCTJXB5MKr8vI4byHBVgJbyhZMpzvVcyc6H
RrU/y3YlBa0hly7JjY258ghok2vPjaF5eotRBdoyJdiDZuEeX0vTHzTxWQ4j7SAbsfJZlZb4SmA0
FRhdpLqFbIOwRHPFbTOH3kBLPQptTTyUkti6yNWluTJGewET2NlupCn9mSN5o6j0dImCBASTQ6t0
JZJuDslU5HIVxSopQauhsuLMvUdDfqFqaNYXUzI1voNYaoBpkR7ApzTwz4qyIEnS7IJKXu0mtdYj
QVphytIMxVU9x/0OAQrzzHO+sTBOHnNzdQxDoaawrUmRoV74ZqW291RhSoaKzhHt3ljzDPXEwoCo
Cab5dA2GmdqkVUWSNLJOL+1s+dRABHnoaJbtYnuB4vP+3fHmeMgf0FMEl4tO3+l4lhVJ6bgGbQ5m
t/e5PHaHNnTw9OpzLdBrWNvvj/fmp1xxMagtmKvt7el4UlTYTmdKChhcJbpOVuIiqDFrN7T4MP75
UIS7AGaeWIRPt+aLW3HhirD6GnGuXLTTRQduf6/1MJUWGffj94d6ity325lCgwy4bCUBvzK3a5Ea
oEFB0Sif8wE3dw0UKPpBkacsiXgQunpNhhQfFD05juk0+EaaioMWSs6NwMDusVImN67VX0nfKtfN
5LSZm7cIxHlxleWs/S5utcuqmhxPCsuY2lvV7ZxUbnxpcrrRGy1lWi1SJvo/YViNhjeZ4aC6nYQM
olfXlfUgd5MKYBYPtstQqjFEVqQcJJ66tOPd5Ijm0smKfKGDpfUf4SrrGFz3mXUTEfHrQbFk8W2W
qZnsZpFqfjMybUrgaGkKwuVGmdV7xSoKsOqW2kOcRRvRdo05ylPXsHDXdsIs/Qc8L45KUx/ha6cL
54sUa/YXe+zGo5GoPWJj5vyYq/DlXA7MBgRFX6oEL536JSenygJnNJqeo7lCHkBISfcVR6L6ozwb
SjDWKn+sVTL9piqs6m9nFsqx64kkEYMJd5ScFnlXKMCQvM7U8KrJQZT/jAzgGi6NgFD2gFFx9lhD
2X6xLYkw3m7a4fP7i+StpQ9rgJ1GWZOrdN2KL9ZjhBmDDX5G9nEAA/kDscXV2njetVPanln6TyCA
V+uRJIhuD6i2V5jTXO26Gjtn2U8X0UdeO0zInlUIFHB7joryCJUg1b1c1WhvS1OW3MTogGYuZRvx
iIN4849hFvmHdFzMnzba7vcLfgj4vf1v6s5st21kXdtXxAXOwylJSZZsJ3YcJ7FPiKSTcCaLQ7FI
Xv3/ML1/7FgtRFh9tg8WFhroNsVi1Vff8A6w5zPbCR7FmgGmhSStEFwbvOdZ5PZ3aS39NemECwnP
FphAOWwVM33gt2vmdF3im9NIx1ASDhuhDwcb37Bwdvz3jj1qd+vK9//zd7p4K1EmAOMBaLF52rx9
qJnpjZRi0uMhKBFQCEZk8+rMvBFpcDe0nnw/1pgRCd3v9sGSGuCvIBrYtC9PC8k2jT72fZUALtIK
riy1OuMhMWVw+PPPvLQ0yJvC6IVUCw3gLPVEOn42Ma/V4ySt23gpe2yPcTWIWmheYZGU6m4qvCv5
/YXmIvxu+BtU8JvO5fkQS0lQ+t40YAhulQzsV+LcrrKXPs6aSfxVVwXfRuBF+Iy3nYT8Us/pM7SM
+dOy1MmT6ipnDIu60t7rkyGuzW8v3GWQjIFgITi7yfmcrYjjExuaeqbfpXnIXOfL6yCkHc2+jkXa
4FzTOLrwAUzUJH7ZUWzA0bOrjOOIESIqcnEz6Pau8uYu8tLNJivJ3Iey9PLQbDjef/7qF4IIYkq0
ddmYNALOK4B+9aeu8SD3Crzu6NW2OP6BL8EK1e6uPOpCw5bAQXcDABRZOP//9hx4XtdOa84LgoLB
D3RJxS4B0x16ajRCSzMT6BtDsgvUSmFX+7ez0pu91i3Fqzcgnv/nF79QWv4q6qjrkGf7x9ysgK3Q
J05FDtYEHSdTy8KpztaTyNGwBkvX3E4+FnVupvJY4AV45fH/hIJsBHbud1YC8AMx6e1iKK9wzDGj
mWr1rve9NmT+tNoY+gz4uh6C2rEey9GnrV3W/bPvl/JJrKI/iVGwVJmrQjE2c+jkICzbQV+uhKxL
Ox+i8i+EDQiG8624InuWFC0tL63ujIPQi3u7nw+m5menKi2WK9nOGUH6V9oOCA7jAsYdcBrOzSWC
ukf3Z6GVMg+JiJmVmWEp1u6Q6zUj69xSm2YWUB97/NRrycEc7GvMgy0En91vG8mKc06HBY70Wflk
OqJObSYHcbod7lxVZpirybz5r/fcZjnAgkLs9KCzvv3mrldNxlApnDor13iEPrbEIl1kiAn9vIeA
2sSlPvXHxs7To+zUNY7Opb4OzQwgq6SqEHXOoVtMiLJqWgYL/2AacQkqKXGjt15cJHW5h2GBZK8u
U8xNuy9z5zMrHOX30QB7++dluLT3LZaBCs3atNHOlSIxy/J0lONRWU8gf1dd5d5KfQrixUeid5z8
BSvcyqUVCS3br+ZqD+W0wjOZErNQbrbDdriMrdxBrECJK6nOhShMKbGxsulsU8ecncs8mPDFTS0z
XjwBz2c1jYeem/1oDcyVSqua8NFdr3UKLj2UsQb9Ss4A7d+zyDijB58sbsb2w6O478t3lmwgaXpW
flPJ1btdrnnAnRGe/z5yJKEEvi0dAr/wdisWdpBNs+CJgcJw2AmaYm8CvY5V3Xd3mZdZ23xRhqaV
1Yd10SbIkMH8EfrbVxQKVKg54poc8oWYY0EzohGNpAglz1mWVMFhkW0nzNia8/5J81x50CbxPIge
9dO6ukYcvHDxURbjKUDVyAqcQ0UA4OdAyxsLaLqDH7BwqGAkaZgbSP/aft8W8zy6gNOlPRPQUCSg
vl1sh4NXpUFlxcyPx9vcIVOZMqSe1WwU8TJla9iqwYmKXqNTXa/jUWRucyWkXzx0wIR+EZqBretn
64v0Qt6XBmxVq7SSY1eVYmfJpT/1QStOfpejUed04NlppALuHwt/vwIrC9Ox6WOMF+AAF7a7U5bX
RZrH7/5zTLh0AmgJQsHn+4PTPft1RdMNqpAsEXTobr8pDsVzXXqhjsvrkKFKUK/By794JPCkDTbD
eT9XSiyMvJ1neyYar9n4rjEUmndJD/Al9dsYzA0GwaMKrpVSl7Y5Vz6Bj+sf8PnZXhir1bcxE7Zi
ezGAgwRVfeOJZA4Xuvs7u5iDK/P7S/ucPj6iTkxfGC+dNSEdoWQDjwC8I6DANcF4AmwaxAHPav7F
JySbAsVJjcgdc/akNBjyPAcLh39z6t15dlXSVF29w2jPiKuPjn6bWrn1Lx4KZoaByAaCQi3g7dEq
wADnKULIsWY3arfM6WEd+xIHY8MEsNB+BJLz8c/b5tKCAjDDMQa5OlDIZx9wNqaqwNicgXvqVZHq
bCOSQ5eGEHfWa4nRdtmcBw6GyQzNWE7UVM4vI1y1HaNXFu0d3Xp10ym/QdzqVhapjAIhiSCQ3HcZ
FdGh9yozggWPXH2z6HvfkeOtXVQrIGhNHAVp5A5B7gpULc3gBQ2dP6/KhXSaC5MxAmK5RNRzK5gi
HdKyHEYrxqzHY/acfm2k0Z+yvu+iZCrLk3TWKTTazNiBQruWUVxcJ2o0TA+3S+28FdK0CNembWqT
vqFwhwsoMIRBnz7MchAH+Hj6vV4XH11/Xo5/fu1LmwFi3qZ4Co0EfOrb7Zcpej5OUvHgzKFw133c
I2dNxaTp4795FIIAHpXopkay/ZTf2j12a6VZ0rHTh6TpI1+fEHXNzGXnd/W4+/Nb/frZ/9h3m+Ap
s0af4dv2tX97VuZX0Alm2mutVQzvDCEl6O9h3QWa8S3zm+5+zoLi1M3dXwxITVIFB6GUNZjRYUeS
d5A7vdX0QzCg/2o2uHcXBDij6vXQpXgGiYPkaMoFdEhdhO9bjDixYu7sK29x6UpBo4zqDrj9Nn1+
+xJLr1VrWkz2Ntye99kmGWU1KIN3XtdHMh3wgZ5RZv3z0l2qZTZRSYpq+nLk2WfhwdIWWTYDBult
J/PbksgV1gnAjNlr87hngBpblf0JXcD00LZjdTu1rXHlLF7YlAQnAHFo3NGKP5+aZoyXktJjpwhN
DUBxavFe+N5LPtf5FYGyy2/rbE4lTJ4An59tSqTAYQ8mph0b6QTIdWQSLpz5Z9kof++W7Xjw5Cwj
vV6oc11Ni2YuqCvn4lJVsxXS5OroeDKJP/sNJX5qSq/x2Z2TKTkgO5JGysR+pEksETrTtO4t7vmd
ogd3rCzc9wSOfZGkn//fQ0b4IeD8wXLgzHseA3NjTbQRtx1kQX15WwapfcQ7qHkQubaEq9Vc609d
+s7AKrZBCyX6Pzp2bVY5TprW3H30OkPf1KCeZgGFEjXulezx4qNgoW2zJOSAzgPCkHpLo8zejns9
4cQ6GXEOffRw7rRr33MLmWex5xfh7X8edb6KjaoWZhLs3qLF0gGzO31nDqq7kjdcKoBQv6HZAO6G
rXuOcfD8xBvQJ8FIvFnGry49jggMS7mxnvUjnGRCkmE0Rz3F5c63FgQCMfH9lEtAhMNYZQf03K6p
OF/cyfQG4HAxyyXHOLvus7kfunm7TVwmFOBZAahllqAQNvtub7p1/1eeLBCA12a9V61oj1k/ZIdC
jebuShTbotQ/PoLNDQCphFznPIo5tpyknhA7Vbf6N3m7GJGXtH44OQp64BCsD65danftyFCohr8L
TDVITnWeWlc23oV0GQYNzGFKY/iJ5zpYzgJoqW853FkhFBOprri3pHCjjFudm6N0rqTLl5qU3LH0
A2HZU4Sed4KE5SRON0PaEfqDbVUqdJr5NdWUc5BL4dMNr9cq7JzS3+Vp0d2rPgv2+TyUn5CYzK5I
PVx8eQgvIHG2Jvn5qROo0SHqOXAUVplHQeKuh6HqurgbvHbvZJ6srtxeF65MJhS04zeAPgHsLIUX
xehUY4evAaWfjlIfBqEDKlObz8MLQkhFPGbTNUO8M+3yX60IELwoHoPVBTd5bl/r2WuqNAMueUr/
c6fDsGFKOcw7wlsfUtV0cRCgBB2UYxC3C7ljJWsjamRe365N1tw7oxDHpunqO9+G4+czP9iXXaPF
zKGrcLLN5kZluGKaqbKiZXPh7pw6ixqkCfaZ5nXvK9iC+yxvTOAZ3rV+0qXISWPRNdHWJXaeg9+0
ZWrF0E5YRVhpeqqrRsXwUfsIcv+13ONCFozk4sZl3obU/yjAVhuRPmmvFhDCOo9NurgxbuDuoaNt
E4tqpINbZsuxl+t4JZpe2qgk3r/0fJkin0+44B0Ffm+jxiZ9bzhI0Q4PqashZ2kWCaWIrv+Lg7F5
mekQ8JGKOUe7lJProYndERUGb4nMfHbR+EpBTIrECNvccm/+HA8vrexvzzs38rWEvjoZqGFIPXIO
x6m3dmgv3QF1GY+Drcp3sreyEIOX/ooI+5ajnsfhrUPF/+CtMKV5m8NmTsEECn2NGMRt+dN3Gv9U
LKSv/rqoZ+aH5X3Nxo3yzkv3CtXyK/HgVyf2/PkbI5SQSMv6H+SVwijYUUtn0j0AAedOzXdr7qg5
PGc4oJ8lIuH5CimIogZPNZt7f6RzDhFYvxtQugjV4hX3qhPWOz11h91Ezvr05y9z8c6E+gEEmqDN
DzxbIWPQOsPjqXHTaVDd5rWyd21tfs9XNLMUGlQxcAL/c5WWeFNqtC5JIqv3OqIRV+7MS58KbmKw
GeOBVDyHpzvlaIzoRZmxbVABj8Dc8E4pbQzckvSEarF7QKLiZSVB3OcLva0rn+pSnPn98dsR/a1k
qzM0wtMAANg8D/ZzQsEPG4POVkjm+HxlzS8dd/C1G6AISAZH8O2ztL7X6pLiMV4LGYR60uYvCZXY
qa2C+Zg1KPB5a7Y+bAoAB2WPOLhDXfma2E4XDnWQ7nVnksxXBi9Sqq/e4eTTXDmwl/BwWzOAHwcf
A3uu7ab7bTnyqcBwL2vBPZWpGStzqXcS/6e4t532KGGFfEh9c7gzxdqQaBULYpZNdhQ+l93cJA66
iuN3PC6eAorHE1BIB9bBbKPGkvV3VH3LV61yAaAXLm5vm3COqcrxLpOr8SIX2wcThK5c0XqkD07Z
HuZgAqVips1dwtBxj+yAv+8a/EodJrwnR5rdXiIXtcPgRl0pBi9BN/jETFnoGjD8Oc+nWQa7MSQo
RO5E+ZhlsGaD3MCZS6VJBM/fupuE9E5mvXT3xbSKvZ8JdbvmI5r4lr2+b71i2jGwaUOr87xYCrl+
6pRrvk+laA6Wi/FImBfLj7UErOpM3rVRxaWNDaUCUXoyIR8Z47dfkqaTMszaN+IR05J4qbP+QMei
xNvE669cK5fSHwgkzF8AQVCEnD3KsfMJTyXmUktdlnumJjna7bJ+J0TRht4sm3iBbHtFS/3i+xG/
DEjwiHmdt6Eh/VO7SuYejlfJvTU59SelvK8G8Kgr1fqlJ4Fm2L4pTqBAh96upFF7FG8aT+p7NR5B
gJ+SYDIfEFm9lg9cfBLjY4aMgKsAM7x9EtSRDuYr14YaK3E06wZ3mclIduamXvMvglEA8Zach+Yj
eilvn8WOH+y1NH+18f0jQysRqvQL9mddnPitONAF+IFZ0HzyFPMtFJMeNbKn56Rm7iUmv7lvZkeF
gJJCkBDqSnPi4kIgE4TIDA1jDuDbH7d2dA2BtbGj7BYwnNtVe28gOcszv7tSuVzYvKSZzFSJzLgR
nafR9eLQbE2Y7/RDOh7H1MIBxGj7CBQs/O6SAeqiXR1tXXg/uIkQPzdPWjhPZx86wOTAb0Rgxq7C
MUWkyHPZujOHdoX54n//oYGOMCFiSEhpej7JMFDu/BuUAC+nvckhA4RCG9K7vurT05QIsl1ZNKE3
VMW+K5fl4M56eWdXdRsloqhjXRVj3NfKuh+wVAu1wL2mzHihdbFlIFSqDrO+fzhMUDIbGx8VEPYC
kNf25v5UZHry3x/jN0/ZfsVvV5s/5YXSW/aUbDPthMh6EdkQ/m/KTLtGgLjU36OxDVcbDwvkhs61
ripFcT/SYAUigA9J6pU4AbXywawN9wCBWYaCQvGOJLX4EDSWOAIsra/s6zMT2l/1IT0avvw24jGZ
YL593wERmSBZmJhNQY85uwu0dUoCL1b2iuul1hqhllv9bob8v9e0Xr0W+DCFmb/pUaB3HsNJGg4o
uzGICFKQpejBxKS7m1mNhkdnXvmPWMvk4OGt9ocwx/R2rZLmUE5tesgH8frnbXzhxPA2TJxR0OHu
Ol9RXS7MpBckF+a+z/mEeXFa7fEvTfXD4V88idIBlSgGgHzCt+tmjBY4kg3Ek7Vp+9Ranjr0MqOT
b1nq7+Tzv1IK+7+m8YiGx2/r+Q+lryfxNW9+F/j69e//Lehl/wfhbbrrcDtAdWJ7xNL+LeiloeJo
ANomfYAfTtKy1Sv/35/b+g81ytYYRrGDhGaDAfyPopfp/YcaC5IToyv6npt36hnvfzj75991AM4k
kugfMp0kBNESpq1Cb956++WVL/s066iGIMTWfdjQvlpvgCG7ViRRejisaTnoUaAWow8xoJ5lPLsT
8u5picUdioQJaItixjItNhMn6HfE0HTAbyP3e/TuMs9GYLgHqQVRpBZxUOMV8OG3tX74u8J88wq8
Oz/yf0tPXmK7NRELJDFiCAWn5e1LiEUf8rKafkrH8KdHHgrJfAgU2N15DAYVekAls9BdlhWHG2u9
S3JnPfjKtH8kgVmlL6goSaxQ+xqxJ0TSl/JzilY+RAGzqUG8L2T6xmRZ8qtkmC3DvjNcRGWspcWK
V3j9HIGHku7eyFezfxJaEoSFXVktMnypYR2YpbjTDlUaYssKUSyh8uz0KaRO16uoWWu3joJK85xd
4dboH9ar30W5IZDxM7PAjzIk5Y1Y/6WylunFPIZrkTBw6xKhPWfuRqFP6zzpDyNF/08LLyhrDF2z
6N7lRt69+GbpGrcjtm8HKtl5iFzVBDWqjlVbodhUiAy4fb7KHcpNZhULxnHmjj9C/ZHa5o4u1PJB
IXGVhNYslhfNbPUU9N0ktae1S9tyXzhT4J6WWallV5VF/jE3XLFLXRzeD1mTLhZeEkzU4l6DzRUP
49zNr/zXQEckxmrqYxa0rvaIzaSQe0oePY90eEUfCvCEzv2Up/Wyt8ZBlTFithoOnUPSvYwgcWWk
TUOTYHEz9d87bN29p6xprBpNFUesNz44sTkq1KxeYDtVaM37i5FGYk6pN6VldOXe72CghE5npGm4
5kaQR/ZoZCdHTaMM8d+Gg6BbSBp7azflcVLkvMVYmOKllZBuj7BXzEcFtbSN2jQbQVwC99rZ05TN
+yVYejvq0mnu3o105oGsq8FeYj8NunoHUVHvjpSFLaWSXq8nz+zwOq/1yv8iB26DeEIkqYotR2af
s8bDkKayRWnvnEQ1w1FLh1kBs2rq7kXldfGzFUjShW2D6PT31unnB2/M1iKSU6vNGxbY/mp0sPpO
jIpVsk+Gsfaj0V8QfBsGWXRxz5nKmMQ6afYsnFJ9QwFZ0jQ39ZGTVK3IkOVlgrE56ggSXmMPQPiU
zgZ/zM7bYTHCfmk4912u9TU+i7wYqzvBRL1tZ3gwKAAo39gj5jo/gKHVwfV6atKeoGf7tD00g8M2
brYiYVvX/FG5GFUWG/08P4A0L5Eo//sogi+fYBkWxcSfEE4zzK9zixjpTaYtK6DwNrNmtEpHC7b3
dxsI3qrCMZCzBqmtzFvMXISTBcGnOYPka0PAnXkww2jx4g9oDL2vyhr/mb+362p2ifNFgvTKQHXD
Woj+3nT07utg7wPSn2JzWJvmLiuVxelwq5JCfvC/enY6ObGdoyAX91PqfDGBl7hgNVVhhgjmWxEo
4eGRNbEwhcKC9EXDQ+bOqfDydg2ldSGaTPY3wAH2GDZJ+x3SmX4DXrq4zVKiLmWnc5QD+Gu3ESPw
aHgKN2nd/EwltLW1Md0Ul8K6fAfOwyPjK2Fm7ou2lwvZ0EgHYtUdtWuKRP88T4Yk9JfmrliL5WVm
+Puu9fTmOcB6b7sO0vZVVeBIKliftMS1JlORLBHjlU1Sx33bVp908ulj56j23pEw+EJ8+IoHS41C
RoxBrJsU8okXzouXPVez8+QzuzL4UnmebtLA4/iInQqogYC/gNca/hAm67M1ayWNeyNyscBDcLIK
UuAMZr5GTEtzOocO0w1heAv9FxqssblMzoNr1O0dGop8A0uTH+UcdNGQDLAjvLmAWONLOAKjokOD
5NmHRWTlzBr6y/u1kdhNqBaYlWMshOPxmbF48Q7c7U+9UP1n32hbZ7diFV5ELnFWO051m3yey+JJ
rn16HDvZ3/H2FRxoKV/mAHkLpDKTYxmoMhKVbA+iZOtOo7CG2MuLhlyOA52D7gMjOftG1IpAWJER
+Jzcwpg6tVvLrCKaVdlPDCTqJyJ2nYYiQaohLMTQHfQgxaNHeHX2XgVdUO4UujZ7JE7qgHjhrl2U
cSeYUdHVxd0a2GmGNeUg//KzCl/Z1cuFxoRhSr62a2DdGHVjvqI5iDGPzazjW55rrr6DorQ8dapz
D3qedlpYOWZQxt4yjn4U2IW5a1PXfbdWVXnUB4xJiCTyrlalFzWDnZ6Y5nQ3VeOtrxMuw1EqTVnv
O/QtEd5A7/4bVyPihWU3IkhCi/ymbkGLpmtmVOHoN7Z5yklfvBuUDZgRTJIvFsInmr5rtNh+uNn0
M9HXHl21No1HsqnnxQ6SF18vvVdmsODx7UF8GxvViBBXpyRiJo0CSIo0CYDiweFRZeDdFoUoglu9
mroPkLESygB/BoERKPFj0cfhpw/j84EID+3T5+y9g7I8/mUYo/cks0nGiKtoVdgmq3cnG3sVcQ9d
LUIxwX8U5uJ9rfuleyw0N/9AwKx3A4L/n0tDObejnxlEG5Hc+1W5/jUgCf1ZknHtzWEYHzHvpe2w
jAFk2aWNa1ek08uY5A3xwwv6AWPdbP241pBeIoGoG+nY0IvppgQzGbwwCDWwg0RKEMGf0mjK0Mh7
vw/1YlruszZxX8py5bCb6xSAOHCAxGnIlPRRkMrqpz8i7w2CWgyf/N7l7icc+FWU5xsN1EzWNsxy
fKmbrMa2zxxtLmNMMQIrbBCb8/YqL+Z5z21Qfi5dHHn2Y7lOtzauCx7D0qA6DOOAkUbnIVMQtV07
6o9L6w8341g7P+oibbHWILiHUDlnN6oM5NkOGXqUWbSaS17vwD1JW4Yz38B/ngJjwXOjkbVehJXX
EuZSnFq/mB0/Opp1By3A2pld+wb0SYog5jBlw44kqIxbm8MVM7ynI9AmjfbD9GSm75Wf5phLVksw
RY5mdpST87hXc5KuzBunPOC6E8RuQ/OCCQcLE2hSNwTyTjitzGMUwwYZD53pah+UlxtD3OISku58
7s0hrF2jMl7b3DZepeUt84MMFj2qF9vGRyQnFeIO0KdtpDp12Q4zOyEfXDKl/M5IUA7n/C/meIJB
GMx8idEq74IiGL7kiy0euZH96YTvDw2PhKyjCLUq5+ZaeiG+y4WR7QEQf2AeULWU7d6bLa6PijnF
DXIYdXoo4Lthihx4Ass5PLpDpRw8fAdLJ2u1kwIqArLiFV3cYJoeHOXVWKdnhjhIqwxuayEDf2eS
4A2xbJR+s2x1B8Ekd2+XRDh6lJcwxK0kLT6YcuZetYXt/CQ5eufWhYGS+mB23smwhjkJPXdFgz0Q
wYBDc5pr9V5L5uJWla11Ww++sA+6TJB4qdKhtG/bGleanab7Uwn6QiHft3F1XjyB4F5or6p7V3KH
Ikc1t4+oT6KToksdzMg2rpvCebLmMU40UjF0XxEPjzb9M65hSrcd9QzJ+koa8LVv0vGpKijCw3Xo
y/vekC7q7t6wX7RsiRKHbGs3F672DoF38RoYaUB1lFX890knXSMMbJTywnycijIsl0YO4dCKxQyT
NUe/Phto2t00TSunUE25BZG1Vk25r/W16w6ml5pWKFdHu9ObAsrFitWYcaLwof0uLJl/CqYCaHga
NP4XsPnoizjQ40KV5f6nztKzmh9N7IGHGohjMWXWyRS+L6Kghjob9W7Dz8ys1vzki6K5C35Z1yzW
6GDMLgvvzp22+i7Vpf1sjWX7YlcoppRjULzaOVZngPba+bs5Gt2j37UobyYQfu2j1Fzr2JjWoI56
paPF6UipvyZw6RGO/VUEZJUxm3dLWX4qUstPdn0AUHc/obfr34y+Epvppp1plCqJckJlJD8tR+W3
eq7PR+5//4hc93gXDE1bRJ1WSREDmWayLXF2arbsb4ATbVrr58zo10/SQAtsZ7hyffKm3ht2WVBb
t5VT4txlgSUKu3n2H5TPDgubCsCuvgULB8yBGbX2NNxgEdg/kX5PyCRoHlLGKr9hlExBSO8Es+Ka
fQGjpj0CRe93wvOyYyay7447ilBf8/nIoVNGVPnpFJYoWfORR829wTCu3Gu+yB7t3Cl+9HZt/5ST
o30Atdu/BoAon9IlSXcAMazY9LRai5xm9REu7hvvweX4/kjUDDNNULJ8GSU6X1GLDTU2B1CUukPX
L96L0bfWFLuQwEJtq78Yl7j8c+t3y/vJpA1rIru/90s42GFQ4SpWzRNe0Ba4zJvJtJvTMubzgctS
hfTWbv3K8yB9W6mGaKc+P+hkHoci6D/ncPufIQO5t+DACBYQnW5giN+QvS3vba0zv4A1F2uIZ0J2
a7TDCh7QTvuDu5jNg6lZPWAOj9TmAOZeHuelGvbZYkzPc2V4By8lge90a9/WzvR+GE3Invi2B3dr
5X3HrxcPgxKXUI5osNa3fpMXN+O0ckaSFBxWxNzTPwHnN4/cPj8ylabfXa2bbpbMsHY+QbWJg1Zz
7/TCA2eC7k3eRvi7BXgYVmP2gShZ3de+rHdK5AEhQrA7ueuDJg1h7wV7tRTulzYPMDoc0iK2hEFq
S5OP5npXRx1auA/IS2L7bqnpHnuiHw4iLvtpGbVj71oVQGzNvJkSJmpcaPaugyv/wy+Eha/D0L0P
qsFdyfDa3tkXfT05B2yCx3d2OwyPTYLIoId17anX0rTaDUFCZgmRywupQnQn7CFmp2EVrNa+0mry
62Sosqjw2+Kkj8n0aA7N1zUV84n0YrxBNau/q6Sn48nl2+9NxDY/QXucut3s9zl3Mxf9Z1XMyyFz
koH0AuJ31PtBrjDwzNlL7M9jIuDk3cyNCr7ZTd5+gK868vGthIZ8n8FwgUqRaKHKOz3YjWYx/az6
jsIFOSaLOBmUWdiLvDwozV2+ecqu3g9CCHli2jw9DJ7GIcrQCmH4thb9d33OehLmclxJZkfrcz9S
E9q9NGjRet78LSkbH5c8sg5O75K2OBFqFChs45WcvLdTSPtzLp9sv9aOJOOoJ2W6k0SWSFu1mbA6
O2E1mb0bJKqRXWK+2F1n3DZFm0eYwY57p1OFu5817VWfde9gTl4TgYuYb7NES48z9QdStprYkaNw
t/bFOKG0aUCxWTJqAwPT9Zse7MLzPGKBEhEXnHLnjvzmGdmOz8JvkjEa52CmHRWUD+ncdq9O2rgV
1fnQflzm5OM20Xlfza7XHxWo5mHvlbYsPvbNVDuhF0h9s1gp1ENuT1ryfsESadMvCT41etXvkCRV
BwzQynU/p8p2qVYAIXdzUX0gH1z3hrLMLoSQ1X/DQav/Ksu0p2PWTX/Naiz7WFrrbsm16jDVlX0g
89T80EfJ6zRPndgN9aS94wLsvklDKx8yJ+2iPpmg67qrMu9NSv/2oNEtPKqqUseWIukRTYa9523i
X166VN8YNYsl4uoNjkZW35aWv4RGjy2rYdcECnzJb7yWHooiWZcRLDH/R6/0ZYhQWPdxJ/cWSQ7g
av14mHV3ffTWSX7pUBe6aaU5jA8Losf7NhtfuY7rp8Jv5p1f1tVDvWRHydsepCY56L5byh+2cpVz
Wotx1U+p5w9qh8GL9rr2TvfFr8d3qAfVu5b+LVQLL/+Sp43+oe9BvziMIGmg6flLUA7iRksBRhSe
9tQmWOMUtMqWG3LmYKGNoZFtUydjXazc+m6Sa3mknGSU3ifuq1bnTOpTK7sv+EpjO7mA7tDeQM5j
dZojvZ4xVoO5gGGwtQ9DwU1EzuNwFKwPhifliaZfGmVcU/seEdH7xB6Xuzb3tGxnriNzkWCwvDJc
fWMhBYC98E7vA+MlARxxo4a2T3ay1NrboJ1menOieYUKSA5XLT+Nelb7zqzyTyaqwiRWCcrbWJ6c
5iDr70tc+N6ZXvW8orodNQCFvNbXPzrDwAka6qF5XwUqtNU8fBrtJsvvcGQcPw22o526xh9ffJRD
8VFBMdR8KMgj5tcGyj9NWPRsK0b/spAx9ZBLu0vlqbGGorZ5R1p9TfeQrxvA3Ku4eZBB7oaPGKKT
AVo95cvmditeEjvXu0NmTTQuOyslSw3GFqVmtJH156WzmYpMSKOEaTbZt1qDPENMYe8+4CJTf+TG
7fE2b3JyqVa1Ka6S2LKkx4lipI4N0Xfidhxb5k1tRlLF6KlUuPnOxoxC5YLTEOynnjAz2x5FF9/U
p/mU1eV0BQJ0qWMO8mibAmOqzRDgbce8a+1EATL4AU5+Ofm11J2bZcU8N1raFMem/8femTQ3jmVZ
+q+U9boRjXlY9KIBgjMpiZq1gUkuCXiY5+nX1wdFVWW4ItvdctNWi7YMy3CPcAVJ8OHhvnu/c07R
BQUN/Xo6W4lUPv26Yf8z/bR06wm6R9G8hEhC4n9HJ2yzx+u+mF/toslPwsFGKZwQCc40XVFYVt22
0NLuIgWJnnlxJ/2OT//7yAPfTZJaFydYHlyMwX/+7PgzRtJo0kmeZYW0s0zOLRqIjhDTjyDTjf6u
BKKX2fkdvoJRkuW3OI71Zl1bdDf9ASYy9qj5K/SYhhiTHblKU3roijBQN0akZhLZt8DZ18XMuNRV
phh/qV9fwW9eGFzCJaJpCYG1yf1dcOefP4IUMYmdFD11VQVX4Q2pRvTBpTxXZa/v6c75baIoKaUS
Wi5OQjbDmDBFVePG0jg86E2SIdWtJcyAlK+pjVRJZnr9r7/JL39Tqh7WGO/z5zepESNrWAHWLmZZ
xz1whUQ6bdaHvC8e3DdEL4kPSF1mNXEyc5G/pkhO4XCQQxSmmn4Uh4J2j1VHE+1DREO/uQm+ua1g
cfWlcAcYx+VFx6zm+7g4xdw6qBLhtoSpIwH7uukalfTUjVLSozqzbxjN2hT06zGcqCdzF47NnJ6d
PBpH2G6i7jkdjwnlQwqkFfBrjZUSVKMyHTJRaUOIMLQ17d+AQF92gn+dePGGF3SAuwhMGA77mya7
jI0ZbKLCGEdPWb1aMqX2SxpWZe9LEzf2a1bxfa8GKdKTU6iqoeKyXUbxOZzMIjoQ1xIa2zQtA+ZY
aiTSNSOwJsRQCUDGNWpkxmW8TIPoBESGN7ST+mAYAZimU6dmSRcsTvR1Rd08rjCkIYDN6it7I9kF
BEXNLfDJiSm+4HBAr1WQ747ekBCy1zIa7OFmaCLzzhk1kGutbcviN3eH+jNzuHyt8HwMzaHAFpnf
d9JkZjCRWQx1CJ+NxugsCZujTdeKOfAENVOB+XChg3bUYGJ+LYQ6HWaiDZK9sSQiHHQObVd0/xux
cXJGtF6uGHq5ZRNN4oNsTra+zsDCJJfJrtqsqqRjdGNnIT+qjnZB6LeVy5gI23UX268lljzzjq5L
/ESDX57ufn2X/byZwvujd2AbQdmzCNeQ+Px8k0WDMk16EsRuZhMeQQUdeokgzTaTs3JvCmw2Q7kw
qSVgK/1JcrLmNzfRdwEgKnVUjfjVL1YtIFXflShzNBpTjtGoizETWUJmqOgUkbNNT+HPkQ6X2dJ3
TqBHT0Iq2hEtYr3srEqo/jAio8R3uDRQ16g0ZwNPTelVrjNSal/ymIcgp88g2En9EFQ+3Im+Mbok
xfmDw65woValrHczNZB8Q6dR+Rsu4ivP+B/3GclZMl4+AJEK9sUgqN+hakjuUA7M9p2TSXWi05Kn
ntqlvHs6BM6JU2RHpCAakX1gJdFrKRNquLKsOgl8MMtA8wcnx7CmgLy4muiMrvopjm/VcWwnZkqK
ceugFDmYODikZzkw8thjeoOIXpYH5SRG21pSAmmb2xPGRqsyz7uSXp7R+JlT1hc94DD0O3Tqm5xn
+cSgCoTdgIfB/3135weSsVJs1d5xxGaupjH14AyBbwx1M1RC7tm0nvo1a6w4pQSpiI1R0HelJudY
01Za9LtMhG/D/eUrwBsMHBWc5yuI8htpSTYFFvLKtGykPM53QHvSbRw7ueWGnUJ+7qiZ031f9QqT
3JZoFX8wJjs4Ok4uBN2mtulwYqtozSih4XzmkR23fpzJ5tnC3UBZd+DPn7UwGFUaxI+cuj6v0lt5
sEfOV8uAk42mfFbLxrgzOvr17iTLdO++/qnUGyXNermXLI+oX9GvQslO0nUTSCyRokXqTSoRxzej
KRINyUFGsThlSlMiBm+C0AtmTYhNVowNK7rP6dalFOXksMuDPpHIBcPw5OQF/7H0awKpAhCHW4Ib
qi1Cd2VtM/bnIEm0Y+AXNidaxpxBMfrEPlbFKrcyR9/lU7yM2iU1OWJ5qNw3QH6dZxScfdwkRguO
mZFzSuXSRCmjKqnja21G+Wqk6ZejljlJRAWhW//z3vqXQKC7IuOv79l/P+XB/l9TY/8bZsHCHf9l
9/47J1R0bfRv/4fV9HMg7NeP/YkLafYf4GsEcnDU5tFCMux/4kKK+YeO2S+GWiqAKLXUf6BCkqr+
gfQaqBWIFnibavC/WCFJN/9wFtIVMo7MPtIP1H8JFiLlkMfJP/ZDTguUnGiGODviAIz90fI4+gtQ
qIsGFXevYnnEqBUPGnmoXENNG6t0davtntVRp5HdS3ljHQm+npPK03B8pEMXGk151pTZ1I9m1lXM
jssaJ2jw44mRqkaW81nX486+GSrNWfQ5cxsGl0TX6/6Yx3Ja+ZpcOjV9RDPeJIaOQkodkM6nrpJ3
2K4LMk37W3OW1SBzJziQxrMkdSGV2mpqXlNFsQbVTTNKIRv5LwUo7Xfcw2hqT+aLzPi/dDywRoKG
kniEcXTnKpjGK80BeyGgKdeDnuI/S9r7wSoxmK/wgxtxeJvm9AoVVVpvkryy41tZlYzkQquzzN4a
HApvlg6NfAMgpNt7UONmXAEpWDmZ32RCr7O+rIptShPGvusmi+2W1FO7SFZOT1jWWxa2JQ1Muijo
DNU2KLJdbIreOfVFW2PQ0s+WNZ2QQxrxvGozQhEMdwR7CM+KXXU2UsB6KqZnmozSvB/Gqi0/NDty
qMpbHCfFaxqRRYTVbTZUBYMSxQkQQpMSpMKIVkpyUyqEy71EhiWaszAlW4JzKAdpt0wd7U+7a9pu
q3TF3HyQMEVOrDtqidBlt+kHbNpWKfrBNFylZksGlQd+JCIcwc25mLdxyFfyOcqpSYmI34S0Dgql
4Gur2PI1pFNK6YRX+cAxzvR4/pkmH7APpDGib10VggshMKBe/nydNlcpsIt27p3cmZ+kzmmhFUZ6
eWOw63HQal70UWmCp1mNxuqhaoeiuLawsBlSp9rgln+3GK8d4DiSh7BM2l040IJoE+tJn8zyXSmS
YIQ26p9wbShxPdSjr4V7EyVJAVE7hoCTAw2ErApBTbIwHLkQnBDoTxSW9qiFetA9E+WLmYGh4htD
MSVwbG2ELMWu3ZV6Z68snjzGCG3jZHfpWOQxEFlcrNFZzDeIxcs1XyrmSlJEa9G1JFA3/CHhAxoj
4e1gzp2ENLdj87kKNCXeOYaonZyu8yDkczIyargeJND1wAttGmAr2RSg7q5S4j56FNAd8kZI6ji/
8VwJ2oCeRGKo5yR2ivkqVctEfbQCu3tOsLH3K0Z69P3aKdM2hZPSCp2a4Jk/qjIc6JDSMxCuEugn
/ndyKPfMvYyFjuPJct23FwmdqBm5hO8SSeLKRcKNy0RJl54ElmP925Q5zvCO941jIz3IJGMrlekg
TtVUFupnLctJsVakTgR7c6ji2I/kqcOCdtS6tL2qm7Jot7PUZBdd0+PEa6cqUFh6VaJ580RLV++a
Wvbl3tJHT7f6LPG6SSqepT6C14mTZWoa8bicz2XAPUPzROjMErioFH1ABSTXJfbWymfDWnP8kHy9
yCrTc6y2cHz8gAxPdbqU1mYnxcdkAnJwlaRJtAOu/Nm8JUyZuWoYEJTj4kBtqz4ZydlTn3VD4061
kxyYf/TX8B4S/Fccm/A5pc60LGVG/8Soef4ICt08KCYoTN+J4b1Q7d6nQW1essh+mgNjuoA26NpO
8KE599F7Xg9qk2yyRDJ9eIme01jF/skboUE7o9fZWZg6beaiH3xhCt5ZJjUNEMtoGq7IJPEjDAbp
EWfe8Krlv7lKzEb46aRNF2SGKa5/prapgm465mqa3YVxNtw0eaKplMXNpymb2ILCLSwnxrl8Lmen
uI+twZ48uVXUz56io3RrKnCa8pBC9Syswc/sVrkLtXlmQJb34afcatYTQJOZeriNtKQGjaZft1mc
7juztrxA2MaDbg7jvJkDZslRluITjH9Mcmz7zIpW5ENXV5EjWb45BHbiK3IdpC7hf+NHV/f3bW32
Ef6Sff6k53J1xw6g1q6iS7QjMvivXYcv1Lud9tgmA7asYIDClcZ58ZTWTfAyRNGsHNOiHfy+S8nD
BWqKr6wqtm64zOPOzJzkBU9QOFSlsLs1apI+hK+SdRiUnNoRUIERY14pSrktEUQ+4sJth6tyBBPd
WL2uX1JCstkVregpl63+FPa2tJEDRb8zo6Z+ruWho1Y1TTgFS1xKlGZ+lY7ytrek/WRHTMS18k5O
4BEHnTDsq6mRkm0dI9fXymzA4aQ2pgOtCpPft1uhtuqAXq+utt2Uy3ttkI37WhFvelXme2UMj0lE
1e6mg9E+KGWps+pl/WTp3VUy2eldOc/zipkd9in1HK04dRMPKoIjURFAs11b33QwUQdnXkoBrVSz
Z3gcpGVfzEQzJas2Lwq0lwlkVyKFz47oiWrNrN6vOHp/Yh4jwwVU+ICh7Cj0G7LEqmRXTgX2WJhS
mF4z9uFakmNxTOfuMxTxlWOJXY6r73OgqNfWkDS3TG8kPxa1/rgIQj1NlCBzLWP9isSRCC8OV+Jw
8xkkGOjUdXTQa1BGpdKjBwlI1m3DhrSJjLNt2FMuNM2+YuYMxQl3yt5D1E010l1xnXkI7kanMNY8
+ZYxs+g908Lwvsy6jZPExYEk3nWOUxSkSZMaeDBhxU57qaQM70R7BUlFYiUs8JYN1Tlmcyxtsiw0
HiiDJPOlKpjvvY/mpKCwTPPqAuqAxpgE+Bn9Hm1BN4iD9jFNaZyvapOx5cqg+ZqtGAF1ZclopXZa
12YuUW2zkKrkoszyYD0DhvRvkQ14hEolmrYiRtZGN0teSaXyWYadmNbsctlHwjP/bHfmY1pI8XNW
R+zPRTV7wpKzZcoYVgcNbGYbtA5++7KY6eoZERtMBxCZW3J1SkfmzIYpyjWjx5Zu35gcs3Kyn7g1
pMmPJc0g9UFbmNQlfLmg1nwY015Iu5ToyGjVKaFlep0iunZt1dP0Y4ykjqTWXhTtla4H1SasSyyI
xhxgTdSTNzN4fIF+zhizyQzBA7MHiq4l1VnHDVhADE7jB2V5pcaxDdRrW4GnM+FfSQw4Jrdm4HQM
WjhEhv6tVwzzETS3CtcZh/TjFKBrcvIp3xRExZaeiQveWlKG3ieYQ1JdSue0cvVmsTo3h3BYjzOK
zqbXhqMW2LjOiJFYxjpMhncnTvLbPBH5s50YydMk9frTGETtZXQM5CyhNVfrXp6wM6+bdkvzN1+P
XfE+I+DbQowDh8ayfSqVPDsV5sBR3p7T94ze/6ZLdHkLuoo01ekYuBdadlX3crQyTAYoTdiIS08I
jwfHoKyDIcvuMUib93SClMfIKu9TIafUyLa8KeK5/1CNakkgsj446SYbAq0ajzARyS0ji0Zc0l+o
ExqepoKuflU5hmc2lX2NmWW0i2crPNWOxZq1x5CHrRyckqL5EKkRSx43gLNCxVZdYH8Lbd80Jj5/
XZc96hq99oLJ5aYv0uhtoJTcRpPNHdeoSnLfGHm6wUAvPxdDp78MRZ7eNXHGkI2jCN1baZRwnBtL
6lMrn6Irnda+myLLKkhBXbCXvE0Mkh9lnMutDlLdwy3+MxdGt0tnCgyavbLlw0ABzSXCot+IsJun
fzKkyHPLwcRKbaZqyMnZIhpK1Xe1ltWxn6NQbdwqrANpbwN7ll4w2h1IXKDeE7GUOCzOsl0V2FjT
JYNZe5LU2sAWnQGoWnUDM5OWchGTvhd4CfT2WRPQdY1lM3bbJi9f0VpmeyVvhGvOQTd6THZkn3RT
egxSXfU3WWpF0Wow55CarrlO1UE/99lYbzC1cUh1ydoLSgvjDO/M2m7yyXABLPscAkwMGDV01eym
XS72pjrLtCxkXFeYoFm5hd4i7pJTFdP860oceZVxsGgxSz3dUsZYUNFqmq4CK5qPi/GtfCpY2zjN
TSDSQKUIXzGh0zgKsmKHM2aYyd04L2JsaYqC8jAasbWNKlu7VJI8beGM9Hjf10vadGvozf1QIp1x
gRIUj/TDyfA6mEHVbaJEGR+7ZjrVuAMHcHsJ4EOTyhHYR6751DDGNUyCtKlC3fxhqIOsuWmCes1m
H97pUxIfmU6EbxaEa7PDaVu1/KQomAZ9eT+CSrBpAZirnnDiMXGLOK3ng1EYNIO1RvRr4iCSZwka
+hCkZn3HFGHpqlE4uoyj5E/i0TPfDIJ4J7HLPYadId56XCf9oo37p5pB2VWnsz8pZl1htGpmbFVt
JF11THCvhraXA68EkX4INGDanifM5NUwBWc9cUgliRdpCQp3m+qBuD+hJdbZKfQB4bBm+FNl6j+w
FoNzIW2eUMY0DuqrlE1xVweVjlOKSdip7eTPlh1ST5d6S2TcWLblpSSjGnF6mh7AZOUXM0ECAFZu
7uSWdiBuvXPwrhMwQ7pWMNzaWj3cAFo7wp0mbJo2BKrbK9lolU1iih+OPIYPKOliKHNm2i2tiMKl
UcyYrdKai6Ln87YX9NQ53VvxsRK2vSc2ZtiUEkZHg5wb+8pEvLNiYALrBVVRt/10O0Fsf5jtomll
1HjAV1xyoSCCH0ZoNm5rNBHw4ZhcFDZFHjyiQ+DLcekmUp2UBTY2rwUQ4o0I5GCtko7hM3nYGabc
HVMzC/e5YyQKk4BWJuUyrW5tPQte2pZGokqg9n4YOnGMsmUcLEXJdDZYxZLK6GWZt7iN0OLREzh4
vyCsyA6m1JTHWMPXv9KK22amaqFNrhRrR4uFuWb/nmyMBCaxWTKk9wqkLk60wqgpaev0QZ+bQfOY
rstsaGmxsjIOhezfmXLjhGrzmFdWY3pmMREGmXQhKQwKRCs/MZjODSldRcmDtpwtF8aF0zXtE6rq
UPBl27K5bSmb4OkwwHdgZcb+taoL/akbG9xFlDkzPH1Ek+mHlWI/KPms9yyncXGHN0rnMM2ViN9m
2FNnG1cU+WROJtpO15NqXBN4lzUbauX3tAEQDuRmuO5zHak1Q6VP2Y7750akcnNghtTFVwWzxqUH
sGRstOmUunGdvMFyj+Nd3NNmTUcVPVtSDeEjYlBz24x6c0vnA8M3wdwXxzdgqJ1mVDDqch1O22Gs
Dd2VM0NI9Fw1J1upjMl8O57qfC8ZepG7Q+UMx7zL5difacElm3rWtLUTNPZKFJXxzpigIuC1iAc/
jSjH4SUQjQ1WIK0SKZU/zHmiC1KgrBodKxu8RsHocs35dB581jim0aU59O1qtFUYjLYGFpTCiuYp
j0s0YkbPuHrCFt3t5bK6HzHotd28zWl7OTR9rUxkP7pWMfZN1LduZ5m3Iuj6Vd0N0g+ofLDpSaMX
MGvjbRQL/UiFutjnZpY3Zqp8lmJQGyWd8406kIhpgxSeOkkfb602T858Uk5i6EmeTbb6ZvEhr726
yfAl0RUtOZM8wRS9nkuf5yqBTgytSSAEqjlVbVVYZHSxq3hFLMTaKJgKmuAPnmhyOs1oXxhZc+ZK
r00Jhskbg8KQT4oV0BpMlAwEY5bBZ/aQPTP4DFNaGm9Vy7yddkdoQ14w1PTE2BmdSwEhabc1Fkrh
tRSUHQc3VhayZBcvI9380FEp5m9dmMXGOjHqCvS5taHL3HqJqHwQNtvHtkuSKO5cO0jG4Kml448T
ZV+ZgYSxdB91Dvq4PAo3aWwlxnXDaVzfBVa8CH/6gZNM6yBAPkRqj9QQe3heNWoN62ggrPlEUx47
L6PdLF5Tcsvm5BeNBmTXB5l1zdFBj+9Ri5itq0+xaHZ6waxlHXVFYJ8CDrbBjRGAqK5Tjg3Dbh7Y
Ktdzm/CqaOSM95zDMlCwvcigGKQQaqvlWdyDKnC0HZnn6iG26YYaYKuK4zyZdOhCtRtY6DLdojeR
Op/XbtemNTuKH3Z9u1iYtGI9ZDxmLtVgYY8oCMIm3ou7CWleY7fzoU6QZ22NJNCiLQ2izDqkha50
G22caUnCTc9KcJFsgxdvJFmyVzYfNNzQKpz6HUbAGdSV1GYTATA4Tm1i25KldUIOSkYomCpJ17Eo
HWgF6hcNCSfZV1tHJ2LomMojmGrNOUq+p5lusu3iaYUCoSZKzcWFxJCunXnkdecWiZf3P5EU2ZU8
Wkzs2mk6InTNqY71VweAfd/IgUPaWOSE88oOmuJoQdvPHrzjhD2lyuHKkwYU1G5oZOZ1M2bDMehM
esyBSvMPG2Pozy7dznqwMQeppkBqzRSj3znbIP5VvTZxqDuyzHwTTRv6PbPOe/oYmavKtQWhVQy7
LFGVgznNNURJkJDAzjE+AQH2I7X+Ybaq8FAWPYXFokAVanWiAWvdGZldX/Up5QXaLqsfXMR6w9XY
5u9VMN6PgGi8lv1UTxls2ezsRdnsATURdJgJrXunL3yqLmZA8PJuJSeqC50G9tjS0orS6LGeqTj6
uLTcmLgdSABIqlafM7+KwmgTjY20haPmLKxTguVoVZJk2MCNmX6L2yxCrnlYBxnAseK0nU9nXLk2
mirwejXUMtRPZRTsjKZnUiYQ+tFVYQNHCuH4dq6I10aL7LUxssviGKwQdWNFvSaf5nqOt1FqHSRC
2baxVmS+DoC/IGeXxjZehZlauZuxxd+EdqBsejlMduagN7toKtW7NjHLz4lMrHPDoax22QjTa8y2
eXZVWBfYZdGdlK6rnnVZaT25URmnM5xGPMjLvQyYd2wj6NdVxj11CEU1fto5uca50XBjmwLjg6BU
zLco7o/9PKYPZDaEj30pmStOG9YPLYitNzkT9Cy5sE9WQ93RN5G4naYQjH5U+jPwzuTXzIg8Gma5
n2k9vaa+dwilCuu1XIAgEPP4aBbOFG9A7nGfqUFPvUl1wovUmeW2McWHnhB+LGC7cTJl1tdb9woB
SysFpMs3KkH0VEd2lTMGn3o/xAtRab8Vhh17Gd3xSs3eEbmYNJn1ckXW0SNeoQxRra8sOqp1qa2C
Q2/V5bWVja+U9JKXpz09D248bD+T8FrYk70yCdtpmYl3N9Rgbxk37aJg4+kzxteMI1uXImVYK+h9
nuYiqXMyfZTWL0VZ3SatGHIMg8b0MhfTjdLNQE5jJ/uzNJS7rAshrVKiTYoANeiUohUkGug2jjIJ
8YFT14CHA7Vl1JSvfSJf5la7TO10j9Rga+YK4462eJKwjDzEmbkVihxuq4R1FWvDM4ld80l00z4Y
+9k3NR35S4TmJGAaf+jHujhluT3uFYN+z0Bdu6tUiXNPGWFeLAxl48x5eBZDuw4rW/moIAhvG8tW
lx4wGiyzMrudpeHRWTO/quhy7a0Ks3x7LLZFyqBEbZ10LVfUW6QvbDg2YuWchNOqJ/bKUxvziT20
f+7KYa+nfbATSd17WhcvMvNKh9i24mZL1PZ+SlVpZUAr0l7MtJwurGIMXqv22hVuAAmmeFprZJyg
YPs5uSHPVrhfhk0amOKgBYF5xorXXJXoFraOlk1Aeukj/qc8U+tAuZdTJWPYN2Ur5kv53oqQJ05Z
bbiVkd/XofkU1qzMRLTjKkVEgJ+a8ki0o+7xZS0ntnhswCon2mGisYXPCfYRbdSPwoyqVZKZHNF0
kA5qgczvRW4cse6W3p1glFxFBbkuB6vw5qi4LxO+0rFj3kW0HLVflTbqHmEh0p+mCh/nhEjKCoPv
JSaDUV5CWA/EZvbcM0D0a4n4v7BHEY3zC/AjIwLjRmuaYdPC+82uBhHPg2AK3zmIUmsAqLgjwsyI
fZB857kIy/1A89cN7PzYJUH1oNQlHqghnWvMrLkp7SrfWopAZK5Z0ujLoWFuu7DbcJpBgxG1GNgy
IZyQ5A7iiN1zt6c7yB4edRiMpc0NzIhx4DvMP3SU/zQYcg4paHrv9a5rjkOcJncI5plSSOmY89Hi
jAED3eFPqaWcLpquuFcnGQcRPbFpmjA7WmUpOt5Z1jo+r4LO+FSXLNmdpRsvI03kneSUBfJ1PWpa
f7Ss2HWifKYw7NRbk+nhKlPGt0iVnHnVSXUQ+0E/4NcPDyyXi9zcLDaDpWr7Ma7bx4BW6qGYeFgK
/MJuGG/nHvm0FiU6rTRPFoNDTpGQXmlgUERLyYYjj3JS0abdz0GM+n/OWbSVeLcnI1zRlLpRcuem
lRKb7ShAIIip07yKqzlcKSiKvSHRUZ3FEXR9DS1NDYK9lFzaP0TcgvwzjwgQYZpVSLVE5KWLoi3W
PLUsW3R9IR1h04g8g1EaVW2mXvUMX2kAwfX1AsEZZqA9ZK5pMmauS8LaZ5U9KE7Vfl1O07SO0Dlt
c91mlOco6Uc35/vYGlNa7/J0EI0iXbFfmxtSyVqfYlVa1XYg32H+3brWhCbkL4TBP3HH+NlDxgDM
sjBLXTIIiJCAi/tGilYZhqlaPplugkacE9o6mTp4lAnfwV+/0AKa/YMMgEHTFitzRQFBI9Lhb4FB
aLPQ/AZZjC/G4pyemUIdD0Cbirz69Qv9jC5D9YFBYKWCaYoiG5b5nTcLUFzFZZYLX2OcavlFj07b
ZbwSPPco1xE0c1FnyjQnulNC0+h/g4R9c4P+en11cUzViKBbWOZvxN2AkUJQmGQpCKSCqRvQhtVJ
14Jc0COSMtY2otDyCYAi7k9ylyrX8lzSadArI1gxUccLNHRK2TkpbYda7+va/D9jan4ibzYfxfk1
+2i+4zn/HcGbhZD+X//pe/N38OY1/7fTay3y4meXHn7oT+xGUf9gXq7YMLUy7bMvJv1Plx7+DSvO
gJ/Brp1kv8X8+x8mPfCGRMfj4A9aw9//C7zRtT+w9MLOTjWwnsWeRv9XuJuv7I5/3FuWiislruPQ
P4TxLEEB34j1NibMnfIVAY81zUisoe4cG59xDDBsfI4bZ6NGmh8ocX8FkrZRKrHTY4gBWU3uUiT6
iHFvDYGc1hij6lgXxoOGWZfLA52S3G5Sny09XNW9Vu/MFNFYuniPNFVfrCP86eFogo+lSexSNyA1
p6Jz6Xx/WhydIVGyLb3BRysEyuxHe3TNTrntTXmL+Q1bK61r+DL+jNE8MzFiAPcCKT+gdaKLL+nB
Xdarf1oz/v+b4G4qP/73//hRdHlbT5cPOm8/u07pv6TPHj7yj7n7SF9/ugeWn/nzHpAM5w/6eDhP
A3ixdlm1/8meSZb2h6ZbzCzJQzYgvBbG7D/uAsX4A/90WCcwYNop2rJ4/8OqSv7DZNTKz5BLY9gm
94j1r9wG6rdnGQ8zSmRuQnIbCDoGNv4ZPgOu7TKpwJ/h4QrUxn1/Ee61cK9C9xy55+uPzf3+8+l9
f/uXneKfPEC/DJv/cfOhkPn2qt9uvjkLAiMDP169VO7DTeHeYUHkPvGbt48jlM/y+4+N//z4ej48
nI+v95+394f3m8H93fv46fn697exPBb/Qt7JmTpKM6Zbq6J4UOS3Orr59ed0vlHzf/uc39A+yD16
u8vnLNynh5vMLdyXh6eHw9uH4JdP/PWCgNy9e7u67K5e7nahu7u417vLZXc8Xy5H7+wfN5fd5nLZ
L7/y93v/8HJ7Pnr72733fHv2bm8PVzfe/vNwe97frA6Hz9+8f+Mbmvj9/X8PxuOwXFhSx/s/vZye
bvbb08vVy+HpabO5O5yeQtc/Xo7+Zn/0L5ery9X6anmL+5vbm8Otf95vf3Mtl2v1izVjLpD1X74s
ZilJ2Whf1/JtWTZcy7e3u4/r0L0ruJqze/m4E1xLNlB+WSz/v/m4++Dy3o3Lan7kTz6W7vVz5H6+
Pp8/359fbyJ3/3rD6nq+/mR13dx+Pny+Fy5Oi6zKz4eKG+Lp5nh8fn0/fN5G7s37b67vN5vkvy3A
7+7ZOv5IpmHwmVbr02p7Wi1/X7uuv1uvN57rub7Hb9ztarv69cX8ys791cX8VsKivR05Lo7Bik/I
Mrx5/zy8XWV83jf2SPdy5lrl7vF5//B6/Xr+zTe53FW/em32vb9+kahew4SCk/mjua3MRyG/hMm1
iJiDlB1Y/8OvP+p3adrXGjZhfy0cAbEt+JvcIKFgDJM4oDdfncRw7Bpti7DD7fXPykJyriUv8/gq
JEaW/UXvH3UaiL2+l+bXKbkfxruwA5kSvzGW/6f7LvJYag/8eeW/hcckDAZka4iWneHurWD3uwj3
7e369Xj9+nx9fr+V3Yf3393O3+xE/1xuf33R5Xb/yy2EjrKyIbKCVYP2sjUeKX3cRDmM0y3jBaaf
wSq3D0r7G1vnvz1iFpmHTFG3BHThWv5tE5wkla4S820imYB7OLTPNdKeIVyRuTf/+PW3/f21LMs2
dIUjBM9IbJC+RH5/+YR1P7R10TLEiGZwrmaYtNdeH9RLjc/cb7R4//SlTA6/Jg92bM6/fSxiDoSM
O4iNSq2db405JFGSrjvdynTO/p27M9mNnEnS7as07t4LnIfF3ZCMCM1SapY2hJSSOE/OmU/fh1nV
3alQlgLZq4uLAv5CDZkedDrdzc3sO9/d94+1fhK/fzLrY9E4zkTSK05LyPpbfnss+Dtlb0jw36TX
zEvMr8MNJkH5gUX5p1EsvhNkkGvwvc+tHKScYi6INtiwftmFo23vgEy5B/aeL6twfRgQwtye1xKC
8kuH99vDoEuiWD5rNqS3ydrGBsV5mA2RTknODk+SQmo16ccO2W7mmIGG8PVnWpo09f79nK76RFoM
XSRW1t4WCJSoMbJqxn5XLFYQg+L2xnY5ZDT9ZU6d1SzOJbxDVmZb+9eMFiq0vZIwg76VyS5zFrqb
xjo+cIH+OgqpCAgoUGbBNyFk/Lw+opFKGZY8UzA1iuLTo6x5MWWXA2/uy4p3DINuEXwsrdUGT90L
l6zWIo03WFNQjqp7Qis7Nl6dTn4zArTw/cvZw+ZDst4ba+/rcl1atkmaTcEsUzJZ2XWBcKuhHavv
Q8ro7QbaxkPlwJahehkt9RHrbCMagKETzfPWeGTn08aclheSDQGAl22qI+Kn6npHjvz73/rHadEV
tNecNeiH936qotIhMmr8VB1oxbZz9EfUAGjbU3nI4vNPr1k1eNUkn8De7quss84pQKDqUxDqhXWO
YEM5E6Zu+98/z37Quk49i5ULAc/CHXn9Fb99n1WYJRKa8xQkzkBjb0opIR8H7YIyGoQRJzaPvx/v
y7uGkskdB4mOwh3E1PaV10kHEV5X5RyoZ/LKvOzvy3P56L4ZF3A2uwd5mt7PV8tF/LJ8JFfuCTSj
YDwQkmhr8Pj7Brv/E/aeGRFHLvKRn1Dd6zfKtX1pXFQf1i460X+MAIiugIyIO+UK7/XmuD3SL/Vb
48Dmuz/r+79gb4sHHWXQId/MQdQgX+jKI0ixW80cT6rG3n4/4fvLiKZhXUfvDsQdVhgA5c8vWKRm
rXRtNwbqQFkHRKi8kZA0Hg+M8odhSPLwkeqsVHb6vTmNINKotU3zkEHni9PUI17L6qMzaWgB6oGa
suqL7CSu73SqI1NneL17B/wMGlyoecJZPNs5Nd3mkWonvVueGp/mcjwqjDYoBGQTy1cV0ue0Q+op
9ebZm9vXbnxS1afJLLywPkbFu1uUN3rGPUU82DqlY6vbYENAZ+Fb1dXPnKBbU1KePfDge2uJ6YUm
Z2FLqmpgEfYtzCvKS/kS8rgFCMjXKYuMZ6RMm78ehJjql1zdJh297wGTqlbfado8BsZcKNtBDj9s
WGEH2O9/eIMMwnntsOGs2YbPC4UCvWyF0Y6BCUWHFi6npATvpP+LR2G+sMzCHYNsyd7FznLRWtpa
OgZZ3q6WLKg00c84B3aZNaXw+xfOW0FyjMc1+Q6dTPP6/f22q9Frb6lxM4zBlGU9utfcvaEDrDuf
mqXfVRHSpmyetAOVgv2rzq9Byaszf8wjm9vnQcOoqPIiZynQ11Gd2FK+NHDbEn/JaXb3WvCiHlXa
LEBzdciN7E/vjsIx3zgHtvlL9Pj785r08ZYFRqBBBtUloHcwDObR0g5snH8ahb0EkTwPuV5kPj8g
rKAEVigw2ayIbKjVeU/9dloOOHuq+5vjOo80KJClBSxB4nZvHnEPGGjYLMYgNehmLdG2+82sRVfD
ODsnWUgHH9TZYttatO6mcM037Vi1T+6UH1GF11lOI70WqGhqihtAIg/AEX6FV/try7Is4nMi9BX9
8nkWIq2fsp7TMlD1NqLBr5PlK/yZ+lJiIchelIXXFuZdRwv3Uy7WatT+oNsFFzrFyjXs/ah2/eU9
iAlzUXizExHd8qv2tnhppFbt0G8R2LRpH9HzZQP3seNt3o+HPt917vcensoNNyAD7g0pzr1NIlbd
sY86ODM9CO3ad6pq+pHCe6yOlCpshwObxfrDP4/GPmRTV3BZD8Tte5uFWSMWVA0AsUOCBlwLNUSN
yZwdDRbMg7Auk7NFp5Vk0q5rBTXL95vul0dVqcfZCPgt/m39rD6/506G0MYUFCVuUS6Rj8c6p5C0
h1zbjXEu1QPP+mXV81Vp1E4UnYsSg+4doIqaA6+blTqY0+YyF91jrY8TffTzc942yoFT68tWhTJU
hXfhGvxTh//7+dmEKEpYajY9UqndbRREEedlv/THVtcO162NDr+oxnwXppGz/X5Wv+zMv0Ze4x+m
lw99b+RcuP0gW8ix1ozkWRP1mezryF/q+Fm69VFZldGB9/hl12JEAnYb4As7JKXVz8+a6LSvUm1l
W2yk4tdzhHJ3qfLg++fae33Wel+3CAH4BPFSoJj1eZTC7NW8s0EXV2pq6meFk+TttVVYEypaSqkO
vdpTVh84cfaWKIPSLMSKWccENLEf25VmHcHzkkVg13X7M8k7JIqccHhBmrH+8v0D7k3jOpapkJjA
QRL7ac7vzw84cAkJdTpKg65L1B+4HoS3oMAO0TP+NApFdkPX8OgwSIB8HiVcQOzW7YiiTSKCwXQi
fZE6zezfP8uXeWM9oEQnurCpWhr7J0yCeNOqFubNrPvCgZXSlg+aMtf5tpdNeyDW379ukPRYjao5
NlllsF72IUm0N6BmHTBFAsOhO8d2TffllmZT3BIcaebGD2XG1bf3ymZerMt6lOXTUjsolRtw8OkG
nAvSPw0kaPyMUFu+iigr03enFPIc1Q7Y6bhMujH2jEQzUpT5jtWeDotGZRO1gfvj+6n78oJ4GKyB
yRoZVJLU/SCnGdHDLavDk76kro/5JG2CaRUeiDS+fE06WxN3XlxHbT7cL1HiDFR9FoivXLfRLK8w
OqiiIxcYXBeURjyrnD6H3Ii/PhmQGk4ZG5ioy56xv98LZ+jA/tG7bjrNBoPPmaYEuqi/n7+97gd0
DZjV039BjMbzkWLZ+47Alvfh4EYFVEj6m0onji5GB1WIMjRopUenvmnQZvpRnETbtp9i2kDheKtq
M9HgT7Pm4s7qw/e/6U9PbpkE/YYFAukLsQahsIEHRlwEbk4QlaTmuE2F1A88+R9HIWpUucdwvu17
zEwT3PGiYZRUmsmNE8fx1ZiKQw7HfxqF7WNNZgDmI2z4vIGI1hGlLg1sWBJtOU3ATe60RC3/7q70
6yUSEWgYsfEVEK1+HiWLK1PktZsTZQ/pFk7+6iiI8fzfvxf2C6hQq+MbjuifR1nEMGOio+d802r+
UenKuEEJCsD/+2H2juRfD4PnD7247IR813sLn3OzFd06TN5W4odIaegqEzrh1S7uduTlsmObrvUD
X/jXLVhl5yVYJbOo8mh7MwiHNKoSzswAylNPRy06a0zOhQ+Ftrj9/vm+Lgk2EGJI4h2eklX+eRoz
k7ZiDQB0QDaVi5FaNuVZuuRZHXw/ztdHYi0AEgMjwyRysHweB22RobQVidgS/9vHeuQSgAdrmwDi
c81O09+/H+7ra9NI39M5s4Igdc7kz8PlqrRajmuGo4PrRLJLYHY6zi7twWVo7LJ5zI4UXu3ub4dd
NzAMO6mFkOxW1q37t6t1CqpMB9cofEspcdiADCKandmI6rLrJUJHlT0rDaKikAcyr3uXAZYpA6/Y
PoAxZJp+la9/GxjPk6GbFJqkFWrsp3FlF8eZHaW7ZaIHMirnBt+5TFw0qg6bvijHA8/99Ugiw4NZ
JUy8tcC1n3Wnq0NOeS5C31aSBO8pd4mLbVHQMkTHrk5CuIYioR5YUus7/O0C9OuZuW25FicTN+Ff
/MXfntkZlKowkDVCxnfERvQoDkZoyAdG+bpweTTG0lTASRpL6vMrdZHVtGTqQn+SwzKe0QZGfg5z
QVEF8K2c9sBB8GU4oi6gd4SrjEX5bm9bi3qMvHpnEb4xLsquL9L7XFeMIw0LkwM725fpY53obGkk
JCmoqYr2+cEEImeoA6HjK10cb52FekyoZuOB6fvyIa6jUOViYa79ofvZORx+mkrgW+cjYCqvNadP
njE7HJ7UxFhBJe5cerT2WLfff4dfZpFROeF+XU35IvZnkYqkq9NN7PiQdcoTENaO1w7whkYpo+33
Q60b16dVyOTxoa9moNSC4GZ+nkYaUV1jMSobIzVb3uN+MQ0/rD4XyexBe1Gic260trHr0i7CNwei
Ujn9bcDOpWPNBpFY5m8C2vj5F+StIalV5aavjxy1AoY4eACl6O6rxjH+9qKzjoUInxwH/9L2m6Qw
bk2LykGOiYytPlkJzeeagcT6+zn9w+uz+Z5xi8Zhge7IvaWZzkNZCPKISEWUrME5BrIkiNlqwuoL
FMOhBOHX4dYvnKYv4AIUKZW96+lkSGrWnI7wgK3hNM201g/LSb20C6PY/O2TMdSarKH6T/puv2E6
yhC/5nPHk4kGrPZgNsbT3Aiz3ja9Jg6EEevS+7w0Pw+2tzTVpMYDtsPeLBqHcVtrJdCpsjlEsfzT
7JF4J16hMM9nt/7vv23DbMKzNmuD4aPOs3M/7aR9HcW2c6ZLx+z+F/MHol6DOqdxs//VZvbbYEuC
RlPrmb8YgOTW6HJQS4khzrTZWv72TIMKudZqcJZnLKqAn59rCZFqaClDQTNvf8SLjpm6kykn+LTO
WJOBvPh+afzhbZGtUMg7aStWVtmbx94dpJ5ULZaWSWffDgWCIcS81YFP64+j0OnLhkXu7kuCtlWR
XozgdTFbMtLLEmEBUqc0/duL8Dp3ZPspxZMT53r/ee6muNMq185Z5jbInKwt4506LvOBxfAl6jC5
Ljlkedh8dTwB975b/uqlhaak+6KL7DfeYL3prYhGnqb95UvYDgcmb30Fex/U2qxNZYakMrn3vQHr
MJKCYgL9GSAIS+iprQ0bgAzkO2l1CqPfL4ivR6eKsoKhmEn2iv2KQoLu0mwiRjMnHMItFCepVw6j
ex6NdRpIoK/DqEQHEjJc69en+PSUDmwMW+VMAdFKw8b6u377xrAPWjRkmgMJ7Ka7raGgjkednnRn
tPPgLqfVJjC/UmvFk15W+Tny+pFM/1w7mwKfDHubuaW0Pbvqkuso1WfXaw11otksNRZwTaaDxR/g
+5sMODairRQIgt9ZUs+3hKgYQg7ogm5CPgXTM4HZnzq1yCVYuQixV21ZJgk8MWl3WkPPd9GlS+Kr
UV0Pfg/8aQuxJqSTpjOMnwZ/+DyrjQV5p27DScthWWIKBYGP+mdvd8M2DquZFvFBPZbx2mGBQ2V1
oqSK/e4KVz0uCz3sdlkTpmdmMkfkD3FiwdOgNWFvYVCIM2oz5kdSjFkEnVaxXiuDZJbX96SKva7N
qrO2lg0UjqQR9naWttbgLplGQPSUug8wtOGZWiXVT2cUWvnJGPYOmbBhwDepntPqIYsH7OAtDFlv
uexmT/3QQRUrOB4zLxKqet1XdTrjIctx7xHkJY+m5qBPIYNYzcgep/YtUgXGlObYZreuk+vzcVl2
zoMUS4k/hWtkXpEI43bQq+RhavMuOe1r9GEIzhHeek1L8SKPlsz1NLUuFh9LsAlPsroRCG2X9DFS
ieD8DvpHv2ms1qEUkJp4yApHXWDgFGI8XyDqwBiDt4mPT67DMRynCCo6VnbjkYBjMaFSM/QRT9c4
eZpVK37SRSMwa2wnnCjRYfEd93RbvLf0fp0R5zNpc4tIUjEhYHkg56IzEY0wTvTUdl5Sxcg1D/2+
XYCIpgHAz9sEp4nOyLtXux5N+HNJZjwMcpYv49ya53nYgbmijm6fVkiGgdAMdnOVaT1Iz8K1BtVT
nK69jhB8Rr4G7ilFJTnX02ax7FD1qrpZUvAyiPw2Q1vrx2ayxAIrV7lW7hV9pWRnDObrmaMft5Br
XjMNeqOLxv6tj3P3Ic57SB0LCd7TqJbFM9jE9oG6nbhLGtX4GZU0oOHihWLft4ijm41tD8pxDL0B
0FEyGPPGwBqQ4r7e65NfxoNy2YEFA1OGzOnW6WYAYlXpdlftkNQ29AhS9VtcElquw7GVnwJ4Vz5i
kdIaOkWiVTwYdhVvK9Ojm4Ed/nbAcPZROEofYdvR47aeY8gLggWyzOjHdgNmcE7NYsvNOEq3FbXY
mkmMl8ecVPMqYhPtztVmsfaa4v9EpNpj9zoaxnJf4It4GnFTTjZCr4232V4hLbY62ehoXfyApD5h
kiOJ3QzuC0BTPSuS7rWIobudKKTKsAkSi7ktB12cN1WOdQlokO6YTonyFC+POglmS+9+QHTJDeDJ
XXScLYAdAwqPTgdUSunxxqKXaDjGs7nLtwsM/vPWHsz33HKma6spF8sDE4IOXTIFiK2KTiqBpi35
rWgccG3w8y41zFD4KGcsCGhaKXCE6vLEeV5UkHhFyvfozZhXuxsqpKDaCqkijNWnyfYR6c3uJtE1
NirdnmwwS1YopZfAREoDlUQJzY7EIcydOZivwxKNuC6ky3TPIWTZO8BDw2pWKMppiyuWuXiaVkyA
upwsvdLm2FGCsTfN214d2iWo9TluvamT/QX0AGT7A6AwsDs4Yhl+lgmslgw+etXHQYsK7YhNshI4
2Iac2kocvSWdicOlncfdU9+27dWCedGPqizFs0aS4WNBY8muMeU92UW1wK50hme5UfIWKFpihOV7
kjSG7slqyePLRqEblnrTPN+k8D6Q+QP4+FnjOfxRs7TmYCIoH45UKEq46MWWy3N3w72GtA2HQgFX
IG2n9NZoWgtnKaVJtnpfjBf0Gqgf4VSUlyJ1TTx25rl6GRs+aq/PWv3VxQV0Ouq5UddeNmb5c4xf
i0IrjWvvoomUQpDoTVWcdEnSI6eH8unVi5he6YyalC2Ob/O5mWIkwdQVrFqLbuqtVdAYsAknyd+p
RgINpyPw0gHrkWAZnobiB1VZ8TIry3ix3rfhhYUDZ0Shq/flgEUKhVTocr5mYaq2nZKJ3G9sTqtn
9NJQa8xhjJxA3Oh/Ekx1t+PUs9gsKI83SpIaP+NY50TAI1vygeZq8xJZw8zWmIacJCZAOI7mMsfH
ymnj0h8UrMx97sfhfbPAH1NOF3zMqmnXdVnxQwdfhLXQ3OolfMi8Tn0wrdmVNNrubQCXfwxfvv0Z
Q6HP8dDlxbHeWLxeLbXuloPNenVjHWCKbNXpPkLT9VRj6iC3gIdEiXDZLD7EJK1nN8dUfRtlNfQA
vTfq1XRHDM9qluiLjzGKteG7WuhAl1V+ltkpAufYHpH0z9UoV7LV2DrcObLsLsNEqPbcTgA0wgwA
Nb3SsPPhN2f093k82aNfh/xSqM8QH7dmPgHRgp8UNUir58b0lKku4UkSzGrbxYqwqHUAoGHLmK3e
3cAhtXhrWHAsffZ38z504M8cWaLvbzRB6+AmEiikfVhq+kIrfxU12HGHke7pTTs8607DU0gnrqpd
Mxd26xsDuEY2XcN5aNvQYRlEsYu/VTnwAAY9skCokqHAKYd4BKtOCHp3uIDYby11YRmICOcRpqUF
O+Kmo/MzH0vtoWkm+9TAAeCZrJu8FG204JtV1T9FrEbSJ+cyYHEbhwArOPfT86YEz4govc6EJ+c4
vsCZiBBI01buIkzKxN1qiZUqiAXq7DajQqsEA9wtk0hgzLD+NCrx2ne59loDnQXpl8m0ZeLxN9Tm
3HhQ6CoevBZm/ryzsmFkHbZwXrdY+cJYpitMDaEbEfBBlKFQ0CU/cf41bIARTQaiBWRY9eRy/0oC
wflSBQodtzeJqQPvXjAS5w/FKhQ9PWHudx2403eQppLuVpxAli14xuKRsBNFExcE/F3bLuOLARCu
qWd2WCXhEegFi88OkFnr9VUfz5tJN2rBanbkz3QwlX5LjTFffI4lOKCQbGakNPBqVyac1RrBNNJy
R3TGNmqTmACteUKStOWh81RJT/s2SiAZlHJMkdonoq/da+AfKkjfsSvtxwn19K2dTXL0SQ3LLAow
J7aiY+o3Yrl3YOlZlzACluW4LpslPwG6RddplvREF4DgHC0/FTD0xabvqy7eTYMywxXT4+EkSsXc
BZGuCOVkINbWTswCeOCbAco4HzxVAqjzC7KC+aavin72y75L590I0Jt+QwqAbrgROGCCnhkAa54Y
IInnp2hZ6nA6oojU1PDYocC5JzT7FO2ZVGcCP7YTo7/JiW/602mAvfRD7zgnFQ9eiob7W0Jz8BYD
qNG9WzBwm/3RHBz3aGSLMK51Qp7QH6k/pjdVHcnizhm1bF6tkJQserB7Byw1tnWO8piWU5viI1v2
cCcwTuDKwP/TdI5boxkaryxiaGlos2n0yeqiw4WVcxSjby0DHUGQVihcEPvBBNfAcbmTMKyzW0Tz
7XDWL0VsnQAjl8MurbpQAQ6X2MOdqmbLcmXEZADr4ygHt7QyuzInwSWiBBrz7oRh2XuwhCCtNroo
FBrDIejd2xposcsG6XyxsWXUm0tg1WaonHAZ1vFl7OFgPnc19e+CmIhrC2QHA8y/b86RvK9Go5hh
JdF8cOtEWI77eYnPEYZMuCacI46tjcabQJiyG0RV9dj2Kp/WYMYq8K9wAVtMnmG9kLUdW5peTxED
8/qS47ruBeGUi4GS6qlEF+0F7iIDmysCjxzmZ1UMy2kXkkP4cBV3zjf6lOraiwVG1gH1WXTDdQ3W
UN91Ekw6USN63nu0FPZ6/I9FPj/MajeUQAdsSFmXxVJSjkCvi088HJdYcuVzgae+KZmTEap1lPrJ
SJjxRZXSJ+iXmHQdV1heLMdaKkyNM0ttAYTEAh7gNokRDuPJiiMMwhYMF69UZcJPtLOM/skekDJc
YmFnOp4updK/rUr/coOxwPAwpVi1Bo49Gk1g4IXXgp5c3GsKYGq50efEqvx4pv1402DLXu76Jla1
CJILZGjPNUypbJdJTnYHhmVycL4GYVgT0jXLYH+EFVCnC5BFhHfDvOh3wF2S0S+J6udt32VJdF1o
IPSDTlsmcUrCHYmFUui4Aq9wrokmyHTQbjteYrkdCSTVAGRjqbyqLm7rR3YTjToIia6zq93STFX+
Y8b8Q3qz2XbFOUrqMDnHVIDuoRll9rDpQFDVN9Qppuaph3CbnZpDnXZ3I8S5FGJDzP0Ns5xGwpOh
SS05jvqMfS7RR11su1HWH3Bm20fVXvDjDoXs7WMLQkbhwac006MhGqNr141bDM8Bh0i/UfQxP41E
A7Q+qSNUbD057xPKzXqHC3DPNYpMmlCv2pKiFIyViTtr7SQTW045hlbQW0RH/Dc84nHeVXytOcgi
Tno3hYZBuQSWsl9N8/A6zVnpXmX0GIavCRY28UnKzdI5bcFpZQ9TRlLjNMG2sMQlogU1OvDDlwth
aON4XlQg7ROiJNmXG2JaI4e8S4/oUa1MrP92rA3rKi5MG9bllEKHI7ZbouLe7GNRPy9pM70n02ia
5VEZMs61HXUzfMwyUYtNoRbKie3IhY2LGMiZ73osj5uPOVL0LDoCNduqV5aSF/fqwHLZQBsKr4y6
5K6e9CWOh3WKboMJSz9g/LfuBtN6R9/G5VRLz8Z0Mgl4dOc0V1KnO3WlwvU9h6AERwjPGi+bzP7M
MqXJp9CWTrlpTDBaEFRL7aMbVdq6SDBwMrTZCiseIkgpemtPV6lNJx1fTz6PXmVloUnGroriLX8f
XXaaiMxHrrgV6PN+yu/w0omXTYFRVeE7DUYznmF2xtmMGYEOL6PS2l276p3gOmY54FnBx0NDjK1h
Nz5k9sci090wa1W9gyQ1nFW96kDZduP+mbO5GD3YyWG7mcmkCEg4aXZql5Bsgj5xM/jxWt1s1GZQ
XgGfltpRla7fuVQajGqc1HaTLdXXOUiQbN1SpyCLQNgQXndxTr4uNkdgumkzDz+tUbXeJjvCcUkM
03Jdw4gjx6aozbktdXyH3UUzHzqZ4ugJbLE/bqZCXXyQzMlLE5KmxX5+mJwdd8qyvpCAaSwYY3gn
RF6YJ/Obbbd01xKdhFbqr0arLyYQyzMN09zFd6feVTYrwuOGDEmjboxUlTe5o2PCAcAomfxRrfv7
Reg5Lb4jrcTBSAPdE/a3duRboyE1f4Zn2HiqXisfzVTOxmZSqVn486hgT5sKlbSrkGn9zovLbYio
ohp8pGbRs2PmgsSAIfGYRnSfPqpJodW+rXUcnrBDyueqVTN9W0NeCj3NGsTTWIIEj/2swvbvCGqh
pm5mPSIKSbkk9n7blqrqDdOgMsVTa5DBLqv61dbTqljdOeON20+QQLSk5Q5b9Y/qGPe2n3Bf5wfr
gsA85spwh45vzDynJRkaAK9m5eIQkNwqCRasHhgjB/rxPHzEJQkef4Z+XO/cNDLepB6VsQ8sarzU
w4kORovImOyl02X4oLtlfzobpvomzLSfIIPa/S10buPHlGH74asN6b6jvFfg85l9UasnWj7GuDSP
UfUGotmGElvJ5LHsyCFx3yHoD0SqLCVRvDFXm1i6wxPAf7XJuCkQbxgJXc7OgIYj1+zTRZc6PAs8
6RMv0lVyZ2wsHRfgwq2eJg3LbN8IBXx7qgrg2YSOYaGHfyJuJHIUbLbqRFTr8R07GvvsaJLMlPMo
fQRQCS7Oyxy+gaZiPx/CFeELXhI0rms6+hXBENFs7gAaxIJead/hkzIyfhJRASuJc5umOElHRtep
AOwyY8SuwSpWMJGsw+RDFL1m+gDbzMcpc5M2CIu+4WPP+lEEfaWSIG6aQcYXwxAmGXyQIQQe7eT4
QHaFk49+JmuNuCur6zNixSb242JwVD9V2uXB0BsqsfYse+hcbHpcMjsIW0GEhMxZs0v2O3zqMfZp
Iii0I9xdsbgwpETahmFt+zIv7USucajVZDWfi4kqOr2FkkxxbUQOA77Vj8m0kJExjfymVvK5uBAi
xplBw4zzmcWYz77DkasGFpeinR7XaX88NFYnNg6J/pKNgxiC/lSM5HBnrItoN7pVvWzC0Anltm9x
K/IoKpYmHkBT3Xqp3mBtQVodoweIfaQsekhuMRFspV64oJ4UqNydNPBo1vIp6CmllRshZAK/zu2w
pwA3HcsjEZaGe9xXwnyHTS64ucckqgLXiaLrsdOmG7coTkhDNXXAX09PY4O1ATJRrBNVz+jNGRjV
oBaYw2vuMAdaj5VuoDXGEAZOtljKZjDn5KOAfQu1bVr0+DhHzhdZAbeVYbqRYdb28BPNNW0EafEC
7hg3FFoelXenCHPu+YSLpzWovXanL/jhemBc6e3odG247npbv+PzkKtXN/tdBrvbxO4j7y+QtZLH
gPM6UOASyqYy0xqi1pjw+ZD1uksx0wBwnTrKU4g6Ktm41UxKKMaaroZ1leb5LlEn/vSUljY1EVhl
mDNVNix8GeN0Ezh5SGqXbIm4wQc5Wc3sK+WnGiaW4wkyMzFQ0y6fdgnVD8fThrK+nEqyAOcUfZWe
G0M/gzvQBvc0Bem1nBYjAbnP5Vcpj2o4dpE/lxV7VeS0zp1Tu4Ljj3gqCXAmjLromsJGXFxJbhsX
OIx0cWAbgkxROFc/a2EbkV90Tf7hNs1ya1KlWrwedxCV3FqSn0F1VOkpm4xVam/Gj2T0EDZnvQTt
FjpmwoHGJJNTmtvLqe8X3WPPJ0BSpjg7hfLXAFZ3LMJec7JP2DkXbKdRznn4rSOVJsYbhx0pVXHU
YWMTe9XkShJXYpTxP3v//oqOc1m/lzedfH/vzl/qfbzTJwbU5fAuaXx6B59Ut/+x7cu3lw7szP6f
+X8QCbX2r/17IpT3Il9f3qr2dxbO+if+B4WDrPSXoIEuH5u2rf9G4UDJofSLTFqnLvcLivA/KBwo
OTqG3mh/1tZi/i//jcJR9X8oJhJG16Qxg/5RSnb/Rau6+mdlr937z/9R9sVVRa9S+3//zxcVKj8K
mTa1P7QP1B73u9nL1G1LrTaEn5rqGZ3iUYeUKEo2S4YV4MZyC0NuRKiJxXPnhPpb2wpN+DH3I3ib
liZP4m5uP8xl6DWu5vn4Pohl8Bd2q2gTmzZXzg6h4xsJIJMsYW3dVXhTnsu1vPjPGv5fLcd/a/H3
/8lS1Nbl8+/X4g2KsPcyefl9Lf76I/9ik1n/QLXA4qGz2zKQvFCq/xebjPVG4+Rqpo2CCqkY5ff/
YpNZ/0D5DkrE4B94sq7t4P+iMhnmP9B30AmCIOJ/4QnIavpUjbZX0Y/2S99JgR/dm7X+779Vo6lJ
orOnluNXQmT3fW6HP3sF/Q28YbNBhakbXLLbxiT0V9O4uVZiuYw7NGdNBxscmx4vFiNEd6OP46OY
jhTo020sL2VsF10Q96X12hI/xr6wF3GBId0wHyl5yKHf122j7cCokCaY1URGvkG2A/BvFJ+0KYD9
Hp8To3ZbbVfGWXIX4SlVbWqDbBxUa3zSPBNp1rUNK+BGq1OX1AxVbsrXjUJ7QkFsS/N+mTrntIQB
TE/oBUj9sKkMbqE5CQzuc8XYUrwOs0sSRWI1Y9Nb9Si2Qjp5CMnUi4qTxeKMt6Qf4hJQnGixGZ2O
hk1zLa9PeyEX7MwkqdK89AUYYeWYgiJmRGHU0GCPw6qQ/mzE7pnRhfIMeFdxlk2qRg8FT0nJRitL
bjQ4VmAVsLRce6Z+0LVLM0rMzkcojuYgbOys206y7B7J0eNYbXJpAHbr1vYQUBmdHmGyNtd0pbXQ
aHtFwUNpzoZHUBBkxVrHlY+YDRlPWJyY93Y0jc9Z4zaXMGIh1qsTiHXflHostnVVUbxopvRCx0wx
GajEadXgQdY+qkEl4rDoVH5XOfdu1J7i/uABbC/QGCbb1TeJYPjSDh+LiUpGfhrWa8sCCU7XOOJX
lPCoGyM5JuYj8DCCOdG2ST69OHH5Q1HPKq5Gg7M8IFC1jrRq6S6WNAlc8vyaKQDeFvZG0YvXRWh3
ZGE03yzIrKvNpTnjRjODeza7HVmE9ei+hQR+gufNfd6+p/V41UT3+QpTbmC8R8ojaYCzYiBrvDiX
fbdOMaWKJDwGoA7J3tB3Ydw+NhROvDK9aMZ5J43mB31tVGypI+huuWuK2Ydfuxntk2qiJZaOUm+y
NCqOONc4YbzrsvpscQq501DDqp3bbNLQTYhrOu0WroN+wz5c/SRKP9Yn1hxOCFMQ2znUkYpicjjY
GKoY6obeE/smMxM6L2ri74XakmlsBnUWjwSLlPeb/oOU639Sd2ZLciJpm76hoYzVgdOIgNgzIveU
TrDMlMSOg7Nz9f8Tqp7pknr+rumDMZsx04msSplEAO6fv+tZeNmVLas+EmCdoQJtxyd6JtbKzcM+
6g9JPKg7l6BoOwZMHZp955+UmW7aUT2wicKLLpvF9l99412f72YbSae/MWwqbvVXXHSBEc2vRW6T
pcqNdCEnousMMbgU+sry/AXAoHuk/2ENIYAosl5luoRx/Crs4Z605EfLHUMtE2sgZ54Qa6OV02bM
7miNDD2/WetufGl9DQjA3tDHGeZdE6aeOHqJHk5jF6+0jIhu2gErLWwy50Rz+QZccg3kssNs3AcU
0qzsWu1kJx977TkpPul0PiJHWcfzmymIsPebTzdLyKk9plEB8FoADxAXHX+SYsJlJYE7dxo51e3w
JSGPSVCx6CaPo288ce6X28T2PzTNf+dROw7k3Jsy4YxJvPZGQ+7q2zAPqnlym2JYcyiirKa01q5X
35eTG0aCA0sjRhaq6k103QlyfuXNwl/nUxaWXW3uO9q5hmrZ2hopy1MaBVlLLEWqbUU0fseBlZBz
3ZvmPVXg48a05mYtbxFWthdEY3EqhuRMDHC0jZy82PA4liH51fkRfnh6mPjRYzN8cTVJxQlxpnNG
IPSSvxIEtpUDLcKuqW3bvN87i/dYLjPk2xiS37dalgsy8wPZAqFEay8x6KxoNrvTixTuEamvsfSr
Ok+JSrCagoIy1nQ/bFxxyAclwiXidW3frMH42pQTXYtl9lhRGGPP/sYurfvaTS96ieRHPxHPta2H
4mmS7p1bKTIyc/QJiHMa9ehmw4OpjXs0EIHRXhnNqSTjjCaGE22Qh6p7H24AOHoJsB13OdNmTetG
/DJb6sEcD/6oCCtwn7ua6m14eLrIK7PbTiMR9fAI0zFeTi7KHRRn8crI0gvQ42nJ9FMB92gj9pD0
bc3NfVITUS60k1MuATlIhbkrLXUaE0JiclkynFXlimZFd+NmAK1ZR6atS3MunJvvt1SY3SizpkZ6
UM8sKrQz4TKxQsicH3gm9pmX71KKRo5V5av30sEpqg/0U9bNxSXjf7WQGrjOh+HZHlE3J3QnUVXn
xHkgc1GuSbkmo3m7dPWpK+hWh95kX126CzKCUxt9qkI/GYAZXkVazFAGec5an02B6kEoEnO75P1H
kzonfRZXA4Af8D60xyl06oKV92Mx98RKX9zpQnA9DXlXYgw3o360PYrPUKoZdbLzqbeGKdfs5J3T
qpWvOPTINTqAC9JwMBq6VGZ9fKe44GS79tvSKoRJ/VuZGsd+zsXKsiGGhb2aqapouo61dVIh7opm
rII+Fk8jYqNXbzQQBrknOPZ1mteXsr8tttIqn3vlfPEWlCON+GxcbZPp3cei+nCEJvhQ9rxp3ZdB
HxlYbJtSR2MFH+wFmGVCqyCILFLyLdHUeOtyvc4Lp/R5uaJMK3tUdbTFRKPcaGAMnd4GnlvuLCpA
WXypKFDv0HHc8PayeObZ7KZdw2JO9DU1t8Ju4OEJCgbHiUd/F7s6XLu/dvT0TdFaRu3HKR4b4560
AaqxXnS9a7X1hCb3DvBWQfI6WaB1oaP8NRvotKs8hzfVoSRiKXaz9Ub5uHdUy0QrgnOeXPXDYVvL
jSUnlQmVh01z+jzu5G0vzTnAeBdDvdoICdgfXxBOH2JJGKQ3k8IdXb3YhbbJ943vh+APFN9+eAbQ
iy2nY6PTKeT0a42yiMZKD5kfP6FLp5gT/I8ew7C3u3TN4NfQ6kQVTqa/kr38qWS9SbN6p1R713fG
KtV4k2S3p1qSJ9pyQsvvv8VkQ68dJz23Xn8Y6/wqrERALwLXjLPBEZ5wGhWN897qbLnxWudEh8je
ctkPyrVYAHIqP7nL+GwUJtHPsUV/o19jkJHM6lepESzZN0ldF5s12AvEk51hmemm91KIFWV2K3t+
LLI4bGiJa/Kv1HHwWypSbs3V4M8PnqD7ev5qYQtJFyRRy3CftlmQ2fRs5V+cm2AGQ0c2pXcNMP+Q
nIqOrUAgWvV2AjQUoezOZIEHeKBXlIG2jPlOEF45ztrDOOG2VoiAKnRKIzBqscq06er3DqxShI4N
PNYT7MvyRVBflKV4cl+TrJ0bukPKS6pBYyaEiAk7jPEfUWO8Koq5ZbWQd/S9uLhBiAPllokDFk9m
8xLvJqUj+8yEch34oGSZe+6bapzH0dSjV6dmP06yHVPJTjmE4QMsFoLuEjTFMQcCu503ZUVEevxt
MO3NgkJNMT2iO1rfNtfJmsORC5kWGVQR+kUheDwppUSPA7nrBgsdyqGn7kfm7vs0mwWhCliMF9QO
Y01pR9dY5zo3X4bm+61eZpaXQT+WdRf4EVAx9bljZtOc8+FNUyCSkzu8TzSf+N4maqm41YxtKQKr
+h45wz4vL22dHByUra1exG8D2uh2oMJgbgIAwFU5l9GtKTJAw/pY4KKsEKyhJ90axdh/J/6Gdaej
a6/obhAaQNBSUKAn4wBlRIKutRKIhCGm2+LN4qRtadU1zUZEJGb3kqId3AM/rBFWbBSXsEpmnXoA
KrZB8azHqhRMTpuKps4RDqScONUDalLB6Ly77dbRfLK81tB3a3+8qVHUZtb0J/pWKSFFpLBqko5d
vICQd2Hl+4qD0+K2HynxaJNpfev6Yby/SVethv0nssM5jg62+x2p19dGHayZmTyn4RQPhpecZ8PZ
pXPv3FdTj9T6SH/099JlgpEayGeyUPrOlokxpNUpr+l5g6Jo2ZmIjF29CRqqEG/zjkkVdCuWsE/M
cGyyp3TiRjnlPpk+xmLaEc1/zhK1dWt/i4BjO6jvsV4FDnUDIvqMkvHSWWMYW+M6Q81OH+w6ltUx
dotQKH+VJVVo3DIhdmX5wLX6K8ZkWn2cF8Gmw1n13rzVffXGWprVOSvNVe+5O0I/w2X4YUFtDub8
pFpxHmL95LFY3tl0tjoWZ89RXY0MGW6ZNSvPwuieWNaGeP/7WSTvRq/R6zFaG0cZYKTWkIK30gU5
+/SDL5H2aC3OqnadkzvRuIDmYRfTbDg1dbTPBWiOtWj01faMPpR5GNlb4T4UZLYUCcIJWhRdDfWZ
7hTq3aoI2Xa9axWn6zI/GJm6RhG1lPTCWzp19zHmqkJtvLg6W1CUMunjtSFQHmfqxxIbNC5D3FJl
48wkXeU60rwX2t83I/H2Fq3MwO/nGK+bNdH409jtdkg4aKYmDp+sH78mZHE+mZXaLYyK2NxXsf6e
5xnLgIXvQ5mUV6OqIcuuejJ500vOH7MyfMgynRicdDgU1HfRkuGfTMU7iJ5vR71mC5uASAfFwWM5
Z1EDDsoL7HFIpWPO2CzECITGbd9A9/DNpVsbgW+kcJ8v3dF0e+TEsdS+a76ngtTQTnnefEKCbi1T
g7DWpq0/WkkgvGTeNE18zBAQrmxbo466zllovGY6aVjoXVVU24FOZQEP10/W0Vn0vU0DWN56595W
r9U870gtWs2eTEG1k5hdTqMGuX0vY8BcGmEoQAb3VQtkWLZ2ZKWCjkyDa0OZPSImpvUR9cWOPq9N
pWiE8E5dhKbNFT15CfEDxgnqe+r7ut32SS0CCOmVL6H4+x8LWgDuXR8uXs0PyaCJeJFUdsOsYzG9
JAiEEHAUXvslhQIaV2kfdT+Qv0Xmbh7xYK5sn/rrkGo2xKJZvtA/b0a1Lm79OhrT1+Lzj+ZR4ojN
jdm+oELiLFWYXcnnr4jRKJNC+nd63yH5ZBWbznj5+nRfMrO+oWCb4l3sTJG+FVLcCKCmqS9UjNb0
tS6FcYqqht2HxhkUj6Nh1Brk6Oxefd/jXGCS+EtnW1P6b+PCyWKrOkcb1ooExYiPuoh0ndS6uk1+
vTSDVpjIkZvEM68VCBqXo7m5zsfM+28/Ybn/G1jlvwPY/18Ey28xUP89Qnn3vUu+q+K9+vYrYH77
V3+ClO4fJo4vyxe6g0mPmAT+y58gJRilwI2IRRB3A4G6DvDgP0BKx/oDOBwGjigJcGxMY/8LpHT0
P8hAJhYKayrVIrfA+d/w8f8AL795dQlwxTxCfDzpRKRz/ApREhvYIstgP2jxRTzhKDBRNXfI8VZj
1JDzm3eCxkj0s0FLNe42s/WsDKiGomJhJMTL1KdbjepoHjwR+V9AzKrXZppgUJ1O89Cjgy7SDFf7
0ZNt9WpPvwftl7M7h3/51v/BA/wV9//VQ/7zY8ALk9tJRDRW5999pLo9e43lKY/D+AL/bw1dj9bH
BlaKyUNui7J5kJOd7EbNz/f6Qrzqv//91s2o+k/j0T8ugLCFW6SDRR7Bb66x2UZ1rcgx4xBUZCem
9fzcjSmnzK7B+hRFN+qqjYfoUOcexXB9jiAs1h4LEbf7qp7ZlZC8WcCBXCXnniFvLii72u2oGn9b
e63aEzpi2AG+B7ajqtaeSTvR0KUL/0vWt4t9xkkLGDS7+RI6Yxcd/vyqS9iLf/9RjV+9XT8/qiCl
lghZByOt+btpsuLINbg4iyhgz+uHvM38O/qenTZEZOljYJLLRPIJwidAYM/D3FRPXbnO7Yjtx/OT
VxbQ4t1VEQsSDZb0HGJ4GRGpxU7vaCBYGU/c31zyTwPir7dHIMGAgCLZgPfwd+/vaNlDYXSVtYKp
LyiRm74DJS6BxgcMfBRnR2KxokPnT4+k/S87ikiRbMad84EnorxgdqjAgCo0IagUaWJSblHfpVQI
H21yX55hUb1PYtNm5tpFpfN6VmXzbIOsURnsj4c5tfrQEpV+9WYZZrDkW25jE2pYLTZV3VrbKc2b
jxxrw5kkQPWaA0eRC+JrDw1OBFSdfh9G4L53tcZp1pa2FrjDlK8NlbfHemrdizdXXiD7sXp0ncHn
dLY8K3KKX2TfVK9gz9ULWiZ0atSSgsMVzTG9abSivpmvyOrRE6SQmy3yjenA4VPc1XPdnuVSVRdl
In9Q0WC9WsqMTg7OrLXv5w+UXrZ3FL2P+YbIhjrMVTE+EsSR5UgdI0RHTgmJyw9bucM8nl1XO3l4
VPZxu6R3U9bSzegDvTtoimzkJ73+BX0Ue1+G+GWTTdpExp5mdoFd+Pq9kc4U3k3VILbTRNVVOXmM
X0lcb8RAXV/kS95tanpJdlUIJ7y8fvVmDZWqGLpr47Z5QID8ockbI1RTKYO/eb5+X35IILBcQVaX
TTylj0Ls11UUARWBQuhe16034HAREyC/Iylv3Jp1rX70k8m22xka8pt0vow62PIs3FckElq5USB7
82rCNmaADg/ZRiAKKhho0t1we/tNt2w3s+/+beDhr2ZJshN+ZpuhH4IJE7Zu/WaWrLzBcl05IFSp
NX2T1ahX/JEDOYlZ/m7iCaI9d/hu0GC2LWLDop5tbjkxptGXf//1/b6g3K7DdkhagK6lyuf3tXOy
gIFuGrs1OqzmyU+5v5nbpBBcsxGaaMmfbOoQ/+6e/etvZbNwsVQgVjFuftFf75luiNikFYPas9lM
hiAZxubNRuj82ecWKAcV1kSNUNRaPYMB+NtId0oCdIB5qNNq5luOhm9/aXASnZinxaomD+commmT
6yUHvH//DSHG/m1/Mci7uG1v1JbpJKze5ou/UolqdL2K0j2xSv2hWju9e+HiPyjtpJU4N91oC3i8
MVRDL3CdOrgKBnEcEjOWmMQ86gJbOiC1ynyvbVtenbRQd7k5kwsNX7HVnMLYjHakPipL26WaTA/D
0Kl14VSvwOK0YRqNsU6rNnokPrPci6bUtziknxXWRU4dHjYJW6/Q/Ma1hwon8TdyZApvjbFCVte5
/Z2n8xdOAMJckStjb/24OE0J9Z6aXbqraYboW5qhf21NawgiSL0r0UKUGfSUi6/iSHjhoi/J19R3
54MUnofEPVNB68dRmGNQXPDYIl3WxkY8trOkYqlJom0ONEPUl1CBr1fszE1if3ESTJQkt/LDF+J3
3yapYfZs5G3wn3OarDUSG9CetweF4PLqOE1Ln141fENEYIQsZ/mdXptxtOE8shxKdFrLKsOBtuFg
NW3cCbAlccx72WbUr5tW/SZgRddxFDt3TtunVw0p+iGm4zxA8Wntp6yIgkkOYIMSj4eZl8BZgnp0
VYhhW1p+fCnrgXOc0OOaDNJR6ghOXUfuaE+wP9pGGJycBHyo1sdWAKhCNVVv1em2qq0R545lwZFq
7W5qvRkfQ067JDr4+t2IARI71M2evmT7EiLobk5HscHqMJ2yztt7Iu0ALZ03MCzraDXJi8CbwVEK
EgMr5tmbmRQbJJ8rfazau0Jz5ImadTzHDnnJJbvNthINRfVDIemTnuJabqyh5z470jt3nnpe5iI6
t7LzLt6w+Oshr4qzO2DoI3Da2bauftVb7WvSptPDrNBxa1lLA1c9DCaqoEIEbZQpHnlzmxnEM8Jq
vxFRIe/HUXiXQoDnjcxCz1EzGy+M0eZe4ug+3vpuLYujE868bo2mDhM1sqs1JV31QzdPEDzV7byb
iddKG4s16Pt4VaKer4OvpQet8uzdQqXeUyE9rG0D9qy+89zN4OEvrYe+NGBsQC2Xwm83WUpyb9xO
3Vfu4fhYON3XiLbKg99N5nUYYAecspUHtjkXYpSm9ZvXMhSipNEl1rINvcnfZ23WtqXscVv6k4UP
MKsK87A0fhuWyRThrY9uFbfJd7j3Wytq6abhlKMsqwcYz2pOIXaW5tzrTKehMgkC63hh7kcQ7Y9K
xmfCvCAtbCU/mcX0dD1QfBz2xGEeoLjNB/Tlar1Qb/kCCveI7M0+lGarN4gXSmNtOjzISwrGxtk0
6TYlGr5dwQ24q7TEfjdY9F810ZU7ydrz7BVLfanpqX5jVE0ALrP51FoxiGyba262FdkEFT5iCQuq
Nk3G0GmwznEYNqhKy/0ketM6IUJQlPS7cpVFZGVSVue01RIcp/a4L2LTBJiYmw9tgppsKo8gRgBh
zQVALRJfbA26Yo9uHHfHtEiXS2sq5+g6+HMwzb1aqfgheePDTKAPdF0/jHWzXBsZXlQKttalP/mb
qDDEtvdd+31IxU76hbnW60ntmGZylwydpEkBuSufAW1JR1w0fWNtJt8pNog5DShYLe8uYyPjzzmX
fYB+JVnV7QjMvFTDsu1jnGfKaaPAr7to52dzguBfpndJInTevHzU7mAeK9rqK41loW7TbcHswHxN
6Ea0QBVbAqUffpi0AiSePuYeQqOhnP2swV8S7VuQ/d0NU/EtFXW+btVSvnpVjLxYCfujj+b+kQh7
Fn6E2VGree/+YI/nTDRqxwtt3OU+tpERs1OMXcelA7f16kocBjrH8Yq7PfRw5QisU/akoq07FoiL
2f8lWTEzDRqzGG+AlKQwVrfNn9wf735do0I1C8p09UgHhS+o2g5qx4h8wB3LnIN0qszpOSXwJMTt
g/oFvwDJwB0xKN/GfpHGZchaDKw/f1M2ZuIcWwDjJMjzGsyeFx/KZtYd8g2MBJExfaLmvUqFwMXu
YwaVXPHdICOrhJK1kCjEGDoAY2C5et61oG07b6MvDhtwlg3ptq766TpWuFjWjZDpNpsW4w5umpwV
pVt7kmJx4pcCa9Q4GdO1cqXJQhypxAlq+Po6bNVkW+E4pM0I1M+MciQ1r+B5BUcKGBDT7ZhW6Rab
t3diH/df+OVF86Ajks4+CIaKrastGrNHyt3MhO4OBiGnqM31dh0bXk0FU1Liea31kUmmNe5qDCi7
n5ea+7G9r1WXbmdzNJ5qvVQ7pyqMuxLN785QsXFHwO+IAInNmMMbhdZzx1YVscucjBLfNn58Pj1O
EpSbdj4/KH++ke+mlM9yWTQQqnhmBLLkMF07dERbrXPF8DBppXGXLBIuj3HSfs8ayaOBzxF3la05
kRFmHCjhI/Ix3bbR7QdRbKd27aT8k4MDc7NYVvGFjmyuY8jTW0CBqr/4veqaGwZWP5i1T1e0UcQd
NMGQ8cDKxN73KWInuGS8juu2Jhd5Y6I8QnhV19AVWSaBJj1uUoErNSD9aoyDORnVTmG/uUjmxAqB
vl8mbJxYX/FRz8bGhU9AqyP56vB5/DQQt99I0vJf5mVOEF9g6xVMFJPzXkSG/mr4QzuvpDFNNVog
e7hmQCI/sHtmZ9uXNLmbSEhk7fOAJtPGM8tDjT9Lwf85PuDdogXU6jib0bVHGVCAUITEtSYBpqFb
rS5CH7XY74VjmGdnVvtRqwhPX9rq3m+m5BBrOLeTPkHp3A4L7NPkRk9WkasJ94bzKRNCIlcjp6mD
BdW1Q42dX3BA1PfYAOzz4uvdRhYV/66z1GEs0DeDZd5Oaq2P6oBJIvRw4XwYbVOw+tSj3GEoramg
Qs/tRmnxrXWZOtCj5YnuZydr9phUCOjdQV9VP6pZTucy6vSnOkloEU4WYS0r0SnET1VT91+WjgLN
zkLetholcew11SYwU7j7kVPQ4LtVjbUDVcG9YLp1i5weJHUnuiSa2UGt9GiC867dThp7iBBiFEVt
EPIijahnnBBGtKN63T3mrTZB52Qt1ekmqSqWTot5NhgPGZ4VXCec/HfSXuIzLoJSrIthfgE2fmXG
fHST+F4lMDlaU6tjO+vGtui7B9ty0bPA3wH+qA8sRki8XKJhEp74Sz0xSM1OSTDnODOle6nakjVx
n4y6v6YIA8xcOHPQWjidi4GNng7C6RJ3Q3+UGA0vbblMO1AE76uVVOa17HyJSia3LkR7V4Gtbtyn
k6brcVbxuS3y6A4pYntfJU32jOvytZZE81mtJ++sqn/XgNBflFPjy9CS+kaVpSm0XpfugMtfCMIT
X/pJ8/HexOqbSm2U44vX8hx02NkXBFwMhp69JfYb4D0ldyrruvsOu0uLBYV8lcSw3K3sTZu7b32j
sfzZN+fzQvjKShYq+B+pjIl28hCpOK13x+ElDnCQFgGT6HPF2JnO+kXP6f6pJk5slqE+WtE9eL3z
aebGazWwpkOoP6iof8y17ClJEA7m6buZ6M8/T2L/EdL9JEv+/K70/kWS+38m3P3/qEf4Fm7938Pg
oXqvPr//VaZ7+///BMD9Pxz71gbMEZ/jPTkEiMn/BMA15w9uO4JxcjeRkhOejCz8fyLgxh9kVekO
Bamoyem5+ScCbht/IBR3CWQXFnnLrhD/CQJ+Ozj/Exm8xeISZaeDxIOA8Lffe15yyqcVjQPkxiTN
lO8mI1te7NzxD5XCHk7LyN9ixf/yG4FNSeR04AVuWVy/l4nppVZ3yFGHVVEpXIyoypn9Rog/DKKK
0cAx0+X+L3fjfwOP35TQv35KB3adfDtuxe3P79l9snFSGek5WStY/tUqG25MfTtFkPAEZrlYhWrA
AFdQWF/g5nrrSUhAOBTbPyZLFR9jbQ6cYi1revUhlf/D7gDbdXyDAFb82XThuPAav4IbluwF0TYW
Q77EHLUamDHmTUT40sUxJGPAUozepnLk3G/+5nvhAfv1exGmzTNk2NgGCID9Pewt7QUaC6URcDM4
sHtS96xtXFiLWtUQwvo+lTpS3RRjADLmWhnHJu3RVhZ2i05ExQ0A/9zgf3twjLzT/gb1MZx/vTr4
HZLUbF4S3g7egb+CPvaE4Q1UU67qSE60KaFzv2WZIJpTOaY81ZSpu9OU5lUbR6hZABUm8of0yHNZ
56XWfu2dLr0v+yrXzpyjY2hXofn1317mT1fFP18iYjsFnAfRr4JOD4e8wd/wT0oRhD8hsFthWHX2
aRypgE+THfO80HdMad9kkS2BYfvqJYlH+6OpMkSrduF2F+VVxc2A63xhx2YLN6qhvdcmbFLZzCkA
1QEA4L4ZMPKSl9Ek5H8nBtqzwTHeeyZPNEnjgPA0n3OEVLFfJJvJ07rlSmJyMd3bSM0/Fmrp7V1t
Rj0irBpnUn5dMhN1uOZLy7rP/HIxA0sRFEfoPUlVMMZpIv0GCkBNQ1gYxpJdEzGm0zZ2KwiYKIYS
YyZxvdhZDZ1wu0eX3dPgRk3eh6v1erFRBKe1e+bJDks9WDiQXE0cfNRprsNwTZoXekGeOW3BL76n
LKM1L4SHRvOeaC6XHBjZae2qUM5EcpY7aCqounF6j90ER/lS+bwMIkEQf6JkAO856tM8YMHhJy71
rHerQR/smvNPyUGnRS5OiYRTrindS8/24trqXKUtCS0m8QM65HZhMnGgsBhRieSYT3Wk5smmk0vU
bBt/guOWi4mOEYV3Nm3RzugfsXDAHnyTPKRNfNONF0WteohBwmmwIRp22MH/FU9D27VHr8Wbz2yf
ZPOlp+YvwwDXFC+Ga9Nn4Me+962YF3dc3fTy69Lop4nz9uJ+6LRXFSu3znBax3YxXQWdAfluAY89
agRHlwgXEkTkuteypNXS0z89leR5mMH0n73Ys0MxUw6yQnoA2aM5lbdpJY7ZpR+7IZhmqtftRYt5
Bs0enTqFBMhzsj65XzzL+5bKkYFjxu6gmKexZJeGcQ+a1KlDlOUjaQqZ409PvT1I4EpLJij9Epyi
sV81VyeeKrTZZle9aqwswy5Ch/dYO7Wc9hD3N4FBGY/3Xm6TuDuQLEfMgAL/Dio1yH3j1PUWtMBg
LPfeyxJ9N2JQmb8vna2ZnzVJW2Gr59m3OQO0WGkiZ6lS1jwZAZrFJkjLm314Ecex7pZvBj5hLAyI
sazUHD4daWZnHZ7yye10wvFgnCkHG5ap23Wjsu66CKFRLPr21VGc2q2OLL+CnACU0DZuWFI5Qqcb
+PzzZIKtFF58s6Y0cHm4tUM/J3JmVTk2z65Nxk5IXgJG6NbLWMfH1vhcYky8dP5E5isRCLj2DUqu
rLW8HdqU4/Q9YUiWF1Jj+l2gDHnSMtv/0WiNM687/j2DKJzuk6yhztHKu+nBUAi+yBcgb6yy6sBZ
2voxw8QItttV2WtOGO8mVd4QB2NjIvE3uN3mqp7zmBTWmHNX2bY3TfA4LwcX5dYjuRDORzrNEGCT
Oa1FA+EZ95W7b9JOnqQUQlvVuiOPtWOyqjAhW7hDuzzrQkHRqaKkya4RORvad4lP5Ny40xL0Rl0T
ciej5DDac2KtPNnnPySMGAl6Vk71bIKYlWQvLb9OKvb87cSBAQWtWjj618RFMiMf8xg3AgyahtCs
03r/SNwAXCAMJ3KcbuKsYup4aMe09deVzs6l68sl92HtV3XXjW+15fKwRiK2zmabuGHbN/HVw2yy
zfJcR2YcdS1W2868z+MFUK9trZ3bemiMeum8YI6RgIpz6qerBPQ89JVJPkZqmuCGTebtsiS+2c1H
Oz3M8ItbvQH4PMm4sPdWpc/bLJF0w1ba0K6Touof2fmLD+Bm1GyGGsKynKLovjOWMdlQB0HCVrOY
zUNJtg/C1KXv72dLoPbSyScgFsT38uPQVUkwzNNyJUiOwEh9BBzwdFQIcdI2a57i5asVtzZVLNJG
RO+7t90nlrZ3n6Pf0e5LnvR6n47+4u/YkKEvB16FEhfxlIQNTyzvdm7ftS49X/4oxmAwdWrMBKH1
Zp7hqm+d9jAVznXwENVb3pOMPPOU307no9ZtzRzBqGt8lgVpDbr/vTXqB0P6gcjNjzmOL7i+QntJ
r6nW2XtHtc3FthTH3QL9LvliMWtqYjwWtTh3hp6GLfpOB43FYSoBC50c0Kpx4bbtaOTQx9v8HI0Y
PhoisMOq9sk7mVsDF7Zp7dnpXEK40uw7IVZJYGtxs+UZdMEUxu5jsJvpOPArXHYfiZfe43u0Pat5
gW0hUajTtV0yk8wZ6soTBWfbrkoPypnJYVKFXx/7DGCGSAtklEqaJLJwVgbnWUJyYfT0LEoM+BtD
w4HipqNCusYXGsXvmgOttvYiT3us05h6FOkn8R43v8WoZZWFs4uiWPfOo5c7Hp0LSfskdRZVM6sN
vuGc/u+l6aOHqsFxY6NlRvgFN4wKzogA/qoW4HRCtj800RK6XYquglFjXPtqggyy0nG6y+mFGemh
RLzIEZV8zHTQl3pNa3Q2bCitadoAHpFAP085d40gHG1F2A6BlFKWIllj+p/1FfkVywP0PgfonEpX
g3SW0oEjdBOCdkp8ekujL+gDwamHEBWieOadbU7ZrM+E7Wieix98qMQmm8v6urAA0XerzVUwtHHx
zYs76/YduTehoPnT9ABj0Mg0e3KZ7X2Q85IE5tnCxrr1Rs2+d7U0WiNAyH/U5Po9N32d9kFepNW+
TeI4DhY7V+ucuI+1H/8Xe+fRHDuSXtH/orXQAW8W2hSAsvT+cYN4JB9hEgkPJIBfr4OWie4eaTq0
12YiJqZ7SFYBmZ+591xhPs+u5b9lJjLOc1sD0wCHndv1acithJuDHf4h0+v2aFdTFeFNDKIqb7vb
WsqKwYhZlDgZgvnHaMrmgbFSdybS0r+f+J+vsQa/TkxWzp6wzWv4SOmLuSjJrMscjHd0UM6FXDHE
/AzXv4ve8p7Tsevjrk7GTz5Z58dgJPqFL44nhj8v6SIcYdoQ5qXTvbptbTAIBwcQg3gnuaXqPmaz
hnBKLxcKa2yOPWYubIENBinefaqA0tYsdRzT0nhvBDJ0vxPB2Whrkst85shnoayq2gt7AlokarY5
IOT4vuf5zDB1OowtogfV1KwqVZO/Fh6V39qwMtFlyqbUa2a+yTFg8sNcE6HnTDbB1eRaiC6K6SwT
psjJilQ+0ZX3seiMzIGruTGeshOgsfRg++vixJxd6qY2rItayvphLB3wK0tqgfqc5zRutca/U1hC
n0TmVBc5GO3N4rGnWppNbrqWVbAXqq6AW8DvXPX5pC2TeKc1ZRscqPk+4NY4+LqvJbEn7fU2s3D8
6A1669ZhI8+N5rRfFcLIK2lMxqXrtP55c34fC8ROZxkM2bWp6vSu1cUlRc4Bvbi6apZRNyMagHPq
aaeq6AQL0Fr9xHxdP48UO4eydO+38TZF3LLTs7rHn8U6ySd/j8Q4pw8ZSPe7jHyePVvn8XrVpBc5
67YOYDOEaUo6+7ILhrjQEQyLVjZPlqJHr30YDUu1IOCGqwrsThgHtTRXKHWMOEiH8Yb9TAWmTWYX
08M7M7S+D4Rm7m8tIZKTclFoWaNaLkvfDOdmUtoTJZeB1rzSLgRzrzBd+Lr53tFnR22WeaRa2+bL
krYlTttmvbDtVlE1Oh9Zk0nqkJG0qUBOsRT5dBCJ9atlzRbsR7HKOE/s5NLCnCbiuw92VbaYt5pc
6icj66tricB15obK4SxlFtX0os27dRSKSWs2XJbGc8FMorIVnuZEjTYuF2lX/VO2iu8AN+UXalMR
pRurcYcIwN95ublJXVVyaNKiPJT6oFHuZ1UQuVV9JTP5tSR1sqf2ri62y7LVMwe0a1ZrvePhJYaF
rQXnTt/fIMvWmNnVyOP1TW9qFehdKiqP3wf2k8veu8wFGCWx3o/+YD55NuaHmZUV+dNtRglStcH1
WEB6rkYW933R8hxYXbHXOXc/AyrDXwiMkeuCTdvrSQLkvU+0a9t3xWHpbf85sInlDYehVEAEG2aL
U/nir7AVheOwIi+rbYlpdq9GPUTakBTnoQ5wVSnLpbUyJq7+stWhG4LJudK6ydmqYsyaxHZdJYyD
93gjH/lOZvgdSOmTLOn3Y6Be/MSpwmWZy9O86He9bayxpXFJG3W17EvpHbIlB8SWD2TnMQYuogmO
dYT0k+NFLtO+UvgPoBHiZOJuecrz3DpqlFInn/qChq6yPktXx0czqgdraJyFuyDIXvVcuwOvAxbS
9H8hMjXPfNtG7G9xzEGeH4JmXOKuHW6WclYXzgJaN6XJR+q19ShgAhPuYXKXzvmVyXZ22VXS9iWK
KW+Mg7ZcDpNWlzs94HoH8uMcGX0le4rjH9JT2YE4COtVIlW4hjxFZVVnLobLddx7auQcEcFHH/iP
5tQYYEoBqTWNAY7EKNlim8tR4wUCAmVbV7Pwi6+qLNWrYqOF2iGd55OvkCQva3VXFuW2KfOE9wiL
vdlPgyc3BY5OUeNkydFZ1zcAe+u+R0RKM+YgI+ACQ3g/NWW4Wr47nvzZne2dHEGpQ6mZ+ArbdXN4
enRNdkuLsPNTig+9rD6SoX6Fo+p/tctQXPgX5a3Xj5l7StrRuQayXmC77Dr7LR1r++xO9XSj4Vz8
KTSju1MGejuEGEt71B3np93o7hC6ftdcT67LDsbWmzvQo8W5tTX7ujMrFnW9tEMdOhmK7lxHoKA5
Z7BL1bZFbM6WYaPsAMMKtL0jeReJgboe8m6+r0kjvWnzgP8qFd57SHiPA8YWRhu2eu/syfiQapCR
rgEqOTiVEmAje7EcA1EJa9cz8To5rtfzH3QCvUWqU0tZ90yct/6VaDamy9Ffviye8AN0pnnfebVC
tpMZ5UUmVR86WBQOc0kThFlIQM5nmGpgTQKskHGrzbhAOky5z54JFDtOaoeicx2C103Jnoee1B3w
GT1o4DFp2/u+KYsXa904UAVKifuEYLXz3LEjKYXoPpN2Do5Quqy3ulb1mSXyl5aX1RlrKxZokJhP
lO2P5eTkV21BR7tjTXSvkDS/ZmRCx3hJxyOLy+wDNq34xUKZ8810KbO64UCcYX+e5BpcEepLjYT4
88kHI3Sve10VFzw0bNp1HfEpG8m5KdAoj5i86iXV8LtW9/PSQN93xntk9cZn2cNvslCMXouJqHI9
AHWWGfqgA6fRmo9Atyf9wIkE8U/UWFbokqD76PmcHOWoNW+IHttI1UKDHV4IiAnZhhwnbkcavRe5
pYYdCT+bCzR5xuA8S8kghyrW3icgqsJ1mLGqoBz3j8PSLclDUy5CHCcrGLT92s0zwqPF/eUpd41b
QxXXuAYewf/P9Wc2zAhhse44lXGfSoSZTHX66nYSJcwe5bTKICtKN87GSF7mzhtX0487DhY7Toly
y15apk9qZ7jNhnZscMskOLveAwovgSMYsWIyjBpPobeaF5eB9P0ERgl1xSKZnS14SVh6pY1pQ5zz
lkLkR6vzoPUxwaM6lgvQ8ovTAuMKzQ5H4zGokmA4VSsDlytUV4zSai2Z0JC1EBWjzkBRyYaILgsq
Wop7hSBrvMXBeMdxWomfLRJsxtzCxby7PbTOG8xkluGZmEr3mwkcAGd+j2lY6F+LgcNzp5X2mOwt
SclN0HzXGLe2W4LDgAHZF/uCquVrMiz5ZNIQBE5Qjg8o/ufkwmK2fBnw37zQPbUlpZ2039dOuOMh
x2K63ujQBXMATk0WO46yb0beMtrzwnSyiCVtLuOFrvU6rZe5P0lmiUhZh6S/Q3ObVGdkJEPL3h26
gGZX8orwbFIJAz/bys26nKsDgZOY+bUpvc8IYkdHMzIj5tHK5yasqgZ608jMNSJTw3WeQaoM5aHO
O870zDDLMk7Nhskhe/ChjXulVLIbEEfXNwa7USInvM5lDM9gUhyt1mWD0Jkm/3y1Qvw79BIONx7m
dr6b1onX201de3rI4BeYt3Pf84+DW4F/IRjlPSUNjyfWMx1LTgNSoYvFOhhYt9PMhvOXdIzxMmjN
gCQWMD2ThmJ0X6fbdKQwtfnaLXoPvR88zlcWHuo4iax0HlySunZQtDSspc4mLadJpGd2Ksu/pirP
rtOUBURoQfPLohoWrx72PBA6cGO99eBXCCVCb7TZ5ROMmGEQUwVT9ImM6ASsIz6gqJyhrgOv87II
QY7y7lcrh1YCmCJ3T/jYgOVtoru71MHsVK0VEBdYeKJCooXHmWPFQ/3I3TI/FZntUSWvLsJnd1q4
QCY7n93TCkt0iBJzg7vMdfOVoemXWI7m/odCVnnXW1b1BdB1fHFNFTADb/pbu9eNDSbiYRhy1hlB
QyVndRjJGLKPjpsY/Skr3dk/1V3HnDbr7BqSoXL6K9b1iNUoq+5M5OZOOE5V+WJRv78u5rzeBKgZ
ZNi0TYDCdKidZ0df9DLsgtnjbh4z7+faqmCvMSnnlkY1R9AA2BT5mg9VQkEviZv+Rk3GyN7IMDwc
e4VYZMf8uZJ7xjB9cJVy3x4Cp2N7myMinff85hbogcAZ8ColPk/84uQx2jeePktAHujmNYfJUncb
VHi4Qf+eHpgz8MjoPtCYiOiIND0Og7OKy7oIXYUQmXM/qkltKSNCJ3iVi1Va5kHOOoWVphnmndN6
0rosJWITSKKOWZ40M6+wZk+tx8WdpHMCRW/QljAzZIBAsGdUj7ycg20QfRmyJ3eIVhosedZdqkRE
JA4Ptyqo9yMXndJ7DrGUVARdqkeAf8TiZPXIW6HTuPPOjVI7Lf3EUa9Kj5JiSfgo6zwLeFqGHKFj
5vaUq3Dg5JFwY3HT+0Ng3losUE0GEgalVbO4EhyoZ/MndLyVU+g2Gm0giQ0877qfZr/QqRBYadPm
3eBiwdnYTGw5QVbWaTiPXf3eO8rqISC7Bsxc4OePzHP9n3k7iPcFD8B8QCFevpgUnQ0vq7BeVp1Z
ACg45HMy9fDGNgSs3Pq8fgUtgTe/Govo8f8DPy1Oeo5M9IzIgt/Qk6Zw46wuB2dXpAlyNdNK9Ru7
q5yPZGLwDG6OF3RMB766zCAcEh3ZBk4gL8TY4HOB1CKLSAYm3YuF9cCvqV6LVpNX7DCXJgps276x
A1R24Vjq+kENsAFiN9HcWPesFGARSJ2MJ95IhpNumsAeKoMYjYPurCU3RpexXZmqCQUCuKYFf+aE
rCUu+XPUjoOr9OJRmu1tFQSceVzCY8ScY072NDiyuhoLpa560nvoEz3Cw6HKyPpz8Tynj7jGzeXi
0B/N931WpRs+Q5ltCIJjUVFHbtGzGrymDlsJdOS4aIU/Pfy+xYKqLCXmpdyGrMoS7KPuVXAzFX63
7Imbgeutc0eytQ2a9FHAYzaP2+EZu7xs3k7LxuBF2IuX04/6w0OQMzc5+Z2q6jgP0l99gH7Fqjdo
cZ1DccwmxkW7dfCHF8dJ1jnqxg5dTi2kw5y75arDl22rq6Q1AzRNfRUcHA1GD/hev6iOE5TK+UBA
S1qDcKquEsOskovwA+l+jV6fLXdFMLTpTYc6NNk5cl6HKx35P28ggxLz0pOasB5rMoO6rX8Gqe0E
Q7JGLRj/ni9Idt9draUD6zPQWo3V6stFQU9Ofpiri2IPjEJSnkBOdcNPcPBifTGTrTrwDZT0sSOm
wIt9ZhTto52gseQWFHFjDMEYujWRPhEToDyq3J65z5S0vEMsUfLsFPAp0V6qZhR4zD1uig8b988K
plR1crxjKl/097LNzecVVaIX921gzXu97lPYBDD5IdBoCOAkruTIx4iPZdR8GNNK7DtGg69eKdbP
NNeTawdNI+2v41w6BLyvtlPnVNh9D7R5rY/NAn/OSTed6uD6R0G5dNuaeReZjaE3EeBu74pijp9k
NjppTYnjPRLaO3wK6aU8PkHuHfQsa+/YY5e/jKabvvsVygtvFbEDazm1D1AmiuCiyFG/uE2LX14T
SiFxMoMgVCnoIg8U2LEvmngwA1CSAg/H+2wHyY8eX+OzRukbeQOPgieyNiogMf+SufQht1ueeU3Y
w3BC7a3fZoTzeccM7YJJiNRioA4kTCBCVDwcOQycI21V1+wYldQfDW5fDvBRafN+0S2kXGDOgaPY
xVErZyYAvgourmXPZwf1RugaWnBeMsnmcBbeTRY0ZuwuA+rAWRKnEdmzY2ssQsiVkGW2Pma5BmQ0
7aH07qBdZNf+CiGEZC+URANoJMMLxC1vEGZdLyspKr2sHz+VFeAH91lFsfSeiqvBJk4YPS6PIWvp
vArAbm7AnKANYMt4MrtdmbeCXG56VqtOulQ722iAvZltIh+ReWbf7LI57IyJji2TOlJZRsqNFXYy
M8NsygYcyDbgKOra6qyGBl5MK3J4SOVY87UaIkSjmpyWYEPN+f74w10JZIZR212Z65qewGmzHDNg
U/gMt06Lk2D994y6diB7qO51UcY3Kq7iphmnZ88xFq7CWsQLE60r9qfL7dxkYg41u8sf6kHhuu98
MAxMPQucYgS4DzMiCRfq/xNZCv7PpVT1lYHE4o5hKg/+Sp7qXncIIpqdlmcjSHPyiRJ0LyG/Gljf
oDaTU+npBGAlk6b2ntu4NTEzept9SKvXzizeQn/qGsJBELYeslUB0NX4gaDxEf+iZaaWFLPzqM9g
4VCSYB8gHA+aNJvEo8lnxraaRv/OHpcFFaCj6mtyPYITDXJJrpODtlyAgJy1KmNPn/i5FdqoHi9F
NdbvM/l23U4tWf2sGt+7yddi+RE0REkFPkumggH9a2VoiokuZF+06R0DC4vsr2w/KgZZIJTLiwNP
9mapTDfdZOZdpLTmW/PMCTFug2FikwiF/5opAx22SAr4IwFzUaAwJuK+3FtCB24VV2RSn4ucoVRv
Fin+SrTz/1wi8xeblMle2nQ3xCIeKYdY778ajzgv9arJOHOLlpMaQ4lzWZNx+lSOyb5Nl94t9l8q
y3/+Y/8skkJRgpsXPQnSL2zJrvdXw2Y15rOzLgML7Urz/B2pDHYSlcy8OVKlT3PgET30Nz/T+N1p
9icdS0A+om96ePkwX4OO/LPgpuvdYJAl2+dhsvkZU1Hr7KF0Dq8dCqKh22ezGp9mguTCCrr1CTGE
XxxZ+tPxTcJdhzgjDe9jKftgooHKdZpXr5+bV8fEqX9yNSbmoBCDonYQMApq6Maxi28J+rlg+e2j
UnEg3jODLozh0wswVuxHAoqhsddBJY9OWVf3BWMNLWwhjt5MsNaffbpcBaGXsva+7lzsCaY+NsMx
G+U0xkMBPSYWKvGA9KLGRqNDY9R+oNneFCRaA6fB5aVjVBboBu67kQ1qWwzaSU8WobFVUi2IdZc4
C8eq3IfZKuCxCXqFDzUr7rps3vSdlFZ7S6O4DNvUtuyoQHRMWahJWJNI+HQ36jLdcE5+rk9ZtPTV
cnJLnZ5tBvDJ6dm1zdkQ+Oe2ua/1CrK8JcLJgVYhK6Sx6D5nD7qTLfIfblmZziEvJuBldmIsn6U/
4wHVOmDiOzSivR4X04wwoEVKHA0Nk2gazXrmCGA6Rsw4EKP2BC0M90MXCAbHgdd1l2AVXDP+qgrc
SgQ5AFT2aqT1TRN09GNaXh1S2SOYq3Ggy7hwh3Fi2JCVjAUMAfDKRDZDSks5dmfbKHWobfNCAE6w
6PPh95fj/0WoT0vz69/+5bMeq6FbHn6leI7/KCo1XPR7/7sK9fpnOfz8h3/+P1mx9m8OklGLyh8u
q4FT979UqIb9G+ADxKkMN6AToxb5bxGq5SJCBeIaeKbJdIAY8P/GMFjObxwVJsJF6hJWhqha/y8Y
ht8ljn88eXB1cnRCl/RRQyJ73Y7hz58PeZVCOTb+VVep1FKhDezUoWJxypnKjgBph5U73leAKvPl
52BZd0b5c83u/PGZm34w6bOW7J4F4gG5PpKQKzkIvCqPCoRPDW5Kf8HAf+TmQS4POxYnYsfTDWrI
N+5Xk7m187Y215QR4fajVfNkzoeB8mG6aA2+gCjQYmM5ps/ufK+XB69DFh3JibzwuToNIEQZebDm
37E6iur6uKW9uQ14RS6irDuTgnX0Sj1yWXFIbM6k0eiAx/LuVyk3hBOLiv6uSbd0y1+YUlnM7Vgo
P27JgaL5Zk4MHvWNbebOkO0HrMxbsBQnciUQFWx2BXRC1jVmWxxVpJ3IN198eA4Udno+D7mWNpo7
KLWRkYRMBONusUJdfGLHvqqpChLzkAG6suoXB+XSTLYXHTvLZbwLMnnBYrs3mnQv6+yStmAsrRQF
g3FC2sSHOOyVMW0TKYBilL1ec1Qseoz5e1YSChD2zPslf7fb00TzgO9pTC+bKczxtB3Gb9gANzJn
ShWk4PgJkkw+YStJoiEd81jqv4z101+foGIawG6GzooNhHXZ8sEKFDlifhck2dNIfo/wjk6Xxp0Q
B70HD+a96fl6Wph/jY0CbKDtEH9eJ4hsSuOQ1AzIi7CHERTA+SMU9TClIwx5PnKAemYPHhS5Aokv
h2Vqw8Yd466ZYm9ubiydOAEzMsCyIqiJ2VbulGaGBhygrP1ZlawRCx4dNP/6RU3ZOc/6Q7H2YT+y
AVvyS6ObrM8fLdKe2ADBQG2pUypPRaAAZrqBrnunj4hM4KEVO6+SJZKGzk6lQBF6nm+njKstOcTK
dhX/V8h4TnQ9zF4w1VUHW3lXLtCt35uaxN6ybA7gZ5uBRHkvTiEAVWZ5Tt2XafrRrEzRy+uyT/hD
+R14E7afmDrvBuoTgoVCWf0Qi8HHxJNqnYr805tV3HRknVtz1PK2+RTh0IejSYdVlW0gMIC5trbv
W2tv5+uxypj5oSNRaRquxhzlkEfZ69HAHiupWC1US1RWKaGzC7eDsXPVHDEKDEvvzu34w/WryXhs
xHyLA/QPJ+H/oADf9PJ/UDpzgG0HjMMsA1LBFsu8aY3/cMD8rsPPBkbEZvmdq8jr5bNg76gSuXdV
tJp3qLsJc8LO3flXdlucFk/GxpTFzTrvtUSxQ0n2cE/3k2XspxSoi30nk2xPccK/Bu7V+KjmB7zU
K1O4X5lZhDn/joEdC8eNvZSRXu+5WtFT0JtPMI4f1nZfe1ooESQsPvkPBKh41js9umnNtFMvgVbH
Jm+zC6Fg8nnHGSquV679laF9xv14cfsLQ5Ko7E8FTSAIG/r4SRw09VTyS1R+H/qOu3Pd2z57kOAv
nf+8h3FypL/q/+FDNf4sH//HD/UvxfHoLVKAcAWiWz7rg7iz6yLKGmSEkI9l9b6wFq30N6Yv62Y4
7uKllX/zvVqbNv6vFweiDdd3PFgs3FJ//l6rSdN8ApJHaFRejPWTbEEaH1zHd9TkhfuxsrvowzXz
YqeLwec5eHrdU6W9td5pJqehvuWo0E3WFle89dpymp1L6h9KaFYMXXX3yPyAw/T2nz+Ofy3veRoD
BOM8i9tv7pt4Qv74NBo8MZD1SlCHwcdItzPqbsjIYhHr33w+2//RXz4efhD+Ecvk44HD/ucfhHYO
3atim8xbZpYEbTCqDH2SNPxj2v7dz/L+4c8yKBJ02iUTID1uO/vPP035+qyZSYYxHtgJxTIRyyeS
g46prI+gSIBPrxFoTUTD1ptidY2d9UBRLOrY2aL91HVJWPLA7mBHfuCz3+voYst9yj6aAN5XImeZ
cjZhhtR3p8tjWdWPRYpK0XrJeHlVPnxprDM5/0PEPSdUBqG+neZjs2vSG9V/ohY/DM5yt2IEZMk8
u915vrX1+5YK3sJjnS7Y2Aywek4UuN8LMaQd6e0pLybgMNBK3W5amp2OWT9ImvdJWqdan6/mcmCA
wVGi5hjlxtHcsODEm2YtNtM00jLtmOLkWr+ldpcKwArZwe+9kKcCvt0cDdMN6hETQUkKAjc3WMVx
IfqYH4fkSS9Pud/snAHe331tLZzqzR5h687waA35GLwfTNb3qnnVnJftGvY6cXCW18wGgtYuYQJU
NiBhZ7IfG3rmPEfGpV8TQQtz4svQr4TfRi7q+Qz2VZHTVH0tPlN8GbuFg3qVzMrg2ze+PD4CC9Bs
i5+u+jkKdC/erYc1EDbQcMQnIoaHiZuDLomv/jUVU6S3v98Asn4dIOO1BEDpBklgGoEw5hXUDLJh
QrjL+A22oKNxx2bysFoLmn5Uh7ytNkXb4J9FOiNXnzk9FxTeKrT7q9bW+dPR+4FqaVfrROP35JfD
gZwl7s/ciexJRaVng5LKo35gbVYfF/54C3xJwNW2jiOP1KfZ8t6XxmU1YkRmYZAfYUmm2NmLLWZ1
+SSQICooeCzek9rcIF64gbvQSa9KtH81QYObboEfV2VuHHT2qZiSHQYPdr9n5Z6JUqusQ89KtQLI
k7gvSDHjaWyPnns3jACDV++4XamWKsgTKKKGQkaDl6gTtItGLAzcGyf/wrFB2FWcwAnFUnjg0dvr
Yi/NNzLawSjzr43p0ZrtQ+oAZnUuqAwjsYAoLZA+SG+nGLYIvAbZil0mqXZV/7CazmNpPU/OdG0x
rKE5PRvNIUmfAebvWh/dRIpbmIBEv4yESdhB8iD4S3ztLkuM0BjvW0Z+s0X1RaQuyEeboNKFkgAr
hPL2iK/OfZBQwxSRKb9H5VKPuLFfmw8V0SNlo04GuGyz+YZSgoWRySvpSwgPSDymZVW2sUMjtAvS
t3zjDOpFVAborWrzBBOF8k/5v1bo1H5GXReEHlBY03hpAe47Biq5IzmQF3KZIUHCPrK0Jyd/Hecn
3dJPzOZRPGWPAtLWOoG6rOBumreJDkqq6Y5j/0mOOLKtNzXakJHp0ZU6Z0n6uJWUqujjMahixI87
O5v2WfNZ9a+NaBilcWcIluT6fhh/MOF6tmcRrb0eum2KSmln9cRCXeOsTv2Xic3h2pEAm36bDaUm
an625SFWKn8DhVT7hYJ02XQU+BkQemKe93hU70rB+8JYwloeVspRf3xlgpxyzPbTK/LGLQuMpGg7
HJC02MxeK3+OFvOt1s+9FjewMJZpRIVxqlhXJYgILPPOOIqMYaFNpNZLq+GRJk9+qcULwfaxAgjg
48LYWonRKG89L43dFhsvMPkW1LNTDbHF1HYaybzLykhj9TqXqNiS/rY1/BDO5BFP0a5kLUwYOvoi
ihBe4+49ZVUTyPbEt8XC4GUsng0M0NRKGjQFxy0jtCOnhFlQXrwAQInZAUTFYzl/ObQ9bT0eZ9nw
ox80zT0MOBUyoLdOgtA56+61/qEV64nAix25rju3s0MXaOiK4Jq9cwrodnN4rBah4tUjV0O/CcyH
8klXF0JZD2t5muBEaD+B9vz+qwzI5wztTqgy8uhX0nSBFsRvSgqq7zDUcT6VYqdh8NrqHWgXtSO7
dpmbmOk3ElJtz4O0R0bFqr5i09Yixd2EtkgNHGgh3quzPKJZhD6NokUwxPS/DEQ9HHljYlwovQ4p
E+0MRR/A7w9/PU/k7dpOKFBomeYlGZ5BWY4MuKfuIKbjpP9QI9fmcNUyLWq86uTYt5pzmJnEq/tO
i/LpmOqHBmjvcGXNjwAO2+RYUhX4hCp3TQTAM0QwdexbPeq1X/38ltB7Ufts6I5emJwFl4b5TuEe
VPu+Vi/N9nNkeSO74l1j4T057bvrB2Eyopx+aet+yyzjeDFZzj2hcrnKFxoJHtpAn4HZm7sqZcU5
3wpniZQiMaAhpavxbjT670G1+xWEAjagdz8/CpA3EE0ug8KeCUaeHlbEqT4/GfWpdm8m8WPy3pFx
PBudG9rGt7QoA9d9U9TRZjIpZ57TdZ9lKBl0GpMMjv37PKH9XvcJeSo0RFl+skZyMJLY95kyd+CN
JFmsjLM8DnDBSdRUu+B+5QsrMKu4hhehJNqZPKq4yvGQwmoFjTFFM8M8rER80cO+TWpi7ggqMc4d
h6nTHORgHSfjeQ3se5NlAzm0vCziILB9zD7r7kB7xSyCzX/aL7RXWfM491cjYz2PeWqZNFcGW2lu
ZfJhCfcgnNF7o7m/sXzmJC2htb80bbnpLXmC2hOaJrvQXnzrORLPoaFhO4FlYSrBF/NDQ0g4BEFc
5bx4JSARvboOmG+zZCcDcduY0c4/KQBJUjqMF0ac+PQrPNaNC6BlJl2Pv99f6I8yIBY2Q1R9YC+a
HsiVf8prqO31dsmJ89rxWrOxkRPMp1mLXdx2lRmRXRTOFYvlFK5IEnc87CS/gcRmC8tf6ID6btfq
2jSb2M2yGHNchPYNgQ/3OZvwGjhzpR+xWZ0HtlWiWVjA5THTx9iqLxN6IGgDhItQnCgCN52Q0Lsb
gEYR/KvdkHyTCRr1ZnnMqiRyvLs5ODeIZnzogPk2ELZCJOGH1GbRxchHMG+VnYEogYQEuV5ZdPxa
UvyadCecJh9qYHPorOZo9+Ue0f9NtlUpVn/LYuKZlE90F0djkXs0DhH4o9DVG1SWdVQn9q5K6kiM
L3OCzgUGvAv5CE00gIIIGtANwkBYfvK6GW6loPwgGnDeuta5+mkW7c3YpSc2n8mO3OxIoGWS41fP
kTm55ZkxMv61dO/bina1C+f2bl1ylgeMa931FFCIIrDwkTV7rvyyvGw/cey3YC6G7r2f5705g0Pk
e6xLJ0qQ+bB+D4VJ9cln5OOknLQ9h/GgXyx9jcAVIuHM97b7Q/qP42CHEwYLv3rjaSYc3Fj0g836
piBaT4DMEWkWlcl7b1CZaPJo462oSTdQMBjMdV8BYS7rZ8hzNAVmgwp6dUjWXTnD9qC70tI7VNO1
XLW3tBPn0caVXLyl/psUlJSk5anl2poBBQd9eUtkxA2yjtM6tAc04AeGcHCIzhOlk6zyh9+7uv+f
S//dXNph2vJP5tJ1+VVPf55Mb//Gf0ymLf035tqeDiBBZz4TMGNQv/qBbDv3N5Y1th6wAvPgI2wQ
4P8KMfN/s4MtNA+MAG2/sVEL+ppw9X/7ly3EbLNhA1Xwkf5ANvu/DKYNlm5/7qA3/oJnQbe0dYPF
mAlv+E+t+oy6tWuxSyH7nfBBaFLFRBYM94VoNVT1k4GNxGrSO820fe41z4hzQTIq8tPhFiiVZD+W
u3q/78acjCvhZ4PJSt+zXocUC5zmT19W52zQYYCoes+pj8zXZ34xOy+6MaOh7ZoLorXkraD3PixB
UjysU2VHXmVfO9jZDwCm+rO+WeU6qVFYqvnacJdHt2++ALRM1j7X54aiiEMY6SrXBxkMJFnaZ7Iv
ef9sc3xeCZa9sZ0E4HGKmwRAYi2qyEinXBB7kpj+3m8x8n0S665nT4JtOppV4gqOol1E6MCAf1rl
v5N3JsuRI+l2fpV+AZQAx7zRIiYiBs5TkhsYmUliBtwxOIanvx+qVPdWSyqpeylTW7VZdyXJDEYA
8H845zvju2hkMG3AsKFBXyyBWzZU8ewjdgzNyBqaCYUgUtmtSNxGrQG44bbFJHCthXrp58og10qs
el7UIsteT5hm6PV9HpLZlB0tY3DijQebDPmKSm7zrn8WCAJe0bU7l8nr2npDtBJ/mMzsruw6xGnQ
KWovG2dLXbQ5H9ZHWaCog8li6j1kWP+21NUqyJpijwSbKWZUVsnPoGg5r8C/IVpkJcnqMr5NeCrp
U4tV9tmt2KFGhq8qUiz8eHpibOjedw7V5KZnnffTJBNx562sAcBOqjvFPYv8ul2ZXuzFtI+UfRw+
6M/KS9ohhtcOJ83GVYR/l8Q671Ug9U/Ac8UxHxpgNG1bvxPtzeMai3SDRRz7S+UZtHt42s9p3hq3
KLoxAYxhzCx4rNx2x87mOV5f/OB52z7pMKZ3c6H2CFe9hzm8AziTzJhRNIOu3s3fRbtmX435tqTY
Q9g9zS6uc5Vd4BtnEdUSogpMktuZHSTCeEbW6HDpioPEizS34kaYPOvVOomLuyw89C3nB4ZZtFnV
cJ6a4DXxeoaV+M1p6xoWPTXxXWM2HNzW2SVqvvYIdd5k0GURieTojUa0kUYc74q4ZihEJlKNrLf1
8oMzM+MLOjFuleHd45C596bEv3B57UD0Uu+hnUJUm1mbJqDjMagvdpg23hJiVdDVcDWQPTJfSYQ3
O8J1D4sXonEgy4UjcKkg+7jObpJmdsQrdPkdJV2QLlK7xxkl1GpyxJTauTT+cd+fAkUypmcPxqkX
TEmAIj+66dziYcPV1UOQooHFVI5f9cXqNTGEKzEytBDWgSLdjwbh51mFlln3HZm6k2eBUSwTWP/8
EnzI89kIgB3N2e08xRcWTcEGUdh4YMS9TShhXaqs0CifIXxmzyzXs+NIrnBBkenPhYfjE5h0HWB3
TlpBCekT/Yet53tBBLptg/FzQZV7KHX7LDBVblrF7sZPfyShLq8RuXGFVAtiJAKBUehPE4lVbN9q
Nc/HpCqYJs7mAYic99nrnHLJrlgDM4LLNtLoI2UwxEZZyh1YAzxqA6uCK4dllNIlwztTTN9uXAMi
rTyLtcGgJ/KvErMZd16R41RzS0JhOsqvMc5ulmXV/nDzstlLczz4+2DW5fO8yBUbOnTSxbkIWbAO
7B0bPHJxdHzx5pEysqvwEjrl1WRXBbWluF/INL1HNxcwok++BoyMpzJFSW1YmYc1zCNxcBaejGTi
zzdWVo4fNl32WWH+LGWZkpAig/0gmqG5zsbFNpmqZOGLKz3yV3KjLB57P2NYjxd7zYAvWJ5BpaSh
V0TvCbfI77lQcIAvvXhzzBllMhf3fhqVc1/BqeVT72Vw6stWvkijjHlQpvAiDi5P0WBfIYkFNVcS
X2gwBEFzVJKkN7btdDUuJXQP7o0DYYvWsWQuv2VGVnK5z6Lb4llzyc/rvI8kSePDIsu1+a/dyMdt
vIkD9msLelyWFQYriX3nWuAgyoqMoD4OqytTS8Y3gLg4+EB96sKHxq1CeQHLgJG9L5aHRBvOBdsn
7EYI6RupMZg1SPN2SesMErCgYT9kqd+hlGJf5jL59LN3D+rFrZoGBltuVVwnbkFIHnqygdvwuiva
H8Q06ZJXDuElsq0a2ayXXUvPu2sG1exXrzWeN72cC0NgwR1rhyswpu22kY/ukBPGW4X8dBcMntiJ
BNnCoeZa7YkhxDVmvNZxYpxSs2twmVku6SdzfLd0PM8yu96zUN8JqlmYks0lQ6u2QeZ6S9Z2uW+d
St4OUh0KjRaXiaNZ0ucow9ixMMcrmGr8uKqYLrFQ+aEeWMeaOWZ8w+pPXlcmD6tIH0XsYzYln1nA
ejbT2ogQ5WNlmjp/Yy2urjbtnIclPZa4C20uvTmVN8QZ3LGzxzlVskMES+Y85qX67grrWxMSdpGI
1X7Oy1DvfEvRVuSAGSfYMMS6RS5X3oMy+KU3rrE81kT1sazp0wsaVePgd2hmQy+vLr7dmHe1R3cV
4E0/liVvvMDce4u6Xt4ZJfs/NmjWJ2vQFYcYaySezUaFuXOd+eFTCNTuTVgqjbzO4XocxEtrIBJ1
Gsn5leUzhnRnnXFhbiPPDUnzJBWDxRaD05InL3hAvoeMg0aMY7+dYNPfZLJQhzQkk1HhEESn7j3o
Sa4/ckgj4ZvZFUpae8+QvvzUNgRLORntCQeMSTpo113XbnqxqzHYpqZkFpymH6nRykfT1PljUYzy
jOzb5r6vl6MpKZRqKx8xbg/rKBzL7Rh6b2XGfcCHFMOCnvGn8MAKLrEjWS/AymtMP78QjACsDdfg
0SsqfQTnVP7sRhrxpsAfH1vjs2z8lzzBDNra40lbLaBCN6zvfB3jue/9Zo8+3n8ex3C8BXkY3IKI
eLaCDASMTRq4w5Le4Fh/MOY425uJbqLGhMqImiB/hPI5nRfJrJLJ3bS6WRSDqnHxszdlO6w2e+4O
lENzJs8G6VePfW8YKMgLjJ0VhLCztDL2iX1bjGduJKiD8EHLj8I102zXtOHH0obND2uEZEDkDqSH
vgQcjiJh+Ri1zdQ2n7vhHSAgdpSJwLiyn5oXxgfO3TyEAYAxIBGu6z8D7XAjm9P8bAU8F9spNQE1
WnO/kV3Kdn9Ok7fRS/V3MSX1Xvbdgt+9stQ6HyluQLyqaAmm8VvCSnrQ1souVHlGQH04kyo2VL8q
f1An9KgpQUbeV14NjEfwN0ct4EJSzRiSmcnoPfS22+99nvxbB8E5w6mxqrdiBiS7LRtDRLOjB/hg
bmBc9ykGG6xprv9ERhYfeD7yEDTXSODZqd2dBgV5gLNgk7Lm0i4wZs3zY4yp8Ax4wT6h+L6ZsqGN
vIAnoxEy5LebnhGVLmyC+ZT4WXjS5RWB3qv7pfvmHsGO7ixmesigACMrh5R18trplTzLbd7mxVdP
bhDdue299Eq3Z64/yXi8/8yZOR0xmMaX3EdDaQiko8pokE8U7vAsw6Y8OEH2hlpoYnhOskKg9S5J
g+dEzxhTzCMI9pPraWCsDWD1VHTySo7Drl6KSzUIxTtodk/1kDyqvkEunl5z3kEpzu/MbkBeZyxY
drobOLvNxoJ+fpUQEEO0VUp2Qd3d1YE5RMpfPprAuIFogLYNg/JWCvQBqJZjABZBssXSzjpKWCg5
OuprgezR6Xd1hdZVknFUd/q6zW15lXe6O0I5LU5cx9UtEJ0xUtqAFMPXn42euy5pS+tgzFbNltUP
7tOkrPdzHDK+WPL0Gk5sjKUWnDRO3DDKPAIIshboMDHUPOTS6cXF176h1EG+UGgCoCjp0sX6WWAo
2WDGuwc/xGYAuO9+Igq69Mq9jWxCme58MKk2arBze9NPC8wf8beVyxOBUOExpolgAWZXj+mi0CqP
VrCZQhxqFea8E74adEEjecNsMxOQzxn5SCkDmmWpETrhiduX/phFrmWcCGZac/1iGWl3qS+A2FFr
urgUCrP9tBAgszpCXVPYECUIF9yJZSwuagDX07dYT2bu5466ISA8pR8/TMvKryvDsG95EqNDRJFU
QzW7Er2g0poL0jhmEOALOzm+iAO97BV3Tgn7gFaPfTZJ1knCpJuAvE3rT3cDMdERMMunMhWoHCDM
tKGPIWnYjsF0zGL8UXGb45wtwpee50loG97FatFBVI5mvD/zxrdJMrDISG2wpNBXxsXgAdqgsHFT
gwTpsP40lNfzLiNI8rFiXVhNx7dBML8FXlphi51Ofjxi/lo1S69Gml6Die2irLMRM1Wuz6LFbq5i
hyU8Qpu9a1jLoXVMFU2U/Ci3IO+Us3x27GXYVsoYo7DrD0GYps+lUZTvYXKdBT2Xi4QEyt+k9bku
cLP0XkcsXg5ovQzjB854xrqOIjaVH9xJCCoCwnXCR2Jp1j++sVdDw0daP7sKDAVqJxbQSkV425y9
OQ6khYSH0ePraK2vSrsAaI4Nqcxzi9tvLI6JGoezMfQjHafLFLMQHIpUGH6bbQsLQo+fH0ThI+ha
8vqQpMuq1imf6sTYGyZlflzFUau7mJFdn++6mj2PlchTxvprZ4yMsNFpFztFSPPBMIb0asmZmTMH
btgZukeBkAWGRn0igxEqHGPnaKm7VfcE6kpY9d0MHi3CSYjboerZycKzJ88y7HlyQ3cTc0O96VMr
L3tS3edjPhUeiyDy8TIj/wUHAujAoeq8HIehmUcjrpSo6PofrbSIoavsd8XvtitR0bJOtOUlrG4H
/TXSq6KMdxnhQ7XF5bxTVszpK38UnoZrVb0XuUS7J5oIvgZTHCKCzdr71fTV+ypH51vohEU1PDMM
FduGHqLoSBl3r8chvMkC79Wegs84CRk+A+Xala53hoJFnmo+XY9zTFgMDi50iogIRE60X90uR1ty
VxoSrRcnerhLU3M659YEKa9UNmqUQG5n9mToTlhbLQmTdvwvxOqg+IfbJpie17o6p6YJntvt73uv
HKDVICRY+jdfwLwP1fg4ge/ec3ixlPDgU4f4NWpTkT7fZFjbdXDPp9MdeBcSLFPWfkiLZF8GC/g9
lzTL0Il8q4eGNrRqu0ZHUE6kBNjD+0nxDLOqYh72gzviJksYx2M+7wXUl1GECxUlu3J4MD7jGvy0
MU6ybV5157J/CcKi2GndjSDlV695uLQglMFKxy4x7mmYIxxANTw3FTGJomrOVgV0Hg0F5UzX0qhg
fy12dcIGBSADK4AObo0K9pipW6bQ6k6nHZER423CJiAhk7MP0B42QTUSMemPJ5432HLG6fdR3VmX
zMzDwdtnCY9fWA9PmS2uU+Y1CO/YjxrM+zYL4HYUa1aAFrRxogBz8lbo6gGQxIb7pNl2o744mKkj
y41vwxB/VgoT/lMKltq2lqT9yDyNDCP/7rH8bXO10hGWAnmpuzCjMPjdJpfYQ3vmkVm7pocgoH7X
6UirkfPWZfDuTpZheie8HyCPOuOnBZZ7S4YrDPA1NLyWDn6ZRlQozkjiBIiII9+zun1ud3QAyPBu
48UMdyFOu7XpKK4p49eO1H7kyr3HInOYi7i/9peFgE6ZAPYxkKqiS5BbwtmefBlfj0ROgDiAU9AR
C2M8VHTkkeqzB3fsGD2a5UOb9vZZlPNxrpL7oMETjWHvNGMbwBL8QgDbLxN97gE6hr0j0IKAFc3W
1JFoduzVlUuirnfVJfOu6V69jBxlVHSPSO66HSv/OxXMn2Ugv9wUIFHce+Y2TdfAB6kCjNHVk5I+
Hm//oLB21vh3m2q64JKOOrM+YdT7CCoOBzyG+mpOJvJuphx7Mx6BXUFQ1aGqeUwIGmDiUK032zLQ
VgrjrkuD93IWKyE9ZzoDhULKOzDNE6TPEM92rRgtDfO3Vow5EidhA1uN+H3is+dPYmO3GYy7MEb4
oqiR8OQtZFnM/s4O7DnKkGsfBp18lHZ5GNMp3QjIQm1rX8kc0Jp2tGBSV9CypIDFKzO577KCgzIw
3nRQvkOMumME7exI48p26FkPFTyAGU7WRqTVKku9N3r9wgBi3LgSp/9UE7bueIT2Arp1WF4CDy2X
gqAYKH+9ZqXnv85N8w15naeOz8o9Tqu70AMoQwlX3hFfYxxsq1TQw5irLCIhapcNsTl3V43MEFJ2
SQht0qKboJZLYU4lRns2s/56KNEsWoX6mkT/krTdYcrFB+JBnNtxQGPkEIXjAnNtmbvsbEZeaIAq
tQbXLVs9k2eSTe+M+j/TBuDl6iRi4pD/1L70uUhJPxkTUFVGSDFZooDaEnoCwkL0h7nhNAtyF7W2
MSFIah8QlcHtMxFnNDaXeJn3jyVDlW1Yo/Cd5zWXtM/Z7Jpq2E4WI2CIVKBuY4hQXqmejdF8L4h7
ZlGa2U+lLV9o0EJkOJ7P68pvVGM8Novz3vf1T79Gh2j97gSD3G3NYOtYfMVb6aM107b/yzcBfgb9
KvFO80M7Vre489asGC/bMZyGMmjV9wbfyABXxEiEKmKYiG11kaDX+Hy3mr8OukE+I5yBiWXOkHHs
ltRprykw+4P15IoPsk1nxFw3yvjlxI0P3JX1HRoRdu52za/V5N1W1wxOwJERveZw6Nu04MjYSST7
dowRZUnaYAsmKWZbxUwUE0B4MIEQI9S3wKgENTtZ3DD/weCQ0n1Ic5TdXU5y7DyHsD6k8e3n+mio
4isg9BUF4V08FcfWHz4QbbGqXuyXzBcEadvp7YzcrzXSaJj6c9lxyy2WmrYmmoBtw8l/WzQNSByk
hpzTuXnA5FPtcBWuQQBBCKgF176LwWjrzjXY+6l4WGOjh55njiOPeNO8l3Roz/RbnzTS41WG6HjS
V2nY3mWJ8wyWyzlrTdY9xOjTRC3dEUJjZT8tmZ9SV/8YEj4u9ZGJ8DWohnftoO2q+rbZ+f7in1BM
7AErxsdeITh3ePggXh9Y8ZsoB5XrEATs1xGxk1dT7724wvnse+ulwJMUsUoi5kwF0UKEr9F8BZRU
Eh8keMhiJ9r5vceftaly8YOusWJnIdydoZZgwzyr2PVJ3W659nejZ586T/6UnII7sv2mE5687Kqw
hHt01Ei0dxxiKrVGcti0/MjX+a6q2vt5MBjFl0/BaN8H0vjhIpneSHCme2H27CQklY/rLr9Ss1fo
6g0+h+E9aBqNERG0qhmsaoc0LvYpqCI+wNk7TEuAZhmb5JlJ+nkqw7NjhxdE8KRp+ctbsyBjELjH
No3PQVhhoYc/bKgvfxmneUNayKH13FskJIA84uJ+GnrWMCjErCGBMIn+enBwHCd31HzTXqO5coMR
EXrl3vYNXu3axczdmdLhoPHmTQYrKAqoLtYkJbbDGWWZO1r3esgW/nLoZ2Oa74asQ/xAhWSCGOZ0
gSOWdj4UGo80JDPowoeU0QQj7bG5LVX3+e9vkP81dv7t/2tBsg6L1b/fEV+G6av6bJjw/ZOBaf2m
P9bE3m+ugHhvAkknts52bQT8f+yJ3d/YZUF15z+rtt8z+ZM/KfrslgNKVT/EQilCSPv/tScOf3Mc
j5+FtROj47pC/jcMTPbvhsy/CK2BX/IaVoOoAKcfWP+zDn2mO03sAfyA6HroHcM073si9MguKtuf
ShKIyBK2itK8su5Z4sqtqwwbiF9eoQ+qcuK/oOJ1Ma0SmF76NrbfL0w7P91u6a8Waxx3LJlxKCT9
R1Z5H9KPX5rWeVumapsq2z8EbvaNTP7J5KnHqK2sOVMklQC6lG1fX3qCVOjckwffCH45q2S/c6Q6
TotiUL+y/JgGeUiGSuPMdQ+0OY0/AVKNb7S1uGvw+D8ytCcYLMmZGCemD4oVlojnzTXVuEngUiUG
CN1Nwe/Zyc1cd8shSCwT3WHl3JJqFEYxdo9L2I5E9KQd/WVfX/n2/BzU8XtS6f5UiOI+jW2KYBp5
Emxc8iNzxjqnwWCvVGTr1nOw3v1Q3BMOPl3pmpCrdCrJE1vr+K4hKzo+B+kqYUqgJ5NX+ulmo32V
9WHH/jUh2UqE8WZcQ+XNBW0TH47aKMLJsOgkeGAqlxwEL/gYezR8GkH5yrjtT9NUJeeuD95l1wIL
8VvxSX4TCiKCUN3IEVXLEpbJbGkyZUtG/7k2GUDX8AyvYaMYzLawsOc2NZ1lIIicy+WIh/eCjts6
lKpVNyi3mc5SYmJzY26AgOwhdSZ30y2kqJEuBSAkE9elC/eYutnaoJbyNmqitndl+2LPwmelT/gu
hdvA+Fk928Dj4ScS+2UO7os3NE+mjhnouRMyqlS/SEDIB/K7rynere0op+FGxCvOrJ+DLe+03JTp
CoUyqFLjhHlSXCWb1NKv/dgEO0eox84CCI2i6bp36FGbGoyG2SLgyuR8kLV9cNdXgIb4I5awlGLr
4iq6qtyqGOup9GZBbbTrYvFpzgnkT5Xz7snmIB3zbQBstimEQfcARpInAX0jSkIEmD0iBuuz1Rks
7nq5NZL6GXHxoWg8SufJgCTmvkL1jA997AFIcPFo9XpdfUl0FKDoxL6yh/ZplGYU2CnDqtj5lbBn
xPw0vrKpcJCKm8YxRf6EJp05etgOb62dkMwzxY+wlXSEZMLesz2AeBl6u9kRCL2DCFdlzVxeesdG
+YJaryIsMWt6uHGl0246kHlHAiJZ4GftW8c4ZzMiXtnMrR9H+UDWTdvrk6mHKdK9fTRhFkThTBuA
juBKc329mn37SctT7Ky6GXbw4VCIpPZ48Ax0uZkO3s0h+Rlo9aztVbXg0UQFJbVHx2uiw13CK+QX
Hqp9XmepyxsZTtB46d6xSTI+H6zwqIVcyKRk3tPVYrVpeOEud5Ef2BMdZmNl7zwTQJ8HfK4pga7I
aovXFkHrgUUNiVAE/EG1f8uycd8vctkFQttXBukZICSxBGlrLo88G8WV0zHBbtyA4NtKpXqHCAh9
idHfuO2ynwNBtbkEySYAJhW52ZAdlKT9SQgx4V0rnIfZ79wnv4Zjv+Ymk0+2cr8Xnv7AvWbU3/2x
y0XLreZl+xysBcbkDleIzu5NQX9ajzxVjAxn0odD2uuDSkqos1JsDVoHRmALYbyLiXRe9DdhMn+2
8YjEt18Y17px/CtlKscjg/9m/nMY5gOGuJHLL4l7AKPLM4j0Tx1XlxI/PJJljGJNjjsujtVrOVJM
1GMa1dilmRibn0vCp1z6HhOWMo8Pcc7d2fbkW8C4POcr23Qc4aH3Ma/H6icC7jL/q2jXcqssKK1s
fT2J6Vez4lFzdkT22DVHe8WmMu4MNv9+bYLBlX/+/4r+8Yio8W0ij/++erntKPD1PwCkFE3/Uf/j
v/3X/zx25Uf9669FzX/+vD+d2d5v+KXgVAkffKRjYqr6o7Ah+OQ3CCQubkV/dWyvyUF/CuDs34Ig
dCg0ANYhBvf4pj8FcPZvOLxxO1ItoWAh0+ffKWzINf9n/Vtou8Ci+HmC6sb1/peUZA+6f5PU2fJs
KOvVmQX+JRgMLRjIqqx4Qths8ZIDYa5nWOasacrmC4HOYxw0L4PtXluMXbY5nh9tXGdL+hAv+pD0
Eh/ReOWW2UvRLAz+5JQfCN+JXKame90M4Dqb5DiE8+PcFvfhWL+owDv6aqbjcM91ED/NsF9QjqwU
wMXeOSGbzrBpvnRBzZWvCmG3D59o3R9pKPaZZ0Q6CTqgzpyefeN9WyOekd6+TMI/Bpb/hBPzifbx
NsYqB3AhUkMZDYERtVP1VlU5UaFhvWVJAJuPg3KL7fELBDfjoIGJQT86GGlqFGbMMBQ+CEg+mkmf
bub3pgbBmE6r4hp5BgsXuUvm7DOxpkfHX7efFpsat8MCoxHwJjiyg9HERD0EoO3oFl1sCoXoHwg+
j3KIwGPlv5DFluBRUcR5pOLgOGwRJD+qazsekc74SPQXTc4iTuEcf4PceCgt3hVDg/YKQ97bifij
PfWaYsNnssdgE2+2fY7zBoECogh9pfPqXvjgyRQKgmlWL3wvbW/gR+R282Mb+1AG2JPdnn+Npf8m
bXS1j7Mp3Aa5UtsqUF95yUsPDWYGekUQ+Q7WuikRuC5aPglwiezBl9cRuchsGrfQMM48A5tNvagH
piw/3UZiOJ4ctUFJiAi/ax+sgfo2HG4M98kZ568OAniWZG+1VWBa7uqvRMEhCQOiT/A1x0H1RdYT
8vLAYcjhZ/2mLCGbCjQ8W4mqLZry+TXMbZJPpnd3SO6azL8pfUR7rm18D/i4y2Z5TJi8o5zrJD5b
I2NbHkYO+omNVGVAo8j+PFcPyjIiiI6vjO9fCgyNRFq9wJi+J4/0GkkBYQcBzrmmeomX+VGEJa5A
1BdZCZaHWLzdkoEpBoGCP8FuQ0ZfLGS1cH/g+gVgFRPQV/D3pM4lFBxncVfLncrbL1r6E+ETZyMt
7nWIdWF2mOikpKCK06DaLx0U5ALCSs6razb7fARxcM+6hm2mbvc+GauoT3F0AIjVvrrylHUBrURv
O8S3dk7JzD32xhiR+hlisTt/C6u70sKIzLyMTE7MrMvfYmm+j4PcB6O4YEe5tyBEb8cR5RPJHE9q
dH6G0vrZh+5R0n6vLw0A7lNtGt9F6pz80j9KgzfHGa2LE6afeC6eLNs6z7pidjU6p9IsotCWD10x
PZrKiNy8iuaAq8Jw0s/UkA+mmN6bMfjWtXE7KvuEBfycz8t73nhHvCXvY119TVKcR5Zqf5yIf+9/
/t8+G9HzBI7ghPAt2su/2nhthyVXMk7Lcx0U5i5W8kdukf0QIP+sZIJNrmYHT+AGZPik737klaZ2
8w5/OWr+BRf2709oNwzd0EUnTWbk+ir/Ym2vWPYo1bYmr2K1RyUxySyFu67BwZqWl7DEJiur98pK
znKOT01r34sk++7r6g9W0r+lf//Xphd/+1Xr3/WzkTNQt7Tv/vvvlQZm9N1H//FP/4dWMuvn++Gr
hZPSDWX/Z/O+fuW/+of/+Pr9p/zf1O3O/5G68oiU8IMsxb8e8db6LX8c70L8BlHWZyBAahX+dPGf
+nbL+w3kiUASxBlN/tsaWvfn8R4ifbfhsVjgCtbJAt/05/HuM+7gQw5EYMMWWMuFP3/1/3Gt8K79
/RVs+at+/a+DC8zhULnW2YWDFZ3X+M9XT4cquCW4Sm8hz4r0LU4bH0kGCj78vpqUbLrXFndzEnqQ
/1rbJYkjRz62DNT8mn31mBUzVI8Q0ioltAiuSPLJ32dNzEbMuumtGdeetLLCH0kVTy9V3rHVNpcn
F7rRpiI7ZddNEv240bpXFLsTCR5+8VX2Mj9rp0h/jARJPyB4AWigk0sVLDx/0NVhtdb1T+HM2W6s
Jzpa3SEBVa5xH8veuJBzy8wg8Dt1cBFER8JEMzyD8cP/Vn+25ovmdyiS95L8nyx3fo55fRcWd6nz
IuO4um8WrfaujYRrSeDoDaPzi+lL9eiQxs7clEjdXdvQIJB84X4mM4uawW+We4Q63o96NhHPIxGv
cJuEc1Tlo3dP5ol3DLXXn3KTh7rrBmQs2MHWd8Fl1BMACSg2QRQ3bGrpd7xDm5gefHI0p9gM4x+h
Fs5N7IA71mS9r4RbjcL4UM05vYAIlpt6yZ8HX0LtMuhoNDardLrYSo7nSozLoUEcuxucJL0MhGtf
xR7m+879aSEJQhb2e0SzO13TPYKqLIS1jR3YiaAd7gJbMpqwTSCOEO7vR1QaIqMPBJMdnIeKAGh4
vOXGS7ru1MTttJMIDbyKMsdsnV8G8vAjoDasYl79ZLiGex2mrKKGpp+uoJ7VFGCQyl1SP17HBdLy
6Lktgs3Oe84zomPMxL0jwwA/sfJtMpRSnMqriX0MoHzSInYOmRfqZ5xjzxvnihxcdzFOrL9i9iB2
8zFUL/ggaLDdvL33YOJcY2nDtxz23zIUM9ZzOVi31QwMsfaa/nride0NNXTkQizmeZlcHO0NKQIP
QQIRd9K6gueY1Fd6GRjkzAmfRz/1L1DixpdJ88ZphH6vdreACy712fSZHJHnSIRFPeiDcI1xl5QN
OQHswyolzG2A7hf+HoOXrZgg/MZjIw6IUJx3adOpdumMPqCV5vWSqmlv99lypREi7J3Zi2/zJlDX
MgzQBPcqr+qdkU9vBIXPqEjK4bapAeJuCIbCEtbPrybfsl0mEoaOdMnVprOJwI3n3o9INktYJrn+
LXhjj5jeImxegDXMIKtHIhMIcNiLRaS7hHr5NIQGMbngZHDtZfEzJx1XdN7NZ4GR41AYYfuzd1gs
9dJagaWJ9UwmUXuM48y0Nr4b1KeWUJKjZbY27ubibfSxPCMcQflMMsW+TPIHAuNp6hFihr+4ej7C
nKz3bpmGUzriX7S7ANc4I0YSfx3273KpWUmieOzMJmHr4L0vQZqjupqNEKy4YXGL5CmbIqXO8D/D
4+hCF3AxcLDnXDz82o7PE6gwsF6mS4eKTLaPVZYxk8H+B6y4yPcCee4Zk3V1xlSTK6IMwifCPtTZ
TlpAArbl8zYZCFu9WBjHYWR+hR1GRPU4OB9pvaTbBv/0CiBg7211xJympToHQopHg+ywfVI6wCmb
a5cksDegIQ9dQ8+Qdeie0FDf+I4hL2mapEejSB4XUrb3aKBv05p5WgDEH3cogVQCHRPiatzeuDgw
aqug37Uz7AqDVG9eD0irpEH9FQtIKGbi+J8gqefnqQMgh9zKf0QRwqitNZNzHMcuyQAoYWECeJe2
Ch3uiZ7l1zjz9G2kNo+w/u4SK//MRATavtvPmH1x6bwnRuSBs9p5KzfBLvwD6t5PmkynOVTpeJmJ
uY7IykM/VxsZCQOM927tgAXZKO1jATfS9UO5DzWeFbMnQID8GLlPW3Q7Wo7tsS0FzV43vhqgDfam
WSF4ABG6wmI3kG/IJc3vgKBuKJeQZotCnxPou8cBSQd7wBqJ89I9IoG8nS0SXBpXC8ytRXUzFIa+
G4cseTXjXu4HYbx35DnQtLjB3VDlNuuommCs+AfK3KOCohm1swiJsgsjzwmAcgpyMJf8YKXFAIbH
P/q9OrB5JrsJ2O8hnpNZItplu5vMqjkko3Ga7PDbRjrpQs/bt8wuCRRMPswwkXvDGq2bHFLzyfEy
xYoTl1jbBsvPXqsc3zj3ae6tI/5UbRLPLS5GYfZMov6DvTNZjhvZsu2v1A8gDYC7o5nUIPoI9hQb
URMYKUroe0f79W9BmbcuRd2kLN/oPbOaplKKCDTux8/Ze+3AIc0P7Kaqp+p7Y6dPEXDV7aLqvwMw
Ee7MTKxTPQ7fYhmOuM2s6MAQM0MCZain2Im987YCwGE47rSSNcPQKvS2ZdBztupYq8a4V6eSrfyY
eC5i0Dmtz72quxjBQJ/cHEuXsG54yXaWE8GUt+MUvcF8CVU+ueoydEhOrUFu0B08TvNQwMYIOdZ6
KBr2Yy87c+dUHBTjrIy++33Q34PIrA6ZHIa9i9fiEh71lxKh7T40QxcU1iCOTtR876Ms23kMcasV
oT/ep7SChkXwAD7/Og4x0bTGvtUu8hnTDdNNYATqtsbocxn63aLoYHwfarLUJy/Kb5VOYWbnvnPq
Zh1ckNjiMD0nIW8mieosgsV2NLCOrOE/oqBrEuMeqCMkLLIydxNyUAzac0xX3IzlfA/cNSlXnle1
pKtPcDj8qbY3TT1MHNba+QVjl7tyDS1PPk2GdVYY+iGBUXINw5Z2up6GVzqhMERmQ4ZnCbLKizxJ
va1DAFiI8si1M+BbOdr+zjR3WWbWR1NP1c614Tsk0SfSNuVrOkguLFv2MTNFft4Loj+7Vo5b9ASM
E7j4LqdjBzw43PkrDsYcHyiywD7a3qEn3fJLi9ByiL2j7UGAh9CJvmWVgv5yanNH02gtKgXiwAxO
adwda7DHjZ+cdZ5tr2sI1avBEBGygOxCQeeJaXueyr5CA+eM7UZkAMnTLjtHpiV3dVvs0248zQzJ
0Hg57k0XODkJmgOhOuH01aBDHyAimCFWmON0PemzGFilVcZ7USUbNwmfxrQVWzWWF2ZcXCKKJ2XJ
mM60gvKLdoD8MkU6Ujpf9C5uF4Y+K8dsWoSwzXpuNMwc/eynyKgMrB17u6XvgVvRNbNDbsgjRnSg
DS4yQt//GgGO3UQJDzHvyC5mfr0xms7fR0D1unR4qY0vuioQE9toAC9o/qsN2cq4OvzpdprUrUeE
qTNyJcfWoqOSyPOkS++xa89rJyvvvAj/iedSdYXlGX33iiyNK3+C51POalFKoa8o84b2GhluSJ2x
xIf9K0YuhoUDPTZYMtVKMOKaBPMClxp8JQrgAHbwtez9B+WcJrtbjNQU/MJKEIHmt03g8Bv6s0Uc
02uuc5BpJIkuC00EC2GglbSqRESSgx+QxwZRSYZksBnugSTYCvJJO10FkX6NBqTvke7B0eTOdnCj
By3FNjW7L2hOPpU6e+2b8DupOtsBMWdU0M6uQFk0MRXLhBNwI1SMtw8wxFzl+Tnqt2oneorfru/O
US75G5IeTzK0d1HnIIqLOsztA/U1kHrmkqnyPvncb04EPVJEke7C/jESFUdjy6of5inc9VF8iTCN
DRPyu1uifyaZ774o8fhNVf0QuvYpGTc97pjVpHJ9M4bJJrDCI/SeEtFhMl4Zczg80h9FsdGv/erF
0OKun5n7MSqLzw3eZo9ih14Tizrug6a+q1Rsby3NFCaHSTAmWXJZqKI5GRZGLHwPEhIlW8rnqiY4
t80N+zsqbPUlI9diROoTTejpEpObWuptHeKkwraxzsAUpjyKnC/GaKMwfpGnFjITU7VLF0j48y7s
aMORaLdybCl3Avk9Tbekp4ArjMuhiSu0ytYLv+5EJMQFw1hn4zptf2X2qXevPZAPnDnMS0KeAwqj
2dvivISfwT+LN7BRqN669tFKWgQ3fn+VW521i+as3Pe6Ns4M1Zigevz8ovZD555WSY5SGlImqR34
XarbCbygynwWO1pqVoNyyCZPFZZ+op97ek+Z7wH5Snez6Uzn3lDRj4PdKe3LMohPFSB/D8Z+fGq9
GHxj8jQ1urxKtLJx3fQn4EWsTmT/EQcYbvXgXUJeM89a2eMnamoLnAqwLDUMFi/BuOO9u5jc7ktq
9s5OjjPoHrRyoynFsU8yfWgB5B672rtmGyCSfA6gkmiiEcp6fITGy9miHr4VHYp7zwnNldTBqR9w
ROYNYhdkaj1lP2a9MhIXUdze6hp+LifJRfhY4Qd1488ZDhE9Y6Ohvd0EV72pnc80IEMO6MhjXQwR
28jQL1kcO2tPhPyujPm/D+uhHcs7meUPWA5YzkGY9Zb/yS7TW3ZE0ipjOBkG7e4l3w6hnXmPpr1e
dZAu1lPGqDgYcjZeCParmWY0L3hDO1nPN/mAsdUtsmc7TCuWssnYpAmIDGIU8CDFs/2VDtm+4CSv
44TmX6H2ZhGcirSEDWTRFw4XzESoqvzRcvwtag7r1OKfVWlXsRN7LK6J+2BbYYxOXp3SEkhm5p9H
NnM17ITjsbIqsrdmFtY5Mm4JjIm2s1IXGbZJFrAAXg3j8CkjKkUH7lPA08d+42QXTelM2z62v2q7
e6A4uupyM7hG5Hpjq/hMFfLJTmoJkZIKKFeoqj18FUR5WvvIMh9ligAqk0yNQ88OtjVRERyHygfC
s8Gnodm+EA6TaIpeAgVnlKlenE8nMCkkDcoOb7XKcs73qnvtEgvwHq8p9LHWz7zjVBjJ59Lz9IVy
225PYBIz9h47CoKjyX0uyGPfNw6dWk5EOC7sJA8+G3MvHuepnXBCxsYZAVlLvK8ihpeYtlUpwnkP
6t8/Ns1c3dsd71iQt9j7PGdEaI05LbmeeosEnAQ94ejn6jE3skHuOj/+HAHmOO9mVukVsyXkBi5S
wkunJsGzNDPnrsq7rx1yg2OYlDnpqDYcosqzAZxSHpNkDBIpJD/djtzy3IilPBIf5m5cXbo3tklP
3yR/+siqF98VCgM3pzzj0p8ndl5XM7hQgWwvtbBJlvdM4xl6r77pNAMXLbX6jsG0O6XzZF34CVHj
NeaAgxliNreRo4Es4yUFPpTUj3E/mgdtzilT+LG/4oVilmxPOcruysoHFC958AmNtiHISUct4lRF
fTs0ZfKlax2T01ejDgrNMU9Za9yWfj1jg+tihOec65uqUFuRS6T8aeCBrA/IOEtag4j4ONvRGqZ7
X+GOvkG0Q/HYOCQlj4uw3WhHsuda56WphHtmda1/4ipi841c8jhl2/Ohc8uL2AuRoYSY2cbHQubx
tvImJDYGiknusT3iQRTNru4G7wzvtGfCzkFK00KSnBkwuZh9VWpdeVFVb3vXMwzYMm1/BhDPeXKm
3LxoQq2xEIBzcuu0hqznGxtsde3RLkZktHEaAIuxk3tSmZ7Rz8Y3ozs94xJNce66xr6GI3hUCGsw
tAsMWhHLVVqjGuUW4jPwTaq/cuOE3aYW+UVOhbIBPMEgej6WKLZ7Pa9tdE5EQu2wRvJlozvp+ZiZ
EcKjP7FeVed6Jwp95P4uKLfYQAqJbrnaRwWEQfrf4qlAlJsU2KDMIscIGQoqS/ppxnXRRtpfS8J+
TobZxofGkP7X0iyrg981xkvVTfFOg2reOw3hpFvtS/veI7boU+HO3xLMkKfCRaNbFKEAsUYzqadD
gyuoCa+NgBYDu72xsXKvwbk29tejNdQ30q7cR1aX7NHvVXyHste9xGkU7Uu7FbcB6E1whJZB8xKo
yBEcQfZQ1M6lLck63OqxGLA1DsEAkU5S0XkW4XCUVzZQJBUn+aWFieJRqMi6GD2sLivEqZzAyiAx
j7KoratRAP/dovFJz1FiNpgCpZHsXXcqr0FjlbeSrg1tAZV1TwPW6xT4owoJgINDuIJRF36KnEQh
6fQM06LNJEJ7K5wQya1InD/nJP9oLvChXvFt0/+///+aDcCb/XtdwPmz7t9PBvgLf00GvD9sREIO
AkRiF2i+M97/c/Bvm39w7FYWwkXzB6v935MB5YFkt1D/QZFzeOQXKM5fkwGl/nBcZv5MBoDj2Jb5
j8g3iAzeDQakXEb/zAakL1w+aSHvvhkrpbz+heslmBWUKr4TeOw/YXmJ5w1SOdxnRvgtLfq6WHXh
6D0Fc4bN0Zu68cKs21ruoNvKB6eZqRgMVG8I1BInTLbEVc3wsSu68Y3nypFnPQX0Z5EryXReZlmx
Cfy6ZBN3VAeDUjnOyR87lwW4o7u4zeFiYGZTwdStOjgiO+QRgX0m9MImSYcoveOqEd1Lgu74dZRl
Y+wxIKPInCuU/0xbLXhgxjBMIA7FGBN0ikg42ZY1gi0GkiZWiTHAXhDkWfJZZB4JddIhxY2Ss24Y
rolIKEw9hnjGkkBaQ4G3CoV6KRsTFmRqnAJLsEO3w3zNSLb43lKxcCSGYkEDZbx1s7m5CVTqLtQz
G+w4UWzZM2oCmI6T1XGQJIDOv9B2Pl0qDBocnBM5PRC7q6Lt2FUR62CK0wKNqPU0YQRoCDqTvb+r
iTz63KDeArDlF9UzR2BStjVQBMYcwqQPSLQJ8/+oN7Cc0zB2X5vBiKHhaVL2MBDF6sLtHMRPzNBl
uImLpvseqTB+CPE399uMkNl0XbQuk4pkCJGlZ+ZgXFiRD+4UUX14P1WSetHPh5lFkQgj4o0jfDKd
18JUwV9FDGqm2/BBo5xE8Jazv+5pPJj1yk2Af3MiYFJ0wpKJdUDSmTG3RRbRxJxSy6zWwVy4xwFP
NHqrPrFeOwrDE8c5NvfBakLcMn3aXbYZpIR9bfNzuL2CAZMcglHtqrnvThOKB6APIFW5JEGMq8Gy
gdKRNOOqcFM0Gnci0hPrs49njGAOtwHYaNj9piuNyd0SNQKODP9m6eODbLvzDs97gUug4DswPw+H
AyaQ6UUYqvgsG9Cxq9YrxxdZLWJQS2o8jp2UWOk5QI7BWncBjxI+11msbQgp541pBJRnccvWYrjp
Y2IB+wTbodLXIaArBKTQde4Ro1D+EifMKbCuaZ9vOV4AoGeY+Fn3aZwi+8ycfj25y60vR8wtK8Em
WG/HsjMQ8NRgIPqsC7+bXjpMe/rTOYZJgbXoajRx1oDWs4saC1U17aOaLtiag45gXGQ3EfqFEF1A
IpMAVm7D5IEjmpgfiHtmnhETk4dVhYRRsmebZkAsmNuA5YxUdhhHpCX0img4DVJoAQ2h3qNz7tS+
/kJyiXgMvKYJNsKaZcR8hBylC+EtUDuLDnK+T+c0yek7uoU8hiEb3lEwYUt2COeA6uf2qPQeM0+c
XNHw78zD4FrzogqZuecWMpl2LfE10RzO/FmhbHBD0uZqwoj2OLoD+O1E2RHeYjNlOI1WFNyxkfIm
mzMRJ5u4ivsbj3A66xQbMlOHsRnR2QAJSq0vcSFkvnWNrBzXY8a2zcxjbj83PAhYasqBuiJvRJ9T
iiZ4KYmFnRKPngSOxWRVYXGqruiRquAmHGxMYkTJwAm0deMP55QtgmwucF/RZSp8ZvbOIsaMUh9V
IHiZkHsbY+ze985sPggHVdjWT6vka9qOLtZmtMw2JCgOBy8Sp9iXppzD1x7d02tDrla2pbIiwi7u
epDWPdr7h0LbclOCdGS241jwQ5FjpiSJE52GoatP/FXDsfaRAMO2Pu8s6LXbolL6sciDDC+qbOS0
iscRoHc4FhYgVZV46VpywE23IiDr6YZ6fOs5olpguvX84vcW2sVmEAxIsFh03abylqgHUWCvmilF
23Vnol3dZKaLLaZMAFHtqbADUs0t4rH52Paxlln7IoZUw5Esa9gpOigNsDCWpPBstVGSJa46z9sE
Y9BZIB+cMt51sBU2TZdZyZGWovudNDIU8HGyYIgTMnimY+BEPn1EpqPospe5OI9T2pvonWrC8/xe
sMhUFQeLMBp9gAGRs0wEsLd8jtkALMSvNmplxqYNi0fimBjJjR7s4hzo+YCUsEF0W1b6a9vUnFhH
XZN7YQXBXQvarj3QdX4yAPKsZE4q6z6jo3Oag2Z4UV0ZnnUOZgiGbh3eJmWj2SHf566RnCiHtoW7
XE++tzejYjpoI6IVGPARXys6dN9BNZqIrS2QBEcC0nqyLEhqY6SaJTlA7Swcv7B8uw70Lyf5rLS0
hjuDA+wtUmv96NVWW677eOyuUTM2A5ytYHhMY6NMmBl3Jgsx/rO9S2AVNtgYze+Mhd5YT2Y0lbum
dhx8OW4yQgmj0YVkl2gkrAq638smU5/KLhtDIlbSMthGCj39qi44yWPHM/2nvsoXMDgJIM9p22F8
QiFmErjAsJIBQkAFzXCcsnjFcjR/5/dAxaC94EPNIyxJngObSuoNjOVBY6BuxquInMsQYJw1Lnxf
H9Gg2RSkLZRWYIJdagt0ZQpaAG5Dkvmc9Y9S8B9VxX9b6/5UEX9YO/8/qJiRlIp/XxSvo+fXt2KZ
5f/+qyIWfywuHg/NK+dFzzb/rZURf0jXsZHJCpSo5vJX/pLK2PyJMimhObJhenbMfxfELg4fy3R8
/htlNkXOP5LK8Fd/Lojt5WthJeIfhT2JXvdd1ARC1Q4BBkMhI61ZXjwryIcjTkW/OhL8CcQ7tXPY
YZmn8/RO+GV0EwfMe+YFFLEiAj4lNyidoSNZoZJMSNvKYWYgJqJ6lxDZMyJY6lub9tSwplQGKJPI
WgWMNGc4JvRQ8rjaQTm0m/vI6nAfA1y1MBtQD8ViE1ah6quVziANTChW4vIMzQOLwRHmEyPShMED
3m7H7A8yDjHcrrM6RQRQyYE9B7f2dRRXzb7ITbpJozT3bUyxuyfrpkDcLpxVJwlvcVK641ZOLNzl
2BiFCTTStYKBlDrbPC8cI/0896B5D2mmLeezRwX3jNh3ht6sEVKYdWFf04HGWDE1ftlcVhz0N00W
oJqPpoqYu8BtkPEYM1yTR8E/QbwQjJRbapS5uaxTwgI+N40T0HwM/fAWxUPrNWu+aDVSnGqa3Ocm
CZMqWgdhLq6KJvKiW9OYOlSnYP2L6nVkVPwNJ6yZwO7uU0mD3yxk+CmMfK1uldHI4gk9A9jCaY6A
GIByebU4kYl5Q+/vJard6bsmjK+eV1nHsYmcoMy5It/FPOC1oIHniCCPd22rugvO33NypRw50qsA
rXVVt3FgHGYnMogmCQsL71NpDt8S20qrGwb4UZMyhRwIaLXDsLqrY/oSGCndDZQ452BKejIF8JbD
MCGOUJpTAamELdyowI7Ep2nIMTti75f5uIspcOg6ZxU2Dgpd+En+hQ9fgSTFgpqOo9BY2G1Qr6Js
zGmxhxGpOWel8IeO7GTUeSU0GLvGA+QJr4FV4s+VH2HdNYSeNfDRoOL6hrliKAxQF34dm7x3pkMa
DBshxTgdQ0u4LeqFwTHOutjJme8Gjndt493vTvOYJNHJCSpcRHVAlNymjTpIAYHnorzGx1oXx7Yc
8C4NNbuvQQBvWY4UOpr8EVroJG1vzcqpzqc8jy6NPG93Wkn0tJ3fMMkXIXx63PbGRRAZLuGjmVik
5BRg2xL0y4HOXH+Dmmi6SnAObux0Go1Lr627m6EsLHc9tnaRbvIwCx8swygOdrQg+Umuhg7TTrmx
Bw3F+FIGTUaD3e94hfSS91Hb8gaJDJDiInSeGK5KOjsu2a0YPAaa2JM5U30SgYRunfmIqI6ECi4k
RSpAYyWEX5CLChrRWAaB+pE07egO+bW89FKudMMJOGj1cbIjvNj3uhsgTL9G9pgEM3N0LSN3wWZo
QjsxVfNe1rr/yqogRbcNproGwzQmnGDbcFPRVF36Q4OZ+pm995ti9Ky9MGs9utvIGsL5i23ZoMvO
olaa+pPfUhOtdeZHgBeq0EjseQsrfC7zY+q3hIJ+ryji+oTTPi4AfLRt3sUDkcZFUgVQT0okx8V2
YdBivR0ZQvsIabyutmgAOsC4F0HNqOWuKRq8+atR0Jmu0P37GX47Lv5q1mZ6F9DZ8qwLbC7Max6I
X1q4edJrXNiVCq+0yYC0NWzcQpUMKbV7mwYqhus+ui/DTC+HUtsZomfpk3fw4GsQtk9zJsv0DqTi
MO46Ks3mwifwtrlwgnaOqaajxqLtBu22u26iEfQcWsSSmOZ0YNzaIPzCqKyc565WWOTMtHYPuR/L
vaahRm6FmX+JuLkr5Y/GauDqbyhrQPf1mfHJmwpyNGE7xCuHkT6TYNaFyVZ0AWz+oYtZ1c3JS9EC
RQXUkqmfHQZ2OKpWo+d1xt7vTNKFESE8CTHY63zhFIG6mYnuHjJ6BB3AyJXZFtZ+BPPzEE3ou0K9
+ENNoHFkS7XmRuiQ3m/k0rLXmXHVOYznB0QjmDULZz8x1l5weIw5aloQX/qpc9d6QNoDg2/emH6b
H5qoL3F1+uS4jPU83aWNioDeZLDVctwh9D3yDJu3Pdp7m/5Bs8JD4u+kaBKA3JF1r9Kclis8mTLM
u1PVmd8daVggRwSu68QD4VI0jTgiGywe0Mg7+dnEtd4Hwn0B9Fk3XwB6deLUJX1fvwaZaMuLKi5H
a5smLjccVW77MNo9bvy0ZLN9wj1LuPwGw2IRMiLNZXAxNrQ8XlPk7M/0m2zjszN2aXjeFGnhYcpK
jGDDC2IzVOeRgXVku4x7CVfz1pIicemTM5mHgDKtys4pLp10Hk3wuBJkHW7hAoeeDIA/WGboXWQx
woWNlbKW1vmk94lNel3dgE8YQ2Ru69rPp2utZqI8BH1vfzO2KWEuTo08I91CcxA7Iy9zmmqRWs8+
FlkgFB7+hRlJwkD/fkVMUgJJtHbPA4i9t7qZXQVuFbbYSshifMkMwZlPpNXzMBJSuuBh0l1gDGiT
Zty2n0ZB8uO6Y4j/zJmQe0+sG9vMiuADwrlJtImiy4DDu7ubyKn3FkHmdCYyxz7PK/B+JNrD8qf9
QIzzTHt6385Fw0sf6a7Lr/+3hNbT8ZXISxsX+9/X0CdMZhfP07ef40GXv/NnJW24eMo8LO+uoHlL
Rb0kjP3ZXDb8PxY/Gds+dHQhqY6xtv1VTLsWLHbkwrAEfeAjqBb/p7vsmn94tkuT0MXlo/6J5tyl
in+jOKdzZy5Sc5xrrjItU/xoPL9pLCM746yNAWbDLKhwcHpN4ZHdRe5ax0UYSDeGeX4fk73UoKa5
rEPVxWcmzzcu8zAJs4Nh8MitQpYAzFy1AjaDbyXH8sQgJaAA8uPHXnFsXOPoGb5gQ4rdXaQD5oRA
f7BJjtYCp0vsECOlUD1dqZKw3squxLVjxuN364zyDtVsRiImm7bftS6xirbl1KtCVgXMDD0j2A6S
7pMmvUS7Ex43lg/zfpAqhBEKKPRsgDtNLkxkQMCea7hLBjkiYpvD2T6hciaAapiP9LcxcSf2GJ6q
UY607ZyqeyBeBHZ6hJ2JKpxtCSCjle3ZPAGr4uPZdW29oVfsH9sOkgomlFRi7bYAskWG9YxcH3JF
3nng+urWfoY+pb8gnq8WCh/DVp3nh/99Df98DX1em79/C/fNt29fv709yy7//19nWSwckhEOr579
5xDnXy+g5f/B1iWFaXPfMOz4vLX/8n1Yf7gSWPpCsjB9xQv4P++fkATuWoo/ctRyMmbw887n8aHv
4/1ZllBxjrOeR/6gcvF1sga8He7Q90H54yiD7NqpPAWjM1/5JrxeY/Q1Um9eO+kO/Q2mB2PPwh0f
4r5Ufz42f2s+4Xe+WQdcmBsg4Bxr8S1xFFD2sk68WQdGBzZD3lDeT2R4HHgF60uXUdEZcDxv8+a+
/OV7+a+C/aOMC01i8GJieWNy+fFRXFd+rSWVA/Pj3UflRqt60zcgUlbuhoMN4KUCWP3vHGHyl+tK
34L2BFM4mhGWWCy7b38TLUiPFER+Uzmin+7AZB48CYJun+neuRzcPEGXHNQJ/vECZuTaRB1nHGu3
m74qNSUXzTQoylwQ6xvhNBUOTej0d6SyjtZh6AtlreuBjvsyyIpa+px9S8Kn2yMeNo3aRwUzCFSj
9PirpzG21bYkCire0paG/hnWenh1CweT7jhgCO2TlF5e5LmIv23Ku2k7e0s/0QodIicK0sR2jZEn
xMUOEdBITDsVjr3YICjgH94dgqUsBviLCwqH1I8N4+2DwAwscA2wu1E4fuU0EO7gC6Wnjz/Eev+4
8R7yNrIO0gcHpyeXZ+TNpyDgHewY9fzaDVvrYIRyOAPPKNdwIb17url0aQ0FY8KjlwmW07KuBo+w
zBhbFOGiutsQLMcRyKtQF/U8TH8Oyf/2bfglO5OJrekI3n+brVeSW/LT16Pm1tiw+Hpza3ubqnWw
KFSG2aM8bswtMevG3ccXxH7/rNrMloErMHdx8KAptfz5mwsy5qOKRYAJxibX497KGSpBx57zQwgW
5WuYSvDahezzR9eO2AYFnKcXj+N3vLUw5ywRJyo62donQhcglcO5tkGCsAaQPD17OD2jPXB+Rphm
28J4Mquq/gtJ8E+uGQwfyhkKGSpp8e617uYiwTtAoHBk5vdzQwgkxQWwPS0vKtt//fh6/fr8LAN5
TzB59gR8sXfPjxE3RTYLUqzJ3w4uAjnLfV5k01VhBOL8449a+pk/rVfcGt9BFkJXUyAS8Glqvr01
pFKlhtPhBigg7JXbnD5OvOt5wZduNVAW3PABLXTfWrSlSobfZtX412M4EZORF5jSAESEZk1gsZF4
RyuK0vvWH91rJ3E5NpCfIsDRMy5UG1NmIuIkN2WXIdlVi4oo9smpcPN4XA+YXq5LGDMSddIYZdve
tuHZTEFrTusBPw3RjCE9PS2dwL/iD52bYZ7Uy6g8yNiMPKtTWTTMbfKwZaHSTkknhOOBuUxqJ1R3
UR0N+4+vnf2frp3ruqg2KS05q7y7T6nn1/bsMFqUQOvIX7arnGQvG8UedvJeofDNGryIRNujIUd4
OfcWkqDadv2rsS6Y+fpdR/xkJ5qXpvSDz21eONdOnTjXrtMTdKZA7dpkZgzT6ziHxDLCH02fP/4R
1jvxhb08ADwBS4iRz47lLA/jm3dTZw0YaEW6eFmUSb6DZYck2yAsjPlrjPwpIgtFOcguNVydTSth
mWV0L5na1Xi8yJCHkx/2zoliv7sXTgVfgJA+bMk6xZX/8ZddLujbzfXHd6UDv+zm7OMLf+vtd2Vu
yzqzLKwJqMmNlaDPUi0RLB9/yrL+/fwpVLnWD5e1ZF91ltv+5opUMVSbAKDK2qoY12a6GG6bmQC0
aiQDPVc5FMGmMDeVCNH7Fp7TXH/8+b+0/7knFGDUbKw1vJbq3WLTNlOPy4SUQg1s8KV2RAx+uppo
gUch7aUuI+iELYItOGOeZIglI8c2Vfeb7/HrPsE38NSyahNK5f8Akb25Dm4dKDxWlDIGrPsdJ/P6
nDSlirYK7YoVdo6/5lT/YJG1TYdllgGM5zF9eV+mzUXfCxP9sT0RM0eyg3PQTt2gLWiXqSXOuY8v
9K+P0/J5jIGEs+ic3q99mkcn6iaNxDCrCcyzUMG2lHT/+KHlUygFleIAzJn33d3MRt9vsoFfFTWg
jtvBbAgftdzflLj/8bdwZHbAVHHgXc7Tbx/awUNBNfn8Ft8HIqwYHG0Mk4/651fMRe3Ku8foXHjv
fktOc6nvmeqsmUvNG2YTwVZpMqf/Lz4FTRaruMUhflGevf0tHGzh0QwsSW7VoWhRWmQHvN3j7ccf
s1TIP7/n5L1xJrGh1bHP/lje3zzf4Bxi5aB+Xw8pdqpSjGJX8b/uYWo7aNeb6YGUkW5toev/zQ/8
8QvefTQHEcH+TiWmUMz8/AtZSUTd0NrCKM4/Tk+yvNO10e1goRXbcvandZkiY53pG+86+bXN/DsK
oQCydFz+piRe1sx3X0X4nsUSDvmH9vXy52+ughrtNo7gdi4Xm2lCXbqYeCRyVjmNZx9f8B+P+s+f
xYGF0yjXmt4OxeDPn4WIvRlNtNGrMp79B952v4Up2gGZ5fQAFA0AMM2+mEiGE5lksUsYQhKc58Bw
BGeFLnqomFkFVzn/yu0oO1QEpuJouctBisPnajrgnhjfloBZ0ULtkT0gcxqYadCuWmTlmLcas9dr
fDVcxyzxMUPgDT5IjwSh37z2v15XyUOFpYPuFqXBe9rB2FQRUHbbp8FEaY3c11oboe4Os3Dy37yV
vy7UlBALEJKhNExC8W7d5MRA8Kylg5WRV+a3oZz0uaHxHmrb/17Whd5/fBt//WV07chChOAEbMn3
3j0xvspzMZNWhisdaURiVCPJTTqxGD2i9fjNZfwh/vz5meFHcWZnH7Y95p/vnpm8dwOZtmjeM7uZ
V5XpFifttdWJWCk4ZnNh7kDAuA955oFGaP3maEJt3sDGSY8f/+xflwvHsuxlIE9VYJOb+PPDK3ov
7mXNw+v2U/Voh0O7j0eUWiu4irgfOoH+HFOk2kLAUb8p03+95Mu6LlkyOLj+em6FFAzgvOOS64oO
XDJztm9jJF6RgaD+45/5fiORwvKkxdFD2ghY6en+/DO7II/S1oA2lyfdV6sgmDZw7fA3j9CPrfzt
XeWwAQhk6dDywxAgv3uGklTBkC+RW1Zz3kcrw/WDPR4E2kRABEa4oiJV4jCbo5qPbso0metbGNNm
7EdLbcLE87Hw5LWHQD9tfWDQTVGf19AEqhV+wN69YTEAOFGoDGOuxvwNMWkZec7NPCBb7+q0Itcj
r+LfXL33N4rfxTHXlZwTTZ9X8t1DYrlOZdVLBnfizullOCcEcYyRgQ9Wlb+5hr/eKIHmBHs5Lz+G
b+/djp9IWYU4KlFAtrk+jIbhb8qeCeLHj8OP9f/nOyWQopg08SHfck54d6emiD5OBytwTaJL/UTI
W0IYjTcYCUc+NVz1icpx+Ps9Heq2KFnPezRcDPujFlVzDgJjwkm+SjPwilOEi1610byx+hjgDtkc
27wvjWZtRAuYqpZDDmm6yIsBznmAyHcQ5HzgCAt1RNRPEvyu4vyl1OZVph1BK8FkaVHcvJ+fdh/y
6lwnxGMAdr2z/Lx5boeOnHtkmyfZSjbjUdm3Y5XHd0HU1+cOrfurj6/wr/eRV46NF/gbZxqOkz9/
hS7PXJhnwHOJEARxGQQVK8gc/maP+A+fQmHIL+RGLh/07rUOe2KTUBzoNVlpuJJsGN143s3tb37L
8nz//LSgwwEl6DJ6wXCw4ITeVhMRHqW4KyDS5SSdNoR2DtjItJs2nzhmVs+TltZF443tbUVy4WWR
pON9NTpi2CPxhd1JqQZE3jMojRhomsMB1HlS7Rn0p6h+ic3ITmk2m+GuSfr8S9D0w7iOMpsZjW8o
PCYWx/V7Otq93kxVUF2aIXBtguvr4CKOLP1YIoiI4ZJP2f+h7DyW40aiLPpFiIA3W5gqFr2nqA1C
JCXYhDcJfP0caGYhFhnk9KZDC7VQABJp3rv3XNDAwFcv1gIpY5DJxU4C0jXKZ4DdcjhYUgV3HFft
9CIaY31FcZuRMTWaeF27yaseyuRvbK0gxuHrJ/hhvTNpWXkO/CagfJu74mg4FCu+3mmL42VjNj+1
jvD+jJlTnmRt7N6PdFPDTu9rGXkZELNYUFKpWDBaagkIkL/7MR9f57ajcFjot9MoW7ej16lBdM0r
SwaGfkv6N7xUGmMBO/Pluytty/j7gUNtjZI5sHeLQ6dztMxjRoTDppTU+rzaGs9X01qFb1cWtdq+
S50CG9iUVEHnIA6LGn20yb0dhaNfw6PV7795Bx9um1kVMAlnA9qQqn2855B9GhMxpZPRhh6ePBeL
HgbjZfY88EPZ+Kd3rF4iDEBggfUs089oaGjUwEzqJIE01OyRjohpsFor4zc7gY/jg9+GnJeTJFOF
g97w/SshnW7WWqWog4Q23rgjsyGOZO6Of6wGG+wha1HZYEdWa2+3LpvxEeDFMEamFitnUG7s71a8
/93vHb06JhWeFcOWHAHn6DAzgsoekkQQGabnPT2deEVLiJ5m1XaynPHKcp5wb4wqJqXGZOl4zocK
40yB4u5ZZIuKvKjWn8zKzu8EhK9IelX5UI46IaeeMs5PmtrLeypX8X1smUiYjA6Hpl6mRu2zv+aG
pGko92bcK5AV+wJq8CwUmCWtaeTuqTVL60KnFfCzyDTlj0DV0gYwD8cy8nDhPg4L8Z2Ev+P66LXB
e2Uv7Ta+mExpRKm7ErWdiNowArSVDip7dk/0QTxAnWxwXEw4knzGRUfI6zvUxX5nejvfrflgxhHx
fujL59ZCHGIwq/wgajEhdN5Jq58tuu0NO6Slsz+SLAo72O6caae1i/WKfKpkAnNd4F85BUZ7V1mL
Sm+gxuqEDdSVwEYABcznclIJ4gWaZP20UliIVOrS6tGkp8E8lSDBPPWSjd87EW+ZITYfYrzwU+rm
J3lLkK8vJ7TheBqoHoTQQbwHorgWZY/lt7kdjbp7wFzYAgShY0fgCaDuzRc4FpeFzIZHgwWkCSe3
L343IGp+uumSn9dxn2IXVkcXKo9Yq1dVgrLRxSKWg5kg92Oiqu0+7PK2O/PIzpZBW9fKb7RkZG9A
CVgfFaJt0eVPiaIfekg3Y1hU5RT7el+6mCsn0hzw4s7OS22t8obkXe/GcsZ5xhTGzE/NeBx/DRrj
x6+1fE0CY+hwPllVQ8pCvq4XVSF62FajOlxSXqp+pLOdP7XAj3D8LB1UAPw3Sg/t1NQ5/dtKjTDI
oNB8VqdtHgwOusuLGpmjDKXU7ZGSdrwlW41CXMKZ7t1oxadRRWqJd+RyHA2xkA5bQmMiSjOvQssZ
ZIveqG0HPEI9t6raK7FYet2mKnF1HiuL6EfnN8ZWaA+oHWdBcbboIGTYIxnbsUk5/gqgvUPTDlGf
s5/cyrZ9uSiskki5Cty39AvCtoDj6g94RjV81oOJK78siIbTS00/kHZFFAfz2xrVgzaoAHbV1SFi
J5sLJEV9fwZWwmzRABWOBIoSD/dNpkz0cESe/iArfnCCeV2nnxgyOjewHdmmO3xJ5DfFnJ/OY0zm
D5M+pN3jOMHHAr3WzDkyN3Psg1YU+NCN1K1G4gXJuCRCg9N4kBYoCoJJ2l6HqHhuHrCS4vfVJt3g
m1x1xKskfxD3vWTLbzm5EMWbHle8U83TfSGQ/4ALY+PPzxHV84ALPfHRGfbnCVgctgeTUA5aZjnP
ZZKOP2SDM8/f9l/Yrax84MPWBgtP+uoV96O62OZZsdgDBBIc5efTjC51j/mQzgIgP4wFi2kutDF6
Ve9DTY7yuSaQe8HOMC3XGcrmBjN8N5qnTVMSdKmrbIfP1IQAu9bJR2NXS9cAhTsV1W2mE2pyIL1G
2iFfMIhjr/KcOuBAjC8p7jiNh20/ePsBVAwZIrJsZkQskjQ2MhmmLqSxAE2ilPRM5JyjylD6UWgh
JhN1jwpcQ5aSN4CASCpM32TSrkkE27jfKXbrnNqVp5zrBuXDYIEt/8JJy+GqgKKvCQhvvJAeEFvk
whX6a5Ka5sbgURRADx07E1xTMt0yu4hGI8zdCJgmci8ymrSS9D4raOOj66TNQUUYg4rGnURzAkor
exiwAKXkpQuaPk5sFEbAFA4AwgBhBUzOkytdZpGBZF9SNA6hORRVuzO9DvEtWccG3eZm7N8yT0VD
rOuzsYFM7EE9kW2htlFrWNWts7bL75KEI5zzw2D8MIclbYMxMVg8EIh6yGWl7omosIs+LOtunUIh
yAdkZnQqeMtrNhXh2JPcRZxol76MTunO55bHoncyuGoPUXmY6fpkHgdZP+fMHIf5iD0dqocLyIbE
lz9rbePg0hWOtToYGKSxoD98bVnDRHH3Uz62dysq8V0KIoS6lOUv8XSGPJ3KglAvhcwixUlelMZ5
EZayr3BeRnksQ8HnvmGNooYkYFGM91XmXMuhunc3vjMdS3+troB6PZdmceAMGc1F8VvNCGZUzYM1
AQSk8Vxb9mWMYWgcvDJ00QLhtwpdqx59W3p7/Et3eSueehZ3s+nPFi3O7+o8u5wXEHV2SQKsRpRq
fbFqz/V4XyQ4roxXwvx8oTkHk3+BPPldOaQR7oMdK6uzczK3CDOz03iqgF3AEFtoqrgNwCqx8TNJ
Wbmqhjp2E6tXo1JCl0i1dLyNK4e9NwULeULn4Yy6Kn/XwNKpWnCCyl4V10nsSEL92n3m9PfjJHYq
IafaKOqLGHq/BXIig79+Y8ryMCjmyh2Ku6Hrnthv3PcKIBN3SOefauV0J+ri7IlU/kmScNT23kWi
byzw7tbQxYOlEJ2ZTYtfDPotvJEbhN0Hq3hwE1KcRReOKOLw4cECY5QNUTP/KdqErE73PhbYe0Uy
PGhNcmGmJLPncl73ONIOPVpI+pXznei1/TwBEmxM59CpxkOMVlTrMAwOpDCVU4OPUkdEKbFPlhU4
COOHVPRrLaUSl9KrQXB7pxMn4uEJDnC4Uc1WQofbtDdO936o0zsjHUm2B/ikIHJDkrvC2CkTfsa1
LawfkzY/Ke0PY9awfeSvOfykHl4L4KjqQs9JusMI6uG4dD1xFZdyDEpFO+RI8H+6GS9eLgQOK7M8
1dIqTOLlbF45oq15OOsq8QEaeJNyfcuMnzNd+9laruaEKA2+J3+EVrfa6kkyWu3tTIzORHnLrhO+
9TlS3frN1IqTRU6XlAP2VgtiyEhyCgVD96wrfR3WWXFdZt3Jpp+HzaUG6jq+8OFf1QCtCMgmN2SE
jsd2Q96O3dyStza8FmMxAY1V8mLAbdKxScKNC069upiHRsUpGzs7Fmb3Cfsx0mV1ti4QVpy4S3+i
xtI4cZvuvJhoOzvueWth0B5qCFl41i9xXULQtgFY1Jk8idnH7NO+eOPISx6G6PBiiHu8tM8OWu+g
739Nk43Vp28aRz3MieS0ZQ2mSp40ILHzQljy0a4M5aeOXuRN6GUCxVNz8Kar7EEA+PQ5eoFSI2PR
c8mD9FEyGuwh2WB5+I6XFtBl2qLjG1LCz1SgK06Q9ljhA7urN81sX5IBC/59/ZGvQovJf1+yKpzi
Bhcuwuvi0iGAXSNonlJaaWxrS68nNT8PUMBvb8ZvERo5FtTA62p1P+QJrJ+1IQrc7LXsiiCwzAwE
X0WK7XSzdo/uJkrymA1eJF3uF1WtQf4NcOrMyBUTwUCIYxCgk+M+S0J+Uk0JZt1oSbthk3W6kAK2
ROgekTNTBJ6ZI92iNnzuWvslVLO6afVU3pr2POU7svBoA4D97PAqlEUcIxRZZxf3rOu+pWOe/hzM
iVQNqPvtDfnoigzbsoAV3mFcZvoaFIvkGoPYm4ma0OlQybZn9ECRDRviQMegSAk49kkag0BTx8S3
YsIoKX+Y3V+qPYvLrQuab2UdTGGleX20FtkMBqowFDhjrY0yFACMRZi0KdmGbInQr01vSv6KcO1b
z2or4aN9sAcfJwSTZbPUBZj1qdFIo5ub2QTh5Gp/ltg0BJ9aB209acsJh6LiOSN6chJTWEZwsPMU
C7Ew5+JaPAPPhUAMk49xa5ToPy5bJtgiUNmjYbSZjeTMI1MXn406Q6eblNH6k1ctr69ux+TJnFzL
gG5api+ap2hNZBdD96gM2nReg5Ea0CuM0J6seGy57bVXyc3R+/zCcQVLO4mt4OCKxNmIpQD662C2
ZrwUDbRUxg7pptcrLU0yFaS2PpQ5EqkQJUb86ADue7E2lqmPAx4Zapx6/HFUmyuTIvkFTDdNHMQE
2SrUkItbQdZubT48yF6+Y7M5Jad1KzySa0agjIzQFqUC5Vz1nFrIQCwenL0uSGwvuy1mTZyRLFA/
OUUzXYLe5uYX8GsipCupbLXlmfyTvlbhLrlwLZHNrTSqSExndz4Wsf6TyVv3glhbWdndcWL7ZkNk
gNg2mB5QobhBkyym7Ac+ZmMKlTxD8+8KGNi+1I3xRTWT+lrtcoMP2yyxGcBoepyLss79vNx6vahv
oB+UMV+jXyaV+4NQggLFyYLrBgNQMx96gyRUdkiqAGBoZ+Q1UsjSQiuPsxsl6UcvpCJGFzezx/yK
7CyPYF2ilQnFWbvpsjMEITlzV80vnDMyFC7GSqZTg3X2QnPatPUNoaQvDf/DD7swHMEa7Opt2NJ4
H4NGwMjM254EC4enPVxrcVn9Wr2S1t80Kvqv2o7rC4RJoxZ4EzZkX2Hj/YqVarzJNLFyMgAn6O5F
b0L86mKXyhjbzmYM41xPeaIzR7HdsI5gcTsT4uhOqetuwEU2kUrbrJNlnSQNgsZrw2y6JnTmdXyl
OKPizBWGd2cnc3XNPzs9l1rNUb5AoHSXemxzw4GDZOHj1Rr+aFAvblviK58H3OoJAczb3AQL2uEQ
1JhAwagUedMFzIH0pOuw2sBtWjZve22yo7XjgiaH5+F/oGnWL8SIZiZudLxNBB66npY9aZAunmIP
QaxvOjinIQMWHV0tW1x1SomvZTCxe/pKkwBwqigVkKaGVXHxjUFgssAcCp+BTCML/hFH9sBIJN/L
xDbgQE4rMZwusCGUUu2qvs0OdvpwstTuqW7MeqDmVjpqYNtjekpKa2UGUpkh5Dk5A4BkVQnWGcep
vReOdZZjCMN6PeUpoq1KQS5vKXQ7LAwnG62cD1cbXzNJzKdfIXIB31Gxc+xVxSIDdVRGDD4xydvA
W2uFybzL5atbYTzz3WqO2dkWcnxkRwvkVyP7FfH9aqFW9zCDXC9LldxDK+8f6g0ci4hTzGZExYIx
0QIa6QBhUe8IB5yMwy61bdMIMHt5B8ZcAU5LyAYOxlxgGK8teEd7q3bVU21AIIX5xQGpB/HC7cN5
9ZLrFCxDH+j5At9qGorF83uIVrCsvXpy/dVUhjNEEIYZlYLDSNikk3OhmrmSRGAfnee2ssnuQJes
/lqYz/Td1HRb4li3/taXiURQnLH9YZUt+XaznZLpOifxzZJmnr4v4QreKewk2qDsM4ZY3NlNGeam
k7R7DtFbhctQ89+QtzH+VGmbLeHcU33yDVRALyUTF1qxsoZYb8rWy8I+GfFhWsM47I1ygpE4Q6vo
oSOM0J0po8JJjxUbDGIdV/kN5QBTPcXFx2YWgfHa71unwJXam8nVoFENi1w1ZnOTJpOhRDXlfotx
xfoV1mOSXFtdw2Cwe2qifuFlsAsIyRh1f1RWcICbye2HGEYLsyuLDOvTqLNnNhpWcIUyttRXwOPm
atc/88ITRgQFS0ANVNb2ZBRL8Ur90b4wZDFc1j3mBkoaE+5mWXYEL8942abEo8iEwPCvOgAY8X8U
2rDE0C7Co4p0aOtIH7Xd9HzVQGNlQNf6iqhRMcsLDsffKCU+dGu4iOFsaR80Kxx6se+LvNrk0VOu
OJ1y9MyiruRBYUlOv+lofxAqw3DCl0POJcmVuNaPhTY6qFxsyD2smjxpLoBUO6wEvflUSSpRelpq
Z03uGVdGRVmbWnsVKaW414nLxbLbqKctorGQLHqOeiabqq+L8B86qX9/m41vx+PApB1XlWVVu6DX
GvLpt/KVjsN6Z9XxbeWS2/T1lbTjzv72GCz0iXiXcFLg+n//tNFL5HoXJw3Tx4xDeek7Ar5rk52L
ADbhGVMdWtsGr87tYWdjhAKpUyTPq0agdIKG2oLKM6jnfWIs0SiL6tQdVOpd5KTt6k6PH775uVs9
/V29nZ/LsRZtOZkeW0v2/c+VdMZLrZzqABeSOMnylg6p45F03fX6YczSbpeWJJDnTDinNj8+YjMx
nmZq/OSJxAOTqwy3lKgSDjaGeuHiMjT8VZgpEn4XDqXU2uDrX/zJaEZnzugh1IvO+LHElF1hRbY0
qhzAc+3vviqJ12604b9fRbcNnGbEc8MsO1bzqUZHunbWl8EwxNk5hd0BR2g/7b6+lw+iX75/mkO0
O1BMkRuhboPpH70UBw+vdmAxbRCGym9cLKYojLs3S0CgRoruXVSycoK1S5lUm9q+aOVWexe6MCEm
aRKQtZySsMAYvl/UwXGDNVbWM4p+6WlZOv2+l651Z9rLHJHHbIdf//yPXxW/3sKKg3AHP9DxUM8g
BroVdITAMheTF57iS4vrlHZC/18l89tXxeHPZawigQJb+/5BNQCcZ0zYRFCstbOrCYMApVDzPev2
az2q2Xdf8TbxHn0WporiCq8R2lHP2m79nxczqgqHeY1sBtuKp8ucxTmqTRPqs7C6A0Ida9diXb2d
Hb0JKJUR7uCAgaY//X9e0f+3jJUbRyyBx4TIX+T7xwoaVVuEdKhVB5Y2Dr+JgI6xu8zVzqbGRtkd
t/N/facmylIalRR7aJ4e65WhyFlpt3B+Ar5VXdlmX/0Q9uScz2aRf7MufRw+W5Lx32Vje7XHmhNX
SakrzBSmKWPXJuhkdQiKmDq4X2VgRL6+r4/TBgdaHqNqu1Dxubn3L9S0RmkQ19JgjME+5XbCDFPB
MvD1Vf5qLY/GDV43RihLgIeI7qjHXRdz7uZGho5GDrEVVJ4VP7mIzuJIn6oVa1VhaGOACUD219o6
kgmjWYhCfPJfER06hVTYAzZTe6mv1Mr9DoPKlQ5G437Cywx2jKBP2Lj4bR7XSYUd+PXP/+SNYATT
kQvw7hFWHj0kpckyihcp6DEHDqouoUtk8LDOY220H7++lP3hA+Ofh21ksGPALaAfbUraKe60xV1F
0MzFdAJCZD0ommgOrUE/stiQ+P/9en93W0zrrHP20Yshoi9uRs6AOMQXEpvAnPq0BLpI9YR7la3Y
iL7ZcnxcWPEx63TX2XQhCjKPZpBp0GZH61mnSpTanAL0+C7X3fbC6TRnX/QFZbUxGe4WzV2pm1ZF
+V1v/6Mszkakg8rP2vYjHpbFoyHPCZzcHU8ENplpb2mueWd5XXmUhlsYb4R5FLOCKFZ2ug8zSn3r
vMTsccMTPeAbfIZpYCUJgeBCadwnW8srSWel6yl6CoeWiKvWW2SbWDSq6rlJiwCsSPrqZCk6gT7D
chzVrtnbB9qdqutbIPyeDTYTjm9mgEsuiiymTE23HnevA8RHBk48uFzDy1UnHAtCoVCGy+EiHRwy
I6didu40ki3SAE0csGdjgd5zxt53O6CiVrL8QVepESJ2SB4BLep/1jmmoJ6n5lOftZAM4jHv//TV
2r8ILjKeIAuRMqwKnI5gKIT9Gy+nlvue4co2NDkEe08TUHY0kvpgOYGn1tC2ZQUTidb4nD0PetU+
U/0YiJOJS6gUlj08woOhKLvUeYNwmJKfvqt7hGHnq7Gw69MTEycTGy6Q1nFlQf8tS7P80WUFotS6
s5yc2hZHbkCA3qBg4EtHJcjWiXTgxvXeTKerb5MF+VfUaNX6LHPU/z4xv5W2U5eZgqhOdliMU3Ii
rSXmNOkvLq1vMpub9knVzPmBOJtJoRG8wczaydaIaEHKMPkzSpnE76SyZS0rfcnrqDLt0ixJAo2W
agVwhoC8JPJ9TKs7Yt/RYqUUKc+5u/yPSkjGwMldn/qwH83sjzKK9oDMHkTmkMj0Pk+MVfOL2U3O
sgmHetGA/fSJsqbhMngtME8iiMsXrXfWIBus6f7rz//j9A+giQVUUyHE40Q++hpbwhI8kaVYfCxJ
4g9KqciecZN9fZVPJjWOQHzv7BrA3R7vTZu4akyGqAhEVlmXxpwD6NShoSSGSv/C4Ll/fb0P0n8W
UOxLXJHXzGW3LL5/tykEbKgpOaFM2KFyu55YP8qd2Mcn65/ydB7od35zf58sb1yPp4fRhRAa/vT+
enVeTSPUzyYIfx5uf98eDns/Ck5mP7yZ/W92Bx/f2PtLHa1FtJ6ESlZeA9ToSdY0FbzvRPXaJ6/r
3d0cPb2FwNlY3e7mbHe/41b2+/2fu7Obb27k75r/fk+w3QmiULzxLkvCkaSpntWk59NpgjbqH+R5
GyzX04l1Vu5kgBYj6EO5R6pxoEtOdui1svOevx4lH1d1ro1dm4MMP+GDBY26RodXGrYsoHEYRfHk
HjwdKFtHYPk39/rxpf3vJQwGCEebYx95E4+G0rVDhhVFT556dM3smL3/6hlgJwd4GvkbAACG/7Fz
T28FDU6yONlkZeV9m1TW7QLbNWoLAL9fP7uPml6u5ZIo5/H4sK4d39Fqz9JcLACxqDrHU4nUJOgm
egEt+o2Svo1KGKMgHi/HVLHLKz0dw0xv7Iuvf8ZnrxCnucmXx+YVBMr7747eFwV3XiTVam2I6NTN
BzMHBdWl6jf7/8/e4MYy/Ouwtjh0vL8S/qu8tjOWIcLm5wP63hWrIqzfr+/ng1GU16cxJjnEe1Rk
PghTUcm4+uT0RcBCMhElsSam8NeGcp1vSF1E+rh0j/VQkFToFkJ9zhrVvROiSe9k4q5PYLK8t1ho
NtbvchN1WPSkBr+JZ2+X1C2JAV//3k+eiobUmUMY7BfczUczRZ/TekLDs5XQemqym1MSSlP7zbPf
ai3vJwo4DxQCNkgjL/vYFDICptIWWjK0uCdxDsrKuUmNqY9gNuQPHcPTQCYg+2/G1mf3ZqP+Z8mi
BsGW8f0bd1uyo0uD8qCVjtbBa50mXJxYfHNvn31IW6HDw5NJNRKC7/vLkCNAc4vcF5IQzFxHcFrk
MkjMNuc8I+ze4ygPBTuKDRCIRFet6HPdnCxKr1nU/puv+pPPSceSi87H89gZHh8GlKzotb86YA6a
ZNIR9hYg71z2LrDo8OuR88nsT/mIOQTdNHsP290WoX8qCYk3CQSeyLwczLGhVy6kRbNl6oiu8NQD
FXriX9ayiaQSg1Vrsy6ccAZhwWjqgM6hc5a7vbwYqL4EDdqqzNf6RD3HJ49asvNIQBLdcLqlJ1M8
JZVMTHRQvr6FT54WtUF8hWwrqWn+FRH/cwcGGlPQ0tqWKOI4Owi0rY8w6oxm338XbmNB0TU+Mkp8
2Cn/rtj/XgoNlMV2n9nWWDmrr8CKI3zTzZVCyecmn8zkoK9pd1N0q31AZk6bUam8y6/v9+/Z8+g7
3Op+nIGZbSmHHL2yxpYIblyOHxI+PwlrKGovrHoxUY/HJKorbvqnk6kRJQmBe4o+ZzfMDuabdCWZ
nBSh+U/rhX1Nbjbfv3noVoyg4Mjndh9PBmswkhA54VOis5yXZRZN6ibvE23+KBfw01/fzieziuFi
noB/tW1CnKO7ibUWg7C2bDxrY3mkzeHe0bKcYFW7eaSps/cAESH95hl+MmawKGsuYmyW6A922LIe
UBzPLJuQOJBtjFp+3o8tOjo3Vb856HKm/jhv0kOh8+ACI2FfsP2Yf0YNneciFWm+kfyQ1xCgORFa
laYcZ8i+Qm2mTjUNdYCQaNvQfBf3EOG8SE2M9gZGnIc+wAgXb1TOu7HKyHrJyFsKK23N72HnIkq0
hhJR57iJeqM2n8t+jwcYbDMZQYZ1mpCm90svau1XY6/GS41BR0Sgb/XLCZE78FrCg/AdxzQccZb1
AtCHVqsI1aQUD0smiEI1G1DlPuZi5XqAYpkHgHLLS8yt9g+lqJyzumgshNOxKi+LdkWuP7mtdok6
nJRRk2j7NCCys/k92mMNBVfoNfrqxem7LQ8ZPHQz5vb9OFja05TI5oeBWrzdTLLNcqs4bhXviIYl
dtERrXI6zA0dSRoG+annpQuHdfq9tyXxn3BDPcWIEfDM3eRT/lSsq7qAKhIl5qAX/mQl6Eww7UAa
XlFhtqSFXqSUlNoQIU4Th8vi9nxN7jx7UABUfvVWd3FxwhiKsxMEGKaRJxBOBWwcUO7ZJEJQ99ST
v2HRpB3DCHGyKzexLAKplp7AOq+fl8sRdrCxW5QJbXpZ2C0oDMJ4H7tYJAtUeLP7ZdcCjEbH6pNH
Tok/zLfLin/Vq+QKaV63unP0Uq4SknOhpvB8K9jjozLo2U4pTQQujK4G16/ZTDJwJSjZPQwHdIVo
29c61GgWnM6eiJewadzpASALWiuFNlkbAs9sDqUVO+JcyAlm1RaE4BcUVt8oEaxr0Paw3cJisNOL
Cd5sHSHmHy/K1lv0fY8yCwWcVNFEo0h1f6cUWni33Nq506h6E5nl6DFWyc0gRLafSC2jdgFdXM5K
jZLBBM9GZF7hvlEoksVppy8diZ8EJ4fW2GyJaIDTrchV5vWZmK9RBoM6zVmY0RVCO1Cx6QUfm6Gg
1SVyTTQGLkWM2fKSK3VYCIJIzdggjWTuFrQ2Ok3MqFbt8pUZhQJbWxeV4pOWyqOubW0a9kR3DCLS
Cl02uxVvZRuNQPXakxg3mYsQu+/zgCZzu+6EPZsNNYF6sk9WTFlUa3qtMRj5Kdp1BqKgt5bWxtk6
KeYQtmqx/OzI2p1OLb0hbkMpbPC+49/WENFLTeOvhpfiam4rwrAc8hSsoE2TgvixSXZbtoRWN5fu
WCGZ9JBV5yeFiGfULY3i6ECUM6c6rM2Eujfh812ivHPnu8SpE/OEVcp0/KwDHAtI036aWLB+pbhq
uqhgkUSHJbxWDdGDNlqkJPZoXHljAVwrk3qCdyJL3rJBre7nmhDh0Ok1qz43+5mJslNHBktuU+WJ
3Mkc0XB3cfxiEiT52DuF7qJYmZ3fLVsnjG5TX8wRGb/p+axltfo8uXRefU2ls4ehIPae0THGCHom
cnvR1zwo7LRvUzFTM1DngvRdomSrgFyJFZ2FNWin+UgCBOGXdvK24Kx/QBZRP369OH1SwcB2hC2M
XaEFMMg42lkjbaI0389lME1drt5igBJN0I+aBsCQ4vmW/Zek1xBCjWclNexTZcIDvPc4AMBoRs6K
/HrNvlm8/pZN3m8AtoaE4zCJqxz5jpkpdeqOnYRrhYSjNx8W2tooOyzVOrNrkLYIw03zdR7LxkCE
MrE02IlGDqQO9LALRtUQv6xUXX6Qf2wswbKk1a+vH9onlV0AfFsZBkLHdlY7Og5ih1wcDTIxOAkr
rwigNZGD9b2GYaXE+dTDH3ent9iFSw4Btx/eSAdyy6hqFGsIhtyYfmEV6q6nCcQjalN9qVilhgZX
qraS2aAXhsCkZ2GTcYCOt3vFS4uDTVYBMOmmRcTejm3Tf7NT/uQcwr1glMPHTQfl+KaIO0otsVKm
wK/hBlskziVc+uLt62f3d0AdvVsUF6bFk+NojxHx/WbBdhNIAwOXAQUVreEQNkF5YRxAxIRGWO3a
C++SDIzb4kSekAETLDtvX+/KiOznnRVhNfKri+XEjVCzfDfqPu6ZuOt/ftnRp9A1zkjqPL+M2Eq/
DH+Dy4t+o2ry74pdFmLt+mZj+In77/0Fj/ZNNa2nOdsuKPyXW//wHEQ3N18/7e9u6WjvmS0J6lHJ
FRSHxO/2HL444qrd1xf5OHCAYtDbsTcoJFuDo9vQBmOga8jGraEZHTntxNpCdtA328xPboWTP6dG
yq0efe+jW8l7BJMpvKigUEoSBQeLZOpciuu+qevw6xv62DqCMsnEAyOORAl20O+HaGFVOCzg/CCh
rhGZJR0djmay65c5Xu1TMUlsRUAz+vtW6chvsvJE+W5ofDw0QGmy6ANaFHptzNfvf0K1rlBme6KF
CHinmV8MhXGxBTO+dUs3X7OrbuJgEro3cnBemteq54uCNNiYd0oq7QF9lyEjwNOucrC0YrxNbUri
vtvCBwwq7BFm9PUj+6S84PAraSdC+HFZT44GAaW/dpQe/b1y08yA91vvXEOMQetUxV0/EWoInlR7
XYs1+5ly2N/hL9LFNyPxsy9qg/B4HGIN9ArWUS1lbEDxJLBkKHLMnnLmjNSighJ3YIqMn71XkE5r
h1Njab0bFw515WfNKudIUEz6BXG6ePnmsXxUI3Eo4vzFKRY/NCex9+9xIpc9Luj6BVY3gOlshtrX
waaeJbopT3OjcQ6a26pRUWXgu/NUPqC7wZ6jFcoVYQlxOFPKiejhLiecp4qdp8X2ns62eTHQrv9m
2G9f0NHMvGEKEWjxjQFR2MbkP8c4FT7YQvmY3zpmyW5sYwGFRzEgwjNrxEvXf/NwPpk3PCgsVLw8
uoO8/ffXm8ghcEQsyQijN3SJarc5aYdFnnzzCj6Y0W2E3n+x0VSaKANtP+Of21rbRHjAxUuSLEtK
PLHsYROQpaIgXoVkTlIfX0XlOzZRDEGpThVBfPThnxNyo79ZYj4+YRjoDAeEhjAi6Bod/RSnlIvn
UmAcRm/8kWm1G/XlsDxaq0Wy/aBlD1/f+yf6JrZQKMs0KhA4wY5ZnR4BMQoK7zyoOrePdxxwaVES
76f+yd15TSPRefbrFqulc3wcumsL38IfuxAdti57pFVMCph5AfGBkHtcfRBBVuSi7HXqzYGFeqf9
lZRdcmOui/PSzTbJrSNW32+7ANtn8n5och+QUTbmGiib4++6jbva6CrK1c7kKb/LHpgCM7R20+ZU
Ctq0NC/Yb7RYHcwpHHIrPxAIQpp9icnVVxZFXK9auZzAbaJAtMbONxXcTyY/NoPUzXitDGQAXO/f
K/kgnp6kdDf7okajapAeMl0sdSIH6CqO8SdblP62H+fksaOuigq+U/QLwmxq+c268clz0qkib9I8
oEasX+9/SK+rfS4XHdmc9KyTAcsVTqzBPKOD8J2k85MWAvI8pLPgkVFofZBo6Ua24ECB2tivub0j
YWM4rVa7vLPAe9xpcGZGn88/+R/Ozqs5buxMw3/FNffwIoeqtS+A7iabmSJFSrpBKVDIOePX73No
75Ya3dVY2q6a8ZgjHuDghC+84YJLoXMTW2nuU80IrhvFLC+tvO73gHLzuwSDUDfBjH0vSfF8qZB9
JSv10+MzmDIYxXXaSDJh+7IC3IZAFFpUMb1JG+Sv2ti0kAnl9rqI0daycAGHWduXe2Cr+pp48PE1
ztAC+mETrtPFWiQKnexr9awVoGysup84yJHG2SWAPiHCjbhdbio7Gu9bOYiufeThacJblfOjj/vh
syP3jbztgVTbUNry5iaPwjzfzE1mmW7aTyAwzKBWtJVL4PhQBuNmUXyloWVY6vKIspp+nkNOSk9L
7PSGWkawMZV6+g8+iW0CXaRGjLLCsoOIVSu1sh5ykh0U/VOSWRBwuZh+jQQvDy2WeqTEWNbgrGw4
Kwo970izxVnCTWzSr2MtcEgsExBQ76k04C/oOyi4GSgBXTdmjLU0ZKzf4Avj7egU/riDkzzdpw6I
OEygtOozPAbzIsoa/7FK5nqtSnzqscAPaDrLxWEHL4POABcWuoxF6pVKG+ubDA7QUzFTZbESRwO/
rcY/9NqA+ZOpHGJ1rjx3iZyMWxSbrL1fZSWUvABjlfM3yIkDhS6AcFygU0hldxETSCMAywRsiTfH
3fyUUYXZUi009olNv/DDQ5E/0ONALgfN9WX3zZwUDX0Wv/EKByWKGt2GjRpFya1wglpZfpY4kA/X
gMDZmahFiQMBnPHhORn6HSZWod56Y5nqE6bYRbZ1aInG+1AJyjso4R2ymGEJe0sqWro8uIfBIm0c
7TWJa6o0RTaHzxUoQsWN5C580OwiAGNl8cONbkmCAhjP1ZVlxdPrrL7bQRDrGJBzMtm6s/tWM3dt
I5nfALUqr0itNK8pHM0XRVJ+qk4pv8C7k7/VZnNFqzLdzX2V9Ft8WyIUTHLcV+a20rlc2rQKLorY
auSdH7XaY4NFlwGmSwZQ1Fa8uttqEfwjSEhorUgpkG1PKntajL2Uhb07lo7/pgywJC+SFOP5XQhQ
p8N2yEDwBotaB86mHGBFaih5Mnt9qrYUfQHBvkR+jTkFJJbxx2AyfW48jC3GxlE/vxrTiBaCkkHU
4o9HEvFCa1YA/gZt/J2qnCcXOticCXqpmT5rgWmuZXDH567wMREHGZ+ZA2aRLMJ5h6SFaS0eroqP
34Wib3ScUXdlYqiXqJcEEBvHZmVVncCzcBHK9HmEkptosh6uqmQYu7mpiUOcCU6dAQjsxoAr/zDH
skl5drTMDdZYNVA8qb/EIcfe0JUVptiZ+ljLzrwDOoZNLUwt0jq5crDGU4yVEFQ7jkG5qkF8gsTi
FCQ2XDxkOchqFArEnREXyoY6T59vbNb6WzeUJfWqSseDKRxl7dMEIeZ5wvZI3dpKrtB+A432PakK
tGlgx0cm6MUIlRKnLOLnMPKn2e3wLiAOg653qyl9jMtVWUvSRjGQs4BvTNJHa1EbjI1edZFzCTfe
Mj04oBOmqJGj/YrmAU7lnCTxfT2Z/s+mzbtuFzjmdI+CS3XFJRjqpFCa9Na28FnWLuwTB4MoTAnd
PxExLCM5zfAzqaPX4FnIFWwt2Uk2XMa4ibUCKwtS2AaOSVdGI2K/x+BZukl7c7zA+Rd65Pnz8MQa
pqsG6lxIQwEIXgSV4BgD2zcrHIhnqdtUhdb+ohSrbOos8N2YJhvdLBzTzg96dN5jII/gIX1y1OtI
HRbnvd9EUFCQH8HwWMr2vhU3V9DziF9Kay1WPQ4gGctWkemTAVxQ41isRO5U2ikcLJ6dIx+FL5xU
/aJhoTzjmht/k/SOCNIIUIintzo8AZbFcILapHEbqrPyq1aV32aNFU82afOzUVnTW2g27SONgfn1
/KQc16OBhADhMjTOPRbk+5v8kUIS9rdWU1alp0n4CVzMQVsN2FtgurHTlWqKbpUYHsmmVMocIYMa
b1t0DsaB9qbd4SBWouc4ewWV/Qkn66gr7rO+1FaSkHem0MGdxkPStadvjzkjTKtFrJmzH/h6Glzn
SU++j9SMf09GBizXyVT/FctMlHmt0Zx+BmUcv/SzjM4RDG7CmxzQvO4FCmw9L7VSvBULZciCvdyX
EB+GDq3EPWKUxO6OSBp1p+3vARKjUkR4ZiG+p5cghlGXSfoNGkh2uVX1lO6RLQG+vHC0YtZXlulx
ocfCI4fqnJCXg9+7JJTpVptbQwIMqOkzfY+1O00XrdJ3dmj1lFlSe4MYYL/tKBN5YUcTwYFCC/eO
TvPK2jg6McSToDwJPY5qrrIkcLXcnVoK55Vhsq82nVBXNZqLUJWugihQLtR+3IG12VsY6G2qOaOn
lq6dWu9n9uLT8wwm6ChD1/n7Iu3zOTqLxhLPoDbD3RAAeEQiWTW/moFu+1jPZXia025xA0um2xQg
DzPICn4pQB4eBLYEG8183g+5b102QSjfOti7bnzKZjf1YHS7KPcrBHXG8SKtNKxPfAp7dNNwqzOT
dGsWer1jiwfbrKoh1DdttbNztBAKuUW4vLDVa7uu25fzE398UqkgOpEtItcF3i/syP4s68QxwpSN
YxDPNI7/jLhsv22Lztqlk1x9+vhQTKzgFIKpBB5zOBQqNkndRjDpOn2g25ya465s4YADXy9W4u13
tNfhpyTvAr3JPsYWga95OFaLcW1QVTF3aD6jkFsNE6Ea9JWsVrAu1WMLQ1Mnp/GF1JLbk95sIG+P
WPWwMQdFiIVJo9CwI3QFHRkbnlym3X4uUvjjQ1G9qhpA/8jme9qBoj9kYSbd04dSHgIHv780jspL
veqD3ZhkXYoOQy7vNXOq9jnmIjfVVJQrZf3jEhW1dg1gGnMLmpoW5OELKxNqkYj6Z15iTeYb3uNp
vkF6SXpIfNAkOy7qXrpIxwZ/4ZDiWXRJYoxm5ZCWNDKYR/jBiAJWOhFT1l+Odlw99oFdXii5YZSb
cdDly1Kx4RlUgxVmSJCkxovaltrP82vk6LbmNfAI4jpjE1IOWdzWhIP1HM4J0j5xH90pnT/el501
7J1ZTQCMOlRIZvyW/4NBKZyyDQTDZClQjDdHG+mYLQGOHdoHWfP1K2Rgv7Wsru9zMs7PemuXKxDj
444xb0qIC24PkhU6oot7JioQPqTGl4OISIpL3BCUy7ImnHfBrDhXfqIX3sxfSC4khAgnIWgzyCEK
F51Sw16IpbWqv9gSiy3DEUzUxuELdW55F2g6CpRDisCnETFWRbP/QgBfV3bmiXBFRf9dvDbXzbFs
txFEZe7oyHDgrJs/oSmaYZrpx7a5iek+X03hAGghG5up34XFHCJE24fYvOpdNX4mtGjyLYI3XbiV
uhKIzBzYk+9SSkQNlUwUTEUYlhRbzi+QUx9LsCFMB+ijyfMvliV1hiShYQXOfartmybKgs+TWqUe
bM5w3zqNsfGTTL8rUFZ7mHSQnwjJjDdm3Tc7tKamr+cf58SZTcmHkj8FStFqWByk3RwNA0pumadE
XfzVjDN0wgPT/yYHDsHV+bGOi7JUr7gS+VK00OgAaIcHy4SWAFuDgyVw/HEbRuYV5LodleoB0Yom
py4cfWVZou1kIyGBz/TK+OLgWixL1QTur3O0CWu+xdRraQLGFfUZr5ri7Ck2KiInZGiAr3M1lnM8
vE70NO8xhOm2SlPqF3OU06CSMvW5GYxpJTw8sUnIImhv8xe2ybK6ItV9peRamHuJAi4nMCXj0kBb
f22TnPrConajEIYAI13qX1v6HKphj/1yTLaLB5LdfFIntf7SQv7E0isq9Ce1VNt0W2RZfkH7E+Mk
zeaxxkFuQrfRkpQ/oHO3JbkcxJSVs7Tanv8yJ6aCaxw3Hhu8A3H94sOEnS2DqeXDBAYlxhYd1msz
qYz9+VFOzARjCDtUKvKiGnC4/GAbTZYe4e4z2YhAzX2ET14agy1HH2Fll596IVAbZGs6hgIghQ+H
sguHdrHDAYiBgnOtI58XoHSTz0/n3+jUMDa8Eof6BrzK5bxhTIGAW0saXMxgZu1Gd64RqVkz4jox
b5RAKZezfARsdjFvRViodhtR6IyVIEcMTm62mqTj9C1Zs7KyKY41M8AWkuxzazAQnf5F4FwbaP/g
pA0EpRzIFkRKQ6CV3+cZiqZpoSASOGvzxs4L61bVMFpMilzy/EB37ukrSptO7omOa6d9HAGBrRUj
TkwFgH0ekJY2DbzlxaaUkxPCOsuRBa39zqVzJb+pc2D+EMgp+3byCSH3MSzmuzLW9GLbpnn/id9E
l9NiwfloOclZ49rWSJCkqdxdbg0YeQ2scGJdwFkW6HQwUUJf/HD5FUFE5RA8k0cdo953KrT8WVu7
5I/r47SZqNRykusU7vlVh6Ng8uIAF+1qL5drFP77EY3cEtNyFftAELZRtLFQ9bqLiya8K5DNTTfI
nYdfUc19nRVJ25hUstdOO7GxFkc8zpOa0CgwCSmWzj95X9QgW3UklApreCz1VqjRVclv5JznnT5M
3SUokq0UZ28t6fZWH53yYlCoNZ/fmMeFR6gUJMNilYAjPUr9R+QZGhr6FcxcUwZTnaZbelvxQ01p
+FMezC26vKiTxv00AYsffiW2+qgOqPTYda//ruUKlRGwaluzKua9kmjVSswovs3hPMH5BstHeZ//
sqkPvx06t45R4sfuSRIg2LYp7FvEVJ3rVBuxRIIbdyGlg73S6DkxKKr77G1IE9it6ItlOZd53xgd
skuNP3PMo4F1ixRPe1GNBdbpvpRvCjqDa1HHUXkVj16WBK5vbFj4rovouA/NRNW7pvLGOmu+hiyb
pwJc1Be7HPQ7pB7RREP+zflumiHqstRcVMXLDVSvoCb76YsZtuGPBnmXO9ADqoAZWdPXTs3N15Ul
c2J2BCoF0A1wHQIk8fM/SloV8IcqNsrK03uQzxztuPylij5/sdU6yLil1OxHqcfTgyIF4+uECp3g
neuZvfHL1thGAPXVy4JbPN7WRK5XNa7xb8gxZogbxSOqzuef98S0sr4B9BA2UuVaPm6Rdo3Uyjxu
YWXtrvYl/0YKM+3zaFrdK9r5ycqKPT56keAwFehgMIcwhFxMTwrxTVA5RQNBHggag/AuaCludMAn
V27vU0Oh3iLaXqS/UAwPvwSC3tQENYo3Pcz2LdqJjlvace9OSNquzKKoiSz2IZcJqirEpQIXImb5
j4+uNuY0wkKpwJ/oKZjAWf2Ushl/zJoaXEmOPCEAjAA2QUqcSl9K1XBWTqoT78qmEAQ+AhXqqItp
Rc0rRetQRrNFqatt0PTOJtfzxHX0PliJv45BuhYIMCAoIoiksbhMfew8Bteji7H8JLe9EjT2W17D
ABQGqIjbJqNG5qzCrnR2o+Ubw9biZJovy9RETF+S0MB0ieDwoIVNJCFtm9GbNDM7DDwE8Wp1H4xz
jtJ20FVbJ1ArfyMhnfqtNOO8dntg9Q4GCcTdKyfMiY1Lg1iwzoXpGuvm8BuWlQN2IvNLLxmN8IUI
tLsW9NkbA1fCT2BK8Luf4/jx/PY7vuIJjwB3ku6TzQCOPBzUDijsYdWCektV+NuSYqSrxYP88XCM
YegKgCGFAIba0OEwo9INMAMdOOfRpEJfmMxHc5zh1kNUmd2I1uweXU1IknpZXZWyUbFoY3yFRQ0Y
MUnUiQilBMpR2s2NClrp/CwcH0I6QCrKVHTQhJTBYqfaqU67qpSh9WBt8M1MQ8gIqBJtJhNJV7dN
zfDi/IAn4lPEh2QhHmfSBiJhOZwQCfONCYOD2lNDW+4RhTadDXYOhoNajzI7XhwOkAtCrGZlVw80
a9cpXSUMmqo0RVzUtwI3b1LrWyhnyX3kNx1alV36svKU4rMcHissM4H8ReFBqCAs5oVDP+hbCY/V
rKi0LQJz5k6VQVRwiFjfiI7DGGZwbeP/rFdXRjoOu7rBixF9+eATKFfzmob0GvTtWAeOnhlfiq9E
ZEfiuzhqMilXkB5W0ezB16eEO2lbP5MyjL+GRjm/FQld4J1DccbfJiUElG1fdN0TJaus2Pm+jXlC
SjsFliiSla9S3Wq/wDg3+sZuZkX2xhlQv0L/4efKVB5HlMSRVAxYZxi3AVA4/OBDBbRNrmUJrZQe
o5G+SWk0Tca4V+mdbsH66lAaw3Gn1OZwVzlWa2x6udR+oYZs7s4/y/FZLc5NUGTv8QFNusNHKVHj
JeZGh7IJyu9wlJVrp9N+whlqV+7a48OFgYRgB1VT+mu2+Pkft5IUWlGGfygD1YPvKUoS0/ClbXH+
dU6NAq6JVYooj2h8H47SqH4cVi3JT9KELIo+t7djgfTz+VGOJw1ePb0COIesPW70w1HUvkDRwlQS
LwqL2hMwyR0imMFVoxq/zo90/D60B9BS4pKj50hMdDhSRZ4sVOfxiE3y/NrRDSr6Q7MqxHbihRxI
pDBXiYYIahcnf4sTlaZUPlzcIXFuo3Ic3gLgIZu6QbFpYGm+Bmkbu/BxsU/uZggwStdvEF6tvCCv
6XoirHOdBhGS8Elnrdzxxw9nExISx6LAArN72QOiq6D4fppCPNWrX36SqmhfNtqn2E7ab+dn+0TD
EQUP+k1E94Kjv9yYGsI/HCGJ5KJK2LL9ZiVxY0VtroB8xtshHrGql7jTPDCw6sY3w+a5a+rghcBZ
/bBGBI0+uPMgTRQk8kCLHX76OCcRHOgTcd2BwdDledybapCsZbfi0x4e60SJDmk3uH5hrLxYy4HU
TX5SocGYq3Xy2SEIcCOb7gyqyyBXdDmmIoFaftL23S+NtHKDiEf/4/y8H39h8NCwLWiE0duGyX/4
qlCY4TpyZUF2MKNdOJEqUszokOev1mb1RIWBdyQf4iaDc8Ggh2Nh3MeZm2FdaIcFTkBGkYo6fZS2
ynVfGDk6vaFh/E6L2YpcEcTcThPXs+fLOpApHYtarLrknkbI3Nix5Z2fiFNPxzSIqPkdn7/86Pmk
+YPSZBlVlo7wq0eM8UKF9/vcgrF8RtG9vorlXo68QIOuAjAnuECi+5Od2/BHJhKKfaChubDyWMen
EMhfyHC0FgiJ2BmHc4bnRBpKbZLhvNKlINr0bG+ixP3RqwhkNWBm8Ov8VSyIw1GUMW5lUsDcoyMl
/SjTqLimkz7T7TfklaLb0QsxlCDBiUOcYvnyhZC+0ssctJPnDLjx9bEWXJCzf7hiS1sC9KspVDAQ
e1w2QnJfwqVwQMcdXkJ5CcwK2e7atjbn14zYHAcbmHhd6NKwaNjBR4XuKLXm0Uf21kvtfPxcJZH2
WUOO7MXSGnkP+tl0A1OuL0eU2T0DSfuPfzVdMwHfcXa8Z52HX83wA5x2AN975sDh0ElOflHaHeTh
sTFWvtpRUgQWhIyWzyYcMYmcDoeiXpCFUoOMiKoWyG5lbq4quFNdhUTKWrsmhgo46XhmSb5govEf
QqQlIMgeOOTtCjsQcnQsI4YOvT2PMpoMAiVXB8czkhH7iDHTgnuzy/Cvm4CRfU9r6mOuXWj6rygA
CXgRGsHwfW616ZrmcXdRoYSqesjqqCDms5wrJiiNCeI/3e8ZmI4ztxzGKVDOOVC6TyAfzBbeSCUb
T7hJdLoL5QCwFnVQjLdCZaqfQ19tDU8PBh04QDsgcmfVw5Rd6ZYKODPnwPNgYiPEJgcSjsztgGPM
Nm/1JNqEZqHeNZLjx+iA9M11h9oT6vd5aL9l4dRfmuWYSvgcxTM6+KBJIUr3Zn0nVKliBA0HvBad
utNCjz6+9D22ouHaCQH8QYKPNIrtQYB3djdY0rcCgcTXwPJV7PDq6UtnNdqvIC6kb6UcGbkLzz0s
3E5NLIdzt5PusMqVMFrXhxKxQCKS6qYXYj2bsm8R94QdhhpfIs+oEAF1iaX9LIfRxaijH3SRBWY4
uxU9KERIixKiP/Zx8kZqVOdbhtUALwhR7EuJ+63uyp2Mj5U0wd26b0OdQ0FBIhFAXjbiiNSlk2lu
O6PCZiqNZyScEa3lM41Ypsc7+qjl1z4rMhW982ZGZKyNx2fwuqq+sRAU+IwFQ5ZvOqfFqwTMbW25
BQj0agPVhRaDoUxILzXwdEt3mMruZcbZ8BkhdPrKcVm1+S5llQSAAcux2DrYJxZXcynYbuWcZ9T/
O6RlsSegmL7pEd3uXVaZaWyQVKYbhYEQBldjXiKLR/KojhtTkNSgLc/pr3huRjYRkvaqG4y28lVT
QJy4gWNgMASCqnvpnGyWkRXsieoo/CY2HmZD8QtcRDc+OXJXvSS6oYPrAwXFCiHru6EgLyteqzRg
qSMClhBAlNY/yC1qi14eWrUgytuIcGRTWArv8wQBCfZT6Ab+YH1G3SMuPC107LsSG4sbjdnk11mB
8JPTen3ezhAcscKt5gEAeSr8CViIlsDbJXiZFQWuGlRlOfLOH7HH0EAh2yRIXVRjFJFeHJ48DUpR
TtlTMstQk4BE5uQb9k22r8zBBgExmxs1ifsLdHY1T7Mx7IItSvHEBhmlgA1xiaOjLUdE/+n8g524
xyhFarAO/yXVvbiYwRHN9Md1FM/l0r4v8nR8ahrZWXt98WsWVwyJqmieCToH4MjD16cQomZoT2ae
NNBzGOadrzt4EcvPRmDsrNx4AclzE9uzl034rU46gIgqkO/rrF+pHR0FigCa4eqCvwburRC0Hj6I
opZ2O6hwh3xt8n84+DFs8mJurisTa6GPTi1Lkeo+gv4EyNRlDoca9GpIif+EaUBpXZRa6v8uG+vD
rgG000QzhxomtBBW1+EoujMZVkMrB9PKNtkNeqA/R1ETrOTeJ6YNUItQgLMoMdG9W4xijuSYJfWR
2u8TbDLqeYezmBActVYyqOMFCTpKdMrA0JxAotQaHWkLP2zPsNkUSWRNO78EFnv+2xwDXvgiOFLS
jEObUGDcD1+ow5G8iSOM1B30PzAqyqmbeLOczAC3NYzqMd/sw89sZXRcpHgaXiuN8ARk9xALifeq
23dal/Yr++TEy7NJQONRUKHSv2xfNGGV6nU/oO5R5+YWJqC9TRREd1Ze/jgs4dAnKKE4SY3yaM0A
+rMitRC2S0OEmcAYJk9IurQe7PBqR9/UuKNW5zwqo4YBdm7AS1OlNkS4rDQeLCWNP49dhW8Z5XLn
WUsd06XOPXx8KpBUpynnCP0Hou3DD+TPY1zHCZ0cJ8BkRJZbgmAHisr5qTgOfZlqRRHVEdFaWS4D
HVjW3KUUIZQKeqIHsibcsV25iKJIf5xHY/oMghDxKAxg3YyK9/78+Cc+OG/3XrklLCVHOnzLRK0a
bDkp3Fqpgpmc0w13cpoqK6v9xO4FW4SfEv8RtdfFGWF0idkPsVIKq5saYRxAdtAyqsvU1/O1tSW+
y+FJD+JDLC5wEgAcjxwA/KLgOq9IJqxefgjxjHmJZ2f63EVGeKnOfvrQdUryGPhBhHmFar7qfWI8
Vz3J8vmpfc90j56EohcwAOHbslxBIX0p2Y8A4pnIikVXkz/LX8Kka3+QikTAvSDKN+5QDbl9jSCY
9qIMVRxe9WY0pV6GUdeTT6Pms5IUWP/lSSe7qVp0+6m1xnCbIjX6EzVZ8KQqNd7r1JnKZjfPg/wr
aQcMUQlbKarHZZb9tv2hVjdFUFBPjPTZ/Hz+PY8/Ln0WUI00GhTB3V4soTY2x1IBZeihkxtviCx0
5Alj9YsCaWRlqOP0CTI6Qq7kToCVEAI6XK0GFWQILS1DaVqkXtWyOttuGRf6na3RN7u0+BvI8MGo
1txETowM2YT+KkUeygdL9K9ZVxNyMNgKjerQvuQxstfYajQ7zaq0b2qYjDvdr5KX8zN7fExSPcPL
ge/IeSm/dw7/KDhrs9KwglBztecGxKg/GMYrYl7GbeNHM5FMssZAPlbIEzq5qJdSv6DpyWc9nOCE
lEdOdcgUSaJUT5k9Y4+sQO7UdlVgd9p+CrSgxqFNkz6FqgNP0E7K9Mly8g4zsjYNH6LBJ9kpSglB
LwUA6VOCoPdGw0a0AWmADO6exk/1s2jy+lM4DwVdQCOMvuLV5CBaig/XQwPnGYfHnD4SRlhS52qd
FKfbMiiS5Gb0E1NyMYKsYGx1ZQ0NzJYyZWPqYGc2ZGH6b8mamvwyxgladzlUEcCtaixKozmZvtRS
bYUC0+h3l2NAlOLm5OprhKijDQGggm0v6ibCF2oZa9YGdqRYF+JKNjfNDXX+DrIC1sk6PIXN+RUi
UBoHRwwVC1vAVPloiA444nj/Y4UEsK1sOeo7StpWepuoUMKEPFd9iStJdUnCHUCgsNQ7v0gQBjw/
9tHVwdic5gQvlPtoWy/WCpQvKYBFiXQKpLArgAgYg6uO9q8L6r8OjE2af/43//yzwLImCsJ28Y//
vC/f8qe2fntrb7+X/y3+6P/9q4d/8J+30U+cQ4vf7fLfOvhD/P5/j7/53n4/+AdqBlE7PXZv9fTp
renS9n2A4K0Q/+b/94d/e3v/Lc9T+faPv7CVyVvx2wL8ef7694/2v/7xlyDK/defv/7fP7v7nvHH
tnXEG39f/oG37037j7907e80Egz667BpKO8I2Z3hTfxEM/8Ox4cTA8QMFw+R7F9/y6kHhP/4S7H/
LihXNAewmkCZSJyeTdG9/0j9OwUw0kJQCJzglKX+97ke/rXa/vVFmIZ///Pf8i57KKK8bXiYwzXJ
kELEBDyxUPMAILkI1SMDv65QovTbwqvaDYFibpNRWtP2XpyNpABCLvc9G+Cip8lwuPJxtS3UdjBw
8KOJ/AWTG05/RACvwgwamGvhj72y1Ra7WgyoEVFQbEWplKh1sdXG2aoya0b+bqyaktqgVe7baGiv
EoTUVoY6mkExlOhnCPiEaLAevhuqfTF6PIXhdlWSf2vyqcQVuQyf/1hPJ77TMgURb0TKJvCApMUq
4iuHwyjmBE1z7GACJk75QNKDer46SPUT1RAoWmlRvPltBn9I71RtRympo5iDz09DxRE+4ZyuZF4n
Zpi1C4qJYILVoy8WTqNFQwGh3XBjArsehwpf8oqmbb4HHXWL8y9/cizqDjgmIXlBa+Dw3YM8Adcd
DzC+6WLcl9XQPZdWQt0J2U9l5aBcwh7fJ5osAlqWDe3asMRa/uOURsR5moqhRCKzibUrpYYHZhoB
2nCFVNwafV88JDMYkVBuR29AmzJ0Qb+2JAMw13spNr1M7sHVFirmuVhjTzu99D/Y3BbPSHLNYlOp
hKEBssADYpTW0yrMTHgpUi7UtSu3JNz8+MqmmUBNAl1+gLzLRqicR50V2gkatpU5Bq4168+JZcZr
OjyLa/H9ZeCmoWOsUfJCxuhwwpFpqgcU+LH7VWfM8+YOt1uMCH8WKODsNTzsbfzddWdLFVt9Or+w
Tu0q+53nhKwNa2sJMlF1vDJbnFxduQ4LJLxa07p0Ajmzdr3lK/eU1YAIBT2eqZ1ph1iNOnVzmVO7
b9yODP+tN7AVP/9M4rz4I0oQ08Gqs0SBTUTPyzgysPPKJHrirMwM/zEpk3FTNna2cp6cOJHhuIpe
FAhIlYPlcNJR3Rxy3SHqAryQXQ7ZrFCtj2okTzPTAGbMfv758fdCyhmFKl5O5HuHI/pVKlfofQvl
OxhbzGPg9eQnm4+PQluKEJzwRbTwD0cZ1AiXq8DRXScxZcx9Ebyd4Ejv/oNRkGUggxIX2xJBhbuB
qoxZZbhRU/YPSiGYC9VcrWCNTxx7op5Bf5+OF2CMxS6XIKSnmCMbLoGFjhrAYCCYJhWbARvUj7+Q
YJ+BxCAf144OPStXSlNqsXjKrMnfIHmO/LCPF+v5aRMZ32Jpg2ImdGHBQSlZHlsy6OWslVtGacyO
c3KwvEhJtppvbopafcJPHqq4Zj/0ofOxiqTYVIC2CHx5N8L95VFmGzVebGWEC+0Qh25pNNkOWInp
qTVtkfMvuUg+34eiVkAdQXD6SH0PV6CVJVY7cpUjU47EaGf2G1pHXigjnSzl6lXVoFp4fkSxc5bT
yl0AEJ6Ih1thcYAaTmG3bdrSAJg0WLoNRiaNRifj/CgnVqPAEQMSoXOJ8tVi/6pmVs3qYOmukffa
ZeHr4a7DpuBu6Lo1BuqpdYI4EPAMgysYduThFAY6Ii/mIOnuiErx3glsdZ/J3YDol6rcxFomUWFM
0mdkz/qdXOprkoWn3hTNDdSqhJcdcdfh8EXR6rnZqpwhGYm8JenpLQoR7W0KVHRlUk8tFgoUIEME
KBwI9eFQ+SDPoLh7Pl093I9+/mlCAgdh6vm36cc3dtCtFg2O1gp6AqBhgXkJ34BlT7vLOSHtnjbk
4GdY2+A+f42Wu7E9v1aOVyTlIooSIj6xyXm0w9caE3rLPi7hoGvLbGM1LX5pqW+tsLyPvxOjgGZU
KbcARFgCeynK53MQlLpbF5X5FMuh87MrhvZX6qN3fP6F3hOGwz0GC1imByDK7Sqkx8M3UpOw5lXJ
YIgNLdn1Ixt/eS2CyIXcTm/cO0OPznpoD33hZkavNVuD/5lulGrAR17S++jb7PNb0BpBPx15p2Ta
BwFZ2aaCwvJSRpUSbmk6I3wRK12m0mjMsq/JEAaRi/Z62+8Kp45uYbWjNqi2/aC5UYy0iQO1XQMX
KAPspCaGCnpbqMazP9Ftp+TeJZTkIz0DRRNFxg/fVNrfGjfjvWHk8WthDxgAlCWPzkOr5nCNcIr+
HOYGcX2bOnmzC3jqr6E0d7j35JFxg/dBwHuaVXDlW3aYbFjbFiAmp5FACAe6EXidZozRRk4z3V4B
ZJxYVpAnIPsItzdCRbEg/gjN05F+fxjImts3hnqbdeU3e0KJaeVTH+8QRaGZIOqGwhlIHE5/DAKa
F9UL9EUBHiTTdayp+aWNLRQ8FSwiPj6URv4kOBpiPy4WFSLxcl0Yke7OEFIvEhObAxcjywC/lwnH
9PODnYh1LXp+mJWR7pM1aItrIk/VEI0lsqjcKq2fQ2coEZju0nmooXplLgFaj0IRhgeegm4UuHBb
nX5pYRNdCFufRzBz7cpUL5Ho3JViJqlIg/WyNWNZfehKTW8L4ly3bNX0aqxTxAwio2pvSn1Ofsp5
at9WBosNYagYG2TICONdZec5+ETUSajKRwYKQqOWk4ulVoiI3mjLa7KCx2c0DwkgEpYqahWUaw4X
BEojFEBHohb08NQfTaWMG2wsjd8k/urbMCnmXRDG3dv5r3XibEMTiNoPXXAudWfxsawwjZA3mJiZ
wtBusrhDvE+OlMsZndUV8a5T74c8I3guS2Cqlk3uRIljciw0hoyQZFamkeo61vhYR8XbZMR31lCs
9VNPvRxUEypOFGxt6OOHM6r5mZHFgSiZdEN1SZ9QfUn5P725G8e1xs6psYSQC2ueu5y2x+FYed4V
BGINobpSdntlkEzPGLTyRqrmNen1k0OxktETp0DHVjscyubGA7BD2DJjE3tpZTKrIyV7a/W1iO/k
SKxFer5sn6O22TBnUzz15FL6JGu7gru1dUGwxbuCBPWDpeP3TUorkCIXWkTiZDx8rVCwiTHbMNzB
KpNbuF7zjqTZ/HF+wZ8422mICs1X+NmQrBZhs4KaEPpunE5hpWT3SY0KyCwLOPh/MAzvAQEawQ14
v4cv48gDjssDy2GktIH+jKrdmNG4plhw6mXelUg54GjMLPmapdlQBcOJ3DXapn8cUdreBJWjrmxc
cfAsYhKwD6rQECINpS54+C7GgHVtCyoJ3x2NO1HPfmPp/KBE1k2BIcnKxJ1YcpxCmrh4hWniUg0K
Qvjkw20zXMFQ/aIUlr1z5HC4qEP149Utyqkk8KKdBtVuSYAedck248E0XEsOkBeZRxtMbtOvpLwn
Zk8DB0OSRjwndtJi9holKOKZfMZOZevSlupuP2aj/lS1NheLNqgrBdOldIjYR1TRgOWy8ng/eXGP
jE5jTcwWtaYyh/qAhL36CsqgvZIoSj/OpTL/wsJKeVKmpAAkEXTIOfJ8F+c3wKnXxj6acoIQ+CHj
P3ztWTNH3yfCcytE6i9p/ZZbK5bUl7ZFU24CzXn58fE4OYRipooh4TLqyAje/XTmrYNazve1DY3L
GcLwczv7M95ThvR4frwT61TI1QF/RrxIBa9x+H51P1IQf68VS023szt0MZQ+MLf/w9157caRpGn7
Vv4byEZ6c5quDFn0RuJJgiJb6b3Pq98n1YMZVZHLguZo8QN7MFi1FBWRYT7zGspt3/6LkaigoV+L
li2F6eOR4gQ/KLTXiZTFSHZGKCWOlQzFBYD/8Y/LF/BxsAhVeZ5/3cPHQ4VWKUghOi+UmtWbFp2R
J4jWy0HHterM9lg//8mdwsMFZ4r+ElH26WWvRbKVyAEjNTLQLV6FexPxMBegEY2ayABcO4gYKyHC
apy5YD65MylzUeeCfcIGPY27mw4uEA0WzR6iyXzkLQpsOYuWM9vjk+3/C/fGLyfwoOV1vJKUNXCv
ALNqo1+RoSW4fDNqgt9Qiv5ug/HPL2hqGFyWFBFWBNlJHaNWFvIymTtTD2n1ah24Ui3Ca3ZOxNGr
qKic2SafLSHdlrWbSNuL5PF4ctmyCGtGp9lpU093WWhkG3QWz53oz0YxeLwQUoFX+8G2lmArq+SC
fY863GMa6D1EpbOpwaeDAIFFS4cW3gdsQx4EJbq1pKFlFs0Hveq1qwa3bO/PjzCVfyqszAZ5k5Nc
r4C1Lgm1qdkzyexGjXV1P9Vq4gIM/kM9k/X2V6mHQErk7l3fnONvE6mdTmxGQI9pXkKmPFmXSY/Z
3tcTWn/w6fEliqe+Q0eOOutJtNs0JlaCPTtgist4GzZaiKSOUfqDsqDEWJeaawgVDmQjm7DUz1ZJ
Phmd6I3wYIUj0hE9nmMYgy/vxYEjnKfiE1TX8DXuLfm6sHAY/HqiH695gLKr9v561YM5PvlyYtKH
8dxqhIuDOTutEA/3Udlnm0kZwj++EldMLqeXStx6/568KGMtR0uMmYadC1hqIlCHdg6wGO0VDWyj
s4e1YG4igkPb0P96kh8vY8SkUFVg60CXAHl4vJ5NvSy6YLaKbZpasElJgu/TUjMfyUFNCNolPqpE
e7G7zDKdnK/H/rjAJIQEYLRq6KTTJzoe2yqyBDIztRY8YWJnTcy2HfCg3Vway5mhPp51vOIIRhQy
wpXgelIthBiNBL1KRcsQeuMmLcZuF3TDn78vJBcrzJCiLmf+NCan0FolU8aE1DmESjPjqMtvOQc8
+GQu4LdplxIUcNZ/FWF+qx6ZZTRzMROOy5nQbfU6x/q6y0Xvjz8OW3/1JCLMWZ+x44+jYX2pSJWp
2AGcCU/pBstGpAEp7VZdztRo1gfx+EaxwLWpVNZX3ZsPVaM5ksd8pFZuZ5JWvEKXowgZdf2rGmBk
MAIo84dIlv74IWPQX9IsMs0aLufj+QWhgdlnM1HjBPn5Ms1LbBeDEP74ehU/+VaEGcBSEDIE6H8q
KyfNghob8sKOII322wUaPI2h2f1vRuFKJn0i5zsdpSr1VEg6RmkK3Oz5bMAY8mw5M8onx5ULak3N
1u4q/ZnjFWtZnijtZMWmdbJ4VC0XB5PBxUH6Zjxz9X5SteM2JBGEKEztDiLe8VgjnTNIquzx2iiR
qMCVsvAEI+1bmzKCtJt4Ab7HowokXRIadxzl/J1UFaZGPanNBqdW1H0bbbxL2kJ2ESU8Z5Dy2XcF
NIWM/Vqoh01x/PsavZzViXjZVsY+36qlIfJL8KD/+rt+jCRZBc4DBR9apizm8Sghnp0xLCUF+eNQ
f4bQUezTdmmAMotR7vBAxmc+8SfTWiHuYGnXxadofDwgin9WWNV84gqC5WHMlMWPtGQ+01T5bBSC
obWgsOqxnjZVgO53KGqupvQGSkj8jG990J87eZ/UoteLGGoN/e2V6XsShk9smVnr1iYGVr6HHGD9
Tl+K6r5tOoR7jDgsnrF0hkCSF+UhFcPsfUlBYLvjkLQHXKLyM7fcJ8eHSsOKFqP2RIn3ZMsgY6ql
8JD4mCSXd2puxJtSr7t7tVvkM4/6J0Px+FC7W68DJAJPPqOaGaHYyOA7EqyRr/OkzS51yHz+uATN
mX7JZ0NRhgKOAlJwVXM73jFKaSD+tLbh6tKsf5h60W7mBJHmYcji5M+PA+R2OmQIOeKI9Yvc+tvD
1yMdEACGobohBc22hpBxFQmG5caDLvg4MZxr0n6yT+mbrjRnYiTSwpMvZmFjTPCSo7tUB5qXlHG8
1UW8+L4+5KcryJqhz0/LFEMBwiBlvQR+m9XY0YwwGkaZkUvb1l2ku6IZxg+I0PwpjhBWHaDgFZED
yFjEr+R4KH2m69emGU1vmnY4HYtYBkGxOfOZTqmFXNzUIyGjE2YBRQaHczwMINEFRX2GMVPElXNt
k/awGjGrXlYeQmPgByM7UwouXEsktGyCx0VEfCBs3Fwu/3h1+S0Q/FbVI87VaQVFzmYMAwwauOgg
QMSkHcoz35mb0lK6P7w8V5wc60sVZdU64Po8nvaoF+gJxKAyzLzCBB0ljYtWzs6180835ToKvYYV
Sr522U/VAZUsq/OYo2/XrT69SAiBPtdq8e3rPfnJIGxJ/ZeXMYf7dNXmGv/rvhVVO7cMmLapDHdY
i/80bKFUh/Q4TRqybwpPp4LcejV2xTSyYKli1qjxR/OFVmBccmYu6ukzuo6zcprIrLh8ae8efxgZ
q4WRnrZio52hvZWgGl+G3MheFh1RPnuRjepnV1nTY1oF1qsySvUrNLOEvtiY9LEdAWGDgy7lqKPV
pTHfcOFp9VaES7nPhkk0HtJ8rlJHL/BK28T4sOzCpazCrRFX3U0vDQa69S39oB0xcHFZFElOi34a
lLc5S4XFi8NZ2KLIqSAXtswK0H2OSktxTJRbb8obo3cbGap4pI11ZdcILX5XEC1EWT+b+nCL/muF
rOgim9usaYXXtrey1MbQPVHhpuixBn8OVUB8RM15DrdmIIi6UxKUhtcTbuJX2WzMT4Mqlb3TaaV2
HXFwWz9Li0T2s7xZKvjN89LsRHX115gQTnwuuz66N+e4wghJX+JD3tTKg2h20ms1ympr48QxjXab
SXm+mQhdAs/Upu5AQJC+jBCIMZaIJlXyG+RXrUOdBNx7Efy/ZJek0aqFQ2QXbgIzUStfMSfIGqkq
L4uNsF2Ru92kF6ZbJVo0bGQgV+FjVGPh5DR6hYZjaA3ZRT7Rx3fB5Ocld/fKLqsEoakcXa/H10qs
pCdlHusBo6zAqu2lKKwHVZv0dheho/eGWziwu9aaehzvdam51aIsvVEH3DnsNpjyb4QtCArAuywD
Z240VceZsjJqZNybUbRDM6sPsqCoT3JZtGgpaHr6JPK/2ecdpvStkMoNeHGz7v2lS4bGHayA6z8B
2Zy5Xb6kBAYLUGy7KMexBcdR1dBValn/ESDV8jQEcVNuQ7xNI3swSkwTakOr34uwiYID6KoldXJF
UB5CMcXVUs4TPFTqeQi2hlRFd8bQmzdVkCq7ZO6tXYyC+16ch8ZRgM7ZI3jsl1kI9CdK+C02KbqR
5ragdIjkBouS0AKK67F2lGQQShtoWj5tWiob7+KEeaJb5eO0mjSYuFeaeSP84G1Lv6VigDJe0tdZ
j7wLWriOZUXjXaMNCz6CFRGn3Rp1ne+pnoWzrUtreYzsNxUh8w/G09CWiWQv/P23YZiyfLMgmXdZ
WGbT2nVnJdsMq4jAZuslfO6kkSy7MOvpvZsy48fYge7xkkkMGl+pkuh5othQuMGolzeAZFXTzcSy
UexZmsygsLMCtzx7Tir07mlXLJeNGefTNTAK/TVqYg3/EavQar9L9a7zSrz/YlutC1O/TGQzGa81
bLSUBy2TlsjRzTnkMNRZh1KAmuSKm+nWCHtXT43iFpgEMqtri2oDfSKWgePgm/49QeIkP8RLNA7O
IDTptwaNqwo9g1pboNHF83PWznWZ2QXyTeZLvQiLL1nxVOK5lafjtgJ9iAgkvazviLgjP1Ebc8b9
0BWD5KRaFWGwMg3Ntx7fkbtQ0nDytFiLXaEkZgywrzXjfaX1MgbnUmgga4DP3Gjj32Gyy7NsIviC
8DG6ZhNi6SYXTWfY4jIEOIZFYi5tcQnCV75ucqQku4SPt2TqS57r4j33f/tSdTndElOpUXEvhmqF
MFXV92qYW8tXBL22PCVCP4q0qkkxBLLG7jqZE01zJrEtQhv4KH+oQe54iuI0vBlmPe7suZOX3g5p
UWOVmZhzZwtjg+CRVfqhamSvUqyGqyuHJttxLpbzBgtL1iQUkwJqP+kB3oVBpOK0seCG5+TWhLhe
F8bKdZfXMuIeGcQ0vNFkhJKWeLZGtwPwG25zo83m0Ju6qpd31EWzEMURqxgfZkjpt6HUpxBPosZU
n2p1mE28rzrpJUD44KXpuQr2vaRNyquuF0RUaA8otDor0woOM+d3dEakOr8L0oDLGSw82XBAfaY4
yc9aekM9jb1ZK00b+6km6Cw2ooGBXVtZexsbUdICskh7cyO3ZDd2nVlW6o1SMl811jIsrjYQjjql
JNaTV0+FeiXEQfUQL4aY2oDhDG2Pyu/wNwiuBUOXWMHFap5Aazz3RVZHu7pr1Mc8d6uq0fe9qOQ/
57CpZjuItGWfpsOI5osVQNlYG02yx9GA/NaTzxd2JQnks1YgmrEzKFK6V5C6mZy6kM2d1gmi5OLF
Lr6MC7eAi5GD+UOIQO8zvyn7u1JRhbFDbZInv6XYvXDLYDntxeUwvwpWGT1mWonR36ggeemFHChq
4VkWN86yVAkbOM9iHVOTwLhbYrrmRi8pSJFEZbBXBBH2ZC3iLowgZTJbHiZ01Y947Mt+Y4LFQR5D
rck9lryPd3FnjpGv1HlLcVbFiM5mXaUI3Qwrn+wRVuKmHtP4FmfkcfF4wpre7sxZ2w5Wbd2bYpqH
fEh9EmyR/pPm4uqcSZ7KlXdbTdgrO9CC8cUkKIDVjsEN8nTQiYWLdKoGwa6Wus9wb4+s2yUYJtUR
07q+6rOpueo7Q40cNVoCTwQLbzl12eo3bPRlgkLJA/8mKVEUOCpV/OFqngD5HdopLYPrJZDGCSGd
PjB+qpmG/kk/VaZ4LQGNTbwWmon6MmV6l23Y1kZ3LfZqzN0hsUsPsh4lMkh4PdLvYrXl7ot1vZ99
rPVUzBTkdJo9tRf6eiM3WccpbBctOQiZPEt3ljVq8kZIg0jekfJAaI4WI6t8KYpxKQuSNhwdwcrG
16bqxv56TnrlrloCbExQKYpUc1tm0yB5gRGwVVcRvOJ7Hw/Kz6+DyA9JmrSmaGAFaOKTrp22vRTM
7LnOZ7gM81h6kZxrTqqG6bWhj+HN10Ot2dHv1VCi1bW5siYtgP/pPBxHq4IigRtRFtU2QJryLum6
qzcKe13trMnHz7Pfx2Er79pqXry27Qvv6/E/nSqgBQp8Kw7yFEMwpiK+UXlLGhMjMFx3mvJYB8rk
mllTn2l7fEgzmCrdeFJ6nZeWgPZ4qlFalPJsAk0uAxrAgqTOm7rqpj8sUbCgaN2sjHuELTXAbsej
CKgiB8bIyyW3ZeolBtFX36sdoCmxPpP6fvLtgHOu9QJgTHQbTqohi2hmS7cA4c1SVbRlhDvK1ZN9
ts1IV664yGI/WSpkyxOj2o9aYL59/e0+W9BfzRwgDxCOT8evE8EoCOGAlWOUtZnnoPJGjTbq16N8
tkOgvlC1gD6Ees5Jfl/1+UImNaq20JQV5gBC66kGgcU8BtYf7xCK8zQz6EAApfqQIjad2qdNYQLt
iK3EW+gKHPRWM//+ekIfl20dBW4DLxvVpV98vd9KMJIhEcFQcULPCmy1PJiTOyLdd2bZPtZF0PMA
4Y1DJ+TotYh+vBHj2AR9EDKMgDruNfm34SVaPjgAoCsBYdLKvJqQIyTSGKYrPZcEr5xTlDs1wCY7
sx0GCs0hdhEI0p1phqxH4PjOoZOPEAN9Y1AZH5SB8rlu1ZIA2kYNQnwNB03wRR5gvw8I0U14ap2t
99E5IMhny47iEaW1VReUG+B4PQJr7kue1PWmQ6KszUuC+ClSztxnn46yqu/DiIcGfdrImtJ+7Lg5
VbsvctNv8/FZFKdzDYuPJQb4qRRm4FHDPGI6x1PhQYvNUOd9AMNv2VEn9d+KskUbrE2N2zKXpn8m
9Ucs+P+V237Eh/+SK/9/kAW/9hz+dxb8Jv7RvGbda/M7D379K//w4AXtL8TRVvw5xWhYRL/alv8Q
4dc/wt2Yng31LEOmG6z8mwkPSV7CWxiisUmoLXII/s2EX/8I0SzKR3i+0qyFzfIHVPi19nh01CiU
K6rCv8gv5M3DwUc+3ikBjgzYV5Q/JcmOdsuuesjvpG9daVudY0525eree7rP95GzXErbvrbLzbhJ
t8aFdTH/rV0O792uummviodsJ1yjefcuudo2e8BEEbz9U0cK8Np6olPssArxrK3sVLtwq3rWxbIb
3qPRRsYRgeN95ta39Z6c9kb9GW8hHV/Kr1bkElZKEK2fmofust1TVPes687NfGqATrZLn+Tb6nL0
gttkByT4TnZkL7uZvfq2iWyoweZD7sVbFWVnv7gub8fHcXL4k/Z2uTQ302X/1O3qO+FaeZP3qhP5
46a71DfplebXm8Dttqkn7g2fvPlnclPu+ZVXyoWxDZ7yO4He85v5k5ID1tMRF+YWeRE1oxhmZ61r
7ut9wKCd3VxbvrYVH8PpGpl96+ZHf4j3Of9seBXdzHvren5iCS+Zw0/ZK/xghzb/XndET7sorg3b
sCs/uw8e5F254Qc6rfOAJqWXe9WluFcuUVV1RD+6Mh+CfeGnXumobmfnm/HvIvCb3ou+adtyT0Hb
F7xu2x+C24aChHARvBjbdKPeL5k73UaZvcL8/ZhHwKngdCMpJqIzse2jQ53Z4Y9MuoDLB01mhyKk
U/jThcLvmi7n0ckd83t3PxcuVqajbmvflkvEsm6ri3pDlSbZ1VvN1Z2EeXV2xrJgCr8z/HxbbsIL
eV88tC/CVX4wbxjh2fIlLH+8aCcSnLDs6Sbe6K5xp2zr1k7egS8Iz+nFcD1uzJ/zoSHNebbuQnt6
Vi66++aaaoAUbZbBxqXS4ocCEN6KV7EveaJbbXpH8vtXcz/vu8JxLd3LL6Rr4Z79OcAjKq7R+DJ8
yS4P/H03dpBr9PWLLLdF3+CLbDK3+t7ako0h5k1cc5vayhWLtgonudM26m28IqSHKfCjwseUEeng
6nLw0ZvP7fyH5pLHbyK3S5zwcJM7tuqUd4m/2JlvbLN3v3vAIUt/ogYUJofRZJleSk+LbNMLnN5p
PdkTHIAh8aZ+yQ/LReF312Voh/i68U+8J2wjVPR3E/6I0jUUJQhQl6kDdb3pfUlHApTSXvdTkA17
tn5mwYWWU3XGOnw7KYfOvnlrfcOZJi+74NVz7KB1O9FRHofb+V57xJcRkE+VX/D/Q50lmxGEdNq3
3iWxfMw8U3K2TemRyc2yo7MXs8u8dosBf/oOUTS7HeBI7TMELuet+DaprROzd0Uv2CAZN7/W++W5
EG2sLkMPDUcnSfbBW/nQ30ypHRWePjCNPX6pXmq8Zvv4Gg2sn7Gsb2fjPrgyuJc6f94Xl+qm8xXx
b+2x9mRIoNf9feUWhiMpfns9HGZ7SO3loD2pvuTAtHX1yU65jvxS8guQTGjVrQbLsQpfDR1y/Mij
XZg5yAhr6UFfHtTKcIeN8tDsOcK2/ijKjtTbQ3k7DK7RDTbuEKZhJ4fyRn03ZVv3KAS0DpRXNLan
HZI32Wt8L+z0jSX7lMHqzfRTcGdHrL3nkhIO5UE7vRU8DvUO3Vet9TrllfUVv7WNK6vPumsFTv53
1TwLXqq66aaa10KvvWyBGsjmQcm84sdINVbfGpaT4VTWXGB2036fHOht3niH5A3eSK4eXSjS1lo8
EcXtxu5YvsFOped5zRvLlyi1CXjS0c2CtyDOfMVX7vtlm0c3k2RTGJK99Ennv/muXhjyoXis813+
3D/HAMQqHPKo+TsixdqNeGhM3Xkx9A1iZe1TGvm6/oTooiU+I2VUbke4Nh31G4/CMoqpy7fecrWF
trOT7mbrlbWe75WUf3C8H++NJ/YUJmXOdNXdobWEqIkARnff3abuvbEDeoyTW+GUpj+P75F5GVq3
GMmNz+2zeCuCx/NFGSM6P7G7TS84W6V3i0fhxrxrt+8WDEQ7F13q59VBUF+NgyhQEPpWX6/kwdbX
gvEghXeFr1z3mNRAH3sx+sc+Hyl7GxtZT5xyEJzpDfT4hnJWbhu72M2czo3vRm/2UMp0jEPi1mzk
B/6db5kT3UYGwM7R53DQV4n2jddXB9k66D8oD9mxm3iYPfICc2/YIeLEwCtiHB03tT54Uk3gbWex
bR7GXHW533DxMwZXeMooiH63VFtH+pYq7Tex+CZdN92LFO6MDom1y/an0k12Xb1pzSP+7+lFv8+t
S1XcuLXX2xyq3h0m53HwvPEtbz09IUR0EiRkbPU5XN6Hg5R1dlXJbshF6VWHwXS43B22/YRM8Cbl
D257H1aYPQ+oZsSxeMOLVdj6G2Lpi1k8qbHq62n+LLjReCh6N71HBpkikjV4xUYY7WTf70a3cujV
35lXRsJSdAd01/EVhXiGGcwh28+XwbXm5G79Y7S1HUPxUWmeeNmlmeJ1wVVf7XReF/Ul2vU/qtoe
L/ofys24VS9IfUcMdHU7vSkvzdqtv43ajbTVXfzufOY6OorkG9OG/xFRSt7CJAoiNlrpF9GWvVrF
Dpr0xrjVTM+giFbtkngfLG5fbjvteZSd8L3fQV+eFscQvCLfo72M1lppbPbRnk3Gbh4Oak5j2e63
sftqbqPJlnBjNv1R3wd4DZd7nEmmzn3HDkf8F/Phj8LyhzLn/071po5i8s3f5Srq1J7+R/8Hw3E8
6L6Kx2/i7u01bor/t2uz1+K9/T0s//VX/xWXS7L6F1p5q+IjciPkmYTF/4rL4Wv8BQzoFyIB7go6
q/+OywVZ+WslWEiIo8OWx7qTmP1fElWCrP0FvQrCHX8JC2vcG/8gMD/O30B5rHhNSnsg1w0ERLST
GpFudTUU5WK50qZS8PK+R62FOKFAOdwNIXs4vy3SzT+Z9e+SWCfgpHU8OOsUpqh/AZAQTykyDUrc
sWRF8pVQxJktRmrmyXFJyDnoVwu8IFHKSr8MumQjBDd5/g0uBui+Wp7P1Fd+0V//k/nzQ8iXwOAC
XAB7DGv3JB0pl1zvcGQoryoFlaFFXuygIOaisRdd1O0r7YNgo8QkDqUaGduGtkrYjvcFFAtXRSrq
qjDa2x6Z7U2ujA9G2cZUZVXpTlaDbZeINGBKYpS6URpv6ETFXbW3d8t3Wa9oESDvdKaOAX7gOL1C
xxpshEEKuGJJ0Wg5qcBVuBXn2lRD3Y4Q1ARtYqOFobxh8U3VGc0Z2hVbNdur6S7Ejq/brv0Sgrcb
i5uGi0fdrpjdv8s9rMCm2bTVa2t6i4xVoD2lDvOtU67AQ3mYy8skRjPf4b5uBfjOwLpczQt3eu0q
hhOqd7llN7h6JyjP+/I78Vwq+HpkL1fEExUN72fphQhvNjZxu5dmOrfOWO8I+OZrq3jSBRTKy7dC
2uv6FvsZY/LoQARbuvQGSsSZa6H5Qecw39DkURo/J3dDX9BwjdGdNJ93ao7tnCTGcjAYre76m4YY
27Sz2+rR+K58tyJ6q7ZxY9Hbax38ivP2GTl0C15C4EqJLRBQ65sfoWeF+Nfa0nN5Kzxbpi1ajqj7
U+4Hgje3b1PnDSiJRodFcbo3XKfqwBmgEV9UbvBSi1tcDNLMhpGQ5pu5sTXJlg/JwdjBEbivTUfp
7eDv1vB5Vsh9y4vwB19Nu2+ZVULc6dS89A/ANjaEsJtok5ALHOLnJXSDebvUO7Ir63p88oODddlf
BFezYWsP5UXnZ5fTN0uy1UNROF3oDqEb/lhG23TmfeNru+BuhUARCUbOVB2IlKZpo9zQWJFG23J1
Qv1r63u2ES6X7/mP4mBqm7xyk8kJ/cCRN+NPzAiC2+wSm4BLaxeR8RB542nzMu9Mf3oKHXrlvJbM
cYcYQw3ywksTvM5sZIurn8lPa7KTn8VsJzT9TEfbN6Q/5cUY2hy+5SY5qKXLgn4vNpoT02oD6uCQ
Wzjpe7orv2EFYN2Zl8vGOgzeuLP+Hq6yK+s2J5+cnexqeeXYoqgLcHawtcaObySvuC1uVUS/e5ci
GFYT4PgB7OqiU2n/XGt/9Pz9/1mVAu/82w2/aj8eiTPumtcjKcdf//k/T5+uUJLCRYTy9aoibmpU
y/95+VT1L7DayHSC4sfwmErovx8+xfoLIg/8FtRlV0WQ39699dlbeS8QJlZ/z1VN9A/evdPCL8BY
SlBInVGJonZpre/ib5XvYkmMOaHH7eEGUgX7oZXjC7rHUrCdzEGxXrSyREBXLsIOa7ffVuiTN/D4
pgZOydC043jZgeXxkJ/c1EW9xHGqBiKdwThxhSKZHzD7aJ1+EKPizFin04TEQNV9DROAksu0LI6n
OeQtsveRPhMU5yMZo/Iej83kLxmwaqnuqqsoTMYzKOdPxwQHKK+q8ThZniytJqQTaCljdk11hnei
TPXfaJaHz0KFvEJaV3c6yIAzYx6HMautJswPwPkUozH8+kA202j/ii0K/K5ahSSZxA/KdTrjtYMu
1JTd501Y3n79FT8bEYDParcFeBmc+vHKjjN49AwVCRd0WoqhZ51c6Niz+mKtjE8i/NgzAcsn49Gm
gLEHv57gyTgZr82S1gQbMLu0RC8iahbmEEVXjR7GOxCv58r6n3zDFTCIQio0VcgiJx2KprXaOJ6g
1tNhDx2wVteSkB3ivMeIr9C2ihndf72cp80KPiCyAYS7hDGr5d9Ji2ieJ+Bjczq7VF4e24FijbbM
+Zk1/GyQlSCOYgVBHxH58TeThclS9baZXXr+Rei2YzmT2pemuft6Mh9XD+omFxwLR5j+Qe+8Riwf
mImEMMHYLN1GxzwjvlZwGQl9TJUMy0OpO8oulqTNp3Mifadjc62idoMKMrcnDS1lXYPfLjZgb3lR
R80CEH2moBdW3aMUDaIftFJNM7FY9kvBQp+5Z05Xdh0VciJ3M9psfL6T/bKkS2BEYbS48VQEuavq
gd6g2CSFi//10n4YiJuMC9Sgec5eIYc4nl4H5KekwgFKy8C3DbJ7cYufyTl1wM9Goc2Lny3QdHb/
ehh/W0TDxBxFANfl5qY0v6SJ1ZquhkasfiYd+vCxSLhW7j78pRVnf3rMhlqvsE0izdd6PX2ncSJ7
cGLya1HP+wt8cw0nMcMuPPOxPqglGCRg8FfpBPEs07VfX6jfpmf2QRa2STq4urypqLeZqWe00waG
2rYVtC2UYy+o+o1IUeHrr/dhvjSy+X40lGBtr2fkeGC1n1tBSNvZrQ0lvBxTQEidScmpMosB3JJa
xgMQM6m7+XrY0xcXotKqLYY4IXmfTuJ3PKxRWMNI8iu6sCFn3VMbZQl6OwnmGmmjohTiM9Y2H7YP
42mQxRE9h0PLVXM8HrZUo4hfveiGTS0BfizLbWBhkvr1rE5fhJXMQA8Zlhl4UwY6ndUgcabNDEhw
PGsXUwxCu5mLZSOIwuRFU3yO3v9hFVfyBPuG20UkaDJPzrjQ0Cmflsh0cXVqvQUQM4lUhKavHXc8
F2e2yoc1ZDRivBUhQ6AGjP14DXt1yrsYwJDbgs3bNR32sks0nfPs+WxOq8Idp5CSBHqgx6NUcRJp
woKPnxGg21WIZfmmQp1rcZgQBPfr7/X5WMoqfIx9wgc58G4ypkrLdOr8YpB5NdavB02X4/0yTPOZ
Df/p4slc/qhaSCtn/HhaoZEuib6weDLiCBcmkoGkyHl7hhD/6SgcKiiRROWokByPIrdgYVa3Ljc3
hvJhKCB/5GFyDqLx2TZHUfHfo5zMBXPKusVPjlF0WbgIExYLskDkLhF+CimEx8evP9MvSvR/KkPG
qglm0Cnnsl0TDZhrx9NqBDUYuL8Mt6FC9FhVSXw/hqVykcZz6ksJqn78qUzu3or7RhEoNQ+odC5y
P7pJqvliOKRngFzriB9+EXGYjHwIW+eUqx4BsjfmnJ1jwOjwBUlqLvNSMvx2LCKnEft3EV+Tp6+X
YT3NH8bUwKmRcVFbOvXj6fNiKadcMtwJoqYtjrRPrEzI8dbshadQKe/CoB8PXTYZ268H/vSYgIkh
OEd74APyKWqC2RByzXCVGi1UqcpgivTDQtNJPCdyud7DH+f4n6FO7mmzWDJgqswRIY/pMooo3/UQ
HFDwgfyh5FuzFZf7Oka8v1zt+r6e56enh+otiiIUf5FsO95mpdUqE4ppbLNkjDc4RSobwODFf3Pp
/GcU8+QarcNZB1FvGO6iDNOF2uPsDoGASlqlnuPzfTqh9crmrK7swZMJgRUXaiInPpxsDZvCMMoX
o4Qw8/WyfbovkRjgXbVWraWTAFDokbkOE5YNekmxt5TF2A/BGD5PAE9eS3j0e/J5bYMfkHxmKT8f
eVWtRz983aDHHywy8TJBcslwszGVZrTUSvo7Yiz4Wl9Gq7ZJ4+p6jIBbM6RvX0/6s6Ul5CVIXOU4
Psi4L1BhhFEYGFqJjfulUMt9LE/hmZvvs5P3+ygnSzsb7SgqLbVUoZIAUwil6tRS2/gxfKkz6j3n
JnTydECGyFE45eQVxtDuEqhQ4Nr7czobnz0d8D2BUa5iDjQejr+YUYhtWclMaK4Ly6VVQ3PXIiKT
jAGOLpyH9swW+XQFfxvw5OkQlUbUoNkYbq1n2VuhyZmbBln81I694vz5lqB8hYsl4D6iiZOPVZuh
2k8Wz+LQNMqb0QzzroENduaJ/2xCVFMMqnG88h+USkBHRnWocaZTFbIC6W5wIVdWTt/RjLyvJ/Tp
UKshC7x1Ar5T6mWDindUQe2hZQ7vJ86F8t3otXzbB1F3+/VQn+0+qJf00FRi2Q/7IlOTpSEpMNwO
QXUHmlnl/Q97Z7Yct7Fl7Xc593BgHi76BqiBMymSEkndICRRApAYMjEmEk/fX8n9n2PR/s1wX3fY
4XDYFKsKBWTm3nutb7VW8K7/8i92F2yXbNkEQnp/ErzFUPI9d0C4FeYqOKDVVlcAjufz/81n+c+r
vFmVTD1SxwCt35lBsMoXi7WvPPmeh/+vrxgYJ9qJBFa8pQP3OeFK68LaJ/stSkezuqlTi+qdW+Cv
XgVeLxZiWoceRfGvz2u95Ju/tXwWKmWk3G7RsrZ773Vn/uJGo+nKrovLAC/LKTLoj9Xv6AbzLLRy
dokQiUqH1ZnXPWhgJiR5jv7r77+fP7/aqQlkU+xCwqLGeLMkoIkngSoPYFGroGPUZdxlOzpC29Y5
iMmxe6cR+udLCE6XLjxya5SdfFW/fjgHArmxYebtrKF1DhylmAMWGI/+8YcKThgs0ABcQnbiX19l
jOcT1MlmAjb1zcmHqTyGXEOxCGLI6rr+x/cF/HZErHw0H3Hr22b90vYcKWp43rKyg1caXMbPDA7q
99oxP9/3rwdCSASnnjwmAuyFb4XZClKPUWD6d1BYav01Jy6kj/ZOZNnmvE7MZPpUjn7BcLScUPfZ
C3a9bGndARWim1NLUAuYyL+n6e1WB8IO4/6QODUpvjKPE1Q83CZde4giSwO2ohXqHuc5RtTyT7+e
E7cIITDxdaBa3tbOBXGdRFN71AszzywvFywndLiPWGzFenL/96/2dpc9TZzBhNGEoNzk8X1zh/ON
bdQ9AakWAb2rVLdW/TL3JYB2fJRQKmS8IsX5+9d8+1SdsgNOVGskxRjokTb/egPOIxljDSEru2Tc
kvhSaRBjtJI8yBE1cvf3xihvnypUEp5PDHkI4YF6+m2lG+Az7ZOa7wyvMezEDTnFyxAu7jtr+Z+v
JOmqHFe4+QCE/QlwBSga4exU5juriXqxCxsVfTctt0cR5OpzUM+O3v39dfzzB4PwcfqbPZ6exFvc
EJ1gTa/YzXmQ9XBGiLo4VxpF1d+/yunx4Qv545NFOXdinUHHYBzIOvjmKDYOeuyYAsm9dpuu/tLY
odWfRTGHl/vK3UZ9KHp7zUkxz+fnUjR6VxIff9sMbXxbLN5KvkdJ6GQamaSzdgR4Tg89AQtftra1
qmwgXiVlNZTPW11cJoXz2BVkhRKhnMepL3JwSrpN8hun5WQehq2+46DbRCgOV/Op3Pppr6pNPJDg
Mt5bboKcCk/jUFwKe1PqUgc1uivOVuWZmVcGdbXjGPQfAxLXifzSx2AiP8PLK//cblj+9lUkgqcF
IuGxyXtzY7n9d+ValUrjebPTIS+d11b0JtXOKD47Jhkv1Rg1d9py2FYtQpAfvblilfCQseUnd+UQ
52rnB+ZrvXZkFsy+mR7WpJEl6jYD52kVHaLmpbcAtkvti2pnirhQx6LWYbG3tzYe8U5iboGFoBAB
Tv52Fuo2vuwnq23TxosQDloQQvpg2m5abOf7KJiHzFpGhQpu6CG7Uf2Ya2+Z5cH4fo1ak2Bi+Gt+
C0vFH5s4rax8vDZF6xFAVHf2S4RD85Pw6YjULhlPdYArRCuRzAerLL3vvru4S7ZaFvqAcq40QRNK
olhwpzNRct79NCniEDLLCU5XqiPE9aYUWiOT0NbWZm1BJ/KQh61AO1yVQfTkeSf+vkx6+5OWfvSs
yfTpUuCuCX7d2JFfGtH1fHnYqX80k9NdjnzF86OF4GhCsRLEJwu0lIwYkUnHY+gAS52V/t5uUenc
jQV/cOcNbngbGSfJL/i1I83JrUbOW66hqw7MrxiPCT01znXvze6yx4CuzvICwOseM7wqUbbg83fb
3AkvCcISy4Ujy0Xd9iw6wTFqg8p+Xea2Uocu6aOn2iuti8Gdtmo/x0X75K7i3imN3Bk5j8+ucSMU
uJaO5rSVQnn7Ytr8JlsXmXzbnKm+M2reDsvclE7mOkV9rS03X9NIDD6m2obwx2HEfsZqpkK9o+mJ
qLvvqoIMik63cs2m6gTOcEWoA7QiAjiEXA5V5JzM9bVv1LmvtrI9dFXS3BRyq+20luuIgZtcwJtp
5MVQ68sKHLKMgeCI0J3qTLLvmmuhqtpr7yVlDL2Wtcjr9aM3rw7PkVaSnI4Ga0rWtr0p7xdnmMXB
dfUW7KNEKHFPilbLk63jAF7QrvCbRd4meADbm2ICVzlnXA53Qk9bjPNum2KwcAke8pMTahg/9TpG
ghONiVV87uy6884iUvCiQygQvF2Q9zPeWqFJrJ3DujQmuKKNXTLyVKQ3VHbFzGSJAP3sEhnJGJHQ
hI9zdnOTH6J4FNE+jAGb7ODzozGq6p60hwoc98HnWZ0JIe2ILupMrO7ihScJ9Xaz3RUJEtZdHi4A
PghNpdTy+iJ8bfNh9DILxl65A3CHgrQtJ+RYca/zBUW0qbq9Z88aq5ptufGeLMgNerEV4L7wEuPt
o4qQtVQ3a3lbKbzQaTx06otf2+5tsOa62s12jwFVOiMsjyFiLF86GzkRsdb1OaSUyLqIK6d4LQZ2
P4x67hYDxBQECUhu6yQVJAcmu2jIt69a1LaXqS5eXpbNraOjLxyGLJYEVBqOpUYcJQubcSv+eht1
WCV4v05dPoWD1dup12tt7RnxW9XBeP561EFkkQZfkXmVTqtEnDRsdo8J3uvNpZm2pcuGgilVChm8
XvbKHr0wU4XXuiuukhgMShWSaXIeaUeHZAx59Gi5B1rnwpZOXB/sFpZ7baAaYKCxZr2fk2jVO99f
3acSoHx1nLxq3fYrYUEh+u/F/LARSyCcjomNA8xYhFdJXbFlLYFCAQ6vxblze2WqzBm2sWSVLaMf
BGwnNxydPB/Qyxy8hOG0YamZho2h1ypgePhqXGQ2Q0mpUyl85ztJ8FAG/TZQL03bhXwobaQ8kTWj
6LBGzvS0JRPIClzKtTqb2DoIsqtcNghJdnA2bI2HejmPEPRP1G1XOXObV6uWJ6aFozGvin4agbH1
eaWOjjTemDVzFH7jJkMyFrMPO3tnc/gEyjvxUTaUBxiVJ78Rx3IZvA+lFCI4lL3V2lmv5foqpWAN
ikMznoxU0TAdfL8r4dAUKylkwGlwLDEgSrAjuKNm3OgLzqMjd8Nnj9/ooi/I0SZ70epN+xKWz4s9
+N5n3ZBAslva1nsWfkveaDWNdX10GDCfjUEEu8Tp19Md1eooAfzuJlcOoYLNrlJD/r23/BXaXaBl
lCaDH/TZiSA0HmoaHS5BfNV8GzsN8ScREXblns7dKPe+8Zs4y+nMxllXFqu3Gy1Tf5yqrbF3A67m
ml1Zw68JfL1+hUEwtzehW84fc+A18yGpS/3ZJxv1qp4a2039SnF/TF3RfrcQ/K/4nibYBTLUJNzD
igHs4RAp1qRzOwHa8Ma1jFNpl+xvi9XzBSZtor0divfIOkqTt8ve60TfHY3cKnmYudhBpmqwsZwl
CoXHBQjrlg7M0L8F8ep5l1AkkbqrDrpL2nmkWJOtaUofC0YTy4xH7JQKt1ozGvqadTZrFkJpWAkK
T+zc2pE35ZLXblrTYUg4QlRFQjWRBOZsMNI+yAGHZxbBdpmfXUJTg/NFEXmyMyNogy/5bISz33zI
azey2xjYp7IsldlX3aIx1hWN13/YwLvU894bZSm+Rm5VyddptcKc9mNUwRz2dbhs40dqymaTNzqa
Zqs+dLO9wQVAmuKL7sOoEQ7nhyWYhhwewjpAVkkHyxnovNRugxjQ5/rJeW/Dj0D9J0MrPAGHtnWp
XqumdOvnyOnck39oDOAYeRzYfJ60QXYH1YbGHJquGvJdMNUjVoaindRt7jbiwuMNYEWoe4F4ePSb
76zXU7GP+kHNmSrhW6AJpg2VAr+QbgrdCRC6KPKGANO1f7BbtEwHH/rxsWPS0BzA1rCyTjP/ZccD
jJSXsQ6b6sIXmnosfOB0FAeh68F3RXIwbTG8+Pxuax+Xyjp6PdFVR6udJgmlhkNp2s5Bjb2rXfWH
Rkx+eAkG3npeHHbJg19Ejtw1W7fpvW5r4EGHXgTrwDypmB6kRyzOHtGYMFlrxfNyaDZRXNhF73Tn
s1Tr9nEYlnLcsWeo+KmR1tAQpxNVXxa0gKBR64ndb0sWSAr13A5epsGlDJneTPywNlPXZ1zBQGXl
TB7ioVjLucw8N49JOa86R+xjd8F215v+xlWhCC6tyiLyVZbYqpg5li+m9rwXITpZPgrV1f0R9Ie4
LdeRFWvoq+liMFqja0YH7u/BaAiOjAy7XggVcNvMpV9RHAbHgZA1zbHfHWzAIHedGZsfUNJQ4Lbj
ONtgpraAo7Pnanfniwjue6S6r6yI7mPbOQbzlpsPxRFAFI4uVBchA9ct1CfiSPnjpLLwjy1Z5K/G
GqVNCRPT3syVUWdGTCrfo4NrfiSSfT+lUWOLdKin5W7167hJA+nk34UbTtQuKuTo3put/r7GbGd7
WfbDlb1sBli25bIzy6kZqeFyZ7joupJj4TJ6EZ5OdoSDVdMv2nmO8BD+Jp7y9zUlD5iyql6e5RY8
5RuxynZTfAk0anUSDvngfjiNyc438w/8ATjBcs1vzpvl1onW6naI51c1JdWOZpO4XouOD1CNQ1wA
0YEtf1fyrD8qvVY/8ipwAZuEc7eLo7k/hG05DKxHMTYwtkKYmfT/DwxV8E/VhcsJud/ar3Oz9E/C
8h9WCqEy1ROnI0J4+bHUdLV/XJa+2wl73Hb2UPVE2IYuIuu5CO0d53FqmQV3qVOK/B68Mj5PKXrn
CgDc+SbicqfN6jz6drFebTVstGEy8XVcRv3BNUnyKWEAeZlwRsjGqIMxNtvaelRVZ720ft09aIXV
q3IH/3Fw9fJhiVtXpHlSfe7Kli5QsFm6R2JN9Xr62oad2uLtouR8fwLklWjlRfRUxDgJ2gSuVe5u
y40ftA2Eq4FDlYVtLgzax23tzpyZeL88nrYrd8Ggpgee7LTczJYtNmp4jj5ztoCKe6r6pjpzZCue
N3aQvTXVSebrvsuCfI2vQ7LpJfemm2NVzflYsjYPY8R+WPazf6FNNZ2XJwTEOtlX09ZcAtI4TpEx
KRpV7JW5L9kKafUlYTOntXYIpBsr98mmxD6DwlYfpVzdlw1qKR3ARnzqunpdSGWwo9ut3JbDsMaX
q8m7j8YKO947uLTahMNl7icXFtOYH2YZ+3O9VM9J65c3nm2hFvcR56uq0ekKkeeptL3+CuBc9wi4
bLo31mTCw+LnDRWrdk++BjPtbW5Fb1uwFNbRy0K5mW7GPmfMJJ+Gmbbu1nRi704kHpulHy8pQivD
2NVOXqpeROXBXwmOKccEg3U7xGdbIYodzJvqHMEeJt2x3X7ExFuc1X3Dkbp2q11CGb1p+3OoQuu+
Ser8zC0m61JUZXVWKdoRaWlVInPW4k5OwXjnN071WFXh2GfLXF+X62qd05dYUfwr1rLFfJ9Rahza
fHXwcYXzM/0oPNggs9I8HutveV1sF4AjnCtoT186zl5UFpikhfJ9pPimutRtV32xilY+IvvF+WwN
477P6TikJgy5xrHdoJDtl4PgSNlkuW81HoDQQRwERX068sicI8X6sCVDcukvyF4zPwT/uG0dN3BX
a3dfhku4UwxmL+yusy5U6Fwsjc7PfYKVL+caA2zuWXdb7KxpN/rqMrBLvBP+tsqnsFTRTRS69ywY
0Xc4jewNYeHdRXX+Y/LHp5nP8IXyQw5ZGzQS6lKCa9yPBZ6CWowP7tZOF81WDWeere+abvZ4blhU
U9PngnZq6N0hx+DY5U/6pVqwNa4bFfA6g1PPPI9KhH3Jc8qsVSihUwp9wBu13+bPjmfqkiKKPllm
ZnKHM9edQnB6hLufNapny67WeuKEXg3rcBzsETMj57f5vuxkuKMYde6XQoId5O0HQ5Z0dBV2wJ1r
AyWvsSDr0Xu4X3XAqTUeGvcylDRuAW363rMKWgnjsQjdryiy20PpJ2N+qGFrW9k2h+JmLZJuTmkP
AfuL+0IXu55vS2SKJaLLvKafWh54FX9zWGJrHr0wOJpkdpsjmM4ckVZdc97Kx9pmAZm7EDK039GS
1SXdnjKxMOxU3EM9Rh1t+we/LWkUB4Nw6rRtBqGySnmzc153scZqE3Dx8FysFjsxAREYwe1ykbtQ
NdGdlVchxs3NwoMKvtu8WMI1JY7rMHfTxiq8J/BxjkyZTYQVRaA7TSnZu/pa+n1kSOdsk9dBWuNX
IIPTXbO0YCBzyy+wsrBqf+ssSDI79jbiVach6bkx0doVWQzbaNxXofQ/dspiaUNTiX9NW/HAxsTZ
Ul3PtFFMVk9Q9Q8LJVGyG03Ti70Yw/EBCGlFMB96jChl9524FZjbfQHThWWkgkRKUoOe1hz97BTQ
ENMdDpoAQFjwYTJ+fj2NDsnHHUMnQKGV0DdJAO6NNb2YaTiFvfoYTYa+cbeN+ROws5X9djBVsfM5
iv2YhzrA6Nsu6ousFyzPK1B0dN46d6NryzsVzSaa4M13Mpeoif2ajcbtDEfKmaP/vDN534MSjPkM
raFrmix0jlJWWq6eWygfj790W5O5q1J40pw6vl6If7zf+iXBQSVyDLUiHMy6i1Zq8V3kV5Z93i+c
sREcDPog1nrDnzVMQhyceWGJrDpk/TvEHmt0TKBADhduM9jtUdqjdQas+sULWrfcB5AB4e/Rhp3Q
Izemz4wZlu1sbgsokg3r9qew9/LvBRB/XiDsu/u4qsbyyuVQJ3YUsY5Lz6eJXxWjyWVfRJPNLViU
+b3MlzjKLPfER5VoP9u9VXn5lvmUWx+bJaeTzQ0oKPvg0+BV8mwy6C0axbh2i3pZoYr5A0+na7z6
EOfJcr3JgYIsWUYaSCpuox4CaYeU0qWBFOMKt2Oqxzaa3UcZW3PxQ4i6nvZzA1r63KHpdt2ZQs0P
9iZ9dbQkjxRlSI8adt/5XIxDXNla0SGRS7sD9M0GYntLEOyqTYUyW7ukwhiWa+uS8ZB8FQxwdBYR
P9KlziA6e2eQh2DD68QXZ01El/VVaW7d1bAAzqE9l2kO0LXf534w3cxl1FW70mss7siydR6XOSqi
4zQbXGqI7XyRNgqFbuYXeQm7YKAkw0bs8MXv+lKrCcxF7s/sPpNa/Y8TE6D6w9CPXX8tEPaEGOzc
ptk4vjVMgWNP5z96A+8TwnUrK6IzlB3CjlBzc2poz+ZjTJgeDAHWOvq1wFWpc5hc3xErY3Mw7psV
41YC7Rej5OzrfRLqJr/uTRA5KW3RALlNHibjsVP1iHgdKb2LMkuNGlBMr7cJgqeYE3kXTad0Pn8J
tjhrt7ZWd6Z2BufaNl1r891OkOW2dphteuNePR9DxNeUorrnOuVe0Ubn65J0ClEFJ4UnQ3tw2c2a
0+EhkKjQOjgKvWt/WoVVBsFhXRkIXCYmEusFjcxluhtHxLh7lnx3eQjGmLpqP7tAaWGYtJUIj5II
6h7CeeC33DmW1h9y49nFj0HarXVRIgpTF/EaoO1jYemHB50sLso0+K3JV1l6KiyzDm/L3GawPa3g
GDAZ6s5HTrmY+jsnVDjBg7bqbyp6frJNE1UuUBXtlimSk65q1tKGmSyVcYDlBuGPafTXr3VApZZR
jq206Wwzho1/sahmbc5pz0zJxwZMGRLSurU2S2UQLkNMdtSCFq3yZnTG8GOy1t56u41Q6e8rwnDF
zqmqhRPR7JcgMlMGedQBJgkAea4U0u0z/fNG763SH3F89o6IOWsLawtqAGCoqtSRcaXHpDxwhvpM
unSLssLqLUpIwp+TitrSrCHnvI5pU0rzelxBznaB6I+EDEdmb0eDFV3oPLeAABDeDuJ6xxGwaD+1
QJrnY9SvC6dti63cuie4u7QAj5TSWj8iPBZlv7PJECANfTCJ1McxD2Ry14rJmMtcJlVxGVLkV2kx
L36985gUVAz4l0E07G2Jrs+sZpjUPdOp3D0EXR3gVgxdeSKAzr2KL+ocQe2WzmMXd7dqklH/pXMY
dj2Yxu7bgO1utZQ6/hzD/Z9L8V8x6qf/Pzvr8GWQ3//KqH/6Y//j0w9/c4PwNAl1CQpAVMUQ+39s
+tFvYcjREW8LB30mCoxQOzlM5X/9K3R/Qy2AgBNFAFIS8Fn/NumHDv8L8iIuB+Lgf5of/4FZ8Y0u
ASsBkV+kwjHyZq7vOm/FuEJ2pePPnZ+RSDV+GAVJMP5QPLKtVnt8Pvk5+eUQfOZtq1MOQEeQzNWN
oD66qETdHZwBbjFrxwNobP9sq0A50Um7sikVP6xO9I74/Ked4j+z3t/fLdcFDxLVU4hs8dfhvI5J
YZNW52Vr7oyf8q5x6ALLIX5UHq1PDPUqZJyUnLuuooTR/tzfs860xKtHwjknTH0Ev8WOfhClF595
ATVKUzYnVFhC6weuJH3ulFzl7zWswhuel+lG9ByvlPHxHbO3bR/oCFiwM7bgQcV5wSRzLSebbSOY
voVBHX3ujWyfyz4gn8ENrfrOQb2RVXR33Kwb8uZzUp+2sT/cdHe/X4Bf2Ae/zsBP1+VkCkHri0EK
W92fvEu62aj1e1gep570nIxXZS2XK/px1XhWarvMSlVx1iQ63juvCnxN6TiU+l6pCAd1QRMy2/iB
fUMLF3dzqNwPFcJGOOVB0O6M771H9Qz+4h2jIeLNnoy6jMvfiAzBOY5MQgMnw3RoPUx0gE6iJffb
1CBVoKEZlBe2q/KPFfvQlMp5C9OQOItDRIRcn4VFH1kwiW3zye696ROnAjAnc346l075yGRPjeuH
dZlncGmbYX8yC62ogNEFgcjeKj4jLAHxDN4asJgLfTANJu0MKfdF+cqL1Wxai8+U19ZdDGd5MpDG
eqM/FnaiLubQ2o4LCuh9bqm5h5tiaviWUfkYdTp/nmmJZUtYtvdTFakvM8pNQNWbcHdbouazboXV
n61tbL2U7jycGSceX8dGWUyjmpKPIVuMhMsWJtceffQ7nUTqVrYGek4C/fgdxeJpZfqDfuLnvQPd
DxUhf52erNM39QfLltW3w5DblpNpr6+OQ5RXHZNcLo7XxPQt1mIIOWi7VPok3sb7zjl16ufZvxfa
a4LMgmgUjjaMggG0WCQin0Ob7Tz2SwH7uIm9/hbccTJmoTeVBHhqGGGJUa4GjZEP5V47ylzPuTxT
ZTcwq+eU46Q2RolsHSEXaWe5MhSYVEUNx7e0t6YqY3bb7Muyhp/SWfMnhrTbdKhrZqZU4uV1N5Bx
mRZhLR4mkCFxuuZEzHg25Ug6Ukyf4GLGkL9B+s1VRF3rKJ/klDg3Ela6RzSbPdaM8932ko7HeA01
OAgPbuOqm81a7R3N8PKCIAF4B9U6NTW7v0+YRMsPZHNYeXc4TW+tEeRpN3dzedbXH9y5tzkzbeXB
VqY4dCqPnkLQVeOBlaN8GOJ1aHZRZV3asjgdwQJ1K9ZIvIScX6/81mvuXdRI6ztap796CBOXJhNy
LsSqb1WRjbvVSPAmN5sheqeVGeyrGtvGTU+M1XHTXriLg2b8KglEfcfH9gbc+vtdh5T/lK9KeDhz
yl/vOkQWcd5q4Wajq4DFWWp9EXScLofAvRzjpTn3J9jWQbCAsEOa0SSW2rkVRD8ae7AXFbeKHu33
HEGu++eHATQOAePAa8gHC06qpj88DM7qyxW1hZMluvL2pR8tR6HgM+UVc8hN6I3EA6bB6Hbooy9W
zaNfNB/p9kyZLOn8hN5iH+ch93YehqVzg1ojLRfLO6DukozoG9BmTed941BA/TgG6zs7QXRyXfy6
QyJyPR0nOCGcOAdvnmYz02Ksy8TJaG6IqxAEAApUxzXdWV47Dx2KZyQQYkie7aa1pkzUw22t1I+S
Wp1hHAEgClTUzECtQULIP9vWvkWU04tDuKoCog4e/4YhYyodE22Z1uww8G10v2fmMe9NtY03Xgex
JUfGsQ+4mE9NQAPGSbSz10weeGaIC7mUBG++uvYygHZdN305DtatyPXtxtAeFFsYVY/0yQq+/ToZ
bkkVky/acRhuUvyu1/PWsL23lEie8PP7gBSFGxqU3L705H1WrJTmjXOJ2GKzSC5Ax4e/2Bf03lR1
GGOxQcliufK90TxThJcPTS6cZ5KG3DWt3HJZso3px3EbERR0oqSdbnk0fCLTIPanitnlP7ePxTCK
e+eZ/Jlo+eYbRHbBWgzJ4nTWeeOrmYXfIQNznMzTFeDM2fHPIh0qdpCwO45TNGbBNkJiNL196a0b
DXr6oETTbv2xmhFRNa39xUzYLMoeHhgpWNVuaKAxKmXei2fy/uJui6KIbTqJ3AB95ulx+sPjMhbL
yTBns3eQHfvU9158aZ0wOwVRNJ0IwwN3kXe0Q+ns5zIE49L3L/1S64sk1uLoblXCfeYDurEE5Sey
xfNpXvrLzYlp8YLQITDV/8h4KkAONUX7IlTmTpXC2icUfi/1IsXN1Iblkd5Je4baw3rvy/hVxcgy
BbSdXdEFmMUJGfDErx+QIXYet73mAzq1eyeVEyPk2jSCqSm5GoiP2DuyX9mvdl6TLslaMe5fePNz
QGrNHL7a7GnvPeM/TXm/3CG8KVAG7KIIoRH4vJGo0kHKO3zcTuaQgXLnR92yt8wAITRazmukB2fQ
xZJ0ip9Dm23SIR151snh74+cv8pkf14Y7Fg/2VCw5r23QVNVJSZ8SURjK6W/BZUfksOwoCJiSvku
gOrtknYCiDHijNgmTmb2N0vaOhphNXbD2KxYmztippJPfLAe9VLEPTTn1ueKwN06mzDX3Y1uN36W
eMA/Qfkn/ixf3REdTWBdwlCrJsa2jfO1ljMkSeJIiPHwFzQ4hv71RrznUUgvRNq3eLU4oogayWHg
ODR4zBtS6nWaILUEXNNEU0OIU9VfRAWxQ3vfE+/ZY/7iAuNVOLm98ZVjMXpz51Gy0UToehvNmzXt
mBfSiXfD7kqX8fZxRt+194p1IeNN0OJMR+3fysWP2t3IaJsgSzFcD8XmHUMxFT/m1lvCLDSO9bXQ
1fjgWOrSngf52A60N+jXLZIw7TYevvT+Fn/ivBAcCG6VU+qQc0UKE0BU7TCK2AuNSTXpq5kGs0oy
QaLErddu6pUhovVqQ+N/KWQYP2Nkiy+RO5zSgnzO1YoUgauawCX0Y3IOL/HfyJ6pUH3ubFPTA6KN
8Gi58UvrLs2zWp2u2SfyI+XY4tB2GaEHO4JXsnPAshB1fr+b/69/8a+I0xUQ7j883H8iLT2S2TVY
V9/H6fsfWYP//pO/9zGo0X7Ds0SwNE0JJJKntf73PsYJREi9dkIPnSAroO/+3cew4t/wj3EcOWW6
/uxjUH38P9pg8pvPz55WMeIqiJGm//EPOhm/b4z/WRZPZld6fT/Be3AYgEG8KSm5NZmMIjm9hCjS
maxg6H6gQ2jvTg2vA/lTgNtUiOhCoKTOI384py9fPtmkcCFVnYlL6mRsP686L1+1P42PGEPyHwu1
HWBh4lj2ZKU1qAXKBs/w1Jbl3SSG/KIKdd/DNnSHc6B9G4RQrKmk/I3lnYwiMLfdSQIn8vaGuBY3
Q5pT7yEONQdqPyi95Qy+1x8+BF6zZvZafRs0VWsazKX1SAK7RDvBu8hlqfhplVgy6zFhEfgSFvwX
QsjyYd8ab7vVZgtfEUXE33++lzFn+MnKhb99T7CeyprS3j6YgH9bkSd9oDFoPfbjCjGNdDt+a4yN
Y58Xs4sesi3kLqir7TqaInm1RRFzdxtVzqs9O3w4uUg+iAyKZ/rG9Y79Pd6NtWXzcPdjD4Zwo5lP
5quV+aIGdbqyWG+IPtOuqdx7tBHhVTFO7ePUuuqlCmT+4qzOKrN4ZvqXbWTKBndurjby7XR+kQiG
xZuPwIGGfTfvi6KAiF3wJRKYl6ShkusFGVktiUZMKZ4clww5C43wI1yEduLQXdlnxGwzdXEW5L65
3df3waIJL3Tbxf+UL0CCmboDy94Gb+b866/jk2rj4LNQdnQ2ore6K1HnPzpObj2hWiOHcBuT83op
un3OPn3OupdfwDmB3j6Hj4w4ts9BqP3XipwtNzPMCW/X/6buPLbkxtIk/S69Rx5osehZuNbhocUG
J4IRhFYXF+Li6fsDK7sqyerOrNrMmdmwDiuZGU53+BX2m33mkt8nOPbKuGi8jEM8bTirDzde6aM9
dJPGXuQXV1uv4k8/U87e0Afzlahydh0ZM78OXcZVwqWXaxl5ENphc6kjQfktrKV+M8VOfGE+6J+x
k1YvI2yxlyaO1SOeMrqK4Dnh9OeP2HjK6Q/jsttx5V/7HpVonS6oXRsMDcm8QKTSfH/L+EzsMZ/1
S6wV2ToYRf84llDGuQxhGuxL+qHo2WJIS79bHEpmgq017dqW70NJTeds4wY9a6DLvLqBSOlk0tSZ
0WV0hYoWvU1gcLaDUEzDJd9N05qytZxEdu4s3ORWLpJb+t7CA01ieDEZwmDCCiC6OFa2atzOOTIu
5TBctP6ZST6VT/MUa6CYdNkPXnnvhlW9UWanX+POE9fYdACQJhgtS1u8BCqAiIvIf7ZMVVBpVtIM
IlV8DgEkfIYu3g0Xn8myTVN9l2RJdgZqxPgO7/BTrpBJF5Pm5puBmRSn8FxwY4oj0TWrQqdEMI7a
8dIYfE0NUgoxdkj2tbxvI8S3ENCl9M0QPmLrXXBkpCsWx+GcuHF/0EbDP0i/gy6MMeZoOo6qFjUe
tgcyd9VLpLz4HiubeSsZXR+hc2VHZZXRoWIU9ViJkPkA9yd56MTU7dHytHOGjHGmKqd76qPcODWj
nL1Zwp6uVW82V+5Q3an2pvKuwaC5y7vM3UWsM/si1I3NiDWNVG7jvjth1x3cOAofLVUby4jY4aqs
i2H3hz3nf9AwzZ+P2j+Wb7Yq8pOEjjlY/tOplh5iAzE6OzK6zp8qO/KdJU4mFzx51zRbSUDY5UiN
sGZRClAa/Qu+XH/rKdm9OGkybBNN9tuwzs3nzG4u9aDjwNJc875IvfRFh0p0tDK8kGlZT/vRacpj
6NVhgRO2+suKHXeWL/6xF9Fq4bnAzfju0UyNwG7/oiMwBu2K3iLi0429evZL8Ais2OX4fZym7i2e
30PRNogBdE/x7s7vs5rf8XJ+7+P5U6hF6+4ARPDJTFp5Z+Z9d7LHWFyRpvXryLZ07i0gM1hUDH0b
RA738Gb+2E3ldXvGXfJgqx5UaD0/INP8qLTzQwMCvD0ipJi38fxIGfPD1cyPGdFcnjhtfvi6+TGM
0CUPLGDdoTXkcDYBvzBC5cGtmWidFe2PC7S4XZtI7xqhhdWrhOXlM2hMFmak24NXRSYHV+BIjout
rCkUOHoJPL/GEVNWy6EN9xBxNqKK9vg1O77RUZrsO+xdAebp8liy7geK9J+bH2P9LUuO6fSuOQsn
Yl+htzW9S60Xoah/qL87CUr8W8Ruiq9xmU7JsoBXe1dyWB8fG6tcj8XerBDVPmBUIG1eLExUs3VZ
vRiyXHRUKEbymDwHfc/8eDGyqdYcjE/lPITWxvfR3YgIzw22Buk9uINYS9DjCP96wd7Z9R8x6ayQ
SWeyzzDa5KvSZNre3kUftbfDT7/IXixGJcWmn161/Bk6nK1fMyoGIMaTyAop4zB36sPjkRmSmy7Y
EGVRRo7cgWDUzZ2rycbiPc6tYC3Mox8/S51QU4rbHYO7o6ylX5IAcvR8n9g1vHTdfCzL/lLgR0gH
59A31pG1iyYCSLrlXK0LOJZ9MA4XcTseYteIG9zZgb13bU3idMoYc8hh0He1H8tni6T5uux4Tyzf
OGl9kSxpEtS2HE4MjgMl3nsHSddElVeTfaHkdoNZsGPki5oblrBjnf7U5dMK9+hCRpGGGd3At2Cf
g9jYUNm0cRJtKe1X18JvmZjW92kYYMGb33Klrzj1fKJ/Jis6WIuxXncCgH9S70bcdoPQF4WsDtgn
HX9R47jqdmNZXYhGzU5U/QaoAoB/07lv7G7n0Ys7FvdTtJnKo21/TB0+cjUckHeWOVB8g36Vzggt
7JBIDDi+1cmZhvIwoAqZCw8z6HqiK5q1nJyE0wiChkWiM7u31tKO2ws+navoZleduujVuE2j6JRO
wQfegvVQNjmjBG2H07Fbpp5nrqPSu8+7aemHH2lxGL33tuJjIYLsf1jeg06BQlFvfesEdb9Pv1VQ
0yiqWnrkvVQ6rMv0DIZyKrnVhvFaOdGiLaIbEFMFKebMo/u7WA0F3aD1Nteep5qDGZRH2dGFkt7W
uPwD1Ohkb4rXwDoymnJK+9mRzkYLMU6kl1Z/jcjT4IKFqXH0wvu5bHJkrgUyv2gPCaNy6XWSHbnv
KRmAVGwjBzDsjmjCjY6J9RrDDQu2pF5Mfxn13j5ngKMne1pC8RexF9JnAMeiTOeOdrInJGKspanJ
hTRuiNmsu8ZdeuLTi/Z2frYelXHNMIWJdwFx10k/fXs7fdWCnbZZSoxPZX9qzZVpXtG1z3Vz4Rvo
tHJXBczcjmZy09NzYA33osP2Mhqkz+5wUZwsjIsd5VUpMy63MRcx2UExnLO4XiM7cRDBx8PXqlta
CXW3w87zSPSPe4uhYY+uCZdTBfQuc/qcmnbtWc91PvtutzoG54lII1XLTfUWIQ9NIlpVMIkHQSLF
t3i97dqXt3BTCCdGpwgodAIw229wfFw4qCO25h9x9OCA0o7UEYFSwMy2LfDRxXfgRcs459yb7om9
rmVPHG3KniwxcVtfJ/W4MvL4tlPNGpGi+YyoV4jiY9XTkWPsyuBi4wnOCbNyU6l3MEw5rtCe5NfP
enMfFFRrJuT9OJJr/W5wSWN6J298NVrS6I62V7q/CwxnbUS7gXylPXyfc5ue3NT6HgP+2ozfm/RN
l2tZOes/PyZwOfznrZV7Hlw1ZukgFn4VRhwjJotlVPlxrEIepFQMOE99nwcpwfNLlqcqVb0oTVne
CFsx6aw9vX9rEhFwnhm5eVjFWeqaOtQy4XBRhXPUZTB488L5JKD9OBSo+XyQzScFz5T5Rm/d9KgX
iu/dpPk3bm5UN7JLxE7iRD0wYB1W1iyatyJVW9GnLG9B3h/rjEFeFqW3rNFPdZHwjMynYmZ8YpDk
HYNj03nxIlYHpd/V+TFpk71PbeyCewu9C19e9UEbYGWtMe89Vtm0qrwSpBSbxCEy6GuO6YGJqKEO
9aJdEFDYWYXa9GaMsZTyKiTTbeGWEe1T3TRcdMx9m6l+8AJF9/FNpJ+1guq/au2qN58glLjVBn+P
i34B6XZB//vK8M+yuItUceRy+2UW68B6ys1op2dgwp26W2fcEgPm3PFDV+3d5pgN3gUuCVEiWoha
/E1SMLW1NDwr094NwnjTl4+ST8eT0bSW6uCHt5NsP6eE7Vi7KvsdzW1fOeFt6T1y46G4ylibjH6B
DWyLQuwKPVh1jTzC1bs3GLfkE/XZxIrc9KFijtdP4Vtc1cjid0bz3Z2ePKZ8WWAudY8jPzOTv5i2
/NI5wDHPN+hZ+KFNonwAteVZ/YP+Pen40oXTkB/xBo4OEyVDdX4SonvjLDSdM4P4yETjwXpoo5od
37NXZiX0DdbJ35kw/5aE9S/0ZPxrLPH/n9o0gj8Vt64YarroPf+jsgXe6w/uHGMGpQXQWug2ACmN
peR3e45l/MY8HOYzpB2Am/OI8nd7jm3+hm0Gkp8Dj2CGnf5D1aJ5gxt8AEoLpogZYPz5d0St2c/y
j2sEP8Hg1QGUmUU8XNu/Pl9DVWLs0FOObJQeklKfktu+DZuN30e0sJWQKjjD2jTUlVly1jt8OH++
2v5gTf/0AmxonPiWXJ5yXsYPouEfHvChhusbkz6iY8bQHrVWYlLoKLWs7XLc46xpiGYp+u2Qy5KL
A2CHyLUmgvXkYxomdaJNR2hq9VOh3FdSoS2n9tEaHoBHwqrR6twhxVF663J02+2fv/RfULS8dwAq
gXjw0fIdRbj8hQvRuDiYHbNSS9dVY7FTemK4mzapMREoAu4vqjG7fBOMmsHfKZzMZF9ZI9dPCERt
uPzzF/PLoB0BnwEGISKwWgxn2bZ+XicISrV5Y464PphEFIuo7Ax351Y5lva6wo9P5VlkcvqkknVY
ZbFeV3/xAn7wb3/+IDFZMGxDpAULjG/k51fQ4Hcoohi3aJWN9GcHfee3JH+7TN+M5Jk+Up+DHxyW
OUaWFRxcyrZnZxFBIfXtyN6F44GQvtqYmkM3VK7pab7OB+LMW5ttqz2a+oDH9s/ftl9dArxvuAP4
WoIbdeZ3j+/tH9fXfnbpGDIdlg0XFWgO/VRGy2Kk7iGzciYUHK2CFKdQaPfatbBVQB4YkAT616Kr
3PAOVW+gkMzONXdtGbnP+Tklwvf0779MHjd3ts/xGrn6//wy/SBxE2Tkbsk3KZvTKT5mbVFlm7rT
9YhsciMxOpldZe5SBsvxpZ7GON2OUV2HC1OfqIxvJ2FYK7dsfEngzRrMv5qi/TKq5a3kIOkA7gGn
inr/K2OXx5zLS2XS2IZuK27yxkI+TmNZBZzFOeKtnFpVm6IP7IQ698LHZOXn/cbWfNPblR1VPoto
SP3DVIXdB6n7ZsM1MxuOjZN/QNmjSNIdM3GHDw4EAhJNr63KRtPsFfN8GgmUCCJ7Teak6G8ENc3O
VpC6Cx/Hrh0evdDJnYXeeW27crvCj/7qOZrn0D89/fg5GEIwpcbkCFDolw/Im3JSDR0skh5qbbqk
ODsiw6rrGIIGHaMGp0CM1bgZ7HQNR0t/jv3eOgkJB2DVV24ZLhszBb73588N0aVfXpfHygrNiofH
ceBa/UqFagI5kBHlKmSLKqcQrqKvZpAKxEAwVE35kZqFCLndJWVHmaPcl0kHQQXjVbhQ0r8GpR4m
qNrjsPcwVS/7nn7RVIinDnTDg7KCl6B0rH0eJgO31aIjoCSL2lu3QoynQJZQJMqR9j8TZRcXaMvF
W5YH4Rdya+mCqCzzkAdu959lGRIH8vLHnBDqRQlBdpKrfbom95dzrB6KZdjQG6d7SzAn8r72rGEj
cvUdDnmzIEv0NhJLybjOcjobyI6FyCv0XJoCpcT0BCdMX/BKNF3flI2csiWPS/yZCY0MBpk6MT+q
nr9u9REpW0saBw9Z3m7UpKKliRvtoMbxbtIDZxtx399N9VjfG2503061sYh4Inb5mE5ne8yZ1fhh
mW2KqKm39ej672QEKIyLLBRgHCArU4TuG0vpobWEvcI8FexIpEc7GGslLM6KcTIUZBpupOEZy9yJ
CF3kkek8Ny58E/Lg91PaBIs2leU+N1S0NaRebGBCiBVBBsqGUFXu6sp8DMImuzHreS6RCGOhtEYt
uUdutaQ8KW6DLxhXtTfR2/MlTSecj8w9Mx6cAWzKIXCz7mtEGf3ETL50Ru6SVpttW7z1V82X47rB
YHVfx/ItMSm517vyyxpNrqhBQyHCasxAHy+U7k635NnTD10Y9bQcJ9mT+x/C9HsrW++zgdN2DezO
fRZj6HPZRmzAnEMfnStj7WKnbrKt2zPnDtMuuj01FbQwVSQhHKxZusOQpDbMsgeJMtFqDk1zNXGa
Dmj+ib1FQcPE7SDlsI8mEe6ZahU086aVuPR96i9waAkbM36/dfuh2lut7640VZdbQqvxk6XCbVRO
1pHUO6EOqtMPURYTwRyK3N52fVzuJbL3jgRyz6rv9NVj3fTf+gypng8NXRC8tfgwB8vkAR3sCTHK
LO8dSV+TJNrvLqDFqGw5VVX8HiCtbRnIzegN8J5+W8tn3AcI5Nqs/hCqYt/xTQZgqNPpcPWDbr7n
GVgPmy6vUXkzu+OKQqaAoM/oemKP6JZs8foAeCmSF8Aq1r0PZWCt9ar5YGHNdoNtNm/xUOXXph+G
pT8LroZKe2g3SUMTVULlJAvsQ5NGJv5WYjTr2LfjlT6ZKdKsmZmPTtIPi1jMhll35CsbZEa4L5ou
O6msmc6RgACFUyVbmnFyJg4L8oSI4K4EzHe0eq9cJiN9fs1AI6E+dY9YmblkRa05ooe5YtMDpSF9
QvdXHg7XYuhfZWf3m1H3xT5Qfuws6atx6PoyhlcgPsltwLQSZ11m3PqDHd9Fba/tzZnYoFxVbgXO
jl0LNexhbBy9hf2NpZxDzZXfJU8peJtd5vVOvyh7zdtHiRU95EwmP3rNTV8w6IbI5y0hoMKrq4vq
yVfCCuAXRHOyE1hAP40qgybvEe5/lZnqd0ozsfElvdqFhC8RpPIQe4OFf/Qxm8Zbi2z/DcgI9RFM
FFo2Sn4UtvMVNA1yZ21p8dESek4FTJNdOjPtv49Jo3P2tdLqRLQw2IaEeXaUq7g7c7L4+Kxs8Acs
KUO5DNnnHot2+hQMaF6QXKu7wijQUnLLPySaGJdAHngTRt7HbwXGw71X0OSV6VxXVl5pFOsxhRJA
SKeddw9bbSMjjtaGHUC2NrVkXEx9giuvbWT5ZJKYvMHcNy0crxhP5FXd2TWWHRiyvhsy7G9LOaYH
p63HbVvPwCKqdi5idPV1zZRu+QNuFGJaPeWDMPfKT9XTGBJKavI2u2klP23gT0drJhL0kvVMG+Gf
rb0wz7dRi4rNCWx4TrJSXhAhemfrRpVwNmHeuoxBs6RB7uMqk6CKCGa8UfRFTEfCIdJZ97Miubgt
F4nBlcFa4wzF/wabccq/AtPtz4VfMo4sXHHt0r4goe8TqXOBd2GEeapLWa6cihLvqh3dFxvf5cYO
+T6D+AhbpqAhdJRWTy0NEomDIt33t5Ews7PDzPTOGBjqk/ikUdUoKFtYQlpK9t7o6E8NF7NTWGnu
qWrY9eIwNpMFP9rc5knRrYWTeCTnR+2b8PqvJKjMfZiY/oETvxoXbs8vXsiKtgiNQayCMkl3reIe
IBrcsFkrxWYUvvmAEUZDte3sT621gpMfF8yRcMb2N0mH8JjgCsSA/kiloLF1ep3ZMx76DWJot5+y
ynzzAOq2vlfztsjJ+HJqNFuP3N81xCS55RA6vo5dPV3q0OguWO2paI2Sdu/WA2IxeAZqhvMak2Uy
qRspVLPrZWMzjzFgECQuE4Wijx77sX6GxhEgokckogaPIr86tAmXxnnmQRPKjknOrYsx7rgVKWq6
XVr9rmCGlS3DvJr1fvOrdu3hXuuHfGPPa4vfF4BsmtF/gCQ/Owf73N0Oo4nFzLere77ZtNw0Ajer
EBk5XU7gC/LhEEO1yV6rytGepKPoz67I7I9W4e3AEhnJ2grDYKnC0QbClnERaozef9DDSjw1kW69
aKSjYpgG6fBlcDG9uuXkI+sVXbS2RwnGjW/zu9nb94WfwBFgExo9GdwDGRNvXZ9H9z3g+e/DVGVf
EQm5W/yD2calWwbiewjKjmyCWGS131PCPCXjHmoTROI6/sQzEO+zzBG8QlTNJAnqFe6U7Cznz8y0
I40sZclelSV1soNS7i2ylK+IpRBsq6RquVnYnC5G6OLbdJywj/ajwbimT6Jb0xR4uQocHZ8G2sXR
NIlbwsrQnG+1nkz3odVLey2HUD0Nfa3dxjUH/BUwvIEgeaBoRR9S2mtVkd33ltM8NxW9ILwr/iej
dZ3Cb8tmBWD+QTUwML+rU9UtV+2itg6KFMGNlmT83WUZjxHqNEe+IOBbv+lImJ4AJ1Z3oHd0qLm6
+sRqX86Fl0qQbqOq+NXEseYtdKPiV45//qNthJ5O9jpIgWYm/Ehi8ancEDYfmWMNaeo/OVVJNCnv
GOGgDTh82we8SwGLNnbYYcN1HPc1AEX+gRirJrjtk1rRKDZJt8auH/Vs52EDHmYXurm68nRk0SlI
VERguUGTxlOiemdjJi4LTmT61a5rCTMacVd8mpasd4Q8u+8RWCj216GQ57GbcD5MxN59MikM2tJJ
0YyuB124jD0XVkxXlueYoEG5jI3gs9Sl3y9SXHsrDePKKztvzKze0Hd6kgbREk6a3W87YhL0aOGk
YfJGKmgbgoJkF7Pq+ESQCzesSDsmQZLzzYqdp3otmojaS8Mrw0eq0tpuo/vTxOTEzKuBxImBGO1p
TEE2UdDnn3Kw/Me8aTX8KoL/cFc14EIAiWrvIdtWjmcorKgc973oIRvt8F1Hlx0xSlDmQNSJ6QGU
Wv9xSIAEbLs2917LTGQtaEZLyq2BEUPQ6gQxGxhb7L0HBJNXRf7AidB9c6Hy1GzlkuySXsF50rqY
yYfSHGam5WiCaGQIW92NHLY5k2ClxCquxVRyDw1g8wXcsviU03F9wdsY58t5uyYHzrhiICJZ+o9G
Y43OdsooKztqXVdrS2jKQfpWYmg+8VWGQKFTqS23HA86jKHKqcw1t+yiW0pIM/kRC49MwZSR4V3i
+NefAGn4xqIbTR8iQaTxvJpzqStnd/CGS3DHGtJ6WVNYCiHUS2h2K7wnYsiSqr6RT3TtM8IcNl5D
KHgBJzGm9LKSAadyPfdu7dpILpCH8rUbpHxaea6ngLMyAsyO2ZRnrRv911gAT1iFnW8R4irdu2oa
D5Ebu9dGD81DbabauxkbDAvgdPKGpQDYNFxlLvOKeIi3fZSN905ISysdtgZDAGgGz3WXEtup3KZY
09Ymjl0XWe9YyLRLhXH0e4AWic181KqdGduSJS8WdrtIi4I7ZyfMgYptV3ZyqcAoaaDxO4UTKkWp
2ox2D2VCazXAq3XsUN795/frWYb96drvOZbHpQIKMTFKlNxf4oJNFvdtT1Jw4TU455ZTzO0niYRk
6QzqbVCkI/WtkxZYbLGp+96nk0WGechJ77u9Gcilh8lH3pDk1uy14TvEESwDZ8UaCBn9vVMiu9fO
HHN3qWVDcdRJ6Xs8HT0ptIrHnzoXzcSw1etNfhjy3Na2LC2B4qbW5REVxeD2Fo2EpTefFzK6SYu8
Tf9qRjFrG3/UPjzqCTyae12eO1p/frVFwt30Kp07NHV0afTNxqsGKydsqy81eNEtL4W4hVUbt3gn
OPCzoeNVcKF8LqWTGefcVemNkSegHqzEHv+irOGfRFpe3BwCQk33scr8U3BRb/xB1g2nvrZo0sco
JK29EPoUpDyBTdGfhshPt7k96gn+sNSptl7ewMnV7Ia72Z8/LT/PFWd5Ucek6gc0BFIARyKO9/EP
UncEBSpOe/JGhlL1qunFsQjAt0fk1jZTlv7VIBNT7M8fCz/OAirkmthzMfL/4la1y6Ad6JovFiFj
L6mN9ZN022lZSTd4//O/2P/4k+aMFckm8qG/hjTwcmopdFjCnEkQLxMV6IemiIelDHp7/+NH/V8b
Qs0/6BuIAJFEmOv/z48y9+irmi3LP/0GzmYi1W33JdTdV9vl8r+Nw/Of/Ff/4e91sw+q/vrP//hW
dSUn2LsvmFU/987ObTP/ewL89PXxXv4P/8bfTNOW+9sPO/TfJkqW8xtZCTrRaanjlBDM6bPfJ0qW
/Rtefx1lEkYkOuU8IfjdJ21ZtNN6tutjrkYqpCbh35koGc78HP9jPUAEZm5OLTkLLA8emugvi6KQ
PTjiIjOWo5tIsU6RRD7zANDAEqJVdta1uXwtldlr4VWKcTjtDyvcGtqb5wvyn3kaVZ9dmhjDEpBD
/phwbPxgxspoE8yrcQ3xHdtg6jS6Bwt46W/RDAeC4TJWZLm07MSki+B4JIqpXFAi201s6tNI9Fbg
JuW/Sbh8GbkG6Fk9CIfveRM4j2UepA9pX2YPYdnHKABwgO4rb5jJpr1dn4oCvbNQMrloPWHdVcqp
99QJQ5JAEnkYryy3o4Sb8CYmYUeJF2kZSBEyENQiuU4XXeJ2ogXccyFOdD0jOWTrshy3U93hyEJh
DdeBPaoSylHOkcd3uhqsrRqy1yipP7kVZynqHphPIM8gmaEdMYgodB+nWhNECCwRNC97UtbZc+FV
WbFxQYRy4jUpPYB1WYhNmqWYSVjTyWhjxpVcoeLhRyFqz0iBEJBD+7ajyHHg2dYPdd6XAMnMIn5z
cj0asFb3KsAqaTCiA7jMhdaK/dxiplSmcsX/CwfC1poK+3DAPC828uEemQ2bT+vMJimNzTmmRZE4
CDOVDNoNX9NVrAw93Hrt4NwlbYlRAFEx2Bo4mcdFyIbO/hWUw7rIK7hAY+uON2kn3HyJHk/Sz4LA
SYU795JnO3SjcmUOg/WK/gGwldhLpS0rr2h2eMrxeaGObVn5mW5iqMm+F6aPnT3O0+YwiRaFNis1
94u3qymQuLQ5DlNnnEGZVewtc9Qw5gdd8SFUW1MKr6ez4Dhyz8DuH3ELFuxgKdIZIFW62TNxm7SQ
aBn8JZazirBtPejW1Hynjcsul3YP7QWueNY+AKIu7nNYNPkK4lRhkPCsm4OYHP9lVINjo29goP6b
F/bfWkb/tUH9Tf1V3kvx9SXP7/WP5fLvy+ffFsy///b/jdXUY3P63xfT5fT1LU7Y3r5+rO/7z//8
j/lf+D2A4v/mw6mYO0jsucfH4qDz3wGU3yglYbJJlwdLGwvb39dVx2DxdByoG7A02Gznsdfv66rt
/8Z3hi4LmzXZZcBo/TvrKlOkn/dZj1eEH2RODDIK9FmxfzGDqCjzNZZ9DlGi8u+rMr1pxynYAYh+
TEut3TcKW6tKud0L4M5L0XnvVlH716TQIS9oCM/C/9DtDPRCso7GYpnVdnvqayzwmrSBSDnlhR6T
o1eAaGKKm1KYDPWO/OXCaav91I48uFaNQDsec9ESqMcNhasudfCGBxV5sOpMJziMg+ocOMWbW+jf
qiHc2VJ8b7Xg7LXWQa+9Oxxwm85ex/lTHHxV47EPnhg77JzwEA0H/LAnw3/MGuvSpoRtG6CYeqk4
xWzndFxjOd+CmjYBdoforLsZXCNjwnxfXGUwrvTZG5wSNW8I7Zd7qAlrv9tYYXRsnXbp2YDapvsp
P5tYpagBYI6gfYP+/UgkZE+P3cUP8Bc0xU4LHrgfLdhKb1LxSlxkWQPZrVWzmIoeo9shGqszJkjB
fMJzP1DFVfcENGrLezkgoQXJebQupjw0EGWljzGwdb7Amz+U7RzRwdOU21elzVtG+yCid85xUKtw
+99jzV7mZrozmnGjDPzNbnjlJkgqzQTtpp9ju95NOjeigsKZM8DmreaIb+GI+5otdtHTyqzG4eTp
w02sBLp9vAMn+JEh+GXvVU0oJdOLpcphLmkJZsZtEtW3qjR2Qa8tLe3GllDzIjSFvYkxhEO7Ce7Y
WmbWweqvwnxKUYs6RzHDuebykGKTLvueqIk+BzWCeB931anPMFZnVCBw1buL8oTV+hqWzjr2rFUu
xDVye4gEWUdpg9q21mxSTvkda+7rWEUgP111G1Xk+3p2OS8h7upPG11OATdVe4Px/q4lvgT3Gc/z
iEhtcv21J+O7oX/ZhqQ6tOrPKn3S24L7UA4NtUDeeyZXD6KlzvBQEylKM1gPynxs6RXoQ6YxOqMG
BaV12gfIXo4sj4ndgNloqxuXKIfbfYeie2kD/KTCWfmy2oZQlByOMbVY9TRowszC947poTyq+F40
w6ox5apz3lWXP4oo2EVpiNW6oCKqv7YpiLXKP7WyW/qWsXbbBFbpJwz7jW3kz9Ls7hnKYr3sMZ35
K6XkJVAPFex1O3FuW44S1EvuufHtBgIezA+/BbmDH9b4lpJAISkDziCU0yIoxN6unjxB1yAg2wLP
ouPdg58sFlSwIR3wGLr9zs/CW3JK3+PI4VORkOBt0vA85bg+TefSTb1890zxLRDVgXwoH4bcgFZF
We2rxajZTKBibKUqfY218Dnw+ZIwcfreBvqXQQgf2GcfrHMArEGYrNnWjyZItQ6/ahoVV6gVa4S3
27HTmk3hoBdRyIC+Noz3NGW/Qt6aVlGTeTeasmgZmfx9XNnTUsHYWClfizZjnN+MXlCtjF7g4g2X
YmRt0POdDqSnLF/ZqhPHeUGW2TUhqnxj3SfymxGqaSGLCVPEBF8s/jD85hJ7tFwMfbeMu4lRQ+5V
wDI1lqDQnm7yzhnvWEcHavjUySj5WpuG+znoPpPsfMK+fTRzD7k01k6Jrdt7FnTGW+qxwxA/2WZ/
RR57CQ1cTX1l32ceju8pSdaYm/qFn4tmoYftPewRRpfKvC3a8gaNfDthDi7d0T/4+dBtiOVNjJM8
1BJDc0lm8dX0ugFfQZa8ZWZ7rPxg3VXhjd9XsAmyk1/Z6sEp9Gfm5dcsTfESOhejbGGoHjsNUGLd
J19MW++mIYQZGbhfIsQrNGZYdVqVxrtAmfYa6np6EHYxrgpnvPado71aXPByPng/WyrH7BatwpgO
SAxWcuOu4PB6C1sLT+EwiUvSkGLn7k860s5PnhM2u1CqAUO9YmiD6J+ck2ImRATd2k8sd6FbWr9H
+eRQX1uPXh0V+zTU3b0vA/deE0638sQIUUnTz/RXhC+4zmGdMIV8ErIeNo6K61sekHTdEsM+eUUy
HiN64FdRa1c7N29BA/t1s0ZHIxzMAsvp2g3ZFTmZNga5RAFUfBJ8eJq/Qhpk7M+BzTC/4UXoFkaK
gtMlOiEWP/wv5s5jSXJjy7ZfhGsAHA4xeYMIBEJnpM6smsCyREI4tAa+/i3w3mddLOsmm7PHAY1F
VUgI9+Pn7L02ZIq+cXdrBCBm4yrbmOWPqoswQWsHUWtItM3HFp/ZJbRIKTCBr2GwkOV94yR8NiAp
i7tGWF0g4g6Xh0bLBtzLbBxnTOYb6hHJemsWd87oLv64DPUNJxwgDPtZk1N1JCiC9XHG6jlFn2Ld
/iLzq1Xouh+7kI9HkZ9U1U17wra5yXQ8rRptB/PfYwcueWf3S04Rrr50U6wHEnwiDvb4LYsyZvfi
Eq2THmt2nhI1F1fLSdX3DrIkpK4xPYVqAYiTS7Cp6VT5s5GzOtUeTMckM/ZjXdoB952yADwsYTc1
4AwUcgvImYBsjXtpacNOFllIoa11O1nlXZDX6/9N9DgeEP/disL8QFY17WWFubON40Neu8+M1HHG
uIjcS1lfep1CwXmFQuPtlwifSsN0YquV8zdInD2rxJScXTmGW71150NO3bVvedRbrb7OEwcCiqXl
M+oQZnhao28zu3kDRvljsKMHJWudmTcdWZCRV2bjL4LhVRvNV7iUDxwRAyGKQyf7Z7PJfYMRVB0u
3ydHfUVbw7pR7RtuO43svRTu3oYQn0xBaF2mCcY380iUUqeklXtPNds4odFNSFZJVMvYxieSj9A3
Nj1BTAz55/paSnXypvwWeegLxhtslwOH4LsS1l4obOb6gClDCrfWMnaa4tPAQH/HvaeCeOJU43Gi
K5wvZdgO5wU+arT1Yt7/WB+MG5RfhgXQchYa4uCrVd4AXljo/h8d0tT34M0nZJTD5BODpa1EWaug
X1Yveu4vo5ftrKWt6o1oB3mIHMb6WgJDdCsh85/qCugORbL9TWkUkDGjsPMA8WkbRwj/SmJ4HtBX
sjPiE8uCdsg15kKhzgQ38wIz5xg4DJ0kZcGEz7CwMZEvtJyH2NIIFKKN14+LPPSxMi5DU6Zf4cPU
j2VJIEasLVRJbbKET3VYIkUSiM5A9qaC7gEExZs0HXUk2lA/pNlUvzUWOCkLJpHa6EOyGlOL4lDp
1fzMLMW4Np7EqGZ18jMnRYg22tg9eLqGe7pgugKPt7tzO6Q2U1RSz+S1rt2leayC3i2SZ9RS+lHw
oyMm152HsqdIIUhEot9xcBkx8N+VGvj/JTQ7Vr4Yod44raaBMT81yEbAANViDlg/hDiIShxoCUcn
WJLvZttOVoACSL4ZmZlsl8GI/dbp03sPuRxM2LwVWNZiBi9p5TKVGXrvaGnFwkPF9RU1IWXKXIxb
mvbaGUz2DPDBE28ihS2dizY7CTEiJ8jzhVKxmp2PBTszNmwjWhentt+PDir/qdDS98bL3ONkSPo7
JnBwKkz69z+WrLIOdPOtrYZWSNqdzoIoNN/Reutqlu5jgqhKTswPIxKR6AAFdWOS7qOdmJNBgk+m
fM+dpN0QadcQ4xVCrldrxaHN451JE5xXaZimM+V7S1e1WLbw9eBTqvCrYBaXGbaOLqK4JLpx8TAM
qdnNjnpfPrtj/iKyJSDPgE1pYnkqn9lXTwiBdnoxdP7UTNmOxOYvWm9wLtcwrYJb29V6uezGtL1H
3hthzcMvJSXoNNbLTZqG18wsr5URH732g3eQGZUaK6iw0SvKWMyS4a2FPkoBqLdHtD/xCVqAt1Em
jWEoNahPI+sNNLu5o03EzXearTLdb95EUEEv4wKLdpKc0tmqnk2z1nEaLdYzYeD9lg40ZvWRkx8t
H3K/UwOGf9q8LNniPZJCAhEfKNa2y+wTQhi/T5woCBmP32ootwx6ePGJQQg3uoMVb6q0U+RYgVl5
j7PxlYCUragIjRiafagXW3aUnZNDOCuw+dnpBKDWrDa9Nu0n+uaj4u4NJlkz5YKEtuXRFtreytvo
zjOGH30r0ThRYftxpjdBlvCqG1IHy1R2kGUQM5kuZ4BRnREFDT6pYJGvO6r3e+pQ9gktPxdddEIL
fRdpbX8q9B5oD6PkhMbonlbjqnCN95XW+LK1Qr9NbZQpYUHCAFxuEhYzInQDdgfnqgZJfWVGyUEm
QrzpDUtCG9vYdgzV2vDEdXlH5Ie9y9FX32KRDDuDYQXY9Mg9c5TjIzBCMw/MKEuDUs+sgytFfNKS
rHghIM7boSGP8YtlKWMbQdJb1uP+1hmAdWGVaFDeJ++tdqPlHjb98JLac/bkyN486HLoAqZ+wOjc
zJNvpuyyazzU6ZXBofdUZCRM1WVmmZvWJbtDTxF2wovJ30a6as9RVuQfE8OlbwP1xalbeoaNdmy0
QV8b3Ys3OP2tB8d8AkGffcW1O6FcVcOwtwrSmDeS8J47DznMe0dKyJNq0ujR6CEV4cIPqXPNkOjA
HjLt18W2YuUzHzJw7pl16Auvmg49+YagsAoHaxmzXpdYhTtF1BTcpYQjmMOLaTu58RSatUYwaqNd
C5LKjtDK67tQgZjYWoCYcIBmooOGt9T2hUV/OS+gLUbenKZ4g8Mb8tLMM8OvxnryPBm/k6PeNL6I
5/at92RHbtkyma80EKZjE6VgA3NV7jSZHpdOS45TlDCo87rGfFxFMIpzbC99ZLyKWzOwMbuttzUJ
6HvNUNHtaoxO9545EI5iDZ6xaSMLt31ITAmvlhOH+wWbztYMEZAsvcPJ0NGq+ay8FQvhKffUTgM8
67KgAdsKFLbFJeatTbzpaEzpluzyDSOc1ldkmyHAsZ9zrblnn20340B1EMpww6id4B3kA6EKfQRx
gLkmAicoMRmdFYvxw8tBDQnifmolku0wpfnPuU+6uyFLj0R4DLuCA/qup88bhZq7U556L0kD2ptE
SIyetUsFazZ864cUYSVevZGyS30pyon4jdlELZrfVdjW+Mz16Nm1EL3pEmrjUDRonR1zBBC+DOds
5FgZfy70SixY+kOvv/UxmNc+242W0W9MdP+bxlxOCA5Dv8vEaSqYsCcjSEW4ypfSzAJSoxpghslG
ECTCaXQ9Pz64DrB3bxmHA552D0rEg728pJL2PspqRT/JxfMEGuVZJ79ss4iyxGmwHHWnPMgG/WtP
0BQHPqO6mtXPzrwhNN+Ocho3qPDu6Ho4RCzYchtPqCy1kU4GQ92N7fqed05qOuHMWHUmGohEop/0
1IM0d35WU5K9FLl2bVEw7JyanAYvDy0Uci1Vtsl5SqXVjZMUBnT1Q0M8vhEApXbQSQIVTR+MU+9Z
5Fjju4XZb/VjBn2hV++hBvLfpl2ShgOZPCUnAXr1HMrSwWVBUCjcFp3LN/Ca2hpSpKjdMeHkTOqB
BIDQcNYxNgQgOuA/2zi63WgiYCYffJXTJJSkQujECFnuRWRBlKZfatu4Rar6rsUYRJKePTPS1GrD
CF2mLKW1Z9dhckoA6o7krD6IY5ooNUiBXV7SYa/5hLa5WbYP0WKQpNy6LC35pjLaZ8LDLggGqCpV
+YpU1Pcq98NC6AZPq0ho9avroA5eT1eCKSWe8eVqYLmOczRlqXeNQrL5CBlThzolRaoKW7lrRUW7
xZu/hZl+6WF637Fmj5id27OVDAuygtLbFStekE4vYtz4otMH2tmRlX5ES8pLaNfl21JOn8aIK4VE
RpPbkaU7QKJ3qrNOXuT5NDM+MgaoFyuyLz0aAhpnhnHrC7CpE4jXm2obZz+WYCPj+VySidSjmWNX
kp+6XbDJON4VHRvaAOfJa6ryVYyLs7PAgWxHrRu5DWtGzICUVo8rxEvZJBF11umTENybqAZK2bXd
XaOWvY3EKi8o6cVgvs6ctXf14t0JM+J+FTmK7RhpCIV/gb1C8bZEL6oUGekGgLBsM6RgL+Jji+fG
JQxp18TTvZHl8jmnvZi4QguifCF9IIsdAnFqJ8DTlO7TwgGAn5Tugxar7/UY3ZuLdeJKXtkTr1ob
8cm7H15W0NciuYHDC3tjGCVHWG1b07AAu1aFvpNaeV+HHu1F6eGSV8neDFGR2UVX72YLbCIVTw18
7CublUFtDxSaVtClVyiHmWemqxKquR8So7pRGlyNrj3b63cxED/iu9jMlQcrvQ2jn8YAIWGwFyjJ
iblBXeKS1rXw2avyQRMNi2Qz9QE8lfLBVrWi9oDgD2VycAOyJxGvyEpe4C9Gt1IzwU4YXhIkK6Qf
AD8EhhUiSBszg1OwhfL0Knq1H2fCIUzcsvdsPHtYat7BWFx56yRa6II12JFoG+z8yZU165X4MVTY
udmVeCLhXPu8omqbUdpgUa9fpDOpQ2StiTcdoV4cIgD6dn39KmzcnnSio0kXt7g/AlHxHfMBnRs8
5Q+NPtyTW8pxY9hYu0lwXPPMDetpNme1J4RpeC5QYyCMmfpbWggNoqA6knupXyXzuB1Qny89Mqot
tdcrKETA+wjkBHoxjkwjMpLMI/oBIi4/6VRdUn1SvgeQc9ObsTrHFfgM/TaYEkaSBnKtWRWZzrAz
V39OU+9gN62xXXwQqS2ABmpzRqFCU7avj8oLj7qhXWF8bgYBLgMArZm8UPSiaWnMQ91o6U4ih0kX
DsS0Xd+AzLbXuIXza+W4qtu6NzaqHVCDWQeVIkcMLYxFJqd9Aa+xoynCGDVq31UNg0PWpTwXJcGq
YdJbBzK4YzoGlF1l17ZXtktkSASb7mhqf8Za7U+lwt3uIhBT1QKf1OwRz2SxJk+6YjIRSkcP0MZ9
J2z0rOrigkBZHBF5gQyJ9PPQEy2i1HjM86g6pGixUAMveAXyKvOZWSybsW+Nny5xtvvR7C/ZetsJ
tIk4R9enIcm6HUKR3WAK7mXzzYNsutJTpnBbyPEy4ibYJKFzYkxDEIprDb5ozOiUG+13shXb5zS0
f8YFOP7IOvV0kMe40IKhh9ipIm/c9mnPJll0qCInlbffald+qKr2cDMP4rlyx2deg/uesEm/EtFP
qh/zUnndSYy2xHGpnaOBXDo9ogXsIXrbFaKKKDnCnZ4p3TcIn4l7bTxGlSi2JoCLbZmLq0qnexyx
NzuK3rR+puVg5XtJXNWePJ1TjhUUfTK1QJavMSrjycoJpNNMr+DYTq+MTif6z1SwVMkdsRAn1Y7e
RqTXuD85+cFRz8UqZ21uHFN9bFpBiGmBvR+YklN3rIv5tnA0Z1NjU/NzTr/0DAO3aq6WHt8Gy3jo
NfqZcQMqqllgPknvJpimb5ZxmgIv+4n5Q+a8+KW+DpannERg6OdC7+6nLsXZkYOZ6ceb0TC/HfGF
AnYAwsTYqNZX7BMrfZLIPfZA9JX8CzenZ6yOdi0nmQiESCZmP3O+6o3+Sal9cMhU92eNFDxyB706
vRRzcuvC/kdhJeLithbRR2Ve7cxIjrdZi87NzAkO3tJbF0l94xJJnRd3uZY9eLgVaRWuTCok1POh
6ABDLUSS2JN3Gj3S8rj9ZL+Oxaat5weitm4Ve96ov9TAqIaCFKR83OeqJeE3i3Z50z7xWDcUSriy
BoqkNvQIK1k/YI+V2VjjUxp1I9T13M+m7/A0o4iGGBlCKD+A35lxdDUKTr0IVmgAZ+Uxkt6bw7a5
6ZhBOiD13OjeXvvzhvbWy8TeEZF2g8a6IAXm4+/TcsFRxic1ijL0Ve/IIz2Vd8IqH8qBn2WavGNB
el8f7WuCP7hWbZ9L74vgfwlB2x9X0knX/1i9/Q65QZgFMvvOY46PmjHA5netQ0wtdRxknBpRKG4y
40tmGtM2t7+Ncfg1Ym9Dxb5bih2u5ue5udqFhv2rPzEPxkujHfrBuaHOPkNyqdmK05QSEGiQTkZt
Q6/tCXdut7dK0/Xjuqb9Bn0eVu3y5DHYfYabJzG5zekWzbvxLMoREFMrozU7WerlmcMyInfsptKD
MBX1nO9mSwKJ4C1OOX/QobZaH1uoBt1MO6LQig614f5ES8GxieHtpjCXzCeHnY17mMdNWjdbm4jh
rWmhA4dguC3WQ1DVF9mxzrELDv1NJYDWwMIROZ5lQJlL7UH1zUnLoodmxeu61i3WMnVq4nyP3rrb
WF6HFNyNT56ljcHkRm+qim9zA5QzAkeOo9DZ0b5zMNC1AGvabOD+TOecHuJLWtafuk5LlfQpd5Mu
/AZwlp8cVkA/Kcm5agt8WJogpw0N5CG1Mr8clsccYI3LSQUbu5U+xB0sxY2n8TNVCcWU6WkXYJ9B
rrrbsrJY5pQaZ9l38/curG+6fCSoioinYUuwIee4holwVgZma+6tmYCnptqYJK576kfbxQFl/aFz
FSsLS9cxIWGq6Ic9iFnIG/Gmjmqm3HbgpZDZIJQWFQQ5eUkN3GrluSOpJ7aebdXeBMt5FJN7AxAJ
2jvmgLFan5oFNadod32L3Knrlfmqwave4lXgLDOSDuNsl56fDr19kNjPcURGWPMKWC8ISaKJrQgJ
1BE3F3x36cR7K/qOdfgOcSxYcDaSGZthY25k9mmSHDFgjvSUR1hd8m53UyC677EVINt8z9LmI5y1
e31ctQXCj9BxLTEdIJXvmu6SKeAXyUexKqA5bqYsw3UXpDam6JStjqZMZn/Jc7CW8UCqU+ptqQFP
juTpO4BxagmCuqrLnik+nTtlkbdh95l+XFyO2puwsvXHNHOipyZq6/sipyFYkf11bBsN7o8FecMU
TfINIZe1LwDOMaphHdo2LTBwJvUoqWpaC8wfE909Kze0Vi0BP+ocz9eq6ttTKIpxjycRCkpeWK9F
YnJ4m1qW+tSkn+g1wDSnuLqR1mt8kQ5fsARzTeM2iz5bC3IQkrOeCEK9fOuNbpipV+Np16Ru9Thh
9lojqG9ZBG5aAdriW7PcGQwTzK3UbO8V5cDzRFEPMSvzhdEyyJPvpCcfnLx8ShvtxekIwaOV+iUE
dl6VOlOvjEW0NPuHFqcWm9UrA/NyX67ennAswk3OMaEAdYVoF1cCr/MJiF3tqzD7bqb2PcO6V+wl
RzOOP0cJ07iF9dQ1OKgyTvK9/di57skL6etWk7yRK46MOBQ3SMR0mjwv2lVMvoBgscoThln29ISF
j8gE1RtjQCcERl3rfC1jfMDjcbLMciTQvXuYx8lG5J3fY8E6LJ64izLrVkvnq2bKRzFqp1R0lyVr
9qkcG3oEo+JRLtohUul9VtoOdWH0NOnpKRfdu8XuupmbhR3ciuWhyjQwC8SzeFb8BP7hPteJwdPo
SpeC9N6JeWPPmMZQ1zAscXY4/TepPhuj1/DTE0TLKRUlCS1eoaaWdBPns4vpZ4UjWxtcJdQLpNR7
/MU8UZxmg9zg1LyzRP/gdsR3hUu4F5P62nuKvOqo+tmH8Tcy2yiv7eTUTGaxF4V2CCPZETs4HQrN
2AurDpwlwmTL2IeAJiba0TkNvVcKwzthaCkVQnI/6eDL4/kOx/2GZDrQ8Xl+SQXbaSlcvj7yA7F6
siYbuW8jQgzHeUabR4eEqE2Q7aF6rxZn78bDybCmdaAYYsrxfL2ssn0lObKE3de5ygHjt+z9bvyk
x7a2XYlc9hA+9mIhXNf8WljzmpZw64o0iOhVhHH1aVoalBnTe05KtBNtHXSas2vQn/oWsQpu4YqD
Mxdz0OWT2JFM4m1jy2K7zqw7MP/bLheAtjGCpTkJN230YcQMZ3Rb+2qAnqbNaHymBvn2RfrH1Jsm
stvfx5NxC72JUProhufft9vu3dTaWzE0ATLSR8f75vUBGM47xoVoLTu1g+KRcIDx/GyU246zj9KH
A7lvPyXjUNIcSRTcpDqR7uZAqYEanQG11dJiyc1jSnNtMrLHuX9yneOcmAe3yB+Au5kKcl1nr1IA
SIEro2fLIZVjW6iO0LrP9exglR1NMrTBpm7SIjnDc812tRHeUtTBzPnoWi04f7clJ1s6yhS3etdO
QVU7+9Txmm2tOLl7GdaUFJ4ujNUfmKUuSD+eZJ/stMXIN2U/CASvyUPXIo3U0jmIcYYwYKJoIJvx
PavmU+ZYP7AjnGzPeGS05jsAXOlxnDiuzszDmGtyvtyUNowzXObOXoBvc4pyP1dyT8iPyyyoMfwU
IsseViINdjwzvHJMICnDMuAYMPdc/Ye1UsUs8VJX+bfQyc+zN/zss/qHpoV7vQ8jH41/DLq2+d65
6YMmLXpRffNI9ge7gn1MqhGlFQaotGUMBRasT5nofZLxNOws5yeul5dmUnetMa8dr9y8a7L60nXd
LR4BIuXNgILBg7MJMzjql/K8Wk025YTEpUqzd4rco143H1kfv0OEFMwhnPM0Gq/zUH8SfQwPjwYe
7W/tWefTNmhA7Zf55yJxfqmSVTICLte79gftY6iRidXvkri+Zy8+me587+LOocDYr6oMJzMChvqj
Tw7pzI+oFmBrzl7O5iUt8hstO4ycCnitN1YXDTkxvwLkGhvzZwKkjwW/Yrbq9j5Jasjj2sqPtOjS
tCAcCzpmm9bsZkYbSb51SOjelLN2dOsBRiQKGV7l6QSNF4e4RecWbYoRVLZ3M6SnX0IVx1vuUf5C
QN62NLVvS9chiIqfe83ZGwkuM2dI451QbnxO4pnbVzEVi0xR8j4a54LBA9kKUNy6BuNmyLfK9qDt
K7Q9+8YeLOKgk0+Zek+zhQ6akHH6djnQ0OFrZ/e+a12KihHM3HCj4zTxnaH5WoCI+CNLJKisOYQJ
hiTDlq9el/gMSSVdjnbYzQPc4rmIP7QmfZGTFZ+LyTN9sCvym9D0zzXhd4yNj3HknEVG0xczSS/J
PGVMI6J1IPWta80vpQ5inslp2hEnxLeAmggW3/C+eMgk8M3gcjTzSwhFuoYPCrzjnsd11jykaIyU
7tPM8iuMFJXJTCJD85BBUJvjW98Cl7ybuldSiSyfJKBjagJOW5pDXQ+PbpZVR33FB0ojfJadjTii
RwQzG4gavfFkiwmsbG3f6RPgDya4T0sFOA0SojENdwQ7Pdcmt1CYgRM3gUVHbDPmtrbvNKqcCJVz
+UBMoM+Abgk0PJ1MIplngSQl5z6gJbeBaPxgoGvsouktsrOv9RKLfTemT62mvg8IDkPn5wopbRny
jhKLEvW+2e21cV+p4ywr1ApMXVV2XT+LlNwPokii9KVnruf1jwn9gHGH+hpYB2mjDDmqdLPQEYGv
GUwkGbDGJ+Q4y14/uaO6xA6SMFffvcTe1rjJdcKOGC1SD3Vsx89JTS5qo/ODIknVTyZK+5+OKpZD
3gvC0pxM7bJ4KJ4W5I+f6M7ZYcwuMIAofmIDi++SXI6zb0rDYtQ6d28Y7cY7VLT5vnD1GUVBn57J
3naP81KLwI2L9jJTAl2wrMbfwgLPbKxxbsVDT3oo40ySrBFda1Dg18jV8H20ow+i0q+NTD+cmlmS
2cHpEE3HoEeDs4kcsLoM8dJcszRWd47I9aPRDq9twW3UQ7qgO6EVrw52OobjZi9OwIIiBprqRxM1
W9bcXRxpwWJY/tTbflwYt7KN32aCig66/doiLieWsqjXQ9S9U5imrxWsb4LhOnwGW3voPRqf4qOk
sCB9HO9ur1/TSt3XSpITEh40GhAH+kjanolyviOGQRyS1WCfOI9N7CaPwO19bB7opcxiOjUIpf0p
a7FrZv1daRvvSdKdS/N72hM2N3ACYTLTMW3umMenaq9meCXMqEI9eXf16xh6m2G8GHYUOMxcIhtS
/XBgKE7iqfId46c2MluMtUPaa/4s6q8i/YbBmx7yK9/tln6wh1ho+arhjQx6iLxW1OIeMOEebdx5
+RBOeO50JKeAf+0tqWwV1aJzUk4EfSS9g8FzlCZD3DlCMGgmb40XduvppWZVifwlbZHuUzalGAYa
7b50OTGw8BFra5lHKCH3tQNmwk36ncj08F2hbwxESWENhGgas9iflvItLvZDlZxxKj+kazNpSotw
N2pue5xbjxPupK+UgidMwhfyfr1N1GEFWVw82SaRGrsoHdFjx4qeFLrZe2jp7iudwTgQi0fdX8UK
kIUOz3CdA6BbU5VCCmoJx8d7szNgw2/NBkRH7bK1ZiA/Nhmc3kbG10gtAdbst6Vrzm2HNreQe6zF
iJVT74dnskTSXtG+ODBK8UzK6JraNa15AAgacaFEHe+VBpETT7ULL3QaqLMg7xYLIdLE2+HIZgLY
oXPVCB6u8bI63c+k1RHmWJRIOEiWbT9lH2y5fDoj6rdyei+WclcWSFxdtnRG5VCRvLICvENhlhvf
nfR7U0FbpNV3HR3q/55fSCSjG0mRnVVNt630lo5rlqUsJKO7S7Ag36Gkw2HKvphjVtfCvtxFXvQ8
d1G5c4n6+pk3VeHr9Nv8yKhOjP+vTaK/MuHGTwsvAsW1zOedylr4Omtm8j+3qv2le+JXK9r/+R/d
GP8fOtb+Goi4xyxSEIz341eXxS9ARMP4l2WYoAsJ9qVDLlbm5b9tFiyU/3IEDTDXNkjkMW2JSe0/
/jVX/EuCt9JRcOgSj5r+X/416f0L3xcYQc+2qDIxdPw/s979v21pOFO419j8/vPrX5MuV3Paf5nX
MPE6RGNxcrYEuE3Eu6vZ9ReTZml32BdlOl7rqa97dEjuBOKc0w/KH9+Esq+5lzlPStrIWTu64XHM
hV2/huAkqr/zrv5mrOVaQLs7BpehM7oRfwDtf7kWVEVpu7pJr7WJhDLdkWUcd6emS0btpQNCY1+F
Io+QbmaXOj0klLke0jfik11sBi6Taq9D8XDUXE/DPDEkwn1gjJks//Zk/u9vGfQF0+aBWqAfsMKs
bMJfLnOYEAxNUmRXzdQZFxkeMqDr5BVifMPrlMx+biS0+EfGE5jjDDtufHIc3PLtFyfP/+bJcRm4
vnhy+voO/f7kxFyXM2lw2TWPVFJ8a8QwxIEpchYbkdulE/RjN9mNT1J65Z059GFfiLqpdL/99XX8
bjnGFmHi0yF4Btqn5Fp+ux9h2qUmJbh3ymk4xcbJLju0V1jUc08/V0m0mM8dxAKgsoiLTfTpsaqo
HJGkTsRuzZd/fjnkHUgDVo0JCs7jc/v18UycUcMxFc6pQvtaPGCuJzWdIPc/qvzJawsriJYRMQJ9
Uke4ky8HS0OPbijQJg9lmzIx+GeXJBwhyJMFOIqpUEdw+9tHhgQHW0IyhlDpoUhwqMrxFkLgkq0i
8hTPZoHifonqYf1n2ZAxbOjrrs4c0C2NV2jsfE0HcuevL2t9Lr98+jj5MVWtJiteIwbUf7B4f3mP
KymSuS/xJhGi3amArnJdnTRjiWiOxZF9N8W8TVQiQMD2tCOK6O+e1J/9XStKwPMcXZcMDExgnr9n
OqBRHp2S9TAwkFfC9HChCoJan+UPy8TveY1F2nb36EH5247i3BGj2CBot8hSeexyo6eP3Obkj9OG
yeaUU+S0fKHxgBz6r+/Ub0524bIyWxhNQR8IS0B0+fMr5bjI59uQKXVUaeg1jVaZhBfXMVPUIu+y
p8KphumfvjSIyAijM1gHAbjBd1wv6pfHg1Bo0pwx7gOykXX3btCXxH4hJlGTN8AwBGdyA8roaXB7
qz44DYG/17qRCKg6E0WO+c9eFkAHBisNyANitA2dzeLPV8OsLhmnUDjH3m6zcvbLqG6iPVloMkeo
HqUOEQl6ls0tCRO9zNNP2TVItP/mKv6IB/zlnTV5YRGUeC6RJnj8vd+/JDpaSwMdbjmGsxcX4Ven
EW3SXAB7ebIGGgWvhfOGXlsqwciXrpInAGwVU+DZdio+IdWPdfqpWyCntsVcpumMOkUraaVAP2Wm
sMP5SnB81IFt+YinyW3REkmEd5sBtbP6yGHIrD8jCQrqIxws/tz1VdS5/l+/cr/niPPOsZxilwGX
AmXUcn57/DhSRjUKkIyLrXs3l+4XkY8GTfXjktOl20dTjCCsWhog3nFtbIGY9A95SsjJNnad5cuY
KybinpbaV7PVSWW27MzAN20rwax6rAR0S1g+UCiJ/tH+2d60Xjw2JxfMsqRywX7/57fFmGuLgrdt
AoUSanhQpJk4uMOTSTD+njrzdZntZbohD0nKzxEhO7Mz5cqff3MP16X+l7dlvQxWW1YY0BAuT+m3
y7A6S9dq1tUgmczkNCnByBszhQuccqhhjyTR6BhoSkgHvmRJR8aCtDie+t4UTtM+r8lu+UQ/047l
3z3d35c+rgzHhk7Vp0uL7WG98l8+7tgDXwjsugpiUw79qWrHESY1qvoeq1WMCFCT3Sz2WR0XPWb2
mDSkDtF1FKDNzJxnyypxQCKdnqunrEQed4MRKNWNlYQgib++i39cy293kQ3CgqFgERBg/r6h9gTC
zA5BSkGFsfClc3qHbAximughGMDtkGAYKExWbDSJviF9Z0EwYnQwq7423pxZEBmWhyLftnE+jsHc
yjhwEPJBAsEZtrWseimwuqdae4Qa7Xyo2U6m05RXw+Po6LW3qxPSczaRHOxTkjDLx1RQTRqh16YT
tUSbT1H9xAyRzoRdWfwONBf4r4xULN3fgD/W9+W3O4Hp2eEP/sRH+VulA/9OayqXjOnJwJnxoLcZ
nuGsa2p5L3h49TFZJN4rXctf/voZ/Le/McgdWwpeaQzOf35duhUwMQyiD7oiV0jpZFvv/y91Z9YU
N7Ju7V+kHZmadVuqYgZjbLDxjQK3seYhlZp//fcksL9ol/uY6HN3dnQEgTdQVVIqh/dd61keEnvS
r2sABxcutOSKDbqkSPznVz46H5hHCK83QxXfFU5s3wzkvw1USi9DYm+sQjX4xOVTXXjBF9LL6uet
boboMVgDMong45WSuC6bAOM16Qnw/vOb+IePz1QPecN3Albf8GjxQduXgk0m4aGi8KZPSFeSY2x5
smjjzpPp/LGDG78vnRKXz79/ZY9zm1n5Bdf+aOeGKbmbw7Cj9ObI0T9RU1InPzXPdJxramQ05EKJ
96YLozdkwf94ypCGV3M02DjgOVx0FlzBi/965duyHE1dSJ+gj6/FPvU5z3P+wWJEHYBCKYAJiVnV
ttuTFDhEdarhdjYxm5MET6QQXJx/fy3gi1KBBX3GduDoLhS67eommzXzAJafqxLv+HMV1tGVsi2r
e6al7l8gusvGd+7+8T6VVAgBjoBdYiTCgCno1wuxIavsemLTT+BezFiDlyb83He2/jx3ylIEwqmu
ivvUbim8jT4Kuj9/7GNmOo9AJKTDPowHAPqeffTU54j4kW8D4CvXoYqgdjdqOqDYzoO9W0BWRtEr
EJJTC8cmjq7M+tAuurxs52GbLxzmoQ8TzMF5l5QKHQpp15N/8ue3+PvzYS6Py38EifLl6B2OfQhu
LUHnUeb0AvZlCRTz64ZE+TyKoHUBYUQgvw/DqX/n1vzTteGoLgVTYsQ+3j8aE/R9gjFaN8rYzqw+
j+lAH6jgYUpiX9Y+1nFiDShODw6yo6LyL0fcn1doVe2Pova3Ef6chCZ35bVl9mSPUxK+s3gdH07N
zTNbaN4Z5wvOp0cLbQfhfiPzkn4tmWF/TU6GKs1b8X0dVrsWfpx7dvGYc+PvnFUWBCqF0JUdWW/v
ofd/n0gjc/YLJBkUvJ3jVdQeyqnrurqHBOhnFmMZv2MPGsa2zhu7lfke+IkA6aMKPdNUgU94QGWR
Ond/HiovhP9fpxV2lKQ3sIc3o+V4WqFrQRRPhPF89FussKqk6w2ziLx2apT1FO4DnUzfWzXX1BjF
lIAYZB90AkChuS6XYEMpvZXNPTFYwXj2znv7fb8WBa4voHiB0wctf/SkZwjtFX54dcJuxHcOkGer
K4tW842C+n/J1qK+H4eiubfaEKKYZ+Fl2aWF15zCea+f+1zRr3rnLf02+XBAjaTjOezETWTJ0Vta
xNR2mPlICJnBl9P5b/v7JNKor8CopiRdLyF07MrPv4dztVwnUAAr4NCCo09TtwX2LDRpycnE5KzQ
UBoLtNsU62Gg1Yr/sa7FyTja0Xv5GL+vHiyUfvByp32PCuLRwmWvRNqzHgB/pdHhFIgS5zq/BwxU
Z4ga9RrcDcvSLT8Gh/C6p54gguwWTevSPwKpQ0Vn146FTO6dq/nbmhawDzfxIcLU95zj0pnbNZ3l
+HV+okXbEm236GrkUGbZKsw/IJQP/YsR6wHuXGtlX/hQtVsw4dMfE7DXaITgI50srtu0n/78xo5j
WXgnkgoNDyiLvYyi4+Ntg2FuAkBDGLbV9J1DY8y1qXw6KUxbwguhZLtnrQ1xcd5NAUrYp0bYM9Wa
FakCJrPO458KQfTIE3SV8obfW9DpyMEbrjoIma5RK7q9t0sMmPLMjXBD/vCRr/NSeEewNb2zaP22
IhCbQU2HBRPF7u/hFCvZfhRvDTs75M+ftPmIiNIaGrKNy3Duc8RTiZMQzRdsbfNOMkZ0vCqAPJSB
qecQbs3QY/X+dcVO7J5MGmiQ6CrUUkQfYONvXKxotha+FJyxEBQvVjRPy7fcIWV9IuPR31QLjaRo
PvgKK97j/HLeLhCHFz8zd5oZJ0QlmwIDdvt2CWNLLATfnYmOhu94KoiUs7ozu2TufliapS1+OkFn
VZ9T7KveY6FYj0188+R/0jhcEHwullBriAKDo1jyqd5gqcPi74DgPzhodJd2H5UAR2qiRIooiQ41
JH2E/H458GeR7vWFNcRkjq38yFzTc+9ORDWqKkIDUpT8+oryk8IA86V56cQDbwnat4GTjccI6gCD
SXKuGqNDHgFBeyqyGi7+octCU09YCjel0ALLR+ucIE8ytwlYllBIl7t6wi667DstpvXbWGs6wBIi
oYQE7VPMYxInm48/tQhfoQBJJssqljgNI7v26ZshrojnDDNiFdcKPiuHy8wqEft7IEN44+MUmf8P
i6z2byBpZubfON5J7yysCeLezkt32LDTBlzspfpg1b4/Ox/hfqa2OC3gqVDd7Hw3SYAgWC5GE3N/
QCr4ZFXYPGG3QsIbaOlYv7zbXDGQ8BFuWDgD0q1HDxmRz7nbhjGKfHl7ADbPOToOt0zSHS0aD8Xi
VdK3ko/MMKpmJMKLpj7j5dEEgjXxbI6mqLcKmY4Xsh0dBl5GRYlLvziF4JoLIAFc2MxetpETf4/O
IJ6yodgeKBlonvDS74qfEWYx7hNSiJdnv50zbnqp65pLkjTKPMBv37UrXnTvLMjXmk/v2ypqH+wU
4cZdqLFdP4Bm7YHa+En606c1oO+rcJu7p3xqxHLVyaUeiU3qFTnSKLXo+yNHmKOMezmWlnnRJYtY
pmI/aYInV3nK+ijX3FSMF2gJvPceg2v5JKtGePe+TdHqpMvXad6PTQaryceSy1um92feeUaee/sU
tEmDILgv8BV0Hzt7huOM3EJIvHwFwqJu3cslCHkqBpSYDGH8+BSOdmGYIuOI8CtGzrk9r6ZCXc60
nqMLAYYT467dRriwktzr6WKihq3ay3WQfou6PglmfTt5xeQDmc/BMuO8I+htuVITeoVkR6V1U7D/
Is+aTtPec5gVMklx3SOQlZXl87zWffsgexiCpEe0zEBAD4ZyWXaBvbVYdFvLvOWCZ4lN79L6W4nU
qJvmerzgsMRnxB2RtzxagtPXdCeqLmWObzxVbg9dODRc6xkZ6/YAXNL8mKsYPFRqXK+V3W0o840h
WEEH5R/xfaV4AnN/KH3rBgtcm99tXWKWkLzxA/esSNKBwRZ4JFXkp14ymS/ltDRcThhhZfHz9Slz
hsn8EiZT0xKwtwji4qfNmaUV7SjuduXTWBcZ79PL8pVnhSnG3PTcTXozrbU9Y7XoC6f4Kq2kV2cR
3uHp28TU5wAdJPQiQjK+5MldM9km969kxZvJ4w1D+1ngyvMMySE1z8XidcydKUVYYnvzcgDcG3f1
ZFY74LEW2rCCGuJHdAd9/tDZoyhPpaJIH5J1QYUR1Y+Dn+4TM+AU3cnV2Yy5vXQ2AgSwoNntVaI4
AymCQF7u0+Z1tGN2/LRgaq+XiQX/9QPnWRlEkKkgY0bXQCgV/b/K7ca/gmFJxy8gxPNA7j3U4/61
rtYGU36oAGw0BzlDmTwQGOFZP9oebjcOy74BkknbMOwREEZVceaTVZPhu7TGdsGdtVmXJcF3E0ra
qsBMRYJoF930lF3pZSVJORSHvrKs2dpha0jSB3j/yOTjpKgp1L49Ek6C6/W/9WCuX2NjR2jsdLnP
t6D1690G6LoltWftzXM0D+O2XqpIDXyTtKmpl49pYJbKcArlejkEeV8+ORGbpXW/NKNCJVZqb53g
GOCcuhuUq/lVytYL95SuiOkjIZUvuaC1R1ZoFSckIZj00R4UO6XkQLVXzggg7YoB26hzUjrQAWPx
p3IDor5FDB1EGHGs2J2RbqJeIxuFl+j0YLPMOaxFFj63yNUVVdTXhY3NhbdMp1nn6FRTpiQE5bZS
+Lq/b5s26/XbXgnOvJmu39bysioSNpiNNZvnKIMWz9/n2TfV9bflF66e2Si8LRJ24qU8mj3KXn7y
deOFysysV5A7Fb8WDL6ZxBGnmGdCbNKsxcSTmUW1mbVZPxscm9yuaiBJhEuFoN08Uq+rXuvYeTJi
6iIDyv5vn8O3MjNvYovqCZ4FHGIHseCqbwumw5emXNXML395sM0TFbWLGQ+pt5pGXxOGsLjx9Qs2
MVDloejtIQBxnyDpFTyyHkR7nd4R/o0W/L6wEmX58SzKVp1k2BaRmPWunnkqFdwvZlv3dV9Kf3zh
A/fpHDXrXvMMhs5FkfA9TotB9UwQQMpafiGgZcAaIgaPJiNUL232FPJ16SuD2owb9jXm0csb17eW
w2SXL22Q11cIAJO5Hmwrig4C6mBlFlCw3WVJRLqDspmToQ/+a2Aj4flquC8RGHXVQ9+PZrKCfkau
3bcMgALfqS2AU0wwOU6BtuYcTlB0L2/G2g575sZpMMPcaaVZlnWzUNc5aZ2m5kfIXZfcdFFG5lOw
owYGvu8Y0i7EmsnZ5C1u9bovnrZGOT3O7sYruRRtPnnCIphitvjrDXEEgr0f7no5vVypJgvM62dV
Qispt3ytqoe3bYHMy3z43uk1HO9Xy3F4GHGqYiFcCqL68LrVg5mG8yzIzZvuXLMndIxCYoj9zHXo
P+VFxrJPwNjARR4wq3E73vYeOfkR/LwCocSHrLOIHfGnuScN4K4PFfB9WDc15gbGivmDSQ+Ot730
xrHlIUJNYC1srXaR1jZAdHKSVeti+bGdyIwKoqJMszhXjnlrb38iAJrPtqTvhpa35jkanShqKF3z
iFgKypG9IxHCDcJ96xSqn67b1/Hc6NbcujQS5il6E4R0We3ztpzaYR8AI+Tl5VBD8CdLSh+0S7Ce
NsXPnnAOZe/Z4adbYEaI+ZhF1Q8asleBxecSW4mGb78TeSnqg+VYQXrDvr/NH4LJ6puvUYab7DmI
eD1ixBvhDqdRoLvmqwufkr6+KkiwLnZCoH2aMLJ0FZ+4rjxylXuXnee+oNVTfikyodDwLXW+oXHJ
FGVOpK5aR+NtW27b+kWBHKib/dgjaYSG3Jc227AJqnfkXGdDybEDUpvXYl7YUCFP44EBHWbV/YLw
lC/11tdka4MZq8ZlH5QJdL6dGqea1LCFJlO0WxGM4IAuKwbULX/Xo3SRDaTo/QDeMGHcVZm9JdiJ
B4JJ5ZVhShfdHRZmJcjUFJgwhg8EbiwhRpWpTSSTXZ56HyW272Y4Iw7TvL5I/ZCYbxhs5ju3kpCI
ACGXtXXAJzbWHzo9YQwi5n0INUCKYB0ah14mQlnsQ7ovc3L53M1V8oTeYLKyRjZFW5wtuhW8t0w1
dHUh/5CGQvendrDY9tf90piJb2Z4mxmvQPl4l7zumt+mbKIjImQx7G2sipnY980cTzsnkvMBgTzc
Aa07g/qpE61SeRg4DtWfinrtkBR6ZZViQPE0jsmC3CXu7Izhl/htJKAQ2K4HwMs+XDzsVXUsLWzt
Ig6DfB7CL+EmGTd+nvQaeXAqc+/a9kazXa3b3hzbnNdFrgBixeNoF+vKR3Bef6QBOorhUNebNVQY
KCtzKOMAopkyXs+mcFnM30LAS8e4J+RruiuaxdkWmN2Li+vOTyKWdAYKm8nt5XhSRMXLulDxO5dj
ByGZ11spi4BScsxJ13aRM2IPYFob8z0kwqRdTij8JkV+8zZd0MBuWBHGrjOzPhu/pMen2dLFzPor
XSOaz+84JyYTpKISHxewDQwXTJgkJ5mpfUUPzZcirM0CHITwrH8yXwXM7NkM/2b4lqwQgYa935Yv
e9KkNpflTZ+Cv51jlpOGZsIL5zFgzdATeOiHqBsnrqnddKbRXtRW10wn5egWfXnmkwOzhqcRqrLl
0AJPVR+dwVE293rksjFrMGo84iNt1lVJSlP532W8gbbEHLl6/st1eT3GWFqnEkm77+tm3+sQhSMd
ooGZDeA1owzHXrTxW06LiOsMd5WZRXP2rRyQXjfOA8Jz6l6WY8QMDTBkfqB+nfLwUEbsZ94W16TD
MMn+NISKmUOUqqmokG4Zbozh7nXnkw+JmfNIDjJbBTtMzaQ6vG7XsQWY42BLt8YcKFabI2KdEZpE
nN2ymJUuBKPBAhFqaTZaQtlb3x6q3IqyS9hGyWp/W62IiNlTjwu8zHtGSBh9Eq4iPWnfBBF0lhG8
SvIpIumuPNsQsSdbTGT65GAFZfzULtJ4BQo4pUQh+zNKdGX4zMFbfFbEdC5k4jlGB5Wl3EbcImT3
nNtTSnZRR3LtHMMKdjb8HoOzfWZrtSnrVLeRt+QXK4VmBcOsJIzuYSGzVDzaSS2xCE+ZnVsUl6MZ
g1EqR42TFCn02N7ltdp88pgqJw/PqHtb5P9F27piQm8X90kSc2OfW+Ayiu/FYGPGcbc2OG0coHHN
xVBt+Ge2YbKmTzUdueQDuc3mudRNWnDRF8UG7yfUARDlyHgBMe1RUtc+Z5aq7DxyJ5mxhr2uO9E4
e5ZJN8mvzdEM345c4LNQI+PKGSaYT5vXod8oqysvU3r7/nbiettlsw0wu57XIsHreQVTgllw3THj
VElYFRv4AGqG1eyDdkRAF2ddEzAo9etBPeXztvvX8b+87qHs16dqWfHHn81UjxgeOeLL8un1yF0m
m9lqvu1z3x6JwJvMtlqJ2uzC8R4q8UjZoPuuphXk2W51zX0/2Zywm9fYC8a6s+HVJTNRhjOOnmTd
A+J8246YrXUOEZ53BiSkL64GSmTFB1zb2QhLk0DG+iKYNr/094AmzZRBTdecg0iytnn5yO0WHv4S
qqM5zCSCo2SnSqnYgo4yKhFHgmDjr6NcICluX+ajTH8yL1VMXfhBZHQo1ZIvecypbK4+80iRtoPx
au3FjCEcpch54q71fMMN7OabtGxJA8SP4WyC8okPovGA+nLRz04UjfqZvcRYfM9CpYqHvIgEw1D3
61B8HwpLztVuCNBSlawXRGOO8bgJc57K19nozLZmA9DfwcXm/S5N2/nPBRKSvDhNdD3xc+4qzCQo
0sXM3203CYAcr8WjgF4+OWyamFfw5KXVmcsBhVEwkfbsGNgbqdzjm0kTAnEzOIlZCRayPblVb3MY
T1xIeSLTk8MOJ5d49/Zr6SXAtKXXWxWyfVqR3DD/dR0ahQP9IK5et/O9cMxpAySEmb4iCRXvwbNs
Hop9xyPhbvv/LtKm6MRlb0szBkqJt+rBn+3R709XTyD7omgadvZVQwiZuTjgALnf9ciOmqxlaNYM
UuV3WvNidPZaFS+BM40FMRALJucLpPovwiuKwBWWLmxgDJ52k7gUdzYe0g601WsNoBYNFRMpIw7R
FoSl9TJpJLEGcSSHdThHSz+JL1uXU3FHpNb5N0He2Vy2sGKP9TkFtjV9fltTRdO9FE/xSbHUJRD+
gCe5qZJYHBDPmYuWriPXeqYvwsdmy20uUwI3gZnZEjzlZIinZB/ELIFm1ewlJh1WTQe0aBIHlk0Y
G3ell9D+NDy5sTkskZNY5OcBEdjmyzdZGM1Ys9OgAFEyOfRvtTzqsOwchiEwk8jbYTElRIgjRT36
9YaspJlD2Oa5gmv2nQeURM/TQDlTyDZ5XROmk157s6kOpZqK2FludzP3RQ6Oj++W0mhIimlJIAVf
mrDlPVHMU54LY6PMam5dj4CDj5Bavtng13nDfc9bx3xjAVLhCJAHGOUGFa+vlZq8nALniuvedjAC
qfc9b3mVCvZeMBlv3MyeJ8BuUUio4JeX9sy/im/43Nb8d5zI8Iun4PS5vXmqn/Uff+j/kvHApxv5
P4c7nPfPx7YD8wuv4Q6W9x/aWIGIUL7gHwiB4/9/24EU/0G+QTwTQY+SDlHEb73ZDjzvPzDZkOYS
jkMSc2jSIt7iHUh+cG3h8K801QN+/1/5Dkzf9G9taNdHTUYTXHKiNA0q8xb+riuSEDC0XvsuVrb9
6OMPPomIcAZ8VFunXhPU7wkVjhpiL6/HO/cIxxIo2YIjHQCEzY1zCq+nG1RCuGe2OoaxbJ9Mkd2c
UOTkYJlgkA4IP9xnme99pSTq7grkZucdQS0Xw7zcURotL/JqlLivIE8XlSb94W+38Pb1Cvzdj8H1
Pb4uHoYQD6UXuRzeseo3itpta4wHOg/6b/SssovMgVKUswN/Rxrx+x0IyCqiOcyNjgL010d3YNRS
bJrM+inK1CnIH//ULsLgwJTRfguQ0b/zyX6/A+yZ0D/QmcS+4h2L51Bx53Vvt31slzOlB9I1cQM3
eexk5Xo9zhhbc8wm79z3f/iQSJV4NSmR0VIA+fVDkjIDyBQRfdw4gRWzZoK+1WW570eyV53W+vnn
u2ebYfTrsGZsObwQTW66r+Ko7T7oHoBCXiriGZospzFRTveZLBH0t6LRXwvOZRmZCNL6RHNSRvtk
6/1Pqgq9H4GgRg/epyvI21h7NtEcmbwArPPYFTGfYVv2Bdvlex3J/q9sbsQ3dhDQmTp7Czkst1Kd
/fnD/NO1Y4BgQsKghMvDDNW/Sf+QU0hQgh3r+STCq4YF7LQmgOUKv0l7aEbbP/z59X4f+iHaD3xS
DJA3n9TfX88rWhApGbhA0qkV3rwkIA6iEIde0S3480uZ2/DrbSKy0iNWxkMXBBPh6DZFINYpJLRd
PGOS3LFVLM7YYTfvvMqxCAO/rZDooLELIR5h8jwafXiHyMPueRnhR8uh6MzOrUjC78tEvaUEBGtK
z8u+yTzyTqp2OB07RGyDDeDxz5/3t2fPRPFJPAwh+yW6hEezX8r21kKV38XWRF8unBigXdN4l9XS
d3udL87eSSN5/ucXNVP4LxfZBPIhAXf4X4AS/EgFEMz9pGDdEjxQOWwMePrJgLVg3Q4pZRXbT08n
2n/7ivzd/8WFtz08C4h1I2xJ4dHnlWvteFbO56USa7JuiSguiozsL6u2r3orlfFMmNxNQSP2cpza
ZR8WnJTCxF7emX/+6cIzxqi9cNElx+FfnyFOqFQlqOSBmCfeGLzkVV3ASsQ5QsUijawLrB3vKUd/
v+7siU1yE3O7YHF3fn1NHwe4A3Q3jaEOdafrZNNrg5dO0lAaxUnQ6jhsIZ1kU9q8c8f/YcCjlDOr
uVHc07I/GvBDYgVwPMn1hmBTQIbtO7bBMoMHk+J0HnpzgAGNNFhlRs+07w/p6NZUXe309M9j77e5
hAAhlOpsV9jpsPk5eiMLjPG6r/E5z5TWd30zLxQclY6LOazfWdd+m0t4KUf6gldxPJRNRzuZalaT
PXjkppTwyc5UVSEicsT6zuT4+6swinicXIndmSt89IFWmaEIMDn3Soj+1KYqcLdYpI7828vmM2Mx
VyG3Zmt4vCsbiKCBza1BBHVBiBqiLk8zl5aumBr7nQ/0+5PBmuJFeBhdO4zYUP46SlGGTNno8FJW
n4nxMHeuhUYzhDxekIkcbWMyxTQHyus/f8LfHw4WNNir2N0QxyFG+/VlcxCburEnMuoDq6SqaDmX
dKOaq0nOK+FENlQN0gpwL743G0Yv4rZf5kNEssIIsl70st6xSncjCsBRFXlM2goAcaUFZJxQ2eMt
Mogu25eSgzSlUQjHelzSc9+pnK+T30aXrUpH7oFbO8WNCyIBAQwyqXznhk0HgpsD3AUgfR+0aeCz
6SBAcH126LZ8VSPypfMUCx8M0ZpK3FLarj7tQD7CkkwL59CjGXrg+RtmSuxhtpxmYRhyHHY975ps
6VYfgmaAFev06UdwTROR4YGfE+gXAlIHyyXBdYXYqO4I5O5Me0E8qXB12ZUA3aNfGvU5Kg0AAXfD
5jGGnKFZt4PdDi1iG0Ag4W5xB/UQ4evoD6R1AYikDTWdKNYTJEA9CE6YPInyzlwkzn8l+eI9sGPv
WuTWUsH82aCKjZo8LNCNASw24X7cCkE60DSn4kyzz/CuSFSoHtt2oO4VYiCAotyH924fBQRqZhQK
KX8uFqb6ZDA0Co8MKHro4q+Z+vSjW89WdatsYPZ7ukAL3Ye2XMl4bmi10bAAagT9MTdzut8LL55C
lx1eLz16G62i2H+QXYaEpenm7DpoAvu+r+EcQhuYiJ5oo0pCWGuckrL8OmsTVOaFGIuLhVyKqcwC
co/TMAeu2ME+ycHV9Qe3SIqV5l8w3s92x+EgWzJAOuOQu496FmGKP0asOqZ4MXlU+2HP1EJmOs7T
VnN8WaICaS3in5MNyWO2y23JarRlqrvpmhDuRG03hUsCxzyjzWkQkpxoZxiIah80JpuIdPLqYHeO
l+1hiADnobXWPBAEPqWso0UBm4vkSMhsMz21Pdb25kvUddu876PeegSgTJQZA5wsJAeE3RxHqEOu
hnocYV1QQf/SdzMUa1KdFFH0q5gf52ljFPVRsTwFHUw6MG+DuqUltPodnu8uhHEZbphhjJfoZs1E
BD8TRRvSO1rNp9lIYzpW8BKmmB4zOFx/TZMzf91W/2QsZq1jMO/BELu5ppEMETk/lNNAGHiSZGt6
GLN8vqblXP6ctg4ktyOn6kvle/MtgKMRZtZEbZUQjjK9satmJByKcT2fQC2ua3LVVPUBJ7JzL5CO
jYc1tLvzrHZg46VawJGf5mg6iXywttjaSY0BBbR9JqjQ4xjQj6SHrl6T/wimUWJvoNj0WIZjoqE5
kyBy4vR0X2lwQQyNsbpFJh1BLedjuimiS9fFQ2NVhFCzUzqgP7nkbLWGofO2Pa13+ZNKUC7i3kF5
dRjGao32W2C6D15J/FuMjty6pJIsiYB3k7SmBirgZtdZ7lG5mxqe8gz49RU0JtCF09iMem+5PtEK
Q12BZRlTiFZ7qE8CwolnzekBeQrYZk0Q6vfC8WZn11sqvx3IZV12w6hnk2NRU+f1w9aHdEYQwK4o
q77ZN609HwIcVvhugGj8QMfMm02ynIDBoVw/1jNHB/AkOKLiuasRBYjkzjzP7qm/NvRCmZmmR8vt
oi964yHaSVKLQWWj5wBazbzW7Naujp7R7JCM1Y9ivqT+CLomC1cbu2SmSJKaZ5uigU7pYZNTDtSf
1j6JY85q66uyGjywO6OofJymvf9RNzOzgb80JQVBnbX39gCOHvaa8H54wzZ8Q7sOx3CetGcq2gXJ
iKnIDLNt4pQwBOvixAW8wTu/yRuIaEMDzJsCW2PvqjAAhjLPaNPPM62SD6WbY/sFYhpJ6vu0une+
Z6Znmc3FaRYkDtEuVep8sec+/ExLSQynILrGb9EWqOrcGWZVHuRsuV/XrLV9sMO119MwluQJpzgP
r4eV6C6AKLp8JlcnIhqo6L5lONj/8qE6zoSOwGdkxg9mCKt2PV0uCC7WS2oy2QcRKlhGkG7pdzMl
ez82D7RVTFaU/W0s+yyNMx11H4pBwTqe0BjgYLKkuJZjCKYq4/henky+p504WN0l/MntnJu7eSg9
uU9c3x0A/LtQAEk9s38gtiOto2fc7BevDu7RKlXftiwQ2x7c0VLGC4Fy4qKl+jXE1ZBF5Y423fyV
sx8BHirYvA9QtzNkQh1i87NkAoZNb2ElU5F/1YKlFYgXbdeZTnOXeH/BuSmqQ0KIAZhp5Sfw5Tub
xAJKt5zM6wmy63lIr5nY0IKm624RIMzUBLhhN6uFxgVMPvCdWWdhKE+Krbkq/FnTwkgDknhVANUU
vfkGSkyrxrIggLblB0VmxrpHcldZgD2T5H6l7qJjUiUIZiKOpfrCojUw885QPjtKIPCMu2T7Tnao
zuBV++unehSKq1H3LN+rnLoUaVjrgLJshQulCZsTJHEgEsTbAYEjDXOofYjuTZCf06MHlhPUZfA9
DJLSYQ2YO5iO7sy0LrMezjf31r5q/czuY12Zj0BNpCeXRLXZPq8C2Pl5liwtGLmVhzKdBtIAdLt9
dfyt43lyK9hjZLA5P2vsdjq2s660qJ9sTKejVTWPwrcBRpZVG/4loxSq1TYH3bdJjiQZk4jm3rkb
H2E35A5stFz0QNZphv8VqEA8+xaNv4B2NS0VPSU/U4QWAS4+exwPVd0mX2A6ci9cx+m8vfFQX+E+
dX442zwcKrA+3+px9T7QJyBVYiud/rYqLfvaQvVFxotbPQZoqG7DnAo6SU7JoHb5IoYDE0x5gjmb
hUU4gHSDtD3P28LeRUFbzATAEb+0Q4MwPrddvj0if3Y/W607X9pIVQkMsHWfHZpg1I8zxX6Itlk9
GlOt51+7TuPqs2Lz5i/zJjlpcuHENU4Te41lEY5fJjZJTwt0Q3meqY3A77axmVdRCOcozRBkJG41
qCvlBcVX10uoVtBp1Se2KoGDD01J1zud2OciTcx5sAQSF0QHBBTG7UjtiWRQfiZm0V1/JmNdsymS
TifjAvUMtYxikp+QzCTOXtXr9oWMPIvW4uKtNwUuXSK/QZCm8cgQgoY1LFF/t7hQXNEJt8FnNXfM
zPaiiTjYBZlHVKyWqY5OQE8Ny56aWPI02k7/Q8+6/IyeRHRwq0e72+F+1PeodyjsJLr3vjJog89Z
h7OKdS4NiAkLFouGCAGhe7aDcJlckfug0qs2V/tgDge5E7YCepwQXJocCmlUKAhc8+xCVGF7rrRY
8lMyvuFtwqewv1prwILoo3pwYkW8TsCKYoN1zwS2IeS/9ncKBB1RiqLPjeC/Lr6rcNEkq/ZYpGPl
e5Kib63yS9qK5HCBnI7uxKj86MzVdmuoBp7+hNKg5mAdZfO93DywkRgAih3o5/pxbT37jhNP9KOr
xfpZBsO67aciF2RmIK9i+wUrHQa9JZLHpJomeHhiqJCfVJadnuXR3HwktVHkMNlrMm8LkTkfVKZd
GSdhUoidgG5V7UOUc/dImw0ALFvZpw3FCE3LZiOAv8mLrFvCk9ii+cpuzgmyYkpyLKv84ZaCDd82
rITvkiAFTUja00XXd6vYBeOE0IYdQU4HPyjMNq3GsneAVBBGiDO67ZaePPE7uQ66H8KXoDhbiaYw
TggdB8+bTvI8TH3/DMa4Pl3K0Eb8i8kPwsHqn7WUILgz4zjdLivwPaIWUZABzNTk5whbrx8sf54I
wLMpyHx0PelAfNyyGQnZtMlnnPrgnDKrD3ZdaKM7oo1I1XypE5K1cncu9d6bQXCetWAODiTm5cvB
rypaDcGoxse+xwIfi0lwTRMm02fSr4L95I5SgessN0Jqgzq3wDHL3D8hri4L9ikqhpTaYLP28WCX
DWOpT9qnic0QfTvikDggO8zMcdPLuY+rPguuC6VL5yQgGY55gB3hrg/EssaWBCVKmdmU4KxViI9u
nqweWE/VOvEG1YVOI31Nd4++e7gO4MWPcRr1LKMlTJzSYb03YQScYJIeYAsVNGd6JliGlnRaoyll
N1xzC5ceCuTSzlDOsx4dxM6bMKjtJn9aPiM0mq9CdM8OEbzkjZWyW8vdxEH5XDUTAy6pOvdunJb5
AjyO/DJJoTgh8Gg67O7RpyS2XQMtDYU62RT7QZoHnX2iPTX0HOBYqg+d5S4fE7IOEjQAZfAZ/ZI1
kT4VypZi17glZIDMnIC8mjkHrQLED0iz03IH5ZyZbctdeZuilX8e5MC2XiUZwtv/x9yZLbetZFn0
hwoVSMx4JUBS1GxJtmW/ICQPmKfEjK/vBd3oKBNUieF+6peqiBouRCCROHnO3mvref7b1dvmB4JY
Z7xN0Cd8M4ukox4kppemVhCj24M8XOWfuibXnzuJ4MJzjMhQNg4z6yW43IWyGKkNb06IhwJMLt/c
yC+woNR+gIz4a9NKY7zCMcUsqkkI0cbBgW5b1WmHe5mt1BeznDjNjSx7a9NAuA2IeE0nwfctz3eD
I8lUQZGXjBtlnOQXkqvcHqmXKu4yKQinM3uAsRlRHgTfqo15ybjPIrEmAZyLxMGNrl00wcKPSmug
qnTYkDeDKIunFJwzPqV2JA0nE2QAJUV73Vbl0G/qWlqzR1sz+zbYcvw0kK/1K3GAiW4mxQzSSx3b
nO0Nea+Vm5LK9WYOlz1lCBI45dRJy0EldQxwuHXl7LXabr65dpE1F+Cp4wNu4fGn6076tHcmCR6y
cZQYjCHiJSoe3QxfjU5XeWBlUXgW1ZHujbWTtV6fiSHd2sHMDa0FgGYjqYm5NtK2qD3+plDf8UV0
VZ/GoZLsWtd0LiLyYUsKZiN9mXmLSRNXuvw6AwbDg4PhfqsZvYG1YjJ+Nch2r5zYBu1I8cYJbhzc
+Is22+ZnrQjZLyzoAIFXRSTVTxQLrseDyxrSN4kjAmMGOdpKLON3jdWq843FxvANWKFB+1kDwOH3
jVQv6U2YDoYOsKqbTuSUjgQTT4eyHlODI6Olmrs+qSsEf3GTZHu+rFnmtyQQYpOBtkjMmS2Vq9HA
GrPhOER6iBr3nJMVh88lJVz1A5VbUvtmGQ63IBPm72PbttdNPCnf6zFXvmd0lh3PGMkl8yK8Pfpl
WNc6VQFfTqQRQyXryzTppnDHibF6kThZ7OX9n9DDIUnLvK7KQ+fWQK37iPnAJtLFGYCu0/9Xf7bY
Zcl9dJdjcqnDQM3QjYQeSdk29GEpks9mOxjPDS/xeEB7YPxCgDI/1DBqSRrLjAgsbxNaFYtPIHMo
zcCh/1JzAtlktGWuULFwikTK4nzWVTN39zEuRaR5ZceWEvEWpCQlcTGk/2jKDwN6imu3SJeorz6K
DrrULAGSJIII3had/movwO6NVhpNcYAIYva+XcnkskmLrmL3JV12U5QZ6eR1ABYORRnu0p090HLb
NEnCQCdzrXxxzBCDLpFg3zL8ihTGeflEMko7N18Cu5F3dYyBwVNJiwjoAFkgyvKaDg1BC5r8GU8U
muS7mcjm8lGF8jOHSuSTYpg+M/HhZIrYFW05KiC6f0GJM2mrdlVaX0ZJQymJqYjz5cZsBIikiY8N
njDOMO3dkJTmaywY02yqdlL4GBZd8lWL2sJlEG9I27fygNCuMJwAgaJYL7H60Oj7zdTMAV4fcerk
tc5f+cSN1w2Gf8wztCQB8quDSUBGnQQm2TiBuQ3xiRa+0ZY5hHcpyHKIsQfe1zKjsgkTjSAn+ifJ
FQcKpNZYcrSO2AbDmq8X9aXuTT09BeQs+FA8t3JjynvsRSJ9HPltxW7oFMMTvd2gn4Y+49c6VCwv
1Pto2FqT1r/y/e3aJeckuhlTyPQHvNl2cUjKDOMTQ4TShEe7LMrEysK7rEzG53+RfSOQ0is8XLqI
91Vfzw8D1szbfxWIqjF6D4x5s0LLkLZF9oXM6JHsPu5WnzTJbZrFum5Bm4Fmp63pK1Ytm2AekFTB
zTZoFnTFtaLoHQmfdnpb50rwGBA9cWagcTrF4aq6s7D8LGHpJ573ntCzJuzi2st64mbAJYjEG5Dt
7yVxbfgms+AgtDreocKO/bgYNYSSsHDD0jT+dh7BX8LIcsGfGMwKrNUoSzGdhihAs/Lmkai5uO4E
uXzO+Gip7XxmRHoyYFku5TAZgELJFHo9MZrBrwKIZZ+blVG/HNEneB3SmjNzqXevAtaFIcQiu9CX
B/7HTB32ETJfm0qflJt5m7Wl8ligsj4j7Ti9CoUonBYGHItQdRHx/HkVeod0YZfJa1cTglfogYbu
haGD9tePh9nXcsdA+YGGW8M1CEEJ9CFqS2/kf3RRLz+kDA1ahERYnrnUO28CJQu4TRpkzNu01bho
ItthDOplbq0CosdYRlAWYN0rYef0U+cWPbwt7TNz5JNhERMb8IiqYIjMzM1YjZH1fIgqwceADjeH
OGxz1m6AYL6XZvFaBwLnFSNWcMx2dmY49sZeXM+KUEHYlq7x7UencPwEVSVY2orJUrVoA/mlGRTm
DePU9qCV01dRqfq1Mmq0yXCRbWQlu6uSwQxM9Nmp/FnBZPXxRiTeuxVkfsDeY8gJ2G015cRQw8hG
citI76se0mbMfA0koT+M86+uH/rrXNEbAsuhj+KX6A89bo8L1yABPY2WQxyi8h1ZIaRjlXZ9r9Zz
8GAFxElj8DpHwzlZ/Q5v1/Ju2RpKNm3RxP25+rGDqIHTdqVna+P4hJY/8iddTS8+viPvXcVheIm6
gEQBxonHVzGDsamsivgBA/vaTVHazyDMqk//h4vYgK8YqkMgt1f7X9/xXqldxiFGT1GEY2i87+fS
ObfaltV0tNq4YzBT0ftZYN5Qqhz/lk4fZY/drGAo2hm3Ogm8u54N5poyW9k0TAM2wpXqzmqM6FOn
Ess6o2GvOfQT2BglSXGRm1p85TSj8rk0e+fl45twgpPgz0KCA16It9FQNXv1QLV+jAn1XGBfOVmj
cVh/66r6wRqIvtBdqjFwJqU3mx2dEHuwuxsYSXiA7W64ReRLtAOG0b0mkuHrx3/Xctn1XXNBUbLa
4KMJdaVvkS7JLbTbSy+vBDlqZUxjqxehj1ktvSS06deSSr0Tk/vz4+u+87QWFhobg6nT6nRWewOH
EAduKIsitSg/YSZRPwZLvCJIpTO77hqfhIIJ0RBB6igSVfhJ7mpcToO3V2bc8gS05MxUMd35eTYR
gotHettOqephwHBvy6awb02XSN/MnZUzRdAa+vn2RyDncaF/8tWkIjpenpk7UW23TAZ6Q8MGqKXa
NkPis7HVRnKynZKDmEj2o60zvlRKq33HB/lbtpZA6kPXqNaU6A7jWLGN6tq+R3eKeVfDIfcIGIHT
QyUVwcynGjWvnhKTNgYeORpY6jkR6jsLBhqKhnPeURGLrB8c/VQMAyQYL77P7pcZxs4DGQv51mzN
4mG2A+WrYMZyM+qcbz5eMstjWi1VwNpLQYAI0tTXupzIUNtKpaHi5Vz5FTeUulcRvz4g2FEf6sk9
92q8szlayK8QkJhoBxGBHT+xgoGrpkZa7mWICB/Qs3V3U0Gi7Me/6p0XweZ+6lQFDsKY9b6AliNO
oG+TKMCDfcQQUrNjhfGdk1biDAZxjc1a1iDfExhwKFagspqrNTi2psEOI3NPtiLyhJ5nnEOm7kqA
jSVVCA9qO6iCpj5h2jVa/L0c8i8iDq6pVIIrra/PbD6nd9gWbDkUB2+Fl7H6MlRZHab4S+FnKgLT
VoOgq0LicebVO103qHMQrFBDsg0gDDp+jq4WTpnOOwSadIy/FpLjXC/d4aJAqntbFjRO/vaJcj0T
MRWyU8Tnb5imP8pjgxRFdF1cz9AKIFEGcwg68cEuKhv1rxcPl8Idx/dOw+67VurGtESBFEAOtLtO
HsxFiTSnzkics5OcudQ7z2oRoyGpX+SQyOJWdzFlomVnrJg+i8udmVvGPurJD//43r37rECMs0yR
UzH6PL6KIyI1HQd+UMCAkcdkyquCfpDXjgbjOSvtzxRAp28fd+6P660+Q/ZYq7Eja36V7ObH2nL6
DYryZBeN+Tm57nuX0vnW8aHVTRILVtuJdJtgUAQ/jb3a2ZCrJrymzeSV0oXGGQnje5fiQwfVH6Ed
zdnlLv+xAkNtwHzaM9BKqtY49G0abPQxF7el2ir+xw9MnD6xhWWN/A0MsMUpd3UYzM2CyXGLpmDJ
GnutrRJFrJE49xVg+2RXlhLfYm50MBVmxtz41nZLuX9vRXXgJWZV5xtYUg4WwmVSF7dV7eOoEGde
ydPFu/yRLCqxkPBIjTq+ISoOOXynbLLWmFb+KIJgh+fd3X18L05vuwMv2rQ0CiqEq2t5I017RNq9
jQcbHcY+CnJSWGtr9o3UrM9c6uQkCfSQjwb+FZRKHFtXiwlaiZVhQciYz874Qxmp2F9Gh/HjJNqx
AGJuC5Kdnenvq1jQnLS5NJN/R1u5um4M14FTFBGUbpXZCU7isKG/L9qLXgRX3PjygYffEO0+zLda
b/RXU2qX+wr2jE/nWqU1BSv/J9k5dMz+9uYjdrYs/jr6EnSaV39Z6MLvVVsEB1JzukdFDcubTqV7
EIXKOUn86c0nloGPFn6TBfVor2SsdZ7i8R5jUuAV1/2u4eff9AysR39QDcUPbElrnazSM2/a6Rp2
OUCwjgW7o0o76XgNJxUjmrpCkVzWRvPZGfSJaNvZkmd24OWPP66yqOp0wfYBZ1sTa7NJZQZm6aQj
Wnd6rZfzCHdH72h5IixzSJtoK0aI/eAMB1AZ1gbGwXzmQb7zO2nHUCYbtqly+l3++z82Lyh7AsIb
3TpqaHfrll1CEv0YPv71cqGMJApsOYDA6Vxt/GyQEkFCm9Dz1vuHduo/YYDIn82M78zHV3rv97i4
TwTGHb7Q1mqDnOpQIfsFVyGAXcIzoFC92qpbPX18FXG6+SAQx6eATJ8qT7NXywPQGY6crEu8UZHd
NtFaRieA+wB5TEHixykpsIQe4OzWWiZN2dRtCV/90ZqNs6+QN+2Yj6MVTIg3FNhJ/g+LimW1nL4c
Yzk5HD9TlCwBFVfD9DaOmrsGyRSmc0YacwMsll6/wTkcJtzOTsiyVGvrzLZ18gi4LSwadmR8TTyI
1d7AxiiDziRHNUn69HMEsewGQGx+5keeHvEpq6mN6EAsfg2KzeNfmSoD8HLLIv8TFcOE/DqK9skQ
oNErMrr6gBucCzdxEMkI5GlbYOQvhoj6PZCebqvEXbvFEG1/jpi/+G+r46+8p//VM3pkP/0w/Or/
YayVxU3+7+5S/1eRv8j0z1Cr5f/wj7tUmP/G0eJaMP1dthrKg/81lzr/VmkPQsulWUCHG3r8f7yl
9r8ZY/Df0cghPIl/+4+31Pg3/zieP+cs/mXxyawyrD7KtDp+n1mqSAcoTBe3BC5TehfHi6ksUiir
jI28oZRICGoXiQHV0XZCxnCmCD7e8t8uxWeFYpvmNIOatdEIakowGx1dTk1X6DRJ0itRu6fXIwDO
60gNq/0g8+xzQt26r+I+OlOtvhnV/vPJ+ef6+A3pDy7OVu768U/thmgK8nAGbmKkYXQvtMjZaiNl
/46ckgL4Zpwj9HH5piZeKKyaPNYoFMQl9PYPQluCewYhzPkknQnEqRRb7mYW0q53QarkYkdyX17s
bXpnv+uhthMfUG4dATnnli4EApSFPdJcYrnr4vcYlHOGeDyxaVgPdfTE+nFCj6FR8BraU/+1703t
s0ok1w2oEiTHA0mAn/9Yo/f//PI/7bPiLdPj5I4Yi6fPXJ7IunMOMyiQxO/CcIxdxO2damgvRW8i
YCXkFwUhgSjGV1KexUvWUGf7fCpBHFAhqOEG0En9c84HTdskUWDulCgLUR/ALPvRiLFCNtZXeYBe
H5/sJgtDM9lnBHb+ECOH2n1opu1T0GpDRFM0y17NLuLjoPSOHC8chBPPY+cg9oytYHow61ymG0IY
x24zwqzPfNeRLWmT0/gEAKrB5M+vGG7F1EW3Pegg7bIx8IPeRQFsWVIf7Lw5qLVZEDKajBQSuVsR
PDtaGj6KdHAJX5XSIHksyuPR9ty0aF9UdJVAKAjnKA9Np9nWzYz2UQEnpjvfAxAd6UVpkwyDOUCK
eRfL0SanlQ4Vc20+Q49oJMLwXi8SGmVB7UQvDFw060IrNXPcD1CRUaJLG1dE0xQz6q020Be3rdm0
PtlFyMMi4ghTP+GEbWxm2inIX2eEUFRJeAIMZrwjohig+dgBeiVw7asmAAjlIfPNHmLLjdUtor1C
+FoXDugnnEzaF7EgH/cHP9gyr6aAKsKjOArjT2ng2MNNECoUDnOM7n0XI0XMSJBw1Zx6grHtIdAX
7QRkjgYOUaW5xV0iYBpuypwawDejIdOJ9hXyTrNQfvp6Zg+uN5hNAfKAZmPw2s1GFO+MVrc5MYzN
NG8SPFm1Pw8ks4MBc3VsO0XukNiRJhIiZZcNOwXLZ7xTJ0ft//lU/dfIiPc2I6xUDtU1Ni513aNq
EnNKlzm3F5a2u7egpvoNTLu7FKkdFomhHbdzr5Q7MD8V0Iwu+P3xy3d8nn3bjEAOGOrSvqFYWz4K
f5afrVDCOEO27VVJWGxbWRpXGo6RS83Ixb4UbvJ3AWL/XJAGI1BxvGQMY/XjC1o1jEQGdB1unIEo
DkCRHjQyeRVDv3jp6lFekF1CUrE5Jv5U9+ohA7H0Wg6QOIjsRZmVJ0G2Q5GuX6EHQhb68f1YTfGW
v49xBVUbxTgBDRRxq7/PAgKE/wOylDIV96WL5qPTCdMd1OXEHo4xMllynC4KsshdBIma8PTWmHdl
rrR7KNnqma/VcTG3/D18q5f5KWMjFxnw6sNYYH1jxtqpHvyXmsSrZAjhh0zJ2XLu+Jj3diHqg8X0
zCmPyJzVEUEQ+4sRaVK9CLnYPbibJkGHMSAazI3G/qWM5RRDUqQtt1FlJMWGOB0+1VinSmwL3ZBM
fiqn4bk2Z13sQNHUqm8rRrbPFYpPvytzszlTgp4uXvqOuo4EROfOUIQcPyt6NKbdB8uf3M/Vq9DL
Zh+MQb6L7SJ6BPlr7M8sjuXh/+dDRTPF4ABlaSDn6XzwzqxKXsXG3RFyEvR6JTO+1AHjuU0srYGs
+XDWfaseimifozu+S9w0/TIMUrdwDTTnxivHi4K6hcpF1Zc8UWHiQ1+/tREAXlEJRs2GowyfMoDA
G7VPp6czP/e9y0DWZ4BPpBDj2dXaE8NQGTCNEQmz8Rc4BQr3Ma9z6yFGRvajM6pgBz1h/kwmcH8d
hEQ+e6NaoDs2FmzbThFOKS7KsX4h8h7v48d/3fHOudwDYA2UjUt2Cufadb5S5eBjAe9Ze3Ttg0ON
b387ZviWC/ANYZcmW8fo8ZvUaXSFG6R5/PurE6fzFvSq0rpdnbFIl2lCo2PoY8+tCLdtVg5I2GKF
APkIou48lspNig4g9xn8d1tpz8P3j/+C4/f1n9+vaYtdmunGkvGzWvxwFyjyWAN9kRSz11YBiuk2
qcd7qFcZZ9ssvtBwEm4/vuxqg1yuy1iREQ5CyyVew1x9MWB7QypHle8ZiV7G20BT1c9ZWFMa9XqY
3lCr2VulKclPz63EJCc7GsYdbrc084Ebz9UOOWR0zrN/vBO8/VFAPJazy+IT1tzVrs0aUbHekkEx
I5Pf2EbYHjp17L4YmTFf9ZF0vn58F5aV/+dGwE2gk8Jg862GJ5bl+Obr46zNSspXTBS666eKYm5T
QQivIp32EbMo6ddlNO2CElvjx1c+fSffejickpbTg7b2YM9IjTMn1ZHaJZSKIcpdUFn49z6+yqq/
8nZDcb2ilOC8iJLtbcj8R1tqcE0LmZ3Ezw049iLM4uBGl3rqIecqnmB5yn3TKa/waMg7zfGfRmDr
PrttqN4YE3FXgDrSQyKN4sXsTefMu0dr//T2A4hB+IBxwCIwY7UGu7LDAuBatddUw32IcvBTrKDt
QMOYdRvKb+nbWdVu6MH3FHC3hHFt3TT3zUTZO1GKqcxKEtKepG1KjE50Nza6jhCcrPrAqjcia60f
OYbnGL62gfelwnaNlTgV0bMVmVhxs4byuQoqIh1rOd8bIZzTUA2vkfOIYJsqDn60To1tPqNmhvuA
wu23GbnRs6GMkj5yG8XzVjUrbDR5o8piV4zV9EOJgjratoOjHQbIH6M/520/+gA2AxKBLZMtjQyd
b0Y9qHdKJaAi5JHV16heufhV2juMJQwXSaWvtkF8pylDEm2aSmgHtazc5kDNjAmbqZc1bJi3mo9D
6Q4M54GTio00giXVfpp6ZSEp9gWFe67LfRGLtrmcprHdQTUUmU/57PyeQ0ed0VK37mcyJtxhU3Nw
G328/2Oz+GflL8KQ7JyuKtlAfpUpMSiLZuG7K8XsZ33XPo20z58z3CC/nFCvZ/RoeWHiS5TJrwiC
fnBgbRr4jZsJ8/wkx+GVsg38ykxF9ITlLR93FuBQecGLj00loUkdIhXXAvjtpZjuii4Tv4jGHl8Z
s0W3HI57/Ykf437p4UlxBIgb46ZTRMGxuNRQ4cYEDJBOP5KgS/HXLd4PsqmJ38QNlm4tYm8FthX2
sM1QzfxlILxq5zar9Pg5zyx38jUY+aHXqlFabdqgk7U/apG7ny0bZBIgPpdRDFZ6L0Apcigk/PaN
nLqMfx7nuJ9Tl85fiN/QsGAMZnAY60YkG2UghMFLq6kHN2wqLs8va5IvTjl1L0nfuoaHLUH9plGX
/uQYAa4YAfr8Gy12+BylyIL9VB3FeCAP0oQ6j5PuSSpp/a3sBvUTLAD3k4L2CjnspCeXCGzDapMW
3HNPcwcXzI01j7ct+iVAKJU+2cQ9dvYPlCdwj/BjkRmNzlq/NFPHCvacWTi9y1LvJF5zM+yvQqPn
eKgAMNT2KI3CcAcj325wgKCD8ZnUpT1e6bjk4EkYxIFAo4qYBtjd/IwOC8ulbqUASOI+7VibQY0F
dA5Q/3vkUtQvVp62+EMABQ4eHQGNBVmB1PX6aqx/G9kYvQBNwfZjkhbieFOcOv02V7uywhxHC4o7
2cl0C1Shcy4niRMQxUyqHHrw0IRjRMQTb1q+86+BYqA+gfFvVZf88mq8xU8Yij2IaQovbA0m3Zhq
TFS/DeDlb/pZ5+xOODU19N5gxE+CnGlWKpZMy2h8CJtTsY8b1skmVYhr32Vkb7Cw21J75sA+JJ4T
B/ptymLFQq+2Vn6hWb3a+rJNrGobzCqmVaNw9CeEFG0ITTBFzsMzguxph/jpel7uiicYt9dwpTE7
hVbRk1qUGMw0ZB5qz+hYcFTX4Gnx55iJ9WVoMq33rRbNvZcVQfJsLJTdja04nXJIGTZ+r0pCsfzE
LcWP0WqrTwpsFtSqeOisvRIrLs98CooriakfHmlY2Q+lhd/VI5mAVylrdfebpujO75Z8u2fmqDPo
QMjb3Fc8SJ4k5uVpmmZUr9pcOWjByBoyCZII+cI0tqN8w9pNudXqKbl9QWTq97Ch53zHZ9BsLzQC
3G7a0KicrTVza7YmAzts5dCMdnHVGw+umUFmtCUMbZ+KFGeBlnbDYzXxedmUvWimrTElnbpBnwhw
NJz7HB+qMCtWbBtVG363eqWjgbxH2ZY9qupQYGLLdCI801aatHGyKCzpd7dx66G308etY1bKBfAM
QMcNTqBbIjr0cUcXKLwQ87LyiyYJf0I8wX8xpqN6GbMiXLRaUhg3YjI4Vrlt7naY3XtFQVRhUWhB
RuMUytTokzJoxS911pOv/BOM340SdIMPd7n45uRyQLI/kyzox0GsYgnXY2glk2OUvhpZYbHRsTji
7clk/CBi15qvLLR8fkf+V3EH7aANGLvptApV6VoPiHinL1Cyext5pjPiTi3H6nJqWCwXRtOBATaR
LvSe03Lw95uK3LkL0lYt+jGGUWKfHIb5NzunuHWTgBN83ThDiDQ3CmN/TvQWmS4K4UM3jDYFlcTb
k2/UMpsxzzfkKeCqC6tUu+sGg/RwOH/NfRZhDvVnUYKdwVEDg0PKsU42VVHl34t5tgdWXOaaNlyH
WUn8Xkhj2sfkB+s3oi5c4jNgpJt+CD1f2era3I+A9U1n9Jy+YlqO7auHLVGJiH0DDMclb46l+7lr
EYxcmt2O4HnrS61NysNcirk9zFme3mB65UsYYR+lx6rDxtjjKd2Sc6Rck4ZWxRcGcZKJ18iHOLDA
y9V9mHtz3dzkbtH8InGn+irq4V4Ss7Ohprmswrw8i9k6PTa98SMZEHGA1DmgHleueDdoL8ps8Exi
tzJKkRJXMNziqvRMU6Y/YjPpLKxmyXyXaKPICVJbCgNQ4FoLTFjrgJRMxaRsCItg/DbbUfddVllF
hnmtQCpFeAtrplEnjGV0arLOP1OZLier49KbA/jyp9PlxWKgr87gMB6qPButEcuz2mzIAE321ZS7
LgYZ0f5U7frRiE00giD85IGmkvqjwq71FOsj3eIexdl4rlZ+0x2t/iQdlavBaBVhEiek43vaRhwV
CrJfPQheubGfpyT4TOBF/aNrSqu9QKdG+9WtYreCtaDEX9CmhrFXybQmymyIky+5qnc4ux3Rf3IL
XPOk9qg0TXmbLWdDYyZ27hpdRL9wnES572YtKH83woXMMU/rJ88FH0TNqyjRz6G1kn4bRINReFqn
8VKEepW91hJU5iXewXogP9NWcCHz0DZImhSAAf0UPHa5ALE0lFP4FLDmXxo1gDHXhp3+m1at+i2b
QyMmUaHuckqEoMCNORhg2KLZaCPPIEwaydLAsrvA2i/iK4uYvc9ZPHYRGe+6/BYxQnrUBaAKLy/6
WtKgjot9BuuWIg+qbr016LArV3oJPpy8ks6cgcUDYMjGKf2Nca62NlVMQbAZKCpM39AN7EVNoFrX
iGDs704vZ+y2E3AHWcocLGjjquTehGYBBZuRNMjorADaYU5x23sUQOi6ihzSeq6WwTYLu/pr50rE
wJ1pYwjPSf8kb57coe8hoiWqQbPMtooGunvv2E36GzNUYFxkXW/sSEEZ2I9mHc+czrVxhSdpFXhw
G9o7kB34vegNZdd8x5zGq9WqavwRi2qy4Sxb3VCkmli2yblSNuSHle6ZVsnp6RilyDL/h0SmmpyQ
j9enDIXTqUSEeqN0StTNeeUHic4HoTCXPVNaZ653ejyjIUELFc3IolJ5m/f8cXjMqXXMQTrszRrA
QrdV4q8k+aGrNko2/o/3g9P9zGSSxjVoWWr2Sb+2KxU3JpqGgDfRZFt+KViaZKYMr2zlisY2YPsW
BXSaJOqtBRdr9/HlT28tCdeMU+k6MCRFSnJ8a8WkZWpAhxPYiDvdzlFQ7ZVJGj7WdcT3VpycaQef
dn1MrG14vdCr6GT4rraaapwd3OvUGMVYh89ONRko0bpx51C1fEZYP1AeBtmnj3/kyl321g1gIwXN
qALEBMy6+mgwHJJ90luYRdy4usaeoXxNGrW/nFwgDyPyWm8ImsRXoi5gblowO1FAgEduJc84vt75
+QY6mEUKhr6BLff4ditF7NCKiPhDykShJd5aW3cY+oveIMfZjjBpqQjcDx///DcR0PH+vjTGEUHx
6izimdUnJ11UbnbRN56eNf3PgtWwOBcl35whrop21wKMXMQeeEv3RD22ZIa60fQSQQUFLEFJWGCE
1iS08XYOd7UwY9MLsq67gWNsoZ+zcQN5BiqjdocMWvmm6g11slZlT/NUpT6OYAPOPbyxlHioG9fs
8X4XrU06Um7L0vLMpi97JnLOWG2m3Mi2c4G5GbBXBUelqafA8kMmic3eVcqGsZwKXWpQ4zHYli2o
oTNv5DsdKqRiKqpWWKq8kquucZL3ESrTdPA6WQRfqQNS0yO/En7Ox4/lnR4cGGqkC7SBF7fhqgmk
cOUWSE7nxe2Cf6C65VwhLLEF8fQJtg27MGU92TeaBFv18bVPX3vcN4vBjJEAbpKTLlyIossaI6an
WiT2BGsM2xAZqFe5zgTYzx3OVD3vXM9Ah4HudBEkIis6XvdqL0vMvTmxUqE73/JFr2NG8WNw1/Ly
x0TjTLFy5ieePkYGgi53WGcUZqHyPL6k3ZX851XLUN7SJXJ5B2kC69muz1zndAOnjYNpTuf7b6Mb
W11HdGXTSIMN3J6a+J53Ptl1BCSxlUvlucvpeGAlGA/0KfutnivJ/cdP8p1vlWnQx6WfTR3GOfH4
ZwIdi2a1R43Rj62z6zrdvRf4SrxcVcvnjy/1zkPEDeMutijuJ9+N1aWcJszYofml9jw9Rh2B4Zsy
tMut43IGMqO0+fL3F8RlsTw8plaodY4vmJELqshStJ6TmsnOYVByEdBNeKpta7qurSE5cz1t+foc
b5QWCqOFIsu4iPdv9UqWxUT6rMqaIagAsFlKUC2HhhxgT6059l40wp336dBNT5VlKs0mq13jiwIr
gUA/OJCJZ6VJVO0Cs+9uG8Ajig+1w5CeA+DxIWkVM/FVQCTZZirdSvUJqhHn5hvvLMcFsQ5KlZqC
BvvqnuVd1BCASaMppCN8KbsxvcvzmL5AbaoLFCgML8dB0bdg5PVDRhDt3zHXl28tm5qBGgbXjwC4
sizYP4qnkNZaVxgkWqDZizzp5PoeBFn1uw1Si3ZCOG4sFXnGxyvlnZednRSpM6JFhpvrPbty7Ym8
H5fEWo1FOTPJutRJwDoDcn3vKiivGNryri+zhdVPK+1WwGokba+050+SYslDMlKdybJe+X7e7iAI
aUxnFjUL+q7VK817ZdNkIQWJdsZ3WsvyqmpqmuIcOw5x1WLQhTNyTz+YBnpbkw8SR9ptX+TTLlWJ
+qU7mEn1zC63cuW9/VGOWCDAHO7QOa191/0s3TpOx85rQyW4w+1YXThTUn5pBZYkz1IHa+tUQa4C
GIqTbyyCYmMCODt3VtVO31DmOozv+Dajr1n7r4o21CMSQiBFdrUBHYnx6ucmzbXHegobm/lVo3yz
YWsQp1SO4y9H9u50D0FL/KCMBrJWpoD3th8vvtOiDh2IyiibgeJCol7+5j9WfNM3Tm7rDZIQJXgp
oEAd9MbSL9V+nLduzCFxQANx5kacFg+L9oTREf08RmlrL5aTKUsCTdR5RjEnhxAIoS8MDAX0imsP
IlO7nZNevY76vvnx17/WFXwAAKw7aBfWgPlwZE9OXLfnqJ2q96BDGeZoOCPDwQovJlO2r5xSy5eP
L6qd3mMHx7/gl+LYgNm/evXKOA+XnhmvHhlH5LCbndbeUtfEsOT5vhJsnJJs60U1cZRAxji2bxMV
bfo1TLD2qz3CHmKEYYDImzAJyh0tR8dAz9Vl44Zu95DQ3qzELTK06VMHJuhX1JpsX7oIaNKE5miC
gTJy6MJUvNY+GmJC40pScG7yOWjOfGdPP+kIHvioow3XedXX7Rgly5yqdOglKl1vAsBIsy2FVbMk
m5aHj+/ryaXeTp42tZlro4B940f/sXTTJUo4Is7Ky7X2iZS1cR/IwaRbBhb04yudLFi+4uwiyySb
MQqp78cvSezkUy4G2l50+GN/EHVwKGj7gJAVWHwaIkZrvWoedA3/3cdXXgm9uSiL1cGGyhxYNyEr
LNv6Hz+SVoFuBkE4e66VwQdaUG76RH9cOlZ5MUNVuQeh220Uwrd8Biv6bZM05SdBfh2AY2iaKZyz
26Zcto+P/7KT7wlhgTq9dN7hRYi8Nn6pbq5DhBNEhY9WcBM5nXVlhql+hsyBPXO9aVLhI49e9Mn4
nGApHd8AM+2wHpfa6I0lGsBdLFwl8lq7yrStzbj2ubWz8lkdzUWlZY7w1IIiGRid6vCaOJdYgKEH
xpbYTyO6NPBuIvndBXn3WiblKLYReFTnRuPgXmyHVFUflf9h78x268aybPsrgXinwb4BKh8uD3ka
Hemos9oXQp3Z9+Rm80f1HfVjd1DhqLRkpVXGfbkFJNJIRIQt8zTk3muvNeeYUi1Oc7vt6rURy0no
UiHVhH+pSRnQQSTifKUQOhzt9KFWe5eeLlAzQGozEyiaUJE/tnndrBXR2ydOUgMJgBpbOK6cRvQW
Jz0GYtwODYfTlARRz4rT/q5VFGSgKnEv8kq38r6Bvkc/0gOnYX0toyyS903U6yVkKZLi3KHpW8Ex
V5bb3ZCaAkwWAd3TrnKkgBEea73kVYPWt9ueMal1kUMFCyB9ckN80+rBuHLqUTwbdjkX2yjPATez
flXoDpsG+z/rT6WtObgyQGvQKBdeLkQHBDxQ75kstY6LhTentOxH+vSGyOuzjnwsBglqHiB+tqTw
xbAWMG0rA+NkVFvrT3GtgzYjk7y/S8tA/8YAWt3Po4p6VGrSyvHhtgMny8GAnTAQUpIjyBgFhDC0
WCh6tLC7ZBAIQVvmlEeLfIKtwetIzN6VTTy3yEZbTkdWDMjOGwfN4up61VwWRtjIm6pEiOwRwIas
deiK+bqoCvnKbqP6juEuxKaZewGClclw0EV0WgcedOXqNNTH4clWSUr3C6eZ7rs5iFW3rqv8Supr
EwYStpcl8zvVajflRAe/mpCFAE3cUNBIRvAbba1ZSdNNr4bFlrw7udnSO7CzdVpXiuzpcO06Jn3U
2x5KcfQJdTqBekXKon6DSda0hBkXrynbrHCgzSQbnJ+sNC5xJGnkOoNanqDRAxNlUtsoFPwpWLoI
FBPTg7yUql3dVVXoo2cjzVBP+l6HA00wsAuK3tI2UTaMjxXDX+2Y1GlnLfdQK/x+aurkuJRMYblJ
rDe3DYvcGYhaEiKyqO5P0B8VpATX6teeYX3pt9kY9F4vLT3jQW2cCydXo6+JM4IPJBwweJSZLj62
syDKKEJ2fJtTqoF+rhUYCDxgyDuxLk2EANu1AeOTCSTR0W0geY1CAxjhqaReQfSq/IZAzSfq/36X
p5qWkzcLmIwEqt55orcqkSEk6m5dkCeEEMDQ+WBE26EabwbLJiSc4TBfMXyujJh1Rqvg2VFHu7D7
6cVE4A6fjdIElD/T+Ha7SNMRtsAh3StT57xMINtZCsxI8Dy3ZpR6ZW9DXRdxETFt1s1K8jQEUoXX
2YaQ10QGGPE+o/Y8UP0HHfzuEp0eXeJQ/WSL+nk5XspcFb0q+Tw6Tty3y2TcpXlGxLJYQdsUXtrp
+Cekav5sO/p5J7RY81F7UsZwmH6/GncBqiqGmMyMexB6DMh78z5TZsWNAsk+4l5qAcLbYl/p1bTJ
orK+Q3rAPVNm9iqTF43YrNbbcUI/o6LG2TBYvqtKCQ4KX0PzyRb10ea5GHFxt9gMiH46g7e03QTD
XnnVRbpVrEO1sK4K02Z0kTB12zMHTEAzm+N4wboTXNRMm3dFncbnQwEtYL/IoEy37JXmhoFI0n/y
8j6oXzjjyouvlokg2/zbr4wSNCvwiAwrNU+0RyByCFVw8JO8EH1Sgf58AKJZRr2LjBnAxDKDfHsp
RBVlJgUwoCKmv54aLOmaACUTkCuNedoDZyZJY7JXzI3Ckygey71g4PvJ2fDnnXzxktKYWCoZBZvc
2xdhVKXGnsn0E+ixtBmmgHiJerzTjE4/iL5SPjnZfHg5BiGMJbCWctp4ezmY6mVlW7RCRSS0Qyjn
+eOoz+kObwJOJycOPnk2fmpe8BkzdcGjQ7WGDejddCBlk5HkmO6VKpVkbKZ51bhSXkwnhRyFfuAE
1nYIZvuiZSblN3bA1vfriuynY8byAl65dzgD+XzflYoEWE7DPOKtkkur9AhJto60ZrYejCR5EUk+
3I6Rbtz8+po/38Nck6qMdg3gC85Lbz9k2HZRrrblCFk4TZilEYU8ohJBmRp+Bhd7jfJ70+DiSKSo
bO8GZzdsp8tr+bEUdiYpAr3N4Q0Ud7yK0bKMbt/o5t0wOFa/tyLR3tF2yMKNnhg0aU05jo9nssVt
lydbv6iisL+JpUS97KQQkRAGlLnfCKNSrkxJIbB9jI0DbqjgXGbwnkPLzLEzaWVDP0CaK/lxLjQ9
XplIDjcZnbaronKihwAyDGItjsn7QRTOyRwLO1qruiCRguTc/Awa9CRcc4T541VKPW+gv2Wxl2SE
gvt1kxQPk6VEsQ8RrHo0Wupbxq4DTNxJRzDTSQnuk1jKZRX8uBQZG0sLxTdaz+ShqO3cMG5bQptO
BIKe+lzkkZ2vaFJZDiMwEbOj4i38rGvwwbOFtVUFMKGofBnvTyVMHjrT0GoORGN2l+emejzmvDtJ
DCizEHwUn9zaH1yPNYO+Juc8ZlDvneIACuIZqRIFjKN0ONP0QEKnZVX5SmJl87ix5c+WzA/ubA2X
DC2sBX9gL17Ot3dbbEDqn0dEuPN8GNnQIB9p5QHhTPtQdlG6QFYUD/FFctwkI5IzjtR4mMzbypGn
LTI2m2hIWfMSCZD9J2vbhy+OjV7h8MvnYr9rlEr1YDuFzqGoVuDMaBHj/6QTFg0s05w/OWZ/sKwg
wuXZRvXBlPW9EaHrofpJmsW1nIQMj7qujyuCn/eITqH1k1GwCZBbf/IG1Y++cQ7ai1+eOoPs1bcf
f18mUSwZvEMROTikagjVwZ708EhfV7oqTAr0IIzXRGioN1Et4aZ0AjKolQ5dpBfFsSCdqsCX4U4J
/Sy3CfP0qbKB/zIHTOobFFvdpUEHbl41rV6P6zmv7VP+Tt3yacv1vjCStN5UVVJ+QynMiLCXRGd/
UrT9rOfnXE/QoI0LbEFJGO+WbMGDOwY0+Fa22TfXMQ0pkCV6LggHgSkbBvCTGLtLq1AgZIsyDclA
KnU6ThuzPW5I19j+ejn/oIrk9dgWAEeGPfJ7b0tDSIeDlhoZZ1GlMVUs4xmXyVH4ybH+1Z/+di1f
DF7UPgx9Fv7Du6erwY7qVO0wEAY+kdakyGXnw+8IzyergN9I/Akb6WAm0QOZS0bnKQT+1KjL8/Ah
GZEyuJA0o10MYKly9dLML2RqC+uohoSJ+o4HkzgdILvnNI7GG4I/5GY1x8MYujpkehKk1CgI4fSb
1j4NU5JVpcIsnzn4Ki+pOlqcxWUQYzh6k2NrcqIz4mpQ15pS1wZrW5aRbGO2r8GPEdvlphaythWC
IvNbFtTZvJ6iOuTRUBPjs7nga/v8zeeGyI9JJM0QBllAnLW3j0XYWXYSxJVByIcD1MCUsMlKM1RR
xDGzQIhoKTf05tQLWzKcjtVpHPOjKrf169gItPNU6EV4TunR6uuAIVt/LAVj/lBMGKO9KrXoUzi8
+t632topLy0gCZbPjho3f1kR/00J+FNjrf7XlACXtIyHJmYzeilQo06753+8/sRfmADV/kKiK2IW
tlR0DK8wALISun/8qapf4IgqbG+A2zjKLNXs9whqXf9C1bnghnRmfwsv578xAbryReVQzE/JsHop
n5zfwgS8Qkt/uPvYDeEZ8eJIyUSMwt/39u7ThzhATCkon8MwORVaqnqGBOhtRVqBTNp6NOJlTQML
DD4wm5eU4I9ghV8mV7xYbpMb066RCIjKSA8NuQqoGQmLKDykxAqEJhKfbhVdirWVQZAemVOpUMne
5D9bq3Q01HLVcWZ0dhVP2cWMB9rxnDgk0SiwKzUBPq/Y572Evs5VRtJSl0z3qef0noXTSnNC5Zl8
XpaP3BivEzAAx10wc1kRArgGCVtZMsTyzJrcNHhR0Zi6fRqif7XSOlo3Q3EDPG7NgnaKReEU2fPy
2GHCIHzOiI7TBF5N3noLCTQQ/cqoJZ+qkDI496Nq3AZFSq2mbPlzMXIoTfgoouUd0RYzvUND685G
JKOPhnrdOBBBXdr8J4mNTI8zYRU0PjP8bStXD3VnHQJp8Ao72Ve1cwXB7JweZ4mpnaGJwk/21uCC
s2VEijF0tFfyiBy3LWsSn8rar0OraQjpkgkl0CZ+BLVfgOC+avC19totA/H1VOS7ptYL5NK0pjQh
LdvAdoz1yc0i416tR+cuY4Ndx10CTKVsEdB5ZYkxwJTs8EbShvBWqcsxdiOiUl4GlWrNVeJJPxEN
6VSQ8hMaWcShNovxZ6Zw4sAZulWFdQtggJxexU3THIhhK/GFhJp+PEWZtenImNpnqZYhHk/6I7oP
jYDkEsUXHfSTKzTWISbYaRhQKrYI04kOENW6Ie8DAAyxhcixWy2+CKEQVhhbEElm3MybwDRbIgC6
/Fw2+2mNFUNeDxPjcbkZLwdB1DTpR8EARtWBRGWKYJsqRZi5HKctnyW6+DaRfLLnzh+3OLDiVWoE
jmcDGth1Vtlu65bqpSVI6mnqCl1xJYPDoVDz9DRMhpktvnoKkVb7Cf2zb0UzEXHEbHCNaxdWqUNW
iH1kjSUdQZvyN10hbI0Ll8a3IJq2DEoCAszuNhq66kZtrL7Y0lkOZ1TfmnOuZaRHuAT48QUDJmme
G0drrkd8Ozdy1SFADYRhnI0CxpNLIp91X0Z5e9OQl/Q4oSDI3WrCl+XhHSqODZwuEb3JTqUXhwL0
NOBQw6yFMuUJ7DP2rTZSnavJyYXC+d4iDyXIovaxDRf7B6mAQ+wnARFuMEVDBxQ6W7tYxZUzHJM2
gXJuHOX0pdWtgfwqgEnHLRF68ipre966kCdmdFmliui4JArghVPJ8GRpjRwdFIxRzWOaEJKyiphV
bmrCLGe+UanqCefUs3qNTCuwiboM8fcXE62xpT0WNHsABNotNw/vkdVJdec6MKgxRnyXbkz4Fzyj
QeTlMciKJN6BQDDbHZqt1D5RCoS0hTGnyjk2lp4VKI3xY6g8AEvYSTuMnPyIV9hq2G6U4zmxY3Mz
jF2OGSVooglFjyMHh7ntStPLG1nS/ZHEwcCjpA06T01U8nb0cGZo0ytCcUiEHkw+xlZrVLfol5WG
rCbszcU4hNEhJP6s8fioassdoFNsE43b7kin23wn9FLOfDK6oEFUOuoGF5Bk32zi1LKbDbXlOKx7
pp9wMYJeM9d5GyoQLXRksv5AvNV4E0XtcBor6Fv9bMqn0WOFNUvf0RtZ29ozoX6eAiqh3o+F7Twh
yCc+pSXTghwFwjZwJXcFkomBLuFIWsAyPyFExqmPa6e1u13VBygYHcau0bqkC37rlI4zb0nL0/CG
QV5t13WdCWWnysWMEgTTMSMDp6DuM2xDyo9I4NGcI0KaioGk9b4gXs7oi03Yt3Z/NmatdpjKCRrm
VDVd6NOLxSliktQ5uCMKEGnd1F2CX0QJKtVXhRYoG43nVsGRBvTEn6NwUDzkREZ1TO5H/IIRqSFw
IcVpcUoMQm4eW0JVIh+OeLJjaj7KqBNzC7tLWNm6TzqhaSB1Hh3dTRqyNnYDIZMPBAZh2q4J6nRV
h3ywPMw4pLAFJDqOokooa1zTBD/PY0cvtSr1BIKIySPZwp0bV11DWu1OckBdr6SUCtnNmXOFboct
9r4hjDT0k1AszjJ5ahwvK8bc09CQ7vuxIplikFLzeGiNDEVPACDFZVPXuQGUPk097Bg6+ZdqA5tG
6yWSQA3W1nblsO/wX3KtqLx6tLpxrdmDis8Hg2/l6bNGoErraO391BO36DpVMAxrhTwTFFAJyHev
0BNFJzxtoltMZEKEI0+LmGaZgTlmrlXWFvHW2Vw+520tHnttNGIcrz1+DK0NCKV1+uqlrUO8GwKg
wrSKC8HIgXa31ypIKGgd+AqezNCTye68TA2NDOAoy/ItmSKG5jVaNh3P4TDc6Dp5K65KINqstAkQ
6mRQH+lOQvQJA2JZmZ0p8REMwXafiRZhs4niHpRCSWzthhgI6XxS8zlei7AM7wzrGo4NhzPAk8/5
2EzZwRb6eMX2pGmeGmaYG20zdJ70wIp1iDnddDoB88lXUT+o1wnrcuBmiWVA2sn6kBRYAO+XVqVr
Txqpv/FKHYyu9wgIqZ5s0mYbP6hx+W3ywMhQ48uBJrko+2Sy6saWUfiYd7eTLFUEhkyDSTnfKeYT
jVDtmxEM2jMeNavzpHrU7tWB46TfYfXovXIywR7paTSw9DGEzr0MbAoBqNWgu1ol1GkNqQDtF/kI
5uiSMmx1rm3UTOjmtMRt1uqj4jqcK55oc/Wmaw09X19Xm6Jzk1LmS6LZwm4kY9LC8zPFEa5BECRW
ll1oTV1jIiIIvHHJuFvSO6wZVG5roal2QUxj7lAJx828FuE1kSWzoh+JSpuwgRZlaIJXSof1hPGb
3pwIJOCIWlmfR0GMvSLsk+ieZ9Z5ntt5sD1jBhBJRAeCPFgiSCZYD4kJXZM9N14Q5VOcE4OoPFiO
UfJAzuSd+vOMyJqKxQ4mf2a7PALsT+0xFlhlV2XOEYsQmQRwtpWLqXFbrZ11f5ZhJxI6PKuP0KXS
x47/R9cWkLm1yvKG/GOkirH+V0Ph38eqP5dTzS+OVQDT44c/HornP7YvzfwSlozc3hyylp//zmJz
vkBhUyhoFMs0FBwEf7PYoLRxvEZtALkP/z2Y7H8esowvNJwhjyyMNJT/GkeflmDz6B9/6uoX6FlQ
9hWmOTrNHPt3Dlk0kzhE/XjIUuCTLQxwRhawm2l2vz1kjX0Bdwu06UoXTTuTh0mzkyS8jLJDnjPu
qaJq75hohiRHGCG1CmhOXGN5HQI47MZuSNaJ7FDYYw8cHsJuUK7ayBKJF0xzYXDDNk3ij/iEIGcI
A37GSJzwInjLansHvQJUFAkC+I8RMrA/oe5om4Mhj0XgOe0kf5MJjMj4UTMY/V5k5GyYqZRdS3Ce
eLBMlSMN1hb2JAgt2pGldrJBfKPqXDuSHt80YZQeEwWw2AAz27gchsjk7RlwGt0SBOiOcDvK4cCw
Bv5DqCpbJRZq4iGhkI/syR6ak87J7XnD2IFwMQJ3JKLxMtMPrR6QkZ45l3LuKCfxFGQeAiL+WrT5
4sAWlxziSctoDHEwYN0iEJDNp5/rTZfKKgemIL0lRrDZE2sqSW5twqVbkQNJUo8Mbgd4ZK0wU5a0
pL5opKH71kZFHuwznc/dq1N2Y5IMYkBvGtZOGvuC3XA761i5jvFREzs9GTK5erWcUbqbJPm6FsFM
9wPdMeEO9OtPtYgMuVXdDeRFRyIL4Xm05r3UAMTiXFeIJ0Rr1hOpzMRSEpBa7zvDIVckaEhyD4PE
dlzNzoGyiCyIrixJMxokCMVIeqKcpofczrtDq7ay5Kq2gFphReQoMxHkMOEmTF6OTQb192rTB5Mb
F7F6rTaSjICoqgxXQXCxzTHjNCs+fJBZM4lepqvkenwliMwF3GDb1VWC9vOxiEwqhZ5AUtut83y+
yW2cXW4eVrnkW5P+emlZrkkggxdDwKdsnM0ipklQVmjF8b1n1rhGeqwGe9Ps1QxNLLgI3w5MZZ9M
E4VO1cSxgVoziSjUzKi7FLPOS6utXuVc6yS7rJnKZFdNdf+YMfo6WOacPi7RsocRER7UPbHU5TSP
8ZAbZnDZMUExyVNuqfyyICnEClJ3rHlKHOe3gzCmwpeAUmFjM6ktAfedTRZfoqelg3Xfhqpmrhi9
NTOSxnxSCIpso0uJ9jYYsXiyn2CpSTc2q4BG4J+QaEIM0znh9oHYGlND9DRKC0Na9fGQ7qsAH8qJ
NggcsZoUyInHfhNSLYWmcm0gH+/cFEnDV7h5EOQkbUZSaEiCqPpGNVFB1ZpisX+n9O4OzjCSiw0U
RH+Ws6TkBOtI81maOsVNPGbqkxPkzUsxaLXiJ1XOxzalSxL3gEdcGW4zWU0vCCwiV1C0coGdZSQS
dlOKFGiHqgTEMQhmNW5gKS16EmMM0Zwok5mTb2U3ziop5I4zup0N58DoyDCcupxc6o4UW62vbqS2
m5+i1iL6FV5HQw68ItMCqLU5/OqMDPDcDq32Udei9fLsutCfSb3V7xSQCBqQwSVzk9x4y1g1ogl9
JhEkdA5RGGV+iSn/nIOQOnnwCcioagLEt64YLa3eOCRKuFmsBxcIjke+FWaVhKMFCWDUmuYVDISp
a/1mRJ58zNNq8Fxb1fgyU/+ez0MwZa4hS52J46qg+i/7kcdMraXahYU3PLFLSDhxy7qaVli6qr3k
zCUq+kaxKOZM0qV9CXnLDRngRF5TA8iQDsjVmN1qGOPyOGGYYhBQSf27AstJuZDMcpcf8rApnqDS
EIJMk6M/x+UE2aIxSuNCRb7/0o6phnpsnpXEQ5vNXjB3aC3c3plng96H06RHlg3eeGVVAf6tKC6X
4G55VhjDM+bAyFo5Bit6aErb1hqpj2KjQQ8VhaF6DamKHkyEMUzfFswtL6UspWeUm1UG9pGW+IEb
K3dWJpiE6rzGY514VsuXtFI4AX+bCkE6IhZwI7mcK5IEjpppRvVhOhJ/PGK7clZEd3aKz9y3s/ch
CpnKGyrEfn7Pln3vDIiUaWvES+yhZXXWWuol9SCb6XxRli2BJIxNews7lzk+9kWR3Zjo5fptWQbW
PtChyrhF3PZPwF+GU8G3V++NwsKML5zTSO4LAQ+Xx4nEXOYBXtBH0SfEqGXXfruro8ldJPF4+BAD
v7c26MVgsI4TDON0SXuWE5e5Y9dmZGpxKlUT6CuZcIr9lKC4eq2E/l0T/sln/K9Lwv9TPJdN86YG
5M9/LwG/MFDUIOfK8PZAOS2ey7/67MqXReT7qmyiJGH4y4Dl7z67+oViDEUzY1CAkeQJ/VgCUi0i
DFZAqJIlRLH5GzjeVznxj/fKYt+jz4/XlLYcY7J3U0HVKZjxNWnioraSH2ORWGfEi9JTMmdym2Q8
4C05kLuAYdAV7shuG/S1dBXU1XGtyeHGySTf6SbI2+UuQR13amFvdHXYGdekP9J1Y6Lsh3Ntr3ns
CvS74imXm/s5zIQnpOkctJJAZJAzKu2daDWr4KQyk5xjuV2CxtmY7xslvq9H+64aZhi3pbafxuBK
NiNtXXQTA+G62YNIklb1WFxVptIf5iF5CYCH1CV6PzLvPDkb8pt6EsJv68k6UiE+bTS1mzjDK5af
SC1yTGXsnnQCd3gp+YlIC1T7Q4PnFJV8odNfbqpJPQ0JcV3ngMRBeszzKnVA5nHyFV4g0Vyj47Lv
kBCuJ1pDNGnMed0N7BZokZ5LfQ48NHPMVI1809uR+Jpk1YUWVs8Ai250QffebWPjmzQqR0hboq9B
2ujb1Bq2DmGvWwk/PhFb1Xw0C7v4Syz1W08tEBZ+/cfyMxzRcUuGUfd6X/3z3/5npO3NS3l4yF/a
93/Vm78ZYvT3V+c9dA9v/sV/nVWd9y/NdPHSElv79929/Mn/6W9+n3h9naqXf/z5VPZFt/xtYVwW
Pw7DjEW79q+f6suHuOj+cB+Qaf/Xf2Yv+fTTz/71hEum+oUzOo8k+j9sLT+M0pbf4pDHARBeBPw+
zfrnMU+xvmCaZ8zGk85Zb3mQ/z7m8Vs2dleq0Vdrporg/e9P4eyvh/dXyO13IGpcHRjNqKnR/vEi
FunU21Ne2/SxJdEB8rB0kGQMDN8d8erzT1daXWzkUCXu1noB2vLVjBEs5h2Z54BWjqy+I0Rejb8G
ZITbzlqfnNshUemvEWlbTMtouu+uOxmySJqjDc4IL5fSEaMu4RRiaZklMFpcngke8hHNNHzixp8I
bdnLc3qUBtLz7+8/v0S9v7m9T8VL0/XNyx8nD1X7x7ovnh8Iei7+F9y5mEp/dede8z6eHoo/+KDf
3LSvP/Z9W1K/wDjV2X1km1Ce5Rb7e1vid3RSb3A2GyZnIFoWf+9KyhcH/j/3OT7h193nv+9Ypr9Y
AKiOSLyiqYCQ6XfuWH25I3/clV6jd9gtNbCvsPSsRbHzg/yuqyQ1HEaNNt8CGuvPY/086B4CZHN0
FNtiOzEBHi9lE1zT9nSdVxcOGDwN5WPElFijaZ9Xa41DluSgjmy+FvW1Vl0b01U0XMnzIarP+q72
ko1TF24ybkyCne1zs3yyrUM4HlvBhaFc/v6N+f+yxP5/uHriMfvVPXjykD3H4qX9cdF8/ZG/7j9L
o8Kx0OfKlB2agZbg7/vPovbB48PdBAeZntSSKPX9BrS+yCgCuGlhxy/KlOW++N4Zk+QvaE2QpLOc
Qj+hnKHs/Y1F810NjVMc0IeGwBakDJo3nff64x0YT+MUm20nw6S7cMyLMg2xYMGLppOUca5smniv
OJ8ws98pouh+K2wDNjE/UG55g+/W6YA01KJEE+V1NeFHCv7g1VSonf/D1/B9e/gRw299eJlF10FP
kg3r1Vb7w8PF9Clf0nNlj43DVS3N14Jt2+CAwIrh6vFdmd6k2bbSV8z16tmvHWan5J97kuxO4a6+
khR0BEdmdsCBECCU6Fa0rPklhytGkoW6mpepzartvYH8TQT5Cr9QnLr2sXIAeI8RfmDSNLk0xE0F
RNkKPFbykD5rD065MVApSAwRvXZeJ7k3PU1PNbxbkGfhWo/QtqpoOPaWc1yEl4TpIovw9Qo9kW+J
bYrCYPXrT+un+4DvhIOcDBcZ+i+K57f3wdDEtawI7oNanQeMVbMfDU64J3HlImWotTLmEKTYbJ7/
+rIffUdo3UCBc3Haw+8um9GXnXB7yWDcynEtzz1hK05bfUJZeQ88eb3jEOHxxjRWdOReb9+daNVp
rPVg9iJrJxoP87RebKL2ZIDGUIonHX0DahezeciL6zY7KMYpkyl6YWub239azcTyABTdKV/rRTRw
1jg3VKyrQj611CPFgvV+GgsQJDOUy+Fu0q7MnBVc3IX9YUwfSeH49Yf24duB1QwDiTPN8hS9fTs4
ymCZWvAZQ3hb5mmZwdTLSL0Ljwfg4YTArtKk20C8XZy/3gh/yRjOEmKiARAE8ra0N311msvrqN5n
84MRf5OiHZIFjx4h0s0rMzzOmtavhl1a+1EPs+Dg6Ow3hps2DILSc7Nfxw4zsv73ZLGvX9PCIGEt
5CZkwvb2fYXtHIyY7xagqlG6ON3X8UgEUora2w16wdNSf5/uUP+EL+UHq8R7FNDrNRcLB/hnlJP4
yd5eUzPmPCpUoK6hrp448UMWp8EhMvTjwaCjTZRCQMOapofDcthXWrSxZ8v79fe53OQ/VAHLS0Cs
iveTQgTKxPuFqtSCyoKHO3o0pHXOhscaI8l8LJ5gpcqb37+WzayFJ3153N+H3OmS1WPrYwEByTl5
eLhk27LWNnJjvm9ZrH99teXDe//OqLyWhB5Mvhzz3364E+LuWTW4EKlVx2VSM4xM0Dzl6iIKyZpr
2k6rJG19O7E/eeQ/WFjYP8kFZC9mk13GTj/ua+M4EtTeGbzFJCrcQe+SzSTMzzT7H1xl4dVjDsMz
iQf03Q2r97JKpGzJutLhtOqLmtJM1z6LjntvNVpuENg0DC8Nzk+Myt59jGmslYXWk3TuiMy3pxTQ
SB/5Wq+gMENBzaz7tJCgEgFjDl2pGz5ZpD/YGzhCWmRyM4yjXFl+/4eNdHaGjFwLMXtxPvNVyUjm
GGUBoUfj0U7TUWjEHnfwJ1d9p5F/fdNoMFkGdCxO6vvKxMlQLhkZ3sCyGNNNpGKLbkFVy/GDSYsc
4nVQ/dXV+5drwYdXZFXFjocjHbf92/eZKnVKNV7NXlL2TO4V1NHMcyw3QEu5qiTki3PihN6vH5EP
Hn4EoExNyRZ1+N/yon74cEFklG0nxsnLIcw3M1nQ5kTCrVN+m2ztk5Low2vRalueex7G9/5yGFKR
lKZcK6gqFHmcfsuRnDkzmeFsSconj+BHV+NKNGepcZf229t3FpDmGGbcIF7aX8EgHlx9XrQXE0oW
1AaffIwfPYl8hlR6cAWWhfTtxejRjSqWH1aaGAW8OkoAQbNI/+QO+fkt0cEgxNpgvWZs/T6joQ9n
QJYOVyGTXPeN7F6I9HEyyK1Qtc/Ipj+tndgX4cliC0W1zBn23Y0R147WD63FpERn+xsSe9j2fRhh
/ZWvJxzjMgFJO1rrK0yzn1gJ3nsolltEMwHa0EehXGJle/tpRtNU9dqgLgVG/DQ3xVWbEB086gN6
EeDGKRDsfFL9Hpkmkh0s983cXtWx/tnD8dMTyetgZG/BNFlAdT/dsMznCoz9kJHm7hn5VOlXsr6Z
gnSTqmjWiKf4XaDM61unHKUQWCK2fwKpJDXU+VH0MmPIPnDtPvCG2jk3mSC7wJ0i7PDqOfq8ZcxU
20yC9G+FcHzmWuknFfl77M/ySoBTLL0JWtZLNsDbL0FmpEVgQ8zRLJ17P847lDeqdCQntXRd28bp
FKLxyqC6rR05+zpCcfKFbB8ZTnSQdGSdv16nftoElv4dA0VjQSqxHr/bBORk6mPmYLM3OUsbLAIC
7RC/WUxePTS4ztXoKK+ib7++6Gtb/k0BAV4IiA42NQ4HnHbf3YhqCGk2i21SJVE29fk3wQEhDG/L
6oVnBqe+4WqEcjJIjvzWXDvzdW4edJzh7X0mrvt+p0r3kXOIaxwtlXsenxr4qbfhAJU6XVnFphf0
qV9U3RuX6JmdlV0GUEQVv1J3ZXidTHci+pbb50N6Mrafpbm/rn/v39uykDD2oGHF5/r2+50lU0nG
ik80aba6fCRx+rSM58k+y4dw3bR3dWGthHkaTF/LbB/YnFq/2ul+qNY5eRC1cWiGawWbfVif6z3W
mO7W7DedBUNzW3CsLTd54U4OSs+NscttFwUp4dVSzka2Cv3aPAsHv+l2Zbs2hnXAmFo75s4u+nMp
fFazE6HuteqhLE70YX03pluN4DMMYua5pmAN9LTb8S5T1313I6LLLDuo3dbojx3OUIZbPhrR7Rjf
ihn1+rcwupz1HVnSuDyd3s0Ndwj86YKBPppqmRh3uXMn46xrCKh3lfqqdLYG8fXF1+EpSVZ5fFEE
0Nc3pGGTg6pekaFXQBmaD5TjjH1rc90CVao8rJkcsw1tX4XntoE6fF0UIcPNKyu4rIkzstCUbihf
JHu3lKJQFGtrbzeuLW/FXVuTpuou6IfOC8ktf1KOjWBl9qeyus7T3aS7yDVy6ShxDsn0ZCpnUZAi
1d/N4jGPHsfCnyy3qE7keas3ayuv3HJIXFzNrq09yOZJvSNiWLU5jPnBuK+7rWJ4gb6DcwjY/dcP
zM8LJqcnOEw2rSW8Zu+jUm12J0yjFE1RqdmuoiR7SsLED6X8RiSZurJZ1z/ZE3/aeXlEsa1Q/dLS
wUj67gCVBgozw3Gp8fmHFVwT/f+yd2a7cWPpln6VQt8zm9PmcNNAMxiTQqMl2bJuCEuWOc8zn74/
yq5MB+VSlBM4QNfBuXGV07YYZGzu4f/X+pZjkfJ3ajZc1kqZDmeRGBszeDCY++XFVFCGyBdGyRzd
vrtCaC/jrFdvCIXNCPJ7rg2+yceiuhvbD4P+VdNf8CtAqdjRhsd4tg9qV8mcDF1V4Uyd21prqdg1
4VrYW+y1phqA1qTF/xC16ibDqdg9BDfUV70P0gGBeQHXcB3ccGjR0bawDTw05/6ZeZGqTmBsgkNz
0Qi3IbSPH16u7K24qC7LW5WOQLIyxhWJHCnMgxtKCrmNvXTrX3YJhs9dqm3Am+whbmTIJ5675s4K
b+k5OOO3aeMDSCldtXUJbOGlxwoP2gNQDREEsvhUTM9NvhPeoRaIo11rvAzrvVRvbP8Bo0cR7FRl
bWvu0N1SESApksSPZti2AI36Cy1yJ1guyBDKjW6d1fVnsRobLGyf8uQ+Rams85Z1yqMFS7pJ+7NG
mRyCB/DqfdGtnV5caQjzGyNzq/K6S8+QBJjY4Mav7w/lN3stzozQSKlxMEXO/3s8PTZ5k5hlqfN9
G1HpirB7FpXgeCP0w+SNnvv7V1MU1hjoqxZnjsXoIl1R72q9H12UO6tIp4oHigj5ae2BprWiE1d7
e6Kj5EstCjcuhlDc/ou9cRXXkqb54+hO4OdWY9plrq+Z1Sae4gu9ZeQReAIEuYxXXq3c2pUuTiw/
89NbLD5sk9nLEmHA830ti/x07IjMIg/amPvFu8JynoT0nFX7VKDdr66CJID6MptltszL24S4ZsUA
KdDuWF9h0QxkhHanDuG/GCj8cKDZOMXmb26xjgJg7DS9xqmERWCTTJW5aufY2QYYj2Nak3riu3u7
EZqvRbFIh4tMYWOxLYvK3E7bjqBrSMXlLpLObJkyGqcd0DgZpCySSkxyX05M7MubRACB1GWGglH1
V/h/x28DKMWpFEPXuVrWQ3fpq5UMYmt6KutQOnGDy4MHl+IyIHXYlMCdtBevQtQNmW/0OWVtxW4v
WF6L2NLgvdv3WkAh3TvrQhhbWjhu3n8Fl2vX3BWwuDV6A0DQ+BTHt6hIk6YOhVe70ewZKnEIOakS
o3vPRL8yewJcJfPEJd+8hxRWaECjNYaIBkZQXwxQYkOU1upMCuuiMM5aqbqQu9A1wTqNrRTDna5h
lanqtm3L/YCu68Sq9vZbBYfEhanrsLvloHd8y5iofSD5dk4EQkmZdRROm7NtqkZqDc1kf3j/AS9H
LjfLu8giTbGKvfRyc0B5yfASxGGuPFzVPeg1pPngYpTAKRoz2LSW9dhk396/5psvFbMsLwqtUirV
tK0Wd1hgVpjYyGaubA2ISdWSd5LgAbeUCFmoivYbDfXwxAB+LQ39PLkhMWLrQ9GBQ4BJAXAxkkKB
eC1vCenMrWtMJTbwFBTDVnVvltpVWxEIVrBjBN1PUpmF7aUo9jL4v2zTSdfkGhL1OEm7gAQj+THo
7iOl2JBYGxK3gWOpzS/4FSXsurc58hLOV7VkT2POuW6Ve36GmTn8AGxU2Dg3CamR+UZCFa1451N+
//7DfTN8uM9ZdcXGi8ocrcDj4WN1uY7rIs5cjFi3Xl8hDirI8CsG6OlwvbQTo/XNxEANh5Ezt1HA
VCHzOr7c0JMuNJC24rIhcGduABsIe+5Bq+skSb4B6stXtRxed5l+/f6N/vLKCpdnczv7pRdXnpTQ
UJq8DF2MKy/BoPRrsxdiVXaBtMXhtcETsrLktTrZJy789glzyz/cCTq+gsX80KphXGtlFNKllLej
7LfUzU0OW5DLkCmdWsneNCMQrszP9RUmDC15WS9PRJ8UopkG5Mk1jararSrD2KX1sBe9MV7iC95k
dpdd0ijzXSOpc9fyT9VcXkvjx28P8dT0Q6k281loxhx/zVphiiGthsHVZoV5si9Rt/vdvdKxG1XJ
ydHDtdzfpztZ8e86QgtIoxDhXofWliV7BvyUt4AQ4kMjgZ/4gtkT0TaRR5jhApLYOZjdBnSmrGYj
G9d2uedgzzk0jTctzvEiJ3072njlF5ovas3cP//KSzhnuVQUOAqfbKKPfbhp7I49Me458NryuceP
Dhr2or/dH+IrEbM3hXmEJiW9hOOn0UWK5WMM6yhDXxL07WPRSptDwkHEaQpyIjLitkDLu5UvbvKm
hikvguDEhPZm4p6b5cgIKKSSjfqGyip7ImzKiaOA0iWSM2E7HSzJKbqPiI38VVjhofJPRfK+Hfms
xNg9Qb29tmYXrxwZ2gQ9VGXrInl2yX5C+xyF/srXKYvoJ2nSr7umo0EHUYzlYZZIcFlWqePH3Gdt
NfU4QFz5RnvOPzC3yB+FxulpHQPXMDHarPmt9JylK7oeooISeN5R9KnhN65UyGu6I99PB38/ZK6S
uql3VYqv/NoOn1r7KhlXUbm1lI1E6JNZEamifRnaS5MhJK1UQYl1T9IN9oekWmfqh3z8PCBKDEbH
tymRM/BWKTpwdq/yqoCkYqwMlOmtgz+/Tt0ocO2SggzVB9zrK7N0rcw1292AhIcsVW0nhduaUkaw
SaRdKbZetNJKZ951A3Lwnexau5qum54us5PcmZ+UxkGBECDdl3ZKttOR7+hb3f+aWZuh2FJ7ni5t
jnTdiv4HRS31FntmbuyqYpXYl4XYVNWmirCzkiC5L+pNo2wzeTdOlwWZuiM1zG3tb/mPOvbDbDup
27HZx9lG+Cuj30SPdXSl+WfK5yIEmLAKztXL4aH/lh6MR3UrnWcvJXWWWKx9cYXfsx/Pc4D4bbeJ
tXtvfK7K+4LErfQGmSplAOUaSKavnMm2iwrPkFf21+BiOjFDv1ka5oEDoX9ON5+7GosZWkpIlku9
iYFTQ5es7cJaaSZFHa2eYQ1acDalib4KTRUTK93c/fsL09sN5Ovl0ZfMTQ7ENIvTQCiAnKqtQjSc
nK1zvJUjxcp+7LZSHVl8W4A36RHIADAwsGN9T3/3XMD1DaQA1HxQrFGsP35vFG44MiqfoSbVZ2kQ
NK5RtrfJhFFyyoYTF3szD7Evp9AjZibmPB0t5gQrDHAJ1FrjRgTD7+rRu/AGf1OMAnXLmOCLYzDM
4FHn/Yf8SuBZTA5cF7EQcn/60UtcVhqHZVX15O+lkfC2SocyUyec28mSSN8ya6eHEGsyGghlhX5g
uGoSOLJSR7Q9PdLJTdmmrfMkOEw9daCsVV/SKbPO2Lep5NWJLtggBKW+GBIT2OB5/93Zm2BzCuac
pExamW/AYhPdxk6y+xIheHmoRLujBQd0gj1jWyfokfr8Ux+dON7P38TxE+OaKiCzWUqBIHaxahlp
YdV2jfhvbIHjTaT74vo660r1QCNHYlpNT8mt3qwXGhoKatk21ByVU+r8nv5UUOi8BnpahySKwkdz
lkhPiVQ4Vt9Kl/1Y3r0/IN6Ow7kX9NoVx22KVvP4WuTadrVJOpErsRZtS5lqnDnQGcHZEpkYu33b
PmNbnG3ev+zbh8rYw6k9K4iAaS1rRMSP2kafAW/mCy2dWqnXyG3kLRDncZ0o8gMMlfTE0H+7I4TW
RkWKHtycEshbfnyrmagVUQYxPIiBxFN6QHNcHDVNvAMA0wnfoxCX9GdxgdGmIR5vk1l9sOqU+Len
WZulmb0/Z1WwlMtzXFvEJNURoenKsYqqWqhUcjCL6WEKRaHHYcYQHozAHcR08/5Tfzuwjq+8LEf0
U4t9ab6y6ZqD5a07O8QUVQtzTd7c+9d6u5gcX2vx2hTUn02ms9StS+lxtDjvB62GDNJ3tOZyas51
NSo3JIL8Jvidyg7XZVplKqBKhuLz+FtOw4zk2jagCAgpZNWOZEdEUuafOL/96kmyreeIwUKBKnLx
ivoE4/pSoOKkS5VsFcqGO2o9vheyGy0RnBIb/GLowrublZecUkl/WS5N0VgLbHpJRuxj8gz85VtO
rNzYKd4FnNqL3CvXOXtqOETmns4jIbLi1Oq8zO+ZnysfQTABalBrUTYeP1e/olnJ4pi5efdYBHM5
PTMD+vZRdu7hz6OH3oWHfIZwNLryBYQ1tmkaAUkAhypulP68orCx4hLVum0FwOuIPacVpHBxpCyC
z5P99grLB4Z0y0Cb2x3Ls1cLPkJTkMW6QSRdFR3B0L5ebAwyo4le3FCu6okQrpQTK9SbgUECnk5J
CDHu7AxecjktyUtRoUSx2xgwqPIiepR68kh185OWxtbfuRi4M4z/nOSp0Rx/J3CD9Kar4XzbYeWz
esf0NGLlc1sU25q+7fsv9Ns7Qx85M5oNCt3kjS22Z+iWZGBVNDwGv3qqSiT1hWVvwfi6mVIaJ768
X11sVpyxF8UIR5vq+M68ug0aKbECl/rlDrPKVswIGJX9KRRc49v7d/ZmMcJUR0ts3o+x3urLt2sE
MqQ3c9h7SfNgY0ZGyt7e+kI6Mw5ys9unQX8qBlM5dc3FYiSlNGu6kGqI5aF96Ix4mxezdTpr5Ye2
VtZULmhjl8omhi25UoJq50OwOovZuoNb+gRuNnONQdIPpoc/O9PME7qVN/sCngliAeo0NIzwAi0O
kcPYesx/euhyCpDcNtGSK7V5KkkxNEBxu3YcXGOcLk6cAeav9WivhbgHd5POhotRJr/ZnQ5Gpfkq
4J+cF2mfSNOTYp+s/7+2Uf+6CvkvClQNlPrUq+eBvFRTgXKffLKsQN0lJIrJIUm1yOhhqqX9Tc1/
esoa48aOfWU3SmPkAoP4Wsftw6hPhyAYEZv3U7FXg+ALE2+x72XMzIWi3daVFp14DY4X0e+f1OK9
Bpgtz56sxYmszfWq96QgoippXGh2etmQ2MFe1wcewBnX1j4HoX8eGqN+4utfsOm5skoJnYo6PSAN
Y9mynB5kvg7aAFxEGTY7MlR8yGPjDupAshnzSt3KqKJrwvdcT/HD9TgE63A8pPk+E1X16PfTx/df
0cXh8PXzGFBRXpd1tJPLvLohknpTxnTqhsSjuVqpITJxJcBia7tO172f59upsR9Q3shOGlNffv/6
x6/rj8tTNIIvLLNLXiooQ6+Vuy7i8l2NqmEchztpqDETyNdlbQeEOhCb+f4Vj1/Af16RUxq5gJgA
l69CMbTGSFOBVyEjAUUWk3kNenLKrdQVwajtys7ca54pvo+4H9bJ6++vwXcr4J82zcVv/8+/59p8
1zT3/6H5iCXmXxs3/2/y9AVEz8/OI/7+d9+Rqvwx18rZ5sl8EdgiGRw/7Nj2H7ycyqxvo2CC84z5
7J/GNyxJKDbR/dFNwII0uzh/+I40CD+UpjmLzPMQPePfsmPzc36eMpEQzxJUXlV9tjepy05U2ZZh
mTUzLhhk4Q35IcBOwOmgR4Wuewp0TsdpeTmOiIQWoBvBXMD7uFiYS5GCbxshijVVrj9MdhM+yZBV
oaXUtHMsSW+bTW9lIfL0VO2fai21iOn21e5yjEZD26VZ4kENagVnHG/0iWUO6hZSaltEaK84L6L/
NkJ55THbHWq9wQyUZtgnkBFmbLRtEcO6oorzEHt+7s0MPzGwfKrVCL1KySPHVKP0owgqpENKFSGm
MKr82u7Tjs9C98Hx49AkhqRJ9M6VdCt8qDwK4VYxT6wmMTA2yTygLx0wxiiV5IpW/qqJCReyNcnE
uz2awceaNqiygjSEZXzIUgD+QkiSvJqkhsMVhl+wGFZcdJc+RvhP9eClh7wvog9+ZlYR+MMRm3sC
rafFpFS23krudLoBUlsiAukor62VZlS6lwi4q7GmQ9Q8+rktrgLySLXNOFTiwapbaXZDJarh2Ina
GysitsqPcg9wfSdBRuogn/njDbjxLAUrqRa4bQqp/AxB3fsUwuXJXVacxIRRJtco3+SpBEMr9/2j
LodQZsiutT4hMB5Q0ECGfErTMew3uT7SnG/LukYrS32G2HDfVm56Epe0nd6IGrDgpLQ3Ua+BTSr7
llha4uupsDem3snbfjDILcz6yjowagGiWxwr7ohsCxB6pRax7j7ZRzi2JNN4DAYWRs7pqv5FSmtJ
XSVThGHTiMeg2sAiLa/HvumeoqpHYg5HpGmdPGzhkqQ6ITsO9SP1XpcRghNlNVibriynYNv4r76e
vh/vm6JHKyQA/xHBjij/qvMCzuF1l1blygtoRAjJNjegt5Vhq4E8eAkLOc8IjMNaFqu9mdAHxdq1
UivL+OpHEubmMRnlu8xX6xAbFllA67GATbNTZExAgZJ07YPeCxrx6hjgktJgMNPwwwD16AfYLBzA
6RoEubySgbGVZggQvB1VMqP13k736Vjryd7Qk5GyhKlKT1ZkmIGrSqBq5lFHulbdhAHfbOBFDV6f
sdYg3iQFes9AKm+1SjA5aBWbnY2iDYRBq7EOw94zM8SPddkPT1Zv6/GqhKQaI9RTq3gNzabMnVIK
QZDKBKzGTqvEdeqQ9NN/s1u4PE5v4ZoY+Bh3QoODvoOeWMPlnhkSTi6NBUJrebSllZkmjbJR7b69
q5sKMg9TV5Wv2YDEF6bICw16/GBdYtdBgxpMovwKBYvkQcVTgDlZsPfGdWWGzZcCTUnID/Vzc01k
TPKIuwfxvdoCI3a9MIQdpk++9tJrNJguomI0awr+Vc0eIVBCcQYMxr8jWqro1+qQ0UcTYdk8c1Ql
BLHtUlm7aKBrlat86GBbkeVFxBPYvKlydCMxHidDqhqIlZV61Rjm+NEMa/kOKkUGvpek3pUMPvOa
EA2hrMFYqCiuYg3m0ev69D8L9f+iKv7eUn2RZ039Ajul+Xm1fv1H39frmaBA21dQ/6HBTZlppht8
X7DnP2JNQwCPDHx26877yB8rtmL8YakcPzCrIO4wDDZkPxZs/gRJC/s+/iMyHpgnv2MTXhz9YCvQ
labnj+vB4uSOpuv4bMuQqpFix3jUeNnvob1Nn4MYQaGeyETM6b1yRvdOu0lLI38ZpsG4Rps/nGUa
+qjC79vPhh+rhxgn3UGF7rYfQzX5QMM1+VHB+68YYf+xVAQSldnPzWqPd/aGT+0/Ltr6aHP417/7
PuaEYI9Idi5tCY5NcK7+HHLzn+BjocauYIpkn8ju8ceIU8UfjIVZ0UfCxuxa/2uPOP8RPwaZH24t
PiFn2N9wpi+GHECnue/OaU6nxgbCYel6k9op7yWAWm7Z+GcawLX1GHlu4GkTUjDkrSKI4nUvglub
wAhpMvpdJ9MI00S80QVZMmJSxh0Okj2Q44YgSyv/Xk/9rxhrxUt221QvLw0Ijv8A7gbqMLwvvOP/
eoC5efw1/8f//sfdFxjiQZgejbQ///33gYaw7xUPw5YfbgZ+UIbuj8PI/CecRmZNNxI4EB1/DjTN
/GPmNVG7gxE6M2X+mtvmP8Lq9SoDR0bLD/ytgcbVfz6NUBuGzsSQtai8zsipRZEQdtWUSyLJb/z0
W6TfD3LlINB1TcypQzJ3df1VHqDqpFkHCs/JYOr+9OR+HF9/RhUsrT5vPsGiZBJ4TazBr85vSqTm
5CQ6dUZTH9lxfzHuBdVfq8R09Jiy1DegBOy/w5P59w7Q/93gHvOs868H+b6uvrwkR0v2/A++j2pN
/GHAO5oHNesh5T++te+jWiM+BAP7XHbBwweKiBH3Y/rUtD9Q1upz7Ztj7zx//rliq/Yf0FtJnqJf
TKuCQt9vjepXne5fFUOQItjY2BPMP4qPIozFsNaDtA7B+lXsCIcIyb9IJs6NaXVjkRH74CGQ1Daa
19Uvo6kVH+kljsnG7zki3JhBwGlCyw0g7GOcDpo7pUa4KQMJfKvhpeJSaaiyybGd3nVRKBPjVYup
WA80Vj7KcbU1od8T2NkhMHIFoQOJ02lNra69XCrzTSpZpYHJgIQct9HyQT73I63HgV+2OpX6OJSU
TWhZyUFX8nqfmJF6MWUVQQwilSPJ7XUyqledN5bemvDP8kWvtbpxRDoU2aHRdbLeUrXS7a3E/lp1
S4Cq+a2qgaTc97zHyRr3ZHMht4EH7622M3C4Kvikjaa1EN58oOjziU4BLd1kJuQNw5clDCAxzDXC
B/I23g9tZJHH0kflE2dDEsPDIROBI/JEGVaFb2Wy24nEOCNHuAn39uu2PNRlj6NjMYcaeKnVplDZ
2GKjX0u6m7IqCRf3h7DfRkaSo/HJPKgoQ9vW4SqKZBDFcp8pF6VXA6goMjPdFqM9PlJegENRa0O7
6sKJLGTVSsW51gx9hikQZPeFp7VfImQb/U6m1kK6Sioqy6GGwBnMiEK74EicYeSLKg04Xm+SS3TT
kO/y1ZbM6UOqcXx1wiLydr5fcqaLtNA6z5UiidY6HMhu1Q4NJzVt9KxDVzWZgWHE55BYeKGNSS2I
6okQWmNUnTwXUPGHuEsnF0w6/1Q1K+6LU+aIOqviVp0ia3NpNVWh/ULNMC9WY+WrANgjP//adbmw
1s0YS4+wBsoIWEU+bk2gZsimgHBepLZGoJeWKdKz3QQQFKjRkAxs23QttvUkrIei04uzPuqizgnG
3tecyIyy7Lr1i4iIb7lnZLazBkSTIvwDsqdI38ZRz8/bBgLrVi8D/AtNSxYDgBjN7nDtmfD9dpQA
8uAqyUtNXChTbveHdJwPmvNCMWYPmGVby7U6rfTOSpuAascQmU2A8gTtdpvFfTu4kRGAnsbiXrSr
1Gfj3M0M0w8RyFFU8PaYSbw0TTCeUVBK8PaouTkSQ19Qat0pUqxFK2IdSEwcYupgKwJy7Q9pqWXp
rs/UEcBhS1Jwdq7Fll9/reWJAJImFLuwVLMvoi9zpFHNaKmuUZAdDDtEKe9yBsFlFg7hecl5PyCB
gwDwuC3szVQSQGF3dnpCsrIs0lGOxOiMoQKn67wfWExXaU6tUuq0YZXbdb0eeiD/tT3iESSC+W+A
AP+95e4/rV48Lyzvbtu2eQIw7bZ9+hpSrgifj86jP/71n8sbzggOkOI7s+/H0saih0JzDrPj4DAv
YD8vbZxN2eDRA0ORB5v1z6VNo7BsUTt53fv9VuWY3snxbg3pGe2F2RXOr5SkrcVeKSxKSdCPA8rs
2RM2EUNH+BhVq7pv91DLN5FqnU+m8kk06XWlvwApbtdjbl7Mjvc1Ct2DSJFUw23up/RKkoyzvNMh
/uAG7eOPxHJcysF03w1EMjSleZa0/RYh9o7gLCjx6hMa8LNKlz/kBDsQWQLrU08RmmKMSTs62Zry
zbD8UCFCu98iii+2eRQ9mXFsvBRdV+NF5ORyP2R2uxVEPVwKKRdnnUWgRx8p2h51PWT0xGg/NjGC
Uk1NhkeZUF9iPdAcSIpk3QBIforrLz7ZuFc+tWInKIzngoB5JANCcceqTs98u+82mTCDK3TNARJS
tJBFwQ7YSRrf2htalKyqpjI+EMh968sifzaDvEFr0CiuxKt52USt2OSJlrVuVVIpXwWlh1U6s8RO
zsxPJWoBggNtC6dc061SKwkgsVcqtdjiuvLp8URD6nhRGW/NtrotEE5S7iavSSQs2Tl/pzbRLJGL
c2Onxb4pyW9Kk9YJK1Steby1u3TNKrjvuxxeUXA2inBnxocakrcVZXtLq1ZV+rFusC9bmuPJ2Uaq
coTZ02UYlk4xBiSfecHH0e/4C8SL6lbj2lCUyTuqn+D7bzK1vear/wzsY91jZ1dYHHKU62D0Qj1D
Yb6tadZJ5q0Jf1nKkBtRdLW5J72pV5FtnCuB1Dn+0F5n5Zh9RoLJE9Y6s5nDiPziudbgQ0cimNaK
XtR7Rc3ij1qjEh6YeZdpEe9Jgqk2QyY/DrqmIJ0tbjGwybvBi6KrMr5gm3EmvOhF7w51EG142ejw
S/D+VBKOG1/c0tYjJmZ65pySXKuiELu6Dc+iTiAq5iOmJRFjPXHiK60b6cbHJI4o2VfGAcurOSgu
HyveqLJXHNIkuUo8M72AnM4puRTnQ6Wme00fUc3K5NCZZW2S9etfwcHO6ESA09Ht/sELrB9pxL91
nv5Pm3Bp+b93gPj8kr4csVhf//6P8ov+x9ynpj6HX4k+2Nzy/z7JQpnEq0XrDsMzHBo6/n9OsvNf
+meFj4ohfwwXiOIeysDfKvChkDieV1H5cyLBf8fPtJEYLBV+BRAaEc5lfjK3sdVoUVAV11OsB8B9
/MbGv5EkQypFAAdqKTxXBeTxrTDT6cqczMTfU1Smzs6BSSq3qpaVvM7R1BRuoqaq4pppln4eCYMy
VyWpcp/iNjY/W3k8hSvJi/NPFpsu3G89u9zCwWMpsa9t/bzBktYBWKK1VVl6xz6nElCWkHKQWfAp
DrwOa4jh8+76SRlApQ/rKpK+xUmrpxVpHwFB9o48BGGcU6ePVOVslEIaHUD8mExXvcZrfw5erNU2
iIOC80Zupf4i6cMscCdY/f3GTMYoRdpP/MC1kEND3/tjEJCYNE6VGM+IQ4jzL1YjE5RjBYYGBioz
QytYKxBiE6cyYywBY4z6WN1Gfdp750HbIDJm1sK34Qoyfb547GzlO88OBUlXcaXRQMCLEEpZcIiq
KE8/ZppVdo8jOeTVPYFXAzSiakjhyPeZl7I/DGLSPGybWhnZtjQsx8spKdXgxp48+3FIORjtPTxh
wQUwfMNInB5DZETQgpDoRG58biFSVxE/TMHgYU1Fqm/hqpc12WmYnDaVppZqSqJRbzEyEidCU5fe
2qMCy4svxjTzCeC+Ok1e0RHqJ40iWNvT2MLVoF8YBPdS76VGuZ0iMto6jM4gCjqnE82gNedJmcf8
Ls9KL35Wu4TMP1FEmRrSRGv0dBcZVhV+42Qoqbe+7mNZCE3iB+lyxfeeXDRfMtMATxhQh3ZtesqY
+7woOZQJzVmi5ZKKmS3oZcKcM1M8cJavtJ1vT0ZxlvWpgoo9UEdvlU90kKbWTm4II6jdRrfLm6Jt
o8Qxgpxgobo3lBtN0pp9o3b9urTS9l4tevuhkdPiKTKiK7UqzE8yDbUR77am3+RalT6rlm9BFtHg
5juq3FYPWhkCCxwiPXko5EG+LX0AfVlX2J9R9/gXxAJglRSFMgdvCDunId1mmz6UbgmMmk34kEDG
MEFzpY+ieezFUNwkQa8/qnoVDQTY6g1AhDb08avRdbV6C2Kl1KertFfDQ5zJ0qam5UveWLb3gkGG
742v3xo02eFt/jbpdLaaDkNMPcl3XUJkg9WqxrlB5DpFfrX6wNn2Q1drvkMVf/iGUrA6jGOurvPM
Y7kw9HitR3Ib39ZpncPlHwRnLVktC+Kc4ig11kkWy8bBZGsRrOLGi+KzUoSmfQhDdpwuAVINPU/b
q+PLRFaGaK0ZRZA+MA6i/iubUdtepXXvyZddl+KYTYXPIu5HNc6PaBxor7V5gi+wQ7+ZudmUpNLl
NHiYAyVI4OaVLTWmsaYTWs7BOHHwDVGzMaf0GcWHzujs62EIqydLiRsTAw5tSmCP86qdTWF+b0tW
ZWwjVSImMq2I+XngaJll60ruFKyHcYP2PR/1SL2u+yZoVnmksBLLvqw+9EpXZWtIwwDw1L7QR95y
FvBNoOdELqWIIauzWO/zaCcVk08mIG3RdJMSlKflzmD3QfdJM0pr2Ppxl7PLagk2PC8LK0dyMBBo
1DgVUXbJi8lxL7rWixK8F4WVqpJ3U0kqxC1Hq4bAyhKkwaHKmpSnU9PnoUHYQRo7Uc3kBPBzORWT
OosXjDFkrOCb6E3x5z85AUy7t3s908nbEaSN1l0QH4wWUEclde1Znslff1pQf1E8/cXlWAQNjiT4
gCjkskAeXa6xtLCoDTJGIin8BOZTO0iJrR6q1s4vNQ7w3w+P/y4ljqRejjcy2e3kc8wr9+L8AQIs
kssa4otps+tnQ/1FVamAGZ1yORoVfsUuPXHFxcn4+xVfbXGISjG/Lh6oT2Br2GVcsVTzfDOZ5eBQ
RrRXlUy79/2HSTHz6Lt7vbkZ9AebArXMUkEn9KwmemgwoeQOwyaOyRvEXt3emaQRb3wlCu9J4tSm
EyPmVzc4I640xHIgz5YAzMoA8zeKlm2mouCcoka2Vou43JBSU2/fv0HOoIsbRAlHj4pf8VLyRS5G
i+9nHlM86bmd3x5CilzMqnW3e/8qyzGJKQvoBbYsRFQoqqjkHo3JrLHqeDA5y9FUD56IqsKmrKQZ
5auku0qF5G3+xvVeMSkUj22hzJ/np1cu8vxktKLSc2wgAm5A0MW2DfXxodNAGVJp9dO/8Rh5hur8
jitYZBc3GKj0goUJIK2KGokwYGC0uVsUVfP8/o396uuaoSwUxRnSlMePb0wgDZpMrfMcEIzlUxH0
4xPxY91vj3oeGjVy3AIzF2FpEwBt3CUGKb9EFpEvpqURzACMCx9qIx6csojrC+qb2Yf3b22hDkXL
OzfnZ80wW3hllqkf31vSZ7bFLOzhQgMm3UiDVmAw9Zu1bk7RmlJ4uGU64NRHgGO5lpGacIonSeXj
+5/j7ctHzQ2XBoQG3gvDWDxiO8nNSKtJZPMz/5MlR/4522nCRq2x2r9/pbdfJjYmJhfYIjAUZ3D5
0Si12BuFuTKhq/Iz+05MnrKZ6lE5Aap7ez+ku1BpmmURggl6MTSpjUfdVCOzM2zWvNpWazfgpT8f
m+EUMPQXNwS2DX4OT46XbslfYM6KfEGSKX5kLz9Yo/I16FX/xLv9i/vBcEZVDd8OrSR98W5jZZSb
wEJOW0oeBxxf92aXotVcq3GCofe3vyI8IIxFPN+oPF8V1j9PJHVgdD5IT4dDwYMkd547oT08MQ5+
dUecNWfaEt0zJv7jcVCIUpNCxGHkBZLM5cht28SHuMuQKmV5XXbu798TmxJswqCM2ZAsFmxjRFTD
S2g7sVG3G7Vq7LUnTcn6/au8XTmZNzDozQ03zvKzLOLnKThsJ6kz4ew7So8WUM3IekWPaMZ3iNX6
s8q2KcaMRtmfss7/8rrss+R55qdfvniYzdAp1djGDI8+1e+SArBeltj5TVaJ5nlU5O6WzPdTDetf
DHxURZgQ7Bke9WbO0EN7NKXatp2Gkh2BPomsPak9tqX3n+mvBoqNVYhQF3B2VJuPn2nCvIzZTrWR
VgbaXoz+V3Zl+TayB+/EuP/llfhKKLhwMWsJl+siulBlBVkgl5X6M8fpCnP9VOs70ZHgfOJi88f+
qTHLxM+6SSEEfc3s9VtC7/ElVK1igHDNvWSrJhM62Np8piFVbylhnDBFvP2q0FwgGKK6i7iBIs/x
M4zMvPImSpjUVjp5JQ8erlkBS+79b2qpYOCe5ssgIZ6ZIfS8F8M/CIohCTLSKUePPD9UYr1dOMhA
sd0YUk4FtSMemMpOZwYPUke8qlsSfdU6mhSYxWbk9RArgsixSrV+htPz/Y/3y4cwTzcyzwAD8uLT
CU6aXq1x12ZhlHSwW3kzElR44iG8fRXRzMxwHOZNxuWy4W4VPUXRFtZmUMfSeT6N+fX/4+48muNG
uqz9VyZmDwVMAkgsZoNCORa9kdsgKIqC9x6//ntQ6m6RJcOvJ2IWM/EuuluvSJQBMm/ee85zAtUg
4UI25d1kt9XHCAP1xb99a4xcSFxb8pg4aBy98y9W7EGxIePPACYbPtZtaE6YV500fKPeWzbNV7es
ZuAP5Nhj8oRhZTktm1Pw15hHSJmc8vrJjBjDulGa0ImK9KyqvNrXTYXAmTgT56YZGW9Zz356ZJAQ
QQcDlYq7C2TWyRdozw38W6vk+mVWn+OFom0ham3cjfmUVMQyRm+BFX5aEbgejyj4HzZYYjFO1p7O
8csoZJmHExqK/EH4BRYAqulA7MHgDs7uX36N2BIYrC2mCPA/Pzki9NJoj3o7V2sJsHIWnFxRjG+V
7T/doctVWFHZ4BeoMLHKrzaptCYBtQwJckiTpNkYeaFtzUQ0K63QYSUkWfm1AnXzxmPxc6HL9Mw0
ee44UHL5U1dQPrd+3Qt4IYkTwDvRxo/gnN7njn0pw+aeYOYvAvUD1sL7sLC6t66+bO+vb10g8qhg
TeAynPlOH5Cs0OFHTER2WV0oNjIcg33W2Iu+3hyvrYo2ml218U1FsjPQDr3ZdSC2zf7pX32/FKSa
gX+GrZJafzkavv7kY63IAXvOBMDYuYS3NrQreuHjGweZk3XueBXsziwEeCDRTJ4s9inuibmMnGxl
jjgjoiosPTljPvnzezm5iwT3D3pRGIgYRpA5neasRbkOGlwHQejMvRNsct9yHtsmkukqibq6U906
jKHVWH0jqzf8vCdP5XJpZAJLtUNvghJyeWkvVjtTD0oZzmW7MrCy37Jp9ChLDJTJTAA7urN/fqM/
X41tDQYp2AexRIgvH/eLq1l0x4J8XER3AROIhE99CeZeKA+WTcbhG5vUsUR8cafy5vB9Sx4U9GTo
HU/9eqM2Ezutlf0KETZzYVoUDnG21jIs3fZqPLZnXYws2Gu02pru0ZLo+trKacpvLfIpq0tRO3M8
eB1DEeuxRr8CJqVfICC4c7T73ioAR8Mvt8sEy9UwitUUap3tIVNTP0+pXqvrONFQeFg+7p0QS3yd
FB/9WBXx4/Fz/VeDvv+b+os/Z4V5BSSHY2Ld7XNJSnbEIoIAgfS6/df/+s/lZ79PBhVLvjNw/C5d
Kg4VnGFZ1L6PBhViw1SVBuvykNvfta9/aws15x1ruyBnTOIWhqTJnvX3rNB+B9ONdRCJLcdVXOP/
RluIKeHVogpVhiIA0SMV1dL9OQ41Xz4ZpZLqMcHvw9psOXUd4q5Wp03RWuNM0zCN73Wisoe1FM0Q
bGe/iftNgxKR5OSmSg+NpqLLo7MRFGeNmU78RUfttx3ZpMUq6sLoce70ANFhSqJomZHj5SWiI+S0
LEX3kMckQKzswce5pLcBA0nAgHW+F+NEOGlq1/IhyrUCSjKlCqHurcEpOcqlgA5FfndGs2pSwHpa
DaKxPEWEABt9AE3udDZoroihVrBtitgG+jUlxmWit+Z7zYrbcqV1Mouw14+0vEg8sEsEjXb/7HSm
jfFIycf7Wo3sbJfQzhq9Ejplf1mFGaw+ZJZltVKcUP0SOo7/Nc5D9A4ixCfm9frQMv5PU+si15rS
IV6h6Iim6p3uLCZvenKnspGtC5Mvy0h3nHV70wxDjMwxaCZ4aEGr15tWk1F2STQoPq/G6YI7RiaK
udPUtNtqNo0tFzVHfd0T5DV4QzvHj9qYJ9gHLX56VYucXDRE4QV1gOXjWxvUCBIS+SBd+Dlsibpi
SkKbO5plgb5AyKwH7NOJYdtEQ/2hycy+GVHItFq/ViJsTzuGEMm97oyJQJvoZOdGFJKR5UdjduHb
vfo42DK+Yjxqf0nwbTeub06JukLwBihLC2KBL62b4qtUOO37ksUOrlcpVfDvIzUONgDF+IKUIZjc
ZoznB9KthwH9os9QS7NIAt1UVVgQ3KnMMHKmotGJny/1Eq62UZn2DQtpoTCcmHtzOyMiNc6ECElV
HJIBaWLBIR+egqk1t0oMhnrDpuRflGbf6p4oa/tZpiRuX1LL6bfMp1V5Hotet3ZlZ+iJN4uZqR+H
1CTzZDamwQaBhY2dEtf8sM+VGnFtr5OI4ik8G6C76EwFKyYJU+SivWsjiN5kTWzUagrBGGRmmhD8
ZqT+VqmkuBBWFuO0a5uZ701BJbUdEQhkG6qcYl6FRdPdNlpod27j22SnZ8O4eBPp92OYDMP+PG+d
6lNMLnDlhd3oA/pow7J0bRyBRAgl/bzvRNPoK85wHMRqdkHNgzThM10b88phSpcU0EZnP3SrXAmY
hgUoQnERUgB+6mhuy7VmTTEuxZHI37apw9RtzFF5X0f9MHgRmOb3chjUD04/0CIvEqAsfOOZiRg0
8+u1hmrZNeRYPTlFBcSfiaLaEakaTaiE6v6LnSf9tULCU+RO/cSWrDVZ9q3OCgZzE0d37LJIo++G
Nnue/LrutqM1T+NqJthLc3vS3rdapAmPRbTOVmgazIQ4i6B5ansVze+QzvK8DJyJ43lc8djYYTTe
w8o2L4XhT4M75U6leWQTZaD+M6SXczDZ1bopcORmKe/W09pW5/Dbjh0E2jJRGFTGSll4ulk7xkbR
2qRcZSzUwMzZsomxECm5TciOmwnaYGpfLCNF5F622VjcRo7Vr/I+Gkd3trLBOOiBSUxfpqpPme53
j3ktrHltDiG+XilSIZZM607bjpEdP4g4zpuVnhP0ifbKLi8tdJX5Wg3M7oNqzfg2kXZgFq4JyFOx
9xpmSRLk0l8ZRBiTYi8GFA0RX4HmmUEQfAk4o1+obWISEtjphsLaiQoc6bKlEkFaKAXphb2jFxsJ
xTx+4xT6867DKXCJA2HSx0Dg9BSIuqKdZ7Md1v5camtf9x1Xq9ET/7nqOzmvLJsbRz/KMKJXYJlx
enhd9lEIhR1Si2E9MkpqUZ7UirVSWx6Grpvji5BmEdkDsf95SELzoMGS6zzB+Hfz59fxuvpcXoZJ
RbkcmXCncHY6OXOHWL+HyjKqNYUbYdld3H9CGbHk7OTijdPJ0nn/UXkul5LLERdqzVG8eToVy1Gb
a00alajuOohevRjNZp1oA9+y05ZSO4eh4ThemOlMzjuV/62auIBD+j9WF/4vNu9xKPu942T3GLXR
y6qQau6fstDW3gFL4P6XdNsWBMM/RaGgvFvaz4yvCGrjeP+PYExX3y3MQZ6aZd55rPz+KQrlO/pF
OKwIPGCKR+vh3xSFp/cQ0FaIUCpTA6Av/GO5nV8clmZZG8ogQ3ud9yzzbkQM5TZKpLMvpkgwXdKd
4sLue+V5bJL2ylpySd54cE8fmO+vYGm90YdzCGl+/QpgsyVFXdVw4XIEYXUFuU2EuYY2w39Dq366
EC1XAnG4UJ5oJuLzeX0ls6pBZqmDtc40rfLUErVnSCn5xvv5+RPlOiaNA2KDDTYU/fVVQmJUCr0T
ApRlol7VxaQ2q6oogga0a6uKjY41fVexB19aY2d+6MdCj95Yg14f9Wna4CDiflrmlGgUMQC/fgmO
nVd2HOtiPdUViaBWY12kk+94Y9pk7KtmvjJUX3mjF/Y9R+3lerTIR2hSMVcGX4KY5OSbhOjpV6la
m2s1L+PALcIoVPeKSI12NYd66aydUauDfVtrAxUP8daE9Kkm5ZNTJsiiW0U8lLM6AJtIUvM8Ly3a
P2pvVY8JDEfQHkUQUGqxGx8wPJAFRApTMrnjTBAofKJ5JFos9OnLTxMsSQRMmtZuaxmKe1UW2bhF
qKcT7mLHkfgah41SLZiKnBglbfAfQiOKP/Jlxbd2aogvMqmSfjMxC253WawJEmEqgpaDyYk+U7+a
1k2LeC17EMmYGoSKTVW8k90iazInX1waqRN2D4mY0q0o4rnfyDzR9JV23LvVNus/2McdXRuFU176
XYpKzrLZ86dl+5+PlQD1BVUBOz8VQnGsFvKlcLCqWHsylmJCPdYVxbHG8I/1xizU1lpVxzpEaL19
IY/VCb1LKhUbIxHwirhFQBRLRO6rjJvC2OTHKoeyn4qnP1Y/+rESygoEV167FEh5TWm8to51Extw
hs/LBmcHMGKGWeB3Ji1Byq0Azzh7ezbPjjsuBZk9ZBHVrhbJp+xYseERoHrTl0JudrR4qx6rOyof
Kj0YRE23HdLyWcFdejcfa8J+pGm70pdSsXIiCI7BtFSQfJz9dU5VWRzryzQuBJg/cIjUnUsJ6rc+
jFil0Xa1MvQ28Z5tdJMSl3DuNJbzsQ768JnwZEKCDEV1gEvL2fiYGn21LZu03dpCkYcsmez+ECuO
+FRxcr7WK4OkINgU4izvHBQoNkeai3F0JDqHWXNueozZtWdFo1XAMA70TZAUEbWkbjdrn7rdWrDj
SLN7yrPLUQs7NIYAKDTPYfuOXFNXwvdl0oc3ZZqkyjoSpdPtAl9a0Spt0mCJWx3j91nPh4aiO7IT
oi86LH9uCTc4PxtF7M/nTjKSS13qmXOLQo8MrVBxsnhVEB67pTpSMHBN0qxoN+VG6s2dMs9eQwO3
2BETGHwR/WSRko3DH0a1X0pr1fatcOFhxE+lXSTZymhnNVsvh6pipWeWYlzhAsR+NeVd3q6TsSku
Y5G3sHLhO99yGCw+SY7DT0FbQOoeGYffEMMgr8Ikti1XM8vgoeps7vF40Jpnu5D5tYOCXV0FaRPf
TJHWBusYL2JNRmQWNxtpKuZ7oajZ5xqgxjfOrop0nSrtPzez9L9ogTpWLC5aqBGfnEP8bkSSqQSG
W6Z/1af1pLpMneFbqXYAICZOi1FzWctTuVLVcUmXKBKeE82OnWurN0Ez632uffAz30hWWk6W4yK6
LLJVQ0f1Um3jJfZHtlpHYOYEysSqFBVXh97xxRgL3pAIiqIUuOfo1yxn6vlTpTAZdRFq4uMKCshJ
etgW8SbPuhHEjqHoxqbodUC8GBZrAsWlAZve7+pJgw7dEOFcMwgProyyiZul/99Lz2KMlW273gCI
rgxqXq041hF+MJdjDSaTZ2d2J60KG9fR8pBlQI10FpdejhDVa8X2ksIu1bU6lryz1jaU2aVuCIic
w2I4EEg1YOgQfkRcbTnERs6JW+aPMhDZNcEBSG39KtSxRdbFfGVNSk6ouuz9p4W1JDY8bt2nNFDU
e0xAqc8TQdaxO5o2zpqalnRMWVpqgacLtZYceybDxvhRJ443NLl5nxVxa+/yYhE/M6Dvi7Oha7kz
x6S2Hjo0QhgX1VyCtLWaRHtjV1sGRi/3NFgcyxjbRigCRwN13eutVBasQF2eAqauOvMmbW4KzTfP
4jktb4XNZ/Wiarz+/ntfWsp/dbVlcg4omYKMqvD11UAnzIXVxOY6SgvletA5JQ2DgrjWSAUnmPb5
z5c7Ia1yglhEdfQaDHrzcEtPB4R1jXqDJUSA3gm6m1AioEf/2THhUOlKd64Z57h2hjCmLYgOSM0f
9BZcosehu43XdCSa1KuEVU5eWzWcMLu8IUkwMAJ/paB9JLTMCWjvVanSTCs6dFH7jPU1tN8Ybfx8
9mPWt2RjI8ZdYsBO3WWaJbGAKoFcY/xSgpVo0G59EWHPtH6cE8c6UCuN+p5Bp9p49F2aGiOArpgb
8ums7nsB+D/RJ//fex5autS/Pw8duoET0asD0fID3/vkQr5jaEKJDBqHc8ePA5Gw3jEkWiApRJYe
4zv+OQ8ZKq4ZbIrLNJBnY4GU/H0e0uU7EuD5dVhQKe05dv+b8xAC3VdP/MJIWboI5LsxP6KLf+qo
mRJ7caHopacNDWtz0Bd4unuVyRbpXQ6h3nAmChTfK9/Mx2FV03AbXaVUK/rkfq1qq34MOI3n7P4T
eSkFmwmUKv9ML8hipSXk08y2nBHdYhahv1iZXYj/vI61wL/oEnDdnt7kIG+50vjEcWvC0uartEPr
pNMML8Xxc1bgduxd2UvthociuJUR6z+ddx2nvyMW04HsOqm7qZYSnViWmk46RZFgLLN72FeaXeV7
2Hej4mplrV7Q/LPkLgdIek5RRLyUL/Qw8MQooutMt+d8P+gzuno/bggkBaZOWoLMfbb7dIqu1Hmh
bCfycixU5UJ3AsvkDdYivon9KfoUjIoJJKuehn6n4GYaXViv1+Ho+O8R6cEhMmf+FQ+IwAJQZWK6
nWGTXSMQUIw73/KD7ivsL8Vcp0Ge2mdhToP8TGoFcaupVVvNepoRvFVTEU1uYvv052Q41eVloExM
48yeLs0q5EimXXY4DMifDAD99Viad/k8aPM26UIjvMlDpxvxFxktpQJ28mvmHka3HoysPTMCW+aw
9IryMHJwE18ser66K7RW/5YHkrm87cTXKQ1uamo+ZS+yIuvO17T0HF9Tj/xhnCf+tK+H2S2lkW/C
eSyfQswHrppTFnw0A33YpX4NYEGfykvTmB6FldsAHPgYYbeRrWqKMz+t0w92ktLqTk2axnGAtjSg
r2Ouu1gf6NKLtIV7rUVrbRrJU3CsBgHRbPX4MenJrhx7IGNqTJrI2cbFWL+heD/OcX9slsujwxib
2RL/oh9Pgq+3L1GEDrfI3GE9i6JNAEIALayPK5+DYza4ibT6pcXAV1QZooeu2KDvy/Pc2pl4ug55
XNg3VJmEYKB3uPBzLX+Ylk8OhN34xin9OJb96bUi54WGhHIM6/rJa20n0o7SpPMCFeKcG8eGn1z7
USMl33SMghjD6IAbbqT03JV683mcZ3UkXlcnl8xAfO4ldUqKqdMIFJAY34dvVmsF33DPGKtScfId
Xidxp4dJmrlxVmv1ijN5cYDkbnl5mH+zYnlhDHZxWfAgbvIwg8gwNF3iBchknx1UqjdlCY8x6x2q
WIrQiWwyH2fcqgk1/z16dOV5CnzoM0Kml5nlFBynK6PsXLXhV6xgydEEHn0/gJydQD/ABNa+VbAc
4cynHyN9I777xciD/+D1xxhro90PVLtenETmbUGn/2NXWQ9JGOk7mJvt3lSDZJXX4bSurDreKLh0
HlO1a65tZdD2Vh+1Dz6+XADJ/XSQoRJuEHYkm0nR31KULi/l5KUyLkH8w8qO5f3IG33R6iKBC9O1
gjl6rvXuQ8i3sR5iRktFp+pbh6PChlrQ5ovXh7+YU791n/zqyaBTixSKHY9C8lRM4zh1KGEqcrfR
O9jnSS13Gp0Mr52n8l4quFCMTG83fdRkm2lu2nVHWsZqdoBbYKNcw2x59rNAOReTnq3pHOpnTOiS
N0Rpx1y0158QCcQqHw55LVhW1JNnApf2mBVW2HmpRJEw12njdUHj3+GpY++YJ/KQGjlOobvYBGHb
+93a7415VdnJRydoQHlFlvioC5adpNKVy9pXmrUm+wxOo4TqZTPVDHJdu9Hgi/7FTf5XZdcffch8
W09FiWUsCNvfg4eX6/3z18AV/3V977F9fPUf66MC4KZ7rqfb56ZL27+hacvf/P/9P//SEdxP5fN/
/ecTrsB2+W2Me1+5jzX9j8XWWVF/ffz5B74XWxCAOb7Q3MXTwsD/WDj9xYQQ71h2iVo05VL8Yx7+
UW0Z74yF3QVjjloaS9mLast5xx+geGOB5y8Iclv/fuN/nW++I56D5+IX5x164K8fSt0m7/F4fXI0
0CfpJz3DfowcEENdu3LCXtuZGFbP47nQAdVUtWPv2ppFazUEarwXTRLOGwW6ZYoDFnJELdpDMNvD
vtGM9wNDjv0QyfFGr9pPHemURqkMl0zgpgcls417XanBPhTdOGxLQAcb2hjz+UhCFGa3sr2m7Kwu
GiATzZkxaE6wTseGV6ErVlZvnNLIjDM7Slp9IxOgDoB9LJ1IZ0utm4tOtbqWsHIrj7AvSM1PnlOT
DfrRl41opGc0wqHHGYSwaSM1nAIY5r7elC7+TKuWHvshU8LJFk2Kdz8vXWMQ9mGo6HweSjuU67mc
YlDjDJldwzf1HFRwlnGMDgLzEnHgsJdFzmk+csgf1do5v4j4vdkqHI2oW+cJLRT4Ri11AGnTRagj
J64rfZvTbRC3vlKX+ZI6JgGpUa7tGWuL4GyYI43R4Bym7SC9BQ+7r43SuTeazleHVcLnJOgix2F1
MGlAuEAusk9VNo421uAyv6yqUXpJ0Mz91QgAYhVP7fAg1UyLL4QTE+KWAvv3qqHFtGYA1jEfsUfW
vIdorNJ71Zry7MyalcWAiG4zwM4MG8jHThF2eVZumrH3yfQg5iJ2PPpA/gMdztDcl7FEtgKjyLJI
+E0ImCRyfHRSf9OjxX0KrIRMg6KI4YaovcxoRXITtXCMrHRcd7JD5Ie9ok9WIxdFSy6DuNiYTdxt
Sh5dRq2pNWfoXHoNT7uGYss1q3QynsH7zHiOsV2v5mFiqx8iM1NQJGb0vMoIKcBqVMj+RqFOdvM4
a+YK6636aRzMKFhndhKpd3qdImFBuee/b2UfPKZixqc99Q6oYjNKmDgXcZjcdcFggs2SExSmdLQx
k5IZ0xWUuLHkvZVFd5DWOPCVdJ19ZYqSAQczROOqCeyc6B+aq0Ss4Z6rPCXMor0/SPENuSBZ51iq
5cGf7AI01BETJZiDx+tcEfa5opR02aPKdnYENICXCpNhvs1mm9S7CIc3SgJ62ReJKuMZFl6a75Pa
iKqNPpM6Rut+nu5rsw4rIrSS7ouMyjb2+MLtr6HddA4V9Kh+rOd2esDbr5MoaUxFToxPnAhqV4OM
SVEVWXKu571aXHRTaJDXXhS00drQz/NDAFKjxWsDV6w7Isb6I26srTC2e0ZGmMyO+ZN2Ifqg2YMB
Sw+aQo9go5QLvKzQycACwzT1QM2kihbHr/NjLW6VWDehK+trcQSiNUc4Wm45CoJtSbBfomfvldoE
ozbb5GiBwoaupi6cNauT4tJSc45kvUWebZQTUu7FkaWGa+uIaiOBt7Nv5tIe08240NzsOmieOwfJ
KRhMBcFtnSW3sphpDtejoe0WJ0nmhvSkAhJNKcs2lW2PV2Yd57veVEMIIZPmj2u9s/y4XoJMpNhw
mmqSjaGf66OVuCaRkDWibLmZGgpTtbfFX3mo/2oj/r+pEzQIpEHT9/u+x10JKzid/mPfwGv62rxs
gPz1s993ZeTpjH4ps2gbOPQ7LDbY77uypmnvFku0xU0t0K8ueMK/qcHau8WtwQ+RkWKQ0sEktSm6
NkSEiPCQSTKGIgKBCDaR/2pXPmmnKXi8wLcKauTXxTyEccAzooMEVCPxy598JFuoVR5yTdvC6lmJ
sjhzhqsucN44jb3ue/64oHh9wazIe3oW+rifVYCxvbPVu0WQMkfvo6n88uKb+EWtcWJ2+XGRpeHz
ou6HGTLAmQimfdLdDrMghLD1YGmQ2hWs+/GLL+nFRzjPMUjPjKvaFlSOb73xDo/JPj9q6x9XPxkH
p1amMUlPlL0aD1uWMC/1lVVRz4v+ybPLa5XZIm/YbQk6UMbsHPzbG++bO+bFuefHlZc/f/G+DUeJ
nLxSmr0ixVYWW8Bie4xRbhBMh07tr4fKPjBE8momof74Vijbb2+ik0NEIqqgMmVV7Kdx7Vyx01+1
H0LMxu8pGN9KYHtdPf7z1k49qYoW6gjpCrL0egPFpuNpzrCd6qvAAXVdIHlh23jjU3zdFvxxqeUl
vPgUo2lQnWoYx/1gye2MviySPWXYko0cXaem4Up/3p5n/aHLYdI3XpbV6zcu/Zsv8LQ2pv4Zw1kb
2r1INaTk1+1gb00iPGHAuyaBfmXDJyoOlURYCV/2z1d9LWP48X6XR/XF+5XOqBSqPRMvq6surBTP
UMet0ostLjI6gv7Wn3U3GsT2z5db1tFf3aWnDky2rUlWrZT78mN5Fz1D7iTELLVc/0N94WfEF7/x
vn57oZO1JvHrWBqJUe1hZOI+uCdNzzUm53j7zKxogbGqlG6jxcaD+uYCpy3t7l++v5PVxyRUaRr8
uti3G8teRe+1j/lFEV6Ed1ElN+F1vtcZZ9luwlzY65986yx008v8om9244HzxJMfH+C5+vpZf55c
mii43sfXpvLYn5Pi4bJWBsZF9UgT6Tbt1oaXrCsQdRfKmmyRTc0f38Txvr2QpfYhrdLV+IEwbvdJ
wqQg38+Tza41zhqxcjhURJ/a2/62kRfaWlsV54gq7S210nramXuFsnA/bkZPrAx/M23rM4gz6kZ4
0z7fEWrgN0/hRX3Z7KLsrN3Vl86txW9My9wd77NbZdNdVdeV7ebRjfC/xB+M82Ar+221Cw7FLlZX
hBes4+presMgUa09nEWCBeNSORsib9zW23xrx4du1/w3V8YF9PvyHteGzAlSZdL3AAldu2XOKEDV
tX7FRDS+Zgbtab7hZbhUJP8eqW/5tY+qql9sBscGzIuHSzEG8i5GVd93y+Or6i7nda8mlpPQl9DH
PNb7nGs/R5rm+iwrfVteZxFhz8RtLATpPz9yx/CxX72K0xXaGlk89d7fS3FQYdWo4PK6SXqDE581
M4Y5Yt6CJv2QDurBh0i6LszgbA6RGTfNAgYmQrEEntPkZIrS0B2JTiGhV49UhrrToGy7oHf2BG7c
kjlXBw4xHoTynEE1ijYZMfTo/qlTo86DawPKEcjTwDgfV4B2ng3wZM0BclfTMxuGVJgGH+wp4mab
HuJA249AujagL41V302fGFdeNWO4itsUeVAgrkfNvJhy05NxWm2MDDRJNXsQt2KE3JdhnxM9S8p4
FN4VYbMLNIaVnZbtVMJvNlOMhESNzMu80K9w8Kza8ksgP2vtGyK035Uhp+CImG5KKiCF7/1oF1dg
iIIvUlG9Mequ7ZJPcF5jlbyd5IWcJ8hApss6/MYm9ps1/TRhrwsDtTeT3N9rfvUlNDQvl4YXGZQA
ZLRHgX0ouBWJSXlrTf/Nnnnq9xK1HDmdZP6+yre8NdO3loSX466JP/I27JH/R7dhNbG8BztmcW+8
z9/VHqeMgtkY9WwMyPOzRHGdJ+jPSwkAz/BCug1OXB7I1evNm7y4/fOj9Nsv9aRi5tgMV4vz11m+
L4kvRkj+APF3t3ypcRGsE+WC4KRrHAnXhaUf5uDM2f/5yr+pgE6RD0gsuqQprRgMqXOohO6pEdRJ
R6ESmA4l/72UQX++1G8/1ZMtrFCHVLZppKMJVa9DXz2T5r2ILR7r5oGuF5URWjxmWXr4Fp7hd1Xz
8c9fLJTj3NQ5XUhtT0L1QUG84g+30pm8LExIqdIOWFFdOhVXxJJuTV4KWq23Fmn80b/eso8VxIuL
i2ayAGpT8o39IcEz7KflhuxMfMRthrLL8WmPqO9FyhKVJO15DiorS52rrHa1qr7M5/Ewp8M+rfxP
pVGcw10GFbY16AFW+A6UdqdbG9lsEuOsajZFcZhmlqJtUm8Uvj1aEoipwq53JwYoHEl0KgOpsMqq
I6vsDrNLB0qkgh2eW+Gyca/CuXKHW2M+DOUXkV6XFInhtu+3tbPP5S6AT2rv5npnjxt1XBc7VkUl
2loUdHRPJv8wJR8N/XLIDj5zSHHb6ffO+KEU31rxPsvvIDslxra3v/Xtzm72fbNXTeYk2yzZqdlW
G5cX3YSbetxqjHf7XRjsA3NvhjDRYPouky+o4kvSR6mf95Lcb9mDvLNzhSmbcZXU3X2s1+dGQfal
P19qQXJwymrfAfSxpmodEBkFRWuTdM6+D7ywry6B3+4J57qz6nbbTXtVnS+F/GBYD32Rb6Np2qWI
Txoe97YUhzg1N6ETbUM5fsWdhM5vusNmjyjMkN9QKd1OjXwQ7aVW1Hsjte4dI7/IjeypdcKDHY23
msAw0YT7qbHWIRK0IBNuGKIDI7Ncm5qnRZvjUOVkTe2BP3ycFzGhjMIbxh1bRpesOeIhS+PtXJEo
F/NhKE2O1E2q52qY3MeVvZ9i10yfw4gUsaZwm+pz43+Lgl3dbVLHYyaWuQiwLsJOrmOz3qqFOYPj
G9xisHZVwKFudFYoYMl9kmeDoe8DpVxn+nw9VepKNvAaS4aYwbQ1rbMqSg+ylAxf6h0CvXXVGZ5T
RWtCs+aA7SbUd31T3KVjfhX3vYfqlfJE3ftOMbj21h+r5aO54kx53yYfjGQKaM1yJrDhpGd9fJtk
w1OZFytAEBtnLve26PaQey+sVCUCBn+PsMfLKZLPoFXuuvKiEsOqUHloiqQeVnZmXfTTTlejsyEQ
t8ko6PJZd0Ngf5Eka8wJIWOqvguXUFDTPCe+1pquq4To+Mq86dXhXJeJm88WGalAmulXGJm2U8gK
YOZA6pjcWeE1gPc14umDbCu8j8k61D8ppc/zO96EtDBdym0/7lNXJNGjcJpNQFN3bqBdqB8X1V1C
skgeXWtW9NY++buF5qQQ0yZUEmjFu3017edm3MEL9VKlXkchAQzLcfNbFi/YIEoqaz5DefjnBV38
ph5Qlz9/scDZfjoLuzF6mMyo5tCdBC0PeEaIdKxeGp3J/ZwiomrdrrxszIK8PJxjvsfojrnHXTVx
a9mSfPXKK1M8NiU96LbzbPSffUaUmb+LOypIbXQzUn+YJa4SO3FFft/kn1SVaudrNOhrB4jpoAn2
yITnUtn6qOl6SrSxa9Yd9snBuQn66zK/RZAD1wpF432GbvzPH8EySfvVsezU2T+H0DfwiSd7AzKy
nh/89CzV73P1EzuMa3LqlGO3Rmvq9sG4+n/cndeW3MaSrl/lvAB04IG6hUf5dnQ3WE1SDe89nv58
oLRnSI60ubTvzixKi83u6iogkRkZGfGbZb3jw2gfyFlFzAbF9WFcQpAry5xZ1Q6wGTAvlpUzmdsV
Ly33IcnjX2y+h7+70J8aZFQIk03V8g5LPiWkqx4awuCI8exXHQqbj+Lh2m25baSNncsPnSydzaoM
8eY8IwztlbNhdyk2vs09lS9TcpqZZPKpENtj2zDMSWfTmhgxNeyKD8rAdPs8to3dQlrsMbbNW8NZ
Mh05rtaOc1ygI6ArLHHUIZ1NE6HwxnYluD09NB0U5h4x2vq5jF1QrnapYHOsfCnKt/0IABTRTofE
7Rd4ezHMQcQ/EQjFlRE1TOIUkrDC/EmKZ3uWzw1qoBibPAzK6sg5gN3uIR/CIgnl7KbKqLuipy31
zEIBv+oqPdfvl2bwgJV65iF20qy1W1DjK2jhirfvaFwsEfafJby84WM10EsznpElttTls0HQHaFk
/vtppe1P5S+OVlgc/bCyBOwNlbyXODefzUzya0ysfIwz7+tQIwPaW30easPTmL2LZ5wOl49t8oCS
hh3PHKX10d1GcBtD/6yOsUePIoudPgf4lX07ZB1nY33SWvwikHaPu+4CYsUdkXQxlNFeD5Gf5d3t
kFfnLEUtKKqtUpfDEok42ZycBMiWslI+oNo5DyAycrC90xaoLc05XbNQXT3mNFxzPASzkn1Vq9yt
rd2M/pSErRF9ZEsmHfn34/RNx+ivxunnvDnqpMbsoy7Uio8RrFXcRy9s3nTlaFHFQ1CYy7VNDw8Q
ab42Qvo8in5iiBeZB5fHxVXp2pD26IPUhSrTPFuF26bXCDfnL32ivpfLPtSR5Bsh/gpqDRott7Vq
P0RPMWeSj3rfned4OaHXECh0TsXila7LTtpkJ8ydZRV8MxPdhNmIicdNKNpbM+thDMYuadH4HcdA
Wj+pNdU+sD8weFx9WC6NMeKQ1wSgx/yyFFyRv1tRdycEaOEmOtm7ds7cHQK1wMQFYD91IN6QijBS
dxNzP8d2Z8HmBcTOL4LHt3PPXw2z+uN0rGOZpgFd2mPa6o552Dkz/cNIAdOMptM63BaBbxem38Sa
g7v0CyB3KF8LuMHh3q4H/9dlxW89hL+6lJ8OEds64SxqSkJIy7YneCkncb31ay1RzlwL6l/jZ6Uo
zoUxP5N+h8r2NIRxbp52bjsPBIj/8IAOBv3bDZw4HJ/3a/Gy4Q6Q4HFUztjGjltIWf+I8JgdFeSg
5vC40es94sUL5D+YtXDIr/9+/v7duU/cd/Tvd9AGEvkwF3rYRiq1seSDQkWr0WFc2yraAJl+wsHi
HeS+U72cdEVwtmFsf7F4/vbDfyrs51sLo6bbTbkpCK8SZkmVeaqbw2upjqekla1qnU4KOIP9MR6Q
1e54rAI+Er+4+T09+atH+VPaUlSSLsi7YURWGreuiU5Kq8FPAD6XUeOvqVbutatZgxqQvfv3n/nX
GQuIlh/HGylWlAKXVQsljrUVzSLTvO/n+r1yUpCazIloFdp/9nRRRv7x08RUhF8AoCbM9PZFJzZr
UeE12lc5OZw087lM0YzWkGlJurugrScj2U6g8X6xaP/6ZI9I2I8fPrUVKrWFrIU6yIu51P1tRKIY
Ywpus88jX25/WXvfw8D/fJBg4H/8KHna1mQbOCe2603am9Nm+SJyj/vICqPgd299a+5YCLbKXnGq
VGcfIDXFv+TfP9a/KcrL39zQvltHFaiKQUGlP8S+yC+R1djhzih5ezrjieKDMwwSYnto/pN65FzW
f/i5PwXGopikblZXM+wRvMuND/vabaN3PSIdSbWdJIZerwRnafJ7W/9yvP/u0f4UAw/w3jA1FA9Y
kYHYoA6IL5gJpRD4DQBt5Eh0KcBbFS1PJxvjI+onD0v8YY6GT6OS3WPq0UqnOnH0q+bW362qn6JY
0QIQ0kbO1k0hv0ZT7PaqdkpFzc+jlaRfPHXCeoLv8qvzzl8HDvnwU+BqlZIuMrL5wMkzKJY0l/Xu
2GK5RbyC5OTKqebU9fvdDuY/fM4/haoe9QNNMJnhGisHMzfUHBpHwQclNuFo9fd5pVjcfGgNXxTi
/yxW/SxtXiajtszCQSBjnwCoaaeMbtnICt7DolkBPaJZCd/sPxzVn+XhRk0uii5XhTCm9LcHjJp1
umwKu/d6QhYBNL/C+kUKQov++Mx/BPV4rkv++9ke9XsU5f9nYEtm5d8jPMLutf0e1gE1/ztei45Q
JeqqkK/37YFl/yfU0vyNNEsHea/8i/HyL2NJ4zdQIJjJ/OuHLM0/MR0YS4oaYm2IFKuqThH8H2E6
QHb+EOSRz0R8DUlRBLl3/VfxZ9ljYxjh3k34bbQJBVUsWXo9iCutVuytGkK6T0WAWmJPI9SA0mVB
HJyTAN2hLHnBHAARIAxZtOTBkNoyfxbxoxnwOq06MFCMimzHfd1A1+77obmWg3jIPKNa49gXYdHE
HnWmhNZmpZUGuL5eQYM/7zul/TR+Y3xEdYOHniZkh+KYVbmgvoM63ePOVJkx9NMBEAUqmUUifRSX
MsrtOh/FzQMcKtIo1ucC5kw8qrPbHeS5BVdWLIrVjAUNKark2d3skMmwurStsF0ZCoGzYNON6wuY
ewoVEch+3RIPJb4H3Yqgj3tQ5ugNwapdxUPRx5rm+zrgWDZNedNe4Mep+UM7NIv6IkcqnpBr2w6D
bumIJ9DRQX19no8amiurVTYA+uwMKZfMGsd1UvF3MmLDP6yr9JwqBRaVU2JUKcfcfLwKW1W1LpnU
mFgKOGuTa07Ikov1pci1GiJJXmWvZrNMN/bkaXVoAuBpk9O6mSnJCPVXNZqFU9GrGa2zrdFrW1Im
jcijiXJKmlhPOxgQDpDdaamUeH0LoYPBSDOkhHBBVBs/TtRNcGdu9EVt8SOBeVAfLlNRyj2bNPVu
tzGFMX4rSoNS8dCIlLJRwWxMex0LsGeYrBithXJWCmuq5TxsGdFhusyxomLujDodjH0MMRZgKGPZ
Ii5Z8tEqx+bEpXsitvYS93jAaEMVv3Rwhza7wX+gdGMFqxpqydiu2YLQR4+JMSBo0hqQSlAiK8yv
Uc7pwFWypsqcvlYGzDZWuXqENrkVttEq0e+Lua7vSuSFBoqfwrAF2eGwtnZXLlLpgNGpe1fVSjnh
p+bHWBSFQCk6ytxRZbJRgRtYDF+PdaaYPMLKAJy55PB2c5MPKJVu9lIdxIZTIXAlheYitKKjRM0G
JkXagDSIIJw6b64K83GddeOiLE3Twv6Wy9VW4gZ2O9JZKP9Xc98n6MsneHwlK92NLWrbj2OH/yjW
PBi3WJqad9TWtbId/MUYzA2BcYhAGN5EsnFZEXRfnToyuzJsyql5leF+ZraC5NibmY5UFTQtX+Aq
bX30Xh9WI9rNZJoXWrxjD62tkQS7mIb5mkFRiKxGKnDN61c1uqhSbGoPaRftYKVkoKfXmNkaWWsb
Y+lWyjRRrTyZzNeDFI9wlpVlBmsxsSGx3PX+SRSKDtZF1AHZAVmcN94kDxtGogrR44L1GZWgvIZm
7JSNoLVUJmr15ZAZcu8qZoSjc98d2g49OvDYXtcLZu6M87oAVBPhqyWdNvdUVdThXqXj8DmXysPX
Rm2N1RbFab5gbDoMjG6+96uEWKphh23y+zzTgfPgdL8mNupw60cdmKtm7fQlJnWi6/dCTPC0m/XI
QDoBthqxUGt6SA5FNkMhb5RRCivurLGhuEgUu8qkTb0CIrbqZRlXgFhUU8JFTQbM7kb67HY6VjqH
sj4XB5jW8UIFX04Av6wq0G2MDuMFvC+x/ItatLB2Wmls6CBE2HxgCBPP+Ew3PTJca3xAjnkielwL
tUb8DhZaF3mpkJaUr3X5c6tBIEFlXFU+GDXisoDrRvm0zlqnQCZv+0c1MgSqnASdFbrvWtbAZQmF
NugEhCqryJQeC5mEIqUH+NiL/bTYGJtgK5otOXR3tKsj9ClUaQvGCHk2axWLdrKRYDIlmH1jkTiF
WkYfNDlG3L9i1BRaWoqEcqxS97t+msqcU2YAcjIiDHabbpMrZ8mtYqdKaSDpUoSnKDJ0L82aKqFR
NLTK5eyqpMZ05nGBph/Eh1yL5xuUHgeHRfwWijh/XHT1VGRte4ep/liofXpbS4POt3Cqu+Qpgv5I
dJVPw9rco7ndUHYQVBt6+V1ZNbeiQqrngK2sOW7EElXCgc5ZojSNjWq3Mzdt+xBp9VHtxDCJsWY9
9GWKMU//jj0u5wKiRxRjs5d8nd818ZLC2akeQf5iITSOX2MgVVIpvwPiCRoAOjQNQj4o0m9SFPn5
Qfs8b/OzMSBg1U0rTySSmwAQMUtWyi9bm0Ve3gt+umWfa52Sl1GOtjAOx1bu1d8bmnIrweQyUFU/
Lpgsb84oltkHNU4XQOrTiqZDj/PbnDy3vIOURyiCbKuZxBA8RSiFa8V8t6JxbIOkQ0pxliWaULpd
ioDNhoYohxDkhGPwTV4n01OgG+DMslJRVCcN1UR5MR/gU8nBtuVUx2F32YsmvhoGhWrQ5TgW93Xr
xbSjork+DhM4fGWiP9SvtyIt0enIz8K0DoI1d1r+dey0Sy6UGd3zcnkwKnYUvV1yhze6z8JyzcZ0
fC4naOZSuQqBumYvMzXvC4+dOpdR6+cop8KYEIvIvmPk21qzuuWiiiknrcFJ01fNP2B/LVeCEQhq
/tLiruhEBjtvWuCjh3TsSVaj5w5RjaCFdRUdIvWpn6YWzfASMtMI227WlAdoFQerNOfqkyZ3fHbZ
mndEGRN308XVrga26lLurgOFOER3oRKDpuEE/DTNTfWmGWt9Vk20nZEAWb0VVskFd5H6BsXkqwzV
M2yFCquqirizCnlZsPT6AySP9ve+lm6QVaCrVCrea+Ia1096M1NUg7xILwcXzPUwpvcsXmiipnIx
Xes2MRxMunJ216GBMpvO97w55A5SE8/dkrzHo014kEhV7YMu05FKm/coluMmOMdfimL4JFLzySz0
m9UnIRbrZx17Vy9qc+WrIUUvmVhuL/h45RYsIvIXIIMIhk7I06UTDtqzr0y0FNqkyIO4UT4VpBLW
Qql3FHAqRxuiJZGliRALT0ZWsOth9OJoqzlaUhadG1nEzHtYuX6DnDWtz3k7w4TZKvgcynJBaJfV
nGiHzDdyRQmxhQsFhENpImkPCDpv4brr+hXoilqzXHimZBT3UY/lr5pSPCKR+GGVk7d0FKYHQZjX
Z1nLs0/x0ErRGCZaho5PqrUgdnW9amSf8kBfhVktgqx3CagyLJ0+qaLPkbg24h25pCm/yNI4mTFs
8HzR3mjbbpiSynmqKs4ctQPPaNdufOwGYOFHuUTve9fAmg7FW9QKcgE6MOrmwUX8UsauDJo1BtjX
FmmjQ+kVs4GDBUAEoa+/TGY3NCl+uau0lA45gVIBGvyDR5O3aVkeIciNC2ApuZQ00IPmXOYPWaIM
7ZMCHXz5qJVlbMzujERioxx1uNVp5iclopzqc1cKktzcTb0Ulxy/GchK1d1EZwSTRfQE5Tx7jdou
bqFGRFP0Jh4SI4WzatRcUt/o8yc1znDmgcmz2ZAR0OAyJ1Vf/FFp9MfsgPBTKXZ54ekNQpMYbk+w
2q6dkAnKC8rUzQdFkdEoqeREEt8j864K1R9I2390nP3fyVzYrQa+uUj8/cn26fcqf83Hf3EX/q+T
vqJIMLym/+dhrL6+1t+fev/r7f6kM8iYoiI0gE47MvgImP/XyRfV9N8ohSMwosrazjGk0fPn0VfW
fkOjUjQO7HIk6d+EGP519NV+A/iICoSMiRSMOV39JyRD6LU/HH3/wDKbUCN+qm9pG0S6dMqUSxam
p/bYX+nlBJwMwWpY5kU+7v9Ur+ZVdw26MV5vG8F6lJ5IjaRb9JBeJy9yqwudhiByF690s9vsp0fZ
7pz+mJ3z1yKsoEodIE5ZTUiN55S5sbN4ui15kQ1t3dFd/TiFuTsFqj3y9eLIfuPkj6hBANRdThgw
223Qnjh32CBzTwDVQiFY7c2hLRJ04eoOnuirx9bP/cxZXcGrA/3YPMVHxZGc/Nr7bOnjRXKasPEa
T/PQEr5OyE95ijMEqiNc9jYjelnn/GIE7VU+Gjfdb6/rJXH0EBGuY3FNwylovDLo/cJDtC4Yj+ax
fojuwrV4yo+Ha30pg3ZH9boo3HKf9B5d4aL5hg2AFGSIYZWX5FbQt6KVBSLqJbpzFLeWz0CBQ9r7
bsbbKl5v/R66eJN6z3Ahbckno3RlN3ojreAVTaB/uwzVlQLewWl9hKQDUuCw91zxHp2XY+rXfu7i
DcWdjX7lJN7steHmKn534lzkd4H+sTvRkvMUW3eUY342XIxg/TyU/PkOQYrfmh/Lh8Tb/MPDCO0z
BID9MDuGnfvlkR547k82xDx/dSY7tSMrOybH7EiC8yYd83v+Vf5y+DQENdfROxxCnu3Ynh3Ew+zJ
1Y79GdO9Wx2qHkd6N/ebQPRKJwnGs/EQ3dbz6iA56HEgtCurdfRb9iiey6/bO9o1aDLE6HLJFolz
dxWdztWuyvVw4cD91LxUbhsub6I32FpoOCVvgnrGafLlIPM18NmDK7m5B6/yojmFHwESQH8BJuWT
cTfCjk872Kmv2Phk5/fqmDp0EvzUEd+rQXOUT/N76pQObXYu1nSHLylfr44YqI/lSQnH4JChG2Wb
V/VRujMT/cjlYOO2rBOR730dT8WLdE8/s354ZfYAnslPCd1H1Re89JY/ZZfsLB+Ls37BausxuyBc
73fnLEyO1VE99b9QoFCMvTvycytjX+o/lZbnepQRMWuly2rPLvAECL5O44AEC0YLmW+uoXPe3gY/
9QxWZRE24eaoLsgke3CEZ/qNVu+Wr8l9tpEgtwRn8GYXpqydW+9SJ/VGa7ZlG9CKaaWB5HQhK8zL
AykwBiv7krqGyyyyE6e1JUfxDC93Ybc6CrN8OEGnLX0IoPwZLPyGHTQYg/oBDdpAcKEh+bGf+unv
FEOQN9F6u/99+1y+TMFwoif8YmbWEqT+emuCA7M/R7vk9CjYFEHeqU7H94Yg+ph4elic1DC3oQW/
ULu4yKGErPjZZC5d9BsTMoxD+Xl71B4Nt/emo3EpjSAOp2N8Lk7bNfJ6T71pvlLfTV6N8KedWdJl
8TUbQRsXNTcbDq0NPZbvv41WYb9+LKwvgP/dmbXA0dHpXfE4OIr19S3j9zE0cPbXRjaVKJud3eGd
3D7UjvM5CyafXPViXttggFSgeRNIMYtjlctp2k49ZDXWAMlqVzjF75lxTmO/Uj4JU3uzKfhxcV+J
4WfV56FchFN13rzJQazFrt3xdLgXtsa/8isVQs90TYS6rMKH6MHUk33NAfLsQMNyCxftGasKhdt6
3D+3uKyf45seY6lnxXxk5tZe4rIEwjaoXdWPA9FdHA53tuyQxdupAwHc7ZzZVm3plLs49Fqpl3sI
mlsdJImRraZ3BQtzJOstZkeYHKK+hXNwqDmUWRPrEGa8qg3ExzbIwDcZH2MHkSEr/dDx7pqjhAI7
kMA0RsHPBXHlcKwMAaRZsi8EDW+SHJuX2Bl/AV+RVPGvWoL7OvqpYTJDcpd3fYgLpc/LxlYG2sfH
+89pg7JiXZjc8OZ1jmlzBwzlaBvnhCdRsVctDMXBEZwn0Dne6Gp8mTIa71pL81a3tL5WdmWPVm2h
JOSjn2JxBPGL4xqMp5FliPyFty/ZkU9bnE+mr/uTx9YMzyXz6E2xK/ZuR8Jr7dNm3yT5gRO7XCGb
68Rv677kdaF5jAhUnWcSyiOXk5YlfhqPRbi/YR/ozDHRLq+L1/JVQtBs3Z4/o9sBCPEh0VimvX+L
GfS6z+c+oCnFvwEShfmjyhu1oGgPTAmZj8nC2V642f3NW1cKMybL4PxxI3DEnYnZDdLQMR3UFpmV
WchvXTgv2hjDvhu5O5npo3MzTK0rg8YmrnhEL+6cteHVr9kz78+4ylZnR67uiv7gbYyn5JRuyh+E
8Bw4REwOYZ9Twr14iVzTbbmk9Y3HYjcOC/AztfD4KYqt5KU/tcwd1d8ckF124Qi2HpY8Z07gxE6k
aHic1KqcgwflA5VPAp/pQ5kkV2GiO6I7OSsLZ7V3BtL+s33MgOjxMGMvZu+gvM7GqDGR0fwhcGpM
ZSOs2IL2qVy7B35Pcmo+pOIeStgeZ8nixO1E4X47e6o0eONpDYgEPL2V2cIA8QrB2qdeHeyDV4Xb
B/MyH1eGo+eqTZ49+YQf+c05Cftju09UR/eF2/6kDWcNKmKAwQTGGt0v3M5+4gzGPaxMuMp+y7ko
zAathKiQs2b3sdAsoItewVf7IA9cfM7/IvuASEYD9GBjwnI5AWUkXw/0YGBXTp3IPQTCiRh0QsMP
1tLKPN4/SyXL29dI7GQu1W4+RmKroGvBA2r8DkO5EC4onya7BitvnxLVmdgUFPtMJrqITLGE4BG5
nY8qhkPeYTdsWL27fdg+JCE4JHxk4VXVwe6PwVbHEZj5rfoYUxXMPJFduf1MNzTsPBQg+E7izwFu
Bd9mano1fXhmnhB0XhDZ8+kQAjj39+Uw8BKQ5hbNIrYDcPhOQqpLiLaFIAmHLyph+HDeY1Xhjwyp
zJTebxUBJadiRBWmQecYzCrMb+zVZUR9ltSD+TI/qFdiGs+6dKQLniGMd8OyUe08IP11eDcrd2ae
iMJmQo7kdVxH5Rf7eNgpr1m5/5qIYPozz2W+Svz2HvgpSJOujqyEiFikcFUTGwXrgjRa9M2L9gVj
8FB8WH2TLaazV6d5FfyasFbzO6Nbv2MGkPXL3EnP5pLxbHBJYrxR/LUMD7cNEgnyV5u0LYicymm8
A/cJdI9AYLoHp3ZI5uyCQR48BtYRj8q32CZ+m+GLJxGx9p1nX62rLe1hSORRs1JthfwTTQVuoTv3
AGXZRxLGFAsKK3KwUHElDzTlzK992/W4lOmM8bmDvJclWflj8rW+7kPdHjUutGAYiJ78vHEPpOSm
nz1HpNjNrfRbEpXEQViOpHs7bdiZ3MqH9fcl2BMFig5uSrrSBUQOlnrkS7zscD2U1nTiVOIWrOP8
Eh8LSFYe6AWnPlYeUMJjfKz9Yj1T0k5uywltlUv/O3LC1uodfMoVNkkQOMyXwuNIFXAtnmBBMLdE
jwlmJc7s0wmyUpiM1JwsdJPIuqk8BlR2eBXZiJNxpEit0u7Iiva0C8Vc/k72P95giV8FO+bMcLAb
d89bMH1xKm+9jNflrNuZBz8A0uHBH0jUlgCWUM/b0z3iVBKFSmQfrk2g+JuLKJST22LYnLRr9Eyh
dOAL8cl4QeRq7Vz9TCLmJl4J1tk3OUpovq7YnAKslGGBc+TqzxPBJBxOUVi/ML5MFMRgbyOnkOok
U8G0TFSFX9RQJoNTPqlfzWf1nvoMD6/NnmIuR/+Y/g7M96TfSx9Ql1cidJ1bsRvHdvwguILbBaXP
FkmaueehEnohbuwLLv0TryRTjPl2xHkJ3wxrskcHVukQUGizNJ9vWK3dW3dy09fqFTDssLr5OaW6
w7lm9BR/9hqXNC9A8UBtA6Ri0vDwSdMspDz6D/JTJDoa84Qv6mdeTM63P15g+R68dg1GDDPZZAzr
cD+HHb49twNv2HvZq7qchE+kp0xAoT9HQe+YVvysxJYcpl24+YlX25WTfZSYD18WHmL0BRMcb3Ff
Ia4QFDrLtExWItdo2IaLzqKlM7t6p2HuDvxrdfY0dCLtVr9ljTFrnJot2GTIApy5OF6KDqIDHnwB
vrsKgzW89YTVocV8xprxJHmWv5RhGnZuct00b3lbvc6N+Lg9u4WwuXD8QjabgQVmy7I1+SSuwjr4
sRkID7Kne1ALuYyBPDnDt+Nr8Vhc0XlRvZrNbU/rSIIIaxFzugk4iF4Ml9lOWI+9zC0dnfUA6tyT
eE1DbGDP4cExd+3XwVbYaLl4e180DZ/ekHbvSXfq7cn2Prm342a/vGX+ns/uw7UfQQaLIzQfsrJF
0854LxCjdGs6gqu2Orbs/aJw07OQ1eWeVguZbr6SOAjIfE9i3+Gd2RcR6XWACZFJ71mdcMpsNjUO
oxXBzgEYz/5m7vfBoHMM9fFR52JRX+NCGhuJF2dPB+kDkupmrum1zzXB/xAWPpTfb5RgAGi8ku3X
RuOEG1CDw5F59NyGjBeb0uz273CuIvfobJO9N3Mn3wwaThtspP5efxn8ZA/D7j7KHAEIyqQFZ3oN
9VtPxih4uEO5NCTZW0hcLH6BCyaR8pJQPKbXLNxzbNNgQGWLE4jqLNwMXE23+Z2jNjvMflwUyCq+
g5Tc/ziufi8DjGLHXx5jkdni+9/h4QC0p+VaN9KFJJVMs9xsLLJ89nX3K3kKujH2yh5SKTYHAB6A
QWY1c67g0Mn6RnGJCAibm60OZiuJyubEQXHf860llPZ9wU8IcNSnqCWRmVrbLXqJLtGlOx9uXSi7
UwgyiQrHgYyVrpwjkVQDZaBm1L8rnlc3DoYwIt+bbZ2ILRL9KdQE5bG/FN50glbE/zCC9k3jMpz0
cI+Io2c+TfuxjSuc3i/vF+tusAmVfv+yWdWtv2RP/e/7NiA97/sb4qiw2LVAsmq2gP7BOC3Wl4nF
XbIf7KHqYKHqydZPnGe3AxxCdNCCDVE6fjyxjPaohmOjk0DhJc/c9xXT6U4C0VByzKP+JpH4Uj9y
Gty5iJsVg0dhiSLdvqVsHCxnUlQ+36ZyYq8e+tmcM/o9afX2TQlxZA+3Lj4cPW5ytOhh8fbsRqPQ
QNZsye82Z88N9vKd7CJWRSDbB4K91Bd83aud7dvt0EInKWwJUzyRnm1EZXeuw+1YKQ+9znK3akpZ
ExF9sGYyaSL5YmeVP1Ig6j39iVsnDCCQ5U7vhAcgAMSDxVWOKUd9FKT9KWBj9lfipeKyODhnpR4C
fmz+C/lP5+15JGBaMsQ9x+a0wD0onOy14Xa4NxfxffZQgmYXSfWyy8zy3oMIOMXYtkuSsMaGWJIy
BTtnn5MIezodR63Teoq9F0RL7THsrIQwvVrFw6LbybHbA0iwH205XLNmZ54jibnFArztKeJI/rOn
eIrboi2QWM2xcIH12ntiuDBwY8jWSixpiBp7SteQllHJIalrlPN+KDFYj9m3yEUcO0dfimt8n52F
mLSXHErCTEU2Zv7qtKz93WrdcZ7frdYyb7S8SEzjEv0u3dTjobYoQ+z53ov4uD2htgTnxtucPZFF
mtrdU0vJq+7CbabKPHzUwvRJu9cnqmoP25fizPff8qvhKQF7vGseweV7yS2ifrxnD9EdROjTdGpO
kq8ct7ea+iZMG3tzZaqcq5eGdECt4cwBmjSGo3GI7YTPIc7rAhqr5Br6vTsZL9uR+p7Th2yabn6s
mSLpuTz3HDEvH9kcCf2OeM0JeJvrIjUXynf543Asz+xCJLR4rVHDHSlytpQm9KAPDw9m7Mxf4HS3
YevRIT4dbkVIfCeKUz6n8qbc5Gt/MkKO3u5+wM/8Q/AtYP6jxs3/MhyirFB6+ftuzXONiuDr+H1T
5ttv/NGQERB6RKcRmSi8oXC5o/PyLywiP5IRzBYBFn6zJtbl/27JCEhpY7WrgwOhYfMNxPhfcETh
8NuusY06NmrqIvgN+Z/0ZMwf60voa+OPhZAV7uZIfWvYpv64dGRDPqyb3ohPsvSgtDcYRpGXVQ+r
fKopSsehIj428XmtOPQtdqlfm9LtM287qgerew+dZ0vOxeE4Vn7dHGNEoMHkxG+1U/a29gzGqnZa
6pZoeSzXmOpQQS/0ViZA2U+Dfp/GCwjcmIKVcsaxz5LVUN9AxnDYJ3UYrQw7mO6jmNolVDi/Jmea
zGdBbxC5pwWSHbXqnqafBOmjXt0W8XLYgr69FfKtSmC85Y1l6hcpfxer4GIOKPipCOGei/gJzFvC
n/bWcyiTfsnG2JtZ/135/nNE5V0BH+Tpbtj844jOojzUZlKKT32qfdCmGOmUGB1JZTM+GcsISJBE
qBU8Cv7LoF0MZYXiO4/Nr5DW//PBGoDYkc+mEYgIpsHs+j4mVhWyeChebk95Ir+TRsl81GIxPdXK
ScNhZzbrV72BEy0ugi2bgC7ERrbpu69PdQZLZpJevlsVf5FK7SH4h1FBC4TpZULi2K9H/YniUOPe
GK+KOT91IKG9EZtlr9/UDzAL/TKDLKTASFJMSXL/eUD639lJJqp89wR2sds/RWyvryUitk8j2Bq+
+j4wffuVPwOTpvxGX1dEdpu4hPvEHhj+AEkLGsZmGLfvKtIyhsjfRPH+7BXrvwEoVsEtqzjoonyn
0vb5s1cs/YYWHq/H1lakx639I4tcxfiRmsC81XH6wDJrN+mVUMXd+0vfbemxLHd6RgS0cOSWKBug
e08tSc5Q/Uf8E/EZUyqam16LUW3j1zK/L/VqOQH2nWXInVkWBWomxe8S0EdgJtMeyc1cLXK8n8CY
emVZ7l/KeltB5x/Ix6ak5Cw9FwJUVWhddqnN2SfsT9vGKoHFKL5p9ClprsGKcaJZK0+rYcocnUfQ
TdphLekGIM3P+pa72gB4Ecmyraw56tGHLErggqVjczuspljbaxPXqrsLvyP+Ksww79MeUYRM3obW
GYAF/z/mziRJciPbslvJDSALrQKYmhmsdTPvu5hAPDr0gAJQKJrR30Ztr1ZSx4L8mWQkk6wclMif
UEgJhps5GtWn7917LsRpWLk+2S0dEVhaT3R9mwUmxSBEIQ9J7w9IBc25bNcKHU0BzSkj60kRekW9
EvQlcbUNQo4VhHgsuk2Z+l/GIEhfamMcl63ZqQrDLuj/e5C38Xd3GJLnGM3mc+dAAkSfkzivHQk7
D/ZkT9aqVWiryWat1FrDyE4jo4hhE9RBR8uv0x3uYYVIFi1JFsMPS/zpowvz/LVBT/8py2ok5TpP
KT2NUMh201g5Bm4ZImjeFA5aQ2s2Olbv0WadSeKH0Z781yYZSprAeVE+VV2VMm5FyIwvHK/qhq2T
kRVUdYMUpCB8y0pTo1az224TJrraSWla2b6uBG3w6aqoHjD3HzuNqA0DYm1Ym7hohwmzpyXasxsY
6HYzp7MlBuvE5YzmOt1jYPWkNbbEp3zEEF37GztHB7hJyoQfmIyh+50wFgac7XSF+KA+ciFD+O7C
hIZIs3nj9wbTXyzNLjJAL6nvgac2e83NRGUnTNz8uR5bBH217xfrwJHZNxMpz1uZJ0m+m+eMTW8R
icFhvUxVuBKqzIdVXNbIz/teS7ZexzVaPLO1iLe8Rz1Dvs4aaK/1JnrJRS3QddOuGeg2JFaeftTW
YGRHoNfT9ypwJ+MgDT8BORwg2LpPSimNrRZleD+3nZowGdvWZnCN7m0qwTodyV4D/iziLn5UesCg
AITOnOxngli99nMfNiI/zfaiHy056uC1dj1n2viZEMna8gw57a+pf48Q8BO1HgxCr1YQF/1mlcFD
kw8GPN+rDMyoAQyYIlvGfYpU9UJKh0LbgN6Z3lFf+umuBgyX34z2OJ4tIr2GzWiC8Fj1iapgXw2N
VUShTBZ1F5sGZjLp2WiNc/SyKNgROYGnEcD6inXWE+66VW2+tLt6zq3hqBPPafam0QioFlXt0va0
8C2tdZGgcG1Kg24J6UPtuk4bmPWeLaXHLeqdni8ozHurSdvHPDSLNGoL11MHw5v6J9Enhr9SlQq/
1qNwMfeFhfFRjnVxS75WrvB3cS+4mLnz4fq5/jTKFKFtMiXjxbc1evEpTqcnuYSEmZjAd/OVGfuL
sZJJrgHVTI3k3+1WvneOtbRs5r14j5spzdet580fpV3Gbwh8km+t5TbfS3J2UN7k3sI8icCgq0it
GRloiNKZVn1INJtXyq7DBxYXXz3Tqbl6+TLeWnY+DDxJgiKwdTMLuUS9WGLtG0vw2atLhw4j+Rzo
K/uyzA/o0Id7ovqIOwtzq2Im62H7WMP8UumqUR1STQOzyZOcljKOKtc5FYoUkI3WfrGQSUVw5K5f
stKNFGAssopTqDfhEkLXaxtZXTy7kd3nsq06RJVJSsZimAQ+PQjfj6sIdah/BHBMmmUKpteIWNwg
HhOEg7ui6z6NOHYBxLhda6xnSqAsmr3xXAgBVybvr6iewUtaXC/g8cltjuWnAojLp6GpaZaLpZto
hrdz9jkmZZzzWO6FEyQYgDbRRLR3tQ5r22FqkLdzuwu6DsZCRxzyq903zTct6uVrPRvmLeL565oD
9RqtR2m7PPlTTyL7kJQx3TRCCOiyzD7hN4UlGYaXWW9990ZvSNdDNXr0Dbhd94qIik9ZGdPkCJxj
idwZZXrRxSye1bxFlS80Sd2zfiJ7b87Q7AvSMPiBem9O3kQb0myGz9kgbETRlRF+zkYFSSd2UxuJ
e7YAQSMlm3eT+OSYKR24xAPMOstd6UUUL1r53rB2lsylK8E2DisyTcrN2FXDo22gUwPl4ibDjvTn
6k2AQDawenrhvrBmle6MVGfeujdGxMTK17m3soROn4xZm69aGLwdVU0ZsM4WkQb3bj4gCalm+ZDU
FWErsWelxHJrgdK7aSrJKDqE+/xLJf0fnWn/H0tI/a1TQ/ftb+cP2f+NLPmvH4oIgZ8teddP/vLf
AQj/M5INfBP0+LUm//cH3fNH+TF//O1EXVn+n//6331x/a9dN398/fjb//rb/uNzUyFR/APg8j9+
9q8aRdKlXDPgwHmNR/XBK/934Ulq9N/x31nhD5MdCG2OLL/Wna7zd+FxSPXx4FkmNCMOXb/WnfwR
2yU/kXIr9H4Usv9BEMLvFYo/ql3OS+TMEaMSIqT8SXYxoz8v7drsnkUMwLM1T5XLHtKLTWMOG0rl
bVFJInvmv4IR/sQQ+OWDw5CSN0A2yTHppxYWkevkJShHPUsSWjofnrrrPpMkEBnEL65Mq4qMsW9J
S9NnuL60V4miWzU9xWPleGs39HbsKBtyDo7uJLZ2Wn3KlzlKwWDUtn7IO3rE+TVjRx7GVt6NzWer
8nZzVRPD5N1XZfHUyM8pFjLRVjdus0R9JZ7yWZ9Dck7JVV1IlGwOgsgctUw7JxfvPiUf/qcQyLpJ
dkBrdggP88+pK3dmX15CGsGzm32QkDocdBc8JRVyhE6+w2J4dl2YCa3alFn2FYk2VqXkXnTTgxYD
8CiMySQBBJex9J8ycjquP7JX3YFyCceCMR5IbbkdQ42NxY7TrQsc28CKPSkuVtFTI3uwi4xjjosd
IbcbUQLf1Gb8ZZa6O9Rjva+N/GsK035bFKO780f5FsZxJJ3l0zQrD9U44TdsCjDzscAIMLRADCeX
+CTfoeRUrrgMrcYt3RXwSTFAcIJZXcEeftkfJTVH7VY3VoCmDJKSm81RKX6NtmNh+OO8jh9+/H8e
p388LpjFoJZ71+bRLxHAvzkekRrAoccyumdsfxvW8VPq9Zg7Z6Ce3v0cD/R9xXhr59mTFsmJ6NrI
7RgElf4lAymmUvkolb9tCcCAtd2/JeX0ggPomjK7Sw1vD7Noky9xlFpMJzJ371f2/aLkLovDw4x9
fFU1wHFFe9fE00vVs9ek3PZc3MBgfEOfj7U7Zhtj3lzXa2PM09X17iw8xYBANh2KelpAw4PpXR/w
wImyJEAYkTK/KzG9pwCO0/KTDyLnGkDc9qNea6P6NLKzVoMH+4+yb5jle+l1x0XTqrW9/eAk96Go
rjlpN3k53SbOdIs76DFM4k1ZGidKsuc0gzMT2s+6S7aWKtdzXN35vCZT6l44t219dzrr5AsduQ0h
u3eJ5LumtKrxY+A6iKSltk5ZHYJ6OPKA3qRLfPzNkvoHXRKU2r/rk/xyYy0nZPEDeEN8/fXPf3Nj
ddF1FXUiRzEzfJIifMrNMkLZjxGle+tIJVmP1nSbTV5EcsNZjUCvuuYh1ruGHJDYm25zSo6uzW+y
IIzMJtnKvFnZ0j5Lr1yNtbwTsfHkzgM+Mv+GwNrD4IiNWXJKNKzp1LXtwZu8nevrM5G4h9ljaOsz
35PqNWYl7GPiTBxUZrxvuT+fskKvcbfuSEQ7gi7fOF3+OU7Lm1ELJARpjtV1fOmCfCMHh28E9jCr
ItGT0arUNpybnZOwWE2MJk17qwe9vnrsoK9z6eUdELL97A1nGer1JAXvcBH5rEKNqpko9efE0beV
A8+n14CkJiz2S2SkDLSt8VyFyGoks2RlYdrrmFMOxEs04SVtX1yhb+NR7pviKwbt1eKhp5v8lRl8
6Wx+Bds4chOOQy/3MNfucurHlWrEQTqs/LFx9+d33PnJDn7trxBu41gW203o/xDm//aGE75bCS+T
/TPX+jwolpTEoydKVeTWxJPPt+Ho7YM4uS/9GKYk2tNc7pQxbIyJy8jDAevv3c2rKHQzLHlls5cL
w2qn23auu49xS/djcQmqAb/K8NoHiI0c57mNsy/Xt8TmvU1Y9juh1/EcHkQTXLrw1xLq3y5Xf/Q7
Etzjo1dkxEr41+8fare0W5+TgHpOc79dO3zmSFLZ3I0FQLC/yrG3KBN+02r85RVyaFCRKUeWCJ6H
33+aNjrHkCNbqduoI7bLrc90y1EMlJOTar3n2B9Ps/ZuOpIUJgpPcyA4x9JxikP6VyfLv//Nf36f
r01PfmG8/pZHUNPPEArHKxLfGfX4PJJGveTtwQjxYF031bYWkDjFmm4F2FKEkr6711LuR4UcwEPw
xPtkFsNGNOKSK+eiSnbUKT6mg3/DSfNtwvST18mpZUUlle5APOaZlsqdZ4d3mde9ukty0i06+sx+
rgz9IBS/Zj0Pr9WAa9OYXrrSuSHpcJvkydeqanecfzfBPJzNEpVWkX3r2bVtMd32OR9CCVQF9WMx
Y6hrkxmpsd+iY4rnF7poDIRj+Z5Uzr3L/7AyStZ523jqTXEzOemJ6Jtx8+evze+720AcKAFd8qoc
LNQWuek/tZOlFbtZmnJZCb7eQ5DZOZwif3zE/4e6/9+eDv4HVvosM7+50v/SNr5DXFR9/K5pfP0L
vzaNff/vlu/YFOkO2bAUqf+o3dmk/266oY+HyPQc3yL95B/Fe/j3a7gZU6bQdgUTEeufTWN+Xujb
1Nu8JKFnXleG/6B4t/n437z5xCiHFovM9R8U72yefPPfrqW155MCGU5u1Ko03V7PEo+2P4/4XwWo
gGCyL0al1QHcko2ur7bDh1AKcfbMMr8hgB6lytBDiVCmjkzf9XZKJW2/qiZlbPBtmjuR8nOIVUUB
zqn88JsL/Qd7/9Wc9fO3x5jF1AaDmHf9/r//9lZJJFQYh05UGiK4qyCBnMKw4hReEXO6UbX33uS9
uZrnnJxMv6jT40zzauVICxlY42beLg/Seksu/XbJuQiTSzXNhloc+1oihhfDJxLmHzy63m8+J6qV
yurwU1z65ubaUxs39pSHEI3nadc6qaZqNOdNvCi1qUK4u4q218XUVbYn74ld1jeuPODA3rZTk59I
Qpt+GSb/27XzX68HUx8z5HDHVIHexU/Xw4P40NAEdiL4CdNTKbN+WC1Dm5ziMGX9yZzirTUXKHlD
pz//+b2w/vVJYgLB2IxniqhIpqy/vxd1WVdJMPRWNIz8Y4FP8axKOMJNQEaolPG29Lty4w9gc1ON
7GMqiuNsyS9/8TU4dP70UHAjOA4GzCFt/oXByu+/CAmjKonjTEVxmte4GqCyrCwvqA52E9BJ47gh
35sMqMMVkIrPSBJ4thKVUd3GXlV/nYIse01qOprjlGUHYsGnuyUGowbJd4DLLJv5LRCpc7Cl/l5y
pLjknAJP9IfKSzBaNmKCuPbo9aRBuGcMMCHWymaOQ633ThrRxfRLa2/bjXuSQdNt0rF6XsLqw8Ed
HqWtag5O39uvnV/5n+YmlGvZNOW5npzpQMquv6c7296p0vbXTIjCB0KP5GV07T5Yx+1QVZGkMciO
SfJrGuT2E4EoTbPRhhPBcUbl5A3yPVVQsPNYUKZPAwfRWl5Px/3cv6VVMz5nSY/Q1qW6j2Kiidey
zRP6Wo1phJz4TC4EQTHNTdaXPRTGmf+O4WSc4nwk2Nnv9fJhFIPxAVHIeupHx/vwpmsLmEzZFHtf
Twporiz5PpVhvlnIp7nHpY6V2YmXg6mM7LaMg/me4gK7kAQyY/S2z7KS59YmtX3/g8RWa1wZjjZD
zN/eQllfq8bZ9G3dXjra2GpbtDUg8jmfzp40mo2Xmkm7zWVaIr41DFuQSqG4FmLsnyqlOpronPLf
Fw0snVMiLB3LMcKLlVny3NPKXBUMDj8FTpuevDRV27JJEBAm6JwCjZBSC59E+Y70ZGSHvAXvyi88
lHZdNtJb9fJ9uaR+BA5oiGanaY8zs7a9nbXFVzPRw908U9HMwGRgUo/ppaSIOc6unREcko0suQsi
azN31j0RhBcYcwjwEdnBsmfcbzQFwmR4Lng5e5AJVpl63/CXS+SawsRSsczNlESBotjaZdjQ8WvY
XbtTDAmcw9wFTbVthGZpJ1irAATulEzV0iDA2ANSNMoLAAg0zVEEC+x5YAGynQuH5WLOIjumOUrR
suuXBxNUAOIoHaJPTMZyPi7+nNz7QhrrxZPhTeH0MUtC9mjlhXXTerLeKdK7Xzqo5QDxpRc144yR
q7t2bcyMw+LUkSZOvRe+FHmot8BF/U90XNv9wpQBpeACxoXUu+oVGsmyxU89n2MDwIdtGypYEQuC
r8SLyexbfHDn+PCXSRi8ZFb2kNuTPEIcCV9mrcOIvIrpgaxOEAdLE7RnOErxttFI+fWMwNVR1gWg
Twu703bPseDoy+n62BSWf2maDsZgEqDKC1W267NqUKtONvTMSX03jmoe24sn8u6R1+R98DtnIwKJ
GUTlekdD3z+EqgiPZpAZ+4WZKmRigwZOofxoSuLwDXzh9DCl9vIFLAhRX8kYYN3wy4eChZbwTqk2
dUl6+VyV4kwXX5+7YfE/272svzC049bFwDNQemGWuN7TsS8wEE69e4mzqUkgF8/NyZJhimJeEf7d
MzcsN3Om1RniKZt75rjWkwXy6GGuA7W/jp/XWWa2wNiT+RaUA7ypfrobKnt6aMjsPHGibbZ6NDmi
+rTXDZueTjmGOCoAhp1aLNjHoso/RjGFeKXi3FibhkI0Jrx7UfXWxZVdCEtP5HfZlFR3JNHHkIer
1NQrezGWW9UsznlUfp6saqspYNoUHto1YRUMKr3BOYvM05g4y/G5NvCBkUD8mI25dfFznl8+otuT
fSlx+xaQOLuuc0i8dhpuMVPh9Mh5Ou74fLsZI+Bc8Xvp83evupB3e+jy05X+9XXkGLFW7dicHF9m
O6gZSELryspWWVeY+Ie4EG+N6fIdrUnXF68Z9p2K9bEt+4NMg+RWh0G3raXXHumbyEtWlMG9kRPv
zFmjfRiCYPm0dH32KmZ3vq/D9LEeG+ObWHyXtYfuvysHUpdn4C5lrpFizwtBLDHZ2gfQQMN8lnXG
SET2OTnldS79WwkOydovur46CnN5XJjlb8Uc8JfZTf1n7ZNmG03Q/WzAXIme9nXdJffMkqZw66uQ
I5VVjF6UDlaNjUrY1wQmUmpXYzsLDSEwAT5ZAMdatVTDE0xkvRzkYsltLOv6XhZCt+ugBerV5d1z
OZnjmmRKPMdj3HzLLWN6LVMCQOqh1+NWW1P86hguWQep0aRbyErNW05OsL8W2hBNlE7evO3DDrTT
yJz3pHzz6zI0qM+12qqC0FFHE1a0hg5z7vMpfw3NuqQR58OjKu0gWLPLjHdtEupPPgj3j8KsMpq5
sN6qmtMnMOWRQGsG+X3GKm4s74ar6xbKFqywNT++2nvJwnpjlocR3uk95WTzfakdwhU8v0bIGA6c
siZnvpOGDkhbG6c1w92GUfqVTGGlOQiZph5OWoi3vJA7Brm416zA/RhDW100c+DnOA4J+KZhmV7i
xnW+mWb2WcLLuE2U1301ZImHayi19zyR7obe1p2nO/g5VDWFDJBKLjbFVuOZFynz4hDmpF7Tqp2e
LJMBUy+L8sSWWr4P5D4Ah+vontc9OuUEV0qTPJqFPmnm+WtnMvBF9MkJRtS98DSebN2GN8bEy6oT
0zlcYYJORItsaXaWMjgVyJHukDfVD/CU8G2RArdJ0dR8mvKlyl78fnknVTA1t2zStBKG7lpcuJob
1De8nWkaHufJPiZe4u4ruDQdb3NPJMji3ZUMu+OV7xEUvEqZ3/bseg5LMOIDtna/BqLGNQmmu3GM
U7n6UQWFiDJ2OpXeodH9dU6aVe3emrJjwHc8U670dyyk5cpXPsH01zqmK0O4x4Jpe67vRyvJtmzd
+WlSy4m+R4LcpA2e8hDtV2X2O39AWWcAZd3qtNwPo8KSnhk0LgyvXw22/1ozXB1TN2OE76O6nu3v
Mc/U3vPQ18Bn8qJA+lFlDGIL1AbeAcS2FbkVbyIfjH3ZT3zlUfKBXpG+cIWKz1UL97+oiVAtAj+5
tGF71yGlPBSenqIA2N2tcgNxGNRSbbo2nV6Z0WbHvkxYgTq6D6ZZqlODNkg1VRONJT0wazSbzdAz
Nk2mBkPKFBQHUtZ37ZDrtdOPTSSbfSaneQMH5YmXGQdgslwKeZ2cmrKI+tm5U2LEdM7I/D6IrSnc
eJPZHKY5G7YqS8EWjXK+AwJDTHzXyfQyW6ygnlkP9x0Nw90iLPOyzPkte9swXa8MFexMvVF1lKOj
CPsoo/G3Dlno7r1pKKB/V95N3hPWNTpJeBNY1ZdY1zMI4JJSRgwioJXCH6DdyZO1a2aEBzeJFaWG
SxRK1gcRRP9uz+qPz1630zEd6RHbSTI883NOmrfrqH1T5VsVW+ojqT5mP/O2pirGTcNTe4Q7RkXm
xNgW3dKlTo4BBgyeYMXClUUXvY2yGLuuV1sXA8THKqfGMAa73sd9PBELHTI0RtDFXx+/OAImzOSl
8yWNnWXjUQwezLFwnsHhtzdlncwPOrOyg6MK8y4ZmLVpEkdU1IDRRz1tjlBzAobqLJ/WfOMvNva4
zp2fxYhXIA+b/IHcI07BQCuBhWi7YUTW1N7ZSerCAQblXzWfBk/9MkI78kO/PalMZx3j9Nnx4Y25
vDwDida4/Wgrbwk9x0fp9EmxHsMQMoPhLN9EDrwJNG5Y8HOSmImP0aJanePU4dEJuuZT7l/lpAaS
LJVPU7NFfYYGm2aHvu9lSWWXm8t4aVU8AgOx8b/ahsQwNscsU0SPVk9DmRs3Jc1MtnvEPiQbWRj1
wuRN0o5AfbPIVYyA+MZEI/IAjtH7mHT13chbz93azuxw08npI/HNN8pVMMqeQ/wsy93oesENYgXj
mCwOdgtwlQ8ZY6iV1Vrhe4pW7rXSuKx8MYLzuO75VlpTvpQA61ZLR8wO43gi97RNJeiyCx6MXia3
psBT1BCivO8bu45C5cloKg3CgEiuq7WH4UURjyR6D2OjEWRrbYqHGbBgVM2t3JLWE0CCUEUcjZnj
73VKNoCYS/ll5vHamInvbePA8LfEbCvgU2pG8dTGs3HnVUm/44wgb370HqBXwtpY4PquEFWZH80E
dUx0gXWMc/q8CcROuHmSs3mqAnSmZLnnGY2dtkSZN3oUdc6UItuIxw+zSLCy29wcknyObThfLDFZ
L4s0vvp1nrzo0ck+a2Vi7RqS6stgVN1DbxZNsXZV/TCW4KGZEqQ3s6FZ210Pl4acHQajow2zrg6t
x/DKe1vLBae2cf1KvcAupkuCHTtLrjyHudzAMHPdGbqlIWzvRoeaTilp7FtZtHCW/OFo5tCvJy+M
j9bilDtkYXJj1Zj+kkDysnbE4thJPZ4GFqvVhH5nnRl9eEbzvYBcWzq1rS1+oKdCpCtUDH61qhvY
e6uiTdSTjQQ8RRdlXe0tMBOjYix3HXj/c2gClOkc72iJUe2YKlDeJsxcOAo37mGchm6VOLNAwejo
V9cuxgMyspakn77k+a07LzK7oD4ZFTSIsYNWlz4tnpseDdNqSClktHuJy4AuimQ/XYHNorqrIZyX
+VMyZpgtLDPZ1LQk6EDMj0mfieOsk27DdCvBBt+QbRQ7lt6SiIRm06hpSZksSWHZVGjATUh9XLRm
R2cAFxG1e4Ror4hNeHSxBBY0sEflveXfdIW6wOMiA4pjlw4d/QXloL2mgn4P7Z68pFIgiqG/eZe4
cc0MzoaJIwjd0XF8E5KMuBGqH8n4zsPIMTAPLR1btmu8TV1+6EX6rbYqDHTu9RA3Qu1T+SKiCfEY
REod7qCFHVBhpuDV2+VJQ/NdOWnO9Goi+CmxsggeIFI5E9+VLvSmGRPMjsa88MaGeQR/DSARIN5Q
EgbFfI4dIc/kDjrfSPzJiDnRbbx1HDBrQSf0NHdOvSFsEVSGIfyz5RTemhHUDZCyLCoyHgUvtbDK
zCbqgmw617lCT5jAZCsCIu+zK0FTKurdaQco7Zmb8KGS/IUL9TJ7xX50ux2qo9MIV/bcsiO7EQNX
hJ+oQ/trZJoTUqIQ4Ys3zp/rdeAa051T5v3RsimCFkJ/fFZK8BIuzPAVdN75LkBzde9m7cS8U9fG
A0k8LXOI3L4EnOi/ZaEAc2DVrwvc54bgqH5cowhkxtgbUzS7CqRiFg+wMkP3C+9TuMqvy/7Mw3Ji
BmurlaRZRLYOU8M6VLQ5xV3MlGbVWdp51ZbzFJB2sR6rSl48eqCrqu1es8rGdhXOxUMfWMsJ3TDD
OO7mPmtsJEshCjAR6p5KyMGeaCWc5zMn/GT3IPkQBUYlp3Z2UaD+cs6/0pzANRhmz/ZE+m3oMQz3
S/UVmOeW1Y5HzuVw7faDzYBH21GG0PCc+m5w7wRDcMlSq9lYcsj3jhsCnzKsQ8Ep+ULqIXOtehxK
9ocye4nnuWH7LryLSpV9LiUhLmbb0V5uk605Om9BYuFfq6kdYmaVZzF1FS/XKPYEC7lvvjVNewtQ
qHavP5zSgGaomj6HoyEfmnwKbgbB0SVerOVoxXWzn4RDt8ybfLkVQ9vvXduuLgbgzLNKy/Cz33QI
CRFRkf/KBaCbVk4MutdJWxvsFClK0GdFk0fQxpli+4u3+GxQpSVAJXJAdi7adCmISRDfSHNIP3x6
IqeWd+Le5x6ckrGtT6RUkKkaLH7/LRQzSmyV5vYunpXa1/mc3Pq+HC8ee/LXKc+NR9k5xfdYVvPN
hNT3va+c4kExEbDIPKGj5be1uQHbau1U7EM7AWm5KWjWRA4ixF3dMENzOhKFQ2l3b4ndz08EI3W7
KSz0M4aH5p67q8y1GrJ0H8cUPklu5jd+l5TR4ATyVDc5EUmcd8AHWLM4xX6WcD5XwDi8aewYnja4
Gvnos6qnbBsv3XDI26mk75iX+6V3UQqgnN/WrVaXsIBtm+g5vRtio3qs0Grvu8yjqgmKpEAskttJ
gVfw2hPJrHqKt21oEfJYWJ33AU2VRoUq6CppwMwcRigZ8pONMIkkI7/8HHbsUwvyGchIaL2eWgGn
BHEIuuWycl/q2Uler2knfjOHUVC08JJpzoGuaVFwMspkm6gWAzCA8p2XrHdoowFsxjYjHujorU2X
I7FV4BpMHwu6jxRq3rYV4NpQGTCfCQ5JxgYWBKTRWCnhxRaPyRCWn1RF86FvJj+SvvHdKZIYKYKk
w12B2l0G0Gb2vE8Bkq6nrCaKNkho+ga8c22hXrKgPfDqDl+6gWZNV479pkkFHl4mJ7IB4ZbE0DTb
NPOOBb/6yr+m4HWW0ZCLFDbRgliatEBSslK62GBFm/ibGbNFK3jWW3fxvG/zZIVrb5iczUChh9yR
wgQ10ymrG/BYEPoO9OuNtZHY3qZbdNOvXA2ZNQ3rcp3y98jRQafMpaPTRwu2fxxMgSyyqPRZJiwU
thlbTwVpEpGJtiNi0l2nVLkJB6M+KGOqM9NYDaoVPEwAYgFbUipeD9xzWo/PSVpbN46TAP7okV+a
c5PuSfH12HbH4JT1WHXcgEm0Y29nMJrJqmUUuLMR2D9arlXttDtrMnypCldXmfTO0WW4d0fU9jYj
+Pccc8RHnWfFW2ep/oW+Gu7MMZuTfJPbaXOq9NR/jZkSnGrXcg6TQZt4puK5aRch78KkyBFrJ3dz
AFvcqef05c8HLvZPthP0iFfBAL+C8AXumPAn7cBoOHSJTRuCkJuDAuxb9jsrfK4LetL4TerYko8e
3+qZmcs3tieKFrsyEZWPTul9iGs5PSaB2PktR/3SBMo25s2xb5ZkVZCSTH/NC//iO/+ImP2nFgxo
I98ZTxWyDeHAj/8hLfyNZMilwxSPTtEhjCblcs5Iz0oZu3MIwCRQkq+27a8rDtr4r6nDi9QzNDjl
Ve+eZVBjtLYxklAcdX8xz/x5fHf9WgEtVTQPHAfRt/x+cuWYdZssftJGNi3v3vTumUfdxxwwV3Wb
uhs3LvCu9ka5/vNb+GPI+9PlCFBQ8aHCwiAkfhrd+WBW7UBlbbQ0VokXmMDYWUw638Sp/yRR2TPN
e56LGBpJl4M4SSnUPQYGKwWP+K5cZBkVHLRoPRTnii3tMmZuc/DbGRIi5sP3arGb09Ca1yFVZzFM
mKxpw7DjexcieqKjfTU1SJYBM7G/xF17iesByZoEyJCO4a5aMDJ6yWDchPguvhgzQ1YfY9JRhFCA
1bA0HLuFeKIdA/xAL/q9K9DFd3E17Iyc9B/m3yXVTPUeMKlNVjq3xJeFd2fFq4eHeUlmTGH/0Pn+
wWD6X4ah/jX+guE9EhaBQNX76Yr+X+rOpLduJN22/+XNmWAf5OA94PL0R30va0JIlkQGezLY//q3
6EwXUrLLRg4KqDuoQsGZZfKQwWi+b++10WmV3TgQQgcLHoZGM+183ffPqcSnu6x0qQbVrohvO2/R
0ffpq6S1urISB3nPr+/ko+qDke7SFzfxq+FMM2zxOWGl559UstPJvJ8s98pdwmNc3xp+I8n6iC6k
4+svSiWKeGyVEGV91g+VccWiN3qQQnrLCLQGqw7Jy++a8O5tM58PdJ/lb37YR8nSt0t6aGVRR7kE
MDqLQuLvwoW+ikNmZAEEh24DvgzvkQ0m28ridxf6/FHy23iXyyriOHwkn+VIRdUTNTK77cZOMtLe
ZodCZ1g6HA9r5LKjgByA7Mc8Jmjxf8OEND7Prcu1UXyjbCDr1cVv/PFHssQqZH1du0nDttzlVV1t
SK2m9KUiscn05rYqwjAYM7VWxnxfhEn2m6f8sx+//H6mdR7CD09ZaZHLZ0/oROlgiQnL57GmZG1l
lBoGMF4tTIDCvf1nQ5Yf7fs6Shn09UI4n4UEEsMdVUFKW9Wg4AzQjl65qVfd/foqP44fjzCyRSTO
+oFnfPnnf1sCutFWqhB+sxGpjNeTb2OKmVoVFCkf568v9ZPXyLVcGz2Pa/t4PpfX/LdrUTIa0lo5
Da/RZh6EwGQ4b1pcAIzUdTaECQsRK8p+NrK12aqH31z+x6/TM5mKSNFhAvhxMsLR7AlGWLNpLfO1
SctTfWyeKGw+WRFpkCEt4IoNnxzddRKLG9r8T0Piw2GZTfBOSFvplFC99ojzTMWXX9/bT97Ch1v7
NMBbWnt9GHFrwvGPZuFf+nb7wqvZ//oyP8zHrs8joPzPks/0RIPq4xtwtdyjODE3m8Qeb0Srdl5p
3WdWA1iog92hJdtYj8+8wSK8JI3Ym4ye95tP6fNM/O0WkMVgKUYMBm364y3IBA0DiwKDwGNdoO/n
r4fKqn/zSxeFz9+X8j+vgpgLkZ+pM+A+XkUvE5SDes9VEnEXTeK2zdr7Ao1TM6rNrx/qz4YVH5CH
bhTVzw+i0cTOfL12umZjzVWznyPxKMtJBWYX20QT4AqQHmKYX1/zZz/PWvR06H/xvXzGYvsN+5cx
Uc2GFuht5PspqRDNS2uLYx9br7++1s8+WxO3tzCEw5Xsb4brv322NQ5LM5yaZpNNSbbOtZpdCIoJ
iqXsR+IqGXakJ5MM0HqPZTTgNKzM37zNn45bJMD8Wtjkumd9+j66IdT0uq2bTePakB+UcSJrdqdt
CL1n6t4mXsupgTl4Pcpyh1rwWvaN9ptn/tObQIfL/L9s72nofRxTqR+VtRkX8HjH8tECbzEZ5tlk
tLeVUd0jqLtk7YJg5LzbMS7qsXz+zXv4cRHyTJvqCGANV/cY1R+v3+dJ3kUqajY9prwNFs5TP9Vh
94VJvGmdYqtsiFipTHHiUNQdfVLHKek58VoztQ0OIRsNr7FK6XwHhBKke3RTwA1LqhK/vtEfB+c3
PgBqQIebNKxPkww5KcRpOrrBwoURidrEMfG9HQbPIZh7bfjNqvLj1MlSgu/LWiLbEE58eipqMN2u
TTJgaY7qX9NU3nDGtd577Xeiwm9Gqo9zCh85F9NdgYkUcfLH5w8ZgJpCausbozYPWlY9zlZqEy+s
LmkXQ9ULyeuImqnY1nlxHCOT1p+vD/sKLUmnp5TNBZVY3OzeukjFU0tQzb4dCK2vitzctw6bCbq+
V6TCktWZ5TTMzREpUgvL3OpsBArj16gtfmMb+fyuhM5SwOLPnmbRS36ejYeuiN0qrudNh2x14zi5
R15l6ZAxZIdrORS/m5c/z/5/Xo9T1nLGMxH1f3yGcY7kh/bKvGnQRJ4QVu9cKVJzfjMCP0/Jy1Vs
w/A8uhTmsmf9eJUMk3EuCTDZmOEMtLeKX+ZRPrV2dapyneYTHeFfD/nPnyYXpDZOFDObGgvZ53JD
f5six2qIEWJSFzMjQQuuTk00IvWz2Rhfid6iFt5L2gUYbX5z3W9q9b+PyeXC7ImtZZOIytP+9Eud
xGuT1sMekyFrpCuBaqe0bkOkd0E6KOto9hWYiuTOm99j17spdHnhesVpyA5oLvNHsk0IK/U5Av76
eXz+KLktDgrMUcIG9eG6nxZ5vBGtKvgWNn5NLSsEY3Oowshf0WaoDr++1E+KGHhCCaFhDEOssT7r
XNOJsmimSTiOTpStmrmAqWlBRxbmjPqvwDwmTH0NHujZGcLthL5zhd5WW1pAFEFpUmWDfPn1Pf1k
OGBTFcvteOyzjE9vpavtmGtRgEyUC9uYvcjKqlW1ccT8TPP1kWhYuSI9Kd7++ro/LNVCN1gkOQk6
TMHLoeHjOEQpz3w+JkBlVfqeYV+kJSzyNF/7YyFxeSfz6VB05QmWfeTepM2DsM7r9vXXt+HaXObj
qGSjgE4HcI/OhPn5lXTE0vbUKWD+ZYP16lThl7SXF/CNul0o2rd06NxbZDWwWJXhR9fErk37LJvX
uenHV4S9HrAb0hDoU9oADYlttogwsRda2ZzU9tigc5zLK6E18UWFvuSQ2rNx8It52JQwLQjAqZ19
ac36U1vN1Ovt0t91MQiCrinqbS0gTNH8DnCD50QI9fl5ORS7ul6QjFMNvHAozMNoJy+ESYmjQU/+
WbXGeN3mJTfZ2Ws/MSF/muZ9PVgUUkktooGe9nuT7vV5XRKqJPusvMiJ7dqR7wNIoDYw5CwNlXU0
DONZltY2GVIJWnSXJufJOBjpXSrKxNlVorXm33yMPxkVvAm2T5x5MFr8MEloUz0lTucPm6iwAODa
dzzUl1JUT52ihi/p8jmz2teC7vKkff3NWPhhKLAq277rcV0T9NinnRtJZ56dZk1PHlHnvHpZHd6Z
9Hf2+azfO40//mYzbv4483A9MFGGAfvHZPL/+AXkci682M16KvhReN8ZyMNyKZx1LvDxyt50Yf6P
sBvMTBuvkTYODxmV29s4a8RJRGX/vU96BmIyaidgQejcapm0gGvXJd2NcJnNUn0ar/UJ4ZNfoHlq
BX+R7ih9901ASZ9N7n79CH+cTWw+XHrm3woCrvvpo86cafKbYeBraiKEilUjLxtfehekiDJ23JgQ
lx51c4si1vxz6PwHnEy7t3LBR6nPyAI8G/8iFvy/nwP+/iu9Tu4yaf+r1vmD2+m8bNoYWsPXt9ey
kOzk34pWttPh9f/+H0ocy//3T+MT4UnsDHBi4Af95i9k/P8JyzJ1YpUsKGus4H/iB/5le7LNPzjc
kUHsLNYNNmjMr9+ZBfofrCzUL5AnWix2zj9xPWF++/B1CtM2qXZTC8E6pJtUaD/tW5Cvc6JpRwi4
ouw9cudi4zSZzDdZnccR69Sigk8UdAzHezJU9RjH2oFWhfs8a9q0K+Lm1Ylygpe87nIZw3mgXAej
dC6CyYEj0vlfrEgjmCY1dojhroxJrS2nvnRsgRy7shECtPG7U9RQTpqavjO7aKfCQa/Oy+zdAiuT
VxmS+Uz35U2Lruhijo9Ex6kpzaHTOSmILcgfCEBAwrDU2XTUS06J8dJa9fIdZKGLCASWb0ArMcZy
6Txp81k8Sf9M5oWf0SCDRa/Ty2iLu6xs7ut8PkMCfkZVPtrNyFNkoW0TLCJMIlMAxcXaTEKlOGJL
98JxYvNMRNNOL9JDjtc4b8ND12R3bWQBsbZNROL2V6vlAYZNYwRRHiUXBCe++X5E5pKCkx42K81o
q9O27k5zQZtFGq+1RzKIQ24vGXwPotc3uSeN27qerW2HaAdtkH0D9K4IOlheU95o2wyKWVNbqyma
b+u0erNirT/VsuI2LcUXVLV4WVH1Won5WsCQSgwr5tisXRUyPCkLH+B8Q62nqEgmDfPMJ3XGwtAf
FskW2h7VmbewATdavZd6s5Ut3fDcQGNWAxcKZlWf0TcIjCyPbylVuIFlK30jOpwfbVOvndEsXkVO
cdgdEnEdm9lt3FxnJn8QZiGscoQZN3JE05z56pby3HObQcixk+1YouNIGm41N1oEKgkQI6tE1uZ4
EwIZ2Zyrxmwv4GbZa6Im+53MewPpAZBHBGeUwrtoHzeZu4EEtrHKViC8BnpVCQRnUs+M3ThoUzAa
tonWQtBr0lGMaEUJMLWGczQO8dO0OKIsrSeOdBCXjhZhR+i9Ew3sF3xxRKL8YFrCswnySm/5CnJ7
nZeILMEMvci4PIAlUvuUqlAovXMxzRc0OuzAMPvdVDuE4HThfkgicghHsUqkq8gxZiveofTTzZIV
uvDWdkurnE2tt+rzJuRn9aH7BVLTF4EoHDOfH6ECMaOGndV4FZfiKlHqYcgALSygHUsRwhFaO4b5
utFpm3P4v6UsN/F9ZPVLMhDrK8oZOJmj2V+0GISQADDHAolFxerbwNe60Qz8tO3Xlckb0LT80ikJ
NQ6/lJkKEGcfvWKbzA9daq79GFZ3mB+MRWWtNBGfO/F8pTKb9DXPCC+SZk/rDWJ4R4Aj+1HdBwDX
5OWb1tiZE/A+NkJVKwupSyR0kEbt2nC0PJDyi9NLJqmonHDvOcDO9RRskwP1GXbbimLmtHfFVKEm
FsOllTtiV45VtM5VndFHNm4gnW06f5GNxftidHW0ZeLdxkPhm2V0nibzMzIOcY48Gr59eY7GAVo1
3nMYJ83aHqIt/sZj2J/KyLT2eqLD/stz47qbawotiVYhibPTU5XCrmgcPjFMQ+s0sg6l3eOAG7qv
NSoakGjptmrIF/BrsPj0qSB4GWTcmMgYzdha0+Zoaf2+9Y08dnF8GXMb+5QeGny8Z7+Ni41EChaZ
vX7hWebaNrSTMB5WLZ4PHx+JUzZ8MhHYLUszdpo/PqHZRLxjziNdd3wrNRa2gD0TfNQMlb6thofl
RJAMNQFHs07lfxbHMawf0Tju9BlM9Jwgt00nXmuq7d0CIwV/KpGamDvPHYeAiHdnlaXaqZfBpHfq
Ya35Yn7SU0w/Fsa9PD8Z9UieQ6ZIqG3nw4ZF9IshoZ6342mUaf1qssevfoSIx0YFCw7Fs+czLQbb
B0xMIMJ39pwlL4lcJkJYMdFXXX+rh5Qba4j57lNUGYjgq9o5E/TOZ2RzsbDoYs/7WoPWqqtnryb7
pu5vR2KdvWl80Eofk249fpm6/iyRRFjSziolurg51vwzsjM7kpgL7ah57XqW5F3iXimQOQ1yQ9hr
8bXsDQ1iTR/xuQ7Pco6I1fDnK6EU/VijpzxkvBu9BfG5Lsx1KcyvahytwI3uh2hKziw9HZ+wveVb
ZMIPBZWZoBzDS7e/1dibHzszI3wdRNgxJHk+mAmPvvSG+MbOY3erk6hKkyYqDqMveIvgakstIo3B
Zil03frCbkhnGl8yp4VuEeVfhD8CnxFfCvp3Oxvn2NabqQXqvb8yFZh8XZ5j77s0NHUi2fyitSNp
20WyVPj2USaMZx9lGQG6PRWoqv9ayYmCNomzK02P7yLRGrvadb9OUHZQnk32ja6P9VVks6J2xsTW
wGi96JC2tb3kqGt3WSvJZSoMbQPCDbW0I+SmWUaab8fVvWHY7ZkK0+7S0bUevkxen7th2mD+SrTz
KJff3Av6VTR48Xtottlp607FZZ2FRXxC9rba+X4rHmNjjLGydrN9aig1b/N4ih8qavcHv67mVT3P
1osPZ/OUskHDliIlknAaGa20PYyGKp4QRfcQeVH53NQa2Y2WH25qw+2OKh5JEHPS9Nrry3YdFXoL
S77IyF40E/xoc2heeBqsxKz3kKUUdI+yBsKMJHMZZt83cWap3n2v9Fd6lxQr2wvTZ9fGR1Sbyjna
eY5tIW/Mk9manjU/bF9Tn0P8mOT1rd+BP2GiYNodm2PiTgPOwGS40qOZHBk9D7/Saw/nQHEwP9RT
S3ZQW+tIFExVnKFAq06QepBT6dT6hT5n8THiq2Zeb5oWmbSsz3Tl4tDJsq3TPTveuKJiw+JU5C1x
gWV8kZtxdzHiQEo3wB9q4s2aprkaRl87QnnBn9GZzs6YY3TziWsP535S1aiLQrXyZxkdNcJsUS1K
H2ppEo5lEEqHmIpMuo/tGI0XcVo/t77fr7OpHV4Gx9QIcDfLXQvSBF8uUkI0qHCkrt2kmo/of+pr
CZ5zSwi98yWtzbwEWmqqLJDavIviUp4IVICrojwPRXqCgHRrhWuXNcxXz3ir9F3X5l+zSV9pk7sm
Uf5ETM2C3yMStO3bO5mN5yQerx1veEry7ESbLBbqbDiYzZBcdF1OIlYb2WzJKiYl59uDbYMw13eh
mSHTbXRYG2JkUjGPVYsXaGjSU08lazG2FC8QRkC3IEYgU9ed1RKf7RgbTzFuM1aJOe6G3ZBkryjK
0RKPIrubwv5ehTPEvJR8lXaOAavm8X7xS2/B05xg6aDyXJnlheaXZ2Xu7emD3tVp2vnsreqbcRg2
ae9e+fHJYPIRzqFGeB4GbcKlCYJUsRvkPimi2Ibqul3pDZDMlH3oQJQnRFGeakZMGwrlO0fTV1Fp
rGxzOpDcjUdFbPFhyV2oyeshUjbAgGjcRoN+zGV4P89tuRZVC89+cvMjJGsc513pU2gGDuuaRL2l
+sZz4nvLbepTgW8wqGIjw7pXTI8cKh5ZpE9wVIzrrgUw5b3XlL8uBA3Kw1gqhj7/7jP4TxeXH6uE
RHjXYNFp3PZrVCMn7fzbMY1Oy0Hb5hagcX9Uw77VdCLpFysf9hx+ObZji+hT9TD6iN4ke8FM+WvO
dZfmOKN55kiTl/VF6A1HLFLkHsDBefMHYOahn5zV7bK4tPdGXGunlpeeFY6kpj6E2AeiM0fdWcor
A1/2Z9hmTid7PlpzV6zmMpOBmaU3vqPFK789TjWnDFEW68Lwjxl0236lkwTdv2UdMsZhHJ/SZvEe
6/MJ0IeA3RhUJ49h1LV+sWmaOAUz18PMcsjm7Nl7s3ahXYAYk6MjQDMuVTOyMPBXaGPGvt81VigX
zlXG5e35Qs1eHoiC2/TbbeTY8iGVCayXqU7+woz/o9LCRfVW3LTN21sL9/CXlYP/VaCUXxUO/qfp
Xj6WC76XCjTXB2LofGsjcx6nk0Wz5i+wttD/0NG9cE53YRN5/vKP/gIcGuYfLgI+hxKbTodWLGSV
v4oF/CPboBZGCRYctkC98k+qBZ8SbehuU9dAFmexQ+Rv+0EqonlJOwktFetiMPIrB1eWiyo22g8O
TcZDbgz5ARUj1iRPi47GVHfzzslFsaq0Ob2VquqPOvvXdQRREKMY37cca+OikklFFBP8xmNThvIc
dqe4NgeIQb3HR7M1XQoJ3574Pxp6/3ZAfShYXfyv5XIu+qx/X77awWz+MAqXf/0vyiZgHZ+xppum
bqO6WrQFf41C6w/T8ZDwoN2goosjmqH2fRQSVoGUFOUrWgt6YIu28nvJ6g9GM60gY3mHgKwgEv4D
Ug+h4x9qVij56LHxH4MOIneKwvBjhZeiT49L+jmGL0B1qtLthcvsmktZQ2p3Df6P01yRWs5hb6xC
oMJIIYPJr+k2YGGoDjk9cdK8aoGFr6l064uZapAomji3azxSDWb8JHaJBe8mZN3UQWRpXYb0FPqj
0ma/IrEu6WCbW61MihOM1SMzeoRFE3Vqil847M2MfBy60mtqAGz0Oh/QGniRJNEPGciY/gjaUq1G
/qS9pcdgXMWxa7Vr1epvgJUJzdCmtiOcrGbbu/PHtn5IE6vTA2SWoj1BsFml+zmplPOcTfOEXbRG
orT3/F7D8s92pFqPhtWVq8Q0+nev0aluUD7p9UOZIJbfdxRuKkzRkJqC3Mnc9NB0eCFKP856XCmN
TRei7wlEBZxP9nhWNGqfqBgui5MtduvK6GRNzaGH0SUHS+F8Ch1sSgWJmU4BDgSIxOSuLD+pAXDr
s3PnqZwyy6yM6lgCMPMJzOv9co8Th+1038X108zG7FlPTHgTEBrcHVr55UQbTfk1ePeZumDmx1S7
4G/fWYmRvNkU08o1IGh5VulefiVERRKGPoMGx+3kxM3pOEcaBvNiCt+6GsHDKlOuho20jSP+Nk9n
WzroDePGzISzi1HoYwTyw2anYfJH0Bf6GFfdFiEWgu5QB0CToAoDRQH3TZohQajRWLgAYcw+p8eY
i3DfT74g/Cjn4OjYigxkO7KR5QBrbkkjyCuI7L6WfplovT7hMIgBolktmvpaTsREaSMn6kLHeRjk
UUMhCEMR/jQNByw8iWFCtu7Y4BfTQrswHU5NuBBkjGqAkXUypJE08WrHMj6klS05b/bY0oJEUzw9
I4b3EtQdPI8AuxkHnjkt8L1BKoov59lPXiw61OoQ4dh865FlE6XnmO2LG07FY2O5HSnIvsahfNDj
MIV6WQ8nlZrLF2qWCdlUhSyvdOklRClOjnzr3Mo9t7zFmpIa+UjmFC7UeT3h0sMd0ET5q9aKmDTP
SeDbkrBeUqo+g7gToZ2OxDT0ioBhLGM4o8vWeMgckZ3j/p8pGBr2WKxohECoKsMuxXWjluNB7AIg
tbrwxO0d9WINEGEwZdmoNZNocNceB0VOKEmFJ2ZoG+td11VC306PBcELsy1tBDMOzfAUvzkCeF02
r9LHoxNwXiH2RUFDaeC5U4SmaIsaFdx0F703VDqoyPQQ/qmgIOJj7Kn6NAydWd9RBJ7jwyDTMF2p
ugyXEoDfT2s/pR+wK7HU3MwcA6CJU6/2tmGPNxvrqgvvFJNxSD6iL1+zpHApktnpUG7x+nk4zhub
ZLK6HFUw9CGwG3so3sNIIkvX0sJ8DQVOhBsZi+FdCDm8xwjORcAht+Qw45P3sOoKz3j0EAI9Ot3Q
A6NIDe++kU3vcIwU2ZPtJOWlWzaUjebBSN4ltqfFMGT6z5MLzCsQeRETF0zf78yNwujNUnY1XoeV
yXNxGZKU6iwnP+ZAttiaRiPlEo3XcjDTjskmb6oJqpTja090b7WrCjzzdB/ltvcIdEbvyZAhSReM
PiB6NVPzFIgqBmvVtn4sd5k/jjkRDZXbXCPkdKcvWU8owxHdjjgwa0AickrRuyunLC0vKOdSPIjQ
9LJzSyBy2Wpwld5T1fLjCs4TWDlb6oCAU7R+h7bTfzGWzcc2cikaBPTdmgujWo7B5FIUW3AKCHm4
PwvShBUzpxVcLJBzSdjZRPokdsMwslZYCRR2baediFnsxokDhJN6415hfBrWahTurUPRB7QT7rkL
2eP+xlITNteFlk0UfZoabnJSa6js5iyzr7C2jn4A8ZxokLiday9IHGS7mFl1Qb5ikYFgJ78Es09S
NO1t4onUX3muSolhV0Z0njnh8O29l9jsPCUZSnn9ymIgirWkD5/ztBKik5yoSdXKZKKZtzgbJtK+
XCa1oKWbSt7A1ADY9bUy5Iu2pKGCzFCJeIRuUzNLCltrz6Y8HeJDxPgcDqrCvbIaCB6wACIIN1ur
orbv61Azq02XDGZ6MmD6eRDmSIs17nEMb1PDiDOKoFXylc0kx0zQAHxupz0AeON+hJpDmC9sKieA
amnNV1UTJqSascDUQKH79oGS5Tjscr+ch4jKvkMVUGjLQcwCM3UawcSiLI7ljkN93JX8gsq8itph
egf2kDcrO85rN4RQX+dPUZKZe8xhgJ6oWBnp48htWbeZwYaWUQHOcF2AYJg2ZeRZb3U14lgbHHcn
0WZegamZbYQBTkcoamqf5g8FEjxsX4Rp3CoxMalYDAl52jDnElKZLTiLsPVCPyiNeXwPM0ibgQ1N
LOZhh5zWOrZZBGAqbH64ssL4odSj7EXFEAyyWAN6TCmsaRtR7eska27CuK60U60ylikv9IrHGgDL
TIZMH9EohD+tuuEdMfD0xccX9ppHeVnshtp2TyMCftBHFD7xgJ3dhMafkr3/xP77VwfE/8a+8XJA
+9XG+4JCaNnDwieJN5YN/Pvv//M7Af9DK/nPv+6vjTn4ewSDno8CABG98xF/j22JPjImF05mNv3i
v/bltv0HbgXOjIuXYNFDcHD8vi9fyPjsoxHjISGzscf8k305zecP+/KluW2hIESDxjFVAMDncPB3
DVwN7svUjKS5c/rkOm01+4ySqbbB/ftStl21gf1CL6+rqxcka/42LQSsldR2z1yzqoAPqWlpqs1b
6WXO+aRFBKdqkNMLa3TPbBtmvVvP97Y1mpsmLbptR6DCXosbb51Dudz10Kb2s2UR2KHjLpj8oTw1
ppH1okj9HcYre01l6mpSII6R2zwz802HXEmuMvO35X1SEVJXxeuyZSYRGpZYJCNU4hTlpKGp+iCF
i7eCwgGKsAppiZfxCQEo3ho9wJbeXgZ8o3iqFcxnyp0EsadOcxBe9mJM1pVX5KeySV7zWb5I+GfB
8gd+qN9Dd+pB++Vbr5y/qAxWjkrrG7yopxp89sBKZrlzx1kPeq18ir0p2lB3pjLuVNV28IW2mW0X
jnzVAk7w0nfTC482blxqVLB1pJO+xBP1P+CdNxFg7rEiCEDItkahRO5I0ZQk66nkRdiweWn4y523
MKtB0iW3dWVkB0nqyoXXzm0ByBrBZsiKtnOn3sRjW14WVhKvIzOx1+koPOZcXlJjh8bpyPavS+tp
h33usqqfdOARgcqKp6wHQ26TpoIviqew/BEshKdham4wZ56ADK022B/GgINETosncSiMal9BEJZr
z9D7VWG0tO8hz9ApBRe0JPQh97ntCvmquXqGBSl7qgEFbUU2jcB+Gsm7B7oGXsRI1/gOWogCGuFT
YV3DQKLKqfN6TD8irEinBFo1dEaaNHkPbWDe4A4C1WVPCOxjSIc003K9vKR/oAcyibttVqjqqUp8
5GZE+AR06HHAFujEBpRY59MydEZLncGF0WAZ9d3pGHbdqXAjm8L4XBjo3+DjX2dEKL2gZ6qv5Nw9
VoOzM2XnrWff2nMqeakoygRozm9itx3Pq7F4IsrqJoTcjVWuuCGz7D2p1WOh55eGWngLwxhvVaOl
m8TMX0SXvkJDKde2nREdbFtaICw1Hosys7d2UVmBH7P+57F2jJvqxp8YCma88BSL9NUsnVuDA6rD
OYBiTpluCRxjk5zii0GEIc9Lneyk0nSylZunzn3Hkfg0wWM+BiEbTpBs2aVJA6QdtWgNYuemmfjO
Jh/Rx2Rc9TCqAgADDDtZvDuVq0HyZz+NV45B6OrFTmr2tA1zTZJ1M6ZrPx/o2MWcFit9rUVQArKE
RztyXi1WMSK4vd8SHBlqxDW6kAS3HEzBz0bz2eAwZkaH96lLYcFgDSOeRWucVqMEik+HZDcrpdib
s7hWjoo2pb+cDSMiMgbD42RI4sPasehw1vRMt/NM07CApd2OTAjd5C4YgVDt6jKKX9vS/2pJqgkU
xN9Dz945Fae5JXogt2m4R7C1LwFivoCoBsZXoBrIIM3sQGlir/ZwsZkRV6z9wl7r2nzPk3Q36ITO
skS396WX6msMm1MQOyhc8Xq+9nI4G/P03Ruz/j5LcNWbNiJHuw5hYEhuTflxvhqSluThyBwPIiNW
wYIykHrRS2Pqz57eQ2O0qCwXZOEda85VW4OPOwCHwcRnl+bKmzA/eU7PTFsAkSilRz3fK/V1NcHv
6/Sk26cQVC88z5r3EBfqx66MyR/wquI0B0vyUpX0nXtZEwfad2ffxo3TxmSap1yn8Pik/AbijJY2
015nW0lg1CT3GiiRwJbS33H0PftPlQH/bbHwv3ELgukCGde/r/39tQU5kDfUVWxANm3ZsAD/FcDz
Yfvx51/1ffvh/eGxvTCoUOM4QmX8vS5osDHBPIjMG73aokqjIvd9++H84aC5wDmJCo763wIp/r79
sP9AEGqz1aQiSMURU+c/KAu6S5n7b5pj/hrg4dwAynOdWFy8vh+3HxWJNE2pZe5d4xivRU93BG0t
ipokTs/K2Tc3pptwFi4IY/bEOYEiM6e5/JQMKyuQRn/WxZP9Otg1QmMSEUkZac2rITTrK6Wy+jyf
PL6bsWmvQ9q6O7YjzoWe5M5F1tPUtGfil3ugEwKq6HruWKYxZU0n3UyCtW5diYqFMi/qxzw2yGUW
5KUIPXqdlq35qPGV+l51k0/RQSXeF6QDVxUVnEVPXG2GYokuETMrAJD8KEteujJ7CvNwDCZPJit9
8G4hI6jAWBRhTsbaHmZ8TEB92JFMyZOfzvdmHd2ZBPuUEUurqIjhyrXn2BCQg7L3DrAaUjP7HCXD
luCt5oBaqmF+UA8TgLrAbCoDU3H6QprmrSILt6IUhECJi4/KPV8WSr1jJ8LXbwHHoRHfKSpztonw
v0Y4ZtAxXkmDCU5Hy7TtYu4uMQSyilG/DyNuM8vD2w4kUmBoTI/fdhV1kdHgZ5Zvff0eBh5biV6p
lYHdaiMi/muwk1cBZYGjIr9br2V1EZrIvohoICqefF81o/EGKkZNLC/j14iKNwt+0e3tXoVPQ4WR
N0pEvO104MMZJeVL9ndsEkttjZ8rR0WRDbDbK8TiDbIMTCMN8gFMsQqF3cbgZIlka9lOzXr1gurR
eES3FQdSsHG1ZxDK9dyotauzMeEAz1btaAz8aBEvKqoyfi+0+F1a0busBnPVW8VpOeEMorhdbSNh
U3cCI3LQkentJZXBDcMErTFCmX00VNcw3AvolYazn2bWNJisPqOWFYezr8eUTMBS2vdnbSZZJgrW
EYqUdRCZ033vLbbEkv5mbxBqREsnRcHFRrdQ0nrIJupxEQk6YcRiNuvDfUhBYgUeMl5zzrhSdujA
MXGs3f+n7jyW60bStH0rHbNHBVzCLGZzLK1EL7U2CFEqwXsgE8DV/0/ysKLJQxUZFX/Momcx6pIh
XOaXn3lNbHqfjF6KT4g0tT+eMvUGVYRV3LjXyVg1W7hG13md/VTZ9JC13HdON+CyUcZ0TxGQrejm
MOAfmbk7S3Xnob4MFsBIT3yPn9KkZJedc50DD+zB4vEVXXCUCOTRwKzi6C5qs0djaW5xQa2AE/AO
8qZHgl6/86rh0CKAXRsWlqQtDJlVhma1ypsrU8lLnCovnhLKBXW3dQQUgYmrL9Y5ri8rMPsmuRY+
NjYJXVazdAUOmBvDUPFFWAbQDJCINGpAJ46fXi+Z98nma666uflqTDRgDYmnhQNqidrg1sSs74Sa
m7JgeYh9UobZtB+igXUyqwrdat0pTofqougqd5fGQMebtGLZoVG4alApXllp0N/1Zu5vAwDsdygm
9ZusRY7GDQRq/902dXn2zhwv46C4WBru15/Du95urmqUCDZgyj895aum4urAqnANVOZygium2vj2
INfwFX4ZzYjcVg041yYVbCdboj8Ie3DoyLxKr42+PcU/uiwoOleFv53j1Ft3GjFZRMuD4c0UBENU
bwUfae21HOuWxTduCxRFwLWLtVekj73tXpuGwCA08OrPFQ2+NSOGaWOm+OikAaWbaZjUPC11Vmnw
RerOmlhRMoeAjQIZWnEWfx7XQ3G6DEHF1J7g4bfd18rqvholDgf+SMhn1hOAb61u/Q4AigON+ibX
H7JEklJgPLo10pKq0V8ecsQmV8ga30WSU8DkZmjPdF/HhJOiib67XvKrFKo7BeoIMLKRw/bpZ1eO
nW+Ya5zK0b+L8iXedhD8NvmSP84S9boeCblNH1NJqQLxwkTRMh2UA156fojS7BeCuv56iUzrLJSK
KplEWcVs2QLUwJqs6aKd84u25N9z7H0Ke3XpRBGmsx3HUuBm3yoXQ6extM+GILFWOkVseg+BeslC
ZII3rx01tsm68rwQfeUQ0UftuQAYqc8W7HIpunepSV6lpJ2uJxl8chrnWir2nRlTAZSUsUZ2n5EG
EgtYC3kL6swf+bSo0DngEAhFYskp+wrvkxXHBdLu1XDr5Ci42gMJvm3wLW2Og2nsvxatys9oI/+k
oHSYQVCqqpESTDHWPisAdp7EtjttcQ1BYxs/rjXCiWI9LO410jTkfYURUkeHKB9W/RrdML5t5N3V
hVmi+EBdrqBiIg2Z/FpkdYtO1hX4rG8TtwUcmr+cifQxhqQJbpLSpJ0fjMFDU7Nt90yb/BO6DRLM
Mh90oAYslwJ0cMabGALjzzDmt4vYPwUp/o118LWaWNS+69+FZfgjMpKftEKQJ7IXoneqAJTMS3QT
TWjB5DS0YYhG/YzN1ZR1lw6yWivRUyGHnvEnJ02/yuv0l2Eag+aLOhyC5TfLiM7mxkPuL4l/IuPE
q6+Rp3sqH9IKQJSa+q9Ut4zOY+7R4jXLGWM1w58fJkSkz3Jgadt6KrNrIwf2QYV57pmJcafmGdCW
rvKFyH8WU/wLAZgdJiU/6cgTauqEXkqDA9TcRJTcCXcXKM46lUJlrtxg0pATe9sK32B/8mE5sBJW
i9KAZ8VLMrJfYcpu62j8ry3FGQicmTsckcB0jDMQuWIdlsbdiGMKuPUQd26hX4hHcB7pxK6sJs3X
cQl+VRENqlm3CIADgZrSbzDB8FkO9ORXtona/NqlIL3spOWCuOFtxANBV2B/i7pqnT4Kh1NgMIqr
pgLIbprWunN49DBDaJam6kOeju2K4SNFZoUJiJ1Hd4lrXg8p7ZcQ+UXASGyMBULUHppq8ykeaHV3
RZJ8LkJdHhEpaZtMDykur987SXW+FP1Xnd8hfY9bbA6fLFuwEzbJrdZIsfCGbUIOZgfIiKcUTXVP
nI3MCHoRieDWLgqYqdb3es7BRMr6Gw3ucUfevB/UYG9lFf/EqIPlR7jKc6K/if/yto3JHB2tlSdm
j0ZGTWGLAzPUUzfs94ZDhMwk/89uWJq+SwcZrQJ/i9yo/ISVI4B1YV6bmb9zYtu6SH12zcDL9Cq6
W6NqrqTi/hCvTlYM13LQmJLDoCdGMmybVibqpl1J2CmYtpMtU4fXM/8yGAhnsQXWCM/lW2nYI7Jy
LNTcneTa1ueL58Q/GWF/ixVdBKlT7KQovcvBSZs1ISvfJHSe19GE9VMSBXdB4pBO64H8BM0v7ppu
LeR+eYw6G6ChMxuPsclh5jZli0AVG72I3On0KRiirx1s48g+KxPxa6ikwjrdndckPQ+yiYYTNdlA
RiMn36aS8j4URbiTAysYdvF8HlecbzqwxIrv31KPklD7d0tPvjwtyLK3qeduUnuqN23HSZRlE68R
4bwzPcM9kMD+D3rm/1XFqgu64+9L1Yv0zx/J8GfVD3+m1avKVP+7Q12KRxRaJposZUL/d5Bf+6su
Df8ApgRcRdsi/UWj+qsu9f+gUsVZSjMTbY9j5T91qf8HVlRIVXkIh6Co5Pr/pC4Vr9Eq8HG1G5Cp
dQO4ju7avy5LRxPXBxO4rI4A3Wb05v58GSA+5Vm+UdEwgrIrnE+J6PCBcNtp60wLlnPVTIJhwpL1
c4AhjKzGy6Xu3X2+sIeG+NFw068BIIG1LUqXDE18xi9bIScJ3hCAoVwSGDJ59yX3VEjkCmwwAT5J
FERbGAYdBOFGG0mxgqE0rpj8/EqA2xM8JR3LsogAQI7LvcFEKF3l+HM0UJhXyCJwpMQMR4OgcD/P
LQE+kKQ6mZlcGQbpSmAqmoMWAGDHydK99pLYhRbidaTr/o3bQp795y2c/w/m4Sus13/Tvnlqb/z9
vrkbGdP+63v181/r7+mPuv+dufLTjzhsIQT3/0ACwnOxVEYgyLW14t5fyEMwhKxcW8tEgJAPLHbK
8yayrT9woIRCaNL6AZwo/tPc4Y8Qd0BUDc4xQnoCLOE/aO5oRNdLOrlgc9M90sJqnheEevD1crI0
G7MRMfWmO6HQ2ZxLNDMQza83XoH2Xj+kvyQM8gfH+khx5fXepXGlr0vPSmsLuPS3jlpKy+xXqjHM
eMebQ4Aaj4WbrEebPUWXS65eBLarw9P8C7m+qzqthv5//+eYMq+vhQaH5wKx5GUfo9p4laOUco53
RYCUfFCm8a737OWwX1jHf+P++5s3iUadVjjUHzQ4ohL3veuXnsVV4GuXW2Sn1M5H1eSkzwAMq2Qq
Lxjub20sJXvQnO8/oeaSHn1FIiFiFaBRmVIeS40INcZLUHBtJF+drZ+4Fx1czNoc053dpda2a9z6
MGj+28f9zQdkVurbvhb/o0t/9LiOQNQdSYB4hzg2GQV6vrxexLFFK5IPfLj1Wjh+OhwJ6TzycABl
9dO/UAAJw6TplEGeY/RNemVHk7lBpTE9jQTkA6Ofv4ncPA/w1jopBi/84DnfaGCwejRkUz8lh539
NJt9cXXPANJlgKXZkvYEaDL5y96cKdXAggcnpbI6KvvFZ+o4j7s0W5wVlb+xsQKFaHYOxt7mH1GG
f/BOfvf6GTBDfmRd22BTXr+TxRJJDwjH2DJ6ClElWoo1Eh7NKib/3r2/uH73BnwfQTM9yiaIHWt3
0m1Q2PSkyY5+bH1eM/h5TOqg+FYxbLlvJaii0FNI+2fV6ZhfGG2JziQK2VsaTO1ukcNynVuR9ZH0
wpMm0NGyCDFntwRSNziPhkehC2uUBvqaS+gC4gKIqPCpWs05qDeQqNAbb4MiuCtiDDQcucDraNSc
rMsomj+FtaPOlK2MLyP00HI1Y2q26V1vWceQuVqkPmEzV44fbQbMWJBedGEnGo9lPkF/SxKf0mJK
i5PMU+I2mgaYdR+88bf7OdCTfo/dTA+fdf/666JXkXiW4Ot2iZ/vhFzGcz9EHHbV1+ZkQqNMzF9A
nNBZnkE2bhx3iKZ1yOx4NU5Vg5XGlMxYRRtioHPRhF+gPnnzpo1jWKSWM9fb9+/3SSPs9afg8EKQ
hv1JjPWP9RSnNhJzPQkM2Oqohp+TIS9eV5gilqIrz/FesW6gQVgUbKhAXy6ZG1xlNvg4aCtauNlq
I6gRdCFpt07kYCsFiIxZdsFvDMA62/VkGxJ/ADe+pdOprtLWRM2JRmqKP93kn6dJLrDzCgv8NMQ6
LsCYpSb9P/Q7sT4BAnhGVipuUi+CemX100y7C+iVWqrlPnd89x4l//AHeNRxZ9Hw/SCEvD1/QhMD
Vlvbs2rNnqO9Cv1Iithxo23kpPK+aGZzXwWt+OD8+f1VyNGpXbWk5xF2u1kSfLBDM9qGWEdvlD3/
WTde8MGjvE0XeBTQ4cTCgDb8U0r+IhgazMyXFt7S1lIeQNxs8b92NoRoNGSKTSrRkxkb9NDnDp2X
99fYb65sWQBgbOtJBCJgRPbyEMj6IZyZJSN7LsBgrgAqrBOFX8zc9bDF/XsFrPfBQB/tgyc+xsST
qegYw/Img2AO9iRd9+KRgeWlRpI5OEjU2u4Bde7owZFd/93uMzCAYScMaPSmsUMOHa1gmn/LCW2i
RqzHzG7osAd+c5GgbPIz66OLVpHU27QcB/yViu4usjPjXMKrvYOpyWjEI6+/AWta/vAKw/3sNGF2
hRNRtH//bb49Ug+B03cQkdOL8/XbnBqnnZvGDDF6BAcNaiS8xSvups+BBdfQyHbglD9BV0n2oQGA
+P2L//6VsuGQ2jOh3Ohx58tvCSbYxawIG746b8b90LkgLI2qA5TU+PuM5tHngvoIAwYIckaGg6lj
CeBCjPuuSuQSt20VPOQ+EgdTgkqhCwkbLLxfnTS1623p6bbrssNmrjGbPwEZNCsMYb/jeBF9GlC6
/yhWvx6O6kwWOWKXWO1o6RBkFF4/TDxNlkyk79Mzsv2bhXCyitwwPUePzRqYRQB1YPIbnqZDBBhB
tOHphLfpVdT18cP77/WNiqK+FYdIrIfBfCD/6FamqnCcNK/ZI13ecSCP3Xc5InLuOWN/GiyW8Rn1
QHR1Afgj8k3bLp/9C8th8vrBjeiI9vo84Ea0bGeIDxJCVUfLK+RrotGfcCNtd1GNNs4rwjxFIjeF
VRxSJrtoURdOfDH3hnviMF7aW1ldbJqUHvX79/KblY5eJJ8Jy2DypWN16sSxwbiQ2G2BjzkI6efB
pcdOPe8t/PYKN/b3zDy/h3Dnzw2/bz+QV/5NUEYdCm415zlibcflVd0iF5e1XH0Ko+gy6sNg55Ru
d1iD/wcNrP9e0pXOOf6+Kl/Dufr5/WUbS//95xJcQOPTGl2gMdFuo6XF2fJcglsveFaYpUMMBOCg
Zeo1RZBV/RegwvoD6wG9jnQljxTtPym5XV0a/Wd3UIWCM2VBUFME0LaQHHodMYJmMY3aV/EtRzlg
J2DGSYX2vuxJqId7zAgwu2T2Nqkc0FaNzlZ1lcVJ2OJhkcW4ie0k630GNmjLLOvxnCh75Z66sRH7
5n7wINt+L4a87sHnpWpo6s+hhBhinzhmY4X9qcJsJCtxZYMFgs8P5i2FfU09HKS35my5XEbkxtws
t0jku/0u6ka7w4ROQYVkbCt8i/+KZTIh1vx8W+j+hS2OOJnVOQUDCyPsultSU9vO19qYmZ1tVX1m
zquuwgseVYnIimC0bLOFqOTST6vMLjpAkP62QPVeB2aCMaA0jmvsvQDPWij6vn7N5dylDfOV+Ivl
YcIVrpqll1qehBwW5mSOEQJ4FAMicftoTGKZ3HWKhk417fKmGdMHmXoKcxQlMB+BqlairFbCkrYZ
CmxjPk42n0pjiKHcd85CqxCO8hiE3ToPIpr+J2D2er6A69mtj8gNkskOHmjIoGHFVsRj28bbLFGY
X61i0i3uKzaUnSBtFGcOXsthW0a2PCunqMlrBtRk39eOwv7cX2MJKP2fmEFb9b3Le+TuKiR8+YFe
B2zdPpmSWJbMw72h4K8jPBoP9gllbOTfGk6OlsbGJy6ZFkII4HN9VG6N2hU72r2iKS/jqsmanx39
rBHrLDB/E2IH7hj5/hrQm+Tnty2EDnkBJA6rHgQoMJ6VF25WQ41YtwJ9inQPwtXkFrq2nVxjX0yp
RRLvjaa+/3QcUx4b4otoH19s+qvDHnrZ6Xkd7PUn92nx0BCmUBVIeB19cvzChFdkqntYnG5iuEhF
Gy0KnzYlPbFpk9obEnREl3xWp/WI4tFya+C1OGQnVgmcMT95/3Ze56zcDqM3WiMUzlrZGITX6xWY
ioTqZZqi+x6BWJbGlJkxFneWp2YDG3Vv0q9KKpADSDPaBXwQWH9jhYDl+/dhva4n9Y0Q/TzAZBxB
vJ0n+d0XOewSqDQDbgMJrM5rUWJARazJ9l2HrxgAGj5IBHZyZD0ijWXnS1t32CpKi6WVzoGrAIou
o/5FKtDf4K3GRgzWZz+Ts2N8LsFGBo+1M4xxfjlBxsovA2TJvOv3n0JnhS/CJqKnJiRMk+1sEovJ
tV6/TRirxCbRzPeT3WaJgIS3OLxGd1R1OO8Tp28deRYypcJ4cPX+pWHZHl+cFC3A4IKlRSngHMfs
srNc0FVOfO+V3jiDqZJl7re7ofdavmHkaFnOMz+Veg+4daepNCYYnrC9rBboRM6nhiyVHZEghsNO
ldJKFrUCzWXpdREDth82HbCxLPxcAz9A7cODSsafKUmvBVviroXQt7KtxScK13KR4b+jMs+m5qap
sN719y6KXAC7QzEabrhzOAHYZLhTRl67mwEb640L3o7bnKcZKuoaK7SRuDPLbuSOyj7Qu9JIUx2T
ImPy+PiaksDfhKWXg1BI/SDpfExIR7230Z9HO3EdHH6KbNE9hYU+ZCnPBS5EB5YJu1l+M0BHQz/e
VOlnRqWEfY+6RMvF3ZrcKfkRpYgwzOc9PC2F0bBXme0jQbTiDVfAd7m9BTCu3WyigonThoG2mXAA
diH0JyxiaBk26enMLNFDpItpN5+ENkgso+smH/Ft+l4fAmSB8w0fb2qHYmr+La2h4Ec7M4Kj4osJ
JzKzLgoUSPP8JIuwL5261WKwGwiwtLH4q6op9F0HbtTwXGEWS+PWZXjOB0JyTt9ni++zcQtMSp+j
tfBjiHb2bHeltZsLZfbWCqGgQjD5N6MRNTeOc6d99LLB4DM9/6hYyyEigXeIqNMQ19NNifOMosQA
NBzvBQIqg303kl7yr1LhWVnxZZBg/5Em9sGDgFZIKr3O1DCG3nhum3NPjKmA8fFK398behTxel/6
Hm1BlyOIo5bNcZTOJF5k9suCQkc9uumSryNIr221fo55RttpUTBP4gxarBQ6V/xSV63i7p7/igM9
tm03TlYOxnVoB/qwdmobe3Jm9H6nbmUXaSz8WHQ5qypMbL3LGgQ2PIDzWQxScMqdTri3mTWJFEKh
GcKPE7dDDdF2uTGR849v1JSJybtofWjdNCOF3bT+eO4cDlDb6QVYVtOPucDhP6ib9fquD6vdkrPO
e7Ig0zFbuPg8IlSCLh7roAOm3RtXjQVwpmGMh5n4kHx5Pu2syZ55Yor7DLZIS4eG8tRoZhBx1xyP
pFWrDje5aFjH2LnjaFrBfrD9i3gMuv6HKQDHQZQbhM0Z61jL2BgbAyQqll8id+MIX/gS/Oe0L4VV
OR4cv0hvaoEwhJ19GAVff2ktd8GhisWFg6sVkfjoSzel6xCTRH7re4CBzF0ZSYgKa7ticQLoP6SG
keuWGXhKunEgegIQfpY4xxVXEZWXujWxfH1/AR6fbgzD0L6lHYWcJ6X4m0RvSRtbpHPa3YvBVjz8
InGNNbdF31JwXQ6NFM0NwTeoideD2U/qR1iEfjPvJxv1L+PHbA7gjS9RssSabW+rWrYox0WF5HQp
pwoX4RWu1pnrX6LT4bmnGDOTXH9QKR4d0VTttLBNvLmo3H2GOUfvdhIKI127tW+tuWtjY51KSPYp
I19yW3JrjHdE65xiwDmoZt+BdXTtu/ff41G2wh2wjy1PsLBpY5jHbf6l6yyhllbdYhyf++KLMqdJ
zDsjtOBy7XPfySWIV68b+NaoWOiv6/ulM3+kM/z2PpiG0hvy6B9oQ5ujN4HclAsusm1uD7HRFr0O
yOx8jn1sKUyM3rAUx7+MDcGuJx0ZklLnve+/jqN0g2IRXD0TWyasSDXhDvE63cjycaD35/R8kB6y
MMpaOCU742qqxwqhJNBVZZ+fZ+7k+/EHpcubN8CFyXQQeGcp8BaO8sZlxoO9zoHgJoC2qf4IFj7H
iYxohWv5g6fg41RjN9enTsJo8yGKLAHE7P03QOp8tOEtZkaCXQXn0CaTPX4HqgjqPke66hYQ20T4
cw4bLMGn1QuYtg2Ec5jddcd2e05iynKulLxI6ihTKA/Cdn6yuk50yM4Nk9wwHVOOvGQQ+kBwG/H0
TIcf7JBIJlSoxYwOAEg9WEXBSnNth+kuBQYxZp+HqBxqIJB+jjnaaeCiWuGd2yD5CcQqcr32Uegu
cLvr/Lk2uk1h4/Tc3cRhoFdxY3ZjNp9RIRUyXTXwAzxzlyWmza2kh3JsQDlTJ0KeUvqkOoT/TLL6
HnugSFymD2HP9RdSwIuM9jlmyBwalp3GjgfbgC5yuLMlCg731bR0nDFWBXz88fkEROgV+TikVhFA
4c9oApfcrFsLSq3zZdFl4s60IiOyvhhCFPmnKqqRSL+MCmFzHOEzzzPuAANT01x0TblgezbMUWSi
IhBEkWSqgWChbDdugFo9uJECYMyA2qRnNPe8F9CZKC/qj72jnsy5BewvE26hPuQsqitt8Gbp8qQi
QcBP+bPFHnQ7QdVwpimk5YK8KHXc4nJjRSDghZ96AbOq8VxMM356K/tQqhrsLv7m8z+w2NYslIoz
l2KSnE2/4MiZMZDGwsRLyREhcZBSyQHkdYEVuHTRI+Cg15lVpUgXyEWbKeQXO39aUX3l6URrmLyC
87RoOOHxEBEY/AEcPpSi1mQgBLN2p8Tuut2S8q4SmnBwIkWOAB8K6vLr5Ns5HMlxrNNhRL88QwFv
iwIe+Qj8SvC4u15Wg/rVRv5T9m4NM++I1nSdKZA/eFc7jA7lQDEFdY417jlpFvRr/7A1FpoyxKeB
5nAzmCu4MTJASWeJuxSjzbifW2aoqZGhvFhSD9iwBJERCvtrtxiWyT/rtKgxQOPKxbrxpAwqUJLo
x8qU2PFAJ32R7ZmRcSxZ4JzNjCQbKybHHHdRX8bLuVfHOarTZTRP4XzLjlnqpd2UkRuFaJEWXqrT
V9ttl3RjRJSyqMwe9pPpDwPvs2QwISTgST0BWZOmIQ2xmVMn50J+3OlC4bm6ef7elpfo9Kg6pFOu
8PVPeT6VjdHQkRt3bkC4J4cU+v2w9SZ6IojEtMbhNAXsgUPi68DdFq2l3KpObg7nBx0DUjuHJ5qu
hZokp5frKV2JoBmbUEeiaMHefv8e3hwega+PDebT6AZ4znHXuU3RboEMK6/xZSgQDzZrL7+cK4qJ
B6NyqHXAjicFx9r7l316thc1Mi0aeswak0ETk/9tH9XImVfSrwqH7iZJozCI91YZpniR27HdTAbE
HqSX+0uLiWiorXmT1q+37MV8FuewM4dluUcJqEPdWTULX3tbtphFNDsLy2YjPOltSJrDJlkyJD2Q
SViiIUNiu2jlDTqSHU3LFrganlV246J7sosThIMofyj1rGKfEroaZ1M4kZOYH9QgGqL4sgbhi9NB
oT+ALQ2tAff4oLK8VqnYK8YbrCo8q/ueTW5Hnpd2/cj3dmqLi67AZIyEmiqdbd27rLG2wLOe/Rbc
oZLp8nt0cXSlapk9H6qh5uIv1M2kfDwm5qgdcmrgUTcdssMPdpkMZt0ZilITwjGh0dFgXXk4Ry0t
A3vLK9NtMsTkL6deFCL0Bxe+b3nZQwWlIt1bjpGn7p+tb3iTOLeWlDuJm2ZKuk2f0mJRZxOghbyA
vIEyTQAyi1MoArJtWxOzwjYywzG9ZphH4+6ECj+Uxg5clbRAH/bhaAUIlHLejDlahaDUuXCDrdfT
sw+pZe7Yu6VXfVAlHCeyFIDgPtHLsDDSwhzsKHkBxZWGEcz4a8dNpQSnr5p8ul5AGrPXdM5C9E4y
KXgbE+QE7ub9PXC89eiEMlSk1YWcGT324/Sxbom1aNgH1zSYi+VBHPb67BQ+S8BOsIFGmymriQn/
+LpIs2nZNDBgeLMcPbdolJcqFNOvTdfgum7T6z6uslHlQn9scmil+4Ww+L33r/vkJPxyz9u6za0d
ujAp0m0+HQ9fNPeKJK2mTi3LtQQw2/GMAyQmyC6HdJUAldj1WV0CGzO2YNinRqDqS80GZCZLZkD1
detmPkycBM3AeWX35EFfaTEESo0fAEWOoESk04hX0Mw2qTVMbvY4PoWTWY7w5JPrCeNRqsQApwEW
gtt5ffCNHCCLw42dlVF3n8mens26iucp+0H9N5LrPpciUaPCpVkn6YCC08ZxGgPqeNf4+kW//26P
WhvcLnUQ/FreLgobdHJfv9q+NbNgqkpxhU/IRCBBgEmvogmVd/4LajwHR6raMNsIe7RL3Aq6NOZk
yVGVoS55/2beLGwkRgJQmrha8H/ogLy+GZ0mDDW99uvKw6derMyR+SsUP9H7XKsPFg64HpXW5eH9
6z55Qr9aYJhiuFRDyFyytd6U/WE8xRSHLpHGb43htOqkbr9WMHZQ37IHoduHWm1LBjr3TOr8+jnn
intHHxgDgtCkAyqYdWIt8LLntp87chjOevNIm2DSjVAblOaYwntKlmFBzbesSRxcWDAi/fX+Qwmd
Bbx6KAf4AsB2zkmdLxxv19CdMdLDkOb6uSMbNnXofR6tdg6Sbeojg9CcSJqZCNRWudfm8QksoX6A
RmEi+Ys+NTADnmbobHT0V5K6pahZx7SrbpbG9SNjTVfWc4y1OfSUrvCgptDOd603mfCnfVgT+Xjq
D0iMYCEwIJY93EvUGU1je0gWbIVpL0m2m+jJQUdT5+kXiuH+38kCLpjepN9n8bT1Z7MpnL1npK6Y
V1HlmbLaFnliB+HZ2MrBQAptKNDae/4cyyx1R2oZZ/3hsKhFrXDPoLSOebi4sIpuJw99aTpsJav5
uZdcgLbgwUeGRHVA7dRwplwUTq3vrw09Mau9lSdBuQyrJg9QeT+NgeghZuznE9nw2pdWigvJ+9/x
zWnDOBZRHhq7YCDfrk1PJPHi+vlwLRGzYU9qKH/7iIdCyD6lFazfoW8V0XDap7n4MPi+vbzeFBjN
CF0qU6u/3pPkWikqgLK5fm5lujZ8X0xsx8Dj+unTiMsVucNdFDFcLPHB4z+5yLxaxqCoccUD8QXd
33qzN5PBzTJraeVVjFocZU4GcVX3SPHdzcY1SK1F2yWMTHnH85aWAx/QXlzWCKKDbU1R8VybGbbS
fUMseHUtiJy8buND39Qzged0fq5D1lLUi8708XSJ5ZitkNXXV31eWaVb6BlHFyP/DX0a5RDERkJz
GDNvM1gI3DYralSiRroq0iopjQ8i5JtwjU6vxksyL2VM/8Ydc0Jv0+4Z3sJvfgpRlCMun/x5WO1Q
rraPOC4Qwzyvclgts5dU07VCFP6jAuA4IdVOWawHRkZYMSKZcHQoR9ZUoLBZTHdlNRgx4mVTyTVU
PmqkaRiwHt/fB9YxqAA+Dk8DqF5PydAQO8r8lSG8GNHGGLpdlDrOGgsvCraVNdO9ImWsk1B+V0DU
o9XQD8ifrgpiXTGtc5MeRYfYKwObjzbnG6QDk0degc4HmQ28PbL6qRiw2MC+Jg5jHUlmBNY57nNm
aKS/hwQNaiEHV2OMvJNygvRDm/jpnOFYc/NLkcxKn7z0KHiNKM9QXfepob/eIVCWsVMuD36GS0Cz
X3y+xU2rIsbP674o9bj1kIC25M7sQnCwZKPPc63UQaRKrbyyZEkUVkjmsUp6OTN+h30Xa0cbM/Iv
UIsZzHkdGz62Cj3GU2zt1k/ReznBRLykipOqfepzYLrG7rfc0uL2gtHQxaYG5LLr3v/cx7kAm56h
MgN5jDjBYR4DbsfBSs2QOcHtc2VZdv4gERAyZbSjNJ0xrhEN2/uj69IPfnVuCscmzJFha5USiF/i
yZ/wRbZpqrpgtUu8ATCggcTnZzEOGesIFKWWfULKil9qKw29br2ocIqQtg2RvvpsHwYhnkOtZZ+g
1GUZj9ZIp4HOahzQ9Xme6zyPLCUuMwCESx/LhmTD9I9tC/h6qbvLLvYV3gKlnyQuKh0DFH7mhKpA
KWNV0K4pPhVqHDS7lqJpRuHzMGYpYkePNl3ZSAJRmOQdGu6jHnQ+Pje26qKpELNVVbhYct/QE+pT
apVeNJe1BXSixPnF7u3vTMiLut7OyIb4D8iJCg5jFBqx/NtGcgFtc97ijpqY+2WkFvqkTEZA8QZb
iKZBYkHkaZ3tizmsoktLnxCUByI0VAfHDLD2/AlIK1NV0qZ0Yf3Qzlzi/GRGG4g2m9mzR0B8wxNH
hCqvB93tEX0fTMaXeab/pY0EOqAFK8jutXHnKngjzN2QXJqLXU4Dx/b3aYA0sblVM/JjJGTLMBcx
NM2+N24DNRCnUGHWR1ZkYjnzg34RWslxEalWa51WbOJN1w74l6+WwyQ59WglchExGRkZoTGTwm7k
1PttvB6cOcFaj5QeEO1pSd9t7O5i+i8ZXM42pOi9XupMe8WYWe2jHCwEYh/fxwRlisewNezgdGw6
y4rX+RQVY7JuEGLjyHkePw9PQSIN0JusEa+LRuj9Mmh0/+/Qdn2eyQNj1eWBwScl8gxtRAtaLrVO
hIa80Z0sOXJQ9eQ1yEqWKxpLnfx5mATGWcXyTHxPcYh6M237bqOcWjKHyQIj+yjdplx8vcc4yQE6
uIzZ6ONAvTw+PNja6AtYjThFdSB18OxCJbXOYPBHPoNdBGKjE6QKwV6ia1BXRdg11Pd25J+oglk+
CtVTmiOgRxTcNPT3LpQamnntjlZ8h8smkLHQLWN1aWPX2ePn43oYvzEoZzPbwo0RLWmnuqhzvC2G
3tyMHX+W7Eu0vOvPWQ7k7MxoaNvuRxo66QY3EPk96vM52zkCCPS2sK3uhnIprbct7U7tGxuQmDYI
iatT1MWmYlc7uFvhchb7wzodJj92N9aQT9Z5GFbNJyj3PiojIma94cOhNiqIxYIkWNBsaNjV4Vks
ZB+AN6v8C4qLKtwq2iaIsxAJbotqtC7HzpUKIQXH/oacDJ4xk+gxnBv9DL+kcNx09D8eJpzbVvnQ
ffeSpH0wLDvHnMhAfnwZ3HTAZj42o1LSr06YrF+gTcZRj9CZu6ThOnM6RDEu6MEZP0MZI0ARZeVm
jpJl2zQsVl/0wQnPatG7oche1cwD7jyaL6s+dEc6zeFyMSwRdLuw8Od7s3CX3dC60LSkVfSfEfNq
riKn6S7jPF52+TyIG2QTnH0UmqgQZI0exSHkd04yhfiPCzvfWppCt6D8S1B58UnDRP7ObIT492wH
yX3UD931bHTRRUz//LTouyFfjW2PfE2KECxz6GWLtKrL0bdk06npDCMW0ui31XZvbRcELLZ5huue
nctGm8Za888GZ9ZbeKfqqnTN4Ywue/JJ+WaZr4wua7dF2S3n5lyEt7SNizMLaZsr/LJmd5UBR1jl
cRGc49Pj3hdi7O5D5jJ7cBvG+v8xdl7NcRtt2v5FqEIOpxM5zKRsWtYJSpRlZHQjh1+/V6Oh3bW/
qne/IxUpzgwG6PD0c6eRdMM7rx1wPJjxZz5aBvzdA9w6F3shv/4iCXwR+Ba3ABjLaHxP7Ew8RpiV
H1Ed91+swrdPk2yd6xQI+8kmJPE0reP6s2hj8Zn4WCEAARgnMZIdjQWy9WkBAdwF+APcEVqyvKw2
Vrt+0smrBbR2S/F2wwkAg0ZiWML8mLXCfYVqQy40RB1cXQMrPhv0Bx6kxC4/D8M2uIRlEf8dFvNH
5Ivh02J7u1YLPkII2I1DR6A8mYeF+ZvLAnyGXx++eEkQ3DlrJuivo008JeiOfws5d1JiT4QCnEQo
6u8DiYxEdTW5eGRoZscxkhPzxK6PDf1ZpkxYWI8Jjajvc4Z1VGO34THm/HjzWE7ehMBanj2z/qAX
teLePObf07og/G2ya5JpvKk+xjK2KH7AMg7TNJKdU01l/cmCijGCzT/5gY2nwHIG0tthsY3m62IE
w8VbZX4rBjmwZqRr8QbG1r9NbDaHFSbQdYACeggx5f+C73Bjk+QjrKI4GtmYDgkKCTmPlzKpuj+t
oK+fU/DBszFVY3CKxwDf7qSYEhzzq48pB9CaB/FHCiB1g5L5A+Hoh4/HOeS1Yr4YQ1Ac8SNrLoUf
SONm9U0RPeLLXd3xxUrnCFwjn6ko0uhScjYaT01jsyWTzden2OBIltcaRz5oVrn5HWeF+ThFHlRi
Vxp/GrAoU0wsM7dGbZCRH4RB9V2eGu4D9p3Nt6gS2Frm/cjkcuenxEVjNuDoSICd71UnTsDNnxN7
x4O1eP7v4CzNWxU3pnuq06K/kDjlf9hWh5A9jo0Wk1EvgG5KEfgTb/h0oXMqe/oANiTbc+p12VOD
6o3mV9zJkyw8NGlREMVp+NWtMLy2u3YB3eIO38NUs08maaC3dPW7dwEKcR7sPM0uI5a470kBtQST
wCrmC+FSbMICeKdsN96IkhM/Bb4rF8zSnUf4EHl24Mab9xNc4XPoDNVvNPo9zMbW8HvsiOT3IjHR
vKPCwD2RuyC/WFHuXfBugFaYxW15TUSYfXOp/u8CY0k/3c7pbi4ceTonU3oc/BWbpzmuY6ZmOVUX
EKrmPrOz+kQzHnjBLeJTnsnsr1CmzbGcw/CttUQEddpN7spwnY/Y2/dn+rTJQ7WO8gH3/2cu/Efe
+dWPZrVqOhzAXKJwWLsJCDi34ZrxKk9G94XbR89ZMLtnlYN4cRqMg3A+ySQ+N4b3iA07gY7S/EYP
zn2Yizk4BqXTX6fIiuH3MHdPWSvLr6trp5DXPNEdqqKP7iQBkb/59CpBXApsPQ2St5AGdeK9bufx
zo+M9Wayml0xkonvXD6bHKvRNd7TcBxBpzAZKslILLL6WiRhmv80KMHXj6aLfYCIFZOdFHskS/UW
0GapRptf+Byc5Eqhlh0zKHJUkdiw4oH10qB/UM3C7QQqm5ED8d6e2M9C3VT30nkfwk5hPAULCswY
fUQL8dbirJNWFgj/uQe+wtBnLpNpzT4CfOYor3JIzPyJp3vfFFfqqBRsffiVvtKAm5wcKszQiR0V
68ec9UnzR+xF1YxfzMaEQ9g7hohrg7DJMQTzavcHc1P1G2ejB8s+dhW0jBP5guP6BE8kae/a2DCw
kqN9RXgps86vn/Nq6EccliKvzzHJj4sU7TBGNXiN1QqCizHB+WnCGYjv4Vxa1YPtFpR4BgTd6dIE
rqzf3KmJ86+9hyUWkai03bJ30OjYso5SFqVtPtCgnT3/Sk8qIZ8EX6sats4EAxSvZbIDQlpjTUHS
SQZ8ml7iKWfjOnBI9zraa/goPZX6sJtHZZ2eBotK5wRbjf+ONsQEazGJRpEjSNX/hDFTkGbQp2bn
/fULrLIlaViT58nkfjF9plgYENQQF7FDlGXvFqv/nYKMFED84Afj2jRWUb/utNJqRY0jeBxJjQvq
9oGRxPyeM0jKbQzS0er+BuxXnH9zmdRxYfZwIcb8DgM5qCC6NM5MQ/Vtd1YQ/vRuzEKqVoG3HWra
eVRR7Ja+jwKSza99ppZiCE8ctDjTW2WpuunOYK9VflxDo1uSK0gALrUcShyO68YK1HgrN94IuZ0A
qro3gN5JsZGXBmJBfmGcq9M8CBP9gKoZSn6AFax+B+KqWEs7e1lMtiLVpeakUEGzZOt40+cIDIAV
M1vxPOZfHcUmq+kI3DgFST+4mbotG6SVGpOoFmzuor6awgl5eLVu/Xcc6XhzfTzvR+LGqnObVDEy
SRafcLZuaYAu1LiV7ogqlMWbWyOunL6X1n7BM60Vf/cEBbX5A+fiZqTFPIFUyPs1gUOOUwkxk5KY
OoiUzFNNuq7hGnZQS9KZmBdYqsTQMxlpGqpLjWn+8aSW2DLgs8ExELYFZa+w4E5Xrqduj2hCRht6
2SkZbkkGt+Rj6FyFz/hmyA0ptAilt6uUtkpiczroz2EG1PsTBiLujocAL3wvYPT4+foB9ZS2Cv5m
fRreOKyDleP8WHcd9PxppUFztUQ7LDBF9b1qXBvbynMbGKMNfEa3nSemedIjPmCp+9MgeYQwiNqh
JjLJcOgJHbpFJH+q4VO3qnVUI3rdnoirRq6nH9OOASboHEHeq5hUXu80ppF6oDEFS+k9IuWU5KxW
GciVOAROxS3I/Ub1jzhZKMzQn8m+zK/VBAuJ2ofozIVqEPiYS0GhX3KPrTpcePXUGTCcUUqooYff
XNB8LhrpHIj9CcTRZNQmlWpMNe7vQIYKX+4Bc0zS8XJODk9z4s3hAMCbqu80LL362laOBp8WWDOO
nFFmN0pNeSjBX+aPGfyg+xSLiZDlQUQZy3/pV0rz0GEXkXEVE7hzdyQ7RfWpomyJFjaBgWTOnGXB
/A1HA1OyOkdpXl0GBCbjN05t2fda0WSmY95GVvFupuUAZ2Z2Wg7PXdvk7ke6EuTwiK6abb7lPOa/
6bWk91uFM4tth+kTXKa/G8jY+RZjb9JyRc1Nm0FPumbM1D0fGgSN/H8Jd8o+VoQS82Xtsmeh2MHb
ooeHTtW7Hd5RcjEka0mYrwcRPKIDR+hD5dO8C8nyKLAwW4T3DV9QK/ohUkrpz8Lr1UG/tWFle78m
7UZJ012gLjY9dju/IfuVHoF07f69WkRcfSd9pTKHQ7mQN4LzqQsjCHOubT3aW5b59gMcHHU5pUFX
/bpUISZccVC7kvPg1v+VpBo2n/oWtUWhbLW8OFxixgLHx/lrkNXcWqsTCXfK1eTGdYOTdY9S79gF
fifcqXp21W5PAr3a5x0aKvxyioksBWurExY1vUbv2/wS5LRZo2JxfnaecKfqaMLWn98izuu8vtZ9
6tFNuK32EihGbAmDw55JlROl95teymDW5MyJvQtK1BNwY6cbKApGNfqXaWnVQlP12IqzrzU4DT7F
qE6az8GWaiLR91KXaM2LmqlyBIUaXmKABi6/JUWSX8Y4J/ITjR/FL9bDhLaZ+gvRSPXlNZcGyq7a
ftaJ4zrrF45zQtzy0a5mKPt6IfZNY2EerBjE8JeIyzvVfRzjjIvDR1g9Lj1eehfpSHbNswnvtKuD
emz98EdCwMQNw0uUMmQeRbR2VSB1kfvBufSqheWkUbGtwQ3rU7US0BpUNU+CdW5/WyRpg6xJ7D74
mlmlyFjpK99XA1zjtb/4GEusMNERoxxW2ynMNn3QNnkIWlWDfn/YOE5wWUKRiTG4IFqef/wpVttz
VnWK1BSIQFV4ihE5vyGM2LhGgIHkAHMMjgkcZv2i+mi3Pc5di3FQGep15wznFNFDWd7T/gyb9mp1
yLXq1zry5xlk268Y/Fe6/IUJ/zegmzPeF8QywSoZoSBAvxsIqZmxHywcgmfzOzRyikyz4tzBVTpu
q2Y5ojs1Wn2soXEyJV1H9j+60hK0sp3WxcP95JlEV00Xi2wH7oUJhMydcSp4fp9ijBTRHImGQrxB
cxz+8UvKxzd/23KMstv2763Jn3AA5eKqgHLks9P0gB2AALVUN3DGspqHJX18W7CCHz0e546q682L
3+Ood3Do4FLd7uDeKNY6wAQMsFbIO5r8gE73AgYQl7aWMc/H7Un4drxDVZVueRoNjpSniSRwyiZI
3RxNT4mTzkFx2om9QHZKYhmFQWTYv+d9iFUm/vrbTN6HsZ7QdYqFXvyUZAYmeccGvoVovnXWPDVn
gZqBAKwGxQ7fYq90HP38MyxfHVKEhLkNrw1wSRIhGNpFNHqUJn7QkT79YLpYMXqAQUZMYTb77shU
kD59oLdMV+EmVh/c9P0GFpgj83S8qVQ7kxhaNUPzmIgDDiMzILp3khqK68JQoeatkUOEA7EmaYdz
SpsyXNKNjDO40RQHb6SPqcUBQazaqFq2Ut6xKjmqwg6oXfUe2ejPvPEODBkd/IT0tHMiOOurSUBe
AOeHC3YSHF3eiqJpOudZUPSh7qxzQ72nxRbM6xJRrTlBUnk50KInCk5tmqNJ0NR431ecocSt9pek
hYHfUx2B6sw2TGQy3krfoONcr1OFTmoro3eQnpQo5DC30XCyoDv9Qr5Qc/FcLK2PaihauDBSFtnd
9I44RlhRew+GR//HO/UhZB5BY79S6PqCmEXCNV/cwm6/F4WnyDB7uUsTpuUBgm2lw020S8dA2sdM
K20F9E6QlvllH7fQP69hFIMxXDPwxOIpxWuUcoyqTE2b2Y6ZB2Fpqkm231cogmqmRAg4uJA57tXs
NSeWE+8QdYE/mKe5hchLTvO2t9FKV0S6hWbkdA4cc63FKfdx7OB8rifdfvKArbodQHAAH8gt25Z9
kjnU4ulpXibEaJOr2o9JC3SfzjrVZdaCf+gTaSKg97FT52nPPdOb/D6nETTq786ZOL80GphbLOKq
8OZEvjUSt2Fm3LJ9wTbKSZFU+fIZvOpd/lbhLc84GHJ6DMs10FylcHHUqrtDfu6CLgVYUW9tGmKu
e6G2nH3JxuJGre2DmQ78Mh+nrXbIc9xnTxp/ztLYlddhWp3Jusmt+g5zd+VDDOkg/XlIM4uV7zw0
0Gnyi77ReshFVIbcI/0reyxUfRNwC9gAzErtnb+e5mCrzS1pO/XwTXem30R8sjpKrZ2hVlNnoLyn
kqrZqhe6eIPhH5Y1Cgs6jA6ZnVhLgWzRxqflRPD5Ptb1c3D6UD100+vY5dswUZcebKDqXnLvGznG
Neq8FhWz2ov3n2gfqEe0Uw44EKoN2uq8NIQzjOOPB1VBT4qmw7YkJ8BbUwnTXu39xTyq4Vpjw8El
pFarlo8W1qWqmOm18Hm7dGS/5F7OtADaGj9GTg1pm64faQytj03GA+SjhNpKIGi6aqjrfcDXDQ16
lJsobV0RAFw6p1H33lxmgs9Q6LtKG8DRTg1aUx9JFUOX+53YeLIC4WkV5mgFqo8SLRP5Hg9ri2AZ
GgbtDahG4zCrh7Fo4aSgg80H7aTFCkNk9U31oXf18BLhIjQndxikmp8DTHneUx3X1LVsNcxeLY7R
BBPypMg/goC3mDDx6bDPLc5fVOMoItTi328Vm27aJE5IB/Po0R3E2idgu+HZcBjdekN6JFcGw5ZD
0obfY/qq8Ehd7O5bN+Jyqky3nbfTUIoAijJMM3E1U7Khq8GA8bfWiL1Rb4EJVJGnq6jOnViWKl3p
J65UzLpcrxRFPoyS3ijljUpr1Do0u+o4/wwJkj21eGuuHAZiPJZ9rO/3zkjJv2Jt27of+4zTteac
beT2RY+0Xbjq9AtYBF1/VT7FeJM3n3XRcOQPWMjU49XtLjOTW5tM76E7X9iUBUEthFwSc0vqAdOr
eA6G0lynY2POkUXVo44zuO0rloMutcEUOgaPp++cs4ZyucCnNluh0jnVThhMkypjLbtUQPHen8Me
aZsXeA/CYd4ulo18UfyvBFHRB9mxavHeKRDIudT6ro8CoV7l91sN3WprYdDF4qkHfqe4NMEcp/b8
FNJO9N2jryXYlk0t753o2c3sca4+ia+2KRiL+wIEJVrVJbr/pQ9Axgxx4AmRhuXRIx7IFQ33TaTq
sHMuwLa24+8/SNl2Vm2TzgQbMilYe3WLOofAzRKj+6GMlhoHIH5tH/eO5n6k5yymav39J9xaVHth
f7KF1vwyTTkl6uGwtzDRIy9t+wGdGPpuRZ7O/La3XGSS94ENhXk2L6lvqFsKCrdRVbaBrElnKBF7
bl6t1yr6lVSx1IkexD7H6LqrnintHE7dU8XyLd44tlfLS9nAAA0P7uwwyiBfKo0UNPrgf3ZHLWjY
idQdGlAWg6zhmGKd/ZRc2vGepA1qlQsU7XZE0mEkHYN0X/eCSaj9YA4rtes1rqnKntaXqsKRW42W
MF9Z//Z+CvGUcC4uYzuqqboflRx/UmWDCjfmnffFKqhjJdBr41IdTmtduQmPCILqnFb0e8TNhhLJ
TwjLHHLYsMKODEmVubkhFHajpHyY/qX9DB8/xgnuvF9th5aBA6Y/G0oRCbKsvlDiL7PZXuEAh9Zy
oken+HelFTjMS5hx/OCrwz+3j0miBunWHKc3xqN2VgKAlwuTWHHzsUOn46V7eTupttgmUZDT+udQ
2riqzGhNXxXHiuespmBVA++c+smQ/NM0LGVs1N2kimRUN4oHRL905et6a6uGwl6YEMCuFtFVV1I7
MZzKcXtPE+oQXUhd1tRVoNZUA+l7ACLW53Cbjg6oDY2E1afLREh8H1A67mdJRwVFe3tJam1H/GGw
Kjs5p43l9sUXljtVmMPNUkMAc0X1SC1itnA2NlHBhzEsD3RO0AG2pkVaGj7xVWG/FWcuNFO+tz4z
C9fdOmQFMkpB2HCiFvedabVPiiCpABkierrMPhdxJzcGjqqq/TpMmbkHLdkNATOzcDr65XsDQm8A
u1AnmrtkOBPo0WYduNNWiu4tZ1M3j304mjzCVFd94RwQmPOOEEIdBuoVR//+NItK9RSmwUlc8yim
mvyADyOFNsqJMqwta77HVRNJFuGuVTmQp4LqZfaeCYaJukj1StdYlunPuTWpoS7ExNj5e1/ArvGv
qe2PHrkXsZUMWPAEUK+o3dt1GI653y/NT/Q3ZIacDESPxTNHbas8+RKPjOGPDgWFi3/9VKU53aB1
dYKzjGkOXdcxkP5JdaOspy4P6uZhJJlYYslWchJ/XdJxcG71QtjcR80w+tszgHU/Sn/A0c3PO1zT
aeYteEQmUKfuxdQMX03ZtOI5sJy4usYj1weLyumWXFwLgmYX79ytGNTS80uH17llbF2U35p5lcKc
1gd7zccTuTM2zCBhB9QFCcsvdBM3EsuhxwxsOJnTDP/L6dLpvvVGn9SMhfOd9UgSJOErEnKXf+mB
9Yg4ttdJPIQZiUrtxe2inkD0IUTAl13ccjJQgWbCGJ4M2MPE5ISlvWD4lgEBEnns1fFUOAj1TFw6
QWsN4YMerq0KYpnCnLyoAxB2685HkaEIItMBzyWyBFLWB/9kMg0csubwanyMqfBtCu20GIPonjza
rPcPzmiZZGqPYFbTSyl87OOERxDKezSm3vRgWcEgLou72DVSytK8y3LyAhl77fgi8YKQt4aOp/sU
lZ0gt12Mg/wRsijLH9L0fSLZ6Aj0y7dqhe9UnFHWju546AbEgXSG8QX99EtcMAyIin+kPIkk/tXH
lk4CSMQQUdCGx8ZNnDmTc80Y1YEjvnkr5RVNtGGmDt/FNbpxGJDZYeDERnf7FZIMd+bQutEiHHjs
BeUMlGDODNlSee5dAvRSL4dqMOmiCr0sG5BYmKpSbxR7oaxLfHtbijKBN9AfIZ12Dge6RBJJrDpp
+dZhtbUES/M3cT2lBzzjflo8gQRSQuk3yTV+yeqnanP9Lpa1OZ6gvWJx3rEMFIhTyAxjHsTLad5k
dfuGo1ueGiKNHbvZ1mYHttkRCrWa+IOglZ0dgyo3EJTYGNP9Ho9kaYUvs7uSSnAueotyM8sCdURa
LZh+PzvUZKIGUlOF6H+f2VRxNFsNq1sXCiF+62UY159ZX/jxXxMWR8NtNkezeuvL3hV/a3hTf9tl
7zt1yvtjMiJOwNkyZXSYvdLsbcCgrvxA3VQQf0x3cQgv6EWT2Tk5aaw26kIfAbKtKkn4kjYcDsxV
svrRG3IZXpe5h5oZmzaS0ZfGGpKSbEHQaFQzg8dxgiQgYZGgyfm5Ll58p47XrwOFB35dPkRKslGK
gn7B2ekLHLG+26WdW8ZVdCWp0eN70PH2QXMH1ceKxoeU7pU/GmRDLKmITOeUZQmq62MjCdc4zJXp
kUjdNgSOQJqyDYKk0NOTtRk1kJ+WKckpAbywuOD91168fkrLa0S4d8GJAKYccTqp/aUwjcZ87gAK
TyjHZiCjsvyzIFXkow8ltYcdDj/YfHp5IjNsOceRF/cnmId8KFEZ/QNNRJixKiH855jRg7vjXCfe
U7qYz1U+OvdhPo7nYYqYiD39Zfcvif1GfepQVrfXdCznHyS88J/hahP2PXWD/GwSabePCxygU0Az
5Uvrhe3DZObuI4IVpz6sE+qqCyECzbPvzfnngvL6hdWt5CnnbnrJqsr5PZWtcRfErPOeK5bxzi6t
qUW34DjmNzRfrGqlFP0flCHJfcfDL9tDLAYnOCVwPW823e+/6EHP9w7WvrA+2sjEDDVNuXmF7OxP
IIjCe7I55tVwmafcOqYA2kTJtBkdcssf/WsSUOkdMmAt/+Z5a1aghw2THDKY3X2udQUDKbExyD64
4HfwKMp0Oi525h7s3GyeoFiDFtdBSZpPzgEJ3K4Rt6DKnFNuORN5pYn1NTRF8G2YrOwHPr3DPcxH
52WaLUZZ5MeXSNom/KXSvbenrgiPPX17gmPMuL3Hz1H8yd7GzjAS+v6nYbn1JU2Ydxz1fh8qP/1K
QnmLncqUv9ZmVF16u4+uHklUF8eZzW92ZafEQnkk1kdFdpkMMoTSHO5OMJELQyfcno9G7TfPteuw
pGL0Op5g2FXN1amC7K9ZGNaXLuzS+VyMZvsD7itmaDAbaQC6qTHKgywSVpZYWvOxaaf4gEZrAak2
Cvkc9nPbEVNjV9VpjGrSiXozG6+BH0zf84iz2KlOOvNou/EIMWR2H/LYM5489viHNRngDaaL9wWT
yvIy5DHOR9Uc3UjuTeBE9tMU3+BuDsmZdUl8CUlFfBQNco2zpIJ7m5Js+suWfQIAPYYg8k4uu/bE
F3G+OEq2/2rOyJdAovPQPMpkjp/4WBJ+k3i9oBiqfpSGs3hk3ZPY2/CKS6jwgb8z9szveM3V8Z1J
GNvwe7RAZvKewmkOgvTM8XuN/N+8kCeEaaz6kyy5lm4KoRenBwBU4muMIbUHuhgitpwzMQAQuZ28
r+aXtUiK/smeoOHfoOdI60YfrbA+l4WE4/wYRlPofSQjjI7hEFjMNtYWm5YxlR3+L9WLadpVwcbP
hDTn6lQshh/hxs6HVl3+kpEgBpOoV0DXmt1DV2Z/L9tlIjsyHoKn2cxNkGiB8u5xWhKg3XrEJOVq
L9n6SmbjFBzMwuteszxyBTG6Fl59LQRFKGmH3ARgv1vQqomjLMGKTmgiCHNm3W3MG8OgdF7zofTW
/1P2/E+eMGZLGJ87tBcCSCp4tvxLfdT4zWJ5MLnuHMzCgUf0AZGIXPak/6w3+BcjWdk7uR48Q1Qt
EFqgtvxT52TLJYN1LebXxTCjmWT5GNel8gNTpKrAlvO/jTtftXbpf3v44bPyz69lw3jG5z9w0M/Y
iA3+LWh159UOBVK611SAMjWHAscTFqDUk5I12UvdcRZ3ld3bCO8KIsn7W5JIizzr2BvUP7KMBX+4
Q4qO2c6ICzavrtFyFvV32w9ejImjyiCE5d6i7iCJ45tvDw6/y1EXcQLDhkThQ5iIw6x7cBGhQlrv
J1YW+zQAjfCXSOJWLiOkj2J8sZhAqruVD8P4wXqXr/N5zOFGwqM03NaJyRbbLtSgF8wXC2ZbvThO
zKB8Tksk+/atmlqPt5fraqqvxwGGrM15drqIz9SGXzWGRm188VqCUMvfa30jJuqFefmDVSIM3KNt
9YPpvODYNmbLfQX9zR8uzCPPbR78ucOs7C3B5oQvULuAI+7Zb4uUe5Z1lTrSpxFFQo0v+wg77m4x
sb+meYVu16/uvLmTbnr2gIXwaCHO1iwzGHe0Ye1TascNEQBJMzU8sBVBb2beUuR/a/yK529m5Rcx
uuQaHsG4lGNLWk6YgbzFVEL+t7gM1aVkTu3h21TQVEDXsT8Dpm+n3pJEzDp+35tXkVn4mKHUxdSl
8kx3fHWcZ2j8ocQNnxMvZqdOYa0UoUabqOvDY5vF4WBFkAvjmzpu88iNWX1l7DomDmCdibmJc0q7
QrWCQ3SHfHPhCUzd9BAyUEjyYOzaigbjHPccA6qTwBSrTc/4TzfcRNeSHSOUdHOnMu6KGPioPu3G
RZweLTO+z0zTCeY7DPxwcjolA9bDyZM52jjlHfC1h157LZZsHIJnaTbznP4GNFuB1Nh+4fHpEnsW
7oYMBiDLG+5hjMwbGXGqJC1DTjeE2jtL5B77TBLE3Wn7SZz+kEo+zX3eeHdGHs1kf9ku8YYvZHgW
XOOQeZKX/h/zeZOe/Y9GUQUdI1ViVjsuqgYfW55/Lh58OvaUcyleRxSAbgsWjw03yZoVDP/60NRi
RjLq9D5NdXJflTsgXQvVLQ61YeiSDpZX4VEibGV0aPsSZcCHgV1imHydYoYO/QvHNyJU4NoppQAq
8q8N7PMqPsJdqUnNRdls1AHW0ykl2G2WncndHTGiAhvDO1J93m7ICg8HkJI4A9qTcA6Um+uqLWQ9
3oK/S1Ef+O7BgkRgNUTCwRSuDtIeseZLJtIBDXpo+D1MUL2lg2gnjBd1YquMUdm4lH2n/Gx2R7km
r0vc3w5w6iLGcg6SHgdnXNMm2T+UluVU0a8XLnbZGDC6e0YsUaLNGCzNCQmPyz/UrH1YcV4JpvqP
HUtJHDlW8jI7XjWiBzIY9Tg7amlnaqMrgISxWRPtTpAIa5TbI42quH1ZZYF7KqToQuKYWOdRQ7MV
hs1muyO6NBPVAxXxLNLj4i9KNLprR7s1IZu9PxrVoNourJ2VSF58Hx0XoxO7+R7ToF03ursU5l7n
rs0rmJdnNXdIdJRrkt0squuJuNlp4xMRCuB1V6wBFl6+my3G9iZabWooSdbz7ii168dsiUwSYA7A
OpDgPDFusVRgjZ//2VnqhHu2O4/D3a0uEC7C5U02I5uIIbc4eAUbGOnd/+eZ8E+xMN4QpoP3NJ+D
jV5g2Y6S1v0v6VyrFKFFEq3PCeoxWpdy8w/Q/MMdftj9MXbSx3/++H+qY/l4m1YSw5X2Dqkz/88e
PoIvi4q8yecdR98JV7tIVqP8SVapbiD6IzWp9tbj/4+pwBZQ878XBSYkdnOeRaa5CsD6t4IRC5ZA
AY45j80dFrhGPYOUmjRjNTCN41B1DlFqoxSCuRJNSpWWZoDKOHNptsQ+WrF+ioP8NaWcqPxDyuuY
rhHoDPNOtx5QCyp12gBElH0fRJhU43tR1GpL2y2/MjZgvzonLNxU7//5rmN88u9yhjY2uyDpHxSM
NHD+pcx1AacR2vbJS50IvMzOlCNhLS6UIgz7c4f1BPOCZofaaeCd+sgX9RIeiVRWIQxgdrDqZodN
4RHfbA7D8NhzVqgvse/lvJbpMmOl7YwpGZwboLnjARr9GUoYE95p52VpbmvgYkOKK2dUqU/dWRNW
nKtOMwdOQJZjZyAZXs40r9SdCodWvYk/SBwJDkWXWgAZdk9PpnKrQmEIbB60dmsNUuaYHGBch7Wx
xRyGhqSw1GbKFbhpTKbih+zUTshB9J9ykyX+heXRJie0xhRheSTlQBEiQsNo2cBJEd+MdufEWSCB
c2TJhgPYL3rqy84r0/CzOaU4O7w5EKCKLyhIoWFpze9cgS2AkSibTDW0C6ddLwOcXFGdI22QXvQb
wXAZjG6i6OIxyActUt4bXwgcFfQQVq2fiftxYr8TJ9AVulnCKMJ0IrtzxbxieEjWShE4ujxSzBXN
yHdNufG1Sri7EDE0nWDnNrYN6A9hYVaZQErdmaf9bCswWQP6uSDp6a6OwKqX+1zj3PsFB42l6C59
Gyoz8G4hMrGF3VcobKy0uzhwD1Vdlq0CoggSdY8e53DDJtybvsHw4pk1juHXkOZFaV/sJnXB7abC
VZANeoiE61r0zRtq2ijBW5EVczIcYX8smXGxM9oy2CqJQNFxe9jUzMA8oZuSvGXjJJP2ZsN2SG8p
/ugUdpK2OB+w03hMw815NTt+Qz24RGANn6NkLnOYyszEAH3bcam9igmdsQYcXIK45sIswaZq3+03
0zZw4GnP4WDJtb+wpIcs8O1qqBJwf7ltDh0IqsN/EsKLFiERL3HQYjAYaSKkE/gKytmhsX5WhkJk
sMLael+yaqZ/rEkPO9DFJskQ23/YMSa8DdRT790Z4tROgN9dswrLgB5/R1DF2s8wey2JOACyY2h+
kTinFNTQnt3iSx77tvJRFETu1M6DlxD1CE1JM7D3yWhmdTAGB9kkliFPO/s30Q8MyFcNMo3gRBIT
MLC/oaQbsRw6PdYG+Li3acm7KkT/oKCkhY5AslUje5VQaoxfdy2J32ZBuuDqk3nNsUPOG39BdmlN
5n1j1yANZzCwaaKvgeKGoeNNrax79FozHszPQtQKokT5X5BSLfxhqD/LbRmZmJasB+z9ckaGlq0B
yDhs52SNQ0R3VC3zNUgT8gQOmVmlxb20DbeRp1KYyRg99xxCGZM9nQGWoTz0G5hVk3YDMRbICkxv
j7GIB4PGp3Vz2OxJEaa/thtzjaO5kaq0h+3OP2DjUnicxYKCp1hN9jmr7TINCkfcGXZFOyhOq1EQ
6AASz3fkIva7t/ZGx1dOZGMOt1V24St+kF6CDEHrHjSfe9rqzCqW6pVQcQaLAhO0xzbPwiqhKuES
Ho+wECujzYjU6kgBzOUXNLMrLyioM4C8i2FIguEeyoCiiCgrGK47BtJhRhZxq4gmuxPVDqo7dWkt
9CD9OfruooQvnsjphn566P2lSQjm6jrUxm/WnI7+mB/3aTYZU6yIjdnUrujnDqRvZxZZ0PwZ/gPw
bba5PIbQP6unTBRqBDt+p/ixmRYlYOJtYr3d2hzdzF8G0MGKk59d0P1OFYdWjpEiYYncZCci1Blv
gyQ6aLpW4w2wOZFWKgZRgfKDpSDh27KEaKSjzRBGFA8+dTisnDiC8xq8NZaEXw2tPlL/t5fjrib1
GPTZx+ooRjsvw4+F2FuUcpq8sV/PTrzR1JQ5NlzpvO/Pa9BsdQsdK+di2gCGWrBT7OdUeEOOaX5/
AdnDBORpt6wFI23UMql9bEfit3nBVAMqOu8iQsfpAeNjof0zUaTTzzhTTmXw9KBzkxukqiDNMYdP
qtaYTvM9WZ63m8zSD6Ad5rTpp8eqAhLL7+TMOdc8j4GPXuPodfCNpquvlRFSc+8JyYOYUNIPQKoQ
rSJUirZNZrZ/wZ2P6GhSGZiAAtY1bWhfYjS1ayeX7NtlrEl1nh253P19xa6GSVFxzM0YETGRKkAa
LbGAWWkqloGPzXX9Omqq+ahxW6A5dWApNfSxC3UGvUHupAYk1qp+2SlRWYvGH58mfBiYEnvHoCmk
aux49ajYCYnXb4weH94a0xwGPt9ql76BZCnwuNAr4LoZxbQbr3hnBa0u8mlGXRAs+MQ3AyBTeLGN
UHEEPK032qv53E6UoIAeL0Rle9osKCvNV9s1LCXWEGz7gV8qOvUux9Fc72yOu9i7kcxlm/O9jdco
7pn7994H0X4zftFlYBurh6MJzzsUvn/9fRGOAqYh0XoUYn5+SiZMmyhjLKzTg2NqY2d7s0d4lvFl
0sVfPXgrG/fi2XklHuZeGkH56LXIvYBxvSaefmK9w2J5KmOYNy4nqybwv5GKrmpZ3UNrxthxunPR
gisFh7onM8o4JFT+vOq/qDuv5biVdEu/yol9jz3w5sTZfYFyNEUjUaTMDYKSKHifsE8/XxagPmIp
hpozdxPR0R1qUSyHSmSuf61voWpLKc11NalfcF24/LOgkx+NHroIQ63hMsrz57zB9eD3rjPwIFzV
DWKFWQaF8G7IFSdSv8K1x29sKH7mfzwzBqUL8MYMxmejZ9zwZQBwzQtbbXqoyDxFsGQ8XWF0HLBx
KLPT1H070dPqkYiH1OmMxpU6XTuP8spdZCM2EC1/WIWicJEBq6aSX8ouZpalYJMJpJ317fPE+WkC
XwngFeBCHJo4zZ1OG78cIqOsaYhqlMbtEHObKflCOGPCrOs0hTWX667Vh7nEXJL0iZFcL9fd28/i
t7MkeEcaUXUb/YtP5ZwC46iRYptKq9+4p6TU+tVJI64GDKqnc20y9nIHstoV8yWNES07o7efzBmS
RteA88EYwllDkTE3ijPWUhKUom6toL+JrFEGw8aeXRYrzMmOumZDcB9AFzi8/cC/fRYW83rNYJeP
LK6hcb0+0OvCpTPFM7sba7nhOsSzYYKv6LbOrOEYrnuBPu48Emzhsm9/+2mcv36EBbm6OxpvAgfp
c0ohk7W+DQnq31CHsaiWkfT5I2FLFx3HfhkIWc/ybz/yeeOcjqgAzZExBMhVVJLzsy3RrRDIdKAc
oyV9kjkB556dm9RVQ1z1lNRabVDjkgvq3Fqux6sbx8RXGnzQKgwUf4JPnV+iuubwXlgIFZ4GLOl8
ZGFjZQHdFqjH9YS9usrFKZW4XKJLqOKnT3DJ5VhL3uYP75O8En5VO3QQcR71qOSLyBnxnF5fKY1N
kN8ymRczoTJnYNGLNQznXK++n0JRmx0RYOGoz1lqSzmaVr5Ce647UPzhxqtpZkCGDin+Sy6sPsOz
8icy57k4ZXvYLXTKdWy8zswIzp6hGqhs2uvZPA65687RR8NqRJVewhcxoQKxnrOgOTSM5Z903iE0
mbFPPDY5IhxxMNyODtyBYVcgrjjdT+LSkBH7orVMUsK+sFcj7L+mgRhtBYrYv/0un38d4XuYlixU
h8Ni0RR6LrR4Tg8F33NuVlvnekiuoJ6wDC9hC/eUDaT5CT+nNucWb/XbT8J63RRk8fA0vePSYTmC
5vobjpU7Wy8V6ekmITbHraav29Jtbrzey4In2iIVqD1CmTByvZtZ3/lc06UxLF4oSin0MvNWONZU
pQci2SrekUCE6XOkaFSEGL7daj2YSLdjxxkfzIkBNkeFUCK0Bk0PUciQZ5lGYYmVN6N1M1rnqGuU
3aiOJLmvim8Zjj1uNe7HOOu/ejZd2M5P1uSqtnFJlPzKbqD+CBeiS0iKDnUXulCJharWsQOkqgQ+
cE27LpuqdcGzCUsqD6HrWTHMJqN3mn6HTm60boHVL4mQhvt0wpp/UPtaqUJeQdR1+SFdUiKh20oP
UKbTt6zuHIutWbVVyQEIcdXUEaTdHYf6SH16+9PTfruG6N9g3VAt3Gqk+c7vJY7LKo0vP75Zle5q
efnsZDjfXSETkiyiXGnIPCaRizPbWvjmq6RYLz1PONOlbKbOqcThz4yD+dNiTlpfds5orXxURyhD
A8ZR1w7+NEg9n6PaDFFBxMm5iwbg9Pz7YNDjhoitNkfONpVVfJP9z0axX1zIa7HRykbD+UTYH6+M
zMoty3bU445R//TtOFsHHQiVNj0jtmdrDgLw2cS6xybeOIzajs6sMFRH2wxyI9wq4ynv+f+0O3Ao
LGZKzjTZkf1hJ6DdLxsmZiYYoBIrP64DxXUzVy9bNYrtYvaNjNJBu/1B+j1fUlkCCPl7LsN3pPff
tmppX0tg41Ad4yhxWGhyzmH2l5+PnzkAou8dr5WTt0CDd/en/o7fHt9ARsKLJ0V2U1akv77pFNkU
icnVouuV1T+wIMjj1asakVyzZE6iXkLRb3+bfnsCfMyYgm0Yu2z/WZ5fPwEbJdGmY6+9gqB7Wj3M
03lrvfmFuGHlumxxiI8PFt5e5+Pbjy9f4K93XYpXYcHjXGBR9n6/IaTjYNKNFE7XCYvL/MF1O6hh
UWsHnPd50o3S7m2d9qo/XOT66+ZJS2cnyDrqQSBlZ8g1d/a6U8vojTkvm2uqLqK6u3XMqpyevLxJ
5st1mF6kWml8FFojp9pMa+TJZ/VvxHRCSym0TjrOMK0DoHfe0N2A+rNv9FwKH+u0nvmGXOGZTeZc
QySQZNioN7i14CHDDFw+MlWVjoi339bznRVYbC5sk5sBJ3d5r3v9sQb4nUboEcm18HpQIz6m7jh1
fHrqmrQGSZH2FnmupYzEmlDMv3a0uvSgHbDIdfYfPmTr/EPmveZjduWzYrR1fhShJN4LcZ4l14sd
NT6F2pad3aIIvf3if384Vi4GOZjvHJXb89lnm8TwVrx+tq5CyfX8+jOLnPVsYMViaP/DA571W/Ee
oznhvOGb7Foq5bFnD9m2wSgpGvXVGmZaWANjSDwVQMcgxy6y2K3PrqMJS6SGo94GvnSrdxg+sz2t
XYHaXEPUSFHVVuFqbfiwQlXGaZb06HgKLy/hI7AHmHepMqRq5N6aO5GR1+W3MtOwJNGCqpZgktOM
aonocpd3uIRX6kQUIOPTCnIyuC5RsjVqZnW9TAw4cS4H6SJi6mpt3W4x/BaDFIMSSMGodGUA1+td
vByYCFrBC2r7XPaK5D2BpydHi+W2jgtKfiOipo9nOqWDmmnPhl4PXEHxMoPpC0Wm+2ankIcjGi1k
VqehrIUHWQ8FZVhYKFR91cmXxPeHR17ehzaxpXSMO1OKKis/A6+zDFytluPlRJHJI+DXCXBbu3cb
xQyFPzRKM9mHNqeJw7tM6pkGtOWcrqoDNBeCsQOhz70V0vl2v7xZ62FlXY4TyOGc5FYNZdWNS0Bq
89M6Q0biOsX9T8f/RSZEZ5GS4Yk9rRaWOiWHgLqaSdssqNz1JOjqnnwznbqXgZt1LAYXQpZOxie9
cXkHln+0bqnNwozNdxmp0B7OCWKXya4GRav6we7STXyoH8n4vBilmfFnsfBD3m4KRXIooAkyWXy6
XAtNxq+UJZWKP6Ap9hVfK8++yvVq8K4hNbbdh4TSQrppkJqt2dsu2xJPopuLPWTGNmc0Rl9daMAn
MU00I/iJ+TPGp9jZCLR3u971aiVTXyvMZuGokCpTQiD6AJl739bAjRq7Mkup4vD5vxCzRJqo1mFN
ohdICh7WSI2Kjk/zInAT/RbGXZjaQzZtVz12HeAToZYa5KpIBh044q9QAAjZ+zRzpOZto0LsIbs/
d+n8uESOjJoY0ktOqI/+xiiZI+tpiWIzZu26b4gZmvnEfLTv7uhrzSt9D/BKmZ4ccyY1egfcSMaT
LYLXDMRSa5hbMMbJrLXZtl1GgqtYTN2dzEtDxZVx/RUz4SBdcrFyVrY1Tm5VUiLsO4yg5v06F2Y1
lEb+OYfp279z3FQojCEWsXUNRTbLKrBu4LzJNuOPuNO15N1yWXf2yFc2PX1xexhWNTjc3tXbckf6
XV6Gy9w6UJC+LypFB6qw6Rdnz3JUT2kp4sJckoOJricWPfYORYvztgJJgFy8sphWOJadAA1sduRw
rQ41LyNIgc+0CfpbJzXCAaPXynEuxoib7fpKl0vMnWxykmuyaIngrQCp5aueup6rfIRT2Rs7b1m6
1jHQmr1avjjihKZVTzr3+jb9TCInwHTJJS+R4UVAR/WTtKQl8rhwVdYglQk1nLWHftVQfRoFuwuC
j/gN+QKR6qjFQ5XruG9Lw+pz1NxF716GFbY7yquRaDnByMMK2plH+hUYVPPOeOF2GaisYU1zEb1X
eJaHls1yKG2C9de1eXYNujX4nFjggc6SiFioNWqkSb291iIrurHi0p7J3C0LZVwELotoPpYW111a
RmqKv9ZT6IL0PcUkgV0v2Idh+X0nyEljTJP7SGk1n64fkKIntkyHl4bfez1iLh/Nz2v7tOq1vAss
8mvyb1kp9ZM5VnMbaUfiJivvAitTbpnk/sw9nrKya3o1hIALmqGz5U+vd4l17LqwSNblYREZV0LA
Gm9bA4oNjhauywJSX5aFYOPieH7yagViNqY3DsDdplAayQbQluD+EoIBjGeyS6d6Tx6/ouUc/LNz
6RSW+ffFRlYx2g4T1ngQ5AT3+XljOfSvE5picQQvOer1A1KX6KwOjnqO3yekv7CNrLc50xHsaQZ3
ltORVTdJyxNjul3wTNMSPiKlxyzgxmCbwdxizc+KZV2pSE1x0+rkMFLZ4Um01JKBt5BjL/bpzHY+
VUt+mUTjJLcJy5+0Be8xLo++7N2wlsiDw2pLStkqcR2lLKjyZtwVXHx0UUlvibO0cnDizLWbRHEn
9VgTuWLqUpHL+dLQqhJ9DJkzgvxGYlBesoQ82FL9lS0h1XU+VWFD44a4StoLDGCh6RQJtFIKu/We
K9ZYalc8hjUK9S8U8CDUBaFXpMZesfEAlkQETnng1jyBhcxqkAMsNGMzczdUcARhsbURALt216kq
7bA7sQDrl8vWM07FeOtOYL3d0+DLCnAZ13qHE5Di8rnwNmFNCCDaEI02lHmfEQngQlhylOuCvG4c
1wt9SRxp6ST3FuuoDsAR2eb1hLiSjVZThafQsgfjbCGyrXvcbtlUrXYfXTek8wSqiQwQ0zUkV52F
j2UVusVGi1J5uc5i9e+4YObWjsYHwShSQM1cyjqaxaQa6JzmSj/RQNLR13hKvK02hJXhba6/kf0h
vxEymtRG8yVhvdqEFuQVmUEZ9VK5FfCsWsaVfJeX+9GSQFNOFLJoWZ2WzVOzbA9XdtE6BAyXketC
Z1yGgOvluURLF2SCvWxIF5GnXXa2+I5t6tz7iAAubkvMKbyTLPJoRpcJWBu+6LHiypra5WpeqQXJ
8p1LpMFZIsJ6A29n02Ijci5dUdRlTCwqsM2v+fJhlyeCkUio6aNaL8Ju9s6wVTn1NfowbPsPQdgX
VkkXgWygy1xHOoM4AsjZ82LuUJJTVtlappMoNHmGpwzChg7pzWQ3vVnHsVNrAYLdxwG9L2QuFz4g
8225qU4W/5TG9oLPv24hVJT36hAbGgakhaxnLxSv5U1av2PY5uem27puPGf25SpWKOEgUm0TknyL
bL9O+pPYzF0yJYjXsxgRQ1KZ6TGwXfxtRmZJWxmPA7zBd6Ywg+e3PumfOf9Rkdeixi2ZK2d9k9fq
Ie7QZW1upPMoGm/bxU0CtR7sz45DyFhWW5OAc5t8fvt4d65ReK7u0MjA1MpyKVg9F+lmyx7LOCyy
qzyrMGevgNaVSjMtk6yVNfM/emADKyKRDiZnTB4YXp1LcVlqiNot5+gqyaLa/TpxUnAw+VdUglKN
WCtjXuwKKAss828/8En2+UWWQR7nQOuazM2YelAicabTK4prNPz26KIYpso1LxElhR1eeZSeYuFm
2t057oEgcqNhqZi7qM2KjRlPBvWqNvfURj+mJ9qeUHOX+CLQgm6o7t9+kuf+VEypEKk0jg+wT9Tf
O3gnjA+OU/XGYfWNLc60ce0vbxIpl6ruWGXKnkBVFTkJ1DrXcR9G0VdVdSizEV+br4M8UB6aMlbK
cIN/Cq+xn3MZGPnOXIrj6yjPMuJRcaYUuFStBqyxH7FTNaJdDrAa0X75tlgnRf30Mv/Xt/E/w5dy
Tdu0//ov/vytrOC9hJE4++O/Di/l7XP+0v6X/Ff//qnX/+ZfH8qc/7z5Izfxt6ZswZKe/9Sr38uj
r89u+yyeX/1hV8hi+3fdSzO9fyEdIU7Pgdchf/L/9i//4+X0Wz5M1cs/f32ji1nI3xbGZfHX+leX
3//5i/vRL9eD/P3rX8p34p+/PnRNmr8UcSuef/9nL8+t+Ocv2/7bduH3UBBM9MpkwPfXf0AC528s
/W+T74rmeMxGwe94yINF2Yjon79M/W+6HRiac+EjDJvyWbQlXST//GVYfyPSqy7bITp8WBH++vnq
X32K//2p/pqher2oSLmbgTQdMRqyr8n480yh68GXFSyH3k6vmnY/mGa3iZhMbqZhsA5DHXXHX96d
9fF/fbzX8bDl8dCmeGU2w3jjPLGl261XeLnl7vKULkFfoWVyS2I50P23H+es5Wh9IBcNTNqpqaKX
6tyvYn7CkqW4urvLCDvlF0ndtdmhNmPnVoSxw86PlANHJSf0iIQQxNauspRZ12aOA6oN3n4yr5VA
ngutYwTUeHtNuYKaUib95bmYZuwyj7QDCtvm9MKtadewE7e4zqeZDoS3H0t+YP+9ZJ4ei5WSSwo7
kco04ewDHQlE1N3keruOAaKPAVa9F1YMA7/38o8aROxrGf++V2Cnfnv7kbXX88zlobliVV4hIwRW
wtcvM1GjlDln7+0qRxuOmWNG74RmNzc2qgMZmB6cq8xJjVd90Ld3oMzKQ+YGyQcY1zRiqJUdXCdV
mT/+4WlJ0fP8HcHzQf0aox0VD8jrp6VVRQJGwfJ2FkTQPVtV56IwJnfjTnq+8YJR3YzG6O2NJqTV
uOrGg5iV4trAZbmdzKD405X52zfOpImJ4Rbvk7xtePJd/OVioCMyBMPCB0QXwCT8JK3tAZgvx7vN
wGD8sgxDgBxvvwe/fevkY/Jd98hR8F1wzz4ZQdU6c1eFxxxrceSMaWxtwkTbtx/lt0tPmkqYezLB
cXQ5zXj9ynKvbF0lHq2dQ1ideJ3Wi+hdpeLpBbOm5N+g/aTeJdE1hw7aNG/r67cffzGR/PpRs6hg
SSAoImuNyXGcvU5wVbXeBFoLJE1lbOO3KZWOOLhxnG2atO2ee91Vv5Aatb7UWh8/mqmqNUdvwk3p
U49QPlNZlL3ga+Y2m0W5VewqlRT0PkKg8oiJtjE15NQKa2welUi/K3Q7uyMMOES7MDWnD2Df1Ppx
Qg3BvTeZ8gYe6j/MwhvFndLCyUAZb8zwMWnGkYaMcazVeucWmNwf1X5qqOxwRNbMF0BG2uaS/Yub
bpFd29Jni6NXNLUa3jGunJwykA5jvm8TTGLrIGxxn6RxzFs8heauti0z2hS6agwHWlmioPMxhzv5
RVtbtn1Xm1n1ZJROfMSQyOfjE/Osva85nEER+mpJ4CXdNFj3insRFR7Fxmo6aH7bakLdVpre94RL
Cs38Eai86Ie+YQt8Matt1t4DDpp/EPTXy61i5dE3EE2jsjciTBi71s1czXeHeADlZORC8/lWmtpm
mIT+ZTCdiTwHTM4vZK9bwC0zqOU9CwlB84aE2+cUrIBg1cijjjdOTT4PszJSSmMCZ/Q5+zIchkbt
6b7u4q28tuOWE/yA5V0QgGMx9HPy6d61GhuNuCbxmdgQUbyp2SfYfxD9FbU1t+Te6/zA2M9ULipL
V/Z5rnfTjRTobohV0jlRRRXcki5wrA5Zv8ouaAu2HT+YLcY6FYV5ZOiNGqEk6BktXE5lO4xAcOz+
RwP+Sn2PbB/RopRb5egcGpA9T42TNsZnyTKQVB90tfsIHYQDWUbu8X1L1ibaiqiP1K8oQFQ8bAaO
cg9TFQfateW0mndTUlgX08wpVOLvCVfG8LHj3RsP2Faz/sAMoXXhGZWsDYpPt4tXXM9DaLT0Fzks
Qu1uoimx2mWt6E1WyVzAmsNMKvFdoi+orXdEuy9ht9ZIImbwzemVOL1KM8w9iLNKBEOKu72KWcVL
yEO0vZthodfJ1gbzJCtv6ctLdmVbiegAUc8WnFAzLbim6zinIInIZrtpzCT+AC7HvMmxog/bjjNJ
iuZo4DQFzWPvs9y1mU/Uo6tt8WKKdEdVOhJfTJNettVEVt+WVk+BGJmK7pKlVOG1gIEtoP7Tabo1
YOU+4+Cyp4NXg6Pdz2OWqXeNFpXqlhmlft3as8s3VBXTS8J/PVOPgMOeLYKmf+JytcVxiopCk53c
cwkr0iOCOw/OTFlJkLX9F+LIOhd47wzh17EIBxrKkjGwLmattItDTwnSZ8/RKOlmFzQqBw8yb7ID
E21LUDhqgw/qAaz9DER4PJQiHEa5jg3HIcU4dwCHbMxbNR8m3PSgOPSLBrLs3rKyBGOQU0SANDpR
0V3Fsd/0i9qh54fsRV9tRGcp2i4LeGc3RGH0g5Nn9AfZ2O8dxlxDisZrlSEW0Vh1P81hHN9mOhFy
qUSqyDORO/Xb2J4DjDxTrX3PAlMHujRHgFpSUztyNmy+RElqGIcMIPR8sAyh/FDKPsx9u5mm4bYO
E0/4LSLHcBuGoCD2Q2L0xyxlf/CJSqNavYDoEwAWykPLpttBhFZKoA1wDeh8o+0zetbq9KGwQ+UZ
1K17FxdxD5KD+j0HnbjUu81AdAVucGnGT64GKmgX6K5cyMillg8MVhKqYqIgyK4nCq9wVmlaMh2d
hDjhlUcY5QNw/8Y66rNRmX4olD7YFoOWgTIiTFj5RkAl374lcjge3KL3umPPeXk8KDb9jr6XGux7
WqJTHwu49NM2n5qek0c4OIdsMpQXlmVPth6ESrWnld347qVsjzdslZkCarHQZj9EpPjE5rumhxbK
SLFjGdbENUZlKBoNgRDlAvhSa1zOTh6VVxwkadRRENQM+ACUHqQHqj0bh6aBoqk2eqeT20rtqphJ
7ZVGdDQqRbyEqlZU72dDDM5GCVPnHXpnRWOagN1xtNvavqGsyzV94iSRDJhH4YNbEQY65FatClBc
RfIDaSQTm6AN6zuPokv3GhxB496g0ePV2ROEaTSiKH0mquuxmeN2b8VjT0ysqlM/B5rT+m0/Gd9g
gCiWT9LInfyY1U/4aRZQR5i4lUNPZhUbm8lr9dhPmOPBdggS77KYgfZRKVvqx5L9hsetiyrLbVJG
7XTHKbxSr6egtuKPQkHdPNZmrmS3JdaqlFpCKs+2g5f1s0vZfdgW+l2mjMO8hbpvCXWvxCAqLojE
D57HrE4k/eyj6ev6VuQwJuhEGAkg8W6GieNusSt22ifuFKLfmvDs7euyYRSW+5maifGqGeKo+0S9
kJVuaIyh/SeuRt09pKmWX+a2SUtaPlBL8W1yWqe406hTBowGG7WmMq0uBwakXaHmV6NWxd1dlWRq
sB24bD82Ffc9ApJGkV/GTpwxG4VF/QCkPZweRWQV402f1oFyX+hxe+8wQ2/9odaMmGJ3xbrB4cgk
kq0C1dLoCXH44EGk/EH+I6+PDUodrb/45cM9nUhZcpUScm6/kZ6ug51DrXP7qanaYtyMnlkM93Zt
tvcBjT7R5w5J82NMAUFykdVj224DhSzAJqptOiCNiK/8x5ICKetLlaphvHfBZbE1jO33Qht5n8eu
CZy9mmoh7VRp4d5NDXLYpp0rqqYFpYaOj/6vJ3ca5ZSfIoLv4cbSQMH5QRDE1YYxYUrPO3si3QcT
Eih+MqvoqHDg626DS8D7ZsZJ/zgCV7V3reK593zz9a+UF0TX9ay04JMgHYPC6ed3XpWkNhhFo3kA
d5DMnAnn+jYJbKe6xsQ8Zi9mX4bvKV2ZQ190WVgdoXjZsa/23JB8CkgUajwi9nxd6gCeo7U01T5T
l2SnO5uOnuYBZrF6w1hhnDZCMdvyWmt0XNBUe9N0HOmZ7cFNJ43lV2qUv6OrlTltYjmczaPQ+ahS
3qEwAnAZAhOXtXTqrjwLfpWrNvWlNXFv30HGt9DGcw+IRROzFmyUuolgmMAnoWc7VKtkCzBPcbfU
fvfYCsEbFr7u9MLcFG4QZxeU+KnFlu4Wlbo4Pbc81nojespSelm22RgPH5QOdU4CCNIf8BW0clNP
efl96N35U9LZXr2xuOVRsiEiDWpVTdEVa1yiPtqxAyavnAzdr4SufWI+HBUbJ5qjrxzVKnEDPzqx
6XkibdG88yx6lQ59EaTJ1q5HW3zkemjd76nZWNVnVWXAccne0dMmUKJ9yEY1IVaabGH7JtalPaIU
Mrx3PGu6iDMrKp/ZGpW3YAoMfgbpjPIteMzeQw/8M7oGbu1qZJ8oJtW3GsSf4DC7fWCyoGVQx2CX
sc/2uEcWofpi0auU7cPcgTeYUNul+5Yzp8eo64cvCrmnbh8PXfeIuX7Ibz22q1+VWG+6Pf7mNN1H
05irpEim9NEJAphtXmuM7saY5NTHYv9a7mwkjGgHIBZtP59Ed5eo+Od8O8g7VlV7sGt+PK9Idirm
iCMA2MsLzSRhtk3H1jvKuAraYz3Ci2sspzF8gEz5xWSlSQrXPU9ZfmGLfSLCYznbuTGNL2HTKp+5
2ZgCSZdU1kaPOIZsSF/1Xxwz6ZEmLW9IfbeNMf1oUuP36U7mbmKYRUQ5TUZCdg8RryVIUCY4vIlC
jt/DWsnVDdWktL8wEtffFcLMksOUJS1VP7QzApMIMu7Kqdpq2m6iMSikpLN2voEGNlq4XXzLD3Et
WtoFvWzkBsWIzvZ17mbfGSF7R/IBXrApGsvAIlDOHfvKKtarbVu1zjsHQm11MXnCBYDoaOIjEzPH
2ZcDndM+dSGOTW8EV1NJK9e8C7tSexElzGG/LNSu3IDW85ILXTTzRC+XmNUroSjmZ9Q+w7wI+B6D
JoicH4SeeAVajSl4kySedt9Zlarv3JQRCMbeyj52IOhGsORhEl1OlEX90FrmNn5rQJrbMaH34oNh
jvpH4TnjALBD6YZdMtHBs5nz2DnOpQb9LnHSXLtiRNVxih+0wb6hcSFzLnPBDH8rUqjBNE7C1LY3
Mk3fM+CrK85MYu5Rxwm9s+CpNXFbqsLggMR41/zecpQIHcQcDxhjlXiv18Og7GIOxqofamn0ESkk
cnfk7DnEZmXIFVUToDS3QdmGz0aCfdjvZlANB1F0/ec+SVVjQ6hz/loQ+/C2XKopFWVTAkKubvXZ
3aozePbDJFQUQCIMFP3phV5n33MLl+I3ldrM7BIPsGpdRLUZKRdRggNzl8FoCPcFo3vzjvXJ7qE1
DiGl8SLty8W9+D+SvP+PUvUrBfyueikeRPPyIm6eq/8fRG0LpfnfqK3fRO2n+EUUz/krGVz+i0XP
JpaCbI3R0INgof+qZ6Ou/Y3251LTbcMvoVvm33q2bvxNagSVBI8z0gsRoH/r2e7fFkkI5GzHcFDC
Pdv7nwjauno2NQIVBefbktoaOHAdz8aZ4OfQj9cG7CIvgPCGY7XR6lSfH0sAO9UNO09ruOtGq2ie
BuBLxm1eT0UGpJDOQs46IzJGozE9Ch3tQPFM5F1HVtd8Z/o05+/6OUqjK1LSYvrisCIpNLEMtbON
giax2LnooSiOhDo8TaP3Kyu/qlDgul09xaPKMVSo4ZbhWaXhS2GutVOTOQivXLeo7l2cxuymW2U4
xGAHNE782fi15rv+YNlTPLAH6ZXhRxerqrPjZJcrO0S4ML8TArWdk6NtBpTX8VI/aSVGqMfKiKHg
uAVlP4QpOc65V7pD5AX2MmsX4UltytsPKn2r1WVDnHtkZcvrp5plyroojXi2L4q8DyoOBU6bXkaR
XeYH0Q/RQ10qRXDZcyePD9AR3eqKqA37YjDRLgpuQG6JTHCLBnQIoqEdv9ImLVua83rmFgzME5+e
gti+44BvKvuxdMZ7s9cH90jog/5bRzQ0F6t8363NVIzUQgdhSvPwMKmz+b4H6qTtuJ10n4mzqTDR
NLs29uAOOJ6oqfBSLPIYxTZWafTVNodyEm66SNTdJbVoTXRhFa4XozS1Zb4BDgxRnzEce6hqaKLo
yGTcQTpTwi7clCxN1NSWkzKHGAd7pbzK7awDZk+Ev9uVpEs9AFvjPHJQDax8Y2aKBoA492ZwSCpu
Ez/0BFBOhRTRS5oBKriScgN7CeCM0Fg6iBuHxJi0ttoEhq59L1tNTSg0Sr1gSyZtmjkplSatJHRn
jpczPxPsrBH4Lqcvtxo2YFNN3c+8sB42ORux57CHcUBPgT4/j1FuThvgTFZEbUsT6xwSx+gpnmpw
8U2AzriHTz7nWIGt5lj3Zmp9bpNh+qoJoDiXhC3krVmGv7/AAmfAHiAD5ai6LeWuOG8AGzfAzh8i
rIfZjfDIFn+vzVBrX5KizEvqSSL6qAEuZyU9UZZqXrk1LvRN5Fg1m60ZJ6HemGrCXR0/285jifhm
ZRTLwnPSRsfaNAN3kVulUc3hyaQu0r1GJ8raS9XzZkpk+xl5BASJdhhVYlHXRjGKaD8Jk6q0PgbT
fZzncJju+qahRJpnV/aPOEuMOd3byGaTAikq7st3nFP19DHycrpjoZWyueXepc0Xhs5Ol9QwR+qZ
Lr05L2ggKp1QNl9HZUQamHanZjoaLUjt2Lf7ALpy1kdKzeYoy8sPzjSUSJOtmFAvstgVWk6DvDnm
V0XTUSJbI5d/CEwrxPqqxTPrATyUtrtkHKJrWyNTqL0q6instwMJ6/LaYIz0QFoIJuaU1gqYh7kq
m505Ig0/dGwbn4s5a9qtaGc29IZQO+uhroRaPE2RbdDhHlvzZT6DQL3EAV1dUCSJ7A3rvgsOnapk
NgoROzlAAbx9xi7TmDB/jwHSZr5NmR0KuT0gBgP1y6H5NZ3QtnMq8uA4Nnk472JYPPlVneHCgKvI
PRuIr2SxZaK0Gl4OnsR9UOplv8HNkiRynzHRF65KLlioZo13SOZSsT90tT01DPN7ke8TMRrZ1s1V
48Pc4xD0DRMw1RUz8WzYhtRcoH+pgxn7PZnu6FPjThSs2r2uUtOtA0mhp9szXuqKzQcVNaW4DlS1
4myYz2oMfJgIOvk2Naz2DnJh5JPZLk0ZwRpoktJaMe/7bPKiazsj2gsDoMvLnaLNxjOpWT4iE9xQ
tkMM5E0rda/6YrDrZRGCYP7sNcWEtoZOl7ybaqpqd9TeI3xrtSMeM4yoFBUzMNCc4MbyGAO1DFWA
6g/iosMfTJ+u7j3mAzDU0gyZ5eFpQDNFlhP9+y6qLsNsCK9SJb6yMVP7bExbP23KnWsYyb6pC8p+
axDYnXJ0leASqWDiyrS/a+EU3ukW7nY/yoIbF/TSp1q2i+HpUViOlXhLIUl1YVkNon8ZPyVK7m1p
NivmXVBgPfftLkh/JHUSbo3Q/jIV8yfDFRc4gnPI6SCWHqCXJnSpDtMVXWYZ0BGakC37XVwUn/Os
fs6yJAPpNvfp1lKM75wx7R8gtW7I570PAdIfzU54SDsT0nGN6Vpp8ptg5ANWxvhTWmOvNrox2yA5
h4fCsR6cenD9Au0b7ueBevTAT732Y233t0BOaFcw7K3D8UiB4HkhvELfRTSUAG4It9zO0ytGlgcI
UdUFmmcA+YiEjZKUnCKIHtrhcK/HTkbTQXc0dA6RwAeLH+Rs+QGT0rvEsXcRQ5YvZanEL3ltEnrk
stjMBfTOSf/GUfQa0VG/77uaPir6XEofEoKGlDhdKnkFyEa1drNg6w//Ndh6butg6+WuUUctRdP5
tcbwYGsJhjJhZhRYqIrycvYoIQ5dFY5PUIy0umstBY36ZF63TG5whwxtTV0d3B2j4MPGVLzBA7Vt
9PAKGQt5wJ77A1LwlWEBQWQHtGWBOhhjq9xQw5Zc9FO6bSn7IqSpX5dInJd5p8zv64TO4r4JWs58
5W5MOH92oZ0zFDKvJ2Men6qclK5JjZdPkCf0C0iF0AzzcQuimkmXBjPIt5r0R0B8a+ey4BOuHD6b
g0NDfdCDVqeL5bLSnG84maSUgqL9YtO7nG6sfqw+jZNdfLcLJsUbkmT9Tpn1B0+bxYGAq4nnpy8+
8gbHX1skuC1Dsb2KGP/eGgbzf7N3HjuWI1mafpfeM0FhVFuKq1xr99gQLqmVGfXTz3czatBZWd0z
qH2hgVp0IMOv3yDNzvnlY1XPRqxceVFrfY1GWeNC1qB+IXZ6ChvlbkmH8tSkwwVEAQ6AKS2PmAHG
aKkn4z2Z283lM5T8sixD1ndT+jb6HANz6thXF5tgPbZb2neNlXDU1lNhbnvZrsUvEFqam+8k8UFU
S6jvUid3rjJ6Z8cx5AczS/JV0SSEuMGQ9ufSN1AKCurxlOowQjgb0AKTIEuZmuEeBQ5a+nx0c7nr
YeB5HEnmptAIo9jUnRdiwGGabhHQKTUnoUq298H33V/VarxoiyQUwyOrgyTZrg/z0jkOuv/sTQK+
ufjAGMlCRgFp1MvlRqFKP9HQd1yQSgbjYrURfoTb3M5uYJ6oJKQawmf9858AovLDnOKLW3Rga+wB
Ppef8zNVDoidlfV3C6rGo6xAivuFf/NKjbEl1kte5ZjipDj15Fvj4SbQVymI7Wy62GY2IO9jAWTU
lp/Os0+chSduZ7TQeTtGOIvY+ezT1qcPlAolh7QFPE9auCGCwFMxXdu5I4nv0MRXtmrvs75u+8XP
r2i6OvhOvkW+LuhmWsEiEaPADhMq7jjQPeYijEBU6brTkJIH5kRkZ+qV9CWB1nJeJMdtHeVuKPk3
ZkCegrwsdeJpfD+QlnXVwBfh0B4xxzYi8mv9fei1R9Rc2tEa+3dmPu/VFNV0IYrttqykdWmn9p1a
HQYxplOXKMUD/b6M5oWr9mg7yCemdzQ20s5TNJhv9uU4ujcQc3lQmjXciu6M9l3ruMyfUy64gzoV
uW5f80qzZTda+5i2utWHja7SyHf0m25bKMwmjf/ALVCefTIHYsV2ZZrYAJHb+lJb3tUMCk3c2SQf
0yG1vvSkGqMSGuFC9URyBh6/5lsy2Ada9t7mSl1oNaU8oLDLSReJFSfJtMRbBTxWm5NXhr6dzQeN
/gXqUoSZvqgyeeI+vc+lAPHewNOYMp2FEa8HDbXKhtO6lJHfqaoNLbu1Iy7JY6vqV84n77R29Rga
2/LT2oSjjaNF246jHtZUsx4rozSOTj7x23s0BRPap3tRsaj+qe17Fx6h8G6sYvGvSOfy38HA/Rsi
7fM7gi01FUhEGaihJ027XYSuXU8U6VD8qt96hpKcakK/IwLulYAiD/vPFDtDke4oQ+kDU2nJYU3M
JpTSu2DE+zjnb4SV0lbzkBbWLbaKm15LHsnNevZl9ZDmfvKCdmCe9/4sl0+Or+ua4gLaWIBnyN2D
0pOcO1dMMVWwTPm+JU/wuczPBfKMzo+IMJIfzoL5Zp4r/XvtpgeKanfzarp7G+kpr+Eo/GY3lZhf
CuOrmayDYw2/3Nq13jydU7UUI30omOwuO2KPWIiyvr+phW4wcXhrXOYL6QPgRr96nIGhj1oq4tvM
junipZ8D4d5hQfvLYdzmzyQVNRVcTp1zO9vy10iHeaSL4QEFhYyazBvDsmnuV6e7K7TswCY1kigE
dm5DZrHDVZCVUISuemxQp1jpdEOf0Z+ImXrKDdu8KWljjNrUeqily4GkKDXvuab55fR96eePWMiZ
OjrDO1WZXlCH1EAJtCW28n0JAbWn/4nasOKN4ddj1Db7PdXYCefY+VVfho+hzB8JtdOwGLlXtsk8
jDwz+ybHsgxyhW5+k3n2gNfn7ILLk+VzWW03zpDFs+UnggdgzquPUhndK7grW1mtY6Gr548Uo8gF
9jqLHI9er/ZTksAHOmfhEVA13xeE/c04DNwleJiC3BnaK7KAymBQw9vCKLTPXet13podIZxThIZD
j+bGyOJVQYibxi+/Juyg9yp339dQb0wrzL5vSdLw471gSgoSGN3bvEHqlvjFK4LsKxLzQ4qfokLW
j86wjBdyXgmCWFhu3bPvrpn60zpw8Fdr2eyRfiyn3FhKqp5k9jD3kzUwrnsy0Ma0S3d4HluKxGf2
tXLusYL424VuamsAqeyHbdXcpLZ+rBzjaFe9Tdfyoo5wI32cON7H1Kj6ATkCH7sU8ByDujDg6Da3
fJFFiSEkeyZk6ofeVkaapDkyJuknx05rjieIorowmnBRTR0SbrBfBJ+smLFOx27uTknQ8j6LgC1r
vWp1l4oVS73VakmIFe0iWj9u9ZazPRdwfms/32tA2YQrU9caNIQW77XMo8Wjb9yQ2sHtJ0EuseOf
7+TLwgnLHrouN1cn7C0QTQfS71LZc/0q6mGPfoIjleqK1dEONb72gP6xvcmXuFt96jHZnJglDPQh
Ianny9Uql+yaQjZmvsY44HAMWzG9qXyTJ6vCYBhU3XTqc9lGne90bmQsDoByWdSfFmUf1Jp/5jrT
20QSRuguMoN0RzZ6QddEYIA0B8gdkxARAoME8q+IXuY5KtVq35RD3336Wil36ZDP7y39BxckKE34
UWSGtS9trTYEZKt3AK3ZGOqOPSJa5Cbmpr9eM9UjTPIqTBjSL/eAXMWxXtR8bESmph0ocSxAfIO2
Y+3vs7m86Eez/TRFe1mQj3ZNWSd6oty8KNKUDELAq+s6ZWvKidzmdLHWD7zsFcjX6LzmjKp0o7vz
acnb6bI31itZyOqXw7EDNdhcp8a67WacYp8jz+2BM+h5Siv1bYo1iSEfxtDXaCjBGrG8VtZ6Vl0D
mXu2erYdMG6xkuNKRqEKB1/j68n0fU+gNOl3untn5gxODkKZCPy9vgRBrK8RyNaoJBCc6642BdZg
/+JFf6269Adj5FvC1Zczh9fLI4YZjild7EpPv3fzbj2x2nIiph/uWpm3S2OUMQL1Y+aWbKZYrJVG
3KhMfvJ6Pkpj6BBtpNV2M9dteyknN70clmLtqV5Lt2AgLuvQFo54BM/zo0kll6KgM0ZpxRhqdt+f
eiE33NbdE3Wr7R6G1I9o9UofYIx1NlTiAuktECYxuwTtRNasIc/Rs1a5UUNVkxbUtplekKq8nQtm
2hcqAs3bFpQjhki/NACILr2M4Aa7TMp4BRGJK79qdwhf5PViD+b1KiTcceOThylSzrhSvS5ydU8Q
MN+jXmH/6tnQaKRFDOryJCYrruHZeUj8xItm6USVnK8kghD+iaEAINp8UYXUkTB2rYW28XivjOBq
Uh0tK2kqjsvQyPvMm6t7M3MTAblsSbxga2ftWkvDyLR2w0SAsrMMB1VjcBRrfhB0L+AJMcEguTtN
0r4pNL1ayB1XIbX22k6kXqQJbS12RZp4v8qk7Q+pazOHd8gY4Hb10PWKl9WZPxGQ6o8NbkwVgOv4
X2PtG3bsEGZzbZvbr6zU7ptyFa81BseYAfHJMXuN2r80v02HhG0JoUDijHUEZSPg3n4NKYqOUToq
MM82HwueiPCko5jlOUJOUgE22DON8t6YhPra8yukmxP4Y/9jMUDcaGU5XjPTilsNN+Gj19Xf+SZy
oDHaAHEgJ/Wxz5vtup0Nuwm1SrDRbM7RU+Z4T3xPF8KweEA+MH6db/8MbXUoVMZSszQfziTu/bao
rmFgrluZLUeWtBTSy+aQw8b5nYp5O6i0KoPZ1y/yP12SjrWryE1nyG2OHv+a2NLSOG+G4nF0i0YG
lExnIppc9zQ0pe2Fm7/kty5OVsb1XtcOlsKEEti9GL9oG01I/9mEA88ObOCYPJJHdyzKu8lb4Gjp
dIG1zQ2fireC7JqApu76VkuE3oX52Jg/+Tpab1wWlRUJE2MPeb4T/TkKgR9v8W5z2wr1gZH/wvNt
x0iblqA1zTxCVFVSwOulDq+VVaXtQbYGRwkmY27LUrGKhIiW4tTqsirC1kb1D07azuPqnLu7c1PY
RdaAoOKbBBjXBWjvUHVaTFgQF1PZ1UymCZGQoTRKk/hCOV3jgbYhSV3q12KjH53H2izQyWREsbZR
mxOiHEwl2XZBqgaYxmos0ttpUM/w1P1FbmmfXr3Ygjex1MJJajzSTFTarTUtQoRZt1gPaY13+Nzk
801EWT4FZqIkbwjNVhOxI7Z8JZa1ac6NarSjCHM7T+8GTymHXvFII7RzUbJAMH7o252Dv2sL6ANg
REKZO967iZm8Ovp6rZkCEaCTd7vB08YIdoU7qfUL7x52vaFOgzOWiDB7JBh7VtUUKbLEjn3bMkrq
rrrGQ0B4sN69Iuhdc0ItdBAwTFdlE4HdVyjHluK+TEawrKmfdjDTF8KUyy/WDf/Q9np9bSfZtcft
QaJ3Z17IlidRL/XHuveuhiq/0Aq550msA4zm98JNVMwbnhyaRoinbW1W/qceDpq7XJRNISLEFoiO
QZNTZ9S+iKN9oakAxbkG+Mr8/HkelZZtgllAodQvUgauqXKgmTI1SA4d4hp5nRmm60JhSsbqcygt
p+yDRu8O5uJooQlKE7hd6132lllQe2Smgp4bh2/J94/arDFXeKnnv+S+D3+fnojV6w8DQWG8EU4V
ZZWJNg7pAxz0au01xEU+EBeqASYDY9rV3tSiti2vt1rFSBxOZmNNCDfJPVYDgb1iYP4s/PXKIRTc
SboHRSvLGbVsdo7XycNa9A/Zor8KBUY6GQz3NYwWb5TI70gcfOyLUt4Lw8zfMjcHxnC2CgsI5ZfE
7CZ8y9QE3Wo4c41AHxv5mAybizBj82sCEAoPOW1XbNo96QjIIas5O1pyHu6ELBf2gcqZeL66FY2L
XTo7q8lObr2VR2IKSpJk4IWQHK+UlMrRPfReB+myGhVoMjrT+avUnYxBHNHyiq4YyCeg7tBtAGoa
goYNjF0uAWKLmgIkNd4vyiXVi1YMCplwvnpXeLPORFLqqEtNQnAGs27nOyA/fogr/R18V6GHDkK/
kn2da8DtKoJMsT2y0pvNRSKqBuzPMfkdbCDeJubxcDnHhiaddnYJpwZH3+w7zx2uSW836EdrKjOg
HqZ9zixhvhKdnV+ZE1dphDe4OqgBZSoaOaOIDb/Ln1Rq1V5YqEV/t9X8OWoUUY2+5IIDVtNYBcnH
GD7QwnLzOLMltj1XnzeEFkPdjVd47hYT27PFa+flocnBz9BtFaqkjE8at1WpkuyI4bUIVc5knnvt
kW9O3Ul9Xl4K+qJS5lqVvw8GcRSFpPWNmdxYLxyqHaEsNbv5WKpxvOVT5jNALEc9NXGoB1ATlCjq
XRTI2GGtEBgwGk1nvlgVIGfAU2CFovf9Q4d4N4uyHMN5YJGcdHD4u6j3KrY8Xvrsgz3uNGInPYyV
wtpKyql17ojVAfsE0umTw3YaaaaOEWjIzINIVXsz26I4ov50CIxBI0hLzjppr4mRlFfrMNk/S+G6
V3659DtGQvN75Dq+4PEIkUgZl503eh5q1+J6kOOGpmUeH10NgbRneN1ZTgE6mK9ENS1CPQEo1xX3
qqlfcACHm14PNHY6CRLurRiDbXCHB420i69ULys3GmSlnV9nROCYBXT+vpF4O+1CIwW3DJkjvQ+d
uvDkRNpWgmm3YNjpYgyDkwoXGNftRHnGdCsXBV3loz0PyPJf4ryc2zsBmvFBv88x9Wq+ZbAv+kQn
+z5NGvsqc/IjYkT3Trn+HBK1XsRk9PO6mFQRoLGnubkLFk0XkdbaMamvfihXe/1qUGbZu4FmxMsC
Dh53TU0SYNbkzlNFt8IHQiDpI6Fsh7Nv4akCKuJ7ah/0zNNP5BLtE9dVEVwXd0EtDQ3yarLUvWc3
vLXQ0tcg5kWgTPVOHfWL0nOdwtVJBx3rZHVV8I7H2Qr76btozV2Gg5gF+rWhVfKaIKLpSOwetIde
57FR1eYlLzz2G8RyVF+2DbES3XxPm5/5a3Bkfl02+mVR6JFNiUbsKPtIlfQvd1puS03lQKypd5ss
6sVzC/2qNLMtVI340qHoglqt7vfcmm/e0gxcSPKd2p9H7CKvFLO1cTZCKxgK62en1UYXJ0L4XGi9
2CeLTn/TyLuic1XFVMPUcVfZOVKeQgMMsc8iYN8LF07+h4KnNN56Ok0C8pPLS6jwN0OwU1Hl9NzW
wP7bsJnXFCNkkeyVkAHqeUbk1Rj6MkQtyle5rUKje4Rsb9TNtZcD9BX9zeTLt0I19hGZx7SFpd0l
YMDd6OoYK7iDQrBf0L92MQAKh0JXDCWO9aRtzUVrqYs23fRrbdXQVIH3qnsWQ2jPuRmtp1HikACC
+sF3rqwrA4y1DzREjvzNVlH8antzBeBcR5TBGJfkJhi3iyRxTgRFuC+CV+xATk+DhDAxOjpl6dZh
tbXTL2umEjaQsi2Xs7wQFI863obpkglDyvmhMHQP2muoogSvxoMpzx2WBOnQ4N2ASsFeDs+GpxVb
MCmqFdq0owhWG6+TqqzoH5QjFwujDZeJ9Up7EcvsCuhBAO/KaKS9SjJen7NU4+zSwbwcfAw1faqF
hiF9BcAk0Cqmp6E4H2UpLBIunHBDmIySYgrQ3xa3gB4l85IZp0qLJs740CkmYt834fLec/dC0t/Y
eZdEguk4ypOJRGtroXAjz3955DTszDG1d0ntcQ6g0SbLRiQv3DL2TV1vfSgoKH+j1lq+Wg7Yuas5
KBglrXbapl+Rs2/ez2ntX6He08Ej3eZemfaw43swjvQTJK/jQtJ4OxkunEHyUCfmj7nQ0aaJw+hO
gEpUkf1A5ikvIE5ovsz9Nr1z2Hchp0TL815t10gwLmWXJFHue9URMwXabIW4Vi/HlS9iHHfb4Gw3
izcVeUQdRc+rpCftE8Zo6lW10rmZxvGZFtnygdIUcKl2mWr+hIVyDbJMJOKuHzt5mSwju5o3G7CK
TUFY+M62h8mNVOsgVsgN0r7ileWqgjDELkSNtJOxV5QS7Y1Mt+EBC1FvUCu9lNe2jlkhoNFxTQPV
tqjg5KS4AJQ92P3t2lWpeZk0YhCPrHodFanu4lKYaxcjDkjcaBqXQGPVjz0VVYhTqmHgAHQwgO2X
yqI9lwoRkiCwnRd84G4mCoT4JhC8wpg8nDnG9mHZBAKGzqbDVzcbIh6QA/LdQgKgyuoC3nPDJILg
+KKjSa9m1zVneJfN7nc+/hkV59KpRLgtrnZNVeJSRUR9ggvypqZliJa6fsIZlleR1XoW1Wep9akR
R3hXzp4/7AhTk8/4VwGIZ0Sk0ZKMeAdSiUQARaX11mE6qC/9NNGPyl0SPFq4zVFHoat4gdZXYu8l
4/qdWrN102NArsKyzpktOjFu/S3lIeLYbbaRBfzMqovPOunuUjfodD9YyHbZdket/2iQoS1xtiA7
xdOkoTDyOlQhiF+qxsISQpNbLHWDC04yzH/kLuIl7Ac1ah2r1rtjB/hARG5KPeOe+lIOphQqzKcn
kiRGdDcLWimcCP6rMdsKwGGG+ya2vm5flSzpVSLZbOMCqje0AlwQyU4z25EO+cnt38re5F1by/mL
T9GDT3LGnJk0v+lDOs8MbeeNeEM4lVvRR4YgoixG2a7yeHARMgUo2G2KeUmo+TIQbPQnYuXbiQ/I
P3XQ2cvU7Ijvder9WnpLesFTzbKto/DYAuqWvOuuzvriIMmb5CDxPA3DmY6CKO5r2kijlESCNCak
ZbXvikoyXBNLmv3gD10e09FC3cx0PYUdRfD91Wq2ZnXo+jm/Hy2r8Q54pBTbqDTlGkD8Dp+ccMMl
imu0AK6eZGGNdq6DHq+phhAUOjE7If7+6cnZF++6T6gwh/HizLt+ZjkjuBdb7hElHIkO1ZhhEUQ4
V4VjQQNy6C8ssAu7+St5PmbGqVjPDhLeuqLhcR6Wji9ptPrAqZWtwk6XBVuSMdr+9Yzc7hJlXesf
+O4RD219nqs9/EqrQhOPLTlYSGmqd7CurIQFbYzhfp3F4Mcs6hMEaltn2UNiLIRpbpOs7c+m5Ni9
VzPBjmclD2rr9943cxMAMqECK9yoBb/DCMYJbWZM6rvBwNoZ23JcSaKyZxg3W8OGECqTgt+bvyg0
/wdj/dlc+xfrK1+j5ZjIHXEbYi/GbffP5luRiRrLWLse7Yv8xOGf/Db3/kcM+19EsP7lq/4XMezp
W6rv9a9a2D//g99aWM38g2YfCiHRtLKwoG1FbPo73IE/gtjBi+97SPegePCl/99wB/8P0+Hy932b
3FleAXSy/wh3EP4fBvLYc3w2wQw4dI1/Swz7t3xZ4QoEt4aLG5q4M3i9sxn9L2bzIiEPDmZ9CqTO
Bww2reXdrbS2i1cxY+yoSI1/a7d2PJgIXAFUB8Mb4CYIHtPneflSkDpviySEO8i08jGZR1yuFFc7
r8nspc8JSAZdNuTVvs299i6AWz///K7/89j9FwFE/6/HjniR/CN//+tz9+d/8fu5M+3zE+SSZ+sT
1cs/MMfB78fOMP44G47pD/RsQj10wcP9j8dOM5w/fAcKV0dLSaC0cHhc/vHcaabHn/GcUIRAwJAj
SG/4N2JFzkb7/z6NzjnW5/8j9oQADqJK3L8lXnQmH3o1ES45kzTu1DL8UoaNn6X0zN1fvpX/4dxD
B/f3n+UgG7d5KUn0RY/+91hfhd1wJbuhDxAR/omt9rtZ50cXpMJq4dAkYNx2hRsXuNi51ulEiDtn
mR/cOmneu8GicUyfEZeM4MZebROQR/dtUJhn0VxmftMzJw5dt7zgMrFOalTaLX6qgYHNN5FxJOIN
M4n30HrtNXGhfmAvRE0oe/rGAUryacPslGuGEXpJ+krJFES1Q1ZZ4DA54R7LE5gcodGDBdjsTDdA
MbeT2Q/fiZWUMjBs98OzM7XPfQHAqZApiKU4Uf5jYSrvsTxgBmXRHqVAoTc2X6uHxohRzgqJP+qs
iDWrf5C9uxboDYWfxeOagKw5XNLfW1puS2Qt+PEyAjYjalwHPEw50l9NDg+1BjVoxG6dapX+4GcO
0IZ3aGtYISeC6BdVf9J9zaQ/j3LXFWrOXTxtfqUbR7JGzVRnM4wRG3Ijfcu/JaBq/KwWdHnMbzUS
R5xx1rtiqF5i7CTiqHuiyMgRHlYHpHnQ3vxkde6Q3bRfo9Pm98a4suZiBGLengw1ndleRDzD1jv+
serODjU/M/nODfJG0pOdWe7r2hIeeV5+Ues02KpPoyaddGdIJzlspJA8KTgPmAmgaOckNtWXERA+
QwQMKLzt2TFUsd/p+YvZqmI4aapcMcRUE49b2teuf4LcpAvNxWnMoMm6YsdpXSJYJOZGo+BOQsFB
0qFj2RFFADA5dtoWwiJB95ebbGAf23XY8TsMj1C9CMpBH5Ed5/ro/HiL167Rdo6qw5EMox4aHhFY
QUKDBlJSDFBJIJjGRGCtOjJ3JA/WiyqmrA19IydnioZ77XsCwScTDqvoF/YjbdtjM/BfBrIAUnRE
PuOfVWQ+fADGLDD+TPonqnDIMahdgavHmnJGq0o7P7mtBX9b1EaF9ybpZVQoDwTMZR7rAzm36Lis
aei/ttJhep/cpEQv27gEqaBkHWWE3hswfoJHGtI7Ncwr5wKH0tqhjZOeyCJ9yNAEVprJkl5rC/19
FSIxy8n8s6gasDnMNAR0aG5HQN7eXmV7cIehfncKq3xdZSYrjJPGMuyIguDLqVH3ErABF4MgJgGH
CzSHmqwIs2l6Z9mF98kzkbNuKErWWEdZLwOd1gGkKdWyfsgMGipGHm5Wu0I0CBfL0eM04fGp38pN
1x6QapWwlMITNxs4S84rauHeEwUZI3uflb7AtpDOd/WUExKRk8mLe7mSegEFYw3PBSPok2oa0z0O
LZBFwAl2tke72gqvSLjpoSE8h/1m0dV34wC/4TTIx7hp/HE9kHAGGagh0uxjS6eV7lYH2/tyLRib
MGunckCojm+SqxtNU2r0+avOrpa+nreor4U840+Qu+oelzdIfTsLMFy4bJaITgdKgZeoU7Hr8Vpp
mIjdrNrMusDM4mD6xYWMb60bUXIQ35Bvh5YO53tCANlZO5LgsZ77UOGlVad5XNQ04Z022XdLNCbF
BCo/VISW6eS8jje6WM9QZL0MLnlFCZobD/op28kMyUOM9TjTwyyZAGr9drO7I+pHHoopIyzw4A+E
+tDHVpivY+WZFnu/P+3TRaw6htezfj83hZ5erlhwjADgku7JrdGh8MixRZ1nkvrzOZTJjKnS8zIP
pbs/XZSYdBNqRqz51SNAszoYpZy84Jw3Woa5qaVpMNe18tCy2XgxMBw7l1BVnAMZH1by8lbTcyNT
zNn47dfhqvLtGoRnwWf+7UmjqX/6qdmWDwASko9Ks+8xoFDhPct7v1iEd6daW9ts6EOqGYAxJs+y
47Xq9Bm79pzm12uTG6SwzG4C09LUCuch4Y9ZQ9iDRz4NnkK6ZDRrP0pU5zd8z+Cmtaed/Qi6M8G3
W/z9ySHLtZIG2gxmPg0WQbwpSSZmmlg/hQb/eBioZi5HaMlJ8yBtcKRgmuwtbW6CYm0aZArAzlsf
EZeQcCLpbq+eYHlZZMMNtav3TNFroTic06K/71BIWxGpS+Z2aFa7BdpUhNDGs9VPHCVDYnL49UAB
pzQ3OudgA+q4t9pQIBwK6KTkDuWiHV9rIyvbvd6Ywton8LxEPyY5WWIYW3Qfbw4oC/nczdyL+1Lx
dhwaYnDdo1bBwgMhr6VRnJHB3n9BRTXocSN9vKcRXoq++NymwRweO9RW5tVau0t9Zdud0aMFFius
3TK3bnYJP+fb+2Tq6uRJx1s2nSWlU7Y3C8JT+PQ0J8elVp/FeauFSNyr8uyK83cmMRx8v6DPJq3t
uxmP5CW1mbl9cS6bg+QsM8vkG3KW5r70fW04AUs6n50hKFzVoEfHOCfiEBJgw3RzO+Kg/rCNOR1/
5EpU6LsQRj1eibHq08vWKVzzWOpNXeiohv0hC2eOUSQfsJe9s+dRwZgZd1KA0oeZSDdx0rf1a7Fr
FBNLV4LX5PW1o2mMC0wpNcji2vkFZ+pmw6QgkA7BnCrQnZWVluBBopGWgokjIcTdFstjYTrN21z2
fRokmGtjMjvzOE2yCvYX/SYt7VUMl2Ke1eH0a4hG33iTCYOoCeG8IXYvA73sST3qJjBuimsF4sy5
PwrHqfD8WCsmrt6O3GHtjtNE6H9DWRAoi2HSEzD0xNzCgQerPeQNemJbu2qMxdtLc0HbnwM2+J59
zSod0M7gHqzOmi8NtPQ7kLyvbi2nQzYMTujqnCToY7tdP/bp2ZDyRTDRsHdMODjMEMgz53Z86Yul
uQVKn8PCzYyDdETx2sxZ8raUtYRFafXMiSaPUuRIVXQokBdkcsmZK0OmRtdKgBrmrP60D+iPzRg0
d1gjAqNMHuiO9TOQqO2jRPgI2wnZ+PQT54PHRKFUNbTQGlySWKQYryTx4+FC8ofitKpknFnjdruS
WR9x8nUnymvsPXm52mcqBLqdhRRuraxhVyzthh5hnDt9jy0CRc3D5IywEbk7gv2mACt7T2U/Y0P9
GNNcyz3ZCDLE/dy+HhZ88Sibn0tJ98NMaXkwq1m/7xJtilwhcDVIwmUw+dcPXbKsV4nh9VfDUMBB
VuDJW607EViqvst0qCWdSPhgaJPutCqeGEsXGNdR2OWXxmASmgl2heyow4FCnkFCeXjcKxiDksid
V15eGbnpOLzpZqOHubaYVws5AT8NbdZ3yaqwysOZBhTh3GZ+82R2jU4CvqYdqiH5oc26Psw+qgcm
Y7LgmlwGnmzHvZvr63OVLFu/o8Xvl82IGwDoo3VpLLSJgsgP7NobL3U0aJ7zPvqJewuuTlGnr+wr
qP163xnzM+q8+m0FT0UeOVonJGjnKoG+/QJHmkJLDe2JtO3q2GTVg4/GLcxmPnhEqBSOqHpG309g
kgvRKuAQaDl58vMesTOhou23QZhzEVuFI39MUlOOrTAxEY5260deOpNCoUr/fMhbOdpqbSBFl2bd
kteuGL632hujplGEcE+Mp55jvBYlkQDCqewI9ZB9tAeguGCwZj02h3XEA5SRBfCfXX9Y/wwRFezn
/7vf+mn7+C7/NUL0/B/9Xvdd6w/T4KV3SYnUbcTjRO/9Xvdt+w8AJhvcCezJ8nXnLyiT/YfN/4Mg
PtSeOigQf/SPbd9y/wB/PNu0HcsCvCIl8t9Y9v8ZenSoQRP8ZH4UKz+f8O+JhoPKHNaSKjvUCWtR
oQ39ftH6eZ+6axk3yjQf59Qa/z+xu2cE4b8RhvMPdfilXfp8bM+gjPBveKdFnqVbCDc/oJNzNpgh
n1v6TBWtQWucKU20JBViZzMlyqXKlBNMOKqN36joP4Xi/jXO9J8jD39/CpMiRBvHDdOI+/dPMVNm
0lZ6cSBL55i3mBFMHXJnM+dwcGoUY9uj75u/MbH/9YcaIAn/8tu7JkQRYZtgvbbx93TTXK5wqbZq
95o9zE+jrS5XZD3r/WSLfuPfwVrunGEk6ypxpP2Vtx3Zdj1hFyilxxUBWbGsn3Kg9eoXKIH5QqJR
Nx/y/8PemSw3rmxX9IcMB4BEOyVAsBclSlVqJoiSSoW+SyDRfb0X69kR7znsgece3NGte0sUSWSe
ffZem6W282NO69zeAp9VbWg45OT3qZ2b5TPWGsV6fB7L3UCgMRRtVT+wFVbZDnwKz3dNOY9M+w9d
T28GsWwK68LGtJvpFGfFwMyrxGt9d93Z7OmY0kvCpLx3XX6omdPYsMyTRwMFF5H2jg650zeQcQzq
LMjnghCvv4u2qO4iphUkvUNBpGcfajUl30Rb6ByqRLnXpoKynDbxdzjTHltfPfpT+lqQCg7dctCe
lhmOFxiu4VmyzjsshtleYbJyvji1/qfEAM2muX72JAbUhEF0H7fmEMAgUOEY85fkbm5G61oXO7db
/uLArk63TnaYaurd6OQnELM3reS2PlUOE2CLw1lzE6BAVCEFAD3+QFsbyk3igcrfjGbl4qHy6qMt
SudzWLwjoQAfGA8v0VmN+rsFdvDlgYkOrWEe9duYWK8w8+XW18RptluVRxh2fWd730v6JCGdu8uF
wOdFYSi4Wm7SBUs1djuj05bvtWuH/jChEc6suUejCBeGtPJRzegaAeF585orzC1NaVMK7JRdkZ/4
w9xjsTcTAKc0ijeFypa3OV08QqSeyjHEgwF3ryn8Qz8gKD6rTdvUmoULzUATGWJVdTf8Q5N8xk6m
z/uyGJNPulX78UIqpycWWPt3Ew7jc0BmBTPcwBcNQ0O9VPhh5qlVhPZN96LNTQ72KVOEFhLlDy+x
36hbihE+4XoI8S3QYpUeqEsbki3BAa5ZM1UHKT9nbtY7N6UhfdPi6L+ZBWrW3m2IhB7mMU+0qJCd
8eXPrvpRrvWiA/XRfGapRnpG0E6jrQcG8VbASg0Ru/oSd4ZzpQFpydFerAwOlVelq43drVjGTz7H
Ewt6Q2L1wcI39lFsFgNNaxMMxe2SNu2tGKzWDk0nrz+YWvQ8mPO21LZcZ3JjZ2XpclNOPGgHBHqj
fRkHfSlPLSHIe3q6kO6mUQNTTjcmphe4kvEwGEkbWfiiU6eOELww3xvK6blQ8GJfMMbX/mZA/TLv
1kxPD0vLScwD0EUQhw2kue45S3LyMAJ0a4ShvGuCdCjJtJYV+cTjkIA2PeiDqHhdZaJd3SYZSVdA
pmLFSGws3np6bg5bDJkD0D305+U9Vym2uGls/B+zU4jyeV59vwyz3PReOhb/P4fGEc+wAWbwWjXB
3lCQ1OZ3nGa2SdBFZgUDhD3k0FVNO3kd75NilGEOxvAjU8/fV4WoyVACiwmS3Fy4laV57zwjsnXO
V2FyeUdkWGb3yOkoyMrDwahODGs9GFqX0GRC1VIVqmWlz9thPqT/QJrLF37BNj1JCc8sqDo67JEO
YC/cNx+SxG3qr1FOeOsk+jq92XM12TR5AGQILYiiaWS3sv5agRsuYa2DEeM3mSnutHJRP+gvl962
yk313NcFyxY68kr9AICvAB63Vnl94ksr4vM99F9sIUiuN2seJkLPnc0tbqhnv3kw5wrdmHNjOlKj
s+ahZS7y2wcrKsNOpsaVycged5pV2mu48AD60kdLFTtkqPaFhZBR/W5N23mwqZ4k/lgOrHHuZlHY
IpY7/jLnXHpHmdc4Px1iA8iPQm9PBTHvZV9MNLKFRgm4OJgXt/pyRek/NYbboyvrfjoHLdTpTUou
kby3bAe6O9Hcac0aIDNALdmw+tJebGM18aOT/9/QzJGeCq/C7NkIwG2oEwsTDQtbJ2zmqd/zFfJb
OFMQ048jooukcyuf1VMpeSZcjJZV/EXGcSO5Cidptu+7DDqG6fTZFQpDXe60zm1kgK08K4LeEWQO
lyG3rIdCtoq3gCjbY2GX7VXDzNkRWGlFeYBZ63Mw6E4xbcyZD06YTj2/aq0xBY7vTGFbGuy5m7ac
vPE1zXVJPKORyeMADmTdNnhfd5If5IPnJlHssmzIsWdlebQrPbXIG/ZvVrMeurmaVxhxnF+E+If6
rfUKFtu2P3Qn1icOcdcxa15yfOQLp0WuR43qzffa9btfHVa/EuiW0YFScPtV7hJleLdBkZbZzDza
S6GfTdOQxAtlO776OeNvYMpWS3FeN+oHMRTtkZCxgi+QDA5JxbggNpRivtth7kjvhae9bu20acnN
0NSWpQwElQflJrMX9cB5er/4jI7pngiWuXHUdZi8tmSCa39nFTM8irGN8UjES/kb0/jkhmUJS2NH
6qbRgtrykuyATYPaQd0jd3WcW3vhXxLQmDBWhoVeah6+12W++VTCyZNHdWQaTeMgiJtDmlmPjTU0
u2axmPjz0pDyAnFkXak2lOBofG6BPUgNM+ZeYFmsEmZ9PHs5tcp7jGfM46vR2RdO7MlnjlTur7YY
GC6XfsVyZZQGtjXypPG38vAUnlTWzF7Yd4ZNIahUehcVuY+Rg0v49I35LsnPpZ6UyX4c7752U3GB
3SypAdkZ+b+8c5wpeKIO7puYXYWtTI1fg2tf09bQTo3yJA0OlBD5tNCY5LYHS2x9Gx1Ib11kRdpI
wt6Hr1Y4ZDLh1B0ncMh7Y+gNgnsdGFcHSKMegD3gSNS1GsdTmbb5eS1775eneqZzX6g/ZurHx2JK
60M7oY8B7BuOFDvnBAwn3DXaYDyIuhi+HbeS4TJ28Q/NL4v3BLg7a7XOECcAFqaLODIWZystjd9D
WnVHTcB2b/2OkzoTRGMRkD7c1tZ/5HZ7myT1JjhlwEFXeLE2kzHeVr9/4EJaR11bnmMhPpo7F7Os
7t84rQWAXQx9qJRv7lEHmiC3enym2ZDsIKweu37U9ypJ3HBxdK77IyGKVB+ykzvgfNZgeQSur+Xb
zAMBWnrVlWtQAxwll5Glezc5FNwA+snY3Wt3qDi8kEOcw9grjrZR74oUKsiyoC95JWmyCiKpZZ8s
NRehspCFhRU/NNlEAB+hIrAGHu8WSZOtmKV/gdGrImN0xz2Phz/Kb4odtroPthDhkOTxXnf9n/TN
YcBf8u1Moe+1iHv6deb0yJ+J0T1k+5WYxVtDahTXYG3uiiU9eTbM37SPer964oIMhkLTn2JJXM/X
7H1S4X1lrcgxlRr5EfCyAmoFPSBpERnQqbcDP0TgQ6o8xo0CnFzlj60Bh4iwrXbhHYzJwRv5LV3v
IezOtLHFa1N80XSU4lpMtI+VPchdw7KiWhqwDdv2kYv7XRcYYVAY5qC4+2k2Vu90guJTOy/CnJxf
VE+lD6xWPuB+2I8iLQdCCHq8bRu3BBOiPZpAPcLejl8MGwoLe1C5YbojyeS+uYAyCVVXe6ag4RdK
aH2wK2dHEwpOP8LhRxALUIMpIvsci3XXoccRG303lWOEUx6HjjR32qBR2xi3b+TC+Bb5rn9R7dru
WlkIVJThshJcNNI5e63H9OZp8CoQRw/si1pwfH5x8fXfHhxaVtjOpiLB3BrqpZUOBx3/r2OPMyKg
1P7BcUZ903vGKzeXRcPVyaevrmbnbZDuz3zyjO2MbQnjLLHCOpnpv8V4S4gckAQf82U4iYa4BfhP
sRE0Vt2sqmpO+DKeltW9wVBXu2o1nQdnqr1Pe4JLC0HCjTyvO/EZVS9U/Z5xCZ3bOq7PKPt0eOSX
WljV1i9aENE6gQ0QrMsBWdQ52GkntnQ+3UptjNQwLhhrp4i1fcV5XNw3yzCnjpTO7yzLumnmsitI
qe97SyUnXXRwOpYqffOmMXlJhCR10frl21K7Jq7qGdfetLjWQ5oSSMtaSVascoynEuLoVotnI1Cx
WCk9yCRPsb7egR4Qv2ORZT/JANgRhFjvrGoi2hq9VlG8Tj9pzV23rd8CG1vLY6PnfEJFrJ5apP3j
RGUzm2hvr5OQfp8NVqSORAJo3cbdYsjDslgtR3YLJt4yoDl1QWiyBcO4dXWsfdRYsv5olrT6tbb6
M2Fg60UJjjssLs4m5ukf5qnzQlIquY05nZdVcTfokrYOY1ZJQS2yJlyK+GduylOnZ1m0VLlrYx+f
CGs5wJcBHw7Oe2I68WXlAX4SXsXw1YJrAVCUXSolswia6m7irQn0qSFhltLd6DoqJCrREUfV8ALc
QeWrqI2rYfk86mn+2piNFuMNKCAVK4vwamwItSEJWx+NBXo5axBt/OVSCfyUJ624OpliiWsNrI2F
lpwsUjsRYdITA2cW2pTwvcRrXhcboWr703XnJz8b/F+w4deU4VIlXv4wpa0HQISL7xgqsBWGox8b
vjxcyMvhMPu6Huiys19d3ubL6Gp50LhDfUlp1iAm43oI0zS1RcaiqR1V9rhN7WR4qfPyTLBdBLDc
oSgYhRWuI7eBlY3bTSqnPjqVEzpN5wFARrZAfa2cqxCjs6908JiLzUhQaXF9SlPgz7BG/vSK64NZ
KJoR1zuaKx2ms2CBTQk1wU7yVl8KoORmbPSDO7Ak0sVubfMIih3pmZYl9Ra3RnvM7MY84ijFyo/J
AQB7TaYXMUGA+pxGCi2eUwA1PdGH1hOA7ITuif6gwTKHN86Wondu2TCik29beO/WsmM+w+kZGol0
YPjJHogf6QUXohfmYrsHjRAD802Cic4OqEprnHF93k4llkLcwEvbfXp+rEZns7A4sJJwBnvmbC1t
dVov0gUCIoc5toZUsK1IwKd+GZOR+I9W3/0Yproft5kJ1Qus9sqfAveh64qaHN0epQJ9bHAXLUu/
h0Ph60St3TcQVmYlfxUqr+16P7cuW7ODzz7f44KUSQiDUUvhhJh3K65dSPWjQ+DIxlAD13WFJNon
WXmErtyLXLFqGHWcFUyJs9AiCv0gh+cseZ2oMcrmI+nbGKKHZUYi1THis8QggtnkRthNQEp6wjlY
QOTOr8wvDt0h8MHfY3DJx2yDP8fYWpkGR8ciAjn7VcUtuvnTtGMbQZ9Kgt7tfkCM3a6ejTXHaa5U
bh1zEqXbXItX0kRgb8eVPB+r+5UHTM4Dg/fwHc+0JJfFR7NjjQcsv1N7KcoSKrMxGmOgxHSfxvS3
yu6rI19Fcsxp4T5lotIutOwyM8LF2jeT7gQVWVrWGxhyN5OtdaGPS5tMQ0aFRqfzfaIT6B4AoE3B
GZ5gQQpeTj+3r96a39vdB5mQu5stZxu3HbMTu7P86tdL8W4QFg0G9udRZ7lNt5Wd5mCNBXBSh7pJ
tIlQaJqXoYZiSaIhsVAkFmL5VbjarjZvEBy5SxAZg+2f+unOzkzYc+2CpyTNaKEIQfKnR5O3lmVt
mZD8zwBPulP5Qwf0u8lSOZ+7fiKwvS4Pc28Vh0HJ7w4/Ur6YdCHIMbIqC/5A6WHbhr0k6n7aUgCU
UhPRrE/WOsX7ppfJtY7l8ENj7a/JkrtGuaYPhcHUAaOx+WNQcUKp8GT2ZzmMBtBI7ZZlgkyj4dth
z2Momsr0MnkAMaRBXsTQa7ggZbnzR662m4bixjBTNlKWBrfihunG3uAFANGh98szPAfnF0h0Yh1O
KQ796FgwtRJjVzuaOvaZ+doKvwVFMcEGkcsPp1ovi011xB1/K3d63j2JCd+BrVZx1tfxDzxcegix
5h4G1+q2Re/1B8ta9jnryKdmSrwg46t+TbPOOWSFb+6wzy8DsfDGmfeuENpFQehT4YSQ8RhPLotc
YLniFYkm3gpD7/ZaBQIjtXQXjpsLQJq46gt3xfzgOBkfelNrHrvRvOEMHKH6FdVT47OZMtJ4PpZ/
zeiiyezQdqo21GB6RZnIQC1okJ29v+0ImkY1JApn6l6clEoI7tprfDRby9uVFpaKreU77m6KVXZO
2LhvqyS3n7HurBAj+pzXN0qJoaeZhpDy9XfddtufWIQg1eQEQvBrI91t7am4NJprP1aK+7D0x+4Z
mqzEPqP5gZ+lBX4Qw5B3h4wR4t/PdxYQOCQ1w4gIZmPp6yLpD8Onwk+ymRBr97lqGA60ag3tOZ4A
l1nd75wR45QrClUVSerdoDOCWAYJKzXEZaT5Kw//YlGvTOw2BRTpP+oo2K7TTWGwIdP3oDAd+ZbN
KSRqxORt7Lb9w8KIfQaS476gbcxbDOL6x+AgSgZ2Mv+EtcTqrVADMxIozyghZxrUKd4ZbUjnvYES
PU6GPMY2zG34Zon2c4EiyG/XbbZ9qXWBu67WDq9cdzRIIAQDPW0/KEVdjzTaGr/NVf5Jei7JqMW1
TZdyNT7TaXBb9EQGw1os2ABddYmbVRymAVhl7nCVqKcYWW9JoswS5TbPrTcWDnBF8KJt5MIl30AW
4B7HCexlcGu6ZjTPVT+se+oLvdCsB5oRVpB0koq1qHJtdZ0TmheFVxo7hDr/53JvEiFP9A39qX4U
mVXuXMfgGsJd+6ulOSEi7iIfiAaCidP7desSyyP8qCd7k13Q0xQPbyhRO7PUQuVzq7O95GjRRkJI
GMRlXEukB1nfyGfUB6x3lJwYNhcYvGhg3Rh7Ygaflq93jR/gNmgze/TOrbdz1qX7vqhonFiH94pg
+MGvvPSMRuqFOBvEAUR6+6iz3w/WzrdJVXRuEcGc3RANnkjypNwCp8LFJeEpKT5x5ms7wokJVi2Y
KXfua9P/Ropav1ieOkfcgRzeFccCrtg26NNeAcBxtGveaCPOFK140JGvKg74IX1BBiDfwaYhWNPW
PkipzpVRVSd0Rip5KotAXu09ZClYDPqwAm9K926qLYeh6+fHPM5S7DVx8ur97ZeRjVey1l+NFkeZ
47hP9GOQj1moiOTKC1lq7voDqedzN5vPyNY1MSP5QyWdG6U1v53JnB8Wpat9obqdrGt2EJb9NOtE
SMifr50gv6T3l9SI28/OBEe3KRyKvaEPmj2kVdfPI/5z/QMFgYqc5W9dDpeQdo/GjzFAjzUZaH7V
Bgu3deNEp4844uGpk4P9t3inwKmxEq9H/mxJ9FXe8ot4B2cWfN1k49tmtY0H0KVqfh1JOrEmOSOC
9GQsTAdrVN6eG2GXW8/GP0tIhIvwQtQUPsC9/CeFB5JErp9SNGS4jDhmZwTAvMq7PezTTIh+xP7g
fi+i6jmLmzlE1KwfaLUyX2IairBzxkxPuQCOiAHefop7j2wk5qxNh9IGuWtsuMJxFwhK/LiHwuOL
aUPG3QDqXJ7r1mz52KzGU2NDx8P2xwGMvVbsKCYARrRYQ36zNJwcYZJNTK1DPuyLcZ3uiF9WWrOB
SkpcqnmctbJ5NTjfNiZq8oynQHJJV6nYVv2YbAeDXkck5vQF/UVF9Mf2ZOdEfMoWRjAYKM1rrPN4
Z6HkH4HSmLel1u3bXTF6Qt+xj8S+oULZJWyYkorovZsJH16Lbz2NnGovDa8bvyjQpj3X1RaDAeuP
csrnm+mbH71DyICCRNLN099uKAPYANd1uRgfq0OUZZNmNccKPxHDymAvH8Mo11ej8BxaA1vjnv6V
1dfiZOzeRs/j88F46uHDQX3rBZzq2UOhbjLrCJdII8KLMzk3rPFc5CJ+jUkRBsxNekirFqw8Jy/G
l0G5zc7P+5wQtuD7gyQTwCmg86bQINmQ9f9bjEUqbkl+UTBwaRov0LSFwosaYhVzRuGgMW0gDPq8
9EZY7YDe2ah1l/0t4NIHnTIuckpJHEhG5T9qHhhuAm7TaG+e7g0nuMUW5AXRklTsVlMzThWOmU2u
Olps/L9VX+zTHIDItJrXW2XI9nlR/bovfRWjBNlWlEjh5hE86hIgUVd/iNZ02C4iuNHqJjrz2hXU
hk3SHUPHawTpP2k+uKbi+q+7XA55rEnx3t1ryCZNshhg92Lek+uGDEvdHY8Jd5ohbjR9O7Qz5kU4
PvqtQHEM0S/XF1mYXGPzu7ZuUloyWTquV/DOOuHeklLpfkkfcgL87ejfWsXakhKfMF3rl0y6H778
tRLnuwxTt/coqbM3MZ/wcJitE89G/OFlcRzgUJF3Y6WwogCz59156KEoe/kR86ODFTs+LznbZyex
mXnViReMeRcLmEP9pDS7Jcr1pYmcdRoCRfTLA2a7cRsLe1v9aGs1O4yY/q0hfSDdGykgHfCCZrEf
lXmbZ/ZfnSTnqKk1SHuJtb4HI+f7dVg4HBWZLahsY/uIVrH30PyTKj1pY6sgUZX8e/7xW2RuVskH
ExeTBfMmS2kcnTSypFUWk8qkj/LZZQrc5ul81TWq4T2/xr/tjdgE6Raa2gfM4A9j7K4cNv0fv64f
VyYJ7G1p/gTLPSBbfDDt/EI5vRfi90c5h5rRzsVeLrr7mEzeySjVCCWlfYe29yk874qFCYWS8HxZ
dfiD3D8ix7igMDJDYKmSp2rRL201f5WJnIKWJykiiYN3yt1VrQIIQewj9DJM2CVH03ZFJSMzzcRL
TVp2ymxq/ZjcKWooUzdkJZxeEsrGZ0YqVhg1/DURd2VUIfslK9lRTMIYJkhK4O9FSdEuQFWeiCFw
EZHcYGP20ZuMC32QJDrg1gbiEf7bV34/+2VMT4YUr8IH1h9YVueeJI+QHTe+mDOF7VM+z8A/Jzm9
8kUgI2DUtDj2I5/Q1ZrZbwzONAOpsSH/pMbMV7H0Er7Ki7gyv5KyzfEn5zxr792CLfm7JHQLQ3+w
uNig+Rog4Clfxk1Rw0UzVPxLaytze9cngOCPH4p84p/78ytQcDe/YjYw8li0NOXx0rmHPaaEq4ZL
zGJsRlicHJhf1sRgN3WmY13dcsEARl1z+kxZpb9wuVN3E7nr8/A6AgTOkjM7oqwKEnvU/yiep5t/
Gypc7Z5S2T6Fwl++YzUco9juhvbtn2xK/0P4xvzXMlP8L55voynaKJ/s3vR7DOlf8mVF50u8jcle
DH76VFrlcMNZy/CkM07M4ezVGE4NqjbZFymFBt3hABiIiPrxe60aGrhEbWm4+EoQhuAp7OlWsxmn
DnBCx9hQ1YtJVIInyrckP12Deb4GmxOnc3cWTs3/ZLHQlRRAg29cmtLA0Drgpf5/Y9o/jGmGxTv6
vxvTzt99M6TNP4fQ/v4X/xlCu/eAoCd55M180owmLqV/uNJM998xnN2tYLZuk8O+10r/VwiNoJnt
GiY4BN0zXM81/imEJvR/d1xPFz6GNvdvf8j/wZaGr/dfP57QVAgu20TZSF/idDP/uz2rdxev02c3
xvkwjiEMIjtQuAo2PBJJOymdoDShBQtjAIx+Nnf4F4ZGHdG3PzogYLEz7rueTaqtp2rHrjwyJZT2
xkxU0LkznWGYdZTvQ65klPBf4+7XfRuUzOAdkxxULdx/5byOA+Nvaw0PHIsvi5sNV60nNTMIWNbu
b68TX2NlMppMJTr18EhS5zAO+Udi+WtYxFh5S/ZOP+sBBwdGDxkIIX/G6CypK4E7xmjB9ThdRZ2e
ukFYYQpfsS6zHUzbR6dwAUClSFR1tx5qlj0McRZRMMhlccPWMFX9ty3WjwVob4F5ZNNnBLO18U93
T2iXZYtetX7mRXl1Cl6W1rK+toBI2m7+4Ti+Ch0hIzet/2jIUwF8rjcpq0e+6Rxher+Jbf/Lzs6U
HByy9CeuwPEjRz0L3IEbm2JWQ9JJwCwwVQUs8HLuR0mr3eVgXhP35wGk6GS4Nw8meND2OZWUa32v
e1vfqABl8T1bOx1sdSlERZItxZFhgNhQ/bXOpidrNK9UckMSGoLeaC4FlsENkOn3VRol5Kn56BeJ
CzSnvtgNzFSWxxCD7ulYVs8UAk5xviNf95TmcFcK8K0eKLQEpSouL0JWD9o9EChTtXG19lmq/JYQ
QaJWUeO+gZA/WZr7pc3xo+Y6xxnpmwoY/jCgObkRw9LtIO1V4Yidusb40WsnvivY17Gkr04DmZC1
ZU4qSbTqsZbimZCg9lxI5i5gWTopN7/emWr9qVko+UXz3EnAL6yBP7P7DtiehfFHw762USAJ9yMR
UvbCS/wz8wxaaKjki+DFiYO5TEeV5+uWdr+Y+2qXBYvsQYCwugyLxNo5xH0kNErWvhdHta91Uct7
yyYCq11cM/IxZwFw0oTWFxFdg6gb23OQd/4FeWy/ZMxq9uAe04rjEufwA6tzGYH6kogHhvVIgc4v
xM+VjhPKaQ0cXiRM0rcCLwcVQ0Djiwy3GsD/c6Hkmyz9H1RVXNwyXaK00yVfQQZUizLEcrVVuED5
nRS7lVh241YX7c9CFXwbzeYBkAaVl6AWtkmZfSJFXwzaPHD04ZrOhL73uUBZQLjIkkwHtnIw7BS0
5cqaDHAHc3PSckgOfe8sKE9NFWaGX21YdY3Yy8qvycgq7HdAmbAZ4gLPFbeSDNsiEuowVXtcRHzB
0xRzOsBSN5+//Lo4j4PqN2ls61HbY6GXFRFKEl3a3AVgij/r0dyZPZYVbB51WKEm83fZez+bJfWz
C8djuQXvmJnlXf/KsBk91bEW+f5HbtwvW+RZkuk8gnQIRSYfU9bU9NfBhLAsWZ/VuBD1wMGXPAuT
gVwURndmqEGq9dsKANDUR6aeYKhLywPVeuMHFNGJZF1svE0+bj61nJdkiQNrhkphQet7aAfY+Mts
11/EwbKNqhXRPyA+B4bYNVjYLM3+NG69igt07TZX+BGXYgVWZ3jzngVFcRyNessHoX3EsXYCa30i
avN7dceXPGcJWNEKw7AaEuz9zhwaVzNYMFtGrGvisIVfzaM1Lqe+yQqasRcVOFTJNjgV+YsaDTAa
swFgwWnXN6K6mGRoXc1TQYYBoGqmPVrMI5bGh7wpeBZg49grWjzpVppOyvaOfaGZYXuntK++flYV
3RnOQN10N+rfuSe8DbwWQF6ml38WtVkddRpnNgbSlreijOtlXe9gwFP1geeM5ORsR6xRo7vd1HbL
d/B4NN3t60kzmd/YfHCZ2rI4gldZlMtLXB7WRvL8VsY4/Fwcs79oiXmsp3W7qvqYLnfN2RWs1zSb
DQ74silSmWlzPtDBAgep/dILHp9L4RQXig6vWjsnAd03pLYgCEOUGmaiJQmU2V8U30C4ahRpwGJ5
KBfL+TWq9neWDP1OGnfqGvR36Rv7FCzqRCd4g7K4uRcYs4k6TsmKyzh70NjmrnZG/GmsqCopDpnN
w9eWbTjiNqXD8E55HL4X9NIQa8zJib34QGSIjQUX4+AeZaOsc0sBH7WPio4774d0OA1UfMIf8ls3
gCUlfoA9kIpfL720EOeplf4BLf7uvZJ2lJK02zZ2WUUIjqB70lqF2RhDYR7iCBAzG/2eHWk3s81J
Uz+LhFRjMKgJzqD+PmdrBPIohX3O8ktn6KwNHgCTADHY0191wco4hIgx75kbt5iKKS7cdX3mbHTY
MMRvYhktcrWjXAMCUveOTsGdtr7N6/rqOYrV70RI3W6xHAuNxr56sNv9bNOPk1KZdyybNP/MyFBH
1qoxWdguNdvQdAiqE6sFrpWpTz0VFZ0EU7Enp6qoXzWXnzbt2e9gpqsnvcDGvYA4kvbVTqLFtiEM
QkFtR/1ZaPiI66InczzSLea+1q09HBoWb1E6gItIgOhwmvOQ1Qp32ELGZmSaYoxJlEdRs4tzUmdx
hOcKN0pzBFHWAHH/nvDWwRzzkOxgD4d0rf3Kc5/yTtc+VIamP9PG/go1m7PMvcWu2g3TKF4tpBvW
Q9pFJGSiEowjx8kY6kB0BvunntOyLNrhIDzIbuzBYfKSfU+uQ50fgeUc1Gxumsqg/gC3rV1DveQZ
b+ojy8k0KOgXqYC+5hkLq9L+6WbdGXTYpjbvzk5/Q2zRj5bY6CMy3SKgVWu/FMZLRWXyRqEHIcwk
G0JL03UQ5i6llJvDmWpKjNvF0gV656CcQ2tamjN1O9s5YTvDLqj146uXqufEFB9Lg1wHmRbLCqXZ
OnK79aMv50AYLEjWXAt9GNlOvjQbn/il8sttmRoPBrlLLLKBjfZNpieoLPPb7Msdzcc1rQa0b24W
NVJemewt+zGps6/SbE9r74Stw0Q0ztyXaGVq3Cok6L2rYoU01x6bzkS3Y4dKi6JynKM2DN6OPQtv
ea0VeGvxU8XWCvLOeRDIbJuCmmICtfTnsennJwEyJVKl9p2afnqGY4YWa2oOdueqEFZwe30mdCEb
OudZv6x/xnG6ZF2TRza0pLju96WRHERmXvlQc+XLABis2sbp/GhqUHERt0FYXzIlP2V/0/TpubUc
YOVx2IrnhlF2bJPXujF27eBFhA8ONMmdARQc3E5/6OwqnGE9heCIzXCeZkZzPYvmvhN3sfFPU3gQ
8DmqeDYUTvfeuPKbHPvJnuiujJtzn5W7yVQ7LbN2KV4RwGq7wp5+Y27aZs50HK3xfe32vp7smi7h
Ni8j4lhnUdDtOn2Mi3nuk7Nu3RJnfWpm/6RKG0Gijzy8CUTTzw6ArI56PPxZPMjoZDtJi7vNkvwH
e+e1JDtuZt0nYgdBA4K3aSsry/s6N4zjCvQOBN3Tz8qW5p/WjH4p5n5upFC3zqnKpAHw7b3Xtrdg
Wr5L9roFecEt1cfsmdr6h9d5VxIbYlvcDmsL2lnjR4sVRv+25q9ZXPlV0wmxYTcd3CzykgvFxtY1
943fP44OoLhc30qGN4TUH7Ap79f+yTdIvQSCYROX92W2DJfSIrq7SZn1nr8DJHvNvqrZ0gCZnuLl
k9TBIZHlO20Zt7jzN6ER58iL3rIgfW1rknpQq/UefuC2JF1bZvahgTmY6bDcjQ1mlCG1VyQ/8OH+
pGx3p4CPrrPBGK2cTT/HJ1vHbwNCJZR9e7307mHGqH20vvM4+uK1az+iWd7MMv7JnZTtqqF48jQM
v1EyGOQwovdTOv1Adoj3qi0OXhkEt/UCZrImvrzO3h20xodJrszByb30BihAcpFuq+i3zHBl9nZ5
y1AYOVGk2P1pnrnclmP8ObNXylnK3Nq5IXJLDuHVj+SxhfnMWxSrjQzGJzrod4tr7jssTdqz54I1
kLC82gTg3ze0TJ4SQGxCys9xvI/L9m7R/a3vqGcGuDsmrx9BQvcbrz3WjAvK22tf7fqjwDIXOr9X
H1p2+ODKvewYcPLae1yW8Mqs9rbBW/HYN/mvuckoNwjfKij92zCgtyMYthO/XZo4d+EEsEAN114w
7pes/SL+TB/PuG/aD7gFv1PfXF3s5sxYZtjq4QZR675lIsxwzL9m0ea0tm68IUt3BGuZ4iWHTGBQ
yND6V/mr7pqCmShEREw126mMaCKfzC0A62PmMQlFYuv7/luhHCw7NCZQ/XqAxVvsVe9lpIHC7xQz
QS7Wd2F/wZQ5vGx8jukgFCaxpVRabZN62jtuj2F2GulsT9svwLvM4JKey8QY2lFqT7eBBAE/DgSB
J/8kJhCAWURzTEm5Xpt+tgDqcjPaGy28O9Ktb+A9MVj49XTdVjLZJkv4FlTrsrUIKztkmR9DGzyT
nW+O9VB8Tz32kr5quiM709eRWm2I2B31XYvZWKf/GJPuE/xbyfaH0a1JEXajKf9ZcWjd9uvsYrVs
osNqFaxIJX/oqXlyoWjuhFUPfZ5THZIUcEYaQ1WXvV21vCsCXP55TnEawASeKLOGdOqgq+YmpuWt
05+O5DXgmKC6oqVkOuZBiE3ezOvRVWSS6DSk8b3Fxp7GFNPFREyuS0PCxMGV/i6EfkHMRI7PmHry
t9n7gjexZgFzrrwe6oJH/LWnMA2eHFEpZaHU+IE9X9Kv+DH0Y5kP23nynsAH4/HHJZVhfiLCvGfw
/9uPIAL36wGEG2n9KMEnDpS7PfRTUt9GmcdhoiMjHqnO2c0j4BNqRS+Z/Sx6BusCncbhhL3OVIQQ
/clhAW/nZn4YEhysmobFm6wBVrzxW8fDi1vXh7ZqSRzGU01QGSilV+CmDJEzviVqrk7SyeBWzD81
lYSkU+DCcm8U0Qet2jeTw0HJkDsKqy/FWkuP9rc0cQHcLA0UkC6fItJD4zcMiW9JXp+cQHJ01/71
aljaVppFSryWUJvTq7n2zmxNqYjgXbXroU8WiK2tE9zIkDdcJJoXK1o3huDAHNunafDE0lI5EScP
QXDtAn9QS6MOUS2y74KU4p6eevwqnK2PGiQ8g2li3enYpskpy8uI5th1LAnZrFQ1XCxt7kDxqk5u
sVjh4+9WudUluuoaeW82SX9YSlHFTBtdVN8F3Ikkub/TGHtXR85LRuvcjgTFPsnbbYnwnAKu2Eyr
2IcpiPZkASR50ZzzCs0EZexS1A2AJMBcbPWVFNNZk02nAGQ54GGH79GgKDZhfRbCv8vZqgG5vu6n
7DcSAR2R43WcIa4gkwTdj1Imr7NRDyO0QRooDlZ51xFUVZJWW2NBOmSj+ZbQXWPK6kdf0BFUpudy
+dSR3Tb18ugH+n5eig+nbm/aorsK2bTJJtxWcXYdKvdRNTlFXSgOvUMbuTPdBE3+ABqaSZJ90ON7
ByQ+b8kiBuu6B1/8wVQhOOFqn9gwNoYl1iFBB05JH0o9iEOZL9mNk7I9Tbo7m3gAysuFfsLxnkz/
I4/lLpXmJdAX/dj5HbDvW337PqWd5TFuzlmdPRWzF98xzpZvne3dvW3WnYH5usloH8AL8VkilqGJ
895tsDblTM8T1im8avEZsfJ1BMqMJWGacR1njwnNAvvQBbBQ1N3dMOJRFnZ9XkvEzMnS8TQ773DA
KblKIlQT/Pd2DWrqDbsPXSyL3njiyYkNqZm+fAPDCGe0YwRRtmzfbXwoRsySWmAW0OmXoV/ylCD7
39Zxu1wIvL495IW6IqT1IMGvcpzjsGsPplFv0CRevZg351hUyzlZoxNh/VsGQ/HWqVLJwkDrJqfE
PDuCYfGuvDYv7D7U+pRiedgB4HrW9fycZ+XHCDXp/3Lm2d/G+QEp6f//NH/7vfrdN03913H+5U/8
bZoPHE4oxvHA2sIoksz0/3Oar/6AIsgwl6vIyA2Dzn8h5YT/B+N/HxXfdSE5gED8fxlz8YcMVaxc
hAAYda7rBf+bjPk/AuUA3fkeNEWWDyLt5PPE5d//BWTYFEZwt7OndG19JROznjufSRKg4uXfAeX+
IVr9nz+JH8S3AdHxEsL/608axJSrpIYjVSt4GGkX5hWAh6zA4eT+wONJKcBfLsI/EdH+MUP+tx8o
AwQKTAYeatrl3//lo602mdIAOTBNC/Jiw8xWGszI8rWoCaudyXoWFob26Y5oifP2r3/2P/taZejH
EZhKn6/3v32tCWNLyvcyYooIbTvTBj3TTWEGHKNNoct/89X+s5+mpMsNFHhohn+m2v/ySRkwD3XQ
UmMlVO29O0lfZzukmBZeSGu78d8QAv7Z9wq/hY/mSfzHLnftX7/XTCzpRBRs10d5daSpxNkNrP1B
kbMr51i8VW3uPxQe//Gvv9N/xCH8eT0DLuZFGpNC8r//8eeOEu9YoZrdKIXmXd1tKXGQ21z6P5Me
Y9KlTfx/fwcBh3BxNCGceTJEh/vrJ/VqZXrVVzuCD4o+JHCRV0WXtLdFtJpdGRbiRrjruvP0ZG//
9WfFI8rf/V8cBj5d4EOUjHwPFuWFWPrf7iAC/00wF95hHC6J9mXu0XS4/OyGLK+TX1PkJbfMCZP4
ivIX+NP4kOUJs4f7gh1PT9spAuC46Si5f1ocr8SWKJT/W9B89Brm/uBu26yHNz8sBUwxYi4NhdsX
SDU0wfoHxhaJot94NBvFsp+Ps2dE9RqUhY91vJ4MepaZdcPi3tFsJGcwYmgE9UJ2Ox+fCD4NjGdV
Xj9abgtMoH0ZJvtSEzOB5pz5HHzKRGzcLPIJQsPPXvYkGhOP4uuIGm7nAlagXlc0zZkcI9T9w9wv
9FZ7Q0h6ageasVgYTC15Ph4XJhn1jomdO9LDBgQNow+1apuI8cIvmHDzR947mTxmIiuewjUw8nGM
2/AwBX1HWXQqyUSkEyUxJbj9jpNKV2d7m0Tog/QbjP0VjtuBJ1nV5ZtyiO4fnDJav41NyBgsCnit
Y9RpaToaTd5gvCc9cIHbFN+0lLxo+oAbbBd3tXidLjGrY4zUoXBDyRr4HfVB/t54kGsoqNDDHVkR
L9iSKgTbuMrhd2rGYdkPKgatdUmsMOcwaEpeICQ77Bx3DMbbMXhDdqJj0M4U9ZyqmJA1G6XJkBRv
MuZf0zKG4iP2U+MJLPImoqan0BAC+skR1A7nM7GTt6IyDeZ51guo8fPQ6hZIJANa6nvzEukJSRP2
NPS6oOg+nEJP0WFIw5QIWuMhiG2c2nbsJamLD7r7whth61RBE+RMPit80DS1r6T9G/RP3oW1dWOO
+Ex0MYpnWXpdudMS3KYpwKmN8VWMaTMLCyciC+8CIrgRFDs7H2nF98FObgaGUuMixnyVAfYS4fKJ
matcblTUe0ReOt9MxyEfx+5X12RAtmkbKVx63Xo5UMLMBeK63AEIz/RP5ouNeA7UnPgHiGIZNue2
wzG9C+kwmz5W12tw6MSkb3Ze2Aewp7D/9tiOXU+TAR/gUFVDE31Z+r04NGEtIzcj1onHMVZWb90h
KsatltP4UkXdANxc+6YjoaSJDhTk+T/SMZ5elnmmhJkSeIaTEcEghcRQO88a5sFH62fdk6UFtqWi
1RBYwcfdAggui+S2jHr5SV9BQopNhMScbLNw8nXygKQy89Y7l125C5F4ZlwWrD1W/UoSiLvRam54
+vJFPKdSrK/kpJefDueZ73FflJ/sJKefnRfPdtPxOw0QGtySgWjqMkJU8a9iSdrvE/nfcYvoaIcD
ZkHmrCUgVNhflXQeZZcm/oVu5//UUcRhzAPe/1zblLOlm8Z8n+tFfaLYg/eO8gyn/cQUxRfQ9JAz
U6BCXIvlqrHgwFfeIh5wluwyQuwITGEi3fo0BnX+SWZg5W+MouAXuWndbjqZgyEvmgQkUxoUzDnq
Kvxc467Bv2ULMldVmCecNme3fWvdECAUwLpQbFLqFurdxCHyrWB4znlf4BLHkufRf5HWslaoViv5
DvRO4vSO3zJnUl5xac+uPPj/hMOaawRk5B9FzdcLLTyrYvCbMpLuszH8IIMuXHiqyJXQMgnHbAz5
2Kch0+THU9Ul3O9BUH0zI2OJvVsgfx4CoBOWQ3BKuzeeAgTRytREGBPaCqtbFa9JhfGNSOAGpzTn
JlNJnNxepJ8MKu26qfhYJ4W6kN4zK8kmZnZx2hQ7/lxJGYpXL8tD25OVO/nCtv31DB9tvZi4QM8G
KADyaDzgJoeZpy3ZNWOLKa13PD9AoyuzWx/OY/ISIyyuJICDEvAiJZPjc4UvncqhTvZ4MJwF3201
GVxeQT71C7ZjOZf7DLPlQAjLUQYBzw1SoDMtqa5X3UZa36QurP/DyhQSh3vUhPYMtfCScmrnMv0l
AjOCBujUgvKbqWBhCNK18W728Ww+IG20wZl3bpTxIDYtznrgJhU5A8fQzrm0BefAMoQNwn5worCF
apT6vARtFdzyudb1wwAlJS6kEw01lH1JNjwVkL+9+zGiC3hPj6Ggrl6S7jlLAxPjOnXXvMTlERMv
2urJ7/QPWVN3vedFEDDNMZRjT0QSRpq/LYSPjJbOKQNx7K7kJnn1obOM3qu2mfnCdZc+TVOWnYeI
royNbRznl+msuRJ0zVGaBastP+ZzGkQkMOTlySOoCKijBw8FooEfdSjC0Jk2sdL9uVFEJ3CMXaYN
ZmX6vmXCNpuLB7XpUXSC6Oeourbbzjo2R5Ehtu/nKhw+zVQGbxmWMAwYZM1/mgWZAOqt6X5MKUv5
vogvOkCgha6utKuG4DDNdfImywUOMPiFROHazJP5w5f+zFRWOsUZlwCEDuNOa3lq3bQ198tK6ILV
P2vB8CJZ4gjP8efHWEvX24lMj3jGhqLejJ5jTsRtpNa9SfF+bOt1GiH74fkbdpBdp+YZqkygTmvg
xRH+bkY+m64QUXU9RsFY3QJ+MeHGUppbvWc0kBAjbiJLK4TTEDYXbaL6LRJH9Etjg/roVoKa4SCd
Oz2Jmis5yEuIPyg/kq6Qy1XoZi1aS+/XCLIwh/0DiSTi6zMlmPQWFZWiqTlBs902LEzr1ieZUtFc
JRAlA97ymIovmNQNA4/L1+ooBAQjOy/f6mbU31ALltuM0xgXdmTzs/HD1PnmtdK7NaVgaNuFKVIH
kFtm934i118Bjpebpkgr77arLfbPAnq8c5DhwAjVoSu9f58cOzgHA1JX/pgVmuYRLm5SXl3gO85x
sCvAeuwK3XBtIGYU14AHeXGyweiSA+XMRh+cISDEbmBsh+eO4X/zQom9sjd9MWMbdbOZ18wmoM4O
nzyZILZkKVsJ7LqaB4NUPEejjTdRXQcVOgs+At5VpH+h61B3VASmZGcQ1WZPQ2ECkyIwpFPw2fh0
yKbtD3JNS7TVkbewIaU5b13wD+17KhCZ5ywkRw9iWpb0omnwGs7J6RFvmglNIvhATZK/JpkJJsAF
Yra3jTCeJl85mlx/9OTMM+lmaZa/g85qmb3EfH3qZ5zJHPmQW+xNhlHzw4nDnI/jLWNPMXTEwJ72
Jvd7o91lJSQ6RBnJ5tT7GucyuxsmMX+arq6e1hRL3/SUVfhZYH7EEMZNnXF+GqYhPMx1umCLUpQb
R7lJ7+qsuHjB/PqdDEXPUDPwsX1Y5tDTRo06u3jLKLGk6A7oicaTc0d8SH3JtSkfY4fR4wGFvf/s
PGBKIKwnFz2Q7pzqZvVycnH9yAaQ9692SFEXuqCLfuZxN0HJ+1WM3bLPaPwdjmNP5cuGrXFA9J6a
g+8rPLP3ktwBlaa47jDa5WOwF3VH6rci9XdL47mJ+Imd+m5Boz7HARGODZfevRowIjX7oUzWB6z3
Lilw07tX1O0wDMgAfuAnSwRdaVNIdKutL3Nqsp0+BYQRgy1+z/K7NZbQ7UQyKNj61TJ2zpG1nOZC
U+AEQ6umW9kdmIbTSN5XrysD+W4fs2OM9pLDBZqqJDm7jQOveoBOjfSWw8v9aIZqem9pPH4PyqQA
wMbjfmAjqm8TCpE/l8iSuPEzUdyE/lC+yLgDKySCKVwArPUwvD2q5lhNJ0d/43Xlt/vYH9OPKRHV
sIFMGl1nDnN6IsmJfBe5NY9mWteXQRcskmR2BkpZ9EyVzmIX7xxWdZge2l6QpsTI7L/QCpYWmB05
bp0xtAcR5o0EKcdksaUvDJoB2F8W8scSkDsqY8DKWHkBjbPW9wZC5rrswYCxdXoZJssxACBBe4fx
uaoPoiHeRtoefoQHNI1q0ASO3f/1nPx9OAh1+y+H+//Rc/Lw/X8iKP/8I39HUIZ/+IrKV8W5Cp+3
vHht/2b2le4fSgWeq/7uAhbMAP9u9vUpnGCoRcHJn3/iMhz4O4HS8/+ImOnhGg8V8VA3/l9NB4V7
8S3/ZQ7heAzqgshnd8M//8tMScec1vSId8AjzJ7caCPZoWUA3+jGG6xGq+wrIvia7fRWIA40V3Xj
z0179DDfoW+2wDUA5/DwLIJ/NpPaygORnjIbMYLLoCxRkSeLndaxPY3N4OE7pPh3IBhdt8V2yVdp
tz7onkcnRDzfQsRGIE0kW/OGtV7t4ymbqx0FBIQJPWr8foTj0ta7rCimV/b1haZQUkR2k6guxZ+1
jPaJc/AafXlFxapSlSw/13UDTXohHBfcXZRRecNqvOqbNZSDOiPgpfoBWkFfv0V9FdGQSSSHg+kk
woGdO4fIS7FkxZD2JkLMqTF7ikHNhyS39Pf6QyPcPaeqZLiiCYMhZDNJ3b2bxVvi47IoMOa96RP9
Ctute6iadIrvVxWi7VFSW2fXzGtz9470B/wGeIJZdeNQszg9hAwuZiiBbgHjASpnQyH1pgTAX9Gr
Vvrjje0p+/yGv1K0J40zzQraU6lZfHR8fypvUm/FDYOkwcr1SI5Ct7cg2kLgNJ6dRvHYW7c2p8ql
mZtFuVHmjUZ4WuBDn0QeFuU+Kc2erXpDSQTqT0cVYE7jE2BlNzJKbbWPXk+LpmUt/jmBNBJfkS37
7sWHWDHcULI41fcoQE58ZgARV/dWrSMXQI00C29s5o51uC0SyZ6QXxICDNpvlGbpy5iD3b0nhaVY
0YJuWsF5VSwpww2QYqneCq9HobamWJP0inhSfIx1kGmMImvStBtZVPGTtpC974eqavNbXGhjDhAC
esOvmCBOb/eMFfzmm9935hx4Rg04XEzI7JXjwTw+10mO/6DLdCle2JoAFW8brXa9aV34ZSvwETZo
gRtu5jpgy+SuU77uxrSiYTbyujs9Zihpta7izyRQrb4GMNsjx5lE9xdKAueRbYJXrNlKrJx8Oe2x
4VsQO19MAL+GIsze3ZX2g6MfV851VfS9s5d9Wrn7pW+DB3x04jSo0e+2nA+BLNBdbyHL+5rIdRw4
TPpUV5JWj4MwadhRwqfblKtUn1VWTwsyrNLEp5yevlXj9tTJNd4hYT75aRrqOYaW8kry1QMFdkHC
IW7DUaQ99u3kf9D0gXhlwhbFk+ITnGoJXl97bAFY/ALU4XxAUZbPUQ8B4njZQSRY3TGoURpNzIdT
C8NbdwzjF5/Q/66OyQ4djJZheseBxDk4itcChtnOEKoT+poIZoqfUvBbcZ5rmBYQ8PFPxF+y5qkF
BoeFQtgKChk5rJhdfRX3j92iisey0aSJ0c0FLZCFSncmJ1Cxk6XKvydkwE8NdJLHpHUScbWEToLN
uDZPpenkFby/qOV0GU0YrSvcMIeBipxpP3gTrXKuWu3vnv5B99YFpJ/i3GUXctaVzVqwkrhjTnWO
w5BTP+QrigTZ4ILUXMwtpmJKg6f+N/XOfDvE/HfmggbgPdP5p6IRw1udBvzf6SfvEDHGKXrEZAig
vA8W3z2oPq/yK41x/UeVh8I/FnOTfi0ue623HnbhNaasSu8gccvHbPL98i60vG12CQYZjP0hQCtY
1MuPeanu3GwV3q7sQRwpOY7zuR1DBlKCN8qfxfAcvjzjpL/zPozvIvLVDbCM6tmGo7g3fUN9o6lC
iw3CjG9dfqGVDoFzTYoAYBYpV8J30aLBPdUk3y/C/GVkOvMYdwFHlRAuaoitmQ1oNvgYrSdFx65x
XEze0ogSpz1v5+gmalyxvnGLrObHZfNVnNLJCW8G6nz186WuBw+X0vXwG3DfYCmz4Px9oigu+o7R
pqFZm9wXZu3UDOoRIo+OT7MZxLuWy8x4wl34Mw0D8GB7WZ6djdtDod20PA2Yu6aKxTC8wEKiSOCb
Du2UgkZP6AnDlLwiTSxr67e7IUzAVJniMuHuQAKGOwTxYnqSDMIalq0yufXLEEPYPGR9vhNDZIdd
1ZbJct8G/Dq7hu2beMO9kgMPjeBBbaYqTvEuEXqjmlZ2crypYm6I3yptPVz/KSLFtm0lVbNIC+W0
CwVt0rtEe9ONI6koI3NTTKQc6rS/kHbw45Pzdc+r5HNv0MThznNmlwqipqN0ecw5ax56LGyvzDjr
t4G5BqPylFHRSdCiif2ZKl7/0IIPtLT2JK3ZOxR13NfgXqmobFvqWwN6HXgL2+kjX5KF9wol991u
gDZXbcNlJMraT43qjpEKccqVtoVDVlak+l0dBuuBwzU0psWjipiAfdYDm1von3QgQc5nKTyXLGLW
FSfCD0V7BV+SbqSwzOr6JceC8zibtIkPrij7Emcv5snrFFTWQPcvdpcDTohY7J1Zus7j4NoqvE4s
5yE8nkxMcQbizd9Ko/GItYCcLigu0sQghmvPA1ggQj2dYKBEVC0OFeTL2Vvn4gBZeOju2PpbC52E
rOVVs1JWCi6God81TEI6PphSjfYL2D3VSgF3wrIfS8MFM8lEJJ1iBw/EPkIq/1cxu/07IV7H7DDz
gytptJwFv9BsXtyiaSkEgSt3A8ktHK/8MBl/TVbVzqEJEpe2VvC79iyjLr4Dv7YmR+AjC/yLxoTL
S9yjyhC68si81npYqgfY8/4HOXqqI4KFccie9ymQDCUgqezTAOUGDow3R0ffmSNx8JM4ECfOoCU5
COVq/aQBBrl3FWQH6Iyc/K+qWjge30DlDXeKq3VhfU5JvG2hiL9b6DhcacrAi/rKgYXAtDBjj7SN
Q7qy7sqIuemWzTVHOUhQxf3oDcTfAbLgBQf9HzN94VBUnjvKLV9a6Y8cOvnwx8gT6p4TjDvgq20z
87SKfnri93Z/wNNlWNh4dKwgsBioCgo69Eg9yaK8fU1QlfhNNUzLDvOxid40w43+SnL1wUz3kYgh
LFcD4LM1o096o+c6fglVQ4xSRSk3M35xOloWh+jTASudgmrIG2g5O5RZ9NtA115HGWcORJV3oXtD
fes8stOCs3Gu1mx+vwzGqBVpLQMSoNIzSnzUzt9jr55pfiLNO4GKo2nNuzLlUAMx6VFEydpkZDbG
iAeWTiD6zfd0dzrlPa1dxfzc2Hmpz+sCi2zjYeupTigNMbUj4Bz0DpwYE2oxcFbcrkJ2UDAmj/BG
P3qpOcfDsAxXYpVAayYSLvqNa+6HZ0K6Vf+7rS9JmlAGa/e9ICDP9AZtdn6AGraIR390LM4zKqXV
rs5d0gJg5z9wkw93KX7Ay1m9s4xsKGZPj9XFpwA8uUvWXVw3GKFbc2k9obusdk5xmnTRI5seH/SN
CrP+VVFcjhCbsmWAZVCTAzHp0B9w7vtUH69sZqDe+uVr7oWVvYGwFcXwwzEyfQAHd+W9AP2rrhY0
0ZfRD9FVigxMLUOgMLvqsWaGO7Zw4pIQymPAJjauve3QdW78G+5/T4wkQ+HZR8FinRuHvrDhmnRt
hoeo7PCVKdEiY3V5GANIiwIiWFib4pjv3w0d5z4DSuI8YL7luM/sgieIiw0Kr9zXMdfpQOvYMrH4
aHJEAt68y/ws6F+CoZTcdDJd5+azJUcy/YwbXgo/mSCK9Vc8cueaL8/jQXX3axXhOsPPrjBj2pJ1
BPZCM6M2dhFvtIymlrMtDEsP3XFwq4pec5DS2ZB9DyopP2YEWUVoj/iHhC8X8QRsJv/ibq8YAi2Y
qvjvBEZIAa/3nATw+pcHgVqdLtt49IuxJRfqplgyS4u8vc3ZoDP0ynFMslQtHpxMa5x4z1SRRcrP
mCtuHeAmtMBhy8X5mM2UDo8c7N5GKD84t8xIyCzaeSTqB/xoUZK0wF9GcjQfArdBtMtJXjpbuBqZ
vh/F5OvfvGbReKeYe+mQ2i5SJxWO7QV4A7Ah/ozT3jNPFkpG9FQ3EexXE0KQZEfLCH5XAdEhUcl7
NNnTN6qhciXL4K+3XFbC+GvqxM9eLbP8KEZ/7Aif+mydRt4w+XUD8fV59fF0PrQIXsFjmxXkLmPO
pe5vG/oB/X+uTytKN2GP3fZs78ZnQ0Edy9daVSWo0ikZj6kR/nvTr/R/D/3kbqZGz99dJxLPCIu2
3WROi8ss1dYnqtnYoD1HSAa/azg1F7nBq6qR7WJTcBcKM9NKMgGfQGQMFZwy095V7ElIHIT2I3XL
RG380aorT67qC4ccRyPplhHBM9PMBqBCFpW30OUoUMfgahvyf2jyDZ68fCLuo+waPmDxaaGfoR1t
XC7vDvBiMCKbdt6DjAevPvvwbHxgOyxvMCbqECKpU1pvk/YoKFuErtg/ePDa9D5uWfV/zkLXdr96
cM/w16UXLI+4pGfbth9b9inuWpOXLMN7Lx4i8/BnBQIeZT+vtysHMqDoKz0a53XOwNivooQu5fch
Cn/GWYfsyzI4t4u1mvkd1mV1YwL2hmjZjY/6Z4JWvoeo8b/82XHpvhG4Hu4Zp9NEbPKAjKHXhJim
x7kO7/GD6CndypGaMf6KLrwBVYzKUVVCWL5ypwalN1SEpa9cSXhv01kFlGfbVqF4Ey5TDgJaS/iM
VMEEoEeE51Qzy0adWG+G9BSE8JOaoWvksbKFTzklpntK0pyuz24pbKzsvujHGQSlbF1aKRJQhRuC
cV1yJq+1MlMnweVtOU6oJ6yTcbShFEjV21aZ7EOyIaMqL2EgriHRvSZW5ZAG2zh9gTog3wsbkfEW
LnEKJM/1WUU1ai2nqGqnYFrF8OGpopRjApnYtaXYURhRn/ghy4O/+GBix754LHQ+cAoYZqC2NlHm
CMNrcE+wz6t0HyhujW1bhN3llqWt77CyDdCH2eegzDpnCbCByojHa4cdY/qsRydqvrUFSRSIHX4T
fDmd0ulzFRjoPKtglWI2oJTcZglDnbsiHsobs4TuPreOBgfE1wHLD7SOegrKzkV0B8Y60RZKB6Ld
pWT86DO0hUPP5AwBi7GNAxs3nJlYIBynFd2NnMQJsxDwvpDjUWpeJ6+wV7pU7nJGBqr7n2Z2ExaL
Ck7dtbOYimygq2D8QKPJ/eBhdjmNbeOiq0jPRD5tgn63pLcAhRTlUEMbnVY1O8nJsKWmEKxIdPZK
bnyyD4nKAo89qhjnrc20fmRcWC372Fi8HeQMCGWUSbPczl3knvxu6s5L4gErGse6K7Eas5AOcdwV
D3UQqB+iKstsh/eGoxe+lvjZl/Ca6asjfxfYkcnxOmbzGyegGoI0QJuVivK8Gc4ORiFs1P20vLvN
NJ2gTq0+FTFJfteOTfVVCvq3AI8m4PEuqPK1OlcEBebz2ONpwTYr7Ex2cs7rHZV8RDRtyDU7Evgc
8RgBXcuSZ8TWVpESBjBbtkU5cerFgHvtJda2fJvR8LtWtBtABhxSoBhrQAIceIX/iXyLmsY+LiHK
O3k3QRI/2osiwa56QmHktbneGj9rPZIoQf27NGC8FLPVz0VlbnFdp6KEByRKNzwyOF3scfXzHnrG
pbQ9xFX5CPE17TBzR8unS+nUh1dP9XVB9e3ehQyypJzryexOPo/EJjBm+nCZqqF5+OzWBrwRfIfu
nU5ikKvMWlH+TLZwGGD79JYK7Poda+cjaU5Dy6CcGcfh7CZ+H3vr9WgiYjZLEpfXuj3+bFdSoguA
5zlwp110pG49K7fyMnWEWq2fvVKnH0Jxc2XgZUgaBGCPmyZDxuppsm63Q1VwKXKZ+YRpSu9O6nX5
njBQeq3CBH22jQdxFdfiLXZJyE39V6jHFzq1BENMSiyu83AlcIEdLD2HXZrSOkvsvDVS8sSXgBh3
g+mnasPXH77iw54BJ7F5JpvjlPiZL/OcL38dm4inwWfemQcmfordVdwjcKh72NHkOYtu0fSzctvy
nJqlfMzdaR4PnLeDYp/idGrpQQg6rCt4rli5/4OzM9uNXEe69RMJ0DzcZqYy03O5XOUaboQaNc+z
nv58qj7422abKcBoYDdg7C0myWCQEbFiLcMgE5wrjxqSf1eaoXYVezUWv0xrmf+481CpJLtmCyxO
k7t/i6Iof5vWAD+cY9dDug/wu8EuLkgDr6yC+hMdUm7rV97YU1Urch0VYkNfqRObDlwEJAhUA0Mr
mHgcztNtDz9OsrfIBX8iVW9Mx2mg4fRh6tvxO+moqjgOdu3+4WDpZ9te7gvFyO+9REvvjKUBxmZX
Rv9Q0+l+h7t2fqY5vEy3LyoRb0BkqSC8mdxHMftlcn8EJ8rFBx/DnGvQ8Q50q9Np44y7dv4617TX
fnUQobw81mvY6H8LCQJcVM9IIJJXq3wEHZtTtsTBHkVCNl5bHgm+9qnukIxvvI2pvcbE/nc4AbOZ
4Yv6VJsqOA/T2wp0XaDeQoz/eHky2vqr/wvP/O/nIVl5uXKQA3KZdHyeDi3CUoiWeMA9eAaUe7Fi
AKkJD7mGblFA4Z8V7W/6GGoIxIbm7v7yT5BNUIDBRk6ngoZaVoLMtt6bgZvRMxCavtGHp8sjaKsZ
vDFJYzWbF7Wf1gnoQauqys/N9TVHPdTPYvRX3a4rkYJFvOeojVAJAyExdrRJeAgxhr/7iAWIRhqs
Yo9Ww1SvjMm//IskNrTS3rz8QcHsxeid1ZVPvuVv3tlPxKJkkbzycxyZ1/A8EnPMG1ssWV9DwKnP
y2xpespYDsY5cQ2kqn4kSvl+eSqSupqx/v3F2i4QksZT3cKVTAkG5dlTNPGMdD5WTXt1eQTtNYT4
/2zUWGf2Ygj0TFszhRDAHyqSN019GldvyItgtLlyZwgxKJHni0mPXreBmNZW+3/LZESP0g1OGhq8
hYb2Wi3zEynbc2Wp+MNnpf0LP8tRhRCtixHcyrbMVHIW1/aJl/OkUY5IcWgnehX1XUGPVEvv66zT
OJQdyvhUF0d40Hep9VxVJzX6mXcbFiLbQsHFaLzcgMDBWFinXX4T6TOaM+C41hh++djr5eY5lG2k
4GzsBuQ255CBIuUa1a8DEzHzOxA7H6FA23ntvK+0ikLjf2r1UiE82cQE1zIsWmxoQwlnAod9iZCy
0e0rpPiglps2hpDcPGtfy8s9y0zYRZH4mfxSLc4gbWimtA/sFI7FL2zQLO3fIn/YOAivOwf+7yDo
gttAlKFSAFBOvq1o1wyyjglU3Xfi5jnrtD3MbzukR+0k+cD/qc0DtkKiaf09SlDeLNAkX/4lslkL
PmVKSqd1Qn5IXMKUZI531OgODKaX3wnKMxBkprVx/8mGEvyLWUx210KD4OtuuO+o5BX6z4FsYqlM
foAPWAz4TLrj5XlpEosRuxQi4gRY7tPJn5UvnqpcVba9eoBZAaBI7EtsStrwzmv/Vsu0t/HZU7T4
yvwjjr6508biSi4H+qFemRQ5o9xNa6yWPLsfkxQtrK9Knp9C/cm2fxFzblxC/2z0DR+nC/4G7s4B
wdgCHweUkkzqTUocZBVoeUXlCFPRFaIt32jrZ/zVsh2yij2Hxwyb69KDkHas92lClp/IZjWvsqGy
wSLVo3XfU+2CiwlC4xnqe8ily9/0BO+SrLnZ2CmJg9YFp5UFcAo3Yc2P5y0NIOnRylEhhkMMuoz7
jlquzWHACqfGPqwH8fKw/zbhrTUTXFjoeoTDqwtraDxx4AtYDMzDnZDR9XxdCyBufnbgrQxZxa5b
kZ5fIHYkvXPitzgzAmwkYZMV1zpBk6wlZy3qdmb5XYWVvXW+Xf6VUjMWHJ/Xq8isusl/zBgH0AU/
nfZUzARYWPJqsxyZcgGASOZsnp8nSC65TsBHb1qxtm7EGyu1on1eesZIRzKgVjlKC83+NQgYEvtt
eY/u3TrfVSHZ+E5KYNcs6tFRig2jlg4r+MgMfoaGbP7kKzkVUBV5cuZf4aVK9wMescMwWQr6l9uA
wh0EQRtLLrFHTXCJUAYWaAN0kz9p8WObf9EsCOJJUFb2k9HcRfDOpJkLvy16yoicbgwqcRX/9v/F
y6jJcr2KaUHxFSCxdXIPQdoh5hCDUfnWajP64j94OFgIZiZktUhvFj4zr3rnNu7Va2uAxr3ISkCb
W9fh6qPe2nThqQbsryFlysXQIdHt00dGmk4p4g8b85W4538P/BfzzdQmrovl/1+AofGzpL3Abpz7
ObnDtHrIuozxDt4uuzvCUuZz5NxRu+dimpvxfPk3yH6C4DRR4qqDTA0mhEP/mHn6aC/5OQhi3442
XhTrUr21hIJj01U7qsE+Tb5H6m9fO97fsqxA+W9dcesPfev7ggeLBh0xxZoXC5bgqH8HGBVBCHGH
Oz1iOvVxBO5jB/9u8BG8KkXAywsns1XBJwG0LqypD2eCMG/Y1/b8qQvCH26kfq7QFqD14wcdGPXG
HSrZJVVwPrqdr2078exTNQeH594vKw99Z7gPJHo3xpDYutiPm1C3zt3WwsGV1mfVTj5uPkMkbx5V
8CUzurhQ9RAI5AYyXal5ZIWu8y65Xd+vsDkd7TB9wllf3hhZfKWui/jiVCG9YUDzz3DISNw3M2iV
7jkvrxP8FR4Tk7CWns6lDQOUTU5wEZ1qQx454ijXKGfgPZFo7jHgYRWkf/8T22zausTk1HXnXkxM
T/QMHAYTG6vmQBEY0cT4Ad8Atzqdcc1v3sWXl1DyMBdbiMMssqDtY050av1cPf/qhpqv0GLeDNqG
uUn8gir4hbbVunKwGWNU53NY5L6zQBvVtqfLU5BZs+gWKEM3aMhO6OCW30o9+ECEefnLsh8uHPxB
pS/DnGdCpHj+lVXLtzJDr29of1/+/NtHHaDw600OoPjUB92YfKCgv+05vPfc+oryNlUKQKuXx3h7
CtBZvx6DJDLawLGNz1RoHzRpkQIWVj9209Xl7799JmyRHltLCzTXnZHHw0DpST2Oc3UDfyxUG6d6
fSPGj5vvMtlyrX9/cSYA1ySameD+k9S+RlPhc8UduqjhZ7LF73ub02z+eowU3Rd4QarZp00cQqdl
NxEWGJAGr0ej5QUGvHWPQ2mq06ZbkTz8QLO9HrQ26LRxO2pGTtCcVy9PoMaze13N5qtl1f4aHasz
xIf3uLTL+yazC+ExQLaGpk56t/2+cf4mU6eBoMmXIw/My99/268g0/x6ToM2V53FzemT3/6oBuqn
BpKbypuvgTpdKdrT+0YRjn4OMp2iBfpMKYF7XYG3A+uKmAuUkvVyRpX08L5xBEfQlFZN+yMkl7qN
7KUaadd9VH7X1e7UL8PjexfNFRxCboIA8hKm02j5fV/29w19Xq6ZP6DqfDeM79saV3AJFH9KsHzD
7NOry+tsbU7qz3lTfqmU9jk03pVdBT792gACtwragLyZb9vwMf2LpEeUdCIALnAFbAzy9jVpu4JL
SMImsK2KQWL6ljPYnWNdXyNWbmMXsLaWx/67DMAV/EKo0GuvaBhABEV6oY13pdv10BiZvEVhSTey
dCNQkM1I8AVRabUOyDXoVJ3B2Cm5ezYM4p6UUmkXRge9G3xbmzcyVBKP6gpOAL2DGCwKD1tvTh9g
tqaGPtXnxkWA0d7K1aw//H8f7fSivbaDyURz2PaIOtxwoBKO7upOxZde3haJF3OF82+OGVJG9AP4
dK7Ca70UnwEUgs/YWB/J+5IM2usfP2aIqvRehJfMnvr5q0vqAQKb4ggYC0lBzHrSPtfV+86lI5z+
IrLAUpfsxkRBkJVqvxMlQx3nUj42deThaMgzNmYmubYd0Qd0gIypOeOeuyOcJ0dXBYsZn1asUm2C
Suja/eYrXWLSjuAJutQYJ4Ob1W96CJirChrD9v5fhtm19lG07Dc9m2y/HMEflLPidJXnEX6gVkaW
RgufcySzKDwSDszFI2wKu833iGwNBZ9Ao7kbezXzIujAbeolYtgAL7E+VnJZE+roBV2283Wp3jhE
juAVQnCJEFGUuJ9q/GSF7rnISF2a6TLBP0bzqONtJmbWc/nWUIJP0M0RndgKyzByg8IpoZR6qgco
0x0kGg4jELFdGGUTIKul+6gHjvdtCGk8q0Yt+KhFEAdenrFscQW30ZeNDXVrwpuIwlFuOx/ahVQQ
iKtecw5ROX1q6Z7eqplJfJQjuJEePx5WGQ+wLGr/eDECFNkCyOnyTCRO1hF8iG0FXh8qNPGGOh31
TaXu3UB/6iGkHA1z4zhLjpgtuA5FTygsqIwBctuH/dpXu/HnTGe1QiRsr1wlcfw+U7QFzwGsFJK7
tSd53RAqiHkGwJD3XQYD5Wb5S5NNSPAZDg2LmhkVXOxJ9L32mq9IlQJPS6ExsM2DMqKNNbS3w+T4
axCQW6lfG+NPGi9u10eZ5sVPBVlt/v2bJSzOlzdSYiW24FxCux9cj+4nP1R72Pg9+NPqr5c/LTnf
tuBKzNwaq261EaimaO304CNu/X5CHHnIvNs1V3h5HMl9aQt+xMhoeY4KxhlXUbHBphNvyT++M9Cn
If71dTnNrqU54fp4sbVf7uDe0th/Yw72j8u/XuITbMEngJEfXDh2Zn8B/nwc4qo/GyaoWxqPkGcs
ShB9xtqzUA4ohGcwyF4eVrY5gncAXNwNESyP9Op15d6LijveZtdtnpMsIXWyM7Tone8ZW/AVejNn
CpLVeD3qVxB1H+LG+tTg6i/PRHKqLMFNTEpYlLPN9nsK6HWPU6Q65bcEliRbK6/7brrOq6v3DbX+
hFfBegfluqUCoYOAlDJauWSAuU8U7q4pLC/NVmF5XZk3ritLcBSAI4ulshc8X5IZP9E+AJusnVdc
PYRMHSiEbFJyIKG2vZvadutRKzlHa6f4y9kBjq7NatJnf4adGpUnCOrth7ncMDjJjWEJ3oB+lLhU
c76uFfpXtGGe2mj4FMQ6BM0bhiBxZZbgBxIz5rEfs2pVTANMaSFQTSb98s7Lvi04AUdtp9kx+XYY
wdJDukQpvQ03KVt2wQGMSE/PEHcRhqvVvvb668LS4fDf+OGyZRfOedDpKRyCLLsaZXTH9bf5ir2g
l2ozXSEbQTjeTlS7g1MpOLCgO1BpMwv7CX45JKc2LEf2AF65T18aJjJ+kwoLFVG3MdzN2TPP3ib/
wj8J8+tC9xltM8KXII1sUzjjCKtWsWoyHQQ+P8Fpdxi75Qpew5sEeeO13q6oJgBO5DeyYSWK1Jwv
l01Mso4igaltc/HD7ME9Q2OiVyTHygr2ZW0csmjDfclGWP/+wn0pTekZWrySIQKCn1bkbJ3f9ja4
W0S0Lk9Cck5EWocpAq5RNwYh2ErGNIT23+0Cj8TRm8L5dtIEQrSkRhwjc2Hkgj4UmTUlfSyctrvt
q/qHWlnLIQjAiV+ejGxA4dAjSY9S1cKABs3JLtFIpJl7GwgF1OhQRWinzRhPNpLgAxbgyAFEQUwt
zaoznORwaEczeikF0qB5XyQ3eqw3PuIs6cZGyWxB8AsN3SxtlML1GCcVKt7ZPK1K3PFRWzTtHNIs
419eQ4l3+8dD+sLmTFrl2xm6bGwuOsKQdaKx8YzC4MY0JM8YEUpaZqo70vW0+EljPIZTe4tSwU3D
IwBVBArOJpobl+chMWwRIgqt/NxCo7nyjdc31ex+0Sr3dPnTsjmsf3+xRG5i2ElXcywDMOhr0Ju4
1Ebj9sbmwocp732jCIeffJVSQ2jG2wVgqGsnJ7Upbqbkjh6sbcCWxKpEaGhUGQ1vPfAszegd4Z76
qTTKfRRapxpdn8vzkA0heIGu70tYCGO0bPP0WfUoxJILsT3Fr1vaGd83hnDw2QcqMRrTSOKuB4oN
NRJiaQlt+AtMh3D6v28Y4dTXFWozTcRURnOq7tFJ0a+8RLki0KOfW9twYpIDaAgH3c6gl48HDvoC
Ndy+VOc7xVW6w6JHG+Ulie8SeZNTtZltZP/YkDbZTcpytuznFfCVUL0osuK4mUqUXc0iuNOg4XFO
RvwxylB7DflAqkgUkwra31tagSkt1TkZPwj2tp/ikuUTMZ4opMe9O0O9s379X/mKTDygsiX7k9AM
VwDzLMJva2KMgolGHhDJNJ9g4LKFSNZWF1xDpsLoq8OS4lMlT9C/7CYIYGC/CIZzmXxNaR+5PI7E
BemCc0C4zUxTtdL9lBTjMMPsigzDHJEN6L9BSHl5EFlJUERzxpFnplDc6n7uHKulWWnJrqdJgULi
IYEVwl6rXNZ0TGNrXy9/rS3YsS4Jp0QEp5lXNnqyjBunqGLoph8YKg3yR67vqrqCasaHE+oenJKa
PQOuRG0COijAem12nXjRHVR3K3IRIZ3tNKvEi4lYT0dv+trtqLREUWL4qtrREB6lp1kJnRsz77t5
Y2Ml15YIywT2DHG6l1tgr4p+h4a9goD6Yp8u76jMPAXfMgwRDFFZaNEcRfOp3SFgYta1T9d7tqPD
6WMS8LbotU0DWr/7Rlz8b4Nf3JSREaFwP8cWd1h6aAhkTPPLVB+zKD20M8yb32Ll8xR87LdSqJJd
EjGTi9mgEKZGlq+NKMFazaltprsKzTy6BTc2SDbEurQvprTQAsxjK7H8xOjoLnCM7paW3/EKda7m
ZiLcv7xTEjcmwiFhDJuCJigtP9SK30lW33K/XVne78tfl0VoIvAR/pMiW/TW8ms9O3WmcjUBSDYL
FQ6U9Owu+g8aGX3Laq5oZftzecw1+HvDFrR1pi8WLs1Q8UXKFZElzdrHHYEgmruwZ3XlHQzQ3DxX
hqJubJLMc4lAxzaM7MGdeotG4TV7iWRNcxfG1onBhvK+ZcjEPabTcVEgcdzyW5I+Kftfk9iLKZbj
0rR5xagaoEC4ez4NwaNuLgcUuRoLWtm7aQ4JT++T9nltsHNtOHS3Evyy5dVfL6/njfS5ZbD05lV7
MyYwlNOw3Y2nvBi/Dkt3cg30knqYYC7vpuwYCJ4EtjrbjQgXfQtC/Kp5zidrH9TzbYzU6vtGENIU
0QhZUdAzoUatbyaaz7Ip/eF6Mbm8jZepxBuKIEejokV7KAO804IyZG6Co4bdXl/ol13y6yZC17AP
Hi/P5m2/booYAdMM4NodRqwfbqYd6pBXiYvM2OWPv+0sgMy83vvMqdQBAnI+Ts7Zm71ru6qvVM37
dvnzb++16a5zemHWC9JoaqfyeRu2g2XlcLHyuybhCTVuJRtlMxAe8DCewXlbMkRflnedVjyE5vJs
De+L2Eyx/E9/qVlazWT57pR9DMnZHWbSUDTEf9HU6Fyk0UYv5tvPMlNEAiDhAxeHbZs+5evD0NaH
vHguM+Wxma42y4QS322KcIDIG4bJ7g3TDy11v3actvr9isefv6JevZs+2iEMNPXGGZGNJuIBFstr
ptrQgJhoxWkeu2sDUbN19RbFrHdDkv3hHVQeTDc5t/GmN5OYnIgMQDwtLbrYMn07rZvHJDWyT/RT
IxM+KqWCpkJmfrhs25JzKcIC1ChqDNcwTT/uEnQe4CKZjTLfiBcl5iACAaws0OEGGk2a+9NBpWuO
cCPT4fvOiwobmYzu6EIt+fPyVN6+AUxRY6iE9t4a+4adUrxrNQuvU6geuoSqZWr8nD3rbK98w5t2
KJuc4BU6CIA6cMGmb+mRuVdUI/+bzupyiMMFUsTKLqodRHuRf3lyktHECssE+1KhaIkJVzSwFM1I
m7M2rx2Qs00BTDUerHF4H84Bno3X/i7qG2KrsMUmzPiB8iqcsWXqI5zES8IId0uhbhTMJQGy6QiX
NnwmDQB+bKFs4SZdojvDzWGqmnCtObyxSt7E13k7DWckubD93Cr9HpX0y0sq6V2HbOv1PPO2HfJa
r03fLZu9SzqOchyOBNwIPf9epMEW82VtEbZsCCjhJdk0HYm3F8EIjurlNazkpl8Uyb09pUmPXsPc
wEo4eZ8vT05iLyIWoR7asAua1IR8tD+Y0/TRmWjSUCExtOtkH3TgQC8PJPFUIhIhracUHWEGKvL2
AEMv9cX+81SWfmBu9RdLDvYqGPfy/kWdOa/SPDL9vu8ByKUapOgJwpc4K3bvnCjqzyxdtFNTZsWW
218t8H9f66YIMyhnVINiOAL9stCvR4JrWlp+oGu5p+nkM4Snh6boT1zWRztYlN2gRefNZ5lsRVer
efHc6PJgSOoBBgM4GREiNX/Q03wTBdGHpRjO79s0wXeVbd7XS92xaSmtvvNzbw+HCNDKOD9fHkBm
foILMRC4Mj34cvypRQQ5zuun9dq00QrtQnSpMPvL48hMQ3AgPPsUGGIwDStRH+oAsdfc801wG3vX
Da+0eUYSNy6udOvq8niS69IWXAaZ+ynwYKrx67mBkN+6jqHFvfxpiVMQUQdGrIapEvNph7AI+U2o
GHlP8cLYMGmJWYmwA3XIe4sXiuHbCUxhk9H/Ik+3D4zua2xtBO2yIYTcgF7B/BuGDOHMx7zXoE+N
jGsnRZmp2wrzJBsg1vxtW/Eyd2YIzUtoUVfyH92CdOzlLZA99sSaf29YSjMofH1CpThraGtGrsjY
2Ta85jxp7+vQpAdTAQlEE+8ZFpctZPPboZgpQgGGuquraObMB177GDTdFTQO9kF1IlJGtvZ5qoYr
DZGUjX2SnBpLOJ0lwC41bwwCmjT8oSaYmgkPpj9Hv5yEUUv9e12ghDQVhvO+W0JUDkxhGu9pwrd8
dK+eFOcY8BID0nvKm2Xj+Ej3TjiacGFP6GkSQnGF561xNpVnkg5uNayaO/sAJuPCnM6G9/Gyrch2
TAjPlaId6zQYLN9A0N2o5nmfJS6J/uQwjtmfuEbFaSurJ/EMIpxAQdgrhU6L1EZaf4RmC+0q55xt
nSjJoRXxA16Y0tU2WqSKIBxcJ5Mg7Kfm+Zd3ImlMESiQ2uqwJIVO9El7saK1nyDavzYSaCc3JyHb
/X+yDS8uzcIcskZrGGMsf9NqBeWOel4BwF16xBCs7GSm33JEsC9vvmxHhCsaJUbEY6eGcN127iGH
fpoJATcnIzEtETegNeaSEheRl3ECVKzGK0Kme0S5blcxqSwwn2BpvzwP2UiCI7CVMjQqpDX9Rg9O
4Wzfkh84eB1gX3N0bqEz+p5Y85/LY0mcjilc1VkS8O5F19OfrHOhtLuhesjg2A3rr2ao3gTdH2fj
jpYZtOAI7ElFNgauZH+B5mOgAuU13kPaD1ebV6nkdSNiBOB0w3qhI0dr4BeF4qMa3EJoBtnVbeQp
T5eXS2JiIlBghvXVm1yHgosJb6Whxjexi/6SWb3z+6tJvDgwSBRGuZdx7OfWJhsUtDC/uAczRSn0
8gQkN7XIG6XVCEWlqWb5sZ2Fu1ZDZ2rLIcriRpE0CgPt0GUlKdMFKPwM1lWJ3siuU4MbaKfv1LL/
a6PIu9NYtTCcv8HYV23M6l+6/o3AQEQMBBW6pxA1EFgNxS2Sqtc6TM6wvpo7xRu+LLrrR0V0veTd
T9XKvpgTXM/hfDOrim951oknxRbNi8xA1nV/sYFl2aee3ZMiqjr1Jq31Hwgx7ppuq4QgsXGRTCoM
W89ekoWXdWyoPuUE66dl9eE3D/DojbfiGRb0WT5dthWJHzIE31DktWUEhWqSkpyS26Jqgk9WM4wL
VImtku28THduM8fU/pJXMbZwuLIFFPyEBuWlh5IdUl1B8GFdQC2kGl5eX56SxAuJKAMv9ApUtzi/
CbRpXEGoQN8V6S+yyxu+W3K+RHBBhsIeHLkubi4Y4K8MkNzM1HrjvSZx1iKKoAG4OED5SmKmbtVP
eWPlup94bjPuxqmfY78e4YDdFc3Slii0OGi2jIbSvs8aVGFjyEgO+miSUtAgnlWbYG8pCzrE+kkP
UnjNjYPSbyXGJbukCq+4MK7iekhIqy20Sa8xka3HfpO3V2mk/HqPIRhif7mD2AKyJusQixpTZeld
eI3R9QkjsB99UX17zzAoBL52B2pM+wI8TLgD3f4yDR2Z8DJ/NNo+2yPt9OXyIBKnIMIu0JSIUlUh
TEmV6dme9C+R2R/ayn1w42EFt14eRVK9NEXchdqqqGUORPWERH8G3TrHBTD/BkHLXodpUg//LjpM
NK4FC0P93PTD6b0hrAi9sNXcg9yb3bItUp3aMjxNFSJc0EzDw79FqSixOhFMoXdROfO/tfCmdTs1
da9G9qqx3HMzf728hhKPKuIoKhsQRRHUXO8wNHnDMYzmnRZ9h6HBV0N1Z6XGxoUo8aK6cFjnMlAV
ZUos3yNqhck33UGm8GFzP2TzEA5ou7oV5KUsvxjcM7RU97y19DbxbXR5k0pH1vd9hRAROtFMoVIg
TGD7VT3o13YfoM1t5vOGP5Xs+L8OqxeX9WKnS5FHqMdNgeujWPIr68ODgXDMZmZKNoJw/nlfJXHc
poygR7dO5yEMgV0VZXpOimgr7pGcfxE2oUbzUjhpa/tqVpt3dCGiuItU6VXWF8h4t3HiFzOc75dN
WBLTGSJrRqZ2ua2nxfrKM3ZoPR2m4FFz7hODgoSh3cG577vRx0xXNlyo5NL7H4RGnoVarke2b9rF
bzQpfgZuEcCNPZ2m2QO/pkFsh44logBbsbfk8IgwjWrQlBFQs+3bkBPC5v+MqF0JL/iyUeKQGYXx
+lLIUVOAhH8FRSS0rmfdSOrfTR5D6GP9rKuOlzdKNgvh9bYUU1Jl3WCvTx396FrmB2fpkGuf4mbj
MSW7Ef4FAi/OT5Gx/aGm2v6oOM9GED92lfZxTPNV1uY7FO6+MRYfugG6NhSgp1WjzoNSf9qwRNkE
BSek6S2ZwUmz/QLZiZ0aD/eNXn2otpLYkl0ScRg1Wn1hXY+cqjn4kdkRslHzcEavAIp4xf37rk0S
2aa8SkEeL7dYwZUrCfzeue7UhyiuNrZIskYi59RUanOWqp7lW1Hd/9RQnKDgizyDceiqbH66PAmJ
/xGZpizoeSwbRlIQGMkJWmbiylK5sWxnbTokxntvykpdZ/nC3hav7VQnyBzfqHL9U9Lb5dXolss9
mucTXdbk/d53fYoUUypSIkHmMiOvNy20n0zFu0XhqSl3rjZq73xQC24Agh3Xq5J/8jWtVfixq7mf
EctyuKs7RF13lO7UGvG5bEa7oIepe6M6I/Hgpsg5ZaEW3lZWbPpj7dyPpd0jk6AZO8j5H9bbCdGu
L00WP+GlJrg3N7LbbwdGhkiGlC+FjcpXvpZ1U7SQycrGQd9u+DrZx9cz/MIw4jbOrGTi45FSfLdy
xEHDLRoV2acFmwMPGMcotYFrCYOf1Zh/0xp3q5759jPKEMmN+sLJAiPi2y489guqlTba0C36eLFb
HbzgefMZ8rYbMDzB1AwT6Wy9ZaCyz3dqpUX3GvmRyljqDT/ztrNERvz1BujBYCiuM4EpmbT9Uifn
ALmEMXGuvXHjSEqs1vDEJ+2cqOkYkfqozBa292+AmEggh9VPNfpt4WogQti921qFu6Uz29IpSer6
2WKgYw4KQJu3QLQSixKZjMpFRV8j8Uz0AdtPEGU8lA6aZ5ddscSiRP6iejDjsqXF1J+mlU29Aovf
W1YJ6feCsk78Qy+gxciyq8ujSXZd5DHq+jpBKJVcTe4+2V1wSxRQ1s3ndxKoGSI8sZ8WNYhtgCga
usxW7l3P0J3y1kSgeFdbzg45z20De/sWM0S4Ik1H/ZjTlO8PlN07Oz9ACrpf4TVz6a1J5MtLJhtl
NYoXnsrtUJJVyMJCyJfld0kTlyjCoI4Tp5GJot7Q7ap+LjaiJ9mZEUmMehqxc8Oa2aDGSIA/FXA7
D8vX9b3cu9XXcEE+yilUJE21owat4oZdyCxc8AYzzX8ILpMIThzlJ11Q3UELM/N8eQVlRif4Ac0o
5yhA58m36ybvfBW550fHoNctMJrG1xG8SI6XR3o78kAb8vVeGV0deajTWb7qmLs0/mOk1iGuoFPF
U2uOtcsc/T7KQv/yaJJ5iZBGBJ9tsFZ0CSDePO2LQvs21soVAPt4n4/mxt0v8Q8ighEMlzMgac2J
soNdvoZq3DyQUO6i9pmH1emd+h+GiGAc7KVGOpeeDmQ5j2ORfPfc4YNCgenyYkksTMQwDuEUOEvB
543Kex5q49ZDgXLj25IjKiIWm6pMbMtmI5ox/BMa7X0f1skx1oyzlijXrjtuvTJlOy76ghnp8zDI
6aqB/6EwYpi0mkM5u8kJntbL6yQB/xsianCJuy6JB9Py0xz11XMfqqNDTSRSTNhp2uxDgdrpvCs9
IBx7N4qdz4qZ68NBs0y0NOmNjPpDb6916BR/pUN8HSDie/m3yfZQ8BIGEk1Gr1B6tNfCozXaxq7f
auuQeT4RRWiNqurZdHL7Llg0RKAQuBxDeAXMXWEl1315F1BOnRa4xLayBjKzEbyFhdyiFtnk9rKx
L6tdaARWcN2o5Ht3RoVUOOqTCeq/ua0Beri8gm8/62wxepyN3BtKdQQwFqMW7g7DKVeHbyBDL3/+
7Q2yxeBRKbqlhiIVxGmlfx4t83dMmmLjp0s2yBaDxmUckZVeW9eMEP1g72dffkzz23F8yvT0MNNc
XPUjlrERfbx91GwxctSSJUptQhAEPXSX9tXwbsrCL5XRko94vLxass1YV/HFzW7bWU+jFUNoSv6s
e+bnLG2Om8VV2QSEF3xoKrW5TDlZsIwnSdGumaka/ntNH7+PaFFvbLlsEuKZHFoFySQmEVRdtg+d
8spU3Hmf1PnGLScbQLi9kYCNERkm5era00NlejexUaO5vJwub4JsmYRDqAV9rOqKa/l6tswHdYb/
LXSQ9lkFx3f6mBkb9iSpdVti/ci09EGtEgaydcRQB++4mnE0/nYqRjSRZIIPNxnQXqZIRp/F5dm9
fXtbYuq1M7Q+mUKcsal0x6mMrqclO6owb7YIQJWLeU8X4+WRJMfTEsN1Ajq7gQx18MPsL3oDtht8
CitzN9JCNqLrDNcu2u4HHe3vywO+vXH4ytenZ46qAiH2fEBw6mdV248OWXi1fhqLjdNprgb2vwgB
qvqvB8iVMNbq1Bt8dxnOM035nYI64q02Nr4XJ7sEdgG3VPZQMi1QTAQRMsiaoZ/pwaZle2UfgeiC
4l3xsQnDQ+j0V3Qb2WFzhRxIHGmfPf7bOi1WdtXBLr6RNzpUVusX5TV/MYcuX2UjrFj5riLXAymi
yxeTbLnxkt53oo1JSlqULTGhYKhuZHcVjNYWGMJl5/UZGsSFFtN5YZrt02Bm6p2zTO6jos17e87G
Ow1BXOqF+nhT92FbI0uPFuJxmAyzP4GlqO5GfWwfDNWmOx4YA0UFtYke5xF1t41+btnOCx7Bc8a0
WiKoPeqw2I+De8is4XoqviSbbDJv38yWJzgFZYgLO5jg4lEj5dlE+DC1SFOvwn7jgJzo+K40KMm7
1xYWNJZCXZ5o1URdHGGq4EORZh/mqDgk+nCdK7qxdTgltvw/UX4c2hRhuPdX59NF/d3aGdGesumY
uPaZBtIaIL4TT7tNSNrbbtsSI/2FQlnWUsv2F7W5hQj8R2TPN4tqfr98+iU7JAb6c1hZbuGuMV1u
ezujDu+tApLx3C2PhbJ83UwiyaYhOIHQMafBcZnG2Cy/2qG4chMkZ7OtyEH2eeEJYKpIf3ZrwBhZ
gNy6eLmbR0iYto63bJWEN0BtGnWaumBpVSv9EOnTp3JanrKxHXdhjcrqJpBONg3hEZDQ4a2hl8w4
fXjldM6dm+TwcOgbrv7tsNoS2xGd3MiauGUamQNyLjs56H7bTgpl5JrQW7zI3wx/ZDMRTn4ZB4uT
9MzEi4YPQw/1kv0PTblxECWfF0P2SEkDe6k6Pq/+reBkPc2DeQy12fUvHwvZ99d3wIsnZddbdh7G
oJmVsbylo8UPg/h+8zUh+/pqZi++7vSqno4Dv96dK/MRBursqM/xfD1EefX18gQkzVyWGKfbJLNm
06DBuAq+R+NRi9SHjhgMTWhlH1XXTRngw5Q975a8+AZHwvtMTAzhnTjMzSWeyKUUD0v6o6cRaHWJ
ufrc1z3wNWe74VDyJhPph7sQMFxkMlR7nakHKKODxPrw/zj7sua4jSzrv9Lhd/QgN2RiYtwPAKpQ
RYrURm1+QWihse+JxPLrvwO6p0cEWcRnORxhyZQqK7ebdzn3HLr0QV2+o12587Jf8je3cXwcJ4PO
1qM2c30Uk10cQCAZ9m13EPDBjDK3SSM8+Oqf0rm43w07LpyRbeGg1rqfCFmJ2CT7VCf3dte9Es0e
a+xFL3NjaSAl1qDeCc4qVRsZACrphnXJ/ixNw4I2d+ofJqHDOe+Uvk6dVfGs3NMWvjCxbY9jNPYq
KSSuVjeBpNeyi7vWSc5do3e8mudjZ7HNPyhiVWbKB1zdVt2Us3s37pIcPOA6nnFlt42KBOx1qS6A
RJ8j/rVm9uTLwbm2jHhbTvmrJRLnmdHPtO7IQ2RiA5UFQtYw722ocMLzzavuVSHynTt+4QJsexoh
mt7nLEfI2LPsW8uhoD5Fs9eCTgsK6CDY6+SHXQzaBV9x29ZIeokaU4ToMUHjipfE7n2h2Zdm+ZBT
sLO/bLMujbExi4kRMyhRkZaSMvoyLDSQ6ENtUvZx9x2/tGLryD8ZXtPSrBkbhHG0oDcG4XzrEJ/A
NS1CJ7aC3Xf8wkO7ZU6O86kYTI2Z5It1ncT8SzQIH+0XcBD5HIFH1/X4Lvh7fVKfOZRb+mSxxHns
RBK+D+wQI9ARh84ZCkJTl3sCAZbqQ6cS+3b3gjO05VPGGqLNMMZ4kEr9iAbAmylh/kKL22bug10G
iEsWasurzBfp0LJHnB+t9PVcva0rfbJxxXJUsNHEeAsCc39AyYHWzl5i9JKx3/YzWikYPxgk3w9z
3pxHtAp3JhuOo+uSgAIy4C1yvC1k+g69Z8FaNrjmBZIBLx//S+u6cZnyhU6gYQX4CXzVr/PKPcGF
CkewjaO8Ev7qu7Jte1SqaKaZA9e3KHTLFzS05/a6AODi5UlcuGFi/f8/3TDkyPSAR8Q5xJAA8Jb0
gzvalW+n9H1l9Ecp/Xl29lRzLyyY2NiLNHWMzVLYJHsAhz1V9e2DF4gAQJRZ5e1mYy/c5ic9lhSv
vrD6tZfqXYasgZppUED7s+oLMAHUXqyz02KdX17AC3UDse25FErbo7u+XwSyK0Fp2A0k3O+Q/kEz
vlW/AQnzcExz+0Mvh0/GjjPPapIgsfW3GqD0wJR7IK9LF3DbgzlZRPb1jLsAtH5dvkaMS+ronOhP
0/KFoYesqr7tqnFceLS3HZjAN5tULXhYJXfqE2V9egTNSPjykl7av42vY9AMY9FmfbVT/YoU5Isg
9v0UJ+Ggsvk7ado8cEaanBKe/Hh5xAv4PLFlG7W6isrUwkNjgW0WLLToK36blnZQ2WukBZYzDe1z
hF25He4WuC9Mc9tghG5/NHfVDipzaZJ5BRtDkA9/nB11dqoMPZLllwq9+1wtyc66Xtq0Tf5oRL0s
6zPg9AZJ4oPp8re6oGTHGbh4/DbmcESqBSpjy4OhOsfg/3nVu+mPolZ39pi1vsXJa9BuB12d/alJ
Q3bc/Qve6ba3NLEF2nIHzAngcDJzikx24s+11fgvn4wLPs62u9QemarLEtjQcqhDUBn6Y5fdoHHo
V7tjxba7tIyrlEidOgc0b782yISmGooKWR73O1O4YHa3raX1RDXtF8CCCZpjlZ3f0T4J6lSFUAMK
d4t6lxZq3aCfHhIwwbV1VOGdoguHyFRrHdw+PrcDlcFuUurCjXnSWDqNg4t4BBhQdZsuXzVo51o5
rsVJ35Jsddjmem/jLzyMfJNC6lu7hps+YNVAXQYbsJpTeWtofFjNwy5Q80I/nti2lU7cksgT4/kY
oj7gCBoHHme+k9TEq8YiPVmQQPO1LupQ0fwkLXbO21y+G9MZnJ7VXASSaunLsvg1I/FQFfhpH8cp
7nq3QeIPNFheyhcKRHK8h7+/dEg2NkJYc1lCOwSuaMxQCJro8LZZKri+oME41saonSN/wdJtm0+T
ukPQyi0kU5pE+oL15RtQvUc7S3TB5my7NxvQkS2awHDnHQg0tHNHp/xcQlLyZZNz4b6yzU2KBsNH
5GFAzZeUx2GYpZe1nyKFZwnJRT73O47LpTVa//9PG93UZEpiG3aHZLM4RkVkvx7yWnx7eRIXdnrb
fhnNgLGDI9g55HX0ncvlNTiRriyc7F2Dc8nx2jZdNhSKnWkM/xtE9YGR8ttUVbbn8vhkT3DKLZSw
hfju9uRgJfqKI/mja/sVFvH2F/VJxBOu5ywvkV7ALFuDYGOIddj18U1WDJ/Aw915ZUQnf8rITsBx
aU03t4fSGgevwY4NMXlrybzy86hF7bks6kM9R3tM9ReO97Yxs214i4VFJ04ly6AhbZAAcK/tfqen
44IR37ZmFmNqjazA7RECTcd5UodzMgZ50x4WiqNCDJj/QfvfzKTZuVCXJrRetJ9OemYVyAdW4Lp0
uHWX6e5tka4oSaCXdnyfC1dp21Yop0bGnK03FhLfIKfKB290li+/dJO2zYR5Gcu5E/hwZhx+SzIQ
w/V9tfhJj5Y+Kfh4fHmcS5PY2IMMYl9usfbyAPD5xVRL2FT9Dpbu0gZs3lJeLFGOLnJk/2MeBxEl
X8G2/2aXyuTCvdj2CmaTkyxo5sSJQkfAZOiBAI3BLOv0i7zEYtskWExubEUUI3RG3xCrgSBJkn5X
kXM/uPXOKb00i83tTiwx/BUODG55tCL5Ls0t4Fz5zW7AcWGEbYugcicH+Hwb79YQ3SLDbyFRg3rC
hIjjl47QtkuwBRmHEQXoOAQkXNwUjUyE13++/NkXXsUtofJE29hRKwlLz5Eco7nUV063fDSx/SqV
7ac4EXvED5eCwW2XYNKCUcZasE7KlgcUjOH3wfvj8JpXHw1snby7Wf3NGHZxt/HgwvXbNu/ZvMmr
AZLmB6uf86txWtRR5NUeP9OlRNnDI/qTDSQSmgSpxPLNRvhwZwcb/fZyetOSeyQ5URJH5hnQBa+j
wy9u2ObSJyCZSAAsRCFc5Wfw3H3uMhfUUNahJma/7HLBTX/Yw5/mNU9RG9EeLQJgMUVMu0CB1IE+
/LDYp1Qy26sXdcunYk+y69JwmxC6SYc4ptDePsQ5Y9KrOO2/Ny5BLavq8qumn/sbhp60A9P6F8l6
kOt4/HxNVtdBkQlIZDPO7xOdnGebAKK1Rwl3KXDftu91MYlmTWJUmek9qR1ftSv72YRwEawIKwbQ
0lezs8Cb2YGEXVjELRjTptxYNceE8mEE40z0So/EBzz8jXaKTw78N7nHk37h4dniMhmPqthItF0o
NcW+AxITg/bo/bW7YFG30ExCOEBmI45Dxxkc9EEEFvizR+hJWdAU3wlmLli+LSKzh4Sl6ToQpdg1
ARlCkpSAGrDlSsqlD21d6XcNG/MdE36pDr1t6NMtXNloZRXRxcSDoUwjL61SSDf0vQfu6y+xye4G
kBbrmAXKkTe0z390SyLAIKxPL5v6S6u6sRzWBJRV7mLC49h8HAoTlE3zXkX6/STNTtro0ppuU4zS
sR0pwYLTuM43MS/hmnazwaMCD+hqtyvn0kQ21sIQkF91GUaB+KMLsOMQoPW6DISbfdoNgy68G1sG
kEKxgcU1CJDHWL5DguTYp90eOOD5VeJb6OZgDPIQPVhUksFODjZyhaxVvlPl4C3o1bkBTuHlHX8+
JuBbuGZn4qEE2eUKCGv1XaJkcQuSogY5yqQ5QMMXpT6b06t6ZO7brG32aEQvvIoQEX9sWnvXGoeC
g3QED2Bnz54lSIBfomFOSYRvpvVANhGA02ffZFwwt3yL37RMTnTUrC0/JfPbDGik+nYCnmPAf6Ce
xUCZiK4nyAz8UnDCt3BOTdMupjPGWxzAh3KEP/2kdyLS5w8f36Io0VaCjuwFjn1azMW5ppAoQF2g
37EDl07Fxg7Udda1GYVLpMvuh2ONr3krIQUCIWJTlweoLF3ZzngfU/Hm5VP4/HXl29ZMN4vQ0bHG
EdbEroaYfYpzYF6ZNVQBFebry4M8/yTxbXPmCFaxOtUYJFE6SDW7ZkRe93vdHJc+feMrtDVky+cK
GJsIANZDWUHvJymqAyncnbf7gknYQjcFt5p2BoDi0E+LB4nRWzjHtdteAYG8a9Iu7MMWtIlWH9Vz
jjEsM92kRfsuG9pPg9v/ocmvoff5FqWZMVE2E7p1Dm5Lj5KR0etBYeoBgvIXquW/vk//Hd/Xb/6q
5/f/+h/8/nvdzB3aR/Tmt/+6q0v8+z/r3/nPn3n8N/4V3te3X8v7fvuHHv0dfO6/xw2+6q+PfnMA
m76e3w733fzuHpxI+uHz8Q3XP/n/+8N/3D98yt3c3P/+2/d6qKAa9u4+Tuvqt3//6Pzj99/Iyl/9
Xz9//r9/uE7g999uvhZf5z7Fbfjr0/7zV+6/9hp/m7j/pI5SUhBKbWmvKbPxfv2J6/7Tgal1BbNt
6lJ3hcdUdaeT33+T/2QOJa4rFViyBMEf+e0ffT2sP7L/qYSUeJpcJeB3K4Wf/e93e7Q7/7db/6iG
8k2dVrr//bfH90YqCblpUF9KyvFfiY98/CDkfAEm3TR9yIelOSkQvPtL7KR+EUXZjlV7biisAAo+
IH6jT1p24yiGAP2c9+EYd3YwsZQcwLcPBMNU7THQPDagf82KMmEzgRSly7ZcbkleQPgOBaXQ5osb
9JaeQwXh64O0ZH9EOEbfWcvQvipM13wuoCD04acD8O9F/nlRN8/rv8eXVDFCOSdiG2EsoDOhzWj3
oWyt6f0CRNLRzCQ7ypxFH0RaZSiqttn3is75dVZ00alFw5tH6bInT7JRgv/fb+Ku584limwf39YM
DRrpsL8OET20i5ZGv4WMz+w3iVOerb5En9vsNAn4ykl3645VeVNFSfIuGu1h8M2cmKDRkb7LnaoK
kkw3AdJm9cdZ5PJkxnrPyj62gA9fF16oi6YSii+M7/v4OIoJap6gvNKhO4NGjlFTDzC6WvtONskr
EGDMdy9v1TOHEgzGjHFCqGR0m8lMc+pOGujCcFjc6FhRFQNJy9GRZ2kSvDzUAxXZ/+Gf/pqcEtRV
nDkKLXmbuza7FXXtocOpsKOp90qNqndt2wZsZZDw+CylrMD1rcDNB4qDcvGmblHvC4bUoVcurHqd
U2UQlbql7nwgquJPS4WEjEUi4qJ0YpBcJkzzKyfL9dFmEDMEP800VIdsSqPETzIAeDzDZFfuTOzp
GiKPwh0BG4LJuVt8V1WkBnqZEVIqPYInZjHj88xK/Wjp9+poj1/hdQkxlMMkelJcpUCw8vh89JZx
ExRtcD5SY90OANfaHqlS40W9kq8TR8CtrJDweXnnHnt7D6MKxh3sG7pZHBjyx6MmM5RdEpXpcMQX
O8c26o+cDOnxb47iSgcmC1aYgFgX2mKPR6m6dMFJN104T/Z41U/CDZBNZDub9WQuGMXB02LjvNto
Rd9EAMhx82GqVBtWaN28cyNw2EUjZrjjfG+KVFgzV2Iiri2gKgYOxS29YUdGUGu3dhuqXkXZmXVW
/gMkPXTwI9vRd5SkFUQgE6jBByNWvfMZUvHGW2plZd5MucpvsiHmaxsAWEwh/Tm1ezDOTQl6/Y54
8KQkVOHcKrEFELmzaWH/IBM0WC1q3kpW52bs+bcsrsVpWYxEqw5Y3ZljxcA5ydnDsspTrugYOMNA
rkoy8aulqttrXcdqp1y0NYXKRkTuKhutWiB0lluYFSnHrraSsQon6UISDnpcHqtRl8piB2YcyPiX
T9+TN2sdT8EdYYRTSsWWEMId4Gx2tqjCEST5kjTCN2z4wE35scvnowKY0cs5gc4L7Y7dQq7Bpv32
5a+wtSMP30AyXALlKtji9ej+lNp0RJrabetUodEId3p3LsMchY4ABpCELw/1zOLihcEto0Q68KU2
YUNftGkjqCrD1BG+w0GNmtCi8VPTXdO23SPRf5z3k0rZxFFw2LCsgmEnN4a/7kwlMzoXIZFZ2Xvc
mkpPD2Apg5Rs2b7RalYnu3cYO2S0MTsb+9zgrg03Ek+PRIfbZnAkAtHdopoihFCnFSToQEceqyzH
K1oyVI0JGp0nOMZo44FG196p2tprzFziUaV8PVwUX+DxlsaAoRubtOjdaZW4IU6SH42yzOsmdkvc
9XT+mGa02zlHTwalLhMucSmeWebYbHOOKmJU3LKFhtlIzMngVB8XnKtXaqzuo7wvWy+e0Fjw8ol6
sswYVNrg98al5TYO8eOZRoV2SZ7YNJx0pl51nUpPnRjoaRYyO82lImFWgE4YWP9yhy/mybXByOs5
hiGTcPK2mP8RTDtL0ysKbdfKvdF1emxcVvmiRurq5Tlu3w6YSQ5pKgxBHcQKDynUny4oKGHQjWcS
Bre2SQ54Rcih1LsoyE0mFtcFwygH/yAAguO6TeCA5QoVTpKx0Oqj9jiqbPGsijSBjOui87no7asB
cvKnGaK6ZzlY5LqnBegzF22D5UAXt4DnD8XOg/bEYqAvmDoIKDgypQjINid5pUqq3dih4TKg0NGP
NA4KK3IgwBBD9bfdq1s9WerVBYbdhx9gE9yb9bj9vNQ5qwoo8NDQxCiug7jJORWmH/7uG4NyFHxf
sH65uKVkW4NLS0R/bYpRWFuVHuCLMrTTNA67gfKTNrI7/s0D5BAJwhfoGeIfG0Qhj2cF36dNlwXN
DI0k+ckh6NuZgYfaOaZPriJGAfkNXDabSY4o+fEomaniAW3k0Ild6ulHvRDnFaTba9tDC2x65fRx
d8VjaqcBhF3z4OUZbiNPhbFhdRD6KRfB7tZVhHdtxtGZilD0UGMAa4mkWZCRGB5qzcYzwA0iBykp
WLhTWsTak1FT/q1sHq7P+hUeLCCMt1DbbBIIyhZYH1KEOZySt0p3zEeBAz03SrXeOIx0Jxf6xNxi
PAmnwYb76uBAbcxtCu1rC+24RVimZoRQDAGnGNBc71VOimOR5e5p6pK9UskTo/cwKCpZbM1b8K2i
A5fdMjNLF+GsehHYax0+aNOhED6rrXZnRTep67+WFNb1P6NtXHOGS+Swui/CNnLr1p+WnvwYSJf7
2mqaj7UjS3I1mlJ94SmTkz86Q5Odc5bkp5dP1xMj5FAEIZzDBuEX7jaaR/slBXdzCVVxDtW9XLm+
mMGNY0ifHKx8D5jxxAY56zWC0VOwRQIv2+N7ZJg9Qz+zGcMoHeQRPMIyRNVC7dyYp+Yew+DCEupK
joTJlnOyolluZdwyoRbMMX6CjNqRN7P5Nin45eguljkyESJrTmAtVmlAdJ1/alx4cB5Px7jxarZI
UMjaOaKIl9f76QognsXb6iBUgCHZHu0OrEtJkvRlSAsss+qBUTDZuKfM/eQCIWpkiGhsuIk2vCT2
eJ15q4bCbjCKVmCvA0NQ4mUL4iI+y9bXnfORWMMeav3JzCSsve1ySrhAdLGFfEytrsYK1f1QwZ//
nEaiuu2lvRcFPjsKl3BOgA6F3V9//tMrhrZCxDB0HsKoGdyzkFF0dCq+16j5dP3I6vnA4iM16pAt
ZB1WILGn1h5CxypG32JFi4BuhsYsWu2v4F7o10ub70mkPjM1aturzYOR53TrD0R4WxqrRuJIEyRw
yqKaA7cmS/A3D6Bco2fKmCAEgfS2W7lwUsvCvzpsbNCmecKWzTEimXz38jBPrCmMG0cGGucQd1Bt
Ze9HE+ukq00FP0BZwZzxwW9dMQRlHe/RxjxdN4rKJWYkhXIo4u7HRwIa51NBI9mGcy/6Y5GA4Nip
96Qbnh3ElUiq2+CYhs/6eBDTLYWKK6cNR8MU2qGS6BXEDc2O9/TcKDAP8PtdZPHBg/Z4lFFUSbKA
zTAs3cw9JQr53glR504083RvGIoHa/xm22i22tLlJZkwLYgcqrCIBnWNxHruD5k0t4Pp2p1j8HRC
TClEiChFCOQBttk1YrE5iVVVhynp5uuiy6e7Gbiw88uH7ckjtlYvEJshyudYvu2zkkSiRS5NmrCI
p/KE5Iz1PR/K6Coi8fguVdW8Ex89cQclrgVsK1jjmAMx6407CLp7OdAhwaMJScWwizr5TtQR7zyn
Jv2VNSn3qpROBvKicthxjZ7u3aOhn4RmdBbVnBVjmPQImOYi6gI9c3JIesh2/d1VBVBKwemlBJnz
J4fRAXZOlPFqKaRTQ3GhJH/EoB27J9XCT6MbQ8755QGfWl1BOPRhCQIU2N1tlA3eCTq3hdZIoSwO
oIkkU55ERAfWtlRfZ6ldopO83IuLNvxFcMWQrOFg0MGILidqa+zbqIvmuSi7E4MQDKiXxrL4XOSV
ue5y43Z+FufJ5yXNK+WhVm7i06QZ8H4oxkx3A6vaxAe0dXknLIHuy2qxVz6zVNXxiZVWWb6ZW2tW
R/TMdr2f1UZ8rRLomuys3JPc6DoHpHhR3YN6ELIjmxNZM2NlYsrak7ZE957PTZwcWJELAH/qkl4J
RdE1mbsJagBjbvXZMdFm+igyA71Ux1ij9usBn3ull2xIQcWYtcPOaXpAl/5Uq3AJQGm2gNsHxw8O
55akIAKNHKd1xM7gPmhar5uTFNwcWTHfRV1c3yNVFP9gMTDUXlJlK04G3cd5sAw5QYP/1IAfV5Ns
bKEKXVsESBoavR1sOX+qs7nnfmcXIEN7+Tz+RcP703dea6wOQ00U7OgOYrCtt5ZGvAKhAa1CiseU
ey7IIcoDkFX6RwtUikYfat3kfhrV4LzMrIl+btN4uucNS7+VlWbgRUJ9GIyJoE2svKjKoFLA2yy2
fTAywz70lZmBIhYgjCznXoJftkigihkBZO/6MZj2cl9AhuS6YfBofVvzlPhdRdraH1Ren/NJ5AAA
Eh57TQlRhGzIEo/G4pMd9XL23b4wkMFU1hHwlbj0FC+Q8hDpCPXdDho+xcE1nN3lqlkKT9RLWvpx
REG9lTZIYXtz5iC1Xg8SAhiOWEb+aha2IKe2hv/szw1N3/DeHt4NoFzpIX6+VN/7qh3PrkF+yl/c
rs+uJyOG8i24tuzpUDnjOHkVPOM3NUL6IahrEb/hpEzLgzXYA7vWc7eEaQ69igMxTfl5nJHo9zoz
u8RbjOmmY53VyW1BXIB8MG1WoucmjUIDTog29RIylZZfjSmwThASK/rAkQvNXq250i7IGJmTU9GD
/O2mQ+5b+DAteQrXpFVfh6YD6rWUBVpRPIOUVHLgPbr+vbjTCg2LPC6+DLzS160akZDjXdoup3iR
3euFKNUfh1Gw+Oiib+9OJrQHJ4Ga8o/ofbO+Wm3B7kFsicwwQdB+niOt43Ap2DQc0PZSjp6Mq+ZD
YcrM8XgrqgKwHA3qy0jKojgyJ3E+W9E0l39KUwGN6dN0GewQrDMAIet6bL/ajbvYrQd6U/XdyQjq
z1ND2HGQRdmGelKF/cqZjZIgkYtd7c9IYWi/7Iw7BDIDlAqXPnXVKUmHuvsB4ZF29lumwdkaQ3Ee
enKjU7AgnrR+3YFe2RzzMqc3S85Aj51nTK7Cfm2HjqElKaNXRo9AG9ZpY+cIq4Zs8lJUx5WnyTD3
XmHbqfAmZ2bv7UykA+iuGXlrxw7RMAUlSMRMm86fUcS20WPuJtMthwrP+5kUYBJJKbSLcf5L8z7G
E5J4TplPkRcNWo9HJy/SzqdNui5uCj/KN8qtOAin4+5HHLnWH41dWz+A5JHUi6IPCB0BPZ5U5nfI
SqKtxeQGpj9Z3g6qwvFqRaZqj9u18woSZ9XR4TIfA1rWAztFhWg/kG5cKiy66EsvnVPn3UDg0CHj
RaKQCzkBv4qmdtfLEoXIGu4ImtAYCqnvuxyk/lizuXm1sMzN0WKfZDP6OqIIgl0VOt+DMR36xScQ
fD3ncG1RnbFj6DLMwxxbqOnXywISrqS47jOW3eGkZW/y2KoheA0Pe/Aa0LSmQY348mvegdguYFB8
KPxJEfLHVI/S9ToodbzRMNTEn3s7c3wixxSmKRbJdR0pMx/jtEhiSEHCrHoTUQmIw5eYAuKj2qwB
yVguPiSUahaA39/63Ee0+d4vtB58dGLyM48hLu6PouZlENWlgL3CI4rUVMejUKoIVFyFvb6CrUPn
13qiWRpaiCmngNgyP7VtlVfvC2eBxnpLU45jYnTsHqibuk4IrkinO5CynKE2UwOk8t4Zy1JBHYjF
6OaphtbyxqUjH2qZ4kVGpxRE4mMOUfCiApHm0TV5NXrQdGZoRJBIH2J1wf2OWHxYumCKJ3OD44ue
25zZY+MhERyJK9zXebyeUCj/RAHm/g7uYy69PhHym0xzdOeiMQT0aHbZlp6bme4TX7gY0W/YI9cK
+aAJAvEOK+/tCN8BVyLOuqOL3bT8QiwarVssK1FxF933FLOQnr1koFkd+hJpPrBaieKQu62V+22a
9S2Uu81yN6dpU3gg0XKqwCR2uwQ9K7vSz4A0bYIO92TwAFaxP0OXZ2S3KZnyOLDmMeZBIo0jD3j8
KQmmoccXjUjS9Ch0s+JNk5iS+maq01u9WI0TTNAt1H7atStjJdJW16Oq4J9VkYUnjILUzrmZUjLU
lRdnmh4T9EljAipt2amLkyh6XU95WR1A3ymlpyMYYoglj0jBy7JvcYU0o1duY5N3Dpnl96VwmfZ1
RnXu2fBg8uPYJxAoGSsi+w+lU7L5jpWOAY0TA5AM70Cv/iyZG3+EZWe2D7FAkKSAj8u865GEgf+m
+yhBtTdiBtyIiL185LbIK96rzvhjmcS5300wLX4cKzy4eTzBxsk5Bcl71ep6Cljs5uc+x6t2aOym
IEeXLH0HeWFjgXI1Bs3zIZ9QufZdQH1/9AWSS4e+sSi55kCpSn+aIgtHfUn4t0ZklfFIDlP3xta2
/Ql1kUoe3aKwiD/loKO6roGYyU6SiGo4NnjmTTCYntk3TA0R+vpia+CvkoqVy4miNEd3IilKEWH+
5PE8eGlIhDKCJCgK2NuKKVplNVi6F36ecX5uYN5KibJel4xe03IS+XmLnKyHihfQ2NruWlAnwyae
aTWOd6jFMxnwqYGzUSEfP3sp4BfkILVSN3OTxm6QspoTP2eF/NZZyoFMd+ZOr6u5aUqfZi6esZdd
uE38+dd01qKPi0q0S7fcBu6UAZrX1vysRTSEwummK0uPe9yYm6DsYRQUY+GAA30nkd58HLaLyhUJ
bxvnbBfwEfg41r40eXJW7rhX/nxmKERlAqVsxNMOoAaPhzLWNMoJPBHnaEThwyOKgZe5RwHsSnC4
9S+v3rODIX/qIk+JrNEWXmRaQ9omL50zYmjqZ8NIQmvuYC1EtlfleHYozAowHGSkxbZuNNso6861
ds6KTh0crskGNWtWg+Im24PybbIF626h/RA1DRxzJL23ULqmZR1dWsnPA5QdPixRT04kpRaolK04
OVoQdt4JfTbpgr8GZEAPrkxemN1mz/AO5tJC1uU8FfNneE8HnfcfLNR0e539CbaAzHNnkFa9vHfP
DyqkC7cDwcQ28zJ2riqAzxPnCDy91+3Sm0OimXvIkpW9JLbg3Ka2PZ6GiP9NcNPDfHFIkRcRSJWR
bQ+ju5B+rkQjzmOOc+LovgsLIZedCT49MWsO01nxqhzJGLVasp8ywcZYUgJoupyraHV3ZGt/WXMy
6IJy9+73UyvCYAn5ip0Fyg6b+HiomDdVjp7rCehGRE08491RafPp5Q17Zj4O+ElRzKT2CsjdzGde
0qKhPddnnTcVCBZdilxm477uNWt3kOfbAgl2iEmFEi0QDSizYcjHE4psnjdzowbooevkKoprcgVJ
a/5HV2vrauqt6Q209qRPpakPCjrGp4K7w51b5sNZT44+ofgn/vYlwdqiGxQZAkqRx90kWGMKdBRk
j7pz6eSWXzKLfIa68XDTiIJ6xSKXq8HRxXWRqz1FjKcLj5oUsv2Ou34Bti0hx6SKmZ4biMPjefCW
uR2u4CXVgVrsJnx5j58eJIB3MchDfRF41E1+t6lqiN+ogZ/ticLxB1IhgJ+9Z0sfxGMfP+IcGWoB
U4o6PEpBm4x47+ooB8WTOLsFMDJx3KQ+JDe0hyTpdESyi56Rtlc+nBP63elMdHAjiBryZaivbHfI
/ZF0cYjInaxSikD4iDH9MI1sAYv3nBwF66NwaUjjVU4KViJHWAdiWwDfvbxY6yH8aRZr8mUFGMFe
oiQrkNB5fEgJaykRk2lDuji1L1RM3re9hlON2nPI+QJ196QYx50G+80WIRsIsAiq3Chzc4VK/+Yc
2mY0iPIAVS97mQasTBFWFfaeCNszozzg92FSUAlVTzLIIpmmnMr+ZFcjASAZoc4JkA26x3C/GQcX
HWYLrx3KIvB+cL4fr6FOgTDRLOFnsKW19w1BO78qEvf+5Z3aph8fhgGo0AW8xIa93zL9jG3RA1Io
2DkBWD8NRRvZvb90jOqriJrkq0kH649ZQU4Rwkl18ZohvCE+X2bsYSXNkPkzkpNIsOJh/hMVomjv
CX5mHZCoX+uFSGYjrt2cpSkGb9eCrMGZD1kbNKxgfjXzPWrZ50ZRqE0i5wMwMSBNj1e7Kf8fe2ey
HLeSbdkvQhoARzupAYAIRrBvJVITmETyom8cnTvw9bUiM1+9FKUn2q1RDWqQZjfzpgQE4PDm7HX2
pj4ZnBa+Kh+zhOK8SNxm/ow0/PUqrmMyUzJ7Q3KiUf58lVL3wQAsLI7DEnyDHkDhbVsBBPLnl/q7
y1im5UAPU7mFP/n5MtsQWgQrZeLYlaP5aE9G+kB712dz1W+vgi50co5kvf7IHzhGrSl5co4BC1iO
bmmt+43KQvLn3/LrFO+yXwZWtE0PTeNj2vbQL6STN4t9bKzGvS6tVN+6K1aGsErzJ2THr/sueC42
y0B7KBlc7ufHNhV2o9YwtQBzVB4kQ9D5e0cLfXCcfLqu+nTFF3fupYymsZ3+/u+kPYVhDj3P1uvj
hh08Z7LzjuNOMYXysl1qmQSuuZJl7X62yfvNI2WTEpzOiZQ6ftlFm9Xo0Obi8Ds3imjCGtKIuHaK
nFVn7f789n4zRtjHBlzt9B80y58fqS9tHPT7zD5CoZcHaxmyuDey/4sx4iG8+0xjnJoQLX++Sp1i
eZ9qRxyzdq73/Lg01ou5JHbRfRYr+ZsfxKWIaGLHAV3wUea1jTnwZ/Zox9VuKVr6AZ70Xar/9unt
tHxBy1KbRNj6aILlNFk/hG3NoKfD4ZoaFN2Gqp/vmcY/kwo/LNXM/6dL8Q1zLGV6/XikavNQEzw+
2cfZUyWujyPuCqvpKnHUmMofQmfQT0W3GOYnNM1vr0s8GEwn742r//zOzHqrkIMG+9j2+ctATTwy
lvIs1OEPx1mJOF6Cxz8Pxd+MekA4+7QdgXF0PjamaNeZQz8tbdYRmpwpSKJNAbPvelX9/SsxGk8H
qNO4dz7C8wtd1WNZF+Jo57N1J13Cu4kJnW+oBf5NKivkhO+xmPBpsUSG7kdfGF+lAUAKi6OtMg1U
vI1XY7gZn0yMv7yr01WAfPm2uA7g1c/vKhgMOa01gz5vbS0jf5X97eQbxs51WuFFNRKHyxE8r1/+
/Mo+tiGwmeMjoOR+OvFzDjY/VGdOUZNNu+TdcVoWf4kqmPHHwG0X0uf6Yd5V7hhQZF2s8oA7fOYl
jdmJ6SLIl4xyZTvQOPDnG/rl66fqQMcMzTKcNSgXfZjOOiY5M9zm9rjIeos72RaPSgvzE1Dg9Dj/
Y/d8+tVoGLC+dGJyUP7oiWno1PWyVXXHWoTpzmiK6bDqLt1bWflUl9r8ZLL5zY9iGfBPy/ip7/Qj
chesetlcZ2uO05TTH9mLeV/L1Pq73ztkJns4YASHs7/4YIn359eAk8gvazU1TjZRFu2qJoXIj8fg
wGusMp1T8homV3wZ0wZtJDfN+X1eKvlOCR1XTBl6NDSij4xT1DjhMsYNMsDtmCnjWUHEPSl6Qf9y
tWc1sVnqaojbQul0x1Llj2e5MNykJ9G5QdV2rCoJ3QX1p8+tmcjizRRX49qtbVIV7XgfkorRxlLV
eRtvqblSAJdtfy46b6vivnco6Ff5amdRXeQYnStt53nU0bzWRmGWN+ZZ5nVkXAybtNNoNfT6Xfsj
xfRiNEpz17VzKuNB4eUfodq13/upX9MLP91SscMubpkjp8kBHkIjtd7c0p+rHfaD/RdCJ2QRlyXq
frSktXjuJnW2FMVqRu0gpmBf1IFuE6VW9x4zb6eOaa0ig0pXpguKYBl1Ipum2alSbOs9RkJ0iZdB
QATtvNYZNjxzhmyx+M7yQEttkO/NwpduBGyIuwOuC+5xcyhT4HE35PftDK2AZ5udX2PF1dUEII7s
pWyki9emIkayItTJd2f6YbJqzIGk65S2xolqdLxVq3zYrEnMEQZDVZsg1vsI07MUV9I3SOaxwPpk
ZJZD/4BBHD08hlXqrwRGTXcuKZb+zihLG+4ZI7Yw6h2vf+tw6b3L004HEd/YTPuCr1FLBhf/v4Qy
C2QFkiMF8W3d6jSalmo9GLmlliifnDCe3KyOi9zQV6LciiwpZ246CdjdD5yUXP8lzPwFSZo2H31e
hc0yoNxCECRsLepLo1qbfN/3qY+vi2E/iZ64oaQap/lrqNy13AWTsl8qp6zf8aMJRDIWbvYtw8zJ
Q9Iv1cgzSj0G6OIbp26HjrtdaDXm2syYJRFzk3+kkc0yeKx59SVbNuvNrhWHO/i0AK8R31puOKRM
jEmPIR33U8nuk5bg7q3rdJknpVmQhZJyyDsYaxm8umKbL3LbW/pEi3nzImr2QMd2Hjpqt5iqSiNV
W3Nz5g0BWRlVf8p3yEIjoxYRmhujypFrHQflYP9wW0MXuwGteeQPTfg4Fqu1WAh3vTyfUsw6otXt
mwsths6OO0sE34NtlHdTiPzSLXWhqGDoyqXKQZfyblyhzpNWtPlXMwu3S8tuETxyI5vuVi+XX6EI
ABgxlAXRyOZZc0etdgjf3Kz13S/JErpY+250UMyz6ogUtqiIurqHmLYIHcZmo7KXvDDdVw7lAVKj
baq/rC5vmmSckOTQjnMpiBY3RoA8VqxnIwy3H3aZyrcWS5q7wi6Xp4Z1XO1Lo2xfqq6arrSk6TkK
C6llnBXa/xrSEe4l+QJrFNfG0AxxMOXlu19hKH3WOWZjX/Tptn3N6pwk8CAjKDTudAv/kE1h8Nps
ymh2JA3hod0hDh82bW6vBdHEdWxK3VWREIVzu2IX+KZagcAPUCRfZ1xRjk2unCpyrEJed627VTtH
DObNantY3yCFbg9uIU2DUz4a0s5Sg0Xqa7a1byMtDXnsu0bVn7mKpv6onSCD4t6j1ggTRiuZOaic
yJkRNOno1wHNil3mDSJxpsbnzrHfWiJvOeUVTM7YIyASl2BHeAP4iHw0fGr+eQ1ubEb0wPzpjkOM
ajJtACnOerO2VncQW0gMJQ3qtZto2mTvkHStnA4+Wbj7zeD3XGR+EbziIcpagCZHJWF1gkZgl1Yz
UmxX+s0OHx7yK7dl646hWvGXrIxKWgeCy/kVG3F/b4S1WoRhpDTmxpbLnoP+1UD2cdDktFPborW/
2L3kL08nN7hzw85hCp+HbIgC8nPdJM/bbQ/xwlTtSp1/l2NhvqqgIjNrC4vsKsxMt6R1yzi9G0Ot
J4TNGcm42bJQx904yhTpFS/fXQ+8aX/J+mpk9nI276tUYAkkTjgSF1hz8b4aAZ9GFFKkQnXegvav
YaxTEv9Y0nLYoMEt9gRwwyOgX7cvgdDyQjbWUidz57IZcNatwpK59bY5May+bg9DN3SvtY2XXsTZ
SLx0qq2xFZtHaMLSCif3DB9my41gOrbr0lv97+sy4Eq9aOx36jqci2RxN+TIHLHbi9rSGL8PgCYd
HU2u+9RXrvGtpHWwiLAV8w5elhWYmauyfJ9Mg48QiSBrk1N4mn+Ax8ne9VzIZz1uOCLmQHQod5Vd
igjSCP2zqurBiFezXV7gCPgRE5RallBps6y4kLaxXCy+dlk48mXsH2uZe/aBIqswEqc3miUZV24w
tg1V17HTDoN/ZuCuqRJIkA3mLnDkDSWz2qIH3xvxt1LrYh6HQcM1xd3iVPaR088Uxp4vA9y5V2s2
Hz1lFcthrLaqSionC960BciLxVjOizUzsXASnwzja9mUozgzscif4nJlYYuNYERnhvNJ7wsXaGHV
k//uLK1+T90sA+SRrq6jtvZHOw5QgtNoA9WRMZWVIohmoMKvFDXsO7v39TM3sT47o7PeV46s/gIj
CN8XVTPQCE7iuRiSGzG6oNvNniY1bq7zFwNM4i9LBZui+nESklVRGH5i6DJ9V+lYPVWdcO8AF4O7
bSau4PQazOm87h118OcBuIIKJJWGcMDZIumMij7mIhfuqVBrgNhNxmAGEdUR8U2281pcFdU4PDBL
4ULZLd4MjdSjzu5koacqGZd5e5sopY1noNJLR9//0IZRM7YwOKlTyfRs9koHpELl/by3ZNh6Z85a
2dd8wqlKEBXKcofSu76FS+vlZ8qi6yQmOVc9mVNWYo5B/qcVl47f30q3Lr6VacZd1pZIwfNsWQ1R
j9oy0y+sCi9aWfy/GCHwXxJoam7eXIVtjM93o+JpANzZM7nU9+XYqMvWEfPrMIEA8jNW8kNVM/A8
ybojDUOEWudR0QSpyTrfB7FS9ibiVLVjyT7w9LWg3rFVbKlD99FajO1IXXjM7qR0F6CSqfZuA8Z+
HlUD3gG4XVZsNc0FsixhS1gse3sW4ZKs/lwyjMYTy3Nibh4mpSq6hzy3CyLYoeKvmSODeWTrqi4C
mUt9CJbx1dTZa1E6Gakla8nZDydN4sXYcD6OjZdPSeqC6kQ6cLvrShQQiQwz/0q6Do3qa2kX+OGb
jjmf/PI8GdsEhqTxZuniGqcIQQFxnreM+/H7OXZsmaovue3n38yBQNLNLLsfi2Es1wbb1jcrrIV1
WDTGEkndAQbFXW3pAUF2S7vY47Mt49IyeKtF0xCYLkpDeoextrl3P+ydNy/d7McMTHzYS6dfzsty
9a4X1rl1528yuNbpbEEvVuWaRSCuE/t7+Jx0Pxf53AB+lOHzZtVNcT7g8m3CDbKCYnFnLDKhDmWp
i3DbTDsZiB8A3TVy423NVIbvKPVet2tqcS45+C6JLNtePRletj0ITLTBMhzbKWh92pwgUryQVzYL
Pm2S2dhbLF4271B72XhTmGJ5Tc2cFPGgD0dEnW3qr5zJBJRxFul78UTeY7ObFUBcrOXAXm8qyx4C
s3RKuevrcgvgOsL8oK20vARYtMH9CoDluPHN8rVybePFAaNiy8u+jlH5vWuth7kN/bhe7Qujnl6k
UGTmrVgzgAVHWa+TbDUY7nlKVrs/3PbutnedYOdB2q+TsV9pbnpKpSCVZptXoj+EHFiTZa2+049y
NYRqfqnmYdjlELVsAvmnegwfXHYCN6VZ2i+AqU0bbRli734uu+DOAEuKOpkF11gFnEyKx13ld8lW
TXdCnULvlsEFkFpKa0e1Ak6tlOe98h8KcoUSVzd7FToyblK+uRgInEOU4V5C+5zrodiZ7QT+mzbX
wh9hb9Oqjl1QXAcqPLZUEUap79zYowT9rLzlm5Xa287XbfbYGHjv8+Wr87YYzNsyC8Nba/YnKwrs
4nwNu/PSn8adUTj+7WzMcyIq0UXF0IRfAwcKqk8fBYWApJDpdhmGaXVPQmyXmPK7USTFpNWdsr3r
EvRLbsVhYX489ZsjfOKBYn5XTIluNt8oUg1TGxRULfgJYMopPSP2SQMEPyT11TsahDTPjbrBTjPx
uvmexHPI0aQssx8Zp8SqOprWLGniVI+16SfLVvdQUIsdb/7jwDbRsLeYvV8845OgqI9naxvnQkTg
GZSUk9Irnrftwl9wDlrwp+6MOtsbwAwRx48k19uuzi9nE1+mSRTtDk10S9KQ1tSeV0BtdGEvoKfb
wNdUJa3M36+NHYmtrS4M0Yw7olTe/JWjBdaF9qWP+81XVny+BDBsG+visufc7Fn5eubWOtk8D+un
dDq0+ZY4rGlL2LEIyPq2rPofg6h2AbngcbhMzm0h3csmX9+KutmS1fCXnUdX11k4yfsmyIpHsy/s
i2UezR8zWa5H0Lgg8bZ8iisVJq22ul3hB1PsKvfOo8spaQwaS8r6PveEcTGUfRuLRrxYbFjJt7SL
qO+w8+AQcGU17XhjyiF89f3uu6CYl1hejY8wZ/LYHeor2SxnAetsXFvbGs1D8Q09YbjIpG4Iwh0O
ntk92KK8X5kZQBQJCJHeESOhH6tdPAr5pbHkG2HOe1LCz/vABOScknC1zpwiuJe0tNdm9mQGWwq8
RwvE4nGKYVYIcfhIeiNEW+Vf9cAAfTStwbcqFy+h43zLa/FVUPW0gfzTMvLybIn1zPkRFPNp1XTi
FQ4Uc/9kO9mrP/bZe1bua6Zem8B14L00qdX6Qk55e4emCPDePWdGv14DaesHp839C6ty28gbrZjv
96zyfErTFZt1dzwOhJREVkOGe7r08l50wMi230znvd8emKDBDurK3GI3cwwOjME7RzrmF9dOAtFk
SVeSlMnGJ3L6fD9N/b7Lp29lERKvAinncnJML9kpd29O4YVvSxqUD3z5MsLPBvnXWp5TjuB7HYqr
WmQPlY3tkWFm+jr1OleilFYmKQVGvitKkH+2+Rfa8K81YToCflD73bfWIUBqyhtZxjLYblnW9qLB
uLlQh4Et/Qyph9kCnv0kIh39XMskDLT1lw5xtAxVSLOL3OdK3TBWfqzd09BSB5HGY5/hSagH52kK
xA0O7j7AVK9Nbq6/cPRRl07KamkiMMzW7J1bohPnofONcb4lwPK4RtBnuLBSU8ahZ+JO1mVTRQOF
FjxcJ+vclqMXJn1RhnEaCIgo2WFv32TrkoSNmM/CusMl1y5Kqff22B7KZmh9VhorZAdsTtRbTGoO
sVPPVMeyhS3UnqW2Pvr44nmxlIZpHoOUORijq7y8D01dN1fmWNrGg4NNmoVj0Dx65gvT2ujH1uAL
4zjUXT3e5OS6fe0AcHmguh+9a8qFpbFXTWuPj2ubE32Qb708zlQw6h29QjQS095SzmfIcxkELv9D
RwOpn6vXAfGEZoLRZGDWoQtZ3fY9FnJ9Wgftk+JNDD9E0K+CBbYuE2dWxQ/H7ldjzx9nIqdclu45
fzXGrqygMXZ5OUKLB+2iADNnrfKzMRd9u6+qoXunM9bQEXCUfQDgsaiiQNa/t8pjyZsm3BvOyFqf
vtiNLH6ErSi+iracTxEpi6L6QnX6ecuUf88yQJeEWpzuO3UVW8SUVLQXVZT3HycTXD9WrcyWSx5U
z3pRi9qJHcdtb1UueGewVM56rG06qxJz7srshmJoWjO3VcNDjnUnviZ5vuPkr+qjPYYz51vZYT9G
BomzxFjIVWpvM/e8pv4o+as3bdDSYWnX4iMb+wdbNcX17BGDkZn0/sxNqa8l5Yx9aPbyxaaHqT84
ihaHfT4aQOGw/NT1jYl9ZrRsfIGxwLb4YsiBoCjtbou67WYyCeCv6SNZC7PilBlY+ciKX4xsdue5
fTHGjF375py+gXUL+mfeo1cl0zSHNBuIYgGL3YT84Q+pKeKxCvyKV9Owhw1lbVJOHg1gWMQGyk6M
f1bJypr7LywJ9TvQMaDwgE1/iN2oXV1tPhZ/ST7h2/Hu6MGjcOZiqJPbNK7QJDfr13qqciuq1ppS
SuY1/W2+pXkXl0Pbz6xfbcgKHg7pYz3U6sVa2zRN7MWz3xqHMkVcpmKVBDHVqiEQ2zOtQ2FOgaIz
p67ux82/yii5fi/nVs03ot7keeiSbc86GazMXOMpPmUrKKUy+xUFBelUGO9TqOoXUa3i0sqFNnYm
xrxMxUPVW7uhT72RLghvuy+a1XhYhiJs4lk5PRV2C6+QqPcL66s3b/5DmLay3dtWvdzVKcBz1JTW
+GLnXv/UD1vz4KZeMUXU6dmciSk7pSGO2wmlTGsaK0z6tsiCK1T9iazyq84RONDRpx47G13lo3S7
8SGPskqno6ONNMEvZr7ZHG/85Cq/alacioDzsEigs8/GwPBnsawu1pVYhsE8rkZvLWds3b27sOye
B9CFHX1x1m7VXnqw8eV5APCrzxWVuL1o3fQTXecXwZM2cfAkgYYGroaO9vONlG3QsTOu4XKHvPKI
fdcUDVujV5ebm/uf/OxfNSvy7dCSQTrptA4+ysj47FoVgQ3LsaecdzZxjHtSLCG71XP58nvXe/xE
Ajpp+j+LZLxNXiag3MnW8yMka82ML46z8zGownR8tUbH+45nHsxb29cTZcjZCrukKZyVwvBSuuos
5MuJsg6zxLM/38svAws9C5u+E/CGtyaC688PepZq8WVJ1qu9OD2X0eNZZ7fe34V6IG1Mk4owTuMB
QtrpDfwHNGsNhdutrrXxhMflLGyr+jJskaX+/Ft+kXpPVyHDAVkNwB8Hjp+vooJairJIt2MqPeva
59h3kJ5YnjxIIo5b2bwXqVt8og3+ZqTSfwjuhgsfdjkfPS9gulzaNf3tOBYhQhkrGuIRPh+gI9sn
H8Vv3tUJwRK4sdIU+ktXe1WQJyHmYDtqu9nerakX11ngjJ+MiN89RaxecXjj0zshZT8/xSClWDZs
5nb0nEoQaziTaVgvS76fp6HbN4KjpJnRk/Pnd/dPBvWnb4IfdDIPAeUzwSo+slJuLleCt7ztiGKV
Y6Keruwwvamy36jGKk5Q+F/MJzlLP7lCrV9Xqqbe6VgUVpTORkE4slSnbbRZOZf2kBkUc0kCpLHa
OjVb/fluf/OMAGiAMTCF5LjwkZLQgT+YoVZA4IqKF6lbCVpdnQybMSVmoSFEe7jXP1/zl1kKkfvk
igacyus3P3Z7FDX9fx2q8DFHYRvtokoaUaLL5eVzi/z754v97geyUTo5NzNDecEHnEwGUhXsuMxj
K1YM7rpsybNIGsW0U35u3rf02z1ua2F9//Nlf/MxQe5jYEnvMw4AH4HO3Ak1PcQ+lbupri5SF3qi
bTgddJi1ffI4f3MpQBcc5/DrOVGNpyfwH1OSt9bwmtLWRydsh50MF7qhRebPx6Ztq09YkN9di2/W
D5jwQVE+kmRBvoqA9l6SlSanf7HdFSFVUEyK6noNPwGJfzNMsP/F4geqH3+lj1b47OFzZ3RnJsHO
8zIO2jXuuUFTnWe8zoBNHGW8P7+030xLNE5jzMiCdjKW/TDtjizT2jzNgFXayX2LfT2llkbc//kq
v5sg8K0CpbSZ+eBLPoChBM/Allv8sAqjxdeN0XtDaxRS+5R39lfDW8yrpqA5GBi2vQtZTC8Qd73v
uoFCjGxR6Ms0LTR55ikwBSXD7Azdef3kTf/uWWB3x+7f/Sf+8uEmx6Lt+sExtqMDmJaM29gl0zzN
n4zd313l5K3LQzgRsh9dYVS2hnoZwvWYboF91hSoJNLKPsOKfzdqQ/yOIAY97IiC8OcvJG9Iu1jS
YTuu/mYc7Ia8uhVFhmM/cMk/X+6/Pe9v/zXPfzDX//Bf/9dV8Tp0Y/fX9NFJ/yfz/Zv+vX2Yhvf3
6ep7//H/+f+g5/7p+/ufLffPsP1vx/f1Py33T3/iX477hv0PC7NGJmHgYU66tBP+l+U+/wqZki8W
OxiLz5wmw//jue+E/zg1Ujq400Cp4NvCIPy35z7/6sRw4/fErpMNkvt3HPc/nBYoYbLpYeMDpHfy
AGer8PMAsX1r0ptPccca8vDCM9LqiyHn8trH7vdipkaI4a3rx2nWT1ehOY7ng0tRtHML/5ON0T9R
wf/ePPzrTgKL2+GRsIMXPIz/nMwnuJGSLgYNrFEBwCzFt9QTxSVz7PLXWtP/QuE6/xasbn7jVDlu
hTOuTmcDov/LNBrgO9k6uXfONp7MIpcGKxLPKu6p4W3/CpVgiP4+peDndfWfN0rOAc7Vjg1V/Mu5
ZvFGkSrBI5NUCvdGaYizQZ77aXZqCaaQH6T9J95O/+TyPzwbJG2SGQTd4UyeHz5jQzYBHdeOiroi
npstP/hmlz8YtM6gxq3dPkNrTYx0fiY4lIKinQkOtlrQ3cnZ2gmoi8+Kc7+q3OH/f/VEefwzNuNk
2fI/f/ZXXYvD64ekjdMf+e+kDWhfm37bf3+o//XZB/4/6Eqy4CvprTkZXP33V+8yWZzMu5iwT13H
J4O1//rorX+cLLdob8WBjQ4jmMy/kbNBW8mHheFEd3I0p7kTrBXH8Y/ZbOlkdDbb4uYqd3I7znxn
CsxYD3YDggegr67GqikLwdFZNmr+oskMQcAoCIzVjCqsXp5K2s3Ndy9nTrnxem9Z49lb1Q9bWo3/
nTNxZx5oVmf1rvpRWQhkOA/sywwx8nyka3u+rUtsovYVhDepjkNeR3jnpWemLE2F8JZPDd40/WBZ
tytUFsKG2DzcoRejeKxHV8SlK1XzOI54Qt56k902l+jf9f0yLZ5JlXqri13WVuPd1NTOl6qtSwPV
i75g/BXKU9kd87fxYBip65S7ymgg2mYAKaS8FuGhuLKywT14XuWQLqjDdUYh1OyRogFVIXtglvFh
DNQkgzevN4JLu7QWvDZrMQtUgHm5oPKkml1KCtkcDS0q3tVYk2J/8rXpIPQmBaR52JTwvYsmt8xt
N4CNTM+NorfrOsvJ7zzag9uNh8yit/OtCkWfHXMDViYyZlV/yyDlUDeI872xOlGYcdDlfvG0+ZKq
A95tPf4K/foKHjCe4TSiz6xmUhTdStt5VIQGyH2AQxecYV0fZZ65QRxkLo32Ua6rU8d2imKcVG6a
Ge+4RSxrVLdOq5O2mtwpylBh2qjYlE3xzEPgwJUkGGS438Zyu86mOSUaAsdzcektqlyKWOdWYe76
0V01KVgrzkQpxJ1XIlVswzLsO3jZNCGz2h3vGuH16bkzLbjBVIAyB7DIYCdU598zkg0ApjqT06ON
JufIHfyVMT/g4lGtZ/RGFBwlPeCp4dYN+qy7ntyGvgOcHJae2jnkz+yAvGXNlnXc8qim6zporOqr
FASbEr6YhlPCEcAODqiTeWgeUmcOgrclSyvnqMJSk9YdLLTARotaRY3EZ6Xz3jMaF3EyXCd13xAR
crlZi3JeLEaC+KowtMl3Szs0s71f9NxILxIWRjO7diHr9Im8cbM670YkoCRMmdkjd2nT5phpQ+W3
vtUIeB+q84YCRGlckgfazNLfiDwO8mjrSZ17mGbI88PaBmjPoUe4TZIuhLrHytw0QlVaVGUEcLjW
O+3aJHhMZlsUh3Qee4VdR4mtM6LmQN/sEMzwHOkMZihji1++Jroe+5BXbtdOeWVidasxXaIrjrqW
7Vl9fu6ZuJBiNNPD7+YJ3LoefAiEvgSBrqt5dEDtPM1UEBFn54Zfw8UMlY40KxLwY65JPZ98ovqY
I+hxNWEjh6rMXDSkxZ1Qrbre/dIHmwiD2FjDoNoip/JS/4oCu28EcR2mdrfvGwc6+LyY7arrzmfD
99gBzLVu3AeC1wJ9plc1iG89dkq4tZH9EMS+OQrvMUWPNGNpTd4WT0241E8Lsh0V9laMxY6GUTTV
YJvS+xTC/wQIpU5zKAJzO1G2TtNdhDbCYJyvblGdS2H44W3WEdEUAz30b5keg52JzZ5xgM41qFj3
peHg3rVVEsnHcdDp24Cvpy3Kdk/kwIk29MdCPHtBtzIxupinnM0rp99nFXpGl1Rk8eGcnPbrM36c
c3EmdWHKR9mtK74z2PyqSM6d89xAqSZSWxyOK9Dsi7Rq5stRj+XVKgDALhUaWjSUIOMMJxyhzrxu
sTBOoTENn9sQROt+K5buWWbZdo2k2UZWKMMLt3aWmzEExePzr8wbpym2jDRsjYd0W2gvnmlTp3TS
d3sc9Y2XjHLKSzVKcSwKTBEjTNN9ccCVOngzm4pGm44/G5krrlVOOLbnEGrLMeixOgmsPr2RW4h6
OjZL9gWqLANQri3vkK6j3BV6q+4UyR7vVZBuz6lVAGc3LgZ2+9notHvEk0dnO3wqkR9x5Or72Ml1
5kT4CHOIbiAQr5wy735AWZrP2EE1bjyPMruyC12tD3RaNVeelY0R7a9rj6lJKcOIj8Bcr9Jxrk5y
VLEE0zHAZKY9pzvP8K5SA7nqxpuK+aGjRk8onxpN/ipX3APD5fhRq3U359Wgd0HbN+3ZisVeucNQ
zbs1t/qxqmYeCXL/o5lNFsZEKRbycQB3yLaYch8WBYMxPmW2MdgRZunl9HWVCrraXU7tKDo14zSs
Cx9DGqe/gr5eX5p2lUflV/ImMwPmBbzhoiaz8ns91cZ5TaTupexs5h9n6S4koGH6QPqbcbFmQFmR
Z/BAMncoVIzuXx9VatnjGU0BlYzweNwuTIyvX8yqHS7n2Qlv05OSO9ZTcKXIcYFMqtsoH+vyprEY
k8Hkp3ilQeVeBKO58QvG8QnhVUfesBpXwWbksa1c+8JzpofRGWwGmY2NTbMGFj2xI7ZakkVsB9Jq
MpbBWhU8MOGE/aEo0ck2FLa7wR/Lh0qV5qHDfOjoCAPEbR5K8i3MNHjOsHx9AQz2qKg4jJ2xK85p
rPzf7J1Jc+NWmkX/SofXDQfmYVEbAJxJiaSkVEobhHIQhofxYcav78O0o9spdzuj9r2qqKiySULA
wzfce278oi6twSpwGe90YBuHaBzqoEB9uUMCbASjE6d71wHbk7LiQR2uq3moOnlfhXMK1wSTqHO1
l6U3kbg0Qzg6CNRb2atrgJ+cG8KcsjcTGQSKtKrJfLWQioekkDSZKFe9B7Vasnt1QoTcTIZ7gHHU
bHtwnZuiW8RTqgxVEBWRvRZO5t0hLuO2ZAPxFmUIAUb0gA8RQN0Rrb3wPgNsdHze6czPgf/tGkH1
ZLJahAlseHdRk7hvNAzfRZ4nKwzxzqWLTXPTa2l/qAtd2yaYjC4MR8U1ImooAEcFymvQFSbJREPd
5WmTYEzJzw3LDZ9K1ghnLQJgTzHls3Iq933peFsoNuWBw1iBgjQnmwH9+HqeIWTDVJoPGaPD0s+K
xj14VZJuJ2dwHlstLgKhtvZxMgsHYVVUPOsiKveM9yKOSxlwmcTZJH9hVRcIu2yiV58JzCpvFzSO
g7ZvmoD+6bGqlrt5MrEBZIuRh1XplifboyTt+mWTIScOjcZ8sbrhaxLNN/eLEa2dPMu2AOlMfHkg
roUaf+2GDkqahOoEPixGQZBBXZ9mHUiTwUOWNPu8S9Vj3cl17xnIVZYx3bVOm/jIEu4co+i2jQLY
aKEnRKU4VkezLxefC8gqTGuaGBBi5hrV2kIFl2+cCM/sucqEvMHr4u8IkLJXo+qrq1M4zaqtumpL
KOx8zKKpVgAwW9PEYecCTSwwA3wrF01+akyQ02w7PC6+ekbKGvOLp/YB2ReIQ06asCvNte3SRaoR
2HIBLjpEuu8ERekVryR1jTb62Kgfg7Qzs3PsRonuT53ZXWpqwiMWAetQoZ0jIV2N15lc5MpqsAYF
SpIMLllu0jsYUPd2pTdWwLfsJ+re7NyhNefthZZ3i7CMMpDN/Hwo6l5f6d1QnRB8oyfJbrhKQ2Ez
5EfNYNx1HZy+gcwwNmdOCdkyeVcUu9sshsZ7B9Gz9dBlbVIH1qAobz2e90OUt/2dNCqHlfmC+Jb3
6xI4tqi+Jmg8AtNViyBvZPPEbe0GcnIRJswshMtZ88KiSyLaoRbFJPjku5a9E9In4JjdFFcnBDW2
b1EObSo0qN/1hB4gRUkcs3q3iYija9kkNWUZ/RBVoVVMfky0ti+TPlmPSeoe2lqkz0M7jlTYZLyh
KyhPE88cHDETAp3ZoohTorUXgzxUWqTx8NysKWw79BVNTmPhK1hMX+OhQSCli/4wm5wx0zDoL26u
Dzu1LXl32GURxrpTviedeicyc17bvFhORZl3ENzAKesmElIXs9UBOc09QmbtWlt9tjVz4WD6XdzP
dtI+IQt312jSvAVcRgLgxFWjsFHKY0XptYtJBVmzMSw3lSfLgNmR+ZCwAd2gRx8eNLP53At8mbD9
orBvJaOSoufAmcqM51GWYZswoaDXktc4zvKt1SQY4FpBs5Bn7V3DzIOLxA4plB4YwHHyyh0zc3Wl
x96wb8GWQoQrps/92L02HkhDS6T2PokLm4e8fOmmFH9Tsag3HZCd+64xLojnJ0dF6rfUa/K93GM3
FdohSdNrN2haiQgusncachyAYvqD8Nz6sUxRXce1KT5z/L6WjtVs4hSdtGlT2yjkDzSNHAMbidO6
t9s3brB5y/RuWdmzWV3nqnbAKXKtpRGVqGYjcda8Ign6gWxDs2dJRjEgA2WqH4BxuGFsmPMeMRj7
OXnrfwvTfEfVpfqLNiX4JZw2UGfYlMXQaj5hM8nVmZTPA/Uw+l8OMOCOVnYogcJtOzxzW1ZtM+4k
9t9AcdGCi7qI7hClDnmgFVm0dher3yOUIGxeLigr85nRhN87EplpF7+pzlSfXBzKu7K1R7DAXvNA
l69Be/V+3NZjQWuEbnRK5ouR1fElJjLtoasQCi1YkA6d2iI+i4wSmiJnKUme8qlVEu/N68f6klb0
iXSotMjeUlQYByzlpVMKhFj5DQ6qdslD7UQimIq8fzDb+WtrevHo67UYGCU0FWE0qU2kdzyCkAHE
Ku5zWYkL/6fpmi+1s+VwzXbQRcsnmt3hZXZn9RxFjXUQkHZXpRIX921iZ/u5ogjJcWiEnA7Fpi2n
/s4Zy+qANuIZoxBdS5UyfdRz4WuT5qx4NJ1g4BWziu023y/GYl6qqn+stO5CFoeJ4DWbDmjGmjd0
ucue10y/1dTafEn7slzlyPvu46GaPtU8LM/1wGYUawJVXZL0/YHi4FNTadoKt1F+QjuWHCV99Jud
UBC4cxbGudKcbr7HTTXb8cFepmpbqjTapZuIPVPoeYUn+lIgskMZ2In1VOigOVk/rltMoZ/pUFi2
Dppd+UZryE3HObyvVXc+wd5/xM2EAtjSOTsRngXphLeFdNTDZCvmsYO5vOtFzbSj6t0Qk2Qf1rga
QtQAd4R/RKvEWZ5qA2BxV8Y6pxTjhFR29xzY4/dF2giaNUQ3mzQ23J2BhCKokcH56L+0nYPYFkGe
tiEjdviEQKhYaRA4sHN5U5hFCJZTt282zIqrRxapl8zotABXeLzTZ2rkRLZuwO69WIPh9Fa1iLST
p8nGr0b6egR9/VnC7RR+BkKWFo29KDp3aUPUiBu5I/qCDBfPYPpt3R7ZmscYMXOjRvE2djHsR/wl
oM0O9jaTqdwuRKiGeWO62z6Zyh3v8/5QTe18WTwnvUSukIdGWeg9NUNSaCTWnh9f7ou2dn3r5jSM
Zv3Rqltj5an9PtUEXNBKhZbV4ZhzwYY9Lm1bXFV16kNXJBGSakhbo5iXAJFJE6aANA+KqbeO7+Jb
2jZuHN/jsho20qm/SSxoRIeW80qzasfXaXe/Qzo1SBqq8ErekqX2KOzGzk8p2sCgJfGKoaWHWpC2
lkH6SLXZm591d6nfkHBhInGZNIbMbdoNiOfmLGWd3XHsDoNPIAtRiZyW8daJRb6KGXx+UZ0FI+Gk
WLhF8L84+NZCO8Uw6SMUGPYqRXTA5i8L1dn2AlrXcp+rbf9cZLIODOqQc5s02ibHXLNhhR994pWM
Id2wxVtmRO0qWkb22uyaqeWr7KCiSt0OIChDJXWR9LsGSwO1x35CBUzDCMr2iIlyALNoqxumWVqw
9Iuyx3tzqmdzWJWdHd17EotRqadljSMqX75btlBTQN1c33aZzLDp4xdmKfG6XbJhlRONKPwaX+g5
BWWa+X3SA/Ru5RwiHHqTSa0R9eala4Sg9NAVO8+V5vHcIkstP89Aa05q3YutLlUQqVnTna2pTE+o
w3hSJ0wlSzmXa5TBJnWzNbzOZjJ7vlY5LlYbd76f4FQ/o10fiYtNqkczpU30sc/IU+54xFviV7xv
ZmPe8ALRfa0fim8wmTF5dwW7HYyV4qV0lenaZu63yNGXYzEtI+AIxjJ+7eooUov4ZtOe65XuphbM
VEwStmzccPa8Ya2w2l/ZseKivRxZ2uJNLF3E/YpyYWbKHEy3x4uVzelDMjDzYepsbdTOXO66BAJY
kBXqEta2QbxsG6sXWC2oLGHcXZN+mY6esOsgdwy8iI3D29kbTMqfWDjrruRt6GVjHdj07eupHjzM
rxXuriyzX2U3dWGbERim43QL8K4bvPl0Q+KjQbFEfzpEIdP5fiNwOT9pAPoRZhmGAt4ZVGoo+yS6
2NgfV0qXLJgGvNuYU5DyxzvJUNxvlcL5d5vtMptgoAO8M+rNBL0LU9e5x9sYQL5hg45cZkX8Vv/A
GH5qtq07pVPI45uv3EzNN3pMW7voRbeLsySmOUrkSi/6dFnPztB+sQv7Vj9Pvfam4PJ9tGfs2D5v
mvEpaWlnQeK7G3ue8kOjqVR+Vo2uGFwKVXRjM/yJJkulUijqLIib+W2Mc/2uRxN30meTihJ/5oPb
q/kK/Wr+HTLx8E1NNZOv4ZDWkHYYt5kwX0y79o64txSMhrPUNuQ1W5/QDiXQgk0Dp4AznKZsine2
rTAe700GxpraKoGIFmOT9Ylcx60t/bJqL25+Ixpxd9KnWhNqzgoSd6S/FnaUBnVK0YFysXxuhwm3
XdtXQdFMbtA1y1HAmgoKI80ZMxrfRJaNW0rb727aH5WsrQOmRl9d2d+l/MFzf3Gkdl6MGiGBreHw
F+OyJnFYBaSwQJXMIn0v7EUiTVJghSvgC7K5t/HS5owW3E+wvbf9xMuVmqW+mGm1r29i0yRXbvZF
5mWyfCSoPCzn6UscKy9tZVA5LYv1gnD4W5xgrpxzV6MCyeo1ioviftbq0R9NrjhlRAMuz2AmMRvd
g9J6UeJ7lZsHYyT006hk+FOqjpbXFvRV6HLfO/Qfz0uWbnWLQ9M2GIsnPUOdoUjSQKlSvOiiNKSD
WUl7mxuOCxpza8Ox/TDBIgowmGUhw7TTgh3L9tVWVXZTKy7pgPVBzJ3Lnax+lmU8fWoSowulatu3
gXkS2JJJh1SW9IyFuj7GlhWdbFIuV41mXpmhPzWxpq1rRXmyZsu6i9zmZI01vmUmiqGXTu4ZVOmh
stXpjrGNy51GLzr1w0k4bf61MzkQe6eeVk7GRMGKS9ogDDA7jANlqM+K6pvTOKw6dPdXNxPuq6ZN
FFbogVZlVbW7SUztqzGQlepHuk6rbcXOzmjLB0MgeF5m0e7ADI9rk2ZvGy3o3aJi1tesTLyzHWv5
gai0CP+tcO5LPK0hFVZ7Va1e8aM6G6+VyUM5Lljk0dF3n6JMCJ9WKH+GTcohC6BBBIU2Ml2zCg2L
ZBqL1EeGjRJJ19utOheZP9XRuMEkNS9+Hw8xjlPz1dUYsCKl5AM7YrIbrVS+tIwELrajyHAsuIF7
jzFapdbtOTaLZdPGc3ZyI2t8jDVP2fR4Bu+AUqdM0UhcWysL7l3O82QbN152Ht2kXxVdLbcZ7fEj
i6hqUzOw23eGk247z4aDiOEZoBnD4KgSx5EUws3kMpE2q6UAHg+MH9E32EzIDfuSn/V9cZ13ljdk
geVI6n02TQkDWsTmE17x61QlnGtZb6+VdIyeirlkUps1LX+DJO8CbZHjo6PPBIiZiuUdWmLE6SUG
noRh1qYAWyHnMTDZ05BbmL7aaOwJ61iyORSTpgZUyASemVlNwKWrSF9nWXNiCcbQpSjdO0jferyq
09YO4qp9ccgvv/AiiXFEuNAqXN4qK3NiiqQOE2PutnfOKo4J0ydjG29d7GVhWdanUrbM4tT+jpCO
h4hQnrPVRtqBgUTkMDnriq1Al3DHXBfeQNOnjzBQurXMnYVDTEnFynCbYeX0TNd9AzBPOnQPfZQX
91XqQW+bNOqjVouotfNpgBVuMd0soBjy1p8roCg9ISFdXp2Gura2QgftELOnOrlDUZ49oiTedHgS
eLTGebpmJgDnocOn5pQjeAxwxEe2Lmhl3d5gMuslX5S5fytFI0hHMBL5icFUhvcTi+V9Z6dDaOnt
sK9rXoW+V1vs5EDJbMVSQDhYai/EOGqEUse3mDP8xXYMm0tGAwiHmEpo6zb6paq18WtTlOPdPHgK
0zP52dNpRnzVahrG7u2XJXFGFKgjoKuEIsnx8ktjs/etrep0k67uFuEMZ2518lJpVudppWPPHy8D
H8TwRgKgSFdLNuLOY6ChK4KXX1TXF5bKxTXD6mBfPGEajzT2tnksi8p+njMHx06At6SsgpbXpgb3
fkIwjOm7674WxEpg1tNHdjAunJphvTiAAz6XTV+yk52l2WwzYLo0WKbU2pXVp/pXrRAeS9pOj4az
OWjUhUmkXyW5ojLsC2eM11OljfV6sgYscF4Kl8FnlTFmWFB6hkmjblxbTBrVulW66qmSvOGZVFZN
OE1zeWYTV64rDLXgxR0z3qVQnbogmVp7DmfMLq+9qRSez26d/172AMJ599ib2x/6ue9i64Ri1d0z
HesvHJnMFzRXtyHK6M0UqE3+oMxt8pUs5stQL84XELXVSk/GWxqMe5bcSLfIekzrLbsOrBW2MfIQ
RPNRq5aaXbjWGo+KrpftGttLt6tzafZHK4+q71Vpjhf1pi1eD3Rs4w6Hl3WRIjY/p8loqLs+q7NL
RgMrGPqMVe7buZu4q8WrhjtzHJJlrzJg8h6F6UqmOglnw5thKqILxj5q2xWizgV/e8ZagfOX9jWf
DC5izwQt4dUNh/gOvD9WiiYr+genWSx7nTmmOjwlXiuVXd6ZcfKVNJKeJk3h7sH0PNOioF/TB8w+
W9vkui6GPtwPc5xuRERpBiOwLV9wxU9rW4iMLrqzyE+tygzvwtinFSt3EApqpAyPqa1Yay6YfugU
VYaCOOu1nevfzJED/XYkWriJ1/R9zdZVGuvOolXYTd3Yf6HkFcFiyNuWuc1DcxQdRrXEpOkWct2y
3dtUy6huy8ZciJTICCnSgQmogzG/e7wIHgodjkGArMB+whBhXvCzmV9J5TMfl3F0n9Umqlaekjo2
iBU2uVFpYnPV7WJfs6/+Wll1t57JE+Dk6o1xMzesalm9W4XPgq052tgAmHo1TH59l1HzyRlG49vQ
NsV2aFhOibF9Noeew9Ro9lbVFAkrurZ57CaMkFNeT+9MPdWwbW/l1ajrLwB93uK6rQ4poLV38qa6
XSLc4TxHCXOeNKba5YRWAwG1GilFx0hYjvZejQZ305Q8suNA1VtwFwVEL1SXeZ70baLY1amJJ25h
gFVaSGxSickL2YJOZXBCwq3tCkd7vmFCX3GWal8ym/tHKFXyOA147T1petvaY5fSlHBvBnOOts6S
iUdHwAZnN/NA2Q0za86dcYMmgT9xurgnIAtssfphdg9Garhb7n4HT3qnPmGhFxe36u3nqpx5zaal
UYW9UmMkxwvortKmcgOOKPUO1YzhS3a0z27disdYJtNJ1SfcjrdROPmuT5xI+mPXlMm+L9jPBnNH
z6rDHmFnaJSCTsfTWcp0GM1u4+kFbsKT8Pq9igvvQcl7K5iH5Ro16rfpZvvHVs/QQWPaui/VpadF
A0MlolRb4eqIwoURBclOcYkqhEFcw9bNJ83w0DIWDXGiudtWtRMiZSBr+ZXR2OuFw4us9qL6JMYI
N69TfSXmhSODwzH2XZxi17TTACGYjGpmxMdr4lGW/lba3B46kd81FWIAm0SvHeQRHq/YoNiPR6AO
DUGnJ4mye8Vg6Ys0YnBMyGO0IHflFMTdwHJ3NlnrFFa75fHSt6yqraC4FfE5N+J9ry/udcYGsSKb
5BIj6b4Io+8/JTlcCYI5NJecokHC3pj0U1c31ZepWYwHEFKjr8A+fxzKbnhHpzC9N17lbAsl028r
vqtp9M2hVqPpqOg8Zl6sX2NdO0M8s55SYHm8FVTKPyNHSO19iaskDly9qQ8p3yHdlIqs71lFNaFi
oT8BOSH8aFz0K+gHeZ7y6essIB47BkO3XPfK7ZKLR9u0q/VgtM2ZuSWZxrWkuCB54Bi7C0tfs7aj
gzdNfe03kIfWtymsr2CxP+Dll1uplwjGB6dlGzyxC5iwQt8SYKlAjCo5iDj77JIqC9pFZN0nUeVM
nk1hPXJrzLy3TeHdYDtbgf5z3QwNX2lYnGOPfoyhn6WvyXMxQQRa3koFAgZurDA0niePIC6drvyE
ScA4Q17auLD8w9lQxzfueiVcqNAeCLUj0cBDcZKM/LNuEo1bq6L8ADZtvk3sDLa20VJfgfDRfYeV
+UOsiOSBVdH4aDGj36VtNF9lN1AhNILMB8usoIoMAJyeK1YJ2yz3PqttZCPP9MwDqaKmr4g4+U61
zDwWc6XQAl5C5JQ11Wgl3yqzgCsdkUVeHl2ivjadkDsijzLnuHAx7iclXtojKhybnKNqFus2HYRf
ijQLFPas8MN61lXt0jxwt0QvXVcp/LguMe4lDHrGeaSRUi0aCeQSlsdbb9GdnQbJyheKaW8Ve8kC
An26o22nffqp6OZkry5xHjqutDYCBMeqxft3MrpOnkptsKKNZN0yg2lQS20vHJGA7kDWEwPKEyYY
HRammRkOOgij/dKg3FizISm3NgFnx1zP1NjXlEkO625BbfuSqUyzE86sKR03XZlq3XvhYpQl5Qd1
kz/OeZNd7CHWu5MN8ufRqVDlhWay9Bp/JZoa9ZM5upF70UgBMI6KzUtxm7DcHdKVRygyP1TvvHna
V/FkKY+jkVruqReojg5mYURDaCi57mKJToruSzfrpnKPliyPL6xyx3HVNabZfZ1hKQpkYKmiFJ8X
BeS3JM3EKxE8MePMVJAbsvSd5O0WDSTeE2VUohVLX/awuVi2FhXsvrcasA1zzVgDVEkR2kq73EEX
XQLVzaYA+Ln9wDxmGQJYbsUBhtl8p/LMbxO3lQlRbIXXhJ2GembyakLnmsJZRz0J7kOqemGvmtFD
p+tbkuuYKaLDsTRxzFiVvzNLkq8Oet03Yh9zh+EZBIKwzObpOxOK+dtSj9q+I1flbdCMztmPRVXn
Z/BNsbcuQdSa+6lquOfm1tK/1fD/grry1JWDMoqVTdQh5oyEom4Ka5zf7YR2aTLNiON6LiR4nWjw
rNXE+ugHJEdbdy49URH39dbiXTKtikpavAp71g3XTo30d3eyBwgHgvYHxABW71TOESMKhJgVZmbG
bBerXqbuEIMttcnGhqc631tpjRm/K2Ae6sdkGlP9c99oOfEMkyam9Buiz4Rpmm5nsh8eFWFDdi8G
TY0RxRmggZpzvSizAkEnNyEo+Lnb9M5dl06O2GN7Fd46rseUEhsQW3/F764aRCy1qpXPATqRmJF/
0keo4lZOgpV+jqf82YGE44Ydnvc2dJxovGOkPbYKLVRRz9fEkF1gR/Eri4ThpawWJwvHmOBF3/CY
Is0gmyIWzatqho78zOGYi+e2pflSVbPNt940yyLsaBur7TiQ5EZZrQBY8VUoBLwzoQvF3WqAODzc
Z4A0xSMaIqPLfBAhw5+83P+3Yvx2cw3835ps/y2Rb2n5VyfG7R/4Q5Ftqb+7OuHfjospGQGnhx9u
/N52//qN/8VAbe2oFhFeNqYfVNwwHrrkX7/p9u9I7glc1zAlQH+/EYD/lGTr1u/WLYOBUHosGnBl
tX9Hkv1RkH1LfbuBtnGzIf/GN813+Kv9gcOAjWI+N6GduP06y4r3CgH2W4ZN9lgoQOlydqIbY0BE
XVJ/fjMJZF2LbDI3UeItr3oi47U6k/PF3sTc/eUq/uns+Y+yL87I+Lr2X7/9SEH+H/8BxRlfjqiJ
m82O/9A/poLA7BsVXgnULTWErCDNem/vyb6bVnmFJCFGn/GmmA39RNsNBfAgyB9NndYBgWDZKbP6
5NWaDfPsNvUXO/VmEGmj8UBgJA2eqEfzk1bMaqDEpvJiyLRNfSktDXyRwIh2O2CdT3ps9kHrDMoG
uBxqZ3gHkoREhs6QltlGhyn0pod5sapVG2Vj0NoiBadpwobx66w6WYzy6aIcZ/ieu3VnAikyZcYB
xCnJSgO5aSkK9Ai85ezXWQJeKRQ1+1VM8Y/kg48X0uAcvC0zVSD7H0jxUCPRoSc14YROTxAhfc6o
B/PE+nNkLUoze2JBo9XaBvHzymhfy8LdOMn1duCXiG0q5yGSa8dhvTnTAUy7htV5jzeO5mSdtm0Q
EUvq3gowdpJmpfwi/Od2D/7t2xtwvvUfrkTjg1kIwm1H/CB1XCOGNIw7wnM18MObf77bbv+Wj59i
02LidIDwhtj65ydBcwBDFBJimoPSYaVY/ElLAntJcHaK18UZF7IR0+oXBkj95ob96VO5FW5mLPAB
6KbsD3zo/4wN2TJg7OC0lUA4a7NQj2Mxd1Q1qTq9UWwa33lKMigRWlxdKFZsi55ETb7WVVEcrXSu
jrlh6mckSIXqF0miHFVmh89Zo4GimslBRSgiNgSYwv3JYKf6/3zVfuQ0f/wBnG3eDbyJK+yjn5lj
ZcGUKmSY5MMUSgMgrwV6N1iAsrGzpomQvWEHyxDhyVbJKUipxgnfJWawAnK0s9pkDCwg6qvJrliI
63W7XQwFi/JouZs5l3vLRpxPJCRrGXa2BQiKk1bhPwAvaNAfq9dumct7tNtl2FvkK/7zD/zZdsUZ
ZGGkuWHgcYWCePA+eKCsgb2v2o9NmA2mZF8qd03qDkGsm++aboeuA+Xunz/xgw33xyfqWJnxthAh
4X50q1KtVNFQ8Im1lI8zUyYwi6MOlXVfFezs//nDPjjx/vh9ps5/YpjBefojKOcvZuZKCFWieQVu
pNLFdla3rqFZB6WZKmFWGO66mQtQpWd1a7vCDNPp/Z+/wI9Aw59uIAJ4OJb4tcQ3evrHs6mPFDmz
voMeaHvxJq8Kc49yKdox4Y6CqLWiEIJ4s2JSikKoabyAOQAnjeXUTDMJxBTT4OzUwfOQEnRrz6Dd
gW9J5lnigWjr1JARHwMaUSa+UTBoRqoy8m+z0aW2TQuUV+q0W2xINaRRLuiubtSUc8EQ20/w6q4o
q2L21Ir7OCR9ucmjWrA5uqFxPQ5SCwlSAaPIrZ64MdXg9o3khNkjzQ3SpJmsIychn0urkDmlwM1X
k1imP4x6/194/WZxSv/fhVdQVeI/dm3+BnD5r9XX7Z/60werWc7v7NRvcA9ub9O+OU3/KL8UzbZ+
v6Ue3WowiiBT5UH8s/5S3N+5HXHPkpihc0vCv/rvAowY1N8xy5Ex+SOaybXJvfs3THG38+N/bn9K
OU4XC1yGhS+JMudj5oljTYyyZcSsXtFZP4tY4heonE1n+QiPY9UBjI+EAWLxw18u1fmPj/ipuvr7
BzuEsjrmzdl3q/1+ft8Vs21abSzNq1FG1U2Gw3yMpdIvarjbv+Wnn6d5mIV1nm2D8Q7Mmp8/hdCK
DM5Zp14WxTgxH/oeMSkNSCbci/Eb0/By72jqL860nw9QLumHz/xQ01ZtLusJpPKlRbtEXK6zYQA5
c67FZ7eWv/iwn98Pf3yYSXmv6oibcTd+uIyVUkRD5/FhSTmqoSd6c9XkgsnI4C8PBZ7C9T//2T4c
2D8+kGPaBbNCdcxv/fDrhh7hHOp5/SJjccUW1B5l1OxKkJWxMj5Kc1Z2qd7vGxOj1Z3VMcb6xRf4
2cP54ws4rMluOBEC5233dvn/+sYw6ll6XaVf+Cjj2Jv6XepV9aZRRmc7VgwEa7uFHT9UOk1F2T2I
9UDYgV/XZfbM0mmn7Lp26H5RI/7tb64TIEUYJXZVF7bKxyykGM808vrUOS9mz2i/ZYrYAVD1ndpZ
tu7U/Ooe+9A4cRX4QAsjtm7x2kIA/OHvLvFj226z2Gd2+IzJ3fRBaspBK+pmXWcz4MdOXx7zEklJ
0iiBNWaBM44IJ0ixJHsYQ7RaVA9x7zi/qCj/dp7wvRyqFc8CJkG8yYfvxTRfjCipnXOlNisW2/BQ
otci65vVDbK0SWz12Msl2wJgk/+mX/zHNQGMgVADVokOYOLnO0PmKNh7BrVnJ26PhZO9e/NgPGnx
tObbTs8ow+6pz8rNYkmSGAy2jh6osMpByWsM83wE4fKrjKz/7b7wQGxbJkcdCXcfvpKic77Gjc6f
qZbirLpeE3Rx/52x50vZuvov7sKPF9+7HXQ3ypJqAhvh8v98AcY0unWYhnV1vf7Na/SdrJU1XPHH
adJfk6V7mtiBd+US/eIQ+hBnyC/j9Ya52wTaAgCJZOePH4z1LeoW7Wp6D6nDthDPFc2CH+9j625Q
jg1DoL7zLah5EfKkFPz48PKLc+H2GX896n98ByhMiDF5rXLr/fwdKKQME2uudkXY5J4cAyDuFxNY
sX1nAfR/994dez2lW0i8MYzNKkhgkPjZrxqSvz2YH7/Gh+MplykZLbzEr/G7ba7lVw0BdBJSlinO
3i4DuPNZE+RvNo2etjeV8BdX4eP74OPHf7gF6FSLCIWpdh3zMNW2sb6lZ0UbVzr3o7KNnygNMRzI
5QmxUfoZOxOuneT7L77Ez5S4P2+Hv/wpPtwOqA1KCD+qdu3tIrCal0FHQ4RYcpi+luql5gYBARO0
s/mLw0f/X3897C9e+oZ+44j8fA8MqkzjOc31q1msRBKYKrFASJDQS25ua8F4RoC8vYHrxXjKcGDK
8XWp7kqT/Nr1mD+i4fVNYzsYD0kfFvUeeG4hgtg+MdP+50v0o676293K82Lw5uY19rHdzy2lR7Nv
aFc235O3WQb/3p5w5wcVmQmdD0kbcnwkVuUDzJ/m6/De7rBOK5uJuixfoyNv+rtG83UPA48/hura
+gSxp8dj4fgExnv9Vv9VY/hhWPDHnxUjLIcM1aLrfSym6sSNCgXl2VWUQDW285vUjzFywf9i7zya
G0e6Nf1fZo8b8GZLkAApW5JKKlVtEOoy8N7j188DfT23RZCXCPXdTkRHdLRNZiLz5MlzXpN9N7Ca
SG1o9Mae+pOBX0AEhnw7+Q80sNG0BGg93AYr0U49t80+/p7F10buGW1uoeX3jGBq7dG3jTuzu/UR
KA4d3dgNPt2g29oHHbcNBictnyNlL40oH7f3/g+Y2VHykIrXmrgXaaZrTix+A1VYgRRB2MTYdZV6
XapuEbqgHpNXLBYSbw+mU3xEnPrydjgXuz7OZBG7LLFpWqCoNI+nH421twwnSV3PfGvHF0X5cnms
kwwOa0PKS1yTvC8kypqLZVOFgLou3lqPFqX/B8VJ97nr7Wla/jCuyhXVmFkK5DgqLwZbzKzPC9UI
DPZ5228LhT82TbVD0XmTGjsjvwJ7YUEjDlw1vu46G1sCgfxpQO603+fjlRLdd+0dosUojsU3ZUCj
ZqM9iDdIoOOQAeuBTlSbbKSn8CnubATT61fVyWEx6rdRMMt7Cxul/1or9G9vg2hHSzAdb6C78B+H
P/V8GwiPcraiyXl6A7xPea6noW1KOrK488k2Vaw1RukR4XKQ+GjjaI70U3ntdbuWHS9069m8axsG
N2Vs07K5/Hm1k1MxD88lzJ/mgtEyM4S7q1pRwYpTzsCXJWpsa6ITChAI2B+Xzm6M7jINCbFdBHhr
HyT28EsFMUOTCORTftsjaw3LLqRMHL0IhS1gQezhb/WQgdPgrCU3U/0CJ1l9kvchrMV4V/0ui62c
vlr5oy/YUu4EJZDyr5N0LRZ7YWvmWxD9l2d5GoveZ0nKqIDrmqVjjiN9XdRU/nwWOUHJeaIKs5Xf
RKLnC1A8eJGtBEbGkYerzLOLO4r1DVSwyR5qGHBbsXYphV/+Qcb5Zf/nBy0uXkgeUloPg/Rojhjd
2IL8Eqk3fbwN7unndQjIN/ddeN/Rg42uJf0KtW8Qt/KTViGKvZEgY4JiJ37629oDmMnTZTvwUcAj
3ZuBjUJx+1f9YvwstvTsHrQ3mG8o/tKznw6O3gO83sz+IY+m473qSPW/YCfqI62OWrkLWr9/Se/I
Aax760s0bUq8FzosdmyF/0reFlfCr8trgSzPmUMPQIIXmqFS9ad68fGJJosoI4tCLz0KT9a99jP6
hTWG9hc+Wg1G7pKjC0BY7fGG2urvatqgQVzeM/f0jUTcekX8OH8TADbdNY/KrnhJv5YH7U91x5aj
o5i9tmDjuXR+ho/ZjXcNr1h4qG/qQ772mlim7u9h8r3PhaYwAJY52f7wzpSNJG8Gi0mwuFW36cA6
V5v0TkCovHIL7PbiPZ/N+I16BAyQzEX//fIyLmrb3Lfs8fmRRwNK5s39vuU+/IK+tgTcXQL5MfhF
Q7Z+pusNXq/dWnS/ANZD3eudxEIa1tYiW3wFq3Ndf80e+aBoQRZbCJMArZXutnlGWsictobgXv6F
77q0R1nM/AuR2KOAxIOLV9TxGlmpURW6yRpVdOFo+m6Gr9z/2sMuAo7xpXm2Vu7J1QEXmWWFmJAA
R0V6zCqeEhv9d1Zs0VJHM6QaN9OtGiD4gvDQSrRZHXaxF7I488x03gve8/SzkTf9Xfvb/Co9RG/d
m/WSrOTPJ8+441VdlqQFPf17NP/Fw8JNsc03+ReSBN2EFdW/2mT/fMKl/TYyAnCeNZ5u0OvE4aC0
tj/ewzMgr8THIH8NcItDUgDFg11O90R0sPYp4EZxA3tfW2Ofy1+saV94dwjFYNvwoma3Ktut4+Wl
3XvlU46HyMquO25a/X0uPvzkRXgJIkFoUcWUHktjqwTb8TnL9zkcAmRQR+51jAMgW6+MOecpF3b6
UsM2g7Sg+wFjenwHCTWVHXY7Wf1EjgnMRnnGlCt7hBHP1LUvAFlXhj87ZUNHxGGu+4rvoeJDKBCg
+qrtlMqP3h/xzR+vvO8Wvjp/FdcS0K7mPkxXcuvTF/28B/8ZcCnUKQMlBzVVyo+6BQVuO8S2Zjnp
+DVj7hoMBo572LiZfA3SBNEI3ZHzlSU/d4l8/AXzknyYMiqhaCgZTLn7Cq6JZ1GQbcjTx/jr5bU9
yb3n9IFNJQJroKL5nk99GCfwq34YPU98AgcUBzAB2quxdDo4MkUgb0Lr03WKxXjLecXohFQh49El
SqBcpTuk26G1jnQpAUACp0FiqnxI0DXi8fzcPdSIje3CeOULr017cYh6/EUQe+FnmNKVaWJ1Zqf1
leR/DzO0HD8fZRaTXuTECNAhBhIwmmCCKMUfZJvXDgq4OOT6ycZSd51+D+ujx9Nk5w8H8XuWoGl8
q2OphR6bB2Z34yOkEm4FGBLYlEiUNCnj24XsXN4N70XCo4O++KXq8bbTYtDXKCKIT9AzYPH4xU2g
YHjjRlQK74L64OfXhQ923EYsAwp5xoHAoHCjjT9L9U6FMYlWLy/gdKsUFBOq294EgHgHq61rt6Mg
I/NAHL0BOogeEZymwNa4uHR7EBJbL1u7HUHt73MgxCjlbUrjKe1+XZ6hNK/1yQx1SZkb/5QKl5L2
NLsjCB7MsMvufxRWb4OdHPQD8mWaghHFweJpjx/OYDf62j16kiTPi/th6GW+YIY434gMHag7w3IB
raa+3eKEFNg1R0G2ZW9tyJPIuRhykTFkmEv//T2Tm1w8IPfYXXWWI+q/DFAC4q1i7bCdvrzE75fm
colllJ51NI6hmy4zt0AQQ/ThRumJKlxTHlTRLcdNoFCccTSIj6BXks34ghpObMGAuIpixwhcsKQB
Bi4qFCduzUOauGgMUAUC5x5B4jNwfoEzsdEe++/WrWgePPWn8GP87rMXYX2xiohJ8j5WAcg/VooD
jBfJF+vWDDeUGRHO4E1Aogr7MDBvLNxOGvWbWbqNf2VWaLjygFg5Su934ukqILhJrwiXBnER6RIr
amUfksgTtC3Gq2rbv+n+6Ni9OQaMc9UWsy27QLW74K82d6cQfaVN9W24GmwKBOZX4THOwUCyALck
eGoA332v1E5r7sPv/tf4dnaN3Qwa4gjbpHORV2prB1tpHT+0FirRsyXsWvVPi96XaCtoqbQOgh8o
TssgI5GE3KrfAsz6/N9edsDbpqMqHK2kKieZHJtPVv5ZgUWQbazaqtuI/V7LD+BRKgjwwl4/vJUp
rAThcHnXoYF8erA/jrYIsoFgjkKms94UWQ7VT4NPbeIiXpI/5qgGYZgbbITfCR7C8qbJXIhc1RVv
TN5VP6sfmG9y0Xh/xWsVoHM/ag41IDxESASLJQB5JEJPjqQnvIeVetP5YDtWVvk0WZmXGYAIgMVZ
EX9ZccnKGEGCapCejNkNaIPEGE/j5lfyly9vIs9ueoD3G/waMwQtvq0s+vz7Tzb5h7EX94UyYOSo
poyNwKT6YnyDno0RXrHRvnXf+ggTHgh2G4Pn+HeqPfio+d88air7eOZgbsQVCf1zl/rHhVhU25Cf
yPtw6KWnBjhiaucPqPuJ9bby7bVW0+mTaLHmiwJMZk2jkCK28VRDoTTBpOScRnyrbFO6MbjVsYKH
oyveju1KWFkdeXGJxOkYAPlkkqCGKHCVqE31O6Slal4oEJQLbNQ2WoOs1NpVMn/KS596cZWkUAoU
CMzSk/6jfam+s8f0t8nE1HwjvAi/A/Q0yy3aa2Qml/fY2Rv742edw8yHFFWr0whbLNYaRUVF2qrd
1kfs7I4EUrkf39Tf7eAWCl96WtlOC+AmSfH7R57b7QiN0NRdRHArMRql60WJfggWWVtFQYvUqTwX
Fc3t+EM3O4Q/vlb5Kx4KMJV/hv7T+DwVV5XyvZRQTpC+QBafPHqxtAI9HKlkW5fHjRIiFSHXdFh2
lxfq/Pb/5+cuYk3gocPXMPITnluVamNjY9QHT3qh/diWa2Xec4kFPSaVex4oBHXI44+CjmTSF2oh
PWXNrtSlTY82kKTSKwBqcIOLCnwaB53Y1dKnMu/vk234YeDFbiixiC5aLWeWpO3IPiAaOthlvE3k
nanDY4Kkt8VJG8N6nA9lpxFwC0cjdZvVVII3orJrpW3d7gKsX+LDOKCKtlMbFxs4Rb/RjYdOffJD
J+oOXX+ltbcI+eApe/k7nb0W/5nBe2Pnw342YdgIdVqyrVS7oTKNOCqyXjgVo1+2n1CuidYMlk5L
kvNOxsFEgydhyOoSoIFrpzqbZjAkYgnTDGK9qaWW9wfe5rjptdvad4zWRRS3UvdjjboKb0DYgXrq
JJWTZC9aepsktxTd5GarhffDdGvKNpQuBeGZ4lD2twavJiP/VoloXd3W3W5KXhP1UCHfZu4hcmxQ
ny1SbIaTcpdF1MtlairSY+DdhPXT5eV9B6Yf7RAaAApQFNxvIE2qxiI2j6EWBvpAImAVtzmpnWq2
27ahzGy66UtlHYzmISruOa1peu2nByNypoS27INWbwpITzE6S3aPlsVvjNSVP9K4C9JtLG9bcjWS
MJKHO0HYoSsTZLzbrhu3QD7dScbdAIvXOPSv8rWIcjJtNkAwWzN7uDy99y7upektLgBBm3A7q5me
OuxQ+1F5PJR2/oZQ8pV16GIH6m8W7ILqgSqyIbPwO9+4VjUKUo5aOZTUCuY2U+G3krzDwMDq/0QC
vP8dfsCt4ubogEjQ6N2icJl7mtrDXs2eKoQ50Cup942xgXUkot1xl+KAGSGys61MlDxsuAmINKXt
rkHTpLPrcNvKWzq2oDVbZUM9DYvUmOX7MWC1+4PnayU7SYEYnIc+o1Np3+ABX16r09Ro3go6KG9R
NKkbaYuQWEmhBNLGJzVSd6iAiAFyAs2XDEFSdOkM1c2RZW6/+OXVNOfeA1Jdvy//gpNotfgBi6S0
6mS4YCX5nxkhoPBcNHc4ZBvyde9tLw90eksuRlpmYoWmgIki2Ra9XcPTchxfJf0BpiHa4W1+ZXl7
lMkMPEfzbZ3vVwY/CWmLwReZl5gqJQZQ7MlytGlH68nWYjMMV6Lg9tlN3R20wNGGneddhZUrRXd+
5eqVbWUb2BfpWulMOnlnL37NIgBMFWKxXhRIT2l23Rh7k+4EnNmn/Be4vRL4QL2Wk81f8eRIfthm
iyMJoketJpnpA3DMxl9ld8CveaMr38T0MRtR3ILJ8Mqqk7p4Q324vPinDx9QL5CUIG8bOojZE+AX
XukDjNz4KdWAOesFNH61SUNIttN3z8gTGJCTyuOy/YFUDPTf+fmFmUK/rQ1eQ5mmae5YoRBZpZmt
juMfU87HjSQJv6tGR3F+HF0lHX+iiwMf37jlxoLSWlUrydZJdskkFJ5vMxAeYtZsi/MxyZtb9dih
SvETmkT0t/Ry2A1cW+7ltTrt/vMcl3Qqp+A3aM+9//MPd29jDApqS0bwVJr69yFPp50SNgB8c1h5
NcqBO6DKNxZRDXgandPZhVzp1uZ6GpbefwXwUU2jAIU06PFkh8rMfd8bgycddVDkF1CgLPXIztpa
P+CMgdIqLGEVVQ5e6GmOYcVNjTapUUrPOP2uuRPOp+HD5oX+AsgalptugRqyxGUmVw5Dif6t5z+h
Ey9vyzB5QofEQAHd/9NXlbCS/MiLszIPhw4xVTA6enCKlhDJ2Mw0rNdxstE7nCLkUHKgvAZ22cjP
HvKiSaGiVyQr1a7I0rcy5iWliLlwjXT4a95xixedIWwQKCt3fpL+pAHqw4XaIxvMa3NQFTsksEga
ohvwB5KVrHfZd59//NyFwMUR4JIiaosXwTjmBkAWzXqUB1ofU0n5sJJQVra8+OA1CYwzQzogqoUQ
oZAGW9NPBcdHo2eDBRq6PXr+MuYoUYaifJAL03dR/UbaGa4Hdhe21ra7TlPWvq98+oHfYVYyuBaR
Ur+2yJj70Ws92fDFp0GX7gKISn2pwnM1Q7SaIu8rMkZonGGOQdcd4wgMTuHj1rLoRmZ/p0VFcz0M
FAuBl96M2PAeWkWyC0+7DcF1b0ZRDL54zNPGfZUsQNe6uwDGzl0Ik86GzTjZl0/wMtrxCXQAWDOZ
kxa7wR/HZ6fR2wi5HbF+6iKrdKOA1fcF2IPhkBk7dIsAYkWvhi61jlyTG3kYM1wZaQwKLidnq7J2
uBKEnmoUnWWsYry7KKQE50+6E9LkhiFaPjQySkSoNKYODiLmJhcQIpcHXteXp/IO8v948pCBs/gm
OufPgsUFleEo5onIG3dWWliPUVHl18hoPcukmqlu3GlsJDvXi9pGrH+vTdRKlUHr7zCNbGwcC+Mr
rG93LcpxVwoCwDxU8y1wp2grK1z37z/z//Nb/o/GSbnAb2n/ejvitfBv/81rMdT/In6B8PibHzwX
af7mtZgq/JR3xAKlOAyQZ9uu/8crVv4LFijfmjodfx+E+H/TWiQLnjLeYlCRDVGHyvAZUsviKtWI
USqXKPrdlswwS1hCXjZNXDe01erapF6hSD5oK3kNtDendB827/soKMPOBBZq2+YyFBZCbhS9TuVZ
KDplM5R5bMtSEG1DtFRWChtrQy3OSRRhOoUlTueSgv3UGhTbPdNTbb+KxZUAv8hj50mRF9C0EKn4
WCd+dKYJfCyRUUDFwgCvz1wTbtKur3m+NkHhQnMr3LQWa4humIv3VqWwg/57h335z/JdoAX9Z3xD
nlcVVAm3zHFEkOQKjW2hb10d4aaNKFjRxvDQE7o8ypn11FSRDYzvHu/kJauyLgI06eKydSVkHLkD
yvDKR2ptUzV0YS8PdWYvahAc2YfQG7nwF5kOTi2mMIlZ69YDsk6GQh8H6rrynxD1P7rznRkF1gOb
EerDTFReXMuZ0ha+idKwK4uedZ+ojfEENHCtAnpuFMgdlE8UKihQJo8/Tmv0ITJxFIsKs1Gvx3zw
HkarHlZWbFHFm7cA34UqHvEBAKU5f7wPGWreyGaf93Lj+nIG3VVSG5IH+l1JkxhXPpxV2mgBngWh
+Dk/WFJRRp7JNNCwYVDo78jODyOLkWCkTdY0btuOLSKjarHrQ3389GEGbEDCSTeEH0s6dTw/YxJR
Q03lws2QpLbzoRRupCHUbamcqs81X5jQ3BKh0sY340TLi6E8C2HJuhhgR0mpcTXJLTYHuV7dlYaW
rTzCTo8UTsRIcKIXAc2fzX48qwZZNXVKw4ItLoKFqSvaD4KM/QHPwpUNcroNj4ea070Pn4mX9sjz
LmGoBmhvjnDT9eCnaxNaG2URibpOaIuiEnI35bqC/65Kt2HuxyuFg7PLRsLM4w72jvFOT/4wlzCN
xhSzKeYCmnWvBXK/sQQt3EZiGm4/G4lYtn+GWkaiDk8vr/aZkDca5gHxh8nVQ/n35UFW5rO8FBHW
K4uc1w3aq4g4BB50hKCnDlfDuVuJeYus/n1zG4AOyek5rtZSngPevDd6SKC7Ua1Vrt+k2j4UG0Tw
zfQn0TBZ+VJn94NFsV+fn8/qkv0Q+MIUNaaRu4kRCg7CGpkdC8ZqoZq9e5xUkN/TLkUSRaO3sITj
lZ2AME9qZG4cNC/tgFJYYWFf/MmPBN+X5A2XRfibM1nm+ADx1JdDr0GLuzEB3etS0PxSgqZ0vKLS
05WvdLJs72OBi5ZJ8IFCKMdjcVt5OU3bxC06fXjz/FmrxdLCfGWYWeHmeOEYRxahwlLj1OFNL45r
jqZGCt0zcUU8A+4E3QpvsrGmMRhr6c3Eq+de4nV3Kyh9eQNDVr7H6ET71mJMFNmSALi4VoLp1mix
OjC8IbrmBqifUGVac7U92bXz72TRuWgUrIeXvWpPbqnON2Hitn5rIdruaXf4UZQuMjDGVoy6T+cf
CmNZJltpfq1TeDhef1UOQfL5BrrrkvAyij2qoKIxfDa0MMgsJcRIaKSAVz4eJJ4yD1ukMkFNlG6J
kSIJjGx/uwLJfr+ujg4HwzAOEjL0I9EMWgT+pGwVUWiF2K35TG8ITCr4DQhKJm8yla57gZZJZxd9
JQIxwSNHUQLLRfxb/Eokx2NErgvQbr58048l8kIKC0GVokOkF2WwaUcBLnf6AuzVRhyQQL985k7P
gSwDBjIkGCGknsusRlbGKecSid04Gc0NnPR8XwnjGubmJHdSZLA2fAWdQtas3HT8IQQQAC2iYbHr
VYX3fUT31M77EZX9Tg+vq66qbrwe+8kpaJ4uT2/JetHEeWSKeZx0CmnKMjdUsI8UTL2JEO4JInwu
h0h5olGjveVFNWI6AtWYRqWuDA9jJMb5tixGABHIgPr0xUyLY4fPifUjHszyhx8g8G/HWi36a/Tx
0+PH24L8Dqbq3BFcOn+3iJb3gx/G7oQhxLZPoh9akCmbrElHe5zwUry8LOe+Bwh+CpwKQgsQZI+/
R2L5uVWJUwRs31OwGsPaU5ufHjZuiZ6rx4X6o41j3S1GPXu+PPS5DcdGIBUjV9eJ8sdDB3IVoYHc
Ru7g6fmuCUDzwQWL3cujvB/t4zPJhlMN1MII8Dy5F3E3C3O9x8MgcsuoAqebiBLueF2Kt0Y9qFdG
WClX4ygFz7R1PTuffPxky85DmzFrhgN6MNZnr2lq6OgAidQg2Iva8m4L80mS8gLZ0RrhRTa/QIEy
bNe20ZnFVRRyAYA/4PvY+seLWyHbPbWJFrptIAw7XwbKIEXtGnxsbZTFJ5RC7JMKrgu3Hw0Irdzn
GzmLhZVs4NzR5eTScQA9BRVVnXO6Dzmol6ulibJs4I5dem9mIvTX0KdnqQU43KF6X7a1XZQjJLEC
SbavCWY9tprLeeCYEa7TmATmKOiizPtL5lD9KQYDRN7lbXZuJTQgyXPdiOTLXKx3g6mq5Hu4rEVt
P+7TyZwwTEL88PIoJ8nr3/0XXku81VmO44WIy0nyo3AK3TBOAT9YZQmWDPc2MvduJTCcpisyMdKU
JKzi5uCwGCrAy1LGhyVwqa78GSLjvg6xOUka4xkmvROZ8l+Xp7bs+xCf6W0AdKdYRT/YXFKjA1Pq
pmrIAldoytjFb2VEp8Lzm23JE/5ekqbeFSqdUneEFfOELYVT5ApGzNhcf7v8U05XmZPDwaHhMmMT
zMUtLsm5OFqomZMRJtNX3YykbWDSMFAwNVsJBqfR/nioRXDCd6gJMOIOXJm02jGsNN5rUju6Q2j5
N3qLSMnlqa2NN18HH06SpNYdIuSMh11djE8nri1hHOObJ+rDRkc8YeXonlTrCEIIXcxlCw31tmXj
MyLXacD8Ba4SeNK+jEWIOqER+lT9x066FbIqxsO1yLae15jfk8iT/lye8LltxRKraJCQZOrISB7P
OFBioawl9rFfQlqo+jZ/MbImxH7IU67xug52pQGSORnV+Ap3bW/XmgFm5UX32fIDKwEpncr/e31K
X6S5GDcZlp9UgQv6kToexw63wRbjCB1J9stzPrd/qX9RLpoLpRTcjqfsDV2FGJ4fuFWlAW8bw9lP
ZsSSW0ae8PJQ5/aTolEWp9WmI/iyWN0mjwbc2QwfXFIQXClIyu7SSkPWFyHIDS4j0cp+Og2zlFx5
RNEJJTSd9KDjrhKsMlR8N56C/DqrOumPaGTZSlXqNPYxCjkDVWYaQDQTjxewHGip1aXouyJKc9+K
RJDRaFAkRzYQ7ht4l20LdM9XvtrZqbFDSQ60WYtyEQp8ao2kmhkSb4pYPE152z8EktKvBIAz6ZCC
IJ/IVawidIkUxfHcBPylhoQGuzslavqAL9P40ycsXI1Yt93JOHpd1aMR7NRMLqiPRRmwc2P4gvpf
CniMXu7l/bPExMxRX5kp/kh7UaWiMnf8cwL03RU5gmlCMTK/j8ngXrJgErhBgUxZUaw8irSjK+gr
Svk7jyRlJ6ajuo+9CHM42Uc6IYuh6Vz+Vec+ha6YPNUlWv/UW49/VCpKvRBise1WhaX8FsUMbUW9
g8p/eZglCuY/k8dkjLYvL1+um+Nxxl4Za70JoNmwH/7K5cLaJVVVXFvppF0XrZ4fRgtVa8uvhV2R
YrGCXPSwlime/xUIyCoWzzGyl+WOiHwLoxpBcJQxml6zHmBqlGeofAQJyh5tY1ICtuJtM0URJG0c
31L0rF4vL8WZFafkMIMBKZPN4IPjlegMQlahmoKTikb8IJiitjOtuFrZ/PP/5fgpgNSnRWgF6s9k
jcW5no9doKOZ60AqfRGaob5F0tTJSm0gflkrD85zg3G8dCLjfAVai/OshIUyxV0jOEMUt9B5LGNH
PqF90ZLMRJU7iR8/v4REfWiRBs7fxlIpNbAiU2uTlskp6Cn0UozGVmissfLOfShiI99oXsMTKEqb
9SRObYWxUIt1TIFpm4Pr9Vq55kwAVmewFHkDVzYN1+PtQJMjmKqSUbpKi774IywRq57PvujXNhY9
PZ4Bdfg5wuF8Go8GXZwDPxmRTp54vUTNpGI/0TfXZTNablfn6l+G0ns4BZqd6xUotX760wHhksm0
tXdJjEVuEGcC9ZzQFxzLD1RX7Ij6E7ZA7uVRzqQFbEaEGZklX3CppBjGutRr1WA5UqqjqVFh1K3h
oYhXL2Cqy0Od2SXcY1RwDR7dc2w//n6dV0lJj+G4M1uPP5t9OV1XRdOvpFRzo355nkkr0TGh2MbT
cNnSkZtcrKYKhQG9UgZsnDFb3wErzHETGsSfitRnEKrE8JcemQnaGlrn/8zVVrqTJzF2sR7vtiN3
7pe6VQT8FmZ7wk1BILTrbipugwzj57Ft+zXE65nAYCJpiQydNSNKluITIo8az/BCC6P2pLhTk772
sAFVKnhwZtqm6T4S2gBKjiGOjyG4QKzAxCD8iext/CjHmvclGA053DSSCGko4ZND58FiJLPH3m/9
L5e/5JlNM6fOczWKcj+9jOMvWeJdowtSazpCl0k7q5gNEnsh2RlVtUabXxlq2XYUe8vXq2YwHbMO
h3uuifogy0N/Ww4wNP5Xs1o2Mcau94BdNqaD3RGKFHEl7g16Jwj4tP3KJX92VsAlZwnruRO0KJG0
OV4uFt1hpxWrqoV0G0FViZXKekRDQd9dnteZcwc4k540DVUu02XVR6Di0+F4YDroFE+2EJjTzuqh
vvybUYDRoTxvAWFZXKMJw48YRKCx0GEgjk+MABM9S1diyLm8hMn8M8xi68WmNolDgtW90pXlSwkG
0kUMWb2RCvFP1PjSm+JpLTWBEGIROm7tRtfr+PORGRCbSLeLwAkSbD7LH97LvZFInirWbP8KY3tQ
b5hNj722MtWznw2kK1JMSD2faFJOkxXjdotohQka3uWvoOBmqb+S/ZwfhXrrDMyj/r643/Anx4cA
4TuHIvmfYEB+SMrKbqUFcna789CeOyA81JbMmZYiDu9NtntYtuodcuvJSy+YmlsX3lrJbW2oxXzy
KjUrX+cQo3+fIlmkWW6j9pMdDUW6vbzjzw0FTmG+PHk6cbaOt4Gsd8EM+jGdTvTz/dhE9RUegZA0
+sb4F0eY7gR5AMgInmmL1Kem6UZtkyOcA7Mkg8urHVnHGrDxTIJl0oMxsGtQ6Fct1UK8rG5ipIf5
TH2nXZVjGF4loNX2KqjgTSib1XWXBcW3y6t4dlAyfGBNaFmADD1exa6VhKyLdQPuVl/s5g7YzkIP
9DpvmumesnFDq0EJV0L9udt2VqdnrjzoGPd40KKyjM4c2fV4rep3ad8rjmwKxU7DHu7WCJTk8xHj
3bGAqxJ0mr40DOlibSrEhrPc5BWC+yGwTy3v16SXziwldXBEsUEPAi5YnmVVkcRRBPnqSGLc7Xpf
NLcZbwr8hMsMf46mfC6tdu2CPlc7oF9D5VmjTmGd6D1FeVpUHSvtkDAgu18Kcv0g+2GWO3qbmd/b
hBipFkr2xa8L3SnCuaPW65J6ncW+fBDIW1ZuojPnEjCZqFE0pk8Pd+744ypiCxsCxVfHyr0Q6Tws
vkXRKx3Vsv7Nd4VmqlLBwwGDitfxUCogzSqWTcMp4ip86HAlQw6tM1dS2jMxmroduTntDokUev7u
H+4bXch7vLJUrNQN9mgrRuk2bOvg8/cNUliUmUjoKEkum7B+O9WRFzFKYVDxxSXvbaq6Nb+Qc1NB
wxH6AEV9lY7X8VRioxOLJJUwRakjOBxYb28qDW2myzHl7ChoCc+ol/kNvVgwE6e2MEl6w1GsCrqS
jMrcbLS88lnO7TPQKArS2Wih0rc+nosiCUmFCpXh1PVo7nvBl648IUgfsCGqPn/VEPm5Z6S5e8cR
Px5q8rNE6cfAcCoj07e6r4c7gVeIkwWi6l5eu3OzMmeSBO0hOBFLa5I4kDpjGnzDAbFQQEHCS7mQ
DAyOhX41mZtvyEXphTYS2RxdT3A2y0KxJEX4NwHzcKRKO0BniDdyLuwoUr8aQoNElW88Z5bZ2mUm
EjNq+UfflH/9i+mCMmGjqOAnl0m/h/p0HNMLJHq1WPtquJSksZrtKjgiKx9xTk1PZkt2TOmCEI3E
4PFH1AaziVNx1J26kIVrP8dbpvDlwM49SbrVQhlWXZ+VO7yuugezhNl7eabnDgX3KyYMPL9J0Rc5
hG81scDR053ERGDPULPG7oiVK8H3tLUCaZNi9XwR4N+rLTW/csHKxrDDdFTILQzgs9DLNjXdgF8C
HqHXSLZBacPkcVflUQ4tSu2cEP7UFzWacHL45Iz5KQRNoDKgl2jezSvyIW5OpTSby+J53Jhieo2p
Z3Kld+K3y4MsiS3kxSCHVCzKYKhRblg2BiHQoy4Mrt3B+7Mdd1PZSuUGUh7wS7FrB1w3pfGXp2BF
fFWKgjRQTeiDu9GaCmNjKEFSbXo1lIZt0+cpgs/YCXZup9XZn7w3Ym1jDQa3auUV3TVGQJCQ+lGK
u6ehksVno6Ztt+ukPlfhA0odkg6gVFbC3BwsP25bla7KXIFlHa1ZLHGR5vqj1Rdm2XWuYZb5bc1r
AS9jE8HEoZ/EfYF0wTPmScLvy8u6DEPvo1IkssCfALRbwiQLzY9TWYIMoVdlvYviBJpT04kbnN/r
3eWh5ji9mCBRiMuIqj7PoGVTG8aFp5ncdWBBUsvpVDn4Mk2qYQ++LHwJClV08Mk235oJ+s7lkZdL
S1WUnAk+IehiYs8S/WcFiBrL2SzTRcryh7rsr0ksim1a+eU+1k1/P0z18HZ5zOXCvo9J5ZkUcR7Y
mKPUh0MRYNRVyR2fU00qGa3rIdqIAVbHwOvGlWt4mWVTgVNF9EDh0wB2RYjjeCjNjARfyfTS9bhG
nURiam0ucv5BPEIVzayV5VwG2Hm8mZqlQsShrSrOy/1hajImr2nXtaU7ZErt5oM8HTo/QmmlDeNh
JwUI29BC1w8D9/Y1LXZ0HC6v7TLEvv8AHoIy0YaQsKxwllaUmJ6elO7Y1IjnaFxwm1Qc8MS8PM7p
vuH2oDFhkn3MHexF5mG26C0SeQvXMsPZFiCTu5+D3s2UgzwLD6aEi3oKjtS9POzp1mFY6u4zG4pr
W5GP11f1kG/Wacm4cZf8SEzUp6qiRDDZWOMonVlHykWz0jeMYkR3Fx9SKcxeKKUxdwdS6kNa6vlm
9IVx/+np4H4CnHXuhvN0WVyIk9+LetFVuUutp//WK55wIPfOtmImxGtvktMZQSvDJY/5QKMA3Xa8
dJMUV5aHi7sbCCmKSwbCZhRjku3lGZ0euNnIhfI62TUV9mXTTsxHMaSIkLql30ZbS2pUm+aa26uS
jzIEzkiXhzs3KV4+VPx495HLL/bDEFVFnPHSc4W8s2xAQ76TxMMaFPjMpHi4QvrGdWAm6C0/kxRH
Uxpoudvq8Tc9nRQbs+R9jV/tphfkbmUJz8yJjwxbHE+SOQNWjj9UEzaGRmaWu9UgTg9Kk49Ob4mf
hdXODyxlRruSCbIhzPlXfIhUqidonVRKuVsWCXrbiTS8KFjPrHyf0/PKKFQERGyHSE5OlOzGbKyS
RoVqMImeAwOKMr3Uqe6QKmvaOOeWjSYjADReQpjxLSYUiVoZ42Scu11RoU8D/o8+fbtGiT43Crsb
AIvMg1hfpiIChWwtGRJoGn0v2XIxNRAOhLXG27kNhxIFYFvSZAuQ0vHHsWAMG1lhzW4RpfkajLW0
a0dL38U4WduVUXorCda5Wb3z0rg1qM8vsahJK6VxKU+Z2+KA7pgGVl8pXtArm+HMKGwEsB3sacqI
72nshy2H5/z/5exMmuzEmTX8hy4RzMMWzlCzq+yy3faG8AhiFggE/Pr74JXr1Ik64W/R3Q532CoJ
KZXKfAdtN7pqEIqpTIjiKLWafnvJSOnMlqMhBGECosBmrHOSLDqumSHe4rTHXE/1FY8M1A5ZNgCn
iPK8HX1etQI4RDwcUfui/ogkwykAtKuUqI2CW4IKrYrDIgSk7HymV/u9z6vfdTXdYj34oV2i2070
F9rC51aTqwPELoNvhMyXe0T3aaUpLrTHaMyw8bCmDsRpc2mK51aTShhsZB7HqAqfBFibsDikbsso
7QAgWBFgi6F6EmF/Key9Tp0o/uP3xHtpkzo9xcFHq/QNyBDtERh6fkglNrXh4IzHtBqKB2fN7KQF
33EF7DN7Lyt3uHAVn1tOevp0OyBpQtHe/v9fmxNKb9DJUbTHoMVip8eACq1NoS7smDMHmw4EVzBY
XAtIyclykmjUpjfBUsqVN+ApYADyFquLYLguHUT6S3O6MOLrRA0NfkrMm/oEYf60ol5aNTbw1YIB
5rDIW96HvP6y1r3vrQKLuRW2cAzAQPbx/3A0IoLX5uG1EU9Otqc3Z0NjpDkhbF5pTo3C+Jj1DXbs
ve3+mFtXYEScO49KNP2NTab4aQTlc+GHODN35P83OAjJIv3H7Wv89U2FW2trNKP6aKnIuCnmorp3
TWreg6fgjxb2dA8i4F8xBsQEMHrb7WBS9oO9/HJQCO+q1x0ZUA9y7Gop8WcMjEz9+3b1yPE3chJH
hfvo5SiCaB16tV0fTblgFpR3amdQWdi//RW3e+bvd+k2Fz4iRgpsWL7jyfMpD4JmbCqNpY5U4l27
dvY7+Kp4Eg0q36UdnMtC5kbcyjHbvT3ymbjj8WzboNdgo9D1eTk/VY9YKPeyPtadLWOTh1JcOkt7
WG1TX3izvcL6/ZklDydOP3wTkqGXY/G7gId0Vx8N3/9hdc2dZ6h7JaJdUfWPtpqufJz5yCjCa4nh
emkUe+lkV33Xfn57zmdCEGVpcmYKkWAbTsvfdiOzRnFpHcexJwLWDQa1Zble2DlnVha6Ma/97SUF
/PkkBJVe2HRWtlZHQ/v9VaqJpI2ePhtGvVz4hmeCHQvKq2PDOVMEP1lXtVQGBhCAmOfGEvEQjCFO
GsBvBZZSzT+3xPmKG5GOzUqCQR5zkqQ76WyNqgvKo+g7c1fJpv/iTvqSsueZkLI9oiCucOlGFMJf
7pU6yLRwrLI8elE5f81ne9gv64RI7lxEN5WcrJtiyqxLXNBT2aet7bLl6CHQCY4iCcfLYfM1Kpoc
3sYRSGqrY2Msq2MNY+cqqHx1LAqEXNN6sZ9Wq7Z2cBJoORt9ddCDS6/WCytEjFfn6KUyuJCFvOq9
8ZNxm9Hz3V7eW6vj5U+2GBWXdk5+1TrthN52GsRl3iBh5kZ3oVs8oOouDraZvQvy+q5oEKKRIeLC
3vzznw8PmA/qhCSYJM6nmKuib9zJk/DTDF9ZN+MQycOyjNOFgHjmiG7vTHSEPPYA1+nL2VJqnEev
MYqjK/UAItrvb1Ll/Xh7KmdOKITG7VODht7EYl4OMjRV2LmLXxxT0Ha7Oc/XZFPDjsdovDDSmRNK
S4eNTJeSw3MKunZm4LdrsRRHf17x6xOEuCHI+Hok/+vnNSsvvQdf1ebZLtCl8HUmI+AXpx2IodFl
NQlYb+EqshvPmZsWKXtDfNAq845dNFc7Yxb9bqjCKJ6XJb/tl7ZIVv+iU8e5T4lqzsYnxseZYtnL
Vd6SpdlK6+JomVO/X9vawPu10xcg++e+JZX5EPQrjXewOi9HCYM8q/LWLGDettlhrCeJ13AHgM9t
LmlYv57QnwIulQOk/ChBngRAc8ldHaR1fYSDZVy76fx90K55fWFvnjbMyGrQC4dlz8VMc/t0Qo1M
nWhs8vrYNSh8JHrphHxyyeWWPTyzdEga3aoUQ5A5xNRl6gYZc6Xa7zZEPRjZVK/fKf9WiHyCHLep
CdEQ2+Xu3D+ZQ4mzZJm33XevDbKfZQ6lGKx/narb1R8weIhIVzdZu8L6OStHPGu0y6+Xtl72k2n3
78pC905sWM7gHmhqNPVRB8uawY+qJqTwiICfTDXo9jh4S58wcLRbUsv5Kh0AJygSOPW+86X5TaS6
+mUsrrnsAqVnbIT6yPyOHfBi7VU1plcuSqpyb3eIAMZTGYDetN0MAwGs7sWFgHPmicl68/QiFGxQ
3NNC62LKolC2A0O86NbPUx/5X2ThGaiFG/1TV+fWvVWjgQpE0b4JGjPdIfH1rw3ZP9+cMA9aBXY0
9bqXm5gnaGUvhceV46/ZYbanNZ47NG+VG1x6rpzbxNvGoqHFgAg3vhxq1OVoDhGqB7b08327pOWO
N/i/P/ZwrSG7RHtqI4H9URr862EQdY7XyKivjnmZOlderaeHCmrdhbN/bi7kk9BqN0UmmvQv5+Jm
JUu6akhcXftsTvApUnxAL2SvrwMMwjF/DXKyYLm9iLxcGKQU6KkPRVhivOljZ2qUl0hOZ4fiIUnH
iOruK/5hk61jG/RTdZwyc4AgJtNDCmA1HudFXZjV64uJWYHW+VPTpUlxEjZX0DqL6Vd8oL5rboZO
IfqctzU2P2Pf5TH+3JdIL68TO0bkTqegsz2pTtPHIu1F1BeM6MnBuQ+o+ifeooMdgpt2somzHKbC
+fdaFYNSf914T8BdTtO6siyoZUZ5dfQnoW+m1sEBB4IGl/ByqWFzZjNCMGHD856jQ3xamA9nPa1N
E5VHlBj1fVXb/rdSBsa/V2HpQm9NMNqmFC5P7a+CoQYf2DsM49n6wR7a4YtqkMp++xY687E4UWQR
vC2gTp7CkYa6Jv+HSnIs2ipL8k5a11KY1pxAq7ZQkBb+buqD8AJk7+yo6KBvMBGA/ae5P6zI0V/k
Uh4z2GkH6ToysdRcPPhpaR7azC0++WvkHd+e6rnvxhxpAOHKTFnzpJzp+zC7KUyVR4VG/5WIVIq5
EV5T/8Mo7Iot3yQvO9U8YClda2hVedSrzO7mLq3wtfGm9kJE3I7ty3oCu+OvYbbJ/hV3F5X77oz4
3tFTYXHtk+cG8azqH+jKlIdIDP6xKiKIDkudhzeOwvL87Wme+YIONyk6OSR+YH62esdf4w+NvaS5
TIvj2rjqYULkK5ldVM/nCb3xaXD7a6Ous09vD3rmiUQXkdoprzjUxEjoX44qhqUuOinRsvAmIfdc
NNGD6PoAu9jB+a3DsP8x9WZwS1o1xbZZzFe5YdhHH5bjvVmX6YUddSaM0wQEHOMjbL6BRl7+ODWx
056NrjhCbdcJnMsK5WnL3MncyS+c0zObd7O1B3PN5gWie5KS1mG6oDDNo4ysQsVFLvHlxkPrQo50
bkLBVp9ySUg3AOHLCbnC7M0U5uUxLXMY3evaHRqzCO8dD+fgt7/l2QltDVvyXx4vp0+zoDVTS3oM
lcvoa+aHzY0p8kuEr3O7FGAEhGLuQLBaJx9onHNIL6FdHJ0wFcDGEbTumiW7c9H7TfLM96+BfF56
mZ2bGVViMi7K8HSiT5KVIq3bMWLZEBfAI9UKbf1+nlr58e31O3Ov0w7kkv1TJI1OH11Im6WuXfPg
DDyh35VZ1j82RYq+ydhgqq1Sx7sQcc5NK4LJSjcN3jRowpd7o1hkp6asp3BiteHRM9zhYCzmJWXC
c1k6L0nEzVg60Lin1YfKMOvJLafiGFW4f5i5nq91bYk7pxvLxyyDsk0iU12DKBffhmH1Dller+2F
zXnmHLC0aKyhkEUZ5FRobSgG0M5rRpwJV/dTZBQilibCFX06XaJTnFlWDhsm3Zt4Ah4uJ0du1KOe
w3oRx6Y1m2+RcNmdQ9Ts3t4t50YhG6N55mwGJOHJ3VfYGgz3UiIWY1hfZQ0w05EoFbw9yLlVA+qx
0ZK4GChVnuwQ1BezssnFcUYxHLNO/NAby1/w3HHUhfmcHWoTqUdDns7I6fVTr7rx++6PY53xRWZz
uhPafjQMrLb+hzmx7RkCoToqLS/nxO3XTUuAME0b+FnSLoO5d2aRx1b6z7wQ3oZQd/6U3uiHv9Jj
cVFcQVjBRgPHldT/eiCsrpGF+7cndCZxQHyKcmtA332Dr76cUNF7U20D+TvSB0Q2AvYEJkFBV/rD
nm867/XiB0uSAoBZY11B8uAxbngXOESvghdvHyofW2dn48Sevk03CKnKBs4XIprtOzEVQzIB3o3J
FINdXTfphUr9q+2/jQfYfiutbhysk5AcKatH8qopjlMQ1IfI1GMcuiq7sP/PjEI/gKHok21V5pP9
7/qo6vLgFkcr0j+kgQeSafXphcTrD8PvReZHmkrNj3cBdUbQRyeZlzn3lJCFFEeDWkJHD2AAE2Ig
d1flg/M+FFH54OsCsXS3N45BYY0irnu7vg9sZAazYcDSNbImjAiHbIgriepr7+A7OwMmPFSegQuN
yL0kl+NqJIEjl0djEf6FRO7V8d3mEG1lGLI4BJBPVqpGWbK3FSvl5moYdlI27ub+6Fcinklod29v
+VMPMa4RqMocKFriAU3jU8aVK9yyyAyNMotto/GAXWWxD1NKpDcmtZP0Zgg20G3V49yo01n+7Ncl
e4hajWFjsLRGHKZWeANpu/mZ+45xbBd7ruMh89p70QRo7ZduhnFPKu7bVQegWscmnhAPTBpnda+V
KsJjM5n9Va1d51qmxjdQ1Zf49K/3HlNE2uGPYzKompNjLSyzsUBGIObUVt7DUg5FXLqduHCOTr0X
/qwkuthgQQKwtXAmX0YPv3AyqyrG/JjaIorHFTufDnN4qQC+R5+G0b51g/QRJb4qdmv3wKv4OnKr
KU6bPsmb5XFupud0orOhTW3Gve4PshrxJUKup3XmC6WP12uyVaQ2bgoJJsDDk5MC+zsyXJqNB7eZ
liluWreWMUwL48L+eh3NGGd7AAAggd15mrJkJZIZCBiEhzpdnQ8iKJrvLWX/ml59Vb9fqeJeGPDc
xDZaB81N0GD88/IrlEMw9yNXwyGNJuM6Knh3OXNe/WvCB25uQzts3Lqte3yypbxIwEqk2QHFodfX
7qjEblPa+1/mAlaEBH2rBpxywn2nVWtXM5dCLfl9Zkodd3UpLjyfXgcckizwxNuzkYz7lJiYY6cz
lRpmiJKd3PkSd/iw/dUAULkwnTN7YcvmAOghcka58uSAKCdTbT6E/qHJsuVWy4onuBPw9pg8/VEu
/qVzf3487poNfwgC/ORmE66nakmWdahh93zVI0Kbfo0IlEJ4c69by7sQuc9svY2IByCVexsO+smZ
WstGWeh6+YfQVvZtmnvFnprRfHg7Yp/9XKRC4EQhryEd/nKDQ96PkC/bZuWAHsrBpFwNzoKv5eJf
ItSfW0DuIgLnhnQDrvRyKGcJkR50cB4xqP7erKt03k0z/Y71zuuL7sI2fL16m3wgMkB01gmip8gs
Jby2dVLhHHp78eO87/lQ2nAupHivV29rw9FSpRjKZffnOvyrNtMW3jozjH0IZfR99UucyqnTHnoo
JxfqeOfmAwDCJTvmUQhK/uXiKTlVRATbPvSRUQGU98ZdnVXpPwci5gP4lZ40nwlm8ctRFiczdZY5
Nm3oAvfkcrQ+GoM1Pv/rngMGREsO1BrFUHigL0eJkKDM21Tbh25B/hAtGhwoO8/EN9lLLwx1Ztm4
OzeSLfgDyzrl9q4uYshtONvk3fJ6mFzvdqyDS0KAZwfh4wDytwLkZk/O0CxTE4liBvGrZqHaH4Q3
QhuXukyvS3Jb1sGOJvXYYBWnVdVmqtB4rWvrsIZN/9znCv8ogr3KnwyXxP7RSvUwxKXZlfDU0qYz
4w6n5uy6XYcVoakV2c/9imPRpcD4evpkQX/ggQA6N/7By89pZrXSAm7Fwc388lcF6JL+vykvOKa9
jh6UzU0q2Rv9lbb/SVEkqpd6qLzGZJHpr4Xhgsx8Vt1NuewSr676Cyf77HDQOelMb1rmp0raULNg
utSZeeDArNdN59oH4aPNlE11Hs8mRldvn4lXi7hxcEgAyG24P8Hrv1zEKRUuPn74VroTduhA+pu9
ubqX1AxfzYpRgIlyK/M0g214EkU6c0WAbgy9w7CIn+6kgqQfFhf5APXDMLz6wtvz3JwoUvAU8J2t
7HIS8OdOFIPsTe8wd5hpokLf7bPIqS5E+nNzAndG0gl0mgLF9lP8FYMlTEXRGS6uZLmfHeeILoA7
rfp66AJgo25+SYbzlfj8H+JtSPQChcKb6rTrJkbaNiN6qYdCpnQSu3VSKf4hQ9Unq3SBA7hu1+WU
pm303Ye1sr1Y9pn+hBmHV+CD3LVd4ky2jXt2rpW1r1rLcLg4ZKviUStA2XgNL5eaXFvofvGYpXXA
wwUsO4QQmvMnp3QsyKQKS7qHPqvmzw2gi/3SGP7O6aCyoZsU3s3ABi48oV/HrD+jojJMBWQjk55c
KOMcrmaQ8T7J1rx6aJcpuo0Q+7gNq3C6yiX2EXHptxo/1c5oWAM/PFAIbB/ctki/T44/Xv3zMaOw
AR4N4vQm5nxyzDJ0Hia3gKgfNbn7sKAiFJvVMvzrNcqskUBD5IRn3GaT8nJLUi5T2Mso1DGUu9y5
Gp9dK8UG9d/nwpJyrW1K3FRxT0ZxbIH4R+keFkw4Em9CAXt02WFvj3Ju36CiAEiRpz3kqJMVsxuz
DBwdOgeMHdo0qcNq3lkRRKm495f+iieRe01F759bv1vpG4IZpBhsPsHWv5zcXAaLVTnkbwaNRGwS
Wwi7KuovLOGZyYU2PWwiPNGQwPtyFN24oylH0z64m7J3ZDHOHrE1a5dq7vNYEBTxD/bVp7fXdAuz
J2cR9QN2CKgkMupTD0p/qVz0NnHo9a05i8dlrp4LPQd7q1tCSlrpuG+xtn1Kw+X32wNvH+v1wFuz
BPbHpsr5cr7SCtAtJ/aQFY/DXk31+FCiTX+9jL514aSdOl+CvCZHYdvwX2IO6hUvxyr7UXTjuFiH
RpjwrPsc42gU2AZmPXdGuUspuf3I3cLbgdgO9zSpx71fBIWbuGur9kjK9TdcGUFSKIo+Q+Fat70j
+5sqy/F+CRRyvwZds2hsxa3klMT5YuPLKCxsBN9etTP3GI1XULoEDjr4p7SzCIUuk+9jHSKv96+M
uSySlMbJhYN2dhRkRGxG2MgkJ+s11K5JFUVZB8Pv3/VDGjyqtLAu7LztLznZAFyRW/hnBO6CkwSg
HShozuZoHYSxEnXF9D3qahvJsel6GXir/w8LR04Y0BWkGnAKDm+Ek4/p0FkHhRFKbConuC5XDKre
HuWPTdzppCixcyMTC6nnn0yqwRuor+bOPJiN13gJDOn+C8ZilAWphoTfjbLOP7W5XYhkdtByo544
6+FQTRQq46wYTaiRoTX8ls6cYpSJ7OcvJxjWbzrtpzKew1Lgpl3mvUiM3vWqpAdnLY6I+XF5Ve64
dghuR/43D2vLaOc6C7pm/AvybetYkyAJT50mFoXbfK11Gv6M6Oz9sngDP09uqD/OysCR01sc9wvW
DeWMz7ryPrvZAIUAGoyyYhPWHuhWOwTCVrmZOSc1Urfvw3IywwRLE9oj8DvbD5XQ5Zesl3OWOG5t
T8lktivusF04NxtpplIxP/ji7f8vbIMgD4fGOkxpVfixnwESjs02bL5f+DSvthvYWQIsRScuW9jV
L2NAFGJ4DvjJPPA0C/b2XHXxbIgOgyhM0d8e6jUjgpcktVJQ+5vaMPYbL8cyvbEvh1Wuh5zHkEx4
963XPNsb7t66Fv313BeTgVpgXoy7asz8T5iPdN/tVte3o2jSMVkqTZXULZv2x9s/2uuoywVKxr1V
I9DvPM26cRzuihbqEnhNaScRpMgdDUQrtjt5qQB/fii6W2BsCPKnilnEvizqvXw99Kml96jlugfD
DDWYwenSgr++O5nV9oDnJtsAyScPstFUhgpbb0F6M+Xdacm0e7JWdwFT6mbGI+Jd2PBki4OO1dvL
+TpQUplAOQ46OLoTALZefmhPeVWeuvNyWHS03pRt+jvytHkhM2DXvN67XFpbzrpRM2AcvxymWxvV
z1Y0HNJWl9GVjNRi7GvXWsu9ky7zV9eT4IfNNnPa2FeR/2kSYWGyDtoHfSuHNN3lLabeu8mrCztG
+NZwY6EcKWLL0la+n6POs/dc/rO7z71ZPs/R2uaJTgXuyHpBl+EK60BqVrKOZnnIqgE+uocO8b6p
0sW5WnXelck8UG6NCfgooqDJW2SJSCl8PXR1jRHKslZBkdSenf0nlyk0ki6c8nAXNV14Bwwtc6/8
TIImDfo2irtS288mLuBZPOnaIAtJi2zaT35fl/s0q8WTD4q4puOShSr5I+y+S0cz2ybd6zLZ5Fe3
PqeVVjvHWvwutlO7/k8sKv0AVr96msLM/ynT0fgAKs0sET3rrM3n2/o8OmNoxDiFVyN2Ti1vbDm0
ng8w2Nb3bmXZIIa9OXrXjH2bxlEZFF6y2VPPhyGXFWLGgbG2dzVKQfRV1xYyyySMEX9tGfIgk10Y
iQfeX7V5WCdLPVK7xvMb3Xvzo5zCSiRl50wlshdrXcer8Oo0Fg5SG0fpd3kNi8tOix39QOu9q3vh
7HVlD91VnffjJ8fLnW80QxUCHRvqW/T+9OAbRl7FYcap+ZiKbrgV+Wqve+lGOt+IYa1zVG3XNElo
lv6uCGc86l0vc39Hfep7COB4C9gyN88cXMIW692kCbFxKbT5CS8Wtz+Qg2TRnq3SP1WtMbVo6lvY
J1mrraiL+Hmk4mApjKtB0oGMEXU0UqL8unwph1KyaKHBOc1HY8FNqxt4j01RxxkWgnZSlDrjjzD1
3O/G6CvEMepA3Kz86e9TJhe+TB+StOm1HO6okKzOoRsm53maomokBzNzxanPdJT49mz7GG2N+e/G
ad0729Pikd4hSg5GFYrHinT0fZjJirwwCpppp2RI1d4srO5Hv2p8jMag0kzNGNI2IdhppMVHZ7pp
89L7XgILoLlF8Y+Z1dHq7rMiW353fel9sPXkB0ir2xZdKOUveqcDMv0E01Sqjljg5ASpNhzXK3A2
Q52kKjMfJ9+Ap+7Tsufu0JnYt1Dar+swnEG+FKL7bbde+hW1H/mlCWEYxgOvoqeBgreT2BFPSQD9
Vn8/+O+CKbuTokufdSeN3zyYhjKR0zg0CcKrwS8NceBLUYy2deyjyl0O9uTU9W3luyy2FkX/A3aS
12BUl4f5wR7zUsR9OBUPDQjbIgncJfzWSTn9ElRYnlicFLoAe2hOTLRPf7VRPgYJJHOjwfp8Xr6h
PT8+L4s2u2OLYDK/G0ST2jm15bTJiJJzGq9dWTxTPhRVYtLfsuIGYv33IaLWsV/wqfR245KyQcrK
S//jjwlwXaP24zLTRZ4ITwZ7gH8+KTlO3u+VsaAa5xVlGDvWoB4rp0OgC2fNgF055Jt4u4j4BEMT
5F3sAEe9jbSdyusUOfLpwImK3vmZG+ISNi/0xl1r8zIffJumokD8LogpjelnUqG1j/mCGjP5xXJu
w9Zf3jt1YSa6cCDmanNxb+QaWexZKw/1zWDrDmYrTyCVIKya1TET1JjFBf5wa3i+eEp9NTe7sqk8
DFUm0/2Q5mn95Ody8PmErYWXl6+sK4+i/2Mb+TB/AholpFdI18j94OI1YESqAQA3irsVEdRn6drW
evCDzpM3DXZzEqSOAS+k14TSRExlfrfZt7A3XO3Ph5bTNh3WWbXNcRqLrqGY1YTNVdn1E7ARUYP5
nNvhv4oq/pDkdBWPYZq5BNyuQc+9HrR3F449lOzKltaDCcrJT3RdjPeWHND0qjE+PGJlSRRtcNQT
N3giZwqjkVxbR8+fiJkSpshzXxbVj9w2dHb0RDhnBzUVjThWiFfxDiKvdY7C0xE5apcTmopMdF8Z
YKZsmZOeQD+NrA84YJR0pHuDTKAnE2tArhpLmaDHbn9ea/xCj/04BeYVBq92Hnt8xZIPI+DYzFE9
e7EzpmEbw21U/9WhMJEqKEzIMU3grv9hUY3L2Vor+ym0y+raGWn4x0LLdo4dBwb+vggyMVylBGNz
Z2djYKCo1gYfMhTA/TjizrrvOXTBTRB0holGuFtVsV001S9c6HuEulAJ+kLHu79t0W9NwVpZPWXM
LiAPX9ZueUyj1Ziwg2lqYnifenMcFAXU6cJwG5kMaFJfV3PqxS2vgeMoAzNZM3UH7Wh4nPj63EWk
jUVsY/g1HLyum1gCFB/w/co2j0qawuOjK+asiEF7ZV8Gz6jHxOsnAPC0pIobc/S6ny0lNh5w3ugV
ceGaZNjkwUa3q4qGLDhdFmnFWee3YrcsgXE31sh7UlTx8i+Oq/z7dZFaHAmUzrzrDJv7LLcKIw6i
ApPEsXYl8VIW86M3FsOXuk2rNnHaQCzEUq+ELKWtLt2t4DTKuNXam3YcmCraZ/Wkvq20H45ISi/h
jc5FeSV7ro5dEZCkfiu90l/3otSZdZ03Rv41MCe323V6ssaExpS4av1i3KtZtIdBdHCvXKeUVtIs
XX3HWha8w0Q7tIlYjaxLbLTqHtYKuul3d5kpsI6l8p+73nN+5ZEPw9UfKm3uKxWiCd8w2TEuLK7r
2Ax7woNq/eFd2ffyl5JcdEfEBEFsOUO68Lgj7A6/Mj2G3EomddkmNZfPljPXv6bVsskOZL+4z+Vk
6B+q/5lXB6uo158YMYdf5mptyOg6qr9zqkBn2MAIwtiYAl/u+G4e7U+MIZ/kGKofaqymzy2a1lUs
4ex+EnMw/eR9QnrX+Van48UeSO9cVAKrD1t68pSPi5EfpypHAjLC/WqKQfTDx+g9NeoEEYw5T9Z5
hWNjRmJ67ns7+NyFnvqvDMUwPkDxb37A/C39JBysoI/r1OgfgnkQvz3V2P/Zjtv1Seam6W8CG1fz
YLuUXXBRrbOYv6d5P7qN9bE06+DDJBcTIExtoMhO57+Su1mQgu04jVV0TRblz/uyteZrf2U7gaLd
dk8JTQC1kRzGaJip4An3rLKK57zLYU8ikvVktpWT7bShmi9dWnq/Svh4JNHFFH00PDt3YPF79a8h
jYx3Tb8094W25r2YrHLZN1Zfb+YFYvxW1638sUgFJatO02591jDS2BJizj+0OiJpD7LSCjAshCgY
TymCgsyhXCAEN235kQUrp5sJZZRPeWuICkJDa3QPq+wtYzeZFCh3AfG+i6lbcSEVpfCCY2dZ1C3R
Vci8XZUpW/BQGerinan9pf04CIJGMvSOu+7K2QTqSCRQTwiJ913SRMGi4pqt+tD0vfkEJd3HWcLU
hDcyr2aJOyqhdWzleKTG4VhES1xGCP/FNOG87MqOsHXD7m3uRUxDtxv3pQqzTxjGRj9bekyg5oI5
X2MF9u1DKX1ccJRvGl9rHEhWMukqf69tbtFYCCpRc++ma2znoGTiuc3aNjZSPifHscmaG09Zc45P
xOQ81Ajk2sfBH8XvWTUjL2u7THdRMdcBFK95e3sUjqUSXCK6MenR1DRuNP5TAlGGMH8ugmpyiX+L
MX/CwXeZrqJwVcu+5hWIHaLpSxrSeIxyzUS24VHB9Mfu4KeraK4keP47u1dq2ZVOQbl4raLykAq7
HRCSc7zfm8syqahuQu+6Hdv5J0DLoLupXSfr48EIUkozdlYnJTSD/xyn5SSVKuAiaftxHt7ZePbW
V1k/VlHSa0+UO2te50+No8ZvKRDELCnHKR8SW6vum4hEnyUgFIMfTbFiezo2zerHYcX3SwQ21l7s
Gqr/rEyaY0Cl6vBb1Y7I7cElpd5U1152h+y6NPam8q1i7wxdjrEbN7MTz8DCs13lF2a2M9ZsYnlW
senzZeVaHye7hrFgB1Mh8CVByuPoBxVyFNofqbpmRevoB3QjGv04DYH/0QiQjkksrYjapimCq0k5
4xCbaUjVCu1YBOvghyzgRamDJV42SfNKDpVjf6kwCxkfjGHowgSZouY+XzLZXkflkj/U5Al+PJaN
28S8Q9UXZHfUY29hQR7Pa+sVSWSQjCacbOhqq2ePadLwzGhJWGgkx6FcCrL2oio/oLhUOfE4NRGm
mMM46NhHaLmhBxEN+qj43OFRRDhdJGGWT/mt3TjRcktmhJNC0FnhdSU7EzRag6ZqUhVB/6GyyvF3
UxIRd7pc5HtNh+ipHkty/iLjeXhbpENF7IBVgEVX16r8zuiMfo7Dpe8m/CHrElVsMXPi5ly3fYz6
jvsNKviQ70rf6x7nGY+RK4M04FiWdBD37WSmX5eSld71pHZlEippPnWjJGl0tNkW+2mcjH5bmmB8
ov7cRjtVjmqIwzWSTlw0DgunHDvryCfNdiSHmdlI1HhogwN+86zbUhB4bvKpVy0ZSNZ9DgxTiesS
4s6X0ERlYLeuWb/u6qjBkLvSCzqHZFDqqEaqnwgHp5hrqiWYf9VoFdwMk8fjdVrxzIrhhiG+Y3ay
TglXYT3FUNuz+wHO5mOYd/6TbYSEbEtmtblfQpna8eSTPVNGLcqAQonII8Yayy6J8v/n7Mya40aS
Lf1X2vr5ogf7cu12PyA35sJMJkVKol5gFEVh3wMIAL9+PqRqppvJMnFqzLrNiuICJBDh4X78nOOu
ByIwSfXF7Rvs1fRqED/qhL7TDQqxYF0Okxcs7aItXrrWaNTlfxlRX1aMD5PrdC6Iy1QneayVQbUW
/1XZlOx1TiMeeN4hZRfSeHAqkKfQwlRtgZMs47WwU/AiHxA6NHlvRvaJe/Y+8q98D7ph2AknFOt/
XLUQwbxFimzmSfeungFIhTRxiRycBXbptpDErI+8rd6DX/QW0RoD7SFRetf062CaSC2pxnVc9pzN
nemdIhllP/4qxAbeRSvdhV0NmHrdF9PifiyNsRjWTW/e4qdpk1+0IMZ/GclzHAh1+B3bqPKBSN8+
uGTslL7SVLlW0ZTCAEb6VKjjR1b773seDCxmsCIaOiTpbKG3V+EUaaMQM3gmQnXJbZ5E+V2Te9lO
CyxjXZeu8ZftRbiezpAfbJzotWjuFTI6xbUxWVYo19Jk0p9FZMqbnvPaGD4rGKD4blGbixojZ9+a
KEfy5JzY1AXNX52CaCEeMmb9njF3r6D4vf3gjejJUUJdYECUyBtZMbepwOngL79EroJjDlxlPrF2
ba6Q6ghrQkOKNUJNdNWN05LwMEHm9yvy3R7DMZOmFVx8dWYxXJNXQfqyuAx7vMYD2d8mGWNkwJet
DQVCtvj9pd5tMSZbwyilN3SxTbm+lBhEFU59lq9r4bSLJiriu3aI5Qdb7H0PGEUNZCmc8MCYMUl4
+3K4eTNveS+8nIy+Tk/yaicvQ9CDICpPKM7gd39EKn/3EPH2Ut1ZLYdqCEj4ar9lHfMehWrxqook
XWh5oiwd+HALfPr/sjQPrQHrguSKLUCKdrUH9Km1psAS49pkWo0fU3xtJiy6P1gV717V5SpIPRBo
0NC+ntGUJXkhO7OmB1Ep04qKYPInrfzLvl7zVfj/PFyd2HvNYwpzRzqaKEZaKYPtW+By61gw43Fq
lT+8n//Xy/Df4Wt596tr2f7rf/j6pazGhum84urLf53610Z0zevfbp+r9m/rrvjxLOKy+J/5j/zf
X3r7J/51G78wpa/8Ka5/6s0vcaU/7mT5LJ7ffLFiTq8Yz91rM96/ogoSlwtwz/NP/r9+82+vl7/y
MFav//z7C/pHMf+1kJv/+x/f2v7459+hq/zHhpz//h/fPD7n/N6nshPR3/Zl8/r87rden1sx/wH1
H1gA4Y/NamYhz4NO5evlO7r5D0iCM/GAdU53ihVelFTr//y74f4D2fnMqJ7PAV4i32rnS/Et4x/w
x+DxcujBpMFY6O//59O/eWP/foN/K7r8rowL0XI3b3c2Rw23xooEOSIdgOh6tfStVANCAFW7S5R2
vKOzky1oATF2tZPKMeim8mYIabc2rmA8UCirxFcqkd3kyigOwBSY1JmZ6fpB2sjbKtLrpZmKzPMD
DxGeoqskef/xeP/4AG9ueL6hf/fPLzdM9QbFnCatDbVSfxuKMKcgVIkmvIv1STlTMtLc0ZmzidM5
hUyXf60H03gwC8+LFkpoY78b2soH/ba33cT5HrA6n8WM/I/Xd91NFHUZCdPJsjslsc1TMDn6c95r
9daMUw+kWE3bpVmL6MsHH/1tRJwvywuCm8Ynn//j3cjceGjrEMeHu6jFGugkpFM8WbmtH0e9RDPl
TM5hqqrwgRnxSBFVEGDd96rJdcGMgzRe50PhnnUhg8yXaVisdKfRPiC+vl9OM7UBciPd4zkCXb2d
PDDasauK7E7AnDtI4B8/8tq28W29H+sbtXa0rRSDdTT66EOHkcu7f7s26FcjdsB8gx2FzejbtdGq
DQ4iXlvcRXFzTNQqejBxADl29KNulaSOdzakZ8uf6iFYRGCl27Y2vKWXxcmOalBbfvC+3gZ83pcB
I5euLHkjDjjv+HtT4tA0FWV8ZzIPp/H7ypAv0zyGUvWGNl9HSmg9T67SPpYerfa09Azp61Y1HkgA
i/A2LfQ8Wnb9KB7Vj9/UhYP85mEZUFBmPS7CRBeS5Xz3/0FFtZTEiodOuCfqznJrD+V0dKXePmng
5ZsCRybQGk+/Qasm9lmSKDv6AekHj+httjs/IS5PSk62BH/OuI4+2GsSdaygPYUyrJ5GL1MYLTvf
Ttx11ZNZtB8pTK/s0S5XnD8v4Y4+Oay9K7ajcLS8yxRLnghmbBLMQyFpFbSmY63FAFdh9I4Vx9Mi
Vhlh1Zku0KDGWZpEwweJ25Xj4OVO2NDkiPgbQzq5HhMc1Ph3KdBdTpEahQfhtt6aSltd9EEIVthY
anybJW2wkmmeHkQh4wGMCzZGXzqrLAHLn6ak/wrs/wEf9N0WxrVcY2YeYW12sbyWieRyDCsinHpy
bMB2jZnyOzLQaKWnpf2klfSkTG8Epi+njzK+y4ijt0sSw/TZcpmr0gy6XpKa1YVuSXP65MKHfqz6
PvNLUZSF3yRIZ/u5R2S2vXNnAGYtwoARN5NigTgrrXQWaaRWy7GQ8maIxvLGDR3x0bCZeXFc3x/1
pYGUHYIMBJ63W6bGOCuStW6eVEqIxw6K2KKou+6b0KLmEFmxODnTPJS8YMEvYTPY3z+IKHP4vLqB
+dmQ7kP/xGj76rTGsCm1Ry3mzCk95Qu2J/UidlHKanpIN64R8QaCQnwbNkoEKpaM4ec+DBLDL8D9
Hr0SmOL3N/Q+ws0l27/v54qi2bl1DqEjMk95bn8No3inecnP31/izxYFvCwWJYc9sf16UbhanzQz
OeHkNGNMW3wS3ToI6HYXTRAfujADgUwdBUeSsnoa0sq6oSCqt05fpNt5DGW3wH1b/GBoRrvSvM67
+f39XU7dt+8EHzXS+XmkL5Spa/JvlAhpTi0DZYaqCTe21VWPWq2UW6kozhnaGlHG8oR7DlE317i+
00tgznAEju+J8m6MIvgfWMQ4NKzD7PNo0sa1AXNperU0LCFJ75VWWPsCe/CXQGrOeTBRkTAP3F6P
6fCApECCzpWOSWNf626CpN5DwKimJZ7zauzLsMg/F8FILjDOZ42qTuKxnsZpHygT7AdRd/e4n5ZP
QRRzqwlcGmIwPI7llMb6TVPG48kLC/ny+8f2fiuR8JK9InayORqvTSHyHsasOYiEnqG0D0hl0hs8
CvuvER3oRZ6lyKfLCPUQHTTfbNvig7f2Z5eH9Iu2RMfhGV+Ftzs59LLJMCUUj1aJlJ1aa6Dk0Wjt
OWibm0qWveKHdCzWHCQvFYyau99/+osi5+2igYwGjMQuvnCq5yD8H4fv2CPRLWWY3aljw6roo6RY
1R4qQd+zJvkCrbd6upzLw6hqx8aJip9a41IxFnXmuX7JhM9zBRtqUwauJZciq6LGr7pWO/b2RK4x
6vjG+mYQQdk227LeKvGgHUFz402IUzggaNn13QJPXyAe2ObNp0AZxi9T11ZzlyZztSUleTQuY2vg
ppS80I5JGXFpzqFQ+ohwmnQBUqQduyaA5YmNtXi0PL5WZpuDdOysfQTQ+jVS+/pReFOwsxU57qNL
bmo3qnMuoSU95XHF3//90/2zl4uvD8zxOUa712kgg7WMQjZWivHHKDp/Fk7dVZoRbnUr1m60YBq/
FyoigNwYI2bswSv7/fXf5elz2c1rJb8i80MG8vbltonBPAQ08SfOTfGImp1hQajdcwwXBucjVefV
LPRLHsHcSBA8NNlk3teaB8USA8YdvXkarZ4XC4Gr/9x5RrR383Z4yYk9C7t15w6xEqY3pJP9ynTa
/sDyenTjyO18CxB6HUKxXUY2RhC+FjbZdlTDdgPDLLvB95SpY79/RBeC+NsNgIMOgRf5Jl6H77LP
Cb4kdKhWO9VdJUM/6RiG0bCgD+UwcEsFdJUEdp4h9k4Sdw9IxX5480rpOs34KaQtd3rZqUt6HIVv
t0r20GutePzgJud64fomEfAhfmCvguddHW+TO2kUTtxkW6s9NEcj0eA1pRiwaFm3CbPK246eFzxk
faYdJ62TTBRnGmmZtShc4ldYxv1HKPSfPrh5+BWCAzQnzKV4u7i45mQyOEk/YXJk7dtWE4+D5tD5
j2GLJCRl+zEoh22mJ9PCUbLyWy964rrSuxvaK8YnRXTGIcEn6dGSrnwxo+j/67FdgA2gSYc7vVr/
1gAqWheZRoUqtWNdTdmdlQRfmDE37Lu2hRKeVNnN7GS4R3h7XzUVyd1ku1tOLXFSwugDjPtduU4L
grSNspmZYfiKzVnVfwTb0JZukHpSO3mVtPZmEVdPfVARJbMIXufo6M0n+lYflhrvkIr5sihfsReh
Y8Bk9reX9TqtyxoFZ96w8MLvepcCx3U9pDVda1eKPslzMhXWvvEq52zoU7n9FRs/WMN/dhdzQ8Hj
ZuDR2XOw+o8P76VyCJUh0U6pq1fwAA0Xk2AF69fEhqifdeV3tZ6CZ6MYzEUy/3tBP2/z+5uYX/jb
fYQL54wKYOuG5va6qRFio5KZZlbe4cikH8zUFIxSiXO4LCNlTuZnqNZH3ylMd5cPqfEBWvO+yCTG
YIc2u0hw5F778dsiqydM+Oq7RtoR1qaRLR6R9KlHB2OShSMMUKzff94rORExGREhb5+OChAIyeHV
DohSXc9yyA5nK0Zo2UUQXaAVoMJ0y7JYXUpNAKJqEXSauMX0qFlktUXjueiUlYNt89NUwCPQG4e5
hC30WHMWI0TOVN4KDDnOZJLDXgZs+jCePl9gnJRo+PD7T+Fen2OEGXhk89AYekPkSVfhz9EDiIDd
2J1CSE0Hr9HrvWXWqA5a89Mo4J9V0HEOJewp7IrzKX3p0vqx0SYq+bAOK5+IbG3t2EyWbazA9Cmh
+Cx7ad/J0ctvy6T4mqQNKQUUmOmbOnTMgmvYlaHh1g9uZMjX1NPwGZrziTKxadnb8XQ/kNX+8DJm
PefQLAYYKdbwLZ90/UvaOf0Whj25chwPN5CluEMXwrg+1soNIwWCdQ3Xdsko8GKd9453QnZQLhjS
bS/FaLlwx6F4szCZZ1LKuli73hg/O+5gEilGhmwhgcUqDcI7V0hUeec6SUoVXn1GPekcEgYCrHqr
6z7lJmncZJ10c0oQrUyeXwyF8pzTQDvT281nBYy1d4XQuk3aqJG9dCI48LpIf0YQYR+JqeU2FJWe
3oZYBD7qyONp9uegBF0yvbiRrj3FeeBsObnqtReQ+hW1pccfrOLrfYN7p+ngZUupObeXru3OLU8W
Y6I16qlm7uhRGTpKD2vOA00rX3l9MnxQEvwJIjWPQQJxn0Hx2YTsbahysH91DCY6nkjbo31Zsty1
yTVf0DRpR9jQ5aEasiN+z/FSYrfzPLWm+0GkuvKEmrMp7sFksSM9Zxdfq2EdKIKCQKSeBrAIYzXY
KjnqfLyHxZxdBXlM4Y+ZKk4u4xQdzajWPg1FXb6WHbT5JeNHqqcgZA77opWNeEyNrt0qvamfnbqy
9taMaIVxX24bzW4faQiV2yobTYmFSZhhuIbRJ+wpRqO4Pr4CFJEzTutM8sMcmcd6vb35qHxMzgVE
74hXr1HsrOjrNOzkH5lEVo6gK04Vb6LJcs4j3bl9A/NoWYb1cwK5/Z5F7J5nUfu+UwicZWiZm1jV
x0NT6J/C2DZXg6LUfgkZdpVZ1rQMW1O+Nq00jqWwvjZGT0kwIHbv2ty5i2HkfCZ97hd2yoiyXxDp
MBjGqZ6kOy57T0IFxNGs30yRaXJgDuP9SGKxFBFe1WwEe/K1GU0dUgtEWykNC7l2nB57vV/V9qTs
e5HUDKpwazQYwoKWJYuvdR5SDLhRsRq1styWXpOeLSxzOR411lZq5z8Erdb7S/Gl8Kq2thNrO68a
64fRq7qfk6j1VTWVqp/3engbkZ3iSalP63ZQys9Oryjfq1yokR/NgKLB14BY+hzXKvx+lzgLG5sk
curbIHOHDTAOSwWgxj33sii3Ln2Fcw19YY9bz7qZ0mCHK8gXNVbOYxOZG4wuy5QWTBe/QDl1D5dz
op8EuxLp3M6gUb+jqR1vLBDlAfrAOnWEsxv1aFg1k15v9KAf9pPUs20x15BJ1yPy8OrxFXp7eoSs
GG/w2SOs5pnc10bdbofYVL64hXwtJmx1kfokla/g8rttAldfREb+nKedtwOmUdYd5ENof1p0cr1O
OWB8JQq/6OLxxiytOyzC+qVdTYc4VbzWl51Wbq05/8xro7/PE0GeSjfqs6Nl9T6D5TnQ0HZm/GT+
IejCxYEy1/rUaOkuoOm1apwEZpIp43Df4KXwK6O1q0FfXCCTRkzELbhhT1FSW9ucM+QuDWN1Y1gp
W662nOEMHNPlqEjAk+JIR0IxAy41rgmb/PLSjJoHiWuq9j1JU/MWgNbZFO0wwvTyCsascNLdjAwq
nGS7pxVffjOC/jbrNWfPOxULyyqCBWmwzaGJGCmAC7DM1ACeujmKh2pCBxHVlnWIrdbdNWkGl7Nq
YOXodVv4HBXp/pKzhjXjOfyqngAAlMJ4IJuqbjWYWtvJdJVdlZXZypGmeYwRYi1GgJTvsqzLu8ID
iELm0C/joYiXfQG7f4xltUT1ITa6g7TSF7B8V0beerd14d33vTsdCq8ebhpppssY/tI6YCX7qh72
5QKLCu3J613YmupYt8sur5CUiq5LEHGo0aNjOMCNY6xES7Q0wUKvGvNLW8fDT4eRGUplBls19dx9
ZGOmY9a2uYhk/llrHZ1QGjzjEpTei8FxnmUXfYUIpa1cPAA3YZE5SHAye1E1BeyQOSpGbLNHktU1
bRRujAnjSzlkuBhm+vNEcD7WKrG0bftvRoPfr88glP6lcdt0S+wvt4lQ2ZMKRDRjKXrjWVqyfaQ4
ZqHN4MQvHGyoGdu5UE1z2uZjGT2nDdFPSdJxweekWdM7SOBrGI9TQL4wjk14CILaxG0+mB7rLC9W
3hiO6yHvYaQxd+EukRHMKzwmT0ouwi2D6ipcsot8ryCA1iHbzFIn15xIzSG9jSsNhcg6bNz6i5uo
wTGo7Agc1yG8xEz4WTlivGdib72Tql09VVFNIBQDmN6iYl2vJmnTgMOludy2TVI/RbXBZ76Ap5en
lyEHuUPzuosYv/oS1DEkwdyKkk2eTRVs8yi9VbQ+e8ENxvpqWK38kYdDeYsq1j3ZuMV+0rt63LUS
M65maI2t6rRyq5kY+DiBaFdTnFfrsnNsNFaQvvMgqRa9aOqFnWTi0XFHcKRsorCeGEnyK+UdB108
VgzmjH0zzvSbKG9pWSaFA04wWDuOHP2znRPVPaN80GP1dho4ZaciaAq/UoTl63Gm+V2ZHgxFm3b5
WJebFEf5Q+umrOZw5GrjqFWfTaWjtVNM8DRVBhAs2040B3vwvubCrF4rjJKl71QQ5gs8Gp9KO74v
pD5uFJmvgyTq927IhDI7zbAoySb3VhiusZ2HLdygdJYLvbex6nAhjsaV+DTqkkm9jWutdC13b3M4
XTZenPu+E9bZnWtSr3N4c5emF6x5rVpQNzobnXAr8/6TrsIdJ41cUbpOrzEjL277MSt/dSGSOTlK
YsXcKFHiLGJe1SbrDTB/A8n4InIQZHlhhm5aidQDqHi27FKv3aC3VhZ6nYScbUr01XWrg61YyRpL
LbnHWKvzc1mqDzl92g000BF+MAYsFCKhs0ymJvT8yRXto5LMrefOq+NlFWg/THVov5hlpYT0bNRx
bwQaImIFvm3RJuMO6WG3iBpm9/VjAyAd1OltE6NUnfrBbzwzPWoDvo9BkdbbDpxxU0NZX8pcvpb4
Gd1qnuHuUvDclVGTkmaOGX/SYVvvypE5tKPeB/jP6cF9pgxirzuiPOFxBepvBjWzLuddnxP+HylJ
MqjiU0hzetT6b5qdtQ+X7skl3WMUdXyujTR/nQLksm2BSSXT1BB1Mb5uWVpm4LspSJAmuR00OEPj
m2PtnBz6z36B/nMhPDl+zkZF2U1V0a4KS2+OJaF5A/hRbh21YGazWrvw6niQ247hfu5SN1oqHDb4
l6ALUp+Wg3fbX07IOpm2LaD/toIsjKLB1KGmMq6KXT51HqdZOemL2GCyUtLPexnC+RKGs3HfzbVi
4ak08KxyRQnVh8s040l1rkvXLAEoMthmrvdpNKS976pK2ZAGaY+qYm+LVFoTy85y6TjGDuyPPnHP
RQgFcYWRc7GSoW1/U7NB4eOnkXsedI0942Wq/lSRVgA1NFjG+nUp2XOQ04g8aj/xL1LW4E5zHllM
ffXkQTWGUhxMCTvAdrv7pOVfp0AlU0bM8hVDYFag55aV79mTuaNgiXZxotkvnj6IY+OlHY+rdadt
JhTEq22pd74ytfV306y5XEZjA4Rhkg8Cis1DWLnKyS1jew3xcegXrjYV2/LSH9EhmVfL3tC5H623
R/POTKkJcfsYlO6YBBIhXpwO97KIT4y1qadF33M5mP5O/4mec/sDwmv/VQAzHxilmrtLuyabcNVh
crYXLDjDBfBH0QbKV5Wst/TV2mjPRlfVr2Wj08ZpoyjbJmYFaqc7EoVq32KBamPJvC0Epl6FNR0a
bueJyNMIv7ctelyGW97Wk9v4LuYF32JZhMaiyCO5Hyb9sXUr837KqjvGCz06me09jgwl2xJHe9/r
4FdiEauQdcExz0saCwGNKZ1EY8V4NGXJWkcISr6Ccbeda82iKnVliRYuw/WrurcCNd3SGBtXddtY
PtIP6ylyKnnQUpcJUUYv14YT2HuU4ju8U1D26HH8lZFdz/A3yNyigPb36JRoUnXcBcIBMk8qxhr/
3370s3jsnVViGs3L4FYFVlWhPY1LUSjN96pNMJeNMhEcC0saxVIMhvmDtRd424H7S27R3brNwi7H
4cbJjfBrYVfWMYyi6mfhVbbEpD6OviBWN5Mv2ajOJwCFPqLkwWi+IjtvlUMqpz7ElgAl58EZcuUb
Xg3OstJaL/SHYWTea+YuAqUM/dAJT7lr7EaZdzvdlcNRIoZY60lW3yaB+lrHEAyXSRJn56xwObw5
B9JnIiLuGykE/XxhxwSzld1Z+gHLWM3z0X46zy0zVtpFZrdRu0uLwvyMOAcJSux1w6lvW6+7C/ow
qj0fpLFONxhbqZ+1MUOtY7sDIJcz62AsY0KR4IA7ZTXFRT+mAerQwIRAkFEBTKqBDcmlc/Mrf8js
unX9sLWDUxUb3enS5LlAErWCDxdto3Jb29Sx+jiQRSPDYn/rec/W0fOSrXP5sUTV4nFZ1qLcqmFC
DYRUDyLSJfeo5kZ1klOlXH60xVX8nM0NoxBwCL2/mfdrs9HndoQh7tKJpdGouXbk0ISQgPziEY+M
+gnxsXwhnqM1m0s5jmGuGMxVc5hXJAVu6X1RGZWmLqVtzlJ9I6ueunTEe8AbYvtnF0uLaDTHsqyY
C4ICyvUeLxRrb9tdyoTLAbpbkcflZzEXvGEu6d7QwKUPG7vEOnNksqvvxQ6oIuZhfPRu7hCI1CTs
DJUtKjZV5YkVOUrqLEGSziZSz5NiOuLRsAJzbXsh2zAK9F+3UVYtfxCJ4CVKmjw1OTcGp2q0Sj/0
Unc35ZO2VtMqPtZTjSwWrILuCSTPGWfnk0ehNP3Iret1603DDWNefna9iy4FbfWW4+BOYtKw6LWm
2OaRF9wQHZzHUDYkCshIjyUf0SfdDW+UNMh2Su8lhywit1LcLPzUlrl+y5515MLzemYBmUK7L0Un
HnntPD+yzXTVDFG4EukUBn6o5+ccQda0MCZD3VWRskZkUN/mos2OdaHwH2H2fEFCNGlRjLcIYHR1
FmJNVBGuloY/PMWdbtFqaChr0cJ+x5+Jh9MGcQBuOD8cx52XWNH2d3SMjP2gGNk6G+MY3sz8YqXV
PmqDRoPBSe2bnBOd6iTrl2BQ1n1a5TeXVzslqkoFk6oBo1pManvZivy7Q+L9qccOYBXL/IvCmMGt
1YcoryRyzJWpJfZDrqbalvoPyfCkAn6kQ7jCXC86JpEa+hMZwiclFhy2xEHWR4jMCzsEqoYckSnl
Nis4SYH+w5Sm16yYJ8rNTcNfJ6oRoBavIeNs6xmxiAZn2IJ1j7tBlo+REn/HQt06JfUkIk5Ac1y6
OLqgvtK7g8STydeAu84dav8Xzwzce9wnUoPQwAMza095bR36MAtU0obphwPMAmmm1TEcA7FS7Cka
/SmJjRcr1tUbl4HEKIpmsL7K6+G75nQpuJZKmjh2QbauXQyLgrCfbswoU7eu4mQr6Q7paWoS5PCq
En+7ADRhprBZUKra9WqqnfHzL9aBY9sYG/SZ8QiM9cXMxjxGqWql35Q2dZetMOhEX/rzWegWP9Ap
B3eX5V6HXnAuyS2QWc+7O81SbwEaYpwFNmXp3OVS7TIIl2iGkSXCeCCKhKAltVSIRkYMCMdU9JgF
bnjK7a9whGrAt5wJXTf7UWDbIJAsIdMTj/bcXdpgt9kshqBU10JDKhSRlJ1jcySBtxTZaD7IOM3M
ibI7XxoChXTThKXFb9QkO2oKzCciZV7p+I18G4K2X5DXRqdLdMM9oLrRLetT3MTusW9J+RjlS/12
KZFAOjBkwfZCuwuMynps5nTyUt5xHgEWwkShKIVKd3bL1Kh8TsngUKqpe0YHSES8BOJG5UMXQbRP
EMbFi2iYXd0gCO1MZej3Kr2Z46CbYjkMKf801bsan4PvVmMHKyOu1TtVZXZymSnpkxWPzTbGEKbB
0v8IOKbcFxAIFhekrzLgMQitSByftZbfSqtqnjKzsRcaPJlFhlbx/tL/8mDe7+1cUtQM+VrWFt74
6KrQyM7kghnaugCScFfKL5kZDTu7DUsKMUb1NFUQrhQU3kSEvmzvsbcvjhlUu3Pv9eGGlkJ/7CCQ
bVxnDqyVYz3jzZ3t1fngi8KoO0Ye+r0Jw7SfNHhVYJFe89VmMNfIIEgbe6YeLZEDNLshV/M7tc7K
mxxDcjqVhvfiTCOYDdzSvnC672Ou4iMxlkc8WDWkCiLH4kINyIo0hl+i2zzjA8Ois2qy8t4dcaig
ixQdrZiGiTngILMQIaPwWjMl8AvGIKwsgtS4BPwykB/jWPJDM3Ew3DHInU/TDYl86Sw6CemFs3M5
552w54xy0AZnvlMzdAIzh4z3MLeJSy9mDhAWeDODPjxXhPAN6JEDeKGO95e1BHtYW5eeCWhQ9sXO
6LxmU4DBbjs8eG7c2qoYVJAnW6+WTEwK1IPG1MWHPq2ex7iLDiQ0JGV4aRxUMd2kZq9/bytTPGYz
NcutHHOrBp6+Rg8c3WpUB76WDeNDigb4ITDV9Oh5JAZ2YTBHKBHmLu8x/ytN9+hQVB/QMes/WE/x
E/Yv1v6y4n/f8PoTqhnd6tlecZ4NBR3+il5XM5KhHEsBKcER2QPg+Q+G6Ja7VhYpTSqr2DWl6m4Y
iprfx1H/pe+RwGqICo1FjFrx9ReDt4a6uclsGXzAGXrfRKWF7DKPz5o7qM51I7fD2588Pp1OKut1
kUK4Sy9dNdOMsBLsyzTZdww4K5YIIAPvA0fv99Rq7A/gaZHQ2C4EzetRKQFuxrZ0avPUh3ESIbUc
qqdLRAalUldanNa3aqR+lkWWUEWIyrgzqjJ6TdWspMGZx+vfv6rr3hSKJ1rK4E7ObG//juITN57s
u0BxTwz7sUhCK/oW6lwyqg6oICMu9I/ouu+pl5jOa5fxrEh49Gt9Gul2nzCQQDmNCmdXBqaI3V6s
ej80fVRPuJqa90o59BtOKO82ijWEqLhvkF/WokG9b3uff/8ELovxbVOdG4JbMJNA0IpcT/rSYzxn
CjEpJ2wq3bPDkBksH8B31SaQa9G2PzNcjjah4Y5bB18FUqHwPAq3+umZkgnnuqXiImfjB1AoarIa
2ibYM8uKjDeO3UeTDX/TyS7+oL/2J2yleRqGiqM+LWU0ZVdbTO09HV8L3Tihuk9XE4NHb5Q6AjdK
CwbkyeAbpEFxFzKzbPRNO+9XAYrog5ME2YL5ztFt4U3G5NPtjvww1rS7RhXNjQyddH85L9w8c8+/
f9DazNN4+6C5ZWjaOAJire1dU8ZLk+FVEWn/yUmd7OCorbHuIzPdxEga1gDK1l5Isms3HK2nYWja
NUZDT5qrURXPhQ6YEj7BDNr+aEu+p7VwX5wYmoMShru7orUgUqlsamHzJKM2+VyWTrBJzLh7bJ00
W8ZZqJ/zIcHrZcAZILC9nUObp/Yz+tS3WjfZO1wstKMBiXwZGHb70qHdWGKxWKw+eH4zTeD6+VF5
2twjTEvnmrE08+0lqnOd8dFzh+eCgcVjWj3FpPk+d4bToU4BZzTZcxEn6VLqE0jr3M/7/Z28Dxou
D2reKyzB917Y5FwcOioNz0tDV4366YdnoYEGys2PwUyy/f31/oSHCPkP9iS8ZaRC1wa2Uq+RKPWZ
fjLwplMBEl9oxxSbskpMuCiutZeZ12zlLNa/0Dp+f/U/Oc1clTY6qwPTYOjAV1stxkNvygq22hBo
4iiFDaI92u6xw3V8HYh+R4chPbi5idUoMtJFatX1GTsrRi4VufKCMc2DK/PwDGfxoyfzJ2+CWbkW
L2Em/NvX7N+mjEpLlbiPobUUjxc+zIVWQcO4+t/UnVeS5Fi2XafyBkA0ocUnoRyu3UNH/MBCQmuN
0XN5tSjB6mq+P9IsrcyyMjM8AuLec8/Ze+3XTgm7x7++Fn9yJ1hzAGv8sl8gAvu9smCh8FVRFmln
i70z0BROeKOUVPdFXjHGKRRwH+2gejlK750G1Mb+64//ReD0h1eARRoZ+20VIaj6D7dCaCVir4DQ
nDNBG7bIu6OgNPPyswlB9EgA6qTl5ipgxPs0EphwlBfzobOawUmzSYflMY7/waf1Zw8H3xBNVtCb
lizpt0XvN7IwBbdirdS6fqZnpz+2aRWhWQHI6NfIDmlk6MaPqjJPiFtekHARggEu30aKY1gTkPJq
T4I69DGJ0fQJLZFW9F9fsT+5YVwlLjU+CxaNP25utQqJMyKz8KxK2a3nDYJh2w0Fp+XbkDaTsvnz
l2L5l/UKjgWjib/+Bv5EjMLmikFIk/Dn0A69fYe/uUD9XKlWEg/aGZjdctdFi0qrPyPqb8n2ldb3
+yIqVl8Cwxsk80w6uE7b9j88N3+yx5voLFhBYJkTefNHJeUw1JW+sqhfLG3Y4TIpmcfN/WZcQ8ah
wrq+kDpt2kQ2IsmWR3X25eSa6dmwhwoTpW5OiqnXyd07wMXSnYcy+UpRJZ51gXZKE64TqSkGLcK/
vnR/si9Rkd20JbwuaGj+8Gjl2sRJskba393WODpWxnXA2bhXa/12KrmN/Qbtn9v0f8uM/FAV/Pqj
q/h3TuR/6z3+3d/afFc3f2/3xy/1/6JB+ebw/p//tAD/Hwbl4/vne/Vf9//r7nf25Nu/+Yc9WVIw
IePzIlwVwRONln/Zk/kTRIzAiUmNQAZ2i0D6hz1Zlv8mIxriLkP+tdCcy/+yJ/NHAA+wNAMfh/tx
yzL65/d2+fuK+HcH+b+xJ/9egS3wKQgQoQPenrHfvH1RRse/sZpxb4yqF1qnrFIeZ+UI6RLq5CVk
kjqFz8PoT/u+PGSW8vqba/SP7+O3LuNfNoRfF+xfP/e2cf3mc8VY7XoctuOe0m4ddrl0L07VqYwe
QTLiXpWds9a372Feu3qkuwSuBUa1E0RvUO+aPsj5C4x9HX39pp9oD9RS1lI7lX6e0G9OqhkYFs2I
jC60k5XRflCB880ff/29YzTgm/yzb/4m+PrNN29Yw1ikwIVg7Gxn8TvVPvLkTVI8dcmdFKvw7Df1
Zyn9GPNp/JT0II7cdbrAbKUffrKWy2S10ERPwmvywe+KpbSrNVjlgyQfjr2wa4p7I3vM4CK0hS8r
O1CcwKTKjhnJrnprfjIakCTixtsq6ILyWL512Ils1aeu99vNEoSe5kLT9gZvdldXsLXDaid25EWe
6YIrd1KX8OqzYH9AQ7U7jyFofEgP8uL0KnDfZxZJx5B9mYP5dJrjIAXBKb3q9SnPH8t5B9LHUB6z
5kbSBHn7TIvfzjrMLMBPF7Bmg9ONZ7H2zcgfFXfJd2+dble7rLG15Fwzp7wj18ToAoJpMa33la91
KF/CU79YaEzpNduNcs2Wc5O7JEsYepC3D3wgzoi+lVwJ5CaKlpRRa3OYipPaPzUlpuJA0QKpDvQ4
kNRgHi/NcDajndRsxHGrjF+Mp1xZQEsUFJWf8WupbW25iyewwamD0qsIRNWrP7ABP3bKRsuwah21
Y07yjl1Qr1iudtdNTlTZtTfXTv8kqEe9o5xcXLU9Wy2tFl8CQetK9A3hudrJ66TrtAjt8V39FD+Z
tfepU8IeYmCEQlmwJd3lq/HASHez4YRAB2v0Gp9VeDY/aO2+lhvwIuBNt8IcTPfJywyxBWzv86TT
5Y1OXbhZuocOX+IqlXY2NfABYoDFbicck8GVqj1x6w6yWrqxAKLbTa65XKfYmw2X+IpUp1Huxnmg
GPuydJWnlf9Ynpz6hbto22R5GhY4cUSZ6rveeupGv/Flf/S6reLlu/zRCuSd5lu+5oue5eoh0p1N
xszgP1VPv69ff10e/rC1zbpUxD3Str1wn1/CXbOTgvisnLSjsitP86nclUfp8p+Sif7AaPj1026L
42/eZ4QFSGVB9+/Lw/DUnNrLfF+9xfeIx7z01J6K1+W+9Nqjear+w8Hl334i6/pvP1FejBxQtzns
pbO4w7H1tG6bTXzOjvrBPGu7/CQe9EB+Nk/Kw18vWsx3f1/y/fpT3o6Pv/kpxxwd4Cxp1CznpnF6
bi/PF1Xxs3VKdiAYd/nDDP55tIunZSdtm0D3Vj8LeAV2rT/s+H9+6yrbblcerE+O5of20p9rP9mX
lyRxNKZBXRCHCOftWbKFxEXZFLmNhGzQlzMnkr0oc4jzSUTgqLgBnKbwYtmNQ7sCsHpEajF8ALyd
rsns5tTIg90sLnK31JM83V4Nggucw6nyr0YHdNUflq2G7O+lPsiINXnnDv14FeGwNX7dbzQ9kLpd
dLKmfdgdiLVFV5EDkPtZSlfgx37KFn4zFwg7bIhL+o9eOcxLik1xFY94VRihm+/NXXOy9g/dRinI
XwDxwunZyY59gBQB2cXwwsBluSyCHfrg7BPNGfjILR9wZowh2ZYHatV0a22DMF+Q0O3ZBWTgPhgi
1DObptgNzbfF6lvRKnrJuk/mKr3yJJc/kbhtjcBMg/lTPk574TUD7Za6kuqiGNN3dRQMhLd+ix/p
UdkmPx3swNxtP6OP9ZWx4pi6s2AXH/NFvD4lDYvWfs7eMCFGhdsqjsA5p3ARFhCNHGI6Y2xCXFXv
8UB0P8Zgr5/JafGSIAqaJ6W5WuptH1Eg89lW0O2XPT6w6Vm/E+/Ea76NH5QXSJJ24se8kvmxCoA4
8hL17lfryK7uZ250ti5cfWliefTxyBGWOvKsyMiYGOna/VZxcz/blIF2bL3VVp3Vl6/TYk+O6Sl2
42Un6MiiUx9Gf/ats/gTX/aRS9CQk7jcKHvi4+Ffb/OXxrPOw5OORJmGt8tgU/WmI5ve1vBCP7HN
HT9ivbXs2OEwyHifnTu26+fljOj8rcs2vXW9YfuXJ6Y9dvRQxhGPJtoR3VnKD/Hb2jd39Wv7ykPQ
8Cvz1HQDP6/tAtNyVDjfjuYB4NSc6Ef0S9wnj/leBwhkjluz3PQPGtOY+Cw1i109cvLln/IFoB8P
ky3dicu9mfvKVbyY0A7LO830lTtxK1zb9/SkXZsX6bqczYPgsUJ7ykH2Gidz0GjYqbvaD7oTBdWd
8GL42uF2MQUndsLdW7+1+NupD13aLX0kykfDqe1XydH94YEs1k3sLUHjv87O5+yZ/nLIvtKOrat/
h8N+Cu+HF2hyMz8SzNNLtiMB4PbVVFvarTv2LBeILbOV9wxufeKmJQpbV57R43vSh9TbNMg9rFiq
vh8tAgBIlGPjFxuCfCgvbKDcPHcze3DCJJhqzrZsyy/9cc/bpn6lrV29iGC5y72pTw6VoiOVq4Ox
Sve7+/qoh+64bDJeWZdA6ANv4ropDkXs1fFsZwfNE07RNRGeqjfD7w+gK+fBKQp3+pmQbOIm5MGX
YXlv6DFiqiVRarZ8GZJ052RvQOMDdUeSG9WSvpWepWclUL1+q6JtQ4yylfzhtG6HU3PSd8WTsF8v
03X8lCFZtkEXO23j8kZ2i03ghtw4ACTSz7R2iyva2ChCPw9je3NT4eRbbPZkjSWohq2Dme2HBq22
281XTQnabr/2F1lhaOY0cmcjuTRyV14v4XKaiWzczJI3zbv6ubzP9tG+P3TZrqqfcKzUxoeVvenC
s/ESrdlrJxpB09thIsaOiMruAR6+gNwi9dJHZDJz/9CV+YdRVl4fOSiTZPG2Uk5BesQYSoGKwkIn
iAmZ0EggvR1/CS/jw3ixnse8Lpyqad7wFx8My9dr2RUyueCH4caT4/BdfJuvxp18ES/LuVhn5KLM
bO3ws3+PXvu78Ur8xHShMbUR9dGT58aZaxfMfF/J3tA0Qd47YfIW5RvMMDY8UwCKfYzSE+EwFr5t
XqIzrez2rhQip783v/svFYL3aCetwxhrOPVn9VW/p8gZlhcVpZ3B9L6b5a3EQGxhjZgNe3lPkvM4
bqJxC4Ilj3z1rvpKw/1YBjC463vzSRw/su5rkbbCS/HUv6hXkSduJLwPiizFrQ7rFMuhqxh2xfXh
Fa8KBxBuPT6t4BNKP8Ge1XANqT5hYhvjfKgphSM9Olrdl2I5Wub+Qrj2is5plG38CNXaqxrV7p9V
1zjiOV8XO2HZZpHVHOTyunVH2mcZ7pHsNJJfK+dBIIvea/dUz5iK9YMaZOfmPvRDvBFPWuwMLRIb
B0o4OaQ1ho/C7mtKPY/+QJ06M4Vo5KlMpDO/LLwJd8n4uBY8YYkjvrK78aOFB9W1ruFn9BV3ttby
ZevyshSvOtqLGCTU4gjLdmSYu1DjulSZAOIJUFIlW2GBUOziu+CQ0W006W61royhUVuxznFP0x8E
aNlFPvTXhWevDuL2XVH2eXgo1A9LtfHe6doWzT5nO6l9TNrSQY5uW1OQ9U4+M5By09kJKxfiqZLu
5/xDilMgSGzPOppi3Ymzp2LubH3+SsIHtk2DAgYp+3l5Ym28kj3Q8dYLe2U4acSeXVUvucvetXP9
olRv+ctY29Vzcl+dlccQxLzUP6V0bbdkmd5JbxfWJK936scE/ZUHmxf/RM6cn9csKDOvZneClAVu
FEqVFZioGpGBhuXkLtLzkJb7SJJQao6OuF3Y9Tarl13aDgdcsHxE1VW+1ywP6ocTczyZyofhPuar
9bb5LB3Fh+Yis5mtDtJ1Th0QvTlcztfpE6EbpHAeuibxxny7Jg62SJ8HMvusPO2QDo76bDyYfnfJ
NSeFakBMlQNYOrvv30yQfKIvyBur3hvqQ1vvE9WxWttAjOZmXZAGhYvYs7DzR5RJ5n64L6/5t1A5
85EnPGIcSR0W29VH8pMe5lfmdqVq64/xIXsOT8BlBFDFmiNFxAPa61fzbFGTRQ4wdQobWYbXbOeK
07B9x3bri3fcZlN0ZNH5Hwm6pLQKMyiIIW1kSMG2OCiBbqZX4UV31MfYtNkBsm8d+TcYEvGUdkcs
tna4w+pOkfskz65GlePfAngx2XtC44ritKlbAezyq9S8Dzk6mqE4krzhcZy2pJeJ7I65+vml/P5v
Nc/+7zpjp/cxKX+q/w8aY7+QEP59Y4yecZaU7//lv3fVb3tjv/yzv/fG5L8xXbV0kGKYEUGG3gB9
f0f3CdrfGF4wVjERkxBRijfjX80xSfvbDfRn0VCjQc0/+rU5Zv2N0SccmxuoFqYAerv/VnPM+AVA
8Gunx2AgD1eQFh0Codt8XvvDeTTP4kIaaDoZU8WJvR+b9aQUlvLdC0yex5xOAGYMTFXgFDa8s/Jr
GVF2jXEgkIGIaHO2ZI4zkhcj+bIYskKvjwfyGgRo8AhQ92uICgxPjtfKC2rFxUoCwKwsNUAz7D6E
J9Rja3ZK9bFte+SvgGnIxkgYpBhNMHSWvq+69D4W1s1E9NPNrxyek2puUcjrDKo7AM1hdCTKofFM
QgPoteMPwBNHHwJ2fck97O/ayojcegmvy7I8hyTvpEhW+sbwi5hBty6F0TPCFhJojPKwSJhpi2xF
8rnq8gsrbLyp14LIhUbl5NcprMl6Q8qHiPlyTLXz1MvKNldEANp68VPkhuWFzdRdROjyP8RXvcnm
citvpNztUFhs5UTpvIIPPafWoO5Lc8quhGxLqCkVXAJWNz4mRsF4fQhnaaeFpL549Pe1OzVCd9lE
2rVOWGhr/c3CVPo1w/1hqU/nYnJLqRavy1wi0m86NTyY8lwTj1Sp67HpV+Vo4Ruo2MFS3Y+K0Pxp
Yknz4lhhjK71t5mNhTzhFZKzTMLOLHeXKCNBISclAK1Qsi6XCkPSSeGtYB0r6oVdwODYrJlTc+nW
uTwmrfFjITtid+MSUvn007JdmCFt5qXU6bt0vRWz0aN2nkghLE2dk+VIyA+0Fd1RhlQa3SkqrBc5
Vc35o+ui0BUgZ5zrQulUp2cSKj00JHCdkDVfS11Q8X1InAT1PM9QF2LPs/uIM+KALQQB/driWVBK
4JP5XOxmOdfPo8XdwIRNNjOivHPY1idVFm8BXPALTjmdZFtoimW3RsaTMZVytktklYkrzTfg3Jy1
1nDxo1J+K/D8VwS3Of28Js9JKNMKrUrSUFBa1aK2aVZNcUMZi7UVruel1ePdstIq4K8oSKdEdQHN
VJ7CSQVnIN4AVGR4UVH3y4vRpEeiubzIpAUxyCa6X92LEMUORTY6SUTgSykEGE/cGCdlbaK/wtQI
HhBlrGFkZ2U0NnmBMQHp2Vx0D0DSHUa8+WYW5dbOxvk0R4nT69teuRur+0ZrN/W40Mj4zJTVm5eF
6ym+iFra3Q3ZcA5p02Ie2bAcDX6rwIUM5X1OYoy4hMcI5fxcUa9Af6Xokr2+RHJhrWaQJGkY5OgD
V84NjO+tvZnU5ZZb5Y/5vM/r2TF1Q96MGf2HYV4kZ9KVbZqgVCe4fr1oMZ8bp9R+Ao5brzHy+p7X
5iCll4VRo4lRITMfY7FEG6xtFjNxmsHaKsWKc77cLn16JsHXqTPDWdp1z5DJjZMflVXFmKV42ynJ
/Di1yi0ukfSJFMfADYBlhK1HlAE+h5CUtK7QWOe6t1CUpUOcLqMzZ8lPBbYzT+sOcathOoPYvNTN
9CWEVug1vI1bWR3QltGJwGpeNt17nqA5F2bStxTpYykR+B5zVMTulHTDZknLML9W6IbdTKhUTJFr
5RA0tDHEJUHBLNcnCM0O9Owk2nbl2nJ6q0PBTUlS2ndFTBlb5AhkHyNrVGxDsPyIDIY+zlxBXLyl
y++hhn0ngvhRLlwqhhDZtVgnZ0VoXYfj6pW6KtipgfISASqF+9reiYIY3rUFSmME2AJC5LFSPGJu
cAKOQI2PWrhkrlwLyGbqCm+eMeTbKKqlJwDTnV0VXfWCSmF0ZLUNPaFcrbsyTTua6dKK/xGbKKEt
fhTKPc0yYuLaupNsEzOyLWk0n2XxPsaM55DD9JILiJrnPJ23kzUSdDGKhzZJk12s1BbqE5OiDzPx
IWTabcfk8KQkNHR18SDlHL+a0Y17uIzt2ueHJizTc1j2rP14THEwuJXY496oSMB8T/CPaHF0T9CP
bBuV+G0m9JL0cFd2VTAm2UbqE3YVRZ8xGDS1J2TNJ4qqo5kNn8WcdE7YqTTQquzaStJnI5CbtEQD
m4+UBMUsCc5k4PjWM89qFyy8JCsBfVBrD/zDTNKgwewipqIEeGpSKSJkVgYZPX1YcsBY689Q4gST
9+VuFq30a5xy1I1V+WW11W6C/uAT5+IUmsr5gV5YKQJmCYsTAmi6oThF0nahxVjGXmYsDgpit8Zh
jRNEInhkJWWJyhSDX8zVxhiLtB3OiFE9W+N0yFt2tV4lLGGYA42hjlBulMygZyKvzygqN6nwqtMl
GprpaKjzA25B7GttQ3+Ew+pKkkJFNMwgltc2x48BU2iNdF4HmcrWGC/wKc5KNOyTmoSpJC0/SGml
wje7o7yKWPwRtpQqPMb8aDXqY9hg51WF3TgOu4yHGAEI6Ll0X+oWkSPS6ADyfQvb+KQX9VZdVqcw
jqsxPCeLsJMF5UGwOLQZrXAyrPJ7He+bzoh9CXkuRpmEBMhF/dGZCiqptgnldxX3hpkKHGOiyAln
7V5VtJel+ymMPBiL6KgDLLFaHEWKmJ6qXArqsGUqYiaXdGDMP8QXC44NuI8cue4i8pqTFGF0vW+a
8TFW9pMSpl6Rf4JT20Y1w8iO415NjtMikVRDY9ma3xLTdBRuux3PmuItsnS0wpHuqiBsTbHb5iY2
/pCDpsShAedb3D3Hc7RXludlijdmEfkIXB265rmdilO9E2Waf0k03o2NFYzrfB05LzirVXpDaH3x
0roxAyLcJYxhjJAmdKOITjIJX3pdb2PL8rlgDo8GwbEM6IqFrdDcEEPkkTPrivqDJrTvbYyZENfX
yrIRiUnDC9ieQpHU+bK/k9vCMZTcKYVme3PRGoVFsHTDZElJnEqkCZ1mR7NjlLTmBcmN32aun+ay
e5Hhp2ITDtRMg3y+ums8YTooK1fMN1OfbiNjNN18FQtHjVtr0+YKt1fUXXx9rqbFLFXqAWLHYREt
DGRSdB2M4bGaFHxo0+taDG6ho8pWxsLYz52Q8oNay64vUDqo20zmmlQF0ofiyKtlz13qjpm60zuS
zgiDObUNvadyMq76WDD8HCYibAbtWBsNZBfCS7tYvovqcOZOdHcNhQY0rQtwTWedJVeLp21LLKdt
iZ0rT91GmjVXx7Y3Kd39DIDWrXpMfYlJN6ADFOqqGPMDqCUv2GfKh7FUSw9XtbW3BB4/fRRFu5oF
7WFRkhepesDAc0JIe19VnBJRQg8CoUtms9dl+WD0tCngS5SWSoxzS+9gkXDxNVd8U3dmMgaznLxN
onnph8IXyBuaBDdexY2ckHrAtc/V7lBM5oOqqAT4if3XbUH3C7VgP6gQsRJj5GCsbkp5K64cmKlN
/aw2LBszwSOGJa81Vfw+BZ2j3jeWZ5WWNdT7nPx0bdjQF8k5WJtNEoxDHHskpElEM2o86rXpamnh
CZb8GbUfZbzgTVt12sKqirdKHp5KpXiVFvNNxuWxI17MMy2ZJQDBSiSnz8qtgW3R/TQoFsuMPYN1
YYSC4UiazM6RZOTwGeF7r40OHtSTUhE0xYtklImjFAyVlcnv6P7OxbFQwpManWjllRUFiXrOM1zR
pbDVuua1G2V2Zgy6cu0IuCqViP41I/2e5tUU0RIRaVvQlSR4V7AbsfVJRnL7kGA51pj3RofxQTfU
TLghmvBgTOsW6phTE8XN+TOYlcGNZIuHZ6qdopY3aFzDTVKxa6Sq1+SaTvwYcs5epWGihndG85YW
Jk0sszT8Vb1TzELxtIZwtikz/ZAxRhMRfZRo0jYVzdExjAMHPD+kQZ7gjnXMPHtqSNFMFgOxknXS
lsZ0hPzDkjqaYe+doV4W1fiQos9c1OcNCZIS9NjdQIe5kt+1bOWZUR6SNot91Dzs2kZIbiD6gFnt
GtSCjfIWh1L4Sj4qG2lppvScbm75teUgSbAVYqO2vW9nIySULCTzKpGj5djNteb3SU0NoWNJ6m+Z
UUWH1F5Wqa8gsq0sE/peUbMPQVNeJtZnGtUh6GHh9kjSm+2i5CIvykcxGwkRbs29NBt+VU3rzpq6
Z7mJ7yZNbZ9TkQHCbS8Ns4MgFLgvJyYkyVUjX8KT8dKRC/zVNcKuTQr8USRCadj10rD9atTJWXiE
rNk8yrp8grvhdTljL6urMMqJ1Yad3yOb/RCxlV5Si+OeLAnZEbZOeqqt1gqWjqAxtcpb69b5SgeL
/Mm0aE+cdAV/LC1lO0yZdp/3cudbZhm/9LqRveFUwrlcrvnN0N8d9Jyyvic24o38ywaHF8gOHeLa
cVwFi+wxrSIbS67HDmccrJE+X4UD4NF8chUB+rktGElRuVKxqj9jHaM3NdJyOmUp9s5Ia4mS1aDE
80JVcHOwfg444yOpjRNXGsAueV0i19Khos6dmk2ZCUNlBWk1D6Yb9oTjPeGN0VvH1Aj82gj1IhxD
PbqBspCSRni80cmTbknBvYwXMhPJfgPTjLRwIPnZSpSJw7fQb/t2wHDTjSW6gTyWdqaMQ9/pcwyu
DKUyhD9o7CWisDSJcCtinStvpP1Bi4PC4nlgHU24bzJHURUjckCe49hRyIXT7ORrB6krtMoZg2+k
LnhqcvC5kLXr7SSxeFOk9nTWk1o9wWlizDunerJdgcOaNtK/KFhao91bRKqhP2Mn6BRdKCnJqhWT
TxPxRGeFCq6onCvjBPqC7DTdol+Y84fI6KmnRqJZjgODD9YjM6uvtJDyxfSmTpjSsymR5+q3JMKv
D5qKx9xdZk3gBEmIgb1YUrItGo5rriqEC7qSKlZ8XeVdahkXU3ZGC1ljIsHN0SqygRlGaDQRFk1D
kD5NtmVxSzxcWuPmN7Q2U4J0zTCeMzhupJphE9l4kpuYXKhtWFplfkinWZypdqWVJnC6SjftizEb
7Slf+mbCaGvo832Khk/65gAXG99Jad2S17pS3cVaqM8vRbJOh75X10CUdDr84TxPDoHZSQDnUIeu
pEKNdVgJpH0IIpSVKZmbZVP2aR5utP6Gl5nUnEZFw2rCelaX5jEF605UVS8PGqmymJ9siAbmLS0y
wv6XqnBvEV7RYUUAk0cgn4S1dcYs0z4qTVERKvVWP+zCudRKX1yXcNtqShw6SjOP2qaAJm4Sv6yl
kg1JzzjXs6nR47ck4Y6YC+W7rC1SApGWXxdp7r6rngqF3D7N7Umk2MxgJnY1iQuvRCnCLkFqLK/b
SVxE2Rms0IA1my8yIIi67DfEFTeMF9N6N6ZhdE3DMIxds1n1hHFA1PpEPcrbcrlBRJs4eUmgwO/H
OScPpRNbTxUngxkey8Bo6zi3fCOLpO9ex/iujZl1X/eaedckMAHkftCuKOE1zm7lJO1a2L4t7DnN
eu6nlOEtRJPbsRuNsZNrHTwBnN/0sIslXXZ6UdS3uz+lNEQSzbpwfsLDSFjclmT3goa6UZGAGGaG
6s+GaD7PWtz/iK3Jsz6F4sLsMi7vSwOeV0lGkE9Cpbwv1IjzgnRg5kfXywASYBdSXRCzCSyd50NU
UlvDuHAP3cB6QXhY71IScu7DvqUeUaebiQ/ukrTVKMZPRGZbL92wsHsXNOAtdwnn6L0sc1JGC87G
KXDUTywbKm66USqewPZotBkj+v1pHVenVZHabykqzzxH+NP7OmUAaUo8qBj/SXzrO7YYrrPu62Zy
EsE29V7J+kLRTijkXdoUEr5egH6vStWFMAJ1vFOHvjb1Z2muqWYig1kcwW8SrR+J49uqyoAvAeLQ
t2g0SGhu2cfTIz1XdAXyJI6BZN3mBZVKkayeCTJjucoVdVOLCm5eZRhyn4THLqANp2y1OdIurWSS
krdCNlHWt7i9Y9KXOiFK4gOdz8Uw5ntjVJJdw1u4U3TizxOoKBoB7BXlsyAl36AXKXFmkh53ck6q
ShSZ6j1ABQ4I6trZcpl0D7MYc/ClBd350aDNx3yIVI6t9d2K5O8kaQ2hiABw9trI+Yrr3V8VVhjK
jhZKyPygQNC1ZVoMQU7Oha32gGeiWGP41dKS5F6I8z5TJPovZjv6uZLCJ1AI79OnkjQELaSj2p+G
KT6KOduplm54rXJXbLOXZgEGJlIJ4wedrf1cRF/wVzYdwQACpY3R5dvCWoIBsAxuW8qONfTEcMUd
bXboe4CIOLVayTycZQ1vj4Yz4d3jUa0msGvtonH4yZQvveiF5zRS4sIXYUU+4eClwpe8Ub6ETZ+8
6F26ZxLUfswrvsZimRWm+SpDxEUVx30DxvEFuN7ynatK/ioRb7BDT++ac9x6bRniDacjY7TBGJso
APpc6FJqwqycNzyfRbwd0e+/5EaZfim9hhaLWNlPddVJGG0MIfGMTM0xOStIISurPimdqEQY1Dvh
PWobY3ANYQaDnw0PEoq81DYFazwvcrReJ6MPabuLvf6Rtmq2g6aEWHCVNoM2iYE4q/pXLeXGIaZC
YqYvZ+N726u0J6a+OStlXtz8oOKGSGODM5exbvCRMUsrr/NMf2gI98uCvDWH1gfefI5flraQNlNc
wAMSB3Ixq3PEFkieaqI7cBAiG5iphUFU8TsW0+YWnc1GXthkLvJKzknvx2tzHCcG0mnZQKgYoz1t
rdQxlUj3wO5Izgg5gc6FpT9N6+zNpRLUshB/9QZx02oFoG1OMi8chj7AEKW62aqpaJIMVAJ07CPN
uieOhMNs341BRxwWtQIJITREb/4AO6/CR/C2aGNUPT1UYEhtVO66h4ZzvRhd9Ton7Xc6zi5kC84q
DfJ7tSx3A614eFBz5WZStBt7lBk5vLWwUd6NZaCxFMPNI7cIRANI6f9N3ZksyY1kWfaLUALFjK3N
5mbmM93p3EBIuhPzrApA8fV9wEjpIJ1RZEeJ9KIkc5EiSdIMMKji6Xv3nhtU0bEJUJnQUv8gPB78
boj8G1VldFqMstvR09pqJSnpAqNd0+DtbrzGfRgwfed0H7Eg9H70xQqqE8OIzejKeQ/oCZY8HUzQ
2isH+tQubBDQGItOVNn+NhheM3fkcIHUAFxRydx1uItir105FfeFcDl/q4LhmdzWjnXsXtO0yZ4o
P/M9RMNhy/a+j1JG/FPc5/wz+j6wQb5m9S4GmbDDhVgDS6j1obYH97j4GfEPk8Ogcey9aKsoKa07
mhXwqpj+fnSDet/DMYpp7W71crixPX0n8lDuhhiPqwa8JecJF2CQw8MzO+kjBsoXtFFA/etYN3bn
0SZOxUpgCEc7Al3XrTYejTqA18E8ujQ8zB3H6+YoLDgomr7h6OfivkjQm+Eg3cK6m7aGaLdMYz5p
TMF02RoqJiWfoRevTKTpu2hElgrfZ7w1AlhWBXXYWhpeDi7HZwWSHt1PSMJx5K0z8ojuQHkhMSym
a0YKkr3Oy3YF3rhz2eXNQxiZlzDsxVEZ5WMv9JlAj9dp8q/apj0FBDtlTfYUfm/1jZJc0AH8ZF0W
dw3pyK/wO/CmJN11PwTGpwxPx40HZ4AeRacO7Ltq6xZFAQ++yig+uJhR1fOdZ+VfpPLb1aIgSJgu
bjCRmXAkyKdQfXxddskHhya+mdUl/XuLyl7BrrLXc5/fMSI8lIF/SBKyzYcAyQpl/Nqzy0Ped9ve
UDeVK7fNlH0k19G/01iZ7E5Xd1nfup+xyQb3LkbQmUkTj+2ES/gUSsga6FGcx4mTwLoohn47zs6q
8+pqB8qUhhtTlv0gC3mGw3Jl0cRDezkiOe7VUxjmyU1kkExvyfQeSRYtNxlMa9VM6MIGPa+SEOVk
y1gRlZxGvjgKujr9AI+wdmiICTIUzE96bsWhAr4XpKFFI3Dcj/biiFf2o2Ir2Uzx1F2pqpRfpkz7
FKM5em1V3dtpvDar+YyB+N7oxRfLjvcFW2JAE5Bf9MqW4B7Ch7xiahOn40qO1lFHxinOnaNVUZ+H
9aeGnOG0Gk6jUUoK8U4iwKnzbT/TTmyagtY6G3tYTDk9cvOrPVSbpuBqsqx9xYsBRR1fkp3egGvZ
6IywIFr83p7TkkZ9bia7wSqeIJIdh8SyP6gyvFI08oB8oUgpv7cFWQhTYvVPk87656k0tnnL1CVI
FqAD1M+dAMNw8rv2BYvByakzhgVMuGf4JJPa+VMbb3kvo80xx49+7z9Dd3/gOFt84HKQ87uLwC04
kuu5ggsALzpuUNHGZ9u9GpPmlNFAuh2VmSKghWiSvlrFiJcg6+nL4GPc+VW1njgQvqSDNX3pusm9
GdJRvpLipLwt3IFpM0HspZOetmG0NliCzqo2aJKC8nDCO5imqCzzYAqfYo4gxokJuXFj66B6gWPr
fjaXnlvBt/T4Q8t6ChqzM9bUbV2/xVbYbhpyUcqNVWlJCVMVOAsGU+xda6TrDMOD2O0g2ARNYl6E
5+XoL30GUg7csa9+QolBP6Z8oxiNmSNmw1r6cNiI2RZxfIrBujEmi95MQtx76qBU1uPeojBbJ9LL
Xmw16vESObamudlnaEP482Jd1PJ/Euj4/yYDuWneqgfZvb1Jch//N4hBFuvcfy8GeXjTX5O3onjr
f5KCLH/pLymI6/2XBc0Pw7WHrw1nG0qLv6QgDv8PeQZ/W6H+VoIY9n/5mKFIerEwETq8PxGQwJhb
YhzhefL3/sPXxlGKkerfaEF+ZjkHlkBPIvCUY9ayMGa991hXWnWgzyyau4Vj7DTvPFhDI2RTPf27
UOf/fBT4CT+0+K/33S7/g16/csYSwDmirCDSCeUlCvnGL/5kmV2UK38rW5ZPQd3io7nhrvkL9vpn
VwDMGU0ieMFwM7DLDc01Z4ue8k+473/4lMVAjz168ZhyST9/ijK5hohjz5r7NB9ILxTrXvZ/glW8
s1N8vxiMddDW8Cj5CIfeXQx53O6IFTtZB75+bdW5xdI6MTIk0XydWcCXZv8K8QaymuLsqgiqrrlx
45ohJ8xEzvlzfWs15sWfk4cfnvJ/8Ln9bNVcvhhzM4JN6AKQaO0vUqUfvRcyAUocQPZdZ6Xg1CXL
B3ZDZIxBMiLFx88V9Wm6+v1nvuMp/PWhFrIpREu06a33oqUhqUYZ0flYh1UWHKcaRLE0KZL15CPF
XIYlowdfBsbmeITjgxZZeNdVsjSm7So5Jh7IntiNgz9wCpbF+O6Rg31j+xQeOI5Zr+9+pY6OdSh7
BgUFFF7YdSF5wJ3gre+UM4YoJMR6Y4O5JUakITgqs4/eZJE6n4Y1dF7SdYkfGc8BfeP97CPSB5SG
C9LvgXu2hBFQeMBCfFEzsk4yRed7OOUTrowIMWdmpNgcewOQS2enUGd/f8t/fcy5Mrg2bA3Qw4T5
7spGzhFjzyl+rSGBrG07LfZt7Iyb33/KP94/+KrIZgQM1u/ojx82hjm3tefS9lkbLm3wAmLrZo5L
b9PUdru28sxf//7zft3zAHKQPue7Af8J3+cpO07aNj5tp2VO66/Hlswus9TeRuux+R/cQJompHUt
pmboQD+vk67Qudm0IsH3B9wY8yvZkJn1J1LGd0/5z5te6DmgIjzyU/mpnHfbkVCNTDKTOzg7YXWd
juZ0A96u2+Zp4OxlQxoIVEV7p5SfUyAH/k2UCWs3eyDcx8sQbZPBH48NmtmkIy5Ey/I2KUNsBL3h
Hlor+4RsEU1wbKidQwrWFlhcTyTBZJInadOijpHvWUXgLaKnYvf7H+tnetH3Re9xOmZLJ4TF5Np+
voPmkDMvoA1AQ98mbNMnhcaa4ZT44LrXyg68jeGoS55z/v79B//Ds+9hQ/5OHwGSYy9P7Q9PpYVI
qI9bht+JtpMD4Kp5ZajsT+n1/7CR8up1LZeABxSZ9ju/8jj5BSkIUcJZCG9EFuhpzxE12lRD6HHq
1AnHRa/9w4L7p3u6KExNlJ9CmO/jKBtXkq0GUI9QQQfL2AR3ywiD/KEYrPbQpSJ9VrYudgHDz+O/
vqm8mykzoBOwHNzlm/1wU3PWyDwCWVxr4mFwzxlI/P1W/WFH/ocFDmnJRWPLi4JC6t3biSyEYtHe
siG7JvmeloXbmjnIpsmM+A+P5/cC6celRw0nPOAcAEl4RgL//WOiE4oQ2TirvBOfmhSVoZo22KSy
/QiJdOXV/UPsy35nBOz9uqseEwISEI3imKvSoNg3ra2OaBRD+g1V9i9v919fjiwpl7g0kjrePV0h
OgsydPlys3KTu3Gey0vUa/MPK+U7VOPXe/D3x7z7VWuPBvYsTQcjUAh6XiuBKL1x1wbt+S9o3NDd
kdV7NutBP7bM5Whlu9hqVKIwR+Kxll30dQqRz6epYx870iih7JYvvDICMJ3gp8CJwqnwmf/b45JH
nZXlVqjw7fcP5y8v8gXvI1hn7NUsfe89PICNGcZrS+9ABgHygbR9nbwifGLhpuYmBdUno4oDewY6
vGYmlrn4xYQ2V0pTazU9LudGGjHOSBYv02bhx/iGSqYuQLXFQ1H1NDp1zfiM2Y50pnWejuOSMjqg
RIqHtMA24NBfJs12iEF859kf3kbvcDLcL17jZMqHS8XGnu0vC+eH5UdeF5xWgpNXrYI8WiMceOGy
iu2UJgjrmIxuOMsMTACZF1lmMN6nzIBA1HnbCBVy2dP2/P0tX1bHz0+O4wMMs6AM8XS67xMXewsQ
J7MAHDlBPT0Vrv3NaF1jpds53sLe1X/4OLF4gt9/HlwI+lFBAGbi/aZegtjtKxYzLPFpPQ3inEPs
RYbKZF6pstvnFJWruY+8NdEJ+bZmOruyw+kPy/IdnmX5HVgSbPrUsOy+QOF+/h10kHfLqQKQqFU2
29HM40epPAnPU6izSqqZ8OjZvVhFX58IWy0WaSjad0DbtMZ6huNNJj43Vsn20ZRolTsMcYXhhBAV
B3JuXOfNtsI/YMPeb6ocRUEQwZMRAjGmHb5b5MKt7WaOJMzvTnu7sDK+FjFzrLz6Y7j3P34SSU4c
bonec8N31Yxs26YbAK2uDKP6VpZlu2/cCnRwAtL/94/f+7cv1+Qtx0WL1wXAEOvdetCNo4XbhfE6
bYV7+HSciMFDkTOOiELAEPz+w3551heaF4QTxORU0kDhfv7RxZyoNhxrKpl+RtmRDAldOQeq1zYo
6DH9/sN+vbKAcxnKWc72goTPd4Vn2JASnpNvg21hQRcHQ91tRR21pEu43V0eFPNJJHn2hzfB99P1
T+uLHYbmBGdiHyqMab97SCYHSZg0qnyNgG8TmOpxKKdLPTjIUcNTlo5XjH1JMRrP1HV/WFS/PDUs
Jwt2DGdTmhrEp/58ewvtKh2Oc7K2k8GmtdZEa7qAOZU3Urp/eXP5KBg1LpgpljKArp8/KosabCQW
VUwRV9ZmIEkAsWYDHrXpjU1Ovgri0lb+qdKw+Fd/vrc+gaIhN9iiuCGR8edPHRBSupGSFMEcyvat
KmD0iSq+akfciXVurRc1Gyk6zU0TS+fcdpG8ETHi+C7OP/z+Bvy6j5LPyT3g6ukZ+SgSf/4uCAXb
eeI3XE9yMjaW32NJZDZjrjyFMq0g/2+PzBwHhweFmELTpFEpTfWHfM5f32cEVMKtZk8i2Zz26Luv
YZJcZPYFNh2D6vqWrQQjtdXUu47jFvyP+DV3u2ifdGO6sbJJ3HhR0+/lKDTmBcP9OpX2/vuN+f/g
h/vf1giFu/nDM/ILLur8ue5/bIF+/+P/IUWZ/n9haYPIJsAoes7fbji2QSxvdEyW9gJb41KP/E2K
cjmecEghP9ei0eb83w4oeKmQBGBeRktjTHCK/zcNUP6dH1bVX/QQn3bqstp+KIWa2kgpSsrw6Mw3
sbOB2fPD5d/+tS5/JEEJDqf/zT/9bnvIk5gUaWUUx4ZdcNVYzEnIvAHiRDwNmkUbaXAdFu616M3w
IrLMOsm0It7DmtP4gAIqRbzHu0SuWosltrKZprebubP1zieNYUeSFbAic3KdK51ExRsyKH3bC5R+
mPSD5FlGYbDlBT7czFI2t0EZjx/IHCHscvS6l4ywpic6EslD0AbybS4jazM2fhOvwRE3d5khw4dA
zvq+N8vxowxmgjYWkW4wq+iFGEwFo92lMp10bDPI9tP8Ww/s+z71oCHUvbAfXFe1X8KyEJt62alw
hiDyTsPURG1GILs8WC2I6LnMEHpmidsdy3ERGDhIlbazi3234J2c48bzi2eGqtnK7LOM7kxehrtJ
jO6t9Gf/y6Kr2oYGOqZaKUDTqPbTbe/pkhDIiFNl7+pXdBX5BkMd0caV1CcnrNG9EX/sHOhgeIcW
k9ktQYeY5UTnXEory06YiNx4U0x2/Bb33fjZwZHF4TwMu22Vw79yPdch/XbOoutM2hE4ZYJBa8J6
t6Fso0vfkvnppL5947URQ23L09PXEbL6i0qd6eMgs/m2KqN8m5Q+BKZS+WxT0n1Jm9R68LMEt2/L
wfYQEvR+k8+o3mktDpzRW5+8n8XbM6UGnjenaod1I4LyyBeCpBBZYj1xbwH8R0h1C7sMVq2Q/TfL
0DCqOhRNj/5cBh/oA43tisISSTq/YPyglBthfSDjAJsnqATTMYjjoo7clSyQR1tVoGR0Odi3jWOo
S9qge0A3xJA+QOLzkKe+gfgcgR6XkJ06G1ObUhyFNrNblA5z1HS8hvho3rigNEF8NAFKRsMYo29w
bzFG1MLcOwNy6F3K2/qgggT8bSDHuy7wuk0cJmQSVZ5aeUhvzDW5A9GHudZIWatJX5CWATaIJgcu
jI5va4V4PaPQurgkfN5Yo1rs/UOfH6ZCWbtIjwGT41ajx/Cm4MvY97h1ZEKpQmRAc4l1nnwb3NTZ
1HAtGTU2mAt2dlv7t1pNBuayKtlEaFw3OkUl1EeFh4HCSe5UR7BPk5QpuoYKdHJQtl+wTTinDNPW
emZBrLquaDnG8sVLI8i2sIGBN1ihgXW8xkSy85nhH8SoJR5Mru81QJt/LI10nLABmBIlq+WLTSNN
DGh+hdcI17jfQHpnKJhtULe3jGOpCPScjp90OscfTdVEZwx+8BNbUX9ITXJv/Mgob7JAGjyyZf8s
LQy4Ya9jcsBm9Xlw7VwcBu31O487czXMsfng8jzethZBd/bgL1ggnVZHNIRUrVS6V7WdhNuWVtND
3FDm+QwYbxxd2u2pYVDJlwpke29I3sluoYyLCmLGPoNZDmBr6HE5K+KFKImDorFuybH0TzwKwRqa
dHTtETh0Z5ntIqVdSH2i9Glz90Fl8QkDmvyCcujIv8iSCkM8SdqYPkSGofbI5Cfm7j4/XpMMwDOK
yVsphbQnagssf/jvQYmZipwEQBNtntsfTXIBPsZOLvYpiXQlstvOxYzkz7vJw1XHpfcnZyoB0jSj
iyI5Ka78zGgBmGfjx7ClPSrmBpCKboWHr8AYT7qrQRkZJFrdyznKiKBFPLniTWQ+UDqZmDU8uMkB
6Q6IwgWqthqp7LGgnRTicvSn22wQDWq8bjnvuUb8hukv+2aTfCQ3BQENWyMC2EnC8yT2McHod1M6
hwVSnqC7DyrX3bSI5fcoX/qbTBj9XR6SciyVlodKzWRhKCO9mcrBvQzeDOzEGIZnVYxoWee40Xe2
QJOzmivJFH9mWmGuSbWVGHXDPop2A3tohxIrQiETNzUaOLfOPkNQRh4k8gg7L8FXN2nnBCD5qgz7
aYkW581Ia28fNbFu9nOaN8kO+XR3BxK+O7aT4z5MGTaXwTGCc2cWmtQEx3p22kHjyZzK4sOYm8N5
RmT3SRvFvIulgcxPaPvGRHYMYGmI5zNNG31HMndPMFja7fhpQWmN+T3Fx6c01fa19oHrkYwGLGyW
g/vNM7JppxMIXCIrw8eo8nLEOVm4avhfJ1rSXQKDgW0G6VP2tWmw7sgY70sks/Il0UX4AWUnnCyV
IX3OOLo/Jnk+3iZt0h+Hnv6XDR1vo4I6vKipAkNVmQuMS8Wjs7zyxpMgWWHv2PbEBpyGLNZ4xpUx
LQi+IH0WFE7boe3ah5Ep5JcEHipIK5IEP5RObmGiMmZUcFNAxLOuh7PZlvPb4GBlwsIWzZe488ON
8nysWmM0vNSTbRCgRE64EUhN0IpZTuDQibxFn4tc1M44K3WuiaosT2FbB9A9bkK8qpQxYxNe1/3i
acBwdO5EZSMJwQ+GqRrLdz8wXqArcW2jJD8ZYeK9iAL1XB5i/luH8IpXnqlrnJt2OEoAXPO0D9sy
uGuCNOUllucPaaOSY0DX9GhjpXwYm8m+eE4NuQiS+dolkrFZObx49iJM0FK49By3flwxf6ztyDhX
pZd8JPhK39sjgedkBMY5+Leqyk+iwnhHD7QJ711pZ3fOIKpH9uZ2L6NakndLztaa2KkO0IAIEXUl
+GT9DeYI8xR1ZXihjWxf9VEIUF6X8j4yoGpQD0EajKQMkVigS/QJVcAf4UI8tCI3u3L7TH7tLHM+
pEG6bUGIp6RW5kAvQ+Xh2cuGr9j5bRqyjnOeqXI/2X2B3KccyAGhBoqmA4k9/TGzoM3oAql1pHo8
qDmab/7KfZhndAmnPKofTCMI7ytB4icUBvKKcaEdawwrN21XkuHbk4LEr2oT8pjG3icnJrJRTRL3
IilTyGq8IIaj1XfPZENkuzrwzBMLF11mnBG3lejkSqKl/FYLG0OOW4eo0gVWAehGnToPmLmxhiL9
fKkmJ3upnTrYZUVBbiD+h0tR+NEi7dUbgwnoZRJhf5TJ0BeEsvnZmkiBEV2SpxnNcmAFxei6BusN
0RREs8K+UkxSnzRw/bPdiem+zUb7mDe98+x2iXUz1VZz10WuewhrMTMEbkzjOZwdSclhqHnvjTLc
J+wdt1M+xvdlWOQ7pOn4Enim2wc38eJN7STZmteqHW/dpl30/m5WoC51JDmf3vCZ4yJmqnLA8qdj
vFZedMQEAOSsJ/5oR19UHNmio+dJmOMTpOTg0ezD+HGMxvRM+In8hJ6r3Y5e5R6jSJUtdjjvLQoG
ihKnf26DkZguzGF1hDaZ+UHkrik0/fu0J4+TVJnqKkglYFGzU6R6kuUKVFsZ14HLctjGFmk1A811
bLBKfcjmsORuJuX4WNFfvEvtKP+KtSX+bELWZERBLPTZQMd0Z1MMbsdyCq4Dqwq/5XPZkkE1g9gH
AlXignA9Cb7INkjI9ZmQoj5PIPXJKCp4YGLGs7BBRr1z42l4Is22fjJr+shAtnOUXDBOOk48WfO1
M7zoUrQaF03XedWAzcjSB0smxMdWbXmmTVskNGKBsi3q2WpbClkx3zeqQ5XqEHtfqe1tKghLnhXc
J/SswbWIs/EUT9LLV6EfG/vEwkNGFDOhsZE/KJtBdeI9BnUwnJrKDU5Nt1yR35b+WmiOOxEK+C+h
mXS3COVQwk2T95oVynlICFU6gNSY3FVuJ7WxJTCovBvjPL3OHfxrOWaBfRK48ZPWMUvVHiv/kboq
P5rFPF2qxMKzVODMPI+qQXcyWBaPFu9dshxIHMSQW2PVtCmJGaFWNboyVNevjFSDdWsMLTAnr0p3
epzLc+OWULBERWJlKME+VdHsbUNlz48iXJAAhCXeuhqNa4hN7q4rR+ca4DJOotEcSY+KOpjr9GhI
pVR9e0VD0j8YiUxPJHLS0vet2jhEHV5RDF/6LeOYtq5dVHWh4VSIjg0LcmLa72vPbj+mjTucajn3
WMgj65VcOtahU7nXY5zg+mLb1PN2mJry7OfTuMe5pJ6TIJl4VXfx1dhY/m2n+uah87r07LgSpNJo
uySFO8QZsC/Grxa4jidYKVm3mbSFIbUwp4RoMFIcl2mZWPvB1G2qtgIX1VdRuCU0kiyKXsOMSnJr
OAWZZV9U1od7p5BwtDIYxOt+DuOdQqEMHNEU2dozpP1RCBrpleMupl0HRWsf40PpoiF/6WpRP4U9
T3aYOSaAR6eG8+u5RrOmqHO3vPVgo82l/xbnSErQ+dGJq5Pqeo7FfOoG3+RXnhrQI9ZYrsogLx7n
oMA4w7nV3c/BEH7DM4BIZpo7mCvYJZ5hUVdEjoIH2FTarR47suuP2H7CD1Ft+ZxKwYKs2yD1gbFF
fUmTYgAv6klXfbM8IiNXmtbvrYaI97UlTBpfqyiAdFHpXlseT8xq9Jrytuj9Yx4bxOG23DJMA4tt
NphK+WSXafAlVkbWnSRwjXTN/JcjcIBdH/dXQYyqsG4Ji/EfMVjhOQfqEwDOMiGucebSm36O1Dm1
8vyS9ZLCwpgWjLOc4wvq+YTsJ89FluRTSPMupzEaptezKryXXA3ZZwE+BAOF692bURdvxjLsLMRL
sXu0+6C4rUnw3eeRUb0GorR3jUWZsQqq4aNCAFrasxqYuEqbqNMK0EGVWhH51nF78WbHvyijNq+b
yRS7fpz9G8s1eCryLnRutK1AdHWGD7bFFB/ITOj2xN172ylQ/QPRpeY5jJLpWSJUhXWIFfEyWl11
ZfnloUHpirw0Z9SSFbva4jnNjm7dCBByU/jme33+ScNSKZkgzfGu49D0GIV9T5BlmT8QieFwzgwN
XsVi8U7X+ZNtNPO3JpxoSsZ+cq0R4689n2EOAPzy00jKF68eav+VAd7iBEQ42wQRDDTqgeKcMy++
IQ5wJKd5DkkwGsp5ncfEf04cArAxNzqESS3i/GTxVfbOZKpdmIb2Ez0mgmrT2DhQOD8SiDajuG2d
QyRVv6uGqr1U7H/LSx3yS0e9yNvHb9BUQWfDSEvG62wP61hY6TV2PF6FZqfjL7gPXny3xYPsdJZ6
SUyYBmlrmB/pNnBcreTy7AeT2pB5XH1UffSAowmPRCv0haxMTn288zJqrwoOuGeMBvoAnx6KR24a
LgthzF98OOK9mdeQN6G57KSnjDuhcuNS133zPNiif8uMynllssGXboceaGttRjuTd9VWN9B6IWwx
qm1mudMN4u6yCq8mgeVpBm1QURUs1+2UQ3MqPV3xLgiLg9aecXH9ioIdjE/EaxJiqrZq7xOxSdHN
lIPHJkkHB/fQlfvaoHSPJ6O+xgBW7LNMqUtPbsz1QH982tijCcEiMut5N7etA520HG1rHZhtc9uj
H23ptQT9gcpEXHEep+DyiqR8kHYeA6CrafC0ctiwqKr7YvDDV98THimqSZOcPSsZSM9uiNegKwex
qhsKvLley/HLjwb/xi5ra0+N11ywKbdbsxHPsakTnt4GORmAAtIf4HgAEO4nMBK0oMBUmtq6Etqh
ZMrrxYwSibq9t0sowBjISI8gYJo5eC+5rWIygnLXxnaLsc6xCKznlMNeaDm8Djdy9LNDn5ndF0Yq
096sfDZmphUJTL3Y4tUshbybStSwyz7HGDwlwe2WkyuYgy6pvjIqrJqd6Nru2sYucZYjuWOUXva4
1UEG0M+nzFwPhg2KAK0FljfUzrjX5qkU35o0L56dWcbtPo1zAzRUGvVvnj/FNBeKpr2MUxHc2qpP
BfBBWc6vfgT5asjABezYAARhhFHJeQbxeFdDCsDGu85SN75XvqCHY80uId0EfVX0BmvnySma8Vg1
UEhBR6hp63lSPscRsEXhG/7JFXl5hfIjITU9CQBztuFw3bRJtQ9TB8CqnFN32FW8P6CdC7N8TgeC
oFaWSYbmOnYruavayAXJ3FfeB9thiyDaYIAYSyQMTES6FVt8deOmnPPxLkf5vlbe2L9izBtPvR1E
pF72HaxLX+Jp9bxh/DC5ylhzjHRwFXrGKwOeaA8BpLuQ3gzrkgJMPjYk1u59BwOW9KPxpdIDYe6e
aQC31uV81yBkuHONIb4yNWdG6veAsFgSB6e1UznDfRvX6VtptWKbz35urSyPSNqwmb1NlxtheEwZ
1n4OEiqfLcmMfrspqzre0fDo2Gr8GfMKIJUOqcJicDeMby0bHNTnNqyu3MnPd2HJyi9zxzxITUG7
BqFWr6w0mU81TqbrfMrEcUwA9Cu/NxdUjzt/wkzHusOOjX1F4hmrK0wsFm1YLOGaZHBFsufDZBT1
i3Ks9I0Wpf/RcwaMREXVvc4KbL6ZZ/rTHM8kaHpNtPexMbhiBnYzZHZ7rtBMLEBZjcNSkezlq9K+
KjqjeO5nrfZRUOU4BCICwjNbcOpu+rj/EGWtRxR30dY3xBl2Xx0v55U7CUveyD7EwhhRk67mIXV2
dlHXbKFW8BRYC9Ka+eplNCx3O5i5cYKSga8mvoksRX8E1RzxnQfBZEIm0UcML8S61ARu+2MwPEQe
pEwn8fHV1INJkwtxdrpNe2QJZlMEz/TOYwhvQNPANgUQbFbTUAcfyR+fvw24lj7oslJX3uQ2Pf1T
7MpxWPP4urzUrixzhHxOv2/+rLqYLccprRFwIJbvtcqc4kKf1P2asjAHtEFjtOmjvDpaQkSnjEC/
feZNc7sXmjP6uuQ6tnDfwAfG5ai2nPZGc22YJVxWVKpFsy1x8JyMuGB/SRm479rBiV96VZcvnR/P
DxZtmPuQp43mRBVfkL7UVyWtIaAyhoHUwJMw1AVnAk5OHGZa7YWrRYFYrGbPV4/KN7NdNBneFcl3
eMBmg27JUKn2SkdD+ejO7H5x7EE+asjsSp1BbwuTxKq+neSdtsEfk1QM9GRo03WF9m8n2WW2BYCR
O7zYPcS32SCYziG/tSODI40gH5WoLK6xu2QgKSTqKl8Z1THPMOBSpCZPGPntm7Ky/G4na4ERXNXM
YwtdO59VlrYHCdxtmxPQ+hImNhyVBKsVuXlYJ4uKbKCVo7J2ww0rDzj3BwrzKHxIxxRqfxGNQNwU
w1vL8a6tuOsOcT+mW14IznlKB7hymHcQ7pjkJgcxScVRN1W7jtHJCfheeYfZxDyMSR5zFranbS6C
OtvEthF8KTSn0bXwgr7d13GX7VXMPKrGEn6RifIzLDMyVpuAPe7zmBREwldVJj4WYggeq24usquq
nmp9jBN4fKDrfDDJBGl5T7iXxzPIvOEoknE4Gz1u0LXj9tr52Fcjo+B2mMJqJ6x6rI60laADD4ZJ
3rrXPxJMDEi5obVGEdfYzLkGwnaTLdW9R3wJa/QzZCn1RKey2wypjs4Q2QCFwJC6dIOT0ImO2sUr
XAMe9+c5YDZjB71Y6wRq3E4GhEEvJyYZbgw3LQ5W31Iy89ox+k0Yaw0dQSA+coQE9ub1cnxMo1Bc
k4VkfKocGzIESEcajV7rjCHzNbs+sCsrJEze3D13U+lCWxcWf6IftHD25kTzY2u4Tf5Yg2VDmsZO
+1VGGh+gnPCJc3AhQPaQu4OGkdDYETwG5n3sJGENkWzyegvqMq2vuypM6gKHCCG9B/ayaF+TmRyf
+LPN+Fk7oow+4UeWOGB7BJ6rDHgnJ1yeLNiW6xRfN9t24QGh9aCu5DtndMvPKRHS3XViuEmyT8LZ
Ku5lIplzzJXnk+TgC5IJRjhwb0ZnWBmyStrRWzfoOKQ54WyH+O/ctIYlbcClGZseEoWEmgTbrGZ/
QbmQJuS2GP19GVCmbvmna8REKIHocgZxJ/b1jBdTmQuiIK4MsTdNFslsEMbteaUmK0b1nFLGNO3O
LbKS4kC/sLyvMwJvoiIxPqT/h70za5IUybL0X2mZd1JAAQVebTdzN9+XCH9B3GNhR1F2+PXzEdlV
HeEd7SE5bzMyIlUlmZWSgRkGqlfvPec7iTCurSyAhEDJrZ5Lz0/ni6Foq7u6ytOvc92pfZ7O9Y3G
+88oMyr2ZGODHgc2VFurafDGC9dA2rEpFeTQIiULdJWFXkunuIstMu2mYAakoKjLTNlwUMql8h7d
qMRcW4+zZ5I+nwNGmedHYoVxouu08mysfl168IaFyhZ2SXeRi7F/SOzSXcdmLY94DlN310R9u7Jz
iqvJdKm/47bd+6rtznMZgooy0+55bqd6l0Jmg5bYBOlFA1XluYCheeS9La8qL4oPqvbzWwau0SkO
NE0ZMETOQ5WXzvfOLIrP7dAr9I0S1B41ATPTLgug/7RCCwy8Ot/F+ZimQNpF/a1llSQOOwjyC/Cy
zX1iwfUmK6oAmOQOzJDc9r7wSK6xwg6AYeHJ7r6euuSuTR1gTbNSdyIerQteq35b+XFxxo4MWI/U
wofcq/r7qc3kZWOL6Ti6MwO6sRdrnPH5zowre91XlfvdTZZQ6qicmHXMNvO3JGJUkc6+fppkn+0I
s85OPdaulYflcW22Wa3XCaSMpzYp/HaFNiY9plPEFMQq5SusEc/BsddYu9Fo9U1iNxo95QQboM1C
UvFC3UGqiaOo39lmM+x6hWeVHp7zFGFozTbNJGEYMtk/+6JlPmgOkc0AUeors2g5QeiiM7allwe0
J3Qckcxju8z0TX+81knaXU5dSe5Q2XdbHwUnwUaZZW77oZuxjMSwtmlPf84yDXOnUXn/QoBq5m8Z
//gnQO9RvUoxGzPpd61JXndtiOYvN7T1tS4tyEB2PD94UQ5W6J8LaUDi8J/3JsH/W/PWxOIL+p+d
hI8QRr6+/iyh+fEv/C2hsd2/UAxi7vAd2+VVdJFE/u0iFMFfeI8cfA6gTM1gcZD9p4LG+UuQ8kPU
r43sMEDjiATw3x7CvxxkzhbuNcvExmo7/8hDiOD9F6ULPjiAQihZXT6Hbwv0Or+KaYYc668A5K+1
B4S1TtjnwMR2HNtjjsLnKarvNTI8dFoqB3jCWybO6EnphUy5ij8bg1eDvpcDoDQ8W4BTW9HBc4d1
iyPegMvHM5daAy7XIprliq70wi1M5+ETMdHudBz8xVXtR2iWSUQFjN+3LUZ8of3UX1lmXLxOsgCg
G0XOrC+1w1A53Nux2Q4IWKl5wttgprizcprdJS+qLeISLGMmRe3s47CqkFeovNXT/TBFMY0xt2GP
6WXhjCt3mPioQ5UUkrosTe5rB6bX3qzFlME26vt0Ae6peDtm8xjto4QG6JpeDZDNhLPVp6EzaONG
fUmscgQDjHVYhOl3sxPOJy0TzcGlKG3+Ea5Jjp+sSwhIOwF2csZyA5ufrWFnOmIMVlONRI75nBdx
ImUORzsdyzdikqLs96FMsy+pN9bGpq7mCBRJ2ObWrucY/WKnQj9WXUOgix+pegfuWHsMcAQ9rsGp
0j2yEO6H9ptqkXFangC36FvJ504sE4YwhYqcz3punlG0D8FnYRrV53TMs2wD/0SIzRQD7y+oSIbt
2Bbuc5m08yuoBZ4TGKiTWOdFYi1GuGEEmVgRVw6CIt2ASmjTjVeUM22Xws4ua88qGECoGpaq9lCJ
r32hFQqEOWiuBydw603NUx9D1R2pHQpnmi89n+KViGhyXA+MWZ1x0yONCTErWCMGjYYOwsqL/BBl
s2eTURZYJTIRni5sCFmRKXwMJWOMDbn3TBHR/8ywnDUoGSL43MbkmAoJfpWNagi2TEVDyCNTE3+z
ED7S64tmEDE2bWdE3GFPr8YfDLgJQeRmNE+Gwb+qhUjy1YAWhPY3Ld/4XNpp9mZVpXUzxl1e7PPR
SL5yQB2giQYlmPQewtBDgh7ibliO4kDvsqIWFX4v3gCiKIhkzthS8kyHnydagvn3qIAOaAALknN3
jJKIpwN2w5gpEqNcQj8Ub3h2NvLM/wJfd/BWHSCXZo+UbWrXvtVP17k92/Co56l2z4jEHJMgh67/
VKOzPwdwEKq9OVdDtCvhWLlbpCJ9S3iGA6h2QDNyEoU/fmUng+emu9YVT/BvU2sfeBWBJqXlWC5j
tWba21XavoVt7D3ESFlaoBHQKrAy9OQkMEQJtso3muyi9YyOY0hHmpyoRER8VBckxDC4YDLGhBl+
kVXpwcmzetgXSEQehqFxyEepRPDdrKLsijp9ns6e4euGFCkh71uRDJ9psGOTB9PRTdtaxPET2nyP
YCDav1CiHb1lmqLQOMQpovyKmuFSlanWd2qwqXFsmUoi1vyy+uy6ERbPRvf257iU6bMuUEuvC4Rl
iBky6Slc0Ka8GaTguXN17aE5q1CeNYGbAXUOHfRlVaqpU4M6PyEl8dFMTDy+O+x7tbOG4EDqmIXo
aMEUt9N3zJLl2Czt9q6XO88GBlUt4RzFnRl7CUKcKhtewy5X1x71Wbmh38xEq51pEWx8YJ/ntHNw
5oycDZ29XerpOmozAAwgDge9c4PSdtZuWDfQ11yfUGqcMHgFS4anza1jxtLY1okzoU3wcRhxfvat
ZmMMTZEeLNPhz8F6UfcvY+0SaAluZGSpd8JkeGNo5bQ72cbjF806/wnBr/dmloV1J8uY0KgmN/Mt
CpG5uVFu5ZT1urFr0qEMBbpf5knwxTWHEmKqR6/r5LeDYiwSNRTCcQ6rcGVjkwUhrd35YAU9syMX
cJBewYFbiFl1L+U2zbr5pfUKXgkvYIa37iIopBv6U83AOUh4BIZNNtYxgdgr2oQ5YT6rwQXwvi4t
o72YuwyGUKOY/y7DMX9luhRP9nILVq5b01wCBwfK6p9XSP9vMheoST6qlA7fXuuv/3FsCHX/+h/L
f89fNqp8zf/1//2qQ17+rL+LKA+qAtkaVEl4mX3BMfhfRZQn/nKprPiHsFAgNfj/VUUZrvgLvyKc
BsLKcUu6i5nwX2WUa/9lwck1fVQ4lEA+5tR/kFm7eCN+0ve7FHDUSJ6N5dpxXd97p++XTsQGURTG
kajvJWe9ktva618Mcqy3Q5irfedOjzzejz/dvN8Ilan13l3XxY22GHu4NezcPjfsZyV00M5+pYIw
PfUgeG4q1AsL2ThUz64MilfoA8adsiqgmR5ilyO+NYD42GYtqhvY5nGpejBNlXWRdpJ8oMVid5HE
JaVFnZvqEw7NCNqD7Vff7K5zYF0D9zlzZOu/xxR8D9Mca/B5HZPbmUyz0GLlTa2sO8sKrGxZF4+1
Y1WEnc0+2NqZ8/anySjJcwsS6LfoN3PgQTBVxNC2K9fU6biKUQWzyiXp33fq/4v7/9dyNvifjyar
V1oIr1+/NfEvxxP+nb9frIDXJ8A9hUUbkAj6/n+/WL7/Fz5735EeJxEhpMsz/S+Bv/xL/vAiuhav
HjgQHEz/+V4J6y8Lx6rPicdk4yfJ/Z+8Vr+eTTwHD3fAn++irMR8hRXq18e7iMQkY4MAmjlVzq7h
yL6PYrRQGPLzfWRnzu6ne/Ob9+lX5xVWAmwLpru49zD+YmB4d73SBh4Gixb0K1JNOnlN+MD0rDhO
c89z78fmpcjzcPXxRZd39L/Wjr8vitEZ9yonsAA7zK9fUjT+0NE3YC7BLOgS0jDJvaUk1IS//MP3
W9x37y7lmJAultMldiu5LGM/GSfKHrlHJUVymLoivURsBSCcJZfJQJbtas6Iq6SFx/Hjr6CDDX9Y
rt5dHgcJLhKBN4Tt01rsdL9e3kWIM+S0AMlL6wCm52gDWjUbNyJujMVoWzPKaWMHRbOv30p6r387
fOgq/A/J4u9uNR+AkzOeFW66B3ThPe0jGyBLdtLSh7BbfuRsFI9dQ+BP1ifFhmpqHuiBo/2uYD9F
OWw+XYA0W0ejkAgs2sa6p2mFfsTqhk/DZOfRHzyN7573H59P8OKwy7mcxd8zOxIkJglIMn3QPpFM
OUc/4htHefBzTsQtXc6bjx+9d14wPDh4iWmsW+hPF86R++6BN+rWb3uUAwdj5rIrx+qWUyPyZlwo
oXLuYqXTuxRHBy3gcFvQxOIw13nT5aiyrN1+/Gl+WGd/ejx9ehDYhpYVx+JU5bx//XBUKODhYXbo
qdbonNaMoVa9JyBDCph3K7uO08u+CtSnpKu+yoRBVcOhCDo3bW8ShPz4zoaO+wLeE8GmPdYReiE7
WZpxXXWsUQoTA1x5JE+goGS8jlLDuFSsL5cFsnzinHxSCkSUYzfoVXjmvGq+fPwVf1B/3n9FciQs
fuXlPXz/BlZta6mkTIqDWw0+mSKkzQBsaqvxMa/BCCqvGp9UoCnSceIHDHEqJM15EV3WHUe6LHRb
+uZh89ZbzI3ndszvc7czX8ZgkgcSGvL7NLOqz75yw6PXdOBDLZIr1dyK1242gggC0TJxWzwBT04D
WhhN1tychwKkI3bu/P7jr/urQcv78YPiVKegkItMbanNfl5vjH4IM9/gkDh3OPNlh4kEB7ux/vgq
798aHhtAGOw4YBICh03j16v4KCK6kXXw4GV19MmIeXLAcR/7ena/+Zk5/rP1evlSVLmUoIvJDQPj
u4aZNzY6nmsuhyYjOmeK87GFYiOwx/4Py8G77ejvK7FMYvhmRIfZ/tcvVoyijOymyQ/I45HjgjJ/
TKWZ38+Gbk4dGtv7woqTu4/v5vtFevl6VALUAlbAEvSDV/PTHoF5PDCJMCkOrdNGb206wFPwaDGr
FW4PizltLG1UvWP1OWsXjUrtGn/6Qd8v08tHAG5Cy2axyrJT/Pq9jUF6KTPw6lAr1O+Ji9xqjamF
AbJwi/APRtTfPD38kvRBKaWFwJH668V6O2V0kkX1oTK8/N7BtbNtk8HbK6oNzqFt++Xj+/sODPbj
pcBFTqeVpY7HVrx7KZRrMtcNCnUwtZ7ntdN7UDMha7fEk7ZqMYwZ2XxD6V1uYgNk1iZUfnI5oWQr
V32c+OlRuSI4l+BX3zpZd28FIQDOKh6g6A5Y+S7DZVr88Yf+7S8iMYAGrMzorN7t3KKQ9FNhFR+m
JGL2Tq8JuW5eXgSRox8+vtTvHnqYI5zMcPjjLH13qZL8jEbzlSiH6vBMPJV17ppxOBl0hE+OnZUX
sd3Lw8cX/c33I0yRMjgAJyA9d/lQPz308+DoTCzK5dEu0VTYZXiehkYeShd3wseX+s37ZUN54jBK
iCTHxfc/fzzpfJ4qhWJviMsdsv30Ek2kv+0d3dx2rTUdhc2saO12ygVaTXTRxx/gd9+Vq3P4DdDO
+u+5HZ05e4PhteUBMntHb4dvaE0VceWJCq4+vtTyXd7tdjawQHRfOBSWXf3X20qBLpfFsjg47Fkn
2MzNqWHYTSafOdtAORukAr6am5NBQ/4PP+lv7jMnYktIj4vz5L57jjQiXsaOsjok2uz3Ng2ru1hP
UMnANoXndIbwu0oGwchyqmPePXgA/yfrNywFFwMIBMD/9lPPDTK73nergxObpJPBJThCwTO3Kmlu
i8hAxZKL/E813W9+XlZM4AYLK8YEDfnrPWekZJu6YfGMUie4Co2eis4TxBhtEhmmu49/4OUmvvuB
mUQx3KJ8lHCh3i2eFSckUBW+OmhqtaukqB/75o9V6m8uAquAZ5V6ld7PDyLLTy8n2aa1i5OXFSEa
UTJb1eK8NBaP28df5jd3TmBKZ2l2ACQG7+9c3qAlqYyhOoxINJ6ypGmwTlVEsveZXVabjy/2m1dD
sJdypmLC9xvwoBpIdRzb+kCFLvZFjBdgE5C5tZ+lX1zEhkYW2Kk+WaPpY/T47w7Azd8/z8/29t/d
T2aRAdNICx2Gv7w5P91PI2X/bceyPuSZZKDUO28G6R/bjy/ym2Uc5UXAw09a7n/fwwPD1N4IVhun
tstjOFM0zNGI2a4dkl2TaZTPSRD9qXj5zWbOu475n2/GVvX+ADU7aL2mPCwORkteXplNxg0ueP3g
2yo9pLL40xv+g8Xy7gWg97hQidg9QJa9ewEi+FJFPkt1SG3Eq4dFeIsINzHi77wMaD2IGSbbNAiG
x7nyw5ugHIKG5D7V9xhDU42twMIulwpOATVieHjbiD83xMG9kQlD7Z+5LbmrlAUxYCsdAEeJdX9Q
WjQPFC7V88c/2m/eAActLmhF9l76N+/2JjB+TeuURIaLykDKWtGf23g6RO2QWv31P77WsjCyMaAF
hIyyfJafnkKamZU/iYziVhrRprUGVNW10eyDpRfxzy8VwOfjWYfX999IjhM2H+aUU3740fHAckEs
eujD+Azj9A+7zg/+3q8PBP1kQZuBFV8uKNtfv1aBMn8wx5CXa4w4UbfSHugXyGpv0VJ9KUnPdMlu
c9V83eYTm083+fKrGWf5PalAwHdynrObye/ny9arikdnHq1+y0+SMLIz1NvHN0Ysm8G7T8saRKVN
u45FT777EbQzwVqIaYgUQxldVINdveZeblxWDcOkFdqp6K3DbPXQuhq9eGaFxnoRjd4ygdLX6Yzj
LrbM9rZWoG0Kj7OIyjsyPGXbnGTS+7eDT6SFmQzdpg5lcTHIpPvDos2B69ellH4BpZSQpgtgR8Bw
fX/+S5uaxB+RV4cGMMxaIHD7HArh4HyoyooImVqH7Yqxa/E2UA9wy7Mo4Xw9Q8RY09krAmzGPmG0
fmWTVJ9Cj0d/7wcx03zfcJ5inxRNRulCwflT0iv2MCLwCiHboqZx8nE8BFVuhztyNw38k2EaTVs5
ZfVr7CBmJzaumomPkWaHcRIrGoIidZFlhneLlrQ8Qfmzz5MzEszb18gLlunjNbh1VNATfEWUPji5
h70eWvXmMhfD/x/KZNN6AXLBCaBFR6jtKUQ9/Gg5aHC9ztErnNYBwfLjAbhEsx21hUo5RMBxn+QR
CvEqtHk007z/5jUziS7ld9NSArWSN2+RYKFyzKBZVGj7OUp386uJ8uDoplACWzLqrnJhzHz/vkIx
W39doo7OdhWYqAfxKq6Y4DiPse3mctGnyaNARHjWvjF3+9yafTD3aX6NFA0FJYALpudlaDzA508+
TcjK3JUyiXKN3dH47gokgz64vZ4IwmRqL5FdBg+JtsNrYOw5zythFdjxap+YvXYJlqsad94ac+ps
UugVTEC9vj2rnN2V7kPYvwYayAXpFABkx2p4adTovvEgKLw2qEk/16OTHJtUG92WU0i2ZxaPdNiv
mQyXQ5PeUTXnLU2Z/jNrZ/HFgqBEsKe0L/FdVk9BROAtKKv2TPY6Ov1MZBW/0RC/Fk5433j9E2SV
YmDwOgfOTjgE6AIBtsbrZoAyg+RicV5OizvKCZrA3uRJrnaxaTbrcSIeTMyCeFL08DeGLpvLhB38
mWn5RCpOmDA9DdWRJBZzV+LDOE8Binqy3Vr/s3SMmlizIFtnhiT1Yeg/eSTbrmRhxKfUdr+mde8y
sxrtQyEJ8WB3uHdG9eq1bXEo2QnuW3SyD27q2Ydm5hDaCbzoK1Xjqy06k5idCHzttrFkD+pCizeO
LM1tvKgYpp6MGVp54hhpmT5ahmVsZ06yl3Al0ZKmD3MIAaNDK3CiX0uCMNYhhO5oFlfSmoetCojR
TpoQMpjCqsNNkgGy0LpLp11o6YXbn/roE2Pa2UTL9l23bc2x0nhLc05Q/mS24RoVcr5mE2PWjnQZ
v3jGUcfxd8yo8VyNmHYr5CRr2BUF6TB5dNnN2tx4XtyfSVq3WwZXeb+JmAMf59lCqzRBdiahUBhY
15xuZfX4v/shZbEu/W5TVl3XrHnGyYev0wqFQG8bT/4Un0FJzM/1CEGBZBvrW4Jn5HsI1PrRMKV6
m/VtaHgodltWTnzyXbTDyJxej3NYXUJzjU2ANW3irTnxqLUrNX/voYh2MYLv/WSoiMm1zLeqTsZD
iXTrNMyGeYeAOnrpLEOQQ4hkeiIS5uT00iMK12UbHCqrv9NtL75J+OPrlO4rDp6x3bmleG5MUuIO
RomhYVWPLdKZPjanC2wKsIenqOJ2KcV4T1baewwHoyMnhWMeyBe337qYIosd5TOxpK2YvvgeQCVw
FFQz2WDqfIuikwSuIu0QlSwa+Ikxb7FykWXdYhOdn7tEWAdAxWIzIouo0F6WBmu3Ho03KyVBNDcF
uURJXzxVcexfjIji17rmWdsQNTFuEPPUxLIMg92s+zJrCW1M0i3a/+TgUMyckAA0D4iXCWHXLtNj
HmJR3bilHRsIvntrSfcLnV2ERNTaWs1Mxi1xFn2yox4KLjGXEQzVzd0Ggan94FZBSHPGNrIjP57Q
cI2qfh9lRfFVcli572FEvDXld2gWjBhmJ/9Gb9Le4pS5yIbLlgVyg3HVvW2wxsFlwp+PkUCBeza9
e20VwUXbdj5CJ0lQpjv0LOaxrcNX2TfBdVul5WlQvT5BsjVCKAZm90mimDqTpSPXbh9fuHWUk2qd
mmgebESwNWK5KfBQ4upa73ltyfIwBHaM2eG7uqIjG7E3dlYhnaOe2mUHoYZ4GSQJM7idB3lPDnqQ
kfWdprvME+0BcVix5cGvcO610zeMt93ZGHPnOOUTghrMWnsmGumtqNyapFivus+FO2wLj6SmySnn
p2pI863WJepBkd92nvPUYBxbmQY8xxlhmbmKBdiqFVGi4Hu6LOWbhhyvPzvEc547fN2nwu7keo4y
QOCjmOKjO8GzWFX0cFNotnZ7UTl18lAWpYWhvTGyy6J3BoJGSCQ7oWpyxZZ/wd0QwtPzI8R5dDs7
KQmyNWEjhaHY2eCRIwM33ORBDHC5w8geH2pl+Psw9vut7zJE8kh/N5zeClZgueh0I5bz72dPyWlD
UxO9UC4r/yH2xuJWtWFFPgp2W+JwW4vqtPFswhXraOfkmMvxFevkVloo4vIi1taK/DoA81NQHV03
I84XJ+ulYxoHBPzizabdc4QJg3chd9x+L8MBTVrc1/klSTjN15g0bhjj6JRmMqo0OX/jwPEMLVEi
wFrMTOmjvPyeG511VcnYfUSt5gosqH102efI3ldJJXIWU9V3m6aTKBwUbKdb4rfEYfaVOgr0natR
JeJiCnxvFTG6vaome3m0O0zWBV/TaBaM5VhJa9VIC8OJY782nAPWeCvK9WSAZVqBZEdAKHH9T9pF
AUU4x3Yx0zKPrfR8wYL1LbaJwJ6pVi6aErqASvvytR8jHngv2oAFgJXTBsHK8XV/GSUMHezUzq91
C9OXPvCEgRojS+XYb2k/1M9m7Y6rdO6sT1jEjEMbek9WZc1rP8MNRBcJ+XxsevYRPzGEBQWloSyD
9CBndKFRP7SbsHSNQzJMwYYcSPsypEQQwwBtpefouI5Y/Va9y75vMLmBXaTje8ZoeAmiOj7PbZoR
Ze725U6T2kfSW2zf2dkwX5GpOrB+BS2NQC/AkhA29zXzOMzQ+AEWMhsjVHPyjzz76jm20Ya2Qx1i
b9HNrTGotMbi7ikYjtwichengyuwWnqJrA9ePURbO/vE7scqXorIenAIBaTsn8B10QDmYEJIYnKO
GmKXuckns5nx9+FGtbGLIqbKzIOFemQdDhpXjFGb9R0FDkSeQr0QzVxfIMZ7Bt+GrbgO3poK3QnE
g7eGLKYD+UTJBoPUS2i66sZmXdiWUTHfeVn7BFwsxLNgJLdxN5O5V1FM7yMN6qYQ5by2OklIRc0U
sgPAhcCuLc6mbIKtI1sNIaqoL3zkmTvsLsGOMJR1QXbO0fGS5MwhZD+xwZIJa0/WrkCA+lz7RnSc
ivjOsYuHfIpBLjRtdSLfeVqPTlheBos+hXeg3ejQeeuSbKntRmgOgv+h2NyWRZV8TkopTzHF48aq
ZXhI/Vlt9Bz7W4NIvt1Yk7eEmzVgMRgJFirKpdCsz1PaEflWt0+B2eMbsd3uBEG0Ii97gUpY0Knw
bsokIO0zDDd4S+VjilezXFWGXpK3Ldjgo7KCNeFdwbbsDHlOSd5bWzNh3j2Z84Ca7IoNoPDOqT8W
12PqVl+qspR7UF/3nQpduEmzuYu7pHjuhqjfDxx9tkINDzoYBUOeyn3KSaY911E0bJtsyM4RHqSN
CTHOKadTblbmEVe9eVV3bb+PleoOlsaW2xY+Vi2jakAFRvaXIbFNDN9ps44Q/q6Czh8fHWcKOGVB
aPAqJz4x5O22ZWy/JLnbb0Y7J0yiXVLVLZI1AjoSdZHO63RxDOVWTqRvayTlVTC0CGdrt9uKQTvX
vrI9jGP5F6tJ2ieSDp0DK3p/gqhB2xBl0tbp3OhtIE9yJTXRLFrY2VMju+4V2Im6DRKZfBLYqxzt
lvuu8O2LdgibDUqReiXcoD8ZQF2CQwJr/KAcgBFTZYNdodOMgzzuy+8OgJ2NPQF6S+d93NFmTohV
FHV8FRCwvYabwztthMYW2I8+EY6G1LEPibqyFGJkw8jBpxk1JThhf8Hgo3PHRc7m4CPRwCCumxau
QeZuXdIC08zHYdyP4HlAn+/wVqZruwmquzHLo0OVsBYORVZvK6bj68Bj7cFHDHc2L9RZZiOGPhOa
3DrA/rKzWq13BgKDnVFHKKUdCntU5mnWn6dcJzee7OUFPZp6N0l75jmVp9ojSAvm+KCurcS1rksq
wINBVXf0M0xtE4TFXaOj6C7nzLTiAsMGNHu9Ymxfg6Qc/QOpl3TjTRgM2GoIoQvny1wlb5gS5VWu
MSQXc3rVlxT4vTF/dXSbrr0iO/skDyOGFuK7WjjMnS6nWxhM+U4gZf1k4/G7wFg7CyTeHbwUU3aP
YS/KS61iMqDd8qrt+xdmAhCpGvO5zLL+mnDrfNPFApF1hWe2MaPhkFsL6Ei02W3VK/ZtmuArs7Ve
sYcjOq/hRp2sXiQczHW4N/Eq87aPaOowYD4Ni/UpT5MvGRlAlxo4gLvGIuYBmmL44fTttHfnuPja
U1vtWlQNR0tU6c2QKrURgjXXMylWVoAHYV9o8D8vTp+Zq6EgRTK0RPFoNE144TfS32WhnNbRBLnO
aUk7FWM0XSMZefOjatp0c2JBkIy9t0xXas25ySJH1nEeOpcjL9StamN1KlghFk4h+GPEZPtI5xev
49eyqpZccCeJHlUQXCLrGw++R+oqqTLtVe7P5WNRtiUbigo3PX7L08AsfAsPysRGJuSDxIY+qaE5
Bk4s9yro61fi3tutWY9XKtd4BcqFSdUF1a2MCveLmesn4QzlZV961TqZxhpf3picgiKUu9RrvE0m
EzEA9Wu6yzoknGHK2oG4Ns6P6yEf/XxVkfV5gQ8yW0dR/H3G9QJZ0Yi2Vo7NdAY8eDJD+qpYfqtx
1wJz3QFRmzcpSmdllYvrjD6WMOxgFXUNQu20yw4C08D3kYr0koA5MlHn8Gwkdnu/JPXuGDEhi0EO
t2ksT321w0itbW00VAe8ebSQXHLOGZCQEm+PKHpYHZ+9BNKO61SnLov1VRsN4gLI4UuQ1d8IiPZ2
Hmyfw+DWE4nVgbkPhqE4YdeWziqvZP/NQF5Vro1I9Y9pMMXPOeyOr67+ntbQPF1XmQdBkCAOXCyg
npiLz5HSIJRt2Z3qfnBOGdnXN7OY2EIGWbZbIsSaA5kyPtCQNpJ7s7AcvKOc5as4AsccyvAuGli8
wmjOD0lbpvfsruNaVGWIQwTPfVhhoMAU6agdlmHepIzwCIJJdUPBqLLqheSC8dDpNqQTlcXbtkti
bqs1nfCHv9WOIKZ6CMJ9lmuNFd7yrqdyiZGPU/PStYPoclA5CCDHVMGuxsAHpXSu42EXc8KwYE+F
EDVJ2cZ86Ux11mOwBci1dZ3JyddWBCuBD6SrYdOISVMdM4LD5U4kTM0R5EENeJ4Vneqjl2U3MYYt
vDOU4DEAh7UzkaiZZjMmHTVnRzRDULK1Xz3NhZpGwD56xOMUpJlNhk407WRbZ7iKLGgBKyONyYBO
kjt6VkwEoNe21UQ5CAeloowe5YZsZgvSQYkzN8uHq5B84r2VJt3VGOY4zePZ2RLDurZQYq2lzs5g
nV77coYb6SSQIOmY7azAwD9DaqsVmrQn8D5cDHYQHvLBuakHVdOlwcvE2al6NHtHrbU5ChCEXWJs
yTsenxmOQKRxOUkrU+rvA4OuV8X2CEu4n9YB1ddaJWSdWzIC0kT3+hPu3oxlgUrbXhWFSL9VUWTt
vdB5ISELLllQCvwngXu0SCM9eoZ1ESk8Q6A/j3A4q02iu0dlWdkFycj9ISiaZuNqZ94Wgd9+7mUn
/f0UQhmsHIf1twH3tB+80L3PRzfb5HancZnk3RkLQHaqwmTaxcKJX2yartlqqGNit5q+In0hbLZw
WZPvAkbhFYAuf89Jq99IKr5Tx1N6QWWgDqrygkPjRMa6bqVzKorZpIZt7UdaCsGr5ytxUceyObv9
6N0EQcTAZgh4CpVPHd5NQE0IgvZ2HKcEwbdAAuYwkTc4DkA8xHR03KjullrMvWhGLOasBXb3mvUl
HJI2GB1/hc9e3JutnSymu0h+xQREr5L6pb4pxciGUU+cZqgbTsBrmzObtbcmwM670K0k9xgPg3fo
RFYcS4OwrJWn6e9otwk/kUamjqnXm0dfRdaTRY9pB0MOdmtoxh1Laz9zREbp8lKHKAzTpGp3oLzH
LcHbhUJ8CjJHlV76bPp2fW/Vjr6KupqaO08HrFsjK5mCXWTUEj9UFsSrKC2T10hN/Nm17ItoM/nR
eJZMwTb2nI9fSLnCpaXjfJ9NFriMUM3/m7Iz642cSbPzXzF8zwH35cK+SJK5Z0pKqSSVbogqLSSD
W3AJbr/eT34zY3g8gDEGuhtft7pUUiYz4l3Oec70sGpa99QkhXkqk1q+CIBHVBPY5BZtLGTcZu54
KpCaizAVA35abw0Aaq14Nr5gHHRnkU7VX71yGc1n7iwexwVoZIiZKXfP1VBTBPhtI869P7DtL1oI
xRHONcikGH1/egWFKlyMsT6Zgqy2zYzPH1MbmU6P9ZQrrl467jNETahKnVdrZmhMjrtvW937WnIU
tCvn4k+6NKl/og5z90j1uVdnzchwSgcGMXZO0dUnCUCQSVGvtS9amtmvQVkNnxBxJNPCJMXm2Azs
SCeOqg/V62O0ViM/riIg7pwq9F4FiQ2vZVC0P3cj6QdvsrfpzRyu9WRqJApmQsqIDWWKi9gdSrXp
LQ0ZEOJCf9vT0jG/L8x9klnmsyy7/rpkukX2NOCMmtDqxr5kfcWuatKJQdzoNkNykpDusuAgnX9B
skEw2TYVOl37n58LWw7UIClgaVBgtr97vHTBJi9G/lMCJrnBd+Y3MbwAbNGQXByVdYxHgizZE/c3
/2oSs9R3U7UER9GtK0hrVxXtJa090G1offL+WcgJwUSip+nOq1iT5uOY9c8wegpja1fCJkZIA+g8
Nlb5bOl1WhxKP8nycBj9zor0oiN5b8V6CUk0sJlsmHzqEyWsLup7lkJcCBmiSUyNQPj8pDp5U18+
4zgddlJVsxMPnuIFIZOcl9RAbpRS/sPI2fKUCmPLwozKooLb/lzgu1YbmTLdCBNvLZ8ZaaTvjOHp
oANN2ltlTPpH03v9kfm5AHQjylcdgCj8Q4c9U6k1wy7BqPfZT2q4Gsu8HF1HqByUWxtcGcjy7cHA
3MGxbCz9IeA5paNPLnPDgxki0EeIFyj528VoeQmESC8e2txt0o5i7wOGGTe1B+HL0FJxdvD69psR
TfAYdy6DJ1KqaZDwHo4mTHI9GJpIH5fm2atwepAhVyxVNOQQcEkWddhT9j7/2FlJTtKNZb0yESBJ
o8tlx2FR9vMfeLjtCyDa4VMA37hHA1naHxAJ6TuW4RZbICi72VoaN8r9wroDhuEXdbrVvbUBA4sC
++YrPYN79ax0Jki+CC5NB06ra8ve5ZLHzLkhsMLdszalHk/Mu2qilKnaikygFusdM9QBeHG8cpBe
+RwMgDAYzhahUCUaRsvAYBaZMmF5oCxS5HfKm/R3WRK3F5Yk9D4zweLJ6kZhv/pM6Gs8/hZvRCsc
lhKwjXkzCyFPY44811ow1d1QWHDvMgyuHnLUrTBK8PsHZVA+gn8kVI/YPZvsdqh9nyvvNwPQaplj
FAzQWRGIOa9WW/EQ9K78XZqD++VamThnMjUZQy4Tx4M+oHocNNurMMMFGF/XJRcLOwadD0/Z3HUq
Qq62imAsBC9ZpvHIewFPoCZb3gSY0SbuCfsOZhmFQ4h6bfrIr8bAqPbMqKZfmp+LPT5kPrAsDJ5Z
jxLGPfHgci0kl8xzy+fF8dqXIvCz/pg7vfdFswOsshkHPhv5gASZgmDVEKlqDZXZgJxuRx2dwqS1
E5hrK3PEd7AxJnVWI83+gCMlu3EVtW7kd8A5D+4C9aIjyKo7p3w+qnBixfGRlTzawE2Da13w6Vyc
ptg2suTUBWn0znaKlxPS4VI/TL2/UHRk6RrrbIzuaBAW1woB2o/U08aMm2TkuIeTwiPcivvnm3RF
1V5hFLKYX3oo0ohZyNfqayIBjAIUU8hfwjfF2/hWEsqAND4wO4BuoD827HmHrbifzDUXwJZk+fms
O/8knDbyVuf1zObIGOaYop4bqHD5MhNnfWeKerm4ut/xGqD7BWGVNM5HUXYgmygawXLOzNXvEyre
JBAww66pM5qhrqow+y6mcMuHbJjHXTu0zQG3dnMIGk0/4gflveCSkyBHTZ8ht9f11taZ+c8oW0lZ
5ITPkwcspJyROXgM5ghJwyGit5r1SkupgzuRLSBHLbsRJRg8tCCKLxP2lHjInHFPPhrLspmaGn74
yosExLMaTt7Y9EtEWjeT1lrDjH1cKhjgm4aYtciEhAfabRHjzjTZuUZ10VJs60xJCXex1zML09Xf
CKvgJAHBgrQLFT7y5kG1L7OEohrVnRs8jBK6Ea+Du0/aQAsLq+raCJ5bx0akd47gqhxMvD6yItOQ
zovN070req1Kqcsa5w+gm3uVbKztXqbTRVRdP55ZhXJlDXfEdm2j/qN4EPtgFtZeidnZitThURnZ
0IbSZ/Mx1SgcN3q2TL9sfXCpGzsuKce30DeSufhMoaWJDWUPDy/UZXaUmfTNLJy8kguT6tA80car
BxLnoEQCz8Pu1vfI+Im3eWRG9aDwKsLJ1A0AvdwNmjYjgSa04ajU1B8ZTfDbOBnJ41BNGTnPZUsJ
WHkjZ7xWE8+xSQYSLv5VqPb/5ZwD5cG//p80j/+anXX33Vz/VN/9//2t7j/NZyOXLk/RWv7Pf76M
p+ceVfMf/ktcY4BZntR3t9y+e1UO/+7ZvP8//6tf/G/f/3yXl0V+/4///tnQtty/W5o39f/pkTPu
3o3/Lav7T6E5ZACk7E2GP//5D/2rs84n69vED4qxixL5H4Ppv3E/3OBfTJTUtgPf45+kLwR4/w7+
sPiSy33Bn/n3L/2bs84K/gU9q0dYEtosRJD/f9nhFj/Ff9D+wDXAuElFhV7Ox8yAMes/KpVwYhZS
una277uOiCcvX1eIZaW2S5Rp7i2m2xAWSBa/svpV+8LqpoPngQcQTQvkjN7nNEGp/CL9QXso0z5/
NJLi2c2MtQtZRLbxIFrjMJTmZG3o64aLEEX3Q39iAIHojCRy6tL+HkfiTFiRV9pWqcp+KRDByXDu
wWGG1dx2u2q2Xlt/kfo9a4NB5FzXtIVOLkisTmqb3Icg+TQ4Eo6C2k9u8t5GeOCMGhqRyrjvmZi0
bUacLrg19rrR+1tVllePYeB0r7vNN7JP7G8DqdOuvwuydbNil8Wuh1wDrytDN9MFyybPfaoyYB/o
NMkBgmP0luVjf3By3X/33elnDGSn4AchQ9KJWBuiwqK1jxS30AsA0vKoNxbJk8PUfvYc5FGHChmL
Uvaw3L38gc1RGsGb2NvD8Dfv2DOmJQkyPIDUIpZg7dxYzCthvHOLn3ULoiSmMO6WatyI1H0btM++
rR58f9bYZ5fqQ+MmRgST3oGaFb3qlH6w83Su+Xox7H3aud+YbnECCeO2JPJDeuJdsvoKiaNmEFT1
Gxc3PWOw3NiYtIHwJd2YhgL6pDPPm9Xr/k6BDDPlbtqAmb4UTfk7z3uaM4b6LHvziyOtjoyTJizq
6tS5zfCMjWR5tQd1KAI2J8wlGCnt3criVZxiW1/2pVsYtLf5kZvMPmLE/JrYr40iALygEGpU7QeZ
S3G2FLu+9LVzK1B5aPfo54z7CO3cd7OAZrG6J2X2zX7wnT9KBqy56bTZEjkbmFZ2aFkJVMBq2RdT
9h54+mvmuFA8EKpCaswqsp50K3YziGtCVNMBDXtBS26Yaq9jVIwnFw3I3HnrEharMD+5G5idaQnA
3srVeQSetMHlhpqsHbpOdQgIGKG2wt2hBpKYy05FNB5dLOiCGibtS7ZLnMp/AWyZx+tIwebaxW01
s2pr9CMvWDuJzzLTXVb/EqBjKzSoqiY5q04CkSPpcus0OYoUJwvA1GL5MfuKcUsaFCD+grVEXFvO
ZersZ3cyFyANzryboa2RDbpxlqbfUtm3ByfJB4DyfMSgdiSvKrWqt8G5OdkCF5P9yS4t3eB5LBk/
EY/pLRErHhznfCWGTtEeLLuw7I0GO5t3ZOx+rS5L1VFVka3TkRuVUbIBkswghWH8gLRND/DwQ6V7
at/4YC71TJ+jZsgkMFmU1wjNxJPUW3k07YZd7BRYfzRPwLqV82k2jbN5z/Uo+uo2pagZWjhDh6Rv
wZnoCZdkIvdlzRECMgdYUYnxTQz6r7pTGkistv/jQNkRoH9gUVIVBB7zUQVNJbh2OiErzujtNXZu
bZBekRCT5yrQmfmFDDZz+VDW1U+vZfQSKVleLU+VM4IOA8vCfm7Ww3sFBZrjwE86XyZy4rF03kld
4qEU7e/U4tepuvEIivHZwEoZpaMZCfbxZT0fgXQfMMbHIKJXL3maJ3FFJXrslRdbafYKcYn6tJqS
60JRkovsI5/TIJwy6pS7Ai0XI1PF8ji49beWtay5MhRil2Be1325wM8tOZwDek9Sf367bpti/M/F
Da6JPU4gn1OPhZDRiWjQtUtSCeOMCsA8aV3TR4Ptg+5sdsmqrKjS1z7k08oTD9x0TCvETUgitTxa
zPtKz82qnWYb0eSTxaGvpCYDzd9XpVOHgy43+jpne11/gQmY7w0cKZwG+dHq1nepa21UD8XdetvV
G9yC73qu3hC+7BavlJGL7o43DJlAqWfEhxf5SaspmSvV/y7a/vcCpi3sOVui0iEayTehiCzjHOIC
7feELd6saln2Ck3ow+qlJzrlOMsQnqUYHF5k3r9VokBu5XRPs/4Op4QDMVE7lsJIEP3lOOveLmnG
2PD9iyaA03Ua10zgPoiRzGRUqAA5IcEs/CVb6SpxtUc1HElBZQtefLAqzfnMtXEnxyUqiKL8WAiC
Rahg/FjlYn0wOXI3euMc3NZBvNSP74EBKkUUzocPydIHjrAZVE2/6p46u9ceWCsvPMCZvDnGjtnr
0R1++mDuX/l0cBDm7nKdCQyIOnryXSF6TKFOunP6aZfqAQtBFhCgJR7XRURsshM2PdYvj3SSQy+h
/JtO0UditLy3RJ9OK9OAO3n8LZu0kzvXMaOOaTNSzUZg8MZjoeS07ek4wankzq+KffijNdjV4wqs
0Yc0vUk0prL2sGwnhN9hVwzvrc7sb8Odd0d1eYc70SUjBuD+5l3ShMT7Jphw/WHMtsP0bhxqih5D
j2fs8yIbdmXvE8RcB1GWJ/QBQA8Z+IM87hsPyL98KwNzOiPFu1kTgKFusU6u2WMaXpq/hWw/VDDR
rKMqGjPIuXNWrFugeVd4fIT7okjTUEOmRblshyTbsYGyQwKgf4bCP1gNQK9MLlnMZtTm7/Ij4aLv
RddhRElhPLUMzO6EmZFWs/0lDVA6mJBBN7fehaGz+eyCjto2c4quuysV1F2CeZD6LKErjFCba/OG
fLw+JxNUq3SApEWwcb0nfUq+tiQC7rJMxS5iAfZHA3B/b28CcGXrucRyVEFIyNTWmuw4xTsYu+gd
I0lU1ENxD02pwLECxDq6dhUHOqitAMMhC7BqZ2qaG5eTs6WVRNShGrYlIJvd9h4WPNrLrk+T3dzV
2yJtpg1QtD6yB/1NOkpEhtnuzAaY1mJBS4RjxkdeXllVvKAgRvO8yIsWjLyEqWpDy4ZZqY8I//WG
Ff7oBhzh9LikErDZWLVw8Ol1XaTlecaOZ5B1wy1eRnbR+XRIcCftpIwb4yHx0yKG3AYxNEgOTHGI
U2Hae5+TMPtbi5Ad73OnzWfXKbyNZhiAcFFRGXUbnCVQ701a6G+NwaykZjQJwU7HkGAtdZxSjwCg
pGpS3jXP2VjnAfO0OT0gukS0zAAKyvJI6BRXVjVVHyPV/qHXRgaDY3YrMzP2VmWDm8shROK3g6We
pfpBZgRv2RBpIiTMxluakmkxN90rn5m9YVjRWJVEQ3WT+Ba6M2zzLPf2ji2SiPkIj1xu/sUl39wg
rzz1SOFDu5i8uKfCukeIcP9y+DIh97VnCtIphPDfb+55WXbhkgmU/TTou560yuQmG+vLULaHu6J3
wh23IV/1n7KnDPVBY/lYISowZn/cMs49aFn17a5qiFUW7M1VfVSD6Z8SqFLxTL+wJWg7+zMh4t2C
sDK2ddl0yX2ZPuJvaqCVS339YGRtbxyCWuC4I8fLB305symsKIp5rIhzMH7BIP20EpOIXGfQGZ/k
HhVkzZiy02ceES0dnlE7w/lHAbY8tGP320EbNJFuUhofttN4GydHee3bBYJRw5/x/Kw7CrDDYLTP
HtwCcsS02B5F+1yBd45xjDhfSmTsxon/O2tEXoVjaoiomNMm7mVKtBG+sL2zGAhvhtb8HkSVyM0S
dP3RcZvjMho/vW99IrpRUSvTE9COKEnaD5QqySOTKpi3TH93mNiafen8WOiEw8y2Hn1/eRtSYknW
trL3xFW9VvfexK3djHlvzewISc22tM2/DOf3DOLXC0XizqOm9oBesfLHSpEU7qnWdCPunaCKyceD
HejpYzjmV5CNHDcVgsKOqRBZcEQW5d1Bx9HwqCkHZ/PjGFjZRZOkmDP3ZOVXDDZbR55/Z7n5ufWi
eLkvTqDzb/nh63+CnPBKT30ZiTQeSyQEm7ZYXlfR/+18cetT68pSqOZZN+bHxIN/huGaywtFMtpH
lKsty/0wWdI6hWduzqfFcKajRRXzuPqKJNd6XGNjSNGrpoG1Fx61vfSaNur8Sr+qydgitfhhJ4EC
qL5Ua050XUaOUtFRqXGfp2qdIrvLABEtUFbTMmsuk0qmdzD0Wgjxd3yhb7S5X3OylnOCWHJPJS8J
67Eb+rvpy8plGRJXNV1NqZvkPhpu+TftwOlmiaVkjNwxidFkKiqvUb5nC8tIkZjWZ+6M3am02Mqw
42qjUWpPshzMA0F526a7K9EUeApL/rjIwXsWm5vC4S3As/Ka6Vq+YyvHHGeUv21kh0pL1shJDO46
cNwIpCXyikABAIRFfLBS9qMZI1wS78gIkOTr1VJsoeaXe1+Z45nZ9IGIFhHyqSMkUU/l1p7QeaTt
HCWC07NOlLH38v5zsLGl1IaK8LWtG4XwD13ZLxQjUzhYlgQ710/6ZR2NK6qcw1IQXC01gqTIeZEb
k0Enxg5Kk2CMU68dIqfL+gvBruxe160/mQARCO4gEe83hIlebBzNbR+CpAiOtjvFcrLsN38SzxAA
qoOt2KDr/gTkv1r+Vhmfw03a119F0hFiOaO5trisBaJS/mhA2g0ppIV9zcUTjcFBqL1mLigNDq5W
XvJaHhb8z3+Y1TLgzIy3rPP3BItfaVHXcC277+6eRks4ogc3kMaSQUC9MmufPTJL4fxPeO/PoAPd
UwNGM6IFbQmv6qD6F30MODELs3Z1TnaVzUiFIPdtTN3fAv4KETs/NEO9LXk1n6XLAKUy2VX4BDM1
KztaLFC6QxUzwTo8JrCzw07TkzcH5uZmnOamD722MuLGcorNOAwWm2TfChmdg6QbcPtSOAfA/ug0
C9YpJOAtT2iGp6++JmSXsWoTzTIwnoPapTCY7j2CmypkApPZdHEqjXljTFXyHASy1oFge2XM9Go8
z60pX6pBDWcdL3RHIBkezQI/181kT0LkA2ILukmkPwFof7+0p33RrEmkRsNPNr6Y1GefrTFbIHOn
y+IPjGEHH0Fq89k1vGlkLjk+y271T6nhdgdHZ70PkHsLpLGJU+WUp2Up3ixnfBxku4SlWoxLZYzd
c+vJ8wjrdYOYzMeygHK7QuiPsNKbgpOD5n0kpoTFlbMe0KDInbagSW3UILb67LebdDLy12Sh4zab
RtspVx+/gJ5PGaI49PSz9ZFa3KrgNQlOMO5aDiMz39wS+UQIDVtGsgzAJ+f1x5ykO8iOm9qX6D4K
hV8FBqEz5QYtu4Jh32uEUxgqCVubXWM1z0GU2iVLEJJ7X5d2ectmCjUo6mh7qMQix+LDHSjtY5bc
NJU0X5plOA1mgfCwYzCzsFJzl6S5mCufTN1wjzpW0qi+47aTjjkzTapGEI6b/+o51HyMN1yrdXlR
6dfoWlxGYGnjRqG70EWLLNpjSmIU5i9dSUJyU7PcpD7CZ0aYy0E3iErquQgyazZhuGKmQ3pKP88Y
e2cQhkz5ZtdnUrbe+wzWNUR8na5DkXpmtNYOnMHZ5LoxRcC2kXwIThMCJ12dyNe8+juXRPHWDHNj
PaWQEl5xJBkGvZkCAUf4ykVO2mea1Phf+m91j/kr0hdPiuy1g6gZkZNp4HdBQE18kvmkz+ljCczj
1b/bWJypnO5TMCjqJGdEzZxpX42hiZ3vO788DztFU90lPbq3ZdF+wqO7XRcjiKjol2ixi1NVBhUa
SEGtk6bPKPoeqma+5GWWxao3btSp2UYajs4Sn9Vkz5wS7w4PZXpOBCrm1M6jXPqPnue+t/18E/Ny
4Oa/qgHTRO9unbaJpGnvkeqhEVqajeebob0We8+dXpKyuwt53bndwv2/eS0rDIfINN2tkfGPXBR8
xFFe9RYlWjoT8dam2Z/EnhkdDixot3mZp7/TTC3R1Gd3cqeRbnuLhAhAvVQWLvLHcr0Zfar9SUqB
2nyBKcI/HFu0/1GWaK8G89FvSQBjOKjq6Az8CVKIcNKQw7dNiq9qJsvDKYwo7ZEZruPWFZMTd6p8
VWLcM5Cpv+1s4MdL0jZstDLdwo7f1oNWv+RdislAYAWg+CSNhGCWwwLa4joT+RK2uWXsKm9+kRUz
SiJtxjd+xebQWPY7M15+Otg3EUnbZYiYvd4l8CG3Zudn3/Uy3VBB4SOaucDYfmzvr0jUMjBAFcFA
YVjHl0kyqNJJCuJ898aoUfPEZI7RpiSQcJuxL7R4v5lQLTekcQwGsx5IhMHOiGwYJjEZmsEF5Yoz
jHFAaxM6tcEYGNP+B8puuqG5eXE6++D29U148qkkg2G/Ll77ZBa8y8Fiv7HkfdQSZjVjruCsEWO6
62Yd+fpkVzfEF+Ytn+7HZ53v7Cn53cj0onh+CSHUbirJzBPezOzJW4fj4LGm0gSs7LUeQREj2iXL
IRRQsRfiJ5h5VXWcYWrqxiF2+Fj/Qmbi/ZWTQ3xeCjeIdnZh/BicXX3qHjBcdsxy78Qb+VetSVg3
amcQ6LVdE+5PMzhO5QpEqco/mB//qq35hyO+2NBhtdeGPZnvobVCoHpm+0HUqiGxbJmo3PKUQORs
8lpuL0TqYc4cJe5EMO+dQg0wxpoQ0cpAh7lMj23VnEZyVqMZDQ+dxDQcgopd5jQRmZIfcWbhg2zg
wil4RBtChKiKOOwRIjBsIgsz8y30QI4IHa1fo9FoP7BFtnHlzAdKWlJD2A4c+Q3HK3G/kYMwOuzM
5N4KTT7sOULeoO7dymEl2WyqNSr0lkV4ItUpaNZjOibFqcHJeKVQxLHfFL+yiTFi5pgYWoLZe+lx
hW5IrzgDQuu2/erv8zH4AHCXPkL+2iWtc20Deww1TCtLYf7JvOHRXJafgCr3HveMdSDB/IuKgRBz
el3Gzz91Yjz1nYHSmkJUl5iBh2TbIqFHIf3D/j6IyMgmc1pjLmP1+m2wzQdkVPqWpPl8C36PGM+C
Wmw0h41OxM3Jxmn34DlaGfWtVX9VPlsMc7kNaRq67kRKAoqrerPgm91Ih6zsXLcv7pToOyIF2xhz
CnE/Re3HTdvB75b2zikGDriJBK22bxxsleY+TXXCyTG0FzUvO5dqvm1gjA3e74FV/7lupyQUzRQm
MwBkj9k5GJLuGSGefEwzzYpbpItxVWXqoezyk27L+6CLTkbU96mXmSA2VNjFvGtCqTk3DMmpoxQ7
mHKvMCDuMMYcawxV3OdM7gpOJl09ee5DhmgR554O1toD+hs04EXt1HrU2q46BSpYt27OBKStvTin
Lja1Hu/DZOKPNCjE2Gq4W43vHw1dv7UtkuAC7UCPypTFWb7BfH9bneujdEYgDhXyUMl0hxohykuv
3fsAtKd/9DH6D3O1grbBL2Kav/zbV9rvhDIIq6xhH1AX6qTRGyrsRyqGAitYqT1pTip3lmgPmA8X
4jPGcjdK7zCLB+F5e0s1Z9/t3chhxj4MrIs1XFybCuHcTmbiDlPIL6Ts1A+c4inbNv0utx2TM4vy
FNsO8o5dgHKFodM7Xlv0kAxxeAxn65ekg99klji5jUuQcbtuhd+yhxiG9kx78emWFuoQFmq8rM+j
60cUafcVfZEK0HrZMNwyYyAyJk/zuFuIZPa7jmySrI8mCpusmSiplEj+VMPiYp6AatgGPGgm8Vgg
nnNOuWnuXtVclszFJrt9JolAvUD3P0uhHki98r5pL28kZUOFgiRSXZ126CnlnEz8yRGXNJRO832b
iSbjXKdol0EtuTGVZs88yMHDim/awtK7dLvkvipo0dTfxrR9JFjs0y6XMp7JH2TYP+7ZFLD+b+1n
mXQnxpMrx6faOcHAgdp4zh/N1q9eguDIOLO0j+zK1w5zW9KddDULIBT7+BSS+a/MCFlN5vXdXOtl
N3TVjeEsZ4FihpuPzMKy9gYtrN/KqnoMymZvFcxKJzinyBZ1IqGtfVD8yoWMmIzdOBO1sG8xVPVp
+lKbfHZmvONop2D4mf7wlft4uaMEZ4vj2jSso9iOSCf1gazn3qyeaPtC8mtmVrywvFpNPBYCeaLU
xuexsNuNpdJYJtUWzflek/iL9GB8WOiBaH1NohTueTkiYeuRrp8+ZdsxxXAzIJnmHHQkOoeJ5Yku
ryhqiMHVKu26DA6x8/mlRda9tyeWCbbWIB9lWEZclxr9Q9FpVuQm6zXXxw70ms3/nuHyIkEpIJOG
96HilKuc9q6SftP1OwZocaD79/6Latg/LjZmYk/kyxOpZ8UurxII/Xicj9kKzMGwg1fdatM440JD
OzJuG+9Rqu44NubTwMZ3w5Vjxj3jvQ2REqhslEfstlFdiiS4IuJ4KBRz7Qyz+kpDJMc0snus0mit
C8yB4Mkna4h81CqbsUOesZqMqBAAM0nQLG3D6sR6TnTTjeYhOGYp0bWjR8idredRYRsXunsMJY27
d+lhOG+Ao/pYOs5Wbf1UvcnIYqZCKWt2Im6wBQuU2FHgo9+1TKekBFJtTxaEysjimsl5y73J3HZ+
Ye+DbjYOSEyRaPlkw9wzZ600glhTPA5Y0yO/FeYvFrCntDC37gwI3ROPXJl7LLo+D0k1nxuVYqfw
co+Eujzo+fgvmr6jF+HXtQmpqHX523SU+eyk1fso1+nR0eecmFfb72PCHlCQD8iGdnlACkA7Sl/E
/kLks0Cv+qSJ/CED7kHTYA6RmG3zMZnk8tG59O+9TPSTr1WvTGxlRImqhZnm5SeLFEF2TxPyzzW7
FfYsotlN/qCEveLhiKb6nXc2RJQP573GIj7d5Tjg8bVc/RJcbRPeHN0D7qcqZ0+leV7b+0pAHTVc
Oilgvk3S4zBiRfogk/K29LO8tUpnoIEL0RzmXVMwhCgdBAcrsdDit8u9BBPiEQj2Q7AURRGqYSYM
dEo/lfVHuS1rZdSxyJMCwXbz07GvM+XU6CAcX9YnXzIdEMI6Vl2w7qHNk8Pbjhffxf2YHxF8bzML
BTqaw1lVcbV4Q5Qz4brljUm+bjthtBYkDd1/5GL5CtYyGu0+Kjv607XpOJHU9Ej2NzFIBMvKVaJo
yj7l1Lyl8O0WUANpwu1P51oZ5u8kaDPSMiYCHZqGks+Ygm3Jy8D6oabPM5gAooMjsk/Dh2prh6Ag
lQvGKpGyoPkiVAe/K226dQSca619BY7yUdmEBOQoaTpZHPGPYKFpbmJKoPklKtjYq3V0JK/HtCTW
qbNYcjTtg1xZNf4zaq2kz7QycB4x5bFuUqICh4PK0gMJAzGr5WgNcrwIua9eF/BKkTsFxAlWSf2K
3A3siaNlIaaSU+4Ml1nVe98tPyfHepLD3VHY1tqJoHF2U4VPZ993/GVouVEf5ndFnWIiQ+QzOVsU
nB7Nq2Ny6oh0z4JhiH0woBfVNt6dFWvGoDp8YGtkaKAiL9evusgQHEOh3VqIFF7WKauQ1HRNcCCJ
whKbYJ78Q9611hsRMCgpiKgiZMYwtcv4zzaihKEiQox2vGnKF9VvgTn/bVZkkKRZ4147G5HHLjda
HqRKI7g0956WxKuJdGakuBUurfVsEYNlNuZwhWScoSd3tcdgNPvfpfCch66Zgy8YHBI8O3CCM8MG
fO2rz8piaVWB17Ro+LlaGNgsH5PY8TLr1OfIetmXJPZLPzrNDg8igTOaV8TeIpHtOOXKkmRxdyST
FV+2u06hlXhMcaBW1Tvywn3a0iCbdoDkp6uyShBBPHZbw8rdh1LW1ntq3ve2+p1pcbdrVV7nfM5z
fp4tY/xkaFuES4L5ivVQpct9OxtXB1DxmVdLnoe6sT50Y9Ef13FQ28GwGoB7d0BmmdIyaVWIGzAl
9KtYd8syAJ5vF+dm+cr4qlxHj7E1i41ckoVir9/5bsW0n+YWW7f7FjjDK4oBkzVqsgUV2m6xKdp/
yQbHsXfBPQHIhwyZwTPEh3AWqgjv0Zmr51qb38YKf8bsZN5ulhT9gS3vC1b3lpSMHMX/ou68tSNH
0jZ9K3vGbswJICCNcVJT61IOThdZBQS0Vlf/P+gegwTzZy57rW2jjameioxAiE+8gn/iVdMl4ncW
9MENxiRMshv8Sw9xo+tRoMGaoOcIuBm0zQ4bCwJr8VQXbgCvCVELtcIvbA1oq0YwrgMgGJVIhsmQ
rkOpY9eR2mQiSTpcRPp4IQwX1lZbe7c5YGgr5+mSWrhVeT8fKxg5EditF9MoUUO2YvAxBkADHoJN
RK/yhzJIZ7uh68njavhjcSTvXJyP16qa0rVqokOrgo7qnFbMTUP7jHI9pmS8qIT+rqM/Qh/De7Mq
+NHcx3QDDFVHdONc9SuE4Xoz1rreHPoC8w09qyIKN3+H1damTkLze2cNHaiQgt6BZT7Dbl47qZUe
3LnUEk5Y2ILnzDY018iHhZucwxHu4dFQ002bsD8HmqadYcnrfi0rfNUy2Ee30hm18zh20jv0qadm
babaeF0NnHC6AdlcMx7xBSdixsFqnKmJpJFtU2Xjym6N7DmIYT61aFjOPIJpV+AJtE8wXbnQi05t
3XoUX6fJeuFZ+uFgfFiq3rqk+sAzX0rU/UYFf6RKsowHbcyuKO7Z9DcTdYmXoXXVduXwkFOO5vPC
KLhLTP1J643S31Cc7S67tshfonGsD8gnphjINXbDq1xdBODRs1WmRflVIUGOd77fvuBQFD9Ydtt+
G4wSYQmzaMdpTXGTer0BtRGdm8J3HtE77w+qrdSBchUmTkFznyV9dafbpn5RcvDPBn3McaLFuhwv
6OoS62PARpbloy5SIz0Si0x7CWuwWlXcBj+FcsVBGUVPT08Mkue3UTEGiv5wn4VorfcRlJctBAL/
JjSxVU013DuzGEYnlBSeMeAiJFoJ1CC+fAO9i+B5S3LtfOn0YI4CHXXWxxRoUtsv7qqiBMFig3cx
nVJ/GPV0ZjqlDS0q8huo+FNxA95bHVoA6eDCul6uDBmAEdapWegZaDlERNC7MnH6bai/mU3l8Zut
F7TiMSotyuJK6Hp1oWsyfDITLJc2OFUqArHwBmAWbpngf3J6nU7QnWUoHv50WthNOjBL3M6RdQjy
K0BrfG9daGt/ksnt5KkOpmaV43DUIFgyWDi6ytJoryTgHQoNIuy+oU+BBgKKMvFa10NKyln7O7TG
9tpPJrGliDtsowrAnIWo7L0Bvw4BrhSQyNBFd10C4RJUFVTXqNXJ94M+9u9mHRNyOY62iDId8wEy
tckVzmyUTgTjIQAj2wYVARUkfLF6cJmBF3zXGme8yjwHWBg1klVlV+oMuP20U42EWzZk7Q7ebHvh
9pVGQIhVITR35p1AQC81Z7gr8Mb9opUqveNvwuS+UfZPy+4rQZ9IIeaeVKn+BEoAmkOQmtZN6Nq3
oVN/NWfzphC0LV6aoSLAcb1D2OruvaBaVu01YcQ34eR1V2k0YgyUtrR8MZT+7nVRTKsQJocdg6Nw
9KmBCgTMp7IjsZNxlV4XiLtRCquCdSds6n9Ok1+m5BWrXKbBVkW5D1IuDm+lm1hAkIrwMEFxoYjQ
pne+rw37PkijXaSjnIQ2iHOtJ7W6wPTS28IQb7YRtnMDz8O6bcfwstZd9tUALjwa3PhcT+ix4QBt
Bvg+IkwWWANVwbEsMa6tG+9n5w/+AzSm6gmZhmSTl6X3HCjL+h0nSXcHo8a/wSigxE7dshMQ7rmH
U1NQeAdq/3Mw5LrJXcVPxi8qK5KXFP/pLxoNui0K06AJvSq+1sL6S+QJD0fWxPkzaod8PSc0W78q
XTSo9Xy4lHqZUvJG843IpLgZ5azLneJ/yits73qNu95DaupxsjoE9qJKwWFvB1s3QOGCtCKnLdwr
NeXmITdkj5Vw1/wGU2/uRpzwzpqcGh1XID/BCYPikGZK3bQdRFn08usNpDEKpDrAvQTQ7Q3Ja6gO
CKFDcgWa6dwHOrdXnRqQMhrPobyG2Rk+9FQUuzDPivPORgQSCK0Ewz/lzUvjdqVc2QY3WmHS8+yo
gp9Nmt1i5gs8bwi0ak0nYVphvGqd2wn8yAZHgTM8XdtLs/MjkK8t3KkcjNMW1VjxzS+8EUkjtCn6
+g6jKwr5pLCY2gebQA13pfugjzK4seJoehxtq76swz4J1zNmHxxelt6NiQlus8vw46HTsG0K0Him
Rm1e6Ym2y4O+vtC7HqNiJeXG8wnsOoEGhO1n5QH+SIHMwmAFF3jddwfaydoGMFywydq8/6oQLFkV
vSfm5h6IJyWyFxnZ7t04OunzUIAEXzto7iABRSEFOuBLZCGOvEtSd9wT5lY7Lct+j32bQYuLMnQG
Q+hUz0aHgizMILkxbQlGxeqSb7Uqs9vRasufJP8gZYATohF0JtRz3tvrXIKJGoc4+q03OQQieMZX
Y2lDzM5tr7xzgAbOe6pH+yTp7OvIv61V0FOPlcWDF/hADukOi6eIpjKfptE8KD4CbG0h0u3YA6Kx
8XMWK95LDOulURO769aEYBVZAGy24aWQgBJ0JxI/qf2GmIlHFIanHCZkk2tfVctlm2DXCLgk6UCa
1sSarrSv4zSgHWCM1S/RG8bTbF++C8rEvRzTlqDCzqcLC3TBQdQ1HTScljedoKmDuiFXCG1wRUEl
yuM7jRmeg8swVjLWmls8I6f7QHPtXSsHJDcQseMeqNJiA2XR2gSubLfJCFkdj+Zh24NYs2m8NWzc
bjB5VhAL8UR0Nwxyo6H7fD8qgmBgQhFTBlq3mVBLXFcmWPEL+KVQ/nHSvfVJf1cVDpI1MmktVVF2
SLiiFNg+wOdDhQ3VBuvO1Wic1dXYPmmw0p7gnMf7biroz1phQy1hKJJpBVP/AJK9PjeLKntuTUJP
e2xScsa63WcGpHkoXt5Tlbb2iwbhHHncca/lUOMT/sJN0A71BfEd8H6t1oOVja7BiiwhvBexpW2D
lIIMFngsljeyk1PX+gZ2KbgkGcnv9WRKKX1Gc8A5pNNKcwfvLnBj7S6vFJ7mDvA8yD/JvWjKH24N
1HacCOucQEu2HH7UPP0c34axUZfRpDsPePDQ2qxmWmVSFzYwLTDw5FK4Lcukj74hhnSuQ6q/Ik+B
S1lo9veuKODUxY36BcBrMEGEBc0ZJFfMwCvs5Q5Woxt03qmA3kYZmCeAAtolFkK4mjuyjg5KNfk1
mv+TWlnelAI2sAPVrWrKYUTMtfHdbOzwOfQjVgBBl5/aCMk5bkijwkT5O9iY/q3JUavOTYOSJqXe
PvgmSxBRVuamV24Oy0z5iJ2sUF8KD1aCn8RhpuitB9K9VZ+m7a7PaZdqDE/dUpXjTUBPC8+Btti1
MDjuJPXHSzha6bWRoQzn+gmCVcUozDUKRwLYm+KFhGry1E9D8UOj1nePE191YdcAhtPYGkG8GgjY
QIUs2Kel+6gXlKI0pdNS4E8hE2AZfRP5SU17vaLR4lLcfkzo9SD55etOd972aWZQY2vkpu6HdBuN
JqA+eKLZXio8UNaAGmjERL2ePLVB8N2ZSKp3k2cN34HOUvrJI1L0yaJJu84ws0S3cNQPqRNX6Era
oXXJgfC+WPXQ3g5pgUSKRj46y3WRq7iNTmXbjlxQy37rbhujMs+7zq4RlfHUBaQZ9BjKpPlGwTkG
AYaZ+0qC49xk6GzgWpGaD1LF+sp1AfIObTVQUHBm1Zj0ATedG8PS/IsWgaTtgP7NheOI9Ct22f46
bHL+5VBMrCPD2fQBqSkJbQzULSv+5Mu0+boZ0ZssAwPepLDqrT4o6JYZCK6Y2tBjYpmo41jWtPFt
lK0GzbdudGSTzjKAxRej4q8ew9HYtROI7RAW4hrNAPLHCaArnt1KGx4Dgm0U1/BCTWtpPJlegSgK
JbnbwC39yxYnngeYaOlLjgSmsUpFp65MS6cdXIMy2ppuhshFLfDuDKdA/JDAmG7Syh+BgfCqzIq+
d5FuQjVNFFTTuu8uTTPloRxbceMijLnmHKQ3EhbtbVkN0VcZBc2uBoBz6WWpusG3Mz6nxU9l2qgS
bSXJ6nhf6LwHrlBbigjuNost58brnWETjUbwWBJ8fS0Kqtx4HPmXiNeNu6i03ZdEWdF3E1zyrz5z
Z21uCOT2JHGS9M105yXwknAISG0ov7Xzw66gNw5mHEOgGdVMWYzy8OBGTvikUDJDmMyndqz1oHhH
q87WdCbkGVVj/7vwouQukO6wL6pIfZvseHaPd6afQSlzgA9mcxFhqXyosxmQZU7BSPkZRapWo9go
FD9cs7ToOQXS+mi5SYsdkl6dj7kszlWGm4iSvJjaoMHDcXRzA9cDKcwG92ZSxOZXHw7RRW+20XPf
JQGuxhVAIdOyvDVBDXK5RGBhvJ1kRFLegtv7mVbS4r8wdLgDHlVFiO79nzr+fS+Viu8JEodD3Vv4
y9O2eAa4Xl/EbRSf+cqxa+B/nFNeYnem2npd+CdaDKiEzReNV7v5jjJec+5Sclpz5dLF9iEdQI3W
11kD9BHCrDzrYbL8INwPf3kgH59QEpfhXks961y4AY+YV9KNmHlLHqC/NHgMop4ef6Nr3kE6g7kZ
HUZEmcaledgPexL5/GowIORgStqT2LY25Bv0VEmZrDNtjCtUo7Kp2ZKsOA96GdHng44WyF7/s8ZR
40uh281haHU8nW0VPuoqp0QwwD81/ZgCDhJToNIKuKdrrzWH2xkOzoHvxhhIRDesWmXB2M7YvUit
jT05hn/OY4DKMn3OGwVA8jemtlRSGlTM6Ej2kJHKUrG39WFqxnXqduGLsjLzIPPO3RnApenZeNlB
jwKU3jhCBOSePZwjwkYTHlnc+Kya8zCKL+O5VZXds+8Z/lOADJZFJZeu3uC45Qs8XAdmKSg2Y6hY
DDHq92h2UE8x5ppxNVQ3f+QdPdgRs+Z9I9PopketsF/Dd5k2JRXXR6eNEnRmmuFAff3FCHWJ/BAX
GTUYg6DT91Hz9IXywu2kdenBiARqrgbQFTCCpV+e80gZd9IN+TNLV+aTXbbJN2Icd10Kt9r8QV/b
q3Lo3YfW96pDWsjmdzSB0AH7zEWZ5iZgu0IDjqL3yMEJHTBX60/bthyyNZUXbY8obn1WA+XeFHh6
U/+aflVAAK5tLwPS2ac9LZ82s4kYXV3SejXT5LGlV5psYzoWMAkzushpYxY0h2kNGdjoRgaU7zY5
jLFmXlb9nGvHONkiBZQdIkRdSMcDGjQumiNfJ6egv8kupKtF6HRHtHHloq3wUx97495q4viLasAs
bwuHRvwgQTtGsmwvU0RQVi4Ys02XcTbqJlAP6aB9sxMCzaZKjHPHE+F5rqr6aZjCAUJHat4FMInO
s8rMN45ohl0UjeHdH7LpSNlNR6HjjAWoLDVvV1gOTr02BS1VAAGO9CeeJpr1zcyCaHwFxmt239g2
Wtk8B4GvNokeQ6aQRTqNqyBjczmOUf3gYsi2ZDYT9PxRbtoRC5/VHwq0zZCL3t5HhDv7KAxBf9Rk
wn80dWi7oUzCwwAG7zbyARxrqKZvdTPq94rMZd9CJfpbLf5TZOb/O6byTfEre2iqX7+aqz+L/x/o
yjo+ZP87Xfkse8mzX7XCKuRv9vPZy3/+pc//n7/Zynh1/psCkZQGwDiHCx1Ocv+rbv7zL8/iD/BX
w4fMcmAdzy5k/2UrW//2hAPJ2RMCawhdODiN8Pw24X/+BZPi30I4kj/EPtSzcNj9jBHo0swHFQwp
TJvwWOhYV7r87tdmEVblmr7VetYuTZvG3dh6AGzTmLw+uegLvUh3pHdiuO51IAGHMhSpRu88CaYT
TnMLzjS2oPwOE1UyhDilcJjz298ROiIaUMQ3d51MHGMfxnmfXQu7Q/XLU6X4PRKXQBnwm+R5ghJx
DZReIamSoPn66usd8XBZGp3gY4GnsTE7VtmsjLsgbw9G4NXlUCMjX+bPVL3EMxjW/ruWNYiOedFw
YuLv1p/hHL4n5lguRqXOwifCN1ytaeLBRNnDMa7jyDEvqNvykPcilNeaGHjxsDSYfjqZbh2AHbh3
H8936Vkzz9fBVENH4ciaA/W3C1/DS7B5Hs2dWYOn95I2uTeDOt3/g1FMC1CnNIWnz/v59TbD96t1
x56ClEGg8DW3E58Esok+acDFXGzDoskiDVZTLM3GcjYveqqlBCZV1+e9AFmJypNNStaccsd4v2zY
byHLjQ8PjlDu0tKoRoRiynEb3fVNEl9YVW1fqEiox4+Xbf76r11EHJTlHdfSDXOWEsD05O2yZb0O
nazSYAo5UbO1Adueo1YD7LuNk+8fD/VuQnjsmFwqjuRNQrpgMRQ5H+ZzFqq61HJQQstj1Evop50w
FXk3odl12LY9A18f02bPv52QnDzAJbmDgOmotHxbhSUMcOy88nA9Kld/+eycLJ0TLHUb5zlcT+c5
v3LCCbC79SBNoXvcZqRsHcpqdEz7pnn6/DjWbObMWELnPL0dpyO0o/NT+bvCC9M7VxB3Oib0t/+3
URZrVzlWGRAj+TsaYu1ZTgFg15VR+skvxDvgzKuGo7Aj8KtajFKGkTS6OOt3KFXB0+vibg3LMPsS
hFVx9vGElpuBoVyuAou9bTq8QPOfv/o85EJpHFUN3FafoI+6cILNhWjFN8flvjgxL7m8aefRTPDk
TAu5IXdpf5imThOGc8iWQduTuzrMI58SmOVfAFtqsy8mGlTRZv6XeR6loW9cmHB1O/hRtEzWiGnD
IXTriU6b8gW1vaieiq8mNOQOZmmRtV9UneflQ+3Omn1OEztYAOroMpAGgpneSkjWd2i9KXdTke7j
GU+14rtuZFCGzQbe4rqtKGLsehB42YUqCliXqajt/RRaXrsvnF5Pz3okFNuZMSqq8gDVN/tiiK66
RPEdXlvSSG24+PgTLV9DV5g6b5y0EE1xBRStt59I1xImFWr9Do64Wg3TcB2NxYufTr+BHZyw8H2/
HRgI40beXY8Khbk4RW3rG1GQin6X+mjmluArNmapXKq7yBx/PK35r3p9r6LJIiQlH8RZHBt70oV9
4qi5gOCRxN3Fpa5ddA3L7HdgMrOMrpoosBHSTOndfzzokfkR7fEyQXG2uS0Wt5GkyTPkYY2YaayJ
rQraHOo7dbiD0xbk1p8fzOQt5J/ZRW2pQVND8gpZ4mFHZb6lD40sxbwOYBAjd/PpodC1wyJqvtXn
x/3tHqljAzwwTiO7UfNgcxdp/N2mmHjok1qe2CLzdlt8N1qTDML75Bpi+UgBK+1kh/oDCh1Rv/HG
xDsvemdCNzw1LnMBGAQJdMjViPBqn76scFdybcvlw2PUuwxQ4SUmwACyYYdeOj4K2N7BaXSBi8Jr
9dK+2352UTkK8+PPfKEJLocrEUY38rbDdAixEbzp7LtqCqFtIPlyYqR5271dUzlbgwuiP1IRLuO3
n89GxjW28YXZIfzxUjcWdlvUa07cI+/3PoMwEa57e844jLeDEPDbDdQKsZtFb1dlRbHHa8GABaJ1
PhnQulwir4danO28totAjanYFZ2Ojj9M1v3g6fantwOjEMnYOp/JdexF2EwMkLqicbHWG1OQvVaD
B1dYFAgG2PmJtTvygUwx38PkiHLeg2/Xri40miilEmgSY21D+RLgOpC9E6f4/U0vTR1zYGjMaDL/
pdH1+jH2Kq0RNfflzojQZEFYqqeTlhVC/az0sd7KcUKD5NN73MQO1ONNxlOVk/V2YrxcENlKcHFu
Td9PUwjeJeEPw6mrz38sUlwiTmfe46QhbweyUuRG46wVkMDV+IguRXveTU2I8Ek4njhNRzY6wYxg
a3Bm4bgvThPCHahaIxaxM4PI9w6whQpjP1hN5YB2kP5w+HgJ51++OLzkjAY28OQhrrAWUXvaujRT
cmsiJvQGqmfl96YHbPHxIEe2xptBFrl5xGuqQG9xQ+ghvS0vL/VNCUVXA+L0KCvQqR+Ppx+fFThl
kjjJR1ssYlYXU1khsb6roNwllAORzNz6Fu5Tq1IP7XYtU5Cl6zFpDc5egQvSWpkojawdp0QoFoHs
C1PRegU36tr+j9GsTtl2v/+FRGQ20f6czVreMm0HbaBAaVuErlEf7lVdfLPlIE+s+7FBvLkK4QgH
msIyFK+0oMgjKx52JoX+H6nv+I/8T+rEKPL95+VuIRbQmZANmmBxv+gjFt2Uf/tdhSMEsIsZhogj
WpRP14PRmhMiLmne74uixlo9hxib49LVIdwsKs24DdChT64Bknr4O7SarDow77CaEE5E/57GXIAO
hU2tHCAfwuA2YG+YvmcRX3A8yGwaLBBlQhl7GiLFA213jBfTsoPPCl029B7tsmwa6se5hhefVwLn
3Ux4FnYvRgXp34VfUFbPZBjFbLPg0Y8lEonuIbTFxqePtkkXhGXiznIt01isEzxNzCwckzjHNRNU
o8ANtsr01oYpTg31/ssTjJH1c9/j4Io64dsLqyiRdy9V2e+8HJvPcUTIqrSUdSJGfFd0c4mghIGS
KkMA3V66iCNQTXejhbQBO+FnSpv5xYCsvLMDdEAV2GhAzWN+WTcIa2nGYNxkAgT2iR/x/sK0dTIy
kxXV+RVLW9fekbiGFiWKHAPqL0HktV/DzgFuafvqhGn6+1WlzkmNEwFgMU93cVnGwGDStM6g2pog
REVOJDwF3rj5+PY6MiEeM95i02EMajdvv50pKw2QMRMincmAtU/G/TSR0BhRaZz/k6FwauB+sHlH
55/yKoEWsBWboKgZKuqSe4CE4BJJZb8LjRbcPxjKNgyuCJv37a8r+9VQoIt7rVBFtytrVe9xXUu/
FYZlXduBjizUx2O9z874TraFkKZNZOrJ+Tu+GktAbfY9q2Usz9sqXe3a2H3wGv/GCg143onpnxjw
2Cebbz4wt3MI5C3WcXKcFkTmPCDaHgCc8wQmhInbIxnWp9eRAhvlQirM3OuOsXhLSxrNY6Yb3a4B
e4LWGnTMFOg6OgXDtPt4GY8cbxeqhkecSnEFEPhcEXm1jl4FbLYoB1C/SGkACccQDeXvBHm21UDE
Wq5EW5baircHCczIGBXidxMsesM1p/GTpVmkGg1A/px11zMJ9xe/ZWpMUzNcfgsSW8CRfA0etAtJ
4Cx0+u7Ta+waVLVtz+GcE9ov9k9bqsb1q4kaj4YqgtMwpS6PJSg97IY+XuP3O8c1mJBF+YqXwZlb
OK+XOKuThEEKYwft89Frk+oQZhRKHMsL9h+PNP/ot5GeSwQ73ypU5uAXLrLsEY5JgVeosRv0pL1N
7BpKVeKqE3vmyCiuwZ1FUdukJ2Mu3jhc9lxcGCttZxoS7b7CMuDum8anUzRPUjUX0tN10mlrkaJB
eUPRvK+xIBARNnAGwYCxCgBP5ScW7f3n8dAY4BDwmM5NuMVps9LCi0NwSvs6y9W5XZnRtuVfF/bk
2yd2wvtLi6FIMuiimTxocrET0MbFHkmbgr0sM+yEi7ElUtDqhEJmA+rgS9vrrdqPZnpyku+/2dwJ
nF9wjwI0tZ63e1BDStwzbaX2EQEcEMWsVAOZ25h/dm9QCaQGyAbkk1HGWswwDnnuQHwjrldrw3ac
hLVyfFAMn9znPM6UZw2dG5Jk1F6M0hkdGJeacgRugO66McGq9STgJ3Lq+bp5c5ro0BLAO7S+5r7b
slOUNLoXRnhJ7Oo6hlat6Q1AOls0IgOvgIfEGdVHT/vVGGYGfBdCIVLLZSdhIH8823e7ht8BmYZI
QaJATYf47bfriqbyuzjhd5jpJT1fa4MPClr/+m2fIV5oe4gIfjziu93CkePKEuhku+Ycdy1GJP2H
Ik41QaLjs+9Gtwd9jejKJ0eZ+Ua4c1Grm4+EsxjFzrDzswWGiG2K5TMyAZyIvs9O7Mh5dd58RUZh
k3DqmAhAuMWjonLWL/Uma1+A/Adj6Trr3qhe0MjTNh/P59hIDvk8BR/KPcTmb1etT0s9RUDb2Dup
8QJm0f+aO3W+jiYIRh+PNK/Mck7c7/rcy9RJLxc3cKmFFfJfiYTTD8YLqBCQKgtOs4B38YDfkY2/
0gi6qMg/XbpgNd0576D/zeW/DBeKto66Ic/l3qhtnLMwvTl0Y4rSdtT4J5ZznsS7SSJhQmw3T9Fa
THIAmyZbdLv3Ya/HWKqjapHTYHoKtTI5t6cufv54Ud9tehJACpw6S8qzY1uLz9dMOAxEFoJK0PGa
De7O6VYOVn7i6vqr0r2YFhcw5QYaqbT0ncUbXWNwjGodBZ/ZOQ1jtSJ2xHZ0S+xIuywdMc3ps1AD
Kl54yU4ECJlM1lh+nZSZp5h4pYaLkNQ0qbUOLgBQPwIla5B+mK4MBsJ2N1ZSo7j78dIc2dlzCMN1
SPLP3W683dkWnkMmPVn0tNIBkx7ozNvQF8GFBcr4s1cPX0GKv07r3GFeJtCjh2SRO/XG3sd8B6gB
gtA2lIOzz0+IWiIFbS4FXJvk2wnhQ1uDii5NqjKoBrRB6qGsThVJdVix/IOh5uuNU4OSxvKWq8mO
U6Uj3gLvF2IkgO4VDBJt33v9Z1NXlo5jwkA4WtJEWkwq7Kpq8I3U3CfIh5yXpjLXCHOmJ+KyY3sB
NBIVAQJAgufFKBGa5tyymoQghbYc+qfuCoqZv/HCRDtxzf1VW1ieFSJ04nNyZGEtWzlj3da9V0fm
PsrtZtf3trdtoMFvzQBXdEMfsgstlvmlXU/RIzTV8aYIezB3GteeJnEMIkkzP38rUcnnIWaNCXHM
xVFwNagQAF5NbGFqdWNag/0dwb3hwDMTrFEIaU48kkduwblzwELbBtetWARuKDvpZQzZbK/H0Ieq
KbtuMUzBGCDfREq9fLxXj12BjkMj16C8D3JlcQUiywPSGebLPqRBRsc9lPdo0PknpnRsB3lz7EZO
JLhOFu++ivtsCqgo7pUF8a+bLJDNlHAPGtqvJ4Y6MiGM94gydB1QHWC5t+c88LIO82uGcpLG3qda
wt7JpH0ig3gXoOEZQuOPspGwPYtN8XYUs0DMXhu4TbLYqTa50w9bE1W8x0liZgEoubiIbGTLP/5W
R2KAuSkyd9wJgMmS3g5q4ZYn8N+x9whBI04TtS1yYvyUeiVQ8anOogQVHSysDP9P4UTT949HP/IN
Sck8HkyHwrAzAxZf57S5NbjRkJrEbkZD2b0Ii4fU1sx96ITliYnOf9XiEvDAPgKcsbgCgAa9HYon
WHr2PNEYkAGcqHJKUZFp6M1f5OB2DIibSNCtKghUt67Z18O+DcPUP/Erji63y24l4yC/cRebFhIj
tpUouOztsYBMGSV+i9VqMoWQkf0eWzanbO8J0osNJily9/nV5nNKNjBtbapdb5cARCO2E07h7LsG
dea6KvqD0GwUsuQUnZjnsRPzeqjFXq67Du52imYymqtQA6YBl+sAIPPHEzo2CvY7jqR6QBi5TIRV
P3Uyo0uDdWk0Hkw4DWdGZHjrfzAKMQT/WPPOWcxFeT3abgnfzEvN8ayW0be5dnXi8B+dyqtB5pPy
qoDWywmX0GKw91YozZ2whgcxucGJr3LshnE9qkf0eImJnMUrIEcAp+YM9In75pL721+NcXlJaQzn
z179iYJve2LLHZvWXz5IPL5AMpenDktOhTERyRmgYPWVOn982dPOyk6Ee/PqLA83yhkzmpb24bty
e4YLIv46CcMoZzi3C1Bx5eRru1DkxokZvR+K1xOo9Fzm8YS53HNBJlNnxKR8nymCiRneu0mpW0G6
TV8+3ndHRyJeoTFDOEZR6e2WGPCHG9JYQ3bJ6MutnWG7OCITs2kwS998PNR8+b1dPyaFgBXAcR4h
EsK3QyVSx7+Ml3w/9pDiIGw463DC3qltdWPn2406+3i8o1NjJC5CnVrZEgqOsLw78ZTae5T7m/u5
XbihatFfI9TWbz8e6v0O/KurJQAMgTcwlz0Sh7QyTdKcrRHBUxAl8obwnMSJBTw6imdQrgLqJd6d
LGcqRFVPTAgL4/HQYhJ4VfZ9cqIJ8/4No8ZhSC4h0mYihMX5jSIh0Ryw7L0+SYlwuoNCI1oC+wzv
hF3Sd3LdDzUGDFVvHHqdYtPHS3lsl9CW+RtGQQVuXoRXd5TTaFRqHXggVoLALcQUD4HKtrzyYafu
3TH2TwTu7x9LVFkpBOq24C1x9cVjmVcpag6Gbu0tyOtiBwcF/TJPBfELnmWevgH74N4B2fOvUYlz
Tt0p7y/LeXQQbWAO0EBdtsT1vGpcr+ln1TML/+aY6KE/G/rSTPd+FVrJpmk9+8VBIe+/BBfs8bDD
u/373P2frE1vcSFt6v/868hmmnvwyMiQINH5X7zTMTap0iTz2BtG5m48G/F4zH9PNeOPnEEc46id
kX3MoJ/FmTexCmjcJLT2NVNl4wDqMBByWBtNk53YOMeGknSHIJ5wNAxrke2g3YDnKqJbeyPqnWKF
DF125k3e9BCORbL/eJMeHWsO8ahgznCGxVgKyXOkMFIbLxqJ+iVCGJeq58kr1HCKSXJ0KNCBYHCA
FrND356HTCtmoHRh70ucLTY5qrI4dxJeOdQ3Tjxwx46CtB2qPeCXDNNbfKzKibzaQKt07yC1cmUg
9QOpNZDrrnfNJ9PMENBKMQBQxck759hmpFpMNEA9khxosZ6j8H0D7iPgYBPfwCov031kQwb9+Ksd
G4VoGKwj5WKL8d4uZVI4GFnT6UCHbOq3ZV+7mx5tm38yChYuwqMOBYJp8aKSVbQhOvHWHs1udVNB
VL7S9E4+fH4uVOl5dtjp7IvFXHo3NE2uanMfaAF8DdFjnRGL6sTleGTzoes/bwfayAR1i0siawvp
5cKK9kbshGsyGIXiioVwZDF9etl40gg/bOIQi6q0XGwBeqmKTjPUPy9HtNzrQ2yJUI7bfHLZGMU0
eeB0gh2u3sUohPgGD5oT7rmUykOPuOPGm9z4RHXr3bIxyhyIzq1UAF9LzlVQGyJDjC/cE3h1CVZw
fvPcw7TdQF+vT3WH3+3qeTBocySdPNrvqi5dH9dwrkBtlb7Kn9N2rrJ30LdPbOv3BS5QEqwa/UCD
KI7Y/u3pyX278+IG3WFUonzjCQ90B8GDESGI6Mts4FxtUg01uN9FETjIHo05dFpk8GS5LXMb+rc1
QdveRUNnq5sRo5jy28efdqYkvo0vqfIRXnJ/8M7QC1psVtGnTaLVbNZyQOU8lTiZ/ZKjg8CK5wyd
jrxwaXXiaeJIVbui0MboYcyEkvdNhkbdutPtrAlPPErvoX+zuiTwKnY0iAziiLerVkaRl+K3pPbg
aNWwaZsSSTsz9/3xnoKha98rt+6eKz+19K+JFnXlt8JCPnuNdYmjLsF3RsFWC3XfPp8UceGFjlL2
KRT6u4iP38gvw+yRyi8h0CLi00q3DXNLqH1QNXGOtWugd2vX6ooBy5hhym71LLWsVUdtrwPnz2pt
nLAX3omz+R7fQXJNuZZrBqwDIPHFnWbA/0Bxu4vRTc2bCjEndvXKhRGefPeDdnAe9cHIkWDTDKyA
4ITjVpn8meei/FlmwDb17ccb6l0kys+hmst1YIOLIXx5++liJTQZu3m8N6wxpQ/t6Qj8Tb6OuFww
XjWNX5zYLO9PMs3b+eUloqD1vSxUgfxo8Yfj7fM0K7hJ0XZ/Zqd/up4xt4ihqwHq4pTQHVtMS4T0
n8MkRRGlGzawdBHwj0Sz+x/OzmxJbhtZw0/ECO7LLWvrZqsltTbLc8Ow5TH3nQSXpz8f2jNnVGxG
MUoKR9gXtlEAgUQi819uL95r3nz12qMXDeIJUS6QJNAMVsNU6WI6fammF3JAqoq5naDCgPtfgZIe
/lJ6hFWWM7oHKw8164lSWJ0/mhyUHwjgLeWHqdANrOZczMkOkeMo8JPQACiOem+I5pQqmsmnH1O1
MH1h9E67lyu8PRN0e1kj2V2WDcTVRTGjHWpbdVtcEhuNtIOnYaOFvjyKUYfQrSGeUER1xElBa6w5
wSrS7YNmTKaysyXe3iS8W4EX0fmhlEeD//pjYTJkmggN5ZfBmtuHse1+YDWaBrC29l4iG7sdRJPs
mNrUuqnjX4/Uq2JJAfxnF8S0iq9QP1E/UIvsa6bP9nEZSmVng2xsdolqsnn1mGz5dSF6yYoGo58o
u6SI/n3speT6CUfDJb//FFMbkl17eKCQlFbzov+cRmNqFRcLHMlpVm1s00COze+mtF/+JfJsryr5
9pPxqSxOF5mTfD7Lif/0gFV6o0QKZqkuzaDl71HcU05WTsug9Lr+7t1BTxCSOeQyGuz0DK6HGnWP
Tbqk1WVAY+Rkzy6mLEtlwfoTaXlvKggyAXQF1QfDhbWxptU0SN2h4JhU0n4PhXycIk+9Bc2x5yG5
cxFsreDPQ8mz+dMKFgpef1aLrHOzlA46TCMq/aNec+RUa2cF3+56ZgWJghNOwu7pqxg/TTwXKoSW
L5mVNwcMpgLU8VswdormI/M67wz3dtPL4dBNgI9CDuWtNqPZFdRwGvyx0M1dntIOuD8v1G4n/dy4
SK+HWUWNYSGnwDC0gijUxsduxEfBnWZxXExsCnOacgeDjA2HFDudA0+U/b/GInd35rr1FemD8Dim
ysAbYjXXOdMGhZ4jG2ZJcOyYgcQjCC8eWlOrd8741lAA+JCmoOkAENW43jBzXIHWDDP5aET0zMAY
QGslwmlyvfPta21rvwBa1D0wEWRKa6JlO8SoWuEqfFmwEvV7rcBgLa3ekwUPOAskO/TArXmBvOYF
QfuaEVdLiJwV0Rqvh4siLP2oJmiRqZR8HnqhxztLuLUzfx5qtWWyPsLGrsKMOeFkx8cZLGpxFJ3I
7Z04srWCYFktQLdcN/a6dOJorYewWlRcIP5GXyg0tH/3aHWcpavKk5YKe+eLyaTxOg8xeR6BvAOi
THt1vYYLEuzwP1jDGhP1owJk/tHB1uhj56nRv0nxlg/GIERQJ721U0jdXFI6EgA32H7ArK53JdLP
6TQo7MrWG5x3Bl4HKDuODPQLn05KrsAhBX9N3/16nKVUpAWSkWP3iF6O6WBA5/TpvLOOcgOs15Hc
nFIpTz/JM7oepa0rCrCFwygkzYi1WfaXmZP/SdNajdJDpz2hvz/s4Qm31hDoEVkqORB969XJRlPM
glZs5xeEuqBP0cg8tTyhv9w+1VvnjIYEjX7e7CSrq7nlmYlIQMbcylRg+T7mU/5HHAFU+ki1PcmO
t0eT/7f1SgLdpdJlwr2hxH69kpwAtUliN7+Mtp5/RaICGT7Pas9hWHW/6UWqX26Pt3EC4GnT7pdF
blr/qyxBK9BMa6M0v4DnVovPTTFX9W9K6uEPGOcosfuFUBbzsRNLGf/R1yn+5Pf8AJd8kicNtW3K
pQDJ3qR6SRc5VaLEehDZQj9RHamf1LDoDoPRI/6G5ZXzGaMvOAoRDfFfGJq2P3LjoME4I9drPdhh
oYRGpAdhNucf66IrfiCkp31dBlv8phqiOvKLpRO0vfeavf7K/5m0KwlAgEah5a9Of9hafTKGixaU
oSmeo6SLz6Lvk98NXQUBvDTNzqV/vYf/GQ8IsEULim4G3ITrmRoUItE0UhgvcbSXAkmNo7o0aYW4
QrdHoLw+lf+MRW2TgAp+yzHekD6wI1ZdY+GD5lN5TIssPlcxBoy3v91rbeR/B+W/wxjwJSkLWG8g
6N0cgjicTT2ww+ppwiA5r5VHI1beqWr0FejoSRXOvxvD/DjE3h8azlyKNp0GC7+MudRpLtrWzm7a
mjf9BfgnhEFAOqs17rRJdUu03IKpoX1h9zi/FdzMD7fnvfUlbcd1SethYlIMuf6SCn6Ww1I3RpDg
L/UZNlkWoPxinZYWF8PbQ21tUk/z4OXJ6iEdhuuhVLUZmtRhKLWJ2z/VJRKBES/21xAyzyMw/P7x
7vEgq9HLoACrcmetjmMeKqpJudUMOoLSh7xXsiNKoVi9Y257Vu3GuQtT9bqDCLII7ju8namQrkKt
lrZaVCuTHrR6sTzmPPOlcV26E982Phj1DXD3dGhAva/pH609LAg2OEbgOkrnDwau4Ite2H6E/+PO
mdjYgVKxgTIvfzGzVVSpdSPsitQ2ghiRwU+jE0UPtbvLwFg9IP5ZNyaDJBTRmjfsqocximY080g1
gmjpvQvFw5AecBl+mItZgEE1m771kw7rKqWaEOAU2F2PWMHurOvG7uQAUEWiKSVrz+vEph3Upao8
I8gnEkkos10YKAq9Dn8ZPZweMbvfGXFreQGRINxGYYLO6Gp5p9lotSoLjaDBBOtopTCtyrrfI7LJ
U7WKaxZqdxJLBF6A1sr1qRNOW5NvRGZgWeNfkH6/NLP1PCX9y6xpn12cyW4fuleg+2o8gCQWJSSa
EnRGV+sogdigcmoraOiJgjCaDJE8Fhhljsce+4D4mC+pyht7ymrMe/q+vzhJnk+HbGnr8geGeYX9
qLhD+4JeqWWiKZkj+hNOIlEOWq0YeM0jRPuhR8bf9bHsmbRzV9rITfYKylGUWFKn8iErDskzKlmZ
95CgePfFsjEDPtQxiIJ3dNYJNeGiq5lMYq3GnxThFg9QPkSPw0SZCLSqkUfnohZoDCtauCA5iqrd
d3qRuXuadLQrjjBVzdxfhFnVQUzNxz0iwUwvIlVqSNimE+u2X0xO+I0v3//A3GyKjllTpPHJCFPF
PNiejZT/WA9eeGb+Y46fT4b6MtZ9f82RtOMQujkXx0mvQ+NsqSHamrU9NB8stY70Z15PXaBHDi5d
Q2O23+I5pESMKfXg+lkSGflDQ/n991pRUXm2+8KM/Zk4Kc6JpmR/5aqg8j0mk/5DhKU9oQkAf+Ed
mXVSnhu9KNSjq5iDc/+Op3REoZa6BLf5mnJLO07x+gJnLYQFlqOR4pY7qXb0C6NIyV0WFlTgmwyw
KnnGeiM7PlJ0DOrgkh0UE4PP2xt94/RSnaLoRjOMPGj9OBdNiPXioJlB2w3x0RCYTU2h2GvpbI2C
jBiFYVJKrrFVEjBynXioyjMXSxVf4O6P3+lZ7KHoVo2j1xCMsodU3CB/BNO2ChLYQ9ZtDPMuQOrN
GQ4z7CTluaKraQTVEnGRlS26ZsfOjslflwHo/jE15uqvIq474xgPpY4tbRU770WnO+lRNYtmr9K5
dU1IyUD6qGRosjp4HciwrslUI1TMwI4j+zdYCdonhIoc56AUloGubdqpPjRl7c8Zm4YzKJE56DB/
+4XP7pCGslhU1ABpXv+KPqLiqdSEN3Pqlo+YtszvlcIwd0bZuOSlqiej8EQEOW1cj7K4pqIkM7kf
EefHnPLIFhx7LOixhrp7G/NQ00n9AGnDXVh9edykjSHHLzfACN71EXF2D4XidOf7R6ENBEGKWj+t
hdUowrJQKo87PUgGGOlKkeJ1XBGpbo+ycdUB6/j/Uda1CdsZIeOBFAtQ3BDPdVbYn1HORAF+TJYn
renqL7mojOPtQTdOKAp8kl1IwYLkYZW9IJWxFDEGL0FSuQN2EdhK491r7SzgxoagO0h3RiYL9E1W
GyJS4t7Uq8kIsDjFjiHyvqsqesZJle1pn8ljtLq/6V5oVCgom8ndt9p6Q5zaLdWRYOnUEZvo3J5P
KPpneHl2ZfbBbpTPZby0T2kbmr/dvZQMzezY8eyR9S4x4J1jBWEZQcvb+ZQTyHFGxfPv9iivnc31
DCGp6KDzJYH6TXOBXvxUebmJIHb7MbS0vwUWuVg7DWfo2396SXJMld+cRnlPSPy8ZLN+oOL8goFH
5pNfHTuge340jJ+Sbn7pWwyJNcxZbv/GjU3lcU26NAqAGNAquP4IhhlBmp9ZiVl3m6doXlzs5hpl
5+yvQAyvYd+TilU0nOF/vkFCkS7SkEQSPghjk2s4NqtGPExiMT8kY91nMLCNCKlvGzrtM6YpHpB3
fc4N+O31opEHZc7em21r4rycHDCnbAHqVtcTj2oj9cqWnLgYhHPA0744qam718raHAX4LY0R+tNg
1K9HmeLZ6JmfGTTW1J8rXZjnRDTtL2xnoNuvBEGuyvV7N1nGOQ5z9hnJnTg1ql1ebGW+/6owAG9T
sod0ynzWr1xeT8BBqtoMzAFPceFaFYBSrT/XVX//ssmhJF0YcKBsEl8v2+zmaW50FTewGtH8IwUf
v6MKv1cneBvrZL+KzrBGCdbDbPJ6GCHyIVEQhJJGivQ9nJRiTJRZHqlrWO08V7bG4q0iyfkSz7+G
8eAQk7emzX6LGpwYp8boDuboKsGMHerOaXt7O0lBG1gdhonYAPHnelrD0OvJpGDaVY1z/WDBHflQ
mn15oanl/pmEsfQh7vdkb1+LDtfBjlEpjdO1pVxAZft61KToS83pVIsEkkfZhyV2in+niVfW9rGK
67I4NLwZYp5mev2Cq4KJb23edt9Ht2zFYe50+pNqU3gvoQaxCSvfcWz9MSuW/DEXhY2litVgyWPV
1fAx9OLqj7SdGu0wmGa+HDL6u9jOFF700lZV8kLnQPtK/bRtfb1Lwy+4+1IQ1hWRKpfb8fMVw7me
NvAxvivq3FIQZzXtJmsSC8+JoJ+L0McMxnhoifuHLCSimL3GWyy1P3UiNR7yEEfhOrMdppckxTtP
QRv99s95G2/4FWQI8nKjFbVO55RkauwBSYagwHnhWKU8rEJr3uuBbm0wckag3Q7lIURCruesD/Fi
Za1uByYmOb9Po94dsgrh+RB3iWBZetsXovZ2uoYbU6NHAyfYMantsbGvBxWaPhjWkDikC9HvGji4
l1aU9vfb67dxZROskUOgsSCTVGeVZFmdMN2lE2FQRpHV/q46Cq61oRcpKADlDop1C0g/amAIy+kX
rmwzCtp8qUMMggTGDoem0JHK9qIxjL6E1Vx9dKtGzx4d7J1G/D9sKw2SZCmjAK3r3PFbsy6MnS25
EWm4AiTw/lUIYY03w9iq5E/kBF0JFXfWYwxh+gYT4MbYQ9tvDMVyUbGTggTWm27AspRLxil0yLZz
+9ygJHdUikq5ZPWwpwW88fmh2DAppAiIU2t8l3SjU1x1ZlaAs052Ap47lsb3t7//1igUk2RpjvmQ
FlxvMuBCnh5NpRsoC6ZAvMoxtNeXPSbjxiiye2tzeGzoUK8P0J+QIHrR4aYYJ2ZAeqCdezuZLgaW
Jnc1amXOZdCL5o3NxSYvnlUmP9eemaSJaQalO1hn3HyHh7qa9qSI3mbx0GkkhobPwjW6bqDOZkZd
l4NLhR273UHNvprx/OAYy3IssNtMQvsUL8rftz+TDKqroCtdEGgq0fijvC0D1E8LWDvI1OZeZgUO
kZ3jqcQvGWf5u9uW2iWOYj7b7QE3vhj5AcRs6o00HF9Vy38aUIgi7ZJUKIHpVcmhNo30mHT2ffYL
8oshrufRT6Rpi/q0upqWCKNUdYbFCQw3bc5eNBSBMVEzu3cuKB/RzSbOESSIEdeL11qd05Nce0FE
3fQFC0D9nKDFcf8osK1InCBckIqs2YuiFZM+h62HQRmlyUFvuz9wnu3u/i40YeVFpBvIYKFJfj2X
JMXtvQNFHhSuGb1MA0ra+ZJlX+9eMXgjfBycXuSMVlFhbK051rQ0DPpuqB8W14p97IWyu7s6Ugmc
kAD0DVL5mk5ORhChRBKHAeJuKiLuxsLzG7/j23N5e3RQtJN4XB4MMGLW1UTMKXuvGRwvwPLITAJ1
bI2PdRQZz7NEjZ7N2fM+3x7x7dlhRF547Gm6ZG+sCsrMXAz0272gzDT3MVQzcbQbY29Xv72KpIwj
UKlX0hm6Sdc7wa3FIJK8CIN4qRRSxjk9C3jiAW5ce9y6rQnhxMIykopA+1+9TphnU7lmFgahm1R/
0WlM8E5u3J3O9+YoknDPXCgDrtkWXuhVy+g0YaCrTX+sNIgdahc7X25/nM1lo1Ymq9d0t9dNvtSN
wWzUjOJ2dXhS9Sg+W8mSP4+yCnv/UKDLICjJo/SGhxXrXoE5YR/ySZruoOnCPZQheLa8z/dQCltr
R1jg4fhaBFyXlqy+G/tapa9WetX8HjGb5LzoSfQrEyIdlfATRGDXjbys0fp4VMgV49CpH8BTc/fA
hzjmYzk83l67rQkRG8AmkGoZb8o0wkLuxVbnMIDgmB111EjOTi6GndiwOQotX5oMsnS6rjCqEdwE
NzFoR8ZL9i0rp69lXOg7KfZWAEKdS94+LNsb0VyhmEWSN0kYNDUaPLTosvdahZV5IkDxYA5cPty/
dBReuMHY37QK5aR/urpj1cSLt+W09nZafRZObDwTJopfWDoH0VouOshRQIOuR7EjQxNpzgeinDHh
IBnNgWku93lTvCYIBlQlSfSTIllv5DntgpZkN4aBIbTkGKm58hyZnfLQVMV4vn/ZuE9f+8Wvverr
CZltpaEJwVANKSZ0lHZ+SoA07a3bVvz5eZhVytOi250W/UJQqHr9WU2sD0qFPUWtDM3OF9radxwg
2Q4kL2GPX08Ie/TZ6To9DIau/yoMJ4VjOI1+WwksmyzY0bfXb2tiCDdziGgNapAmr4fDbXQprMLk
Ns9M50s3ZM1vVdhDfQ6TaQ9//TYHN18vP+ACBiwxU/6Wn7Z4jy6RuQBkf1ocqz1hyC1+dNYQ/lmk
U2n6djNa1mHGwPC9UynZvDPRjaCB9g7EduK6pHKsbkMxLlaeCWEHTjGUp5II9rGfHOPH7eXcGAVN
LS4O1OjgVbwxclD6Itciww7ieKl9k6rECetofWePbI5CPZwnDWVqCpDXCzk2bUh5hrlo+N3LiDQ+
R42a7GCFt0bhsQxqEBAt9c3VTnSmqMaRhCJNuKTigEOqerJbZ4+qtDUKyEQp28dlC7Drei7WXDdZ
BTE5UPVienJjLaX4Hjd3PzK5yMm9oSei20dMvx4lWdII2dTGCYoFw7NqdEP4E2gW3/76bw8TFjk8
Jji1LBg+fNejeLGt2Fqa2UGlL+JYlJX3TJPWPeVxv6dL93bZ+P9LVzooKFIefDUhs6jzXFFrO6gd
POXVDg8qUoBqZ9m2JiQ9JbkIpYjq2jqhq3Ur9wxGKVTQJXGCO5UnZtWHtmbu7Gm5NtdvZaYiMzsO
Di+h19bMT8EBL+RR12P29Dy4vw2ZEoi4+Styhmcoa7WP58ZOnW5zahqdStqUklyz2t2SKBTjhM5J
LVX9MLmj+Ow2uvUuh892vH9b0Kv8/6Hkt/xparXmDmWWyYOkqPOXScd+Iinc8tLl8R5n4e3twebG
5EECm7H8XHvHaQ2aV0Xm2MGYWC+W0/5lRN33qHM7HzDRX7entbEFGQuwBw0z6pDrFSzs3PFaWcBL
wPX7IIra09Ate+CVje8kec+kEqBxyGDlpfLT4g3D5CmeOTlBFfXxcmgSxUISYar0I6VMdyd/3RqM
mEyqQFqJMvaqeKtquZt2ke0EUTTlvgK4SSqc/xA5x+vuxQPGSk2SFSS+rqW+x7Hw2jHW3WCmLn1Q
c0ecWxrYO4dq4xOBEpYrRxWKQ7WKEm3jTG0TL24Qlot3mFEyOSpt9e+7p0JXSoqvoi7Ey3Z1knju
jkmuUxDQ2l7x+6ovHvJK3+NivmpwrQIEGSt9UFo3lHLXWf+o2xVG2zlJJVW7NihHkX5qgbB/GavU
sf0GpqR+8fC3fo+RQR4fM5yx40NtmaU4NkZj6xy6gn9Fy5Ny/G6OS60fWidcOt8ee90J2IH1i+YN
y/JHRNwNf+RKPys9bu6GUoX+mEZx8j2uWq07gCx395oVcmvdmt7qHjSLCaac5/KOJiEvgkl0cMGN
STyOs728ZEX4tcTwR3pzZx+6Lsn/vP0RN3Y+fFuqybI8CiZ5FaPM0sUuFzZEYKEAcWibOj3D6xqf
otz+cf9IsvsmqXiv7NrrAy3c0JjR8goDPBHcoytU5UTp2qE8Gkc79/HG9icRoyQmFXBI/VbbP3TT
3lSTUgmUqIhOoZvXF9ag3TlkW0sHQh7lOLl+wOyuJxS2+qLUZaIERt3OZ3fAOUhrot/NXt2ze9ia
D3cVJVeIu+BBVrFQGAU6V7OtBJRc3aMYk8wCNjROe2iLrRlRkYCfTpIhqTnXM6ItE9d9FUdYhlfV
ccHl5JvjRtXDsjjj5fZu2IBcsOVoTPLiJWGm/n89FubmC4XZVgk0MT0Tez+1RvV1rvX8UORz6ts4
Q/p2WX7CMvliCuVrPM17BZLt3yA10VAthsy7ri6RcTStBsAlMHBC+NtCRPH3YVaXo4vYwjkPbc/X
wi68ZEXrHEdXb1/codcOKRF8pwjw2vhcRQE6lpKzIu0fuFavV8PpLUj1VNWfFmF5+cFcEKH5mtHV
i8/zhJfoH2o+hX/WJt4Aj30XeVDnSDvqyNfSUgmPJIVhc3LzTG8O4Sxy5UuXzIp5Wlyl9c4iVusZ
oZJQ+Qotxus/5A3uFp9He1AQh+/Nsj9ljVo1h7wvnA49/tmBWAkOWQ0QLq319zg/E0vVMGlPlpd4
+ffRrKevaWsgT927LvRWrZ/C5miESZc9YeYCUBfa8Gt3ynaWR3VoJ+UL+gsUA/xGadrlndW7cfEl
KepSfKzHJXopRR9ZgVaENia+Rel9idN80g6hHmXekzF6Xv0tn2eU9cEzKaOfG7FXF37HyzP7asFm
Ki+CnKE68nCJhyMPpbo/hFXsAUnVpnE4V25fKs/G6OT5xa07Owtmx+onf7IKTfMtRedVYLpD4xyy
uTRmf6SB4jxApugj16cQ2P6Vqlrhnekf9h5plTaF/LpJm9LyUGHpGAW5WnbzR2fOs+ZFb6uy/KZM
7WR8alr4lj9gu0X5Kdf0VvswQXxy/BQkfa0d59QJS9SIp7jy3QiRw0tnFZGZH3EgtMwndOmK/NlN
vKQ+Rvpi8ZBd7Fzz7g+Z6ANS3ScxkRY2q6MfoTXSF6EWBjOb46k0gW4bRbSnGbkBR0DkgKQOeCI1
PKBN1/u8XWYlj/EiBCSoa096bvZf01gbD0koId5AJsSjE/bdU9Rmoz+VU3vCQcr7sNTq8CVaquzj
7Si0EVj5JVJvRF5/KBVc/5x6MppGoF8cOJlrHTSq5KdUb8ZfWFtpq0H5Qeq5r/FPptbY2uJxx9pp
7H5GziKma9tUO/2ZjeAtEUlUBqQpBa+p67kYejl6qZ5FT0UYQjHwKv2zbHY/x1qk7iGTNtYNEAct
E1rQsF/XV1/ZtwWaLIoShCrB+qCH4kvTZ62xs3Cv2fAqLILCRvSTlzWIEX118aUYIM+I7bNdxPJc
WfZBsaPUT8v4HXHysZu8h1R1j7x93k0jvkNG9Ni58+R3Q/Qht/NjC6ql1+bLpBXnsij+1efNOc2a
U1ZAh8Ap5jAj7mZ1c+Unhrlzwb39HGTepMa0lnhHY1Z+/TkIk6g0Jnb5VECbOSFni7Rj7k2XSq3v
f1NAGoKuB1SQ5EBfX2NlmhkahnrlU+PBZn2ctSScLmOfFcfbp2XjqQ4glTIvpGeDj776Ghh4ZlOu
mtETgNTvA/eZT51cgZXcPhcGf6/s+ymPRCMJRaBOyVKuEaoFtDU7WtroybDi3jcLbX4kjRQ71Y6t
PIABZBaCpBdt2lUD1WsSewqnMnpS3RyjyCK9xDnWCjZoSMt+b4di9Nlnf7ZdeZhT++M4ODv3/9Z5
Yk25/dkr4M9XK5vXkVEk8Rw9QaDR/kq0bND8pgWsdvsDbg6DtgYgbeqH0A+v9yQdgCaukaN4iifX
PKZZq/kVRMedvHhzFCIDrzZEdN80g2ahjNpShdFTPpoRRbdKgCTCF2yPlfd2O1Ke4g9ma5LXuAaT
VUoNnVg1kye1gat+orhUNqdiyYTjIz7gpB/z0Ys/GTjI7Im1vj3bUm+fbwW/FyXKtd8OkNkcHaMq
e+IsPpL/ZBeVCimJefbp9gd7W9ZBmUuqmBHU6RauSy1plveqC3TtKSG1EYda1drCN7F8/+ho09z7
pYBDtRO4tsYEC85BB3XMW2C1SdCL66ylicqnms/4MudamxwGs686v8kH64N8Rr/cnuXbDcMXxMsc
mQN2/xvsqZO6BgDqMiHt0IbfQ7tRHzOtRI/wnmGg9tIKpQUGX4VrGDmF1cQo/HEq5iG/VO5M2Tnt
6vdmWe3x/q8n888oXMCIqVEeg56ziiUR6HhwTUtxQWr/DxNf57MwlD1U0/YgeM+DMJK8ydXlYtDp
8qxKR6KkzgzYbqGrB7wcw+p0e8muN/p/J8MorhRXctZ0+spAczCekcXN1C4/gJjRn7JE9/wuabLH
20NtTonGiISpwotbh3pU3xQn7sbiEjkGPitpVeE430RRFd0Va/8zJ7Y3qiQAVWgLXAfBaS55OqXI
TnRVE56UqIzgECrirj39zyi81yGRvfZD13clfdh8xoEJGRL8JQ59nNbn0nDm4/2LJo32aLWCpn2T
TpPXdqWhIrOSiCJ+b0WYx+FVM457OKbrmPCf2RCDsFGWQKM1ZLvB4FFLFbW8IEXbHQvVbMQxMc06
PkSU0mFUmghI33WN/DMmKDNoCdC/mNzqTjS7xh2zGjmlTtFVHICT8ZQlmXlXPfY/oyCTTAcK7Xc6
d6vdYCWEenTdLqpA/FDR0dYaS21PkHmVYfxnGBTYJTOKiL6mcyxGVo1DBMi9dYZ3s1PMMDE9HGLG
z3rUf1F48QzCDCrDeljmOTu0sD9+IfpRruWykgKsXCfXE027qTOKdCkvhlH0J7EgvNXHSr1zuLYC
BqVgiOMObk/Y31yPUizuoHp5Xl5yJnyuh7p7XzdI3Fd2umebtBUwgBpQ4KZ8I5la10NZ+pTyGGrL
SzrWtj+0tuNPcXS3vjWXBnUquHR0pzjKqxdiqw9zOouGnd/JJ2JMiaN/X0XzED4ps1X++/7zbLpw
Pgi5DLd+hc+ZCpEyKVEqQ7DIr0XSvqspRuzc8Jsf6X+jrMujQHLrTjPRQ2vMSpwXTZ9OOYz0gz1M
eyI08k793wPun30PHh7MP0qnFlDb64+EwzpqmGZeXXThaO+LpKHiUjlh6APncv0KjshnjsUeiHBr
VPphKMvD6gLAvNrr+WxkS5Ip5aU28BU+9ROc2C+kocs3eym8f82QvVp/GlSt+YWoD01N2p5SqSXJ
uJ4uw2QKH43vl+bDIcE3QPiD5cA4uH+fYBwBwJhRwDWsdqUXZwsgBhQo2iaZj3kWwRLUhz281WbU
IlwgU8JJpnm+Os001DPFQa7noqSF9nEws/IUFkZzaLzO/qIU0XyYklF9RCBm/N2MEe+rFjFferff
48tvftCffsh6G8VQb2ILdUeUML5H0Vj4iqd8ypT2tz4ba+gq07f7FxglSUrt9FL5s5o5wUCkbKDq
YtZNfBw7VfhW1+xZhW2FMF59+OVBu5K5z/V2CZO4sWuNfQp4fTrUefa7mnvJL5z2nwdZ7UkbtyE7
LaPqYukJgiHmDLgRXbGH1tHuQ1v8c9q54mDlUu5iV64+E2z4JLE1AothK95X9BAz39DDdCdIvi7L
Oqj8PIzcLT+1hiOzoW6ac8rEMP6hLfahdPXPnpr8y1G7U6NE78BBf4in3g/1/n1ujMdS+buy9x7T
W1FUIn64zMm+SPSufwUMRt1WtIr8ZB7Dp9QT1aMmsjoYRG/vvNvluq0nTMGf/Qh8DyD56qpTh8pS
UEwuLoAU/kY/S6EcIR61cvqWNvGers7mYDTCKfFIjsmavKDZk1vGMH4vi9N0qe9NldI8joqzlAeR
Jrp4SDPysl/IG8gvKV6iGYbS0yrZc1rh9m09SyHEZTk4WHwfumKOTtGo7nWetg6dvM0p3yCPRqPr
+rvFfa7XpkBjuJhq2hHjUg3twXLKMT7fjiFbGwS1GZltgcOG73Y90GzjgppbaXmZyBleOnM0Tnlf
UXQ05r1W5OacqN+DXZAGZOtAHTaOjmoFaVffY8tulJFytpbc2gGGbU2Iuw24lk3I4lK/nlAbez2s
ia68ZIKEWUy02RMxtKeuUJadC257KKpxkm0Cl2b1kdJq7vNqqSGF5g0YwajBwO0QiQZpcn0ykYa+
/ak21o9Fk1qEMBukUdL1zNSsiWMDtM4F2Dwxf9bngzuay84Td2NSvAihb4Gtww5wHR61EcC8iz/F
JQWYmfjWMFb1YzdUBkCQdsr2DrL80auoIYkNEv3ItngjyDCJ2CqSRaTwACOQuC6wmciPo6ytD3YT
Gvn7qvZs5HGADbUPRhi73f03D7aKHDFKjsTJNVkxsvBTTnUjvajFPHzs23l6TBTHfdDJvL7d/QF5
CLAlkcgEHbeubJbapOhIuOWXxtKK+LEpreo3Yke8JxCz8QmpIwISpfaH2MWatDZaXWE4mZZfegpj
J6d2w4vb2sYhjaJs5whs7EmG4vXLUUNOYd01yrXZzpPczC+TbjEjMRUPlTfdbU4HNvIVMQZ1iJfu
WgGgAF1jTi2j0OgtDiIzLMAxZX+8//MAGMN5FugTUInVcTaHqZVi5IyCD9EPTFCLg5WFzt+3R9n6
OHRAuEA8Xk9cJNenOB3sQe0VZEvDwks/IxXvwt7Q2+ExV+ZoJ9PfyEhJ2sgNGQcAw1riciafG0bw
T+jRdPW7uGx541Z8yXPjCTCmGk9DdJnKYWdTbExR9ge4mMnLQRqvFnLEU0L1kgwl5DwdD11ap4fS
GMtDbUx75fXXp+0qfthyJFnMlEq+MlH4Kc1qjLKEFx7mPDK0PxUtxoehtv8QZfvdHQvHXxC1fq8d
zJ1LZmPbS08wh5oMCDYKFdejeiAT0mGeKM+VwjkvtqKfbKN17s+oqG0jJokrEdyidS3Yiwfgr6LN
L4mzZD6Cd6U/essj2qEzfe/wF84yTiSUtmVDkH7malLOAGhb93T6BLFbfXQK20wOBaW26XT7BGwt
Hnvy1WkCfu266jhiFeKaeBqj+R0NPq471SNOCf1OXN8bZVV9Rk1yirAuyy9qXRkPboggp2Fn404/
e3MUamUkAVKRZQ2qRksI8RurJNTWvKWzbgbxbg3d8faKbR0oWZH77yirm1/YEz9dAxMSDqE42Ell
H9JpLE56tOwJlLydkBTDlaxnKetB5f56Z4u5TFQntw28qicq9whtfCuNyf1xe0Jbo0hkqfTDpTm1
7k3Voo+jeez0C9C3wU8XoztBs96LQxvBgVYNyCmQrLQGKEVcT6ZshzEblUS7RKrpl8r80c7L89y3
vZ+o9SXT02fHzB4kBxnfop1sTQae68AENZ2yN0JwKDOBRb4eW4niCi8xDMZzxXWGc9Yb2TejUHAz
x5ikDMIii+5D4MmXLR18gP20ovknyjvXQ+rmwPMrYkh38PoHoNYTncZ4T/Tn9R68nhk1K25kJgZN
682ed700Gjw9aS5ek2KX5Mms7JBHQ5dBGy/K+GjZuFpcJhTZ0kufDkN7NLIhbH1rNPLUH+tImX01
nvI+qHLNUB5igVicb/Z61j6YyPBEJxzzOs9PnEwgXZWozR8JMhB/CwAExRHGEf99YYJ688l/2/kQ
tyX6DAWli+xQhHrenb0ybbNTVxnZj9rqXOXD7e2rvb1Y6b//H2lnuiO3sWzrJyLAefhbc1W3WlJL
siX9IWTL5jwzOT39/bKNi9PFIoqoc+C9gb0hWFHJjMyMYcVaTI/BDSDZ/ucVQ0HoJijfUeqhWxdv
w8IugrNSWS0KjW0bwFeCUlIPI1IffWwNyH22fT9NX304VrQdYUGATJLWpzG8fHnS7ppKCGNDCTLQ
nvyucKKtnhnt2hDD7S0ifzSU6UQDdNfnsiqmUhhRwETssRpV56kJ+4jWbBceVE081l2XnogpyRnJ
WujKzUt/VouiV94axdExqnKXikls6y6rV97H21tEWqFXIcdzwCTO/D0teqUcaqU42mlbHmEybl9C
v1RXoplFK8y6keYxk8i7dX2qvK4jmYvc4pgGmfc8Qj1wgLrf/3DfpRY3B3ozajVoqNywgBhxqXr1
xFryhIplUeThFtL1aZNR49vdN7XovCbYGPD9DELO52ZSt8orMRXlMWrT+kMHBPJLU8diH1j9eKyB
RW6jqFlrn9/meewVdQy6V7wrwP2vv2KZVaOOREB57PpB/2LzOJ+apgheMifwNoGqNAdR0IP0HMU6
3V/uQoFYjrvJKQO0MsAnyA1+HyJ6TqP40MAddfi9ylPSACfZ0v6mltK3VfPdtHzrRxZyYk59p7bR
dkz92N4PkwrOsqEFYa8EQLdPgxwjApLBnACttnl83EI3O0A+VBy1ekApOvN8hN+0HJRhFaaHvkyH
n/c/wZrBWWSnaqGvA8EtjqqTfBZdbn0M/L57Va1kfAn8NSHFRWtSC8iDSkASS1x/71L3rboWLC9M
8vYVll3x2VRz+2unCuiqerGyv0vnE+kAifUi36DNdm1Om8wQSDjXmtsV/p8N2iHbPom6lYhl6Xz+
N6HOSCPP68x/1XiE8FDlmtHoEu6jIVG+JIPRfBgHJfj++G4BJFQJ+Dw6h3NGNT8qTUSGXEzVZf/b
q938pISqB3+y5x7dIchWSBKWlkYvz4ZwjNFTjuf1BwRYVo1VUBXHkqmpD6XvwGydFsZeU2Pr/PjS
gNFQvMIYGdtsr5TI7xTLpfYe0tUQiA5NgA0FirnDpvQ6J7ioheLFK6/1koNQjyZckRJmAMuu1xf6
ip4w+cpjbXQNoOjMqcunHkbO/OvjqyPI4EplhIRjPTtmSjb2o0iy8ggHcLZN7CD4aoVqulNAju4V
LZ1WFrZ00EBD85wz20STbbZx8TRVfqdz0Bh0U7YZXaJqm2uQJ2Ro81zGEf6Olbfw1iKvOX4pidEo
+8ypYsJxGkYvl66JsPTGr7xxgyzv38IevwkEMx8OodksGrM4JzDVG4ongNZha/RNdewmPY+3Tj1Y
u84bnd+WkrjfhlixP93fwNuTgEHZsASlAt/o/OSVflHyJeP6aDTMJZiN2rw2ZV/vQkTOv903tfQl
YdaAHlaCHAEGXjulbTQmV7JVMqVfJl/8dGiTje+rZrHReRHPThIDortv8vYcQN0ASlkqtIJJmMuA
MNDgqFHF5tlKEu2twUx2Eww5K1aWviF1LZqxCMFRFJR//u61JZJHQzceymOAjHx3VPph/JVVijvt
fMOIVzZsaUkMAhBtMt1Ec2l2tHMrS7uO7ucxZPhh64fFsKu9JHw4zgTq9c7K7Jw5dtjVsVJUR5hX
wl1uRsYuHpI1soPbsAwrzOazReDIKYdff7jBnKK6Gga83ahQ2Bh17U/ol819b9XF51HR6h7Qjz+s
3CGLXxCJCnqhkkV4DjQLe8gIlDSvjkFRVIzIdJYttlaA7uvuvvct+YXU+vz/hmZXf2EERmK2WXXM
Wj+9FI2l7EVUdH94rbnGLH0ba/IlyQiIsDyKgm/6o+9c0BGJbVmdXR6tUYNAskhKbTtojbnLNYXe
DAM07kGkZnJ0umxaiUYWd1ESxsk+F3C32TLtDnktA/bfYx5Z58xQ/0FkBKrKsT1WdXyIgv7X/c+6
uH/v7M1OgICFaooq7Nl+KXYmEhGbRPfDlZt40Qp1BbjU34ZiZi9blxf847B5XVfnW+rIAgQftHv3
17LkIqAY2DCwUnJM/PoEONGkG2lplsc8F8GJbiFXVaB1X2rqYl/um1pa0HtTs1tKKEYxZjYuIrIg
trYGyA2xzSrT//q/sAPZONEwERbo1OslaVbtgGMS1ZFhKPUHAMuE8ZDeD/X9fTtLzwmhh5T8lK1p
d1ZyV8TQxRmE0Ecm5Ma/FTGm1O5SlzoLyjlHpR6NtetqabOIKOgygfyGsXZ2XQWaDU+yjkug7Bae
jLy2TmYRDE96o1uvDy+OjjukZ9zzsmo8W5wT+Ybqk+kfC7Ns0Q9Xu+a5FNoU7+gzt39XcMI83mul
cUZqBmKVYShi8et9E2qU0iMCt5dlg/0rHwcRbKD5z9f42xdKlIRTIPZkzEgqNE/GHVVwE5lDflQS
4b1qpR3tazeqnky18p/BGrh/JE0VH8zBdo/A7rw/rFGJ1tQxFvaSUgC5sWTtZMRsFowEhjGCbwV2
aadAOkOhFIexY6J8o/jO8HC2wYL/x9ac6ib3bTRfIo0v2xvKdvQSmziyLbZTjcrvfb9ZXNZb50Si
jgGbX2+ikWeNk4RNcYSosT2hutacYf3ykbAq45VVLdwnSB/KNjb3IyH57II0ikmglDMitxsh3Ko7
fvE6lF74cLeBqed3VmaPSyTQxY4yIfWDY/s0OMXwPUcNZ+W4La4FX6QVBGqfSfjrzzZMTmKYCWux
HGaKKmaZ9sIp+5UnZcnzmaIATIPTM048H+EwkYaDwgWnMzvxdbSU+rNOc5feQ7gRdn+p6v7Qa4h7
a7aynYy6XXmoF1aJebBK/5GAzR+busnqsW3wQyXtomYTlb23M1NRPkaZJUuhLhEdwxYyp9BuODz7
lqE3twHZBv4rPHruVO3TRnU3IMeNs1+nj0t+Yo8UBqJfvinh/vXu9R1FZma4cnDbWvJriD31VR2n
NdaYpa/33srsXVP91qlr28+PYeeXe9GX3bbN6n/vn98lI7DeQk5DZYc+6+xQiRQC9iJw8qOO5Mlz
rnb2HmdYm5NatPJGFgu43sbc9QerMrg60pyrXgOJ8tSlbfhsicFeCTgWYlKg5mwJyRfF5LncnD9N
dkRBEWw9gxJ/JXHcfdf01PvJQHlVvzqFgbxUPCXuE5Ft7x3vf8iF6EDKJErOL6m3OS9hozLpWH2c
UcL2jKd88oNtmQ8vui6+Fw2Rwn1jS9/TobIJRJzuHjWz6+/pWDmjrzWo1ChLyqcssCFPbjTUJu+b
WbjcqV5LHRem2AC9z15oJqe6Muxiiqh5OP7s0ffaVmqa7EI18h7PkaTUElUWYjiKHjNTnteJpFFx
dtSVsp+M/2jnzLIfV6qmOAWGBrgfqyJzuf5u6CKlGYoN+GGrK89+X1u7PuuMl0y4wcrdu7RFlIzo
WAMno2wo//xdglRB+jTw6HP1Qnq4y/ps2k3JaoQoo4brPiELov4LLyoxG4WcayuhX/R56Hs5Q2Zu
vxu8aAtj4KZs/I+2U/9DVh1v6P4aGw8yghXnWFwgLgBxhyZrR7Nv6SFZrYUlO1Y2Tb2ttU7/qYgg
WznTa1ZmnzGYoPhMaxaYDlYcMmfMmKcZZ8FK9X7xOxIeAtOU19Nchy1HAtCySjTvw7zsgReoI6IO
TOMeolAMn0wlDF9sOjaX1OuIG01buPv7R23h7pLlfKrrfFFmZWcBQWsLbQxDBriGJPI+FIEW7yHG
UT8j3WV/yKM03LtO4Rz5l701kpyFUw4mhcI24iJwTr4FEe88NYwcmBgU4Kmt59QvOkNj3+H6s34W
kS0ev7e4HUEwgwqntzuHstWKVVWtEoEZZdp7Hwm9eFFj3f52/1su+MyVldld0gRJaGgJINiprJOn
QK0C62R7ZR0c/hd2uHy5ryBUBcV1ffg8EXUNqhoyzLbajcHQR71JRhi3V07a0gbRsgR/xRYB9pqd
tLJUC3eg0XMUbbFPx9Lcu338Z1kVj6OGaPMSckjEELCRuWS6pk8azoChKMy9p7CpPvqatyYKu7Qa
SP4M5E1hCOa6v/5qyKjkkUCg9WioHKW2FB/tyQ53mYjH3/f3RwZIs8tR0lnxX4rAJH+z/Sm6sdOL
RsNS1W19wbTR1ihUY5+IthXbVHPzDRD3cjjfN7vkftRmJY4RolGAGNcLRGRAcJdE2TG2B3vjamWy
M/VsjS5syQojU9xXcsiOVta1lXTyEmTpQK9bcRajWaP3h8hZjQCWrUguIkgRqJnOXC8VYFOMqs2O
buD4G6cSxafeCJJf97/Ywu1LOYXaKByCb2qz12tpITEtwXRgxUu7Z2WEOGtvMRz8PUhEsQ3Cyv2m
WNATWGGgZBu3itdEABZ8ksK2Dik7PRCqEbMtU+pJIyMH0D5NzBpkghm4xOiGp7ESj3HAvOUqV6Zm
uUNhebERhwyAMvvn7Nza+QUP5eMT7jgEDTLckFyW+/b6g4rMLNOWbtEx0tMKLHvzq1MD+3R/1xZ8
g0uCshRIJSRo5gFAqTV61ge8mbkaAlSCReqoEeXv71tZ2hq4MyFIpGkkn6nrpRiZkblBzPdq0iCX
Sl6tsu2stH2OaqX/dt/W0or+mzvnUDG0N0tTIqMyG7gO5PRERV/Rk+NlalA+HtLwSqMyJ+EhNmiN
6xVVyliXgDFwtj52nY1mVukxgW3sr/uLWThUAP/IvqXeDT4wW4zamkMZRx2xbtyOn6YxtEW1gU2J
gVWzsOtmk6mhGHeeaCqIcMJQPKEjjQDu9v7PWPqm3IR0PTTqikTe16stm3IKi97PjtMQ/DXGkfbi
alG20j1aWisdU65BJjZBy80+adao4BuRNj16AlVsSNvcbeB0f1hW+znUjWcj7j50rY6WsTatoJSX
3JOXjIPG+kDdzGKNniHqTssyjnNpOTvSMXUftAUY8CpJV07C4iLfAN/0XMBFzxbJgP9UajbzWL7V
/q7SYVc0Tn1wPP/75EwHJLU+GsL4kZnpyqlYCE3fehI0DMhvKUVf72Ar/KBKEobO/LypkEezgumH
UenNF7dWaucL1MaxfYgY0qn3FBPGaeVxWPzCPKNSw0IW/2bLzlCcjsLEy45MlyBoBT1Et4Wntdtb
IFD0zX1vXcji+bBS312Sv97waURmkVSOQSysRZA32mpu1MwcdcYmMEntncRCUuW+xaXzIY+HLByQ
as/hGqNv6lPa47pDIekaRsWCONpXjcd0qf57d0jmaS/p/B8GSa53kRE0oYyKmx07zcu/ZHY3bV2w
io/XaB0wYGRAZNlIrM+smKI0WA5g3yJifE+xyvI5iAdt5SQsfTN55giGea+JVq/XYk5NWOgtLlEg
5r1LozI4onPivN7fmSXHe29F/op3eREiQLTZodw8eo0X/y5KyCc8Lwh+pn6vPp4XOTIHk0PcKLbM
USZWpoiS95zNEY2366sy2E0Adh/PV2DS5BgbNEEYP5MLfrcgFf5TCLv4bHR0k992iQ6gXbjGP/c/
29IRopMhNUslbnROQkbVI5x4XDN4JrufDFi+al3jbdNa6TbxsIaEWAjxWRKlMEsGVTesHUwEwNQF
n8Vx7JoXBGL8D0pmj595EO0vTAoA8jC6lQdtyS1oEcB9gsQJFfyZi2d96Si2Q8WUjla1hUbI2pSh
Nm0l4nhz/1MurY6KBGg4qU2Fa1xvWKglXYVkO49LJMSXSKvzdNPqVrBv/Mn/s4XMdA+byMOnCxdk
3Ae6fPJa2HFmC4TrfwhR78hPjtuUH40kc7ZF6tT7+2u7OcNYkRI7kh3kDSN7vTZKStBdCzM7CdcY
0he97Nvpk2P7afHofmGIDgHHigyGebDZR1Q6MODQJacnhuhq5lRNZAYjr9jESbP2eiysSUIvGIYA
C0u0M7uXmkjR+9h201PsC8/dqIQlB4g/9UdPGEXSt2lz1NYdsCPSbd6fY80C716FyQnXCeHBtvwf
Q9w228BCA36baHa5u79XNy5Pv432CqYIKLmHZp8wFM1gDaKKT1YY1q+eovZ/+1Uvzkw/eCsY7Vsk
Mc1nYE2wiJPbUluUv+Xd4nJrbLswruOTNjDpawxW/9TF+vgR1QHxoy4Md68qwnvyur55ypEsPhVN
Hn0KgCmtLPp2M7kqmTiSTDns5TwZ6DKr8a0sY9F91l7UNikOURxrK1ZujjgVfLIAOVLCxB7whevl
duFgdW3pRqda1RUoQgb3tUdhYRtEk/irHtTxU9FP6sO1W2mVPipYcVIRjuG1VXQWHWoHY3RSxVh/
EYY6vNZUmR9FjmEFOxqVJKlUMs9ClT7mxbHM6FRBhrZNqlZsKooWK1/w5r2RVmTQhuSGtDa7rlw7
K7Wgt6JT0jvZp9oIXX+Te6GZAnmv+n8sE4jo/eMwY6LnNsEklP3kNHgprjE7gFHWCViky/jExLXn
fwvzNO42tlYbxkcEHurp5E6lkW2N2MqmrXA699dg2rW/o5+iIl5WJnX7pNP3V44GW2xu66wVyWby
OzQHBLeiLijYx0X2URVurFabXh9z5YtkbPZftN7r+6cUfk/UX9pEifaxH3X1+f4Sb088ERwtEvk9
KQXObzLS8XpSjVA5KnbYF9DBR8kvr8oDILdO3Py4b+wmwZBxDwdM5sIIYM1T/LA3yoDUJoaJpCwP
ztSWT1Pu1h/doumezdRXf48AwagZe93xvuXbM25JHl5Yf0lOUeyRvvXusrF7rYwbW41OmpK6e7vJ
AYDE9Zoo5+0ZJzUl35dqtyBQ5qG3lbiVrTU2ZzzwpvaJJFFPDkw3NRBN88v8HbgKkZwqOwVJ9+AC
yZloa3AGOX/yzF8vMDMC/m5fCU6eYvvqJukUHdk3HttHH1kPlJLkE0P7iNnueQCLjDfSnPUUnYwu
cT9RLipzXllXP7RdC4bo/qJuTjzGqCTI0Q4Gd29IhyvJ5lcaIjopg/b3hJDLxhy1l95TPk5KveKb
NwcBWy4PAKQ8b7oIs6ev9iZRKIUdngrdr/ctXPAnrubqyQf9eLi/rBs3ofQJMEiyNtOJAcJ/vVd+
gTBc1qZcZGOsxR8aFFys1z7R3V/wIUdcMGNoxJu8dbKV3uvCGqlfMHtFaghgeG4YxDLKS2YYnbqm
07Z2zT3dtW6yHdxhjYri5sCxRp4dYmfEzRjcnPljPfQhrQeOghtDfdckZb3xtX5Nt3hpQfg9GTxt
XlkBu/6SsM0hjh0k8YnZ1HCfBgprMdR4PyXFGlr/dkF8NObUJU8qAe0cfNgr01R4qGufymzo9tPo
aq+pV69BHG8XRPTvAJ3gmqIuOe8AZXYVTLUb6se0TZK/Upe8HVWm+FtQ0/F91AsxBXWCpOugpfw2
lvnuSsyJ80rVynSeJutrVgeXUkSvea79rMb8panLh8+XKQFd8vbneryZ/FPRQQqYatCOZdi6J18M
0za29PKCBv3DE94epiQXodTmItuWW/luZTXAvxD4v3ZUc+fr5CbTGax5stGUNlx5Vha2i3kD2jIy
C+BalCf9nSXBZBZzyZp2TMfM2I5mKbZ2aatHhovXVHFu70ISDjxQ5xGTYzGzlCOvx7S3Xchri6Br
t4IhGC1N/nZjZVfTBVjxjQVnl/yKkjAJAJQ5r+XaRqCrDYCyY0Nf4KMadfFzqxbj/r4HLlohQWfk
l+xTnY/4aOBoS2Z6tGPb2ONLBEfOXg3jtSx3cY9AQBM6SlaaOeCkZH67kwJNRy9nfgjxmYJSH7zp
0d9VZTdrndVla5IQTY7R3hRFQjdg+Kt0NJgWe2er9Vp9QLi9PKTl41xypKDEbAQ2ENtSKZ65eWOY
uRIBSzm6YW09RVUen/KxfpjdWFqRiRGEqYyqzwkmmshzEy+2+Hyd1p+b3BQHf6rqlQzi9knEzcAH
M9QKWIDs8/oghX41uEGY6EwnSZJDNVOz5oB4ZPasQ9OubbqMqTMkkZx4XHH12w2z6GwBhwYRwdjX
3D3gQFKiuDYhMYwD7ymDpGHTDp6LanP5MPkfbxSQE4njAv3BA3m9SGUYfEeYA3PBNf19zW0RoHDH
7uFTJeEtOAQzPBST5igPIJ8qdWxvPGZB2m+cqC03SAmNKzHM7dlFspR0jK2Cwxto5PVayjCbRkuE
E2M8Yb8lwdd3Zeuu1Y5uEgYGwIFbQPiKUJVM/a6tKKXiek06DIxKmMaT6+f2v6bQyn0ORfqPeprc
XRN6+fcUqdaVr3jrFtwYzKkDNSVeIj+6tqyqPUPMzL0cm2CoT1kXTNtaOLDNl/HDiCB5OfFWcUPB
E0KGdG0q9WunDxmFPzYuI7HM5lruhv54eh6bptpOkXAO8sdk23aIte+PXsEg5IjSCUb5h/9c2zb1
YoL7LbJ5wDT/d8Tc1DZAF+f3w1Yki4HkR4e/A/KVayuOGjudnwsLyqnQhpHMzbpvbVyaa62PhU0D
3ASwSpaWQKvNYvjUy+KwygLjmDehumf6tdvVIyozEdieFf+Y+T+vo0TjgbSWt4d8Wa6XpIhiDFQz
hCfRCf1pMxpdEGxzdVwrQi/asVFcocDAWZjXaJOaq7cATHU2RlfZamFo7kOmKFYuwdn1+99q0KIw
KDMiAnpDIVNM0xDGWKnzWPzNXJeTHGM/6Oqdmunjv13mJsY5Gl1rTW15cXnvDM8OeMDzAibILs8l
bG5fUkohX1uayJuH/O9teSZ+LFsvkkFf+s27MK1omb4erLw65w7JXN4iBhPWyvjr/2ZlthbFqcqi
ybLqbJli+hAWrvcphkJjTXpW/jXvwE7/LYaZPOIl6YBzYnG994upHZPqHIfds932X3JWtrWEmDZD
Cd/f44viZaQNTYQLZGa2KDdI0QRus/bMxKM57MCjlSnSHpO6NlC75IJEt9yE2KKKMTu74LdawymS
FpLTBiBVrsAbQduvGMbPoai6/IPqh0G5N3LdHE/317jwRS0gXIAKaL8Af5pdwIXZJSZVOHFuWuBJ
204FGnJwhgx65br1DeuvJEt7EF73rS4sGGdkZgJ2IdrQc2GswtaqyeJJOacxCkeJZftHhwgh2hAp
qltfq+InVzGbcsXswokDgmUYGr1bKYkwS8ynoQ6SPp0wq6PDi4inFz1l4aS/3l/dohkwhrK9xJbO
heE9kZeJF4X12UJPT2ymhpjkWxiNwRoXyqIhQKQU8KGsptxwfbYhfspNVJc4250TbYYAajylGx6U
XZCHjlbZW0FYznQZ8le8u0FqZAqFApHm2dCL50FxxMnSJv94/5vNoh2MMJ4v7ylOAeX6+clOhKP7
1dhU58FqkyenbP4SVUU5KHCzJzfVp/KTH/hWuEtzvVjj1r89A4DySNCpbDAjwjt9vcDC05tWoTh7
jsu+eS3LNG82itaPUP45DvoEVtAUD3Y939Yr8ZoS8kF0N8/TLTtTnd5gvWZBILKtKOa/lhmjL/sy
7cez6XTtjt5n+9f9z7y0VKR/CZEBszG8PAvtaqWNGCnR67NG47o+qsMIcjQzCcMgfEgjfSPywhxX
zsPtaQfQQorD8yNLLvO1MjiqoZrIQzfGQ/1SekJon3OICdIPige/1YYpMSU6lcXk1X/eX+7tAZEl
W7CO0n2pXM0OCHgUe2i6rDgHrZ89+UqW0cEoH5yUkntJrRbMEG1ssg9Prv/dAWE8sLbHvi/OohqS
o6JX1Sf4gNZadQtbJ8djeR5QPqOQP9s6cMZuHqdpcVbhC3uyEY38N2PufUdamWeAhbJyJTBa/HjA
G1RqcaTz84qpa6bg8nW9ONdBn8CNJqJjGAX17v4WzeLW/z4ewQkXCxw1PLTXH4/BFMtsE+jEC3ss
tkVgi43uA9kzCn+tjLS4IMZVJMKcW2Z+L9eqrxkMxvAFe0sgYdvnZyMd1qKGxQXRqmHOGETxjbfz
oIYa4Ini7MfEQ0FUT7vO7PrXvo6aw/1vt+gS7I8cc6cUNy9VVbHlNIzEFGc97Kd+kyHSe+jKAeIF
bbScZ80v9ceq6P/tFlVtCplw0oPVv94tPSiIUxFjOg+IWP20IOHeFKoTvWaek6w4xtJucT/iFw4x
GFn0tSlUHhCuUkccQ9e6PUxX9i4E0LW5/wmXdotpAEb4ib6kAsK1lUYOiwxmUJ7hTRXf4rS2X7vA
ay5Bpa5Nny+ZAhfPgeKoAuE0rk11SmtXdYqpkJR7GzSJ2I9tbu1GkYen+6ta+nbvTck/f3cjkZtN
FS2/4uwZcVXsqHTb8a4kEFx5TpbsgADhSPGCUgyZ7ZGWa5M2aEFxtjNjOCShZR9rE7bX+6tZ+nCg
JYAa0VORxczr1RQVQOaqilEcyMvSf2amODe3qAa2/lOfu8FaNL5oDiJgGu04uTOnb47VvnVzZ8Lx
RlHuzMALT8ikZptRT9KVA7z0/YgR/5s+lL3F65UxuQGZR8OdzlebdoWRTZu6bKvdw99PdkV5BmVZ
B67mayto1XvYqTi0rdJbqJiI9g/Ie/XuAxUdLVixtvDaA0EiwKZ2CpeOKy+td74Xx1aQ67nH3eo7
6inOoN8M9HEzIiycpEqzTcwgWXH3m3uQhizT1xJEJqce55WcSGFiAmK4/OxkivrJjl/KEvXAqd31
EKXv73/MRVu0p3hHaFRRyrxeXmfqpVIjE352p5CoSUlFXR6KvGbXmiA2PtWK069cujdeQhJBYkh4
SrtA4hWuTZapFZo+DZyzOkbjh5TKMNrVjfh8f2E3bk+gINs5tBMphGDn2oriD2bqtilWCivY6nVr
vhTFmJ9irxpXro0lU3KUnQEBMCZMV1ybivpCzd0c5vphCKQMdFgfSnm1t3EUPAZdf6OKlKAARIo4
z7yR16bUvNPzdGqCc5Wl1slXVO9FF076XLe2+miwKQv4vPqyp0Pbd/4BjVINC2e0gnMQO+FuVKo/
8mRc00K8cT+p5EEoCxQfdCu1u+v1pAhFOlHTOSfdml7Q8r5Efu9ukC752in+g/0B7nSaQzSoyJUh
WqcTcm3MB++RG6h4nGPC+73d+mG6cf3Y31X8aw/ODL0ZoyQgY+j/cEfXxkytDaS2TH6OrVjf5eHk
bSYjXwNKvhXnr0pIZJhA7GlP8QITcM4eE+aY+8ID33p29dbvNmkumnIbiigzT6nlNsWlhb9keALg
i6Jyyeu2yfsofKlCrbVWcOQ3eymTXS4sHSAxoJn5oLY1ST0a1+XzjrlXbYXvqSdwf9YPN66HDw3E
MeNKtHNrkUuZqq2MGCWT6ewlKFXkxvOqTc9Ra9ffG0fzn5n/zZKLKxIn2wGfibQVkzeXF2RFzHXK
8iMCufyP62312ta16tJMzzUT1JssyrStO5hrg4I3Nwr0ycygg+YCbwvSaeapYYMTD77VnfuRbgyR
ithAylFvi8laoyR+e02uPYicHV4psjCZFs1X5KachqCp2nMoguGDqY3o+FRhE2BRjZ+9FAFAV7PE
xkBN9Fjqef5M3ub86gPL2aD8Hj04XMHBoZYGgzZEV+ArbyZ0GeYAQFpl9TlHqfwHOEJ9U3ttsuKs
t/tIDg044y2M0AFAXe+j2mj+NHhBcxadKcL9YBvKRXTQGTwa7Mk0mtxMEtq+EZ5c25n8CGHUsGnP
rqK1H7PCSg+j0SQ/0nrSd/dfvNsl0cIDX0U1kIXRTb42xVhAn/ZKl5+LGLLkjT0p1mujq8PX+2Zu
fZPIFTwBLWRUwm+w2WNaGQR6E2Za29wSwcBRL8hwowly4Pumbs43pQFWIgmZwReTuF+vaJzcijnI
YjpXQV9twrILNklsJDualfUFza4f983drAy0GGhe3j06JyDVZrFQY1aAuDxDnJMpjjdp2WowXEK7
w+O+BiFeMEWAx0iHvLUhBJ+5XyUC1R2tsTsXIhh3Dit9EZlWPRWl/3DRSKKh6R9TiYd3nGT3+iOG
TW5DhhfrZ5HBSAC9W8kUlp2tBCbyB1/dIvS1GISih2aDXLyBZkx26ZWVlupkg21wCHvfQQw1iX51
JtJjVl7qz1nFjbpyuuSO3FilEEdTWdIyzXMbYzA8ZfQG/ayipb2vw7reT60bHbwq7V+0qe2enNzM
Xmo79X/D67FWsLg5cRR4QMZJdnI6euq83WsWZczQhTeeldpWdxD6D5AMNg8ncFgh/4BXFhwUPjPL
6UFkummicQqafMh3Y2f/azWVvuttba0mN18P4RGJoqTBh5JcgmyvXcVnsD9Nhka9MJmjfOw555fS
MNdaeHNXebNCZRFaIcksNH9wBsLazIvc6eKrbinhrV9rs/+sA2/YtKH1ExTz4f65nl8j0iDROcVa
gmbe09lhQ5IhHh2o9y9pZg+bwAnt3TiEzsY00j+aPPxy39rCR5RDFzr5GwpeN5SDdWWVtpNUwwUV
+2Jn1oq/baO2Wrka5Va893zCHeh9aMRToOUynvfHFRlRA7/rL0GSF7+tQjN3xTB1x6Hy05NfNcb3
NI7zQ1ushuxLlhHQopIkWxx4/7WTtIZfZZYT9xdTi6vd0EzNTq+aZsfPGQ9u5hSfmgE+G7+qvW/3
v+z80pRrJi6SSH7ILqhFXluu06GcjL7vLkmbq3ug+MoW4QZ1k/vTo/ezTuDBQaCMRuWThc5eniEC
hqKLvL2IcrK/QnXA5HelhV9LZ1ib8Hv7u663kpITBXBJwS8TyNkF7bWpGkadJi6o2cQqeqhTFl5i
pbG7bzyOabQLzT6Lv7p9HQSnsTPCadMMWey+aJ0XaltPBSV0IagKlP2YqkOws0w0ilZu2ttvb1Bl
lgg1Hq3bEZ/eNPteHwZxYY4K3AfSgeXHLnaLgyfSNajQki3yQmASODF93NkHsboiihsUcS9RZhdb
QSntuc/6kLNUDt/uu9TtYcWRgaQjJ8/bf0OhmQShljNxjkslZfPFc1v925jGD+q00S4Cvoq8COws
cgBlDlpQ/axo3MBuLp3w/G2U2uk2sM12ZYvezvzMkchIyKN57UnY52Yqb4J+PEU+poS48qD3anlS
ETX9dwjg0WzbuN0npT0+hciCHGhKq/ukUNODZ039yhW4sIHMur3RBdEfY8T/+qBmvjUNsas2lyRW
8xfLL+MPtd4O1LOyYYVFYMGUVFMhsGHZsJ3Nikkpz/0AZ613qeI2vegxeJrKUsRxCswH2cHYRTqb
FO6pAlINIXS7XpU+ZW3T+Zl7UdNS2wR1Ex+CoPRXHqt5SCOt8MZzzckuNTfdzIpjgg4ilr+EjggO
iDW74JLi4gSztn9omi75ZhL1XLwsiw7laCfH+wfi9nanrsp0m0wISdbnzc0pyzv073znUgEK/DAK
+7ki7D6T4EwHQobqMHWa9tFg2GF33/DtI83myRlfyTXFhO7MZ3S/bSxrit2L6aTfwwqidIhsExgu
03HTBOpaEHJ78DnxcMxzlUkMwPz9hOWnTkhBnYsSJfB4BqK/NLw6+/uLehsTuj6SlAjwGkmPR91g
XhoMK18lClb1SzVo409GUZpwqxuo1YE+DK3uQtyqip0DqpmL3BvCfxrbKDSokCu3+Ji7rVGfs6wu
IlCTvES00Ftd+5hktROdQaz7f/YR3YTN6A5COTV14X+Y0gJu6A1TE1YAjVy0xp1x6x/Ahwlq4GPn
zSK5vXZPSpMj6ZClXWj9MG4y+q1qoNw1pP1HjdJLf8iVxgJpUCnUnlx7LLWVYdNbPyFZp4uBj6Kc
Q7J7/QN6f2rhvQ70S6qhV71Bi7V1vwW5O/7pDo4zbUM+iFi5ZG6cBVtSIIqRMFvCOuUl9K4HoBAh
MN7axpd6Sodj4oXRoQENcbrvLEtWSHMluJJc94a5cTT9wqIVlFzMUgn9s+lXotzCmTCmKw/FgiFG
gxmy4QCwnDkUl0mwVkumPrmk/4+z89qR3Fi69RMRoDe3LMNu9jhJo5FGN4QsPZn05unPl60fOCqy
UERtQBgIEDRRmYzMDLPWCldAo1Or/tLEbfL16eVIBSDQUHiLpPvfblpbV9AdjaQIs3iefCMz+hNB
9xF9e3f/U/yDlUTtGJwHABS51v98GtGmljlPURrWE9JMdib0j7WOToahF0/ONCQYkaaokEmgFwyl
TXerK3LGkdtZFgIrWs9KM0cnptE4TxYY361IgAfACyqMWz23rmqTmnZNGmKsIUfRiro55XNSH92A
uzSM5fBKSygv5Q6+0+3OVe5YVF5ZpeE4te4Pfb6alyJrrGA21fjj5ChNQI9Ue7JMIFdHfxqMl1T9
JXO5NUopvJkzpr+FCcNef4fPsfxeuGPyIXHG7KfGsKcvmY3q5tOe+F5G4qNJ7Me2mqpa42JquZmF
pa6U16hJVeC9XJvPW4EHCBMQKCBgJON2ad7qUp010zx0stS4mDGil5FmHqFs7/g7fk48CdCbhu72
mUySJB+W0snDRp+mLGBWmLlejbxL4lPplYc4tnvmKPNRZGeyDe/X5ng56IK4hjKJsGnjKJxmnn23
05IrqKPq4JLdvSzUe7lkeY3BwpKlby7ZehlF1zeiCSPPmMTZA5FRfIYZYZcnQMw6M2tTT+iEXOsw
BrEhUAJ8/AH3a2XCCAg2ilcy0tt2ekehW4MLISY0Rms9s9N/qUI0p2Rcj874/uhhiQ19V6GkhbG5
GuO4rRAy7JsQlZXoo1AUk6nsjvND07vGOZ8t78Vy1vRAJP3O8hDV4N2GY4ksxLZWloxAmq20r8ng
1jmA+didmhlQ4Njk1cGBu2dK6kFQtrVonZmbUx7lauRpkV2HjcYUcYot+pqdJn3quovWq5FyELPe
2U5ar4TLMKQ4d1snBSrAGDuPeIPnZrpqUb98AGmzfHGgP36x10L7wvCn8c/H3rKL00lNuc3kiAKC
dfKu2+PODN0xr6IuCx3Sgk/IthkXteKqnvMKYYFKJANTrPNVFD8wGEodL31ZOgfbLA/fTXAJdZWX
j/iSbqYUMrv9CQvcd2MaXeUV8bSUKeaO6/N4HLUY71jhyeOq9uTge6p2t1aaRaf7krbR69rEyRdo
dt8gtGYHGeM9I7IFJYviPLLqxkiur73VWEX0WqVlca2Woj8ZOSqtj7/Z3i8NKBFgRSX0gORms2E5
V0qim1UcLhriFivylWFdQu9MLOVI5GhvikuT+pHM+0katxh4D3pMZRlTHZZww+aTzQAjFJ0txUoR
5pnQ4368sr03ksbg+syVQrIdYMztR1KKZlzs1i1CkRf6uSwMIyxwvosRz/PHlAlyV81JnLPo4uky
xdOTGt0cBDJWngho4FzIlFRuzZeFfHeVYQ0ZnFUo59o0wI+YlD1GnwkUy5Gq3t5bMEfVBqIkuwu2
59ZcAdE97Z16DctiMV8S4blnZpCkl8d7uv+EcIHoB4EZpThEEHtrpSdmmIolWcM4smmctIbT+V5f
0hCKEPs6KgPeteZQy2IHKX7tqvz9zOhvxVlCTW26wLJHxv00eGnHsKZvjxe23z7eOAadMQkZgAwt
+9uFeWk1oag/j9TDjSamIJ5lEIVMoOGP7eyXJN9S0yNs5rlBMGpjpwKsR6Y2hkY0qj7TFOuXAqGC
az+oR+Ol7i2JFI3M9L3Qv5Xk8TqGPa0ASUJHGcoX1auGa6ygfvt4QXJjbi9c+feTAJpynMnuXROz
MhvQWLTQUUHVIyFmVEzrShjRjcj5NI9XgnX1SRoyZ0uio4mVgXiQTG1bhU6VaHPkCi3MgWycM6Zm
n+I2dU6Dlz855PzdFM1dqSQtgaJbGnJblqu6lqkWGjMN3WUsyiuTBvODc7X/VvI+JHR9XxNY81u3
sHSxIApsqOFIyfTSxhriXmI5mqt21wpYRISxZTC3LfAkqYZmT+yqoZNHw3VprNU3+vZIlOk96bt1
CbZKiu1IwAYNyM1ilnVFDGac1XB12ni+4t9m+s9clHr1Vs16bwQOpRjzS68sY3NqWwuxnFFB++fC
1ZNMnwt1aJIXUYnBfYlzC4BmYkWJovhq2XQWBM6ycL9pS5WXFxX9df6HsWJoSdYlRKZWJ7yj8VX3
tk3ypzVmciGsvFXXyWa9bQkNF2rv2fxNh3D/JoH6RydpfzVAJaICByKLR4MK7q0PxASpRb8MS+hE
SnVVK0/2j3L3ZMTNUcXqrikZuICGhq29zf74LFHKVE4uVrMGVC4mWGjIT/lG03ZfHt8PdzaPWjS+
Jvs5AHs3F6sp9NQpu2wJ1Y7ResvS6L4zukeI1DsLAjZATZHBrRD5tucnLZYY0ZdlDvu6bV6WFuWS
VJTJqV76o0kOe1PIBSBcR5uRyGmnsW2ZijfUWdSEXA36p6JQtd8ybzbeIN0oB4Cce6YoNxO/IKVz
J2Ba0tlzZqMNO8L2F8ay1Kd+tJCnFu4BMnSfLqD7Ag0SW/R9CCFufY8ZGImeDW0T6joYKz+PS8X2
lXZUGh84Yl1ex1lL6ivY48x7+kWUoz+hV9JRBGS+FYes+9q1Bo582NSL9gpQsb90iuZcy5S+0GNf
3L9VDBsFeCQrEXD2tuTAmKlsZiLsNmwrpXzpnMJ76bWqOpVDOZ7GQbUP0ve979Nw4r0n+qMqS/v0
dlep9FrTUJtlmExe+QoI3LzEyvj18aL2ToIRvhlNRnqmvMK3Rqa8LM2mWsuwWtTkuxdPznmBsvJK
PWG6PG+KhET28NGh3CFtAUKnKrlVGdK4Gk5J0Vh+0UbxuaqT5H8wBdgb2iNZLBW/zapyKSg3RVMZ
Drb1t7G2+gv0svgci948SID2TkEwBtqbnjZN9J0Kl7fodcFg4iacaIn+UTpmVYfM8hiWq6p1WRKS
8GrW+fFG3rOJw5M7SugFUN/bbwYCzhQZwxXCeE2Gr0iudeesNNJrnIn0N8Yyewf27viIzAxwe/oD
qNFsyrSxVavqqlQinD2zUPxSF87qm43a5GReqvjn6dUh1k7ZiH9ojm9j3HGeaJvTHAhFoSB3beqF
37jat2hWXud1FtfH1u6sDZi+vL1Y2B4QZ6eTKQzUzehVMTPrKoZKay/MDWjjF/CY/dHg0TtnGiwh
LTmyZSoN2+aqO3SrJ4oUkIlbzF/VmBR2Em310+NF3XEQOuOonLwPstylI9NiotfSRwMdz9q7anaa
EAQJK+gBM7/mDCJ9+pUGlSPVqwBlMrB+280xq5Tq0BCPISgD148NawktEXcH79mdvZNaueCoYHCA
Y9y4vTNVtaHD1gznbAQQV3rda0az6uXx3u3fMjgH/O1cUDKO2oJxMhoFeqrkY6gAZ/2mrst4Ntfc
DvrIqc9Mde8+KouhPXvV4xOS28w2coUgLnV7ois1zewUncdwajXjp1Q3ki9t43x/vLLd/mEEDric
zkYcyve6NRIvbtpXiTKG8TK5L0uWlacqT45Ucu9ZIQ8m3qWSAN5k0wQpdWPxFGLz0M3r4tyX5uib
3npUQtsdW3mIEEyjn4+gJC2327Ugq+MMNfJidO0X5zMDRJkH4DTZ56kq4+e/DfUQoMaUQ+XrvzGV
JcrQlHk7hcqkdHqoemU/nxMGHD3Lb+D6Id+hvMv3pxizLQv2pjLx5asp5JiZPznK2PgG43Z/ftoL
3jk8REvkCpRibncOagOz7ltczZrjpadgPQyvvW1b6UFmv/MDOWyTtiuAZlphaKDf2hmGaOx5SuYw
xbfPJI/zhzIR7bPXN1a45d7hzLRd3c1qIDV7Iy19NdSWIj2tU5f49egVF9EfahzuXE6a4pAStAPu
5wDdLiiLjWFZtEINbXTESr90o5Eglw9EwJtQhLk8/k67+qMFqYZ2FH8S3lL3vDU3r4zBtlJWBtwx
u6rdoPw2ToP5tS/T5JoQlIDv1OazYUR/t2jivj62fmexxBfUweXoPpJJ+XX/2wSelWoGm6KGaaKZ
b3bteEwQq9JTaqTNweOxu3BZqEX3UqpUAOraUvAz28oGB5pAqFIZPC3V8HlyzYui59PFccoPa1kf
aSXvXVOyDjnQktALRm2TKqdGXRoLaIiwbYe58W1F+xO+nvcsyljOEfXAphlS/BDG49Y3FyPLOAZq
qBgCyOHocLJr+haacLqDR2v/udCokowdAFuyhblJwDIkE3LGO2uhWlXR31M/T5dKOPXJEIN60G++
Y4okWUqTs3sSI3DrGV41rkrptlEYzXXa+Kk6WxcV5rofxd7yrB4LWygzchoxEh1Dze7WGFMduf69
LCIxV9J/7MooQ0NvnpzHR/eX954zDXwJrBh11VsrbQGzsYxyJ8zTqboMQpcq1G19kCns/Ry+AIAK
iePDy7djzF3gp0mk5naoNGl9zdM47317yt0L1JL0NRqm+UTB4OkyLtNOaNBDiiDc5N83vl7FcZ/z
7DihIYzJx3vqQDHFcrC2XcDJO0IXSBqgpsqG3u7gaGoApyPdCI3G0C+20SQ/ZAm9k9hQnA9ubNTP
vsmy0g5aWwIiSRa2ujaJ7EMSFXRvRsMEc0iUNeokUfHLk5cg76OELAOf542ByXW7qiiqJoVxm1jJ
4+i3fjEr3yvb6cM8rNPBBt5eSZwnrj4QSuRYUnZ2B56j3RghrKQNV+HOJWZA0xn+rE3KET309vj+
a4gQ+n3AoSTnbL7UVEVkB+s0XltPq67xPIIFGJv0A5OLjpqp902RhdCqkLD9zeE14iyhl7GM16k3
LrNhdJ9rrR9/HNYjJPW9zeOFBOot8dS0Rm6/U9xB9sg7lzX1VPEnL+v9cjGO1E7k+/7/69L/7hyp
AYRMYkGe5c1yEmb6MH8JK11vxm/xbFpXJTW6E6Aw+1QAO/jBrpX5rVeHg2zuNhJ4N0w+zEOFewAP
3LphwxChTGcYyTXWDCUAWp0QGPZCDVR7bs9Z1qgvYAa1K5NovbNdmEfTjO58RxkAyw4aD9quu9Aw
4TNbV+z3lVL56pTnpy6tlrCsRHYQdmyQ+/+3VrqutD5l03orqCoUszXSQkzXpUKqJIp0L1CqdgwM
M+7ONsLx/qCty5scNi6nVjqXVGOUwuL2jm9pc/0ylGioVGvufH18FdxxMcijFBhln1vmhbculuQt
PIkxYw/6SrussVv741hF58dWNnjzf5fPhcab9q5ytf3UWpLbuVsN09VsQQNVwD4+mZDGmdfdRed8
MnI/Ljo7mK2uPykdo8ZiT88umdP2Pz7+JbcX+v/9EMhncPApMYGGuF3vnCt9F5fVdHWixPYLz1Xe
GihTYPSi/joK5Tki+b/2bJTdyRWQubW3GL0YwcF8omB9tdMMpFJMI27QakFLrjrSZ9i7s+SYEfxR
gncBYWzOcbeuGor5BkuzpvWzUeTez2Vd5JcMla/hIAm6b4tGI6QXKuPbJirqlEuWzO50zcyGXKtD
+sEHhcE4MKcff378yTa0Y7mHLEwOFUYDlUr8tlcy0QTW4gLKkN2tkXgrxjYePi3wcqdrkji98cuS
u/YXdY281LcmoMZWpVnNKVa8VZyMJEY3zdfzmjjlYBf2hwcwGYEBSvQur/UWuWGCCBHG4kzXyCry
H9yCqXWJ5z0ngvHv8kGAgS8Ak0gTfvNdC7NU2t7DylqVQ2jYle4L1esPjujdtVAEkK8AsN6tMGHu
xKMNqH6+rov3D3rPxckz5+wgGnhH8t6+NbyZaB1IgqIkTG2OX8ubIhStWa7elA0C6cooaU4mAmi9
Pxudp5zQv4N4V3eTKy6mGuVlUAgjboMIcbHuTVsWvTwPapKbX4hFm+WUM2+6fe1sSvD+oo3dUW3p
jqOj8SOZBu8svW2YOa6rnrQCiZ9ydn9ZVgTYzWT6DmzzaMTGnf0naEGvDZYjIeC2X2FAwSlMN5oJ
XWrFF2WXn8poPrKyv/7kaClK3ijUQJraIicnrZntLm+X6yTPSbsC8VPLNyNGzNbqjQP8vQxPNh+b
8A94JgGthLpuCgsxUyfEAo3oWipFeXIGV6/8zjXWi2Ut2VvOpLNr3o3p98fXxXtefWuWvIp8BA0J
WhfQjG+v+DHz8n6gi39t+jr6J4Jl3AWmmY2ZX3uN5n3n8Zm+oZxTOG91Og2xj05xrl29Tku9S2rH
5l+Kpy/maSiWSg6xKIzoU9Y6bsZoKrPrL1q3QmvT5Ejhv91BXz/QYCq+9WuT96FZZzHC0VbF0ItG
Ld03vWT0ui9axaiDNNLtb2sWKZ0/T1Oify6FWDva+yssATmPSLzow2IzvjESkx0Os1hi7WLMefm3
io5aFESlIQSnw0qX9uBk7t3PBRFGqeK9oUpAdbtpmb6ONtxIA+bOWr0ka9mcSIafg1fLq4xEALYQ
c29Ieu1tLz8x82x29MW5aqWaf6rhD4W1Ko7YEfuAlqAZ4pVO1w9IkSnX+p8aT9+0WuH0jnOtFVF+
MctZuU5KvHxKmN5+btsx+R7B5DmbEGUOqnZ3LENupwxJti3zqk1lpEbtonZH272a2vhiz2bqL8L4
g0ljryh3fZojW/hR9GRFkpnuMFwkkFyO56G2vx0SoVWuPld2a12notXP6zQv17TR1IPHbnsTYkUy
HyWFjvodzP3bXY25umL6nNZVQxfVV+LU/aMfSo+GtJU8lQW/L4hZHraJNfmHvcl7FtHW2Uj95arm
zNZAqXD8dcnc9bfHF8X2LmRBFHsosRPCIEGzjZfigemvkoNwzbrWsk/DurZfo3rKJ7/pZu931xLq
ka73nT2UM4BQE6FWQlFrczVNBbTPxS5sAgZUC4e0za4T18wFgMsRdOqeKShrsEgp7IIG29RHRrtq
NWfB1OgYg5+t+njKVISik2w9QpTe20jpemgjSqb+NqZmYDDonbW3r8k8Fyc3zvXfYtExUcGeoy/T
Wjunpz8cPXBuEDkblqqM/D3/Od9rVVhCk1iI3JziU9ygKG9r+RKg69qdDbLF/8EegRdNacJqipAb
ezpchiICOnZtstT5gJXqupSrCGxnWC6lplRfH6/vzqcjHUefRSqMSPDq7frMzCZkl/bIW6tf6qZA
o1qrlu+ty0y6x6Z2eSmHQMp9SElcUMGMRb+1paHNOfZNEV2deWx/ZbRSVFeI/w5l/+vgisL9sTfd
1kL7Kqr1l0TrUIUScGinV0uLl7eaJ2NEcK5I1LNeZWYr66ZtffAjt28TdTAyVHyIxphHFXhzn5sU
jkRjKs41tdbibA5Lfy6n7u/HO3HPCO0pjcMiNT6tzQOIuB4tMpQ3r2bGAAGokYq/2P1RrUX+Lf+N
TeRSZK2FhossmG6tLLEosnI0vGuxTN3rVHQMTkwG9TJbw/hlqaP41Vwd9eIMevyTM2rd5dlF8iZS
m3ofkSTx7bdfO8+EGIshi4NsIgfNY0O72iL/47GROz6Fd8qXl+YH98/2/RVr4da1N8dBykhqYh1I
SLFf0O1Mz+2wer9rUauawTj1nvZjZK5qlJEOW/1yhgiOAHVcuwr1iCnz+g9zow9/O4MxPTepTD4x
TFaQGGpwmFBBtncWM8ejbDDjJOjmyQ6MrLSCoS3FU/qF/2eFnYDCxlmlLHm7301k1ka6FkmQ9Glz
UrsioRSe1E9/VdYCfYaIA7Im5eFbKzTwF2ep6yQw3Nrw7TmrThN1w4NbcH9AQBQTzkvVKITNtuDi
EoC7QBMmCUoK4vzRuKfZ6KuDLszOCrUSmDk2VEO+y07HaZy9KDbrFiual1468L+njCFAz66Fvxk8
KVOewYjJNtbtjrlGlIgsU5JAKewICThP+a3pl/r3xwdhM0iUz/9uhlYZlXayLnXzcKyKYc9Dx0QD
dSztf1ZvttafdScRlk/AEX9pIq9oQ2VUVvVDJkz3bwjgnT0RiTB/2i/6dErP/QyS8o+xZiriNfa0
/CeRmdDcxtIZP8bxvPahkVRT5q/WaiXBCAY7PS0iiztfNSok7VQ1Hn7o3AEW9OPF7R4p1oYsmuTs
Qu/eKTDLyqQdkTKxtgalQNOs36AzraFS50d0yXumaLnLycQMrQZmd/u11Dxjtht0mMAqbAYllMw2
Smmj+JmXHvEQtikrX4xKsAQQUFrnDd48NVXm2NPUeZDom/Kll2NrrNH6g+v4x6WyvwxMhXh6F99r
r1J9nzlR24RIQVxRuGaXBVZmN/7KkGzUDyMmAdG2vT42dedkEXBK4A+xJ1HoZhczD7HRLG+yQOR6
EXhqO52t3HhuMMO7y8uokz4CkyClgtLtt2pNk4xY77NAgUZ7QiC+OjtaFx043921kO9QxoDTRu3t
1oox98uoZJSnUrK/yzRp0ymzEVR9vGPbbA5nkK0JIjEyVspim9jIQluwSVMtC0aHa6gxK/OtLUoN
ao+pdL2vW93496JZxauJDv73x7bvrRC7VJ6o1aC0uLk66nKKc6fFNtlPc/YmfTkryEE/hTz792uR
AZGQkNlhTO7AfyLpupnqRlUcRq6gYH2uE7iB68r4qf9hLVKiErQNTYZtOlcURryOpZoFeWmpJ2d1
4CysqvfsK0gUSxsJIgjFYoKszZ2et0M/akmRB/qqJC9eOZCBd8XPj5cit/0mfoPSQzOdf8Dt00DY
GJlS01jGtSmCvhkQg12pxvSGVS4+qKD06ohW++uxwf3dR1UGjWcGx9E7oVt1+4WccowghFA8spJ+
/LwOi3EWStb8ZefFwVW0WxpBEAUTQHS0GkFsSY/8jy9MyAxNaqvngTYrnfpmToPGONoY9fkXU6df
/GGuRngmj5d3zygNBOIjWjJoWG+WFw8qjLyES8lt4vm8qNMUuMyFhN4MFdLv+Qp/Pja4209WCRpR
DmtGz4CU9XaVRl04UQThNihmXXiXKHFAHtWJ4wa9WTF/97G1e8sj/sUfebu4QDbLI5CNU0ddsIbi
mY+af/+z6CL3D65o42Ok2E+OyuBAs7z3TjGXL7HttlfQ27BXYtTWgrKdm49KpGk/KMDQfxctSbkW
l0ezhe8tEFoEWThNAyn5dbudPRXkfAUPFFTLkjVwV5XROPd9nL2UkxP9MDdT8fp4S/cfkNIQuQWR
KAcCNOGtxTgqCkVDWymIqpWuMKq+Ye6m6WdlWerrY1P7xWHKg6iKwAql8m1jvIuhcRWzUQUOHwoK
hiq+WU5K2yIf46h60RYhni3DQouQzES6XZS+YH1sV0flKTXLHtDnsMTUTryfgct1B1nJnS2UZAXT
lc8n65L//T8nPXdbfU7pIwWzRkLtKyJKv4w8dl9XM17/ebyHu3eMBYHRgX/Epbmf9gMpqCmWtKwD
Gjvmqc25vM9t4ylHOgLv6tU3N7M0JGHa4LTxxu3OmUoy6nifCGKvyH6a7LTrTtHqpvML4TCqcMvk
5X7tpk0XVm7axZ+46uKfhZO6C+CXpvk82Lkx/DHaGfXZqIgtxo6rUJn8urCs6LPIKnhaRdLO30Dl
WPUJEme8hlDyViNcQHbbiP2PrXUZGk37rXaHIal8CgCzJ3zHnOpnK+nSUUj6GKBLTCenBN5+Q69a
16Xo3DJQZrpmYx5pH0WWrj8//nq7CGhjRZ6Q/3gKUCddr3Kj5Ot5Gdqzlnuqy4FRK2WZX1xk1NjX
RHytGlEEjy3Li2P7ObmoQQ3BkpNlhFvLAihFFxcS/cy42xc44vMl0ofmpM3C/hFdkeWl0eL0qwtn
+GM8arjx/2AfwhwBICMld8JHwownBZHaSg6VLBHZKrPfEiWfT6VQik+i05OTxfi4j70yet9Snv1n
02AKFPBqeDggrVOa3jwcAwgSe61yjmiUu6+2Ma6fh5ww4/EiN5RU+VwAwJE0fMBFEtm++b6dV9CA
Yy5QwJA80b+qa9FbfpounfFKo1Usvp3ryvhnMhhK7Ku1s5avZKWNFgq9s1W/1iYXhqliJ+JUAfPn
z8Ts6pOoIML6nePMCMwXjZqepsKE+dx51WK/orlXZW+Dkbf2gbtKp791GvnK8q5zu5HXb3uo7BCz
FUDZUAkea38pCudUKMNXZGnWy+Od2z8Nstgt7zMuHB3Jr1v3bPOpRV4RKCWixZbme+mifKgrswoa
EQnfGLTiuXE975+KMgJITs4CNdBteIbAgLvOyCQESx0XlzVLv3qt4p08PTnCW+yvbEJcXlhqz9Ch
DWeTKM5QpgaStzqIIeVfxslUr6oYj7DK+6uFIhKxEQAwF+/btpP0VbjrkBgi6L3oOy/9eDJH7cI9
qp4QttJPeq18WRrzIHq4892kqyMFAYmOSvLmu+VdLMSEOGywmksamJm+nNpmrE/mWsaXcTXEt8d+
cmcvb+xtrjHGJSeAhycR5E6nvq7GyFBr8trTYyt3/B5dcGIi6AgE0VtvHFwCoGxapAxE46Xnri2c
hRmPqnFGr8E5uJnvbCEdXC4lpBelTKn8Mf95E+qkqnujrEVQ1waotXn6Zzbib2lV/b320R+PF3Zn
+7j8aV5xFUL328bPKIMqUV4RZVVCbU8xg0HPpekdxQ57KxDlqI1IGJyLd2/yfCbYmC6DKIag8JxO
Cub2ih/ZY/0sXIj9kqNLAIwCmyJa2WTbY1bmriOwM+qd5jf2qr3YcWGcH+/Z3hmoiLwDe6Vo206B
sEsimylOax+k+qLHp2jm2byMlp6Zgb2W7hEZYO8ONH5l9Qrfo121RZT0Q5sNnTkPgZPAUfLd1u2q
F2KGIv3EFNy8/iI6rX2OcSsvQ9ncpwXGOpFZ3PYxFNUp7E5TmXau2dXZbVPlVKyGRu17OHoj99sp
sV1S/5NONAXITYZD/0yojaaoQdSP0ymJ0vQsSrd77SFkHchu7fyQYI6KNxmciR7Qjm2e4+zVTFU8
iNtmPvdx01wlZvLg0X+HLN28kvz1pDMgJN4FJLeaLq0WDTnjEhjiPlXtL5rNBR9oVZx2pySfYvMy
VGb76xKZeg8txjPW5UOZFZXxYuTgV+ODX7NfM40R4huSHhoXuzmVZtlMijHEZuANqP9HvaMGk8vc
hsdn4p38dbtmQGc4Jz5qcu1vtTecJaltFfhWMJZWvl663onbT5m5ptWZHpXi+qmdFL0/TNmsvIEH
9UzCeaHlHzqKbisZ36wN2s9q2la2GqyL04xwQ/pF+aUfVOjyLkVb86fKBqRwQVxm8t4SUUOQKRrw
9aKpu5lkoI779Zw7eqP/5qWr860FLVqkfjsUwjklq1YubxTQEUEuGWfyrXQzCMKjPQnhi8runIsQ
otFeGhUk49ugZlp+GUdhD59KT4Csb+oxixE0NvPxvDaJLv6qy67/ZhSd2fljbCVt0GSdNvpuo8AY
F0IDE3DyaASGzNbqu3NM+a6CmWQK98V1lqj4YY2T3ibMjxb7Emlt1P88oMzjnMmk0uljB/LAu0Ko
YVTEajl9e6mqIvPOszMpK6WceZleRlNHYycqEv1nw1tXlVMjdfsbxkT+I2og3b+WKlKwv0dGVKgf
CrfNiksbDVX01+Pvv/cyyW0jmifQeGcP375Zs9DmLqMNGHReJ852r8UnptWIl8dW5DuxdTKki/Bk
KLa0ljZBezs0UcJNYQfLlIi/USSvPmStLZD9EcWHNTG0S1412eWx0d39BPKHOEoqhpsE8lvNksxL
FkXUJj1MFAlfJrvWghKC6mlcqiPVw7u7SHhN6ASjbVctTkxzhCHAIUKHZ/xQAW1D/1BV/4cFybYc
sBXwOUiK3H6rRRRJk+aRHXhjLAU27OJSgtS/Vt0y/vh47+4tSFKHYAPK6THb8vec950mKtcOHEYR
fmrQkgwjyxPPXusu4Qv1VFpYFFeNLbK2UdtiUOpJCcai0KFWKNEZqJ/27LaB3INiDcdGojt3dbHE
XWFxTJoT9G7t/EJLMzqnjeVdZ7M5mli9czlM4QZIGRGZ0Z+QIcF/IkB17HgovdrlnZqiP/SoXDIU
8rSUYQtIOBw8EHtjcMpYGo16Sn5gk2+NuWItGeyteEEFXSQYbcX9E23W+pT0DI08sLXzB5ARlPFk
tZ2CHznvra3WjhW7S20vwPsFiOSOSlLdeEco6PtmgC7xGsEm3+pNCeFmgE8NLyjLCb6tndXIlkfu
0w7BYrh+wXRKkuGWp5wqHvexFnnBZPYqiACp05WN/XAWedMeDfW+syTuVeqkuDdwh+1JgpmUqhS2
WVLSCB+U8YAcdX70jN+1AtCBhgHqr7tGcGLkKALVcRSMtRnl57iu4j+pza5H4xH2PsenkekUlR88
bhteFrPdoJyb2UGUpaaf6XBUKrPvX2Y1Nw8w0ndMEa0Dv6L+gt9t9U+ZDzAhfmh6Qddm04U4ezlp
aWQzqmNon/Zum01jkA4QIAjqW1PQdJGCijsvEF3v+epoeqdYOwTn7Qp3hHOwngGxS/0YMHO3Z6hx
3AGFhyoKoD4b4kOR50pzyrraVT8L04hB6ZuM6DoLc+l+X007zy6roytHjZf9tgIvhp3MhSiRnVt5
OmupFUPLZo8571y3Ih3MEyOwvdOQHTL1905JOkyxTtIbSeu26hOVVWW5QnYeaGWn9pdkytWSIdG1
cfT83lkT0mQYIveGIbrNtKLWiltHraPAGsruVLhUm0pR0g+0l/n8+GG8Y4q7nTyBZio15i2OueNi
NwdTVQKmt6Eb1ujfJxVAZwkm63lLsvRIei+bm7Bbbt0lL/KWkV9N/NINjBrRPOFcEBl2rlOmPJ00
ci3BF+ZEY89lLMetqTEam2rQ9PglN7vvuQvOd+4W5SL/r4MSyR2XkDUtEkbMwR7ZvFmJUgH7Tpf4
JTbb7tRa63AyvSm+PP5Iu8ybX0bwAo6QoBNw5OYZzuaUdGzS4hdR11cFIJ7vJfZfdT+StFTPqZ+Q
cdMsAlIvtw8uKo5xu3mWUfVQOYbkJYkG1wd3SxV+mL2Dsve7D9+E0MTO3E30M2gqkq5tvpGiJ52l
1K0SmIphlpM/enOaf15URJm/rDqzgP0ha0ebgvyaNX7NEKQfs9YbKj/vEM+VAJqqCOrEZgyy2jOk
7PehqBwN+GziRgfB4+6M8EAQkRB2SzQc2ja3O6JNMcpRcVy+ICj2i6gyMqiq/F4xN+ygurfzJjae
O5X6A8xRajub7xzVI/yvXFQvs5cnZ6fu7IvXG/XBQdx5k7QCo552Ep5Ly/N2Oe2irVVtwf0wJr2d
T0g71L2/jojv+wgGjUW48iOPVET3e0gIxEsLIJ63CUG4W6ODLQraE6lLxoRO0Mn2JmqWyIHP6zU1
+/hIVGVHQ6Vhxq2mIjsHoIfy0caLvVnzkspeHfhA5foxLec4bCOt/EddEBi9QLRLB3R7R4/Zz3WV
OC+el9bTyVCUpLsaDeSeg4xx91jyOJGycfMRBiLcsQk4yyhltAJAk2BJo9/7ZQ30SgmtOP4ez/mH
tLV/MRrnQ2kcdZn3JSDscmcQxMPEka3t2313O6Py6jj22Aehab4WV4bvppF7GjpVeymHxHvTvC59
K2p9/kEbFP3XyCytr4/vr126LH8E7S2waACtgGPe/oikHk2TeVNe4Hbi/3F2JcuV6tj2i4hAop/S
nMZ9l85mQmQ6M5EECBAIgb7+LbIm18cOn/AbVEXdqoiS0VGztfZquLsDLhKrAmFFXnBoG/gmpzHr
xruatdBCfTzy2x0FqAlAEHzZt/7NqWOFhZYQKqQ12ddk6Ns06KMVPV8bzP+fcXBY4sEMswr4spx+
YdjBPnJKoG1X0a+qtvre9cb2TAn53tegJgBkiLoOfdGTMxP9UU5GrK1910fRFRrxSGhv+Jp/fs4A
MmDroErFqXcyCgrVJqYV3kYWzCevMLImJu/IYs51Xt+eCXjpQS0NdBIPCQQ/vp60JajQXFhQ5OPV
zDNw5PrLJNJDLprhnBf5ezO3JdvAeQ2ADaqq10P5Se1o3tQlujOKfwuhudwHdUd3n585iH22QEIY
gQJ2fT2KHFWJ4DhW7r25XgvuCfegHRGeuSXent+Ytv+McjJtPfg+Ix5E5d5EXN5KG3QXPfPpbuIO
vUafPSo+/qr3du/m+4y6Y5O2n8axI/ApWYAGocImoT6GNv5ZD/OSga0CLf16ITrwZD4e8Z1fa3N8
2bQL/2CUk0MLGgD4UJC23FdsHfexq0TOlsTefzzKO8sPahMMFKK7ABzvZE00iOGigejLvVOO1R7n
X3IwLXMLrI5zKejvDoWGEMCazUn71HjLTAZlg6e3p1LwZZULkOVIKNQ8sjlzz7w7dQF4zRtzESKf
kyXoOzU6G/AG3yOxVaWaOkig8HXw+YUOi4etPISQBufryW3eqDBcKyGdfdLoIczKsCqvfG9TCH36
J9pcLVEk4mTd4lpfbyhc8UYmklUHUDDaW0e05lI4fZKtepQ/Ph7qnV2FJgnEXyjmQSg4lYl4TW8x
oRM7aEndy6lc46N0nPEhbsLpRxApdQ4r3LbpqwIYqcuogf993wagnyxyhXsSlqQ1OyAgeelTM3gx
y6liPsTyoaNeUM2W8a4zAZNfvHqKVAojhFH91pFWskBn2x1E2pdjewstiGfuNEw/4AQG5UCQStUZ
mckomqrUxv3sg+2ky5+ls7CpwGW7AF+DdV6fj4JWInVrG8a/wiEqNxU0cdlNaSgOGNKPetpXU+O8
JLAmiHGxKdntyDixpBD16ELRX0FcA93r7LtpbYxTZ9604C8wnhl1VplKfJMwD0dEceLyZh87DWjc
H/9y7yx5cI3BoYHQchMibf/7f0BKBWquvyDl5ZAY1j3AAlXsINP5f9yKW2kOkhBeiSiaT5ainqMO
TL0VvuwdCwqgK202WIAc/49v+c8oJ2c75FOhh6crO5RE/PS1XvIeOEb+8SDvnEYAMmBnBHoEEAZ/
2wr/mTDYTSoGcB9LvZ7NJkrv0U5tScE6+1n3EICRGw0XrVsc5sCJToZCpNHqt02DQDlkkBxEgDfG
3Auy3xp3Z6bu7VehB45Kb/s3oGenD0oJlkvDQ8oPglW8iGD/UpRLsuw8C17zZycQbVswD7e2xT+P
i9cT2ED8HcYNfFthFutlyxAFRVJFwf3k+/zMCfh2cWMoNHE3Hgv4+2/U+mUzekMAli1D9zDFDT2k
RCfnGPXvzd2msYVuH6AJut+vP2iYxCw9Ds1pKTk6hiLRGV35VxglndPNvx1pwzJgFbtZaqHVfnLp
Qplaw0rQ7Q5DZIjIwAaBgyeTxMy52ybuuRf16XD4fbb7HXIbdPVRAJ7sJzS5axk2Sblv4xXOIzFt
aH3gVVMhH9PVzJ6Bg05LpW046P/wxEXbBEqwkzM96OngRgpoGhwhwG5qeX9JZq/Jx47rvYohNx3d
xj1Tx5zeXP8GxWb+N68gq53sMQdYHZxS4as1roQ9OtE8Fmug/GMPAcM1qtxz/jHbR/z34sJ4/4Qk
G0jk41NPTsIS5goWQnAHzUEOD6l+/CMpeW5GdWfiBo4WpN+1whz9tj7zyHrnx8TbZwMpN+LfG7uP
cgBVoepsdWDUaxKkNlTtwwrC9lgYG/bnjuJ3pnXjPaGaR/QOitGTGmfQfqnI5FUHUiFTz8QSFT0f
EQ5V1cvOzMm6nDnATrf6Nq8gPmHdgBfy1jU8jBhzlMSA1RAvaRIrBH027blI3fdH+WdFCSgRL4nX
Wz2OB9nCBL06+CviAZFkpnJkO35W7YFv+UdrxedAMQAQ5vUoxMO7LpCMH0LkPkO/50t1iRiy6oqF
QRumSDUJPj97cN1CPQoZ8sb9OPm53BUxqYM/YsRpam+RZarhhUnOmai9swS3lgfQfyi6AdGfzF7D
kyVe4VF/cJq6K1xWBTerQ+me6voc6PvOWYIGJZ6SOCvR3TgVKDoKlNu6dnGfDf3wwBjIGj0OyMJj
qmzSFcHIex0MwRnFwNvNjV8OTgtoi26F8OnmDlab0M614rDGbjfv+TTT+dKvAsJ3Bs7h44UJdfMy
lRw5YjVROsqXCcraT956CNMG/2rDbMDkARp6snwMd0IysbY+TAHvHg2L10etp/7h42v8f/3X10cZ
wJoEVBHsA3fDvV8vU00Xzx88PDTrRUp1Y4NmLneJw/v5qUcE7h8HkIJzOQ2dOC6loslhCHppj8JC
zomXyFR5hTOBjH9lRj8a7lu90kaluM6huedhqMKCIU0+2W/D9MUquGlQlMzJy9zBRjejsjdDCuFE
POzpqJSfubOF031XV4P85pYT9fMKZj3hYxkYnAmgwA9RPlmQPo+VR2d1RSyD/W+pLWMPcD4K61+V
RLJ6WmmfOG06tw4dL6lnIwYfpBJ0AXgSxOtejLEzPULtQLw8GNwetiHlMLk/Slqta6GoWceCtTxq
wNSBq05WQxNxPyeEQ31JHQ1jSnB+8GgRZedHDGD8oilUkn1F1pQ1yvCD7KIh/iOq3pvzhRFFrmAT
YINs7MNZ5qb12LgFia/uvm661r1nMRIvcpksrrlk0k2afY31F+Wz7GD1kThB6z3VYdIlaciE72dA
ySuWmgmRNzodBQIBbjYrIvcqALUdRhUJRXIZHF7kL5idt/q2nvuYpmZxuyCbpOr/LBFA8AtinbW9
V3EMfw80WJDs4fSI3cgTsUCV1oZQA+RLvdiomGLBsR79cpTXg9NGeuc4oUMPqDFN+7hWwNSPpSrD
5qhsHZjcbMYhjwuU4/QKJK0GMVBjXZPvMECLDLTNIL6sNxgFDl0u6N3qxUE/JvwJY+cSx/JcSVnA
XoXLFPG4XVOscM9mLE0W1FYVmMVEm5s4QPuj6OFygQjGJqkQVaNwEDF05YNQ3JFp9VyY9YUTjD7G
dYWQtQF3csrNSMboWqwgD0PEUvU0x1O0NndN0FXJH4gqq+R+GHrS3yfePDepG81eHaa2dcb2UIeO
H72MLJyGYom9Sf1WTtB5a1q2bBEk6z3idI9TNCX4AeJ+MstFN2lvvGjEtJIrBalDt2+chFdF2WtR
smONW50+Q4NJ6W+zeCK6CZHt7iEAi1D9ZaHA7nbKEXAuYc1CzLcV5LHp2KCvx7HXXL2IYrPC6I/w
N19YZmGjImg6VQybKZ2Z6NBooKpb/gJiMDQfcIeMj51Txt4OOKpk986GGu7aESS4gqHzKrIqMR5K
YLMSseuWaX5WPVFdMSWahRnWzKxSpJkKhP7ZHr/KPHZjvasH7ckfYOEiRbj3l8g5UqeZ7m0oYQ6e
+o2NS5PSeJyTW9uNMn6QGsZod+5gKPSXiTQut6mycQhgCLIDFDR8lsGNO6M1duhCZuhzGzRmzSn8
4ZMUxn3b/9MEq4iccMGmiwUhDHzX+1PgplO0jvF+9niUFABPSvnY4yqm6Th6/Eff6clDVJgeJ28H
I0b2C68qRCVaMtblwRKr+2LukdD9zQkmJorYbfwAzB+l/Slr2Wzagmg6RtCWm7rfMfBOxK1PB8dj
KVox1ZDD4DUUqdfEk/llEHu0HGkLe7XMj6TCG0nOVJGcc96RwpSQ2MHwBQH2z7NOSPMzXl2+ZLNl
Cczq0MmN/pBWIaEoXdrY8L3kE8lmbzwG1ICzEQ9rXHjBONx5AiyPTE7hUOVdGM5JLmpWjRl8Ocfh
XiDW+hIYiakLCieWGTmRoeBX5aosT60T1QKkmURP97GFBjY1rZwdqH7K6scGcjGehsoomwESK8e/
whHlkyaKLxdW6rLRoHHEs2zyiLfMzwD8zLFKK3QTJ/i+rAvqn1TPfGrrFGeZcK8Jb/z1SPwGGSPh
Srn7RZX9ggVQts1s81DWDpxqEwiAZ5kSv3bDO8wstccugUb4Ea4Bgfm1DDqccjnHoJ2m08gGncKT
TIZ7lbShl0k9GQktTmi9qIH6AUahudfxUVwJWy49tNm92o5vKkNHZKAu1ne8UZyl0SCbX/DHmqsa
umA1qZxHE5xybdDjbxvntofF3rgMIbkcSofpo/WbELPYj0q6Asu2nOI0grdefOFa2pGLpG67pwTE
l/mCkXWUKU8su2iHxXUOArMa7PpFD2FqBIbJa+mRb2Pi1zpbEGODRp3PNM8tnO7D6xqXrnPDK6yI
JR1caOKuY18F9GIYprnay0jE0S9Rl8LeIGJ4HnFjDVSNh0WscQ9D6hm0mfsyTEp1Cz0KfUi6Gg9r
af3pazz75KWEZW2VStxMZYaAG3M1Vrr9hhqC3fWz9ttU9ehPHBzuht8guZqfBymXJQOCaf0rJLpE
wQU6KzNP+bLMf8Vggz+lWWZx8IUe6oNEojWOpZ6NLh5PSQBjlZs68pf1WZEZCg4Qj6p4F7e2wi7y
mA0jTFNY6ocmWD1+GU+EI555wH3cIimkX8JrsLHm+ncDxbbvwU7TU+0zAbe8BdFZrVGHKDMZ0jnF
jrPtvgfxrX1gLountJ5K6+81PLaovRu2f3huOlHDncJpel8zrFswOXaJVHrOXBiLvMiwDBAWNoNi
nIpRTM61M3jTHRmBYF44ER+qrRwK6lQMFdWoLKR0c8/q4JezTByGP4KL4MVHnFqdIeKC9Q9OGfRN
GoTgkl3rkvGR5gHCNv4SI8gT9pNTPstZtbxYCeXib43idMkkqLCf7UWh4txqbBAQY3QDwOR4XQkO
cAUOOPH5wR1GfQmfFZvBH4ve8FJGZ9Cjty8wDIWTCAbRm2vbKV45wgVq6mjED4tcfqMOHPIOrcL9
mdoWf+9JZQv+85YQsalxAYG8/h43mISjEDd/gLWjvHMiB3dSKO3Pj0d5+0YGuQxP8u1VvlnDnDyH
cG0OPjrq0ID3Ab9zmyp6doKewGhzDOpr7g/+GdrIewOikQ6yI/LrULufwEe+CuvFM2sN+CgQV7Sp
yMWAevACKWzTTkbrcPz4A9/5rfBUhqXz5uQFu5OTZVGt0KZUztQcUPerHTWaHSkn5sw0vjsKiDCb
MQJIWKeUG+EuxGsRtXvo4xkPB9GisnCNqr99/DFvH68kQTd8IwQCyoYU9PWaQJXsouhb5YGi8sv7
wAkzdJJAmmu8MP94qHe+6NVQJ/NGPE5WAIDy0OKAuF5YI3+4sTmH/L99IuMFDmNmUP+wb4GTvv4g
pO6Kflnn9sAhtjm2gUZDhNjgYY3l8MzDyc3FUvv3n/009F43wT421iaGOlnzvXbVHAkpD4osguUj
1eX2rHHPadXe/FobdxOc3hBYBmT1p/RKaXu8f0jfHZYId2LlxM0vHM8evCRb+/jxJ73ZVZhCAFwQ
38F8ZKMQv57HuocvM8CZ6aBLlEu+49aQA5ln+NjDT9f7tJAB5n4Q0kJvGgJkQJzsCVQT9lwtJqEY
DhHlGVvsuPmOwKM90OQMKvRmEnGm46AABgVADSaLJw98dx0FIgcC9OHrNSrwTA2fEtPwiw5h8n8+
nsQ3Q+EGwY8FYgaEuxjzZF0MM3dp2/nsEFQkXvIACR8PvbvEbr5a1zkDXbw3GATQMCSHfyEolSf7
i0ImD7lWyQ4xbGMcXPVe9dThnb9mPehy59jyb0aDqwMUW6BIA7aHq+nJpyVQHEXaYhanBCPUOuap
bmq+70R/zrb6naE2zBAUczjUoC1/8oM5SzdrNkzkQPwS+QgEJSvfRE9zwM/ZZMVY1a+uSA/dBeTm
gJq0OX6eqp8JWaJKoiFw0KtP1BE8YvpTumPUp7SqxLPHaHnPKnxo0diOt8XHy+XNCbmNjiYBOAGg
o8DY4fWea0k1cY9h9AoIzw4wU4SyKzxHO3tvFNCVAVliDGTobHPwn1Yf3tl9AFiEHtwGzQAYdurc
hSvImSPx9PwAHorbET7cYI3ijjwlEeNI7DeNa3yYJYmPnTfYY+PrPxqy/J2v5bmpO10jEKVsbRYs
RgwG+7aTj5rgoBYtsi0PoMF0u87Ga+56Su1Zws65xJ3OH4YCRfVfa9kDGnrqMM4XDb7QCugV9W+Q
NWCkHrVS7Azc+Xb+NgsDHBubYzBeCtsH/+dXSmCCnDhLGB8WFn6fGLka27BLAY/cm9BWZwZ780mI
P98uFZzBOPDxD68H4xJ+yyW13gHMgt7k06rwzup4I35+vMD/h57+d4Nt7qPQe+JU3GjzMPF5PRKd
Gjwmkrg6NlTi1trh/WZccXSDlm9w0jrE89fA77V9Gge7+N+WnkrCU/w33LtBN7cO8jCAYPCGN2j/
X0MtyJYsKJdKHhEpYsldy0RTHzSgHmBRCRLEik4g4Tg1YLbJl7kBcSEDwdkdbyHnZMuxY2hMFSQS
A89mOrAyB0jEnKeJ9jGSJPu1q4u19Jy56FDdiDBNGtf81XgN+HnX0BZP5XqIg8NsEPGadZVHDOwF
9Ciu7dJIftX1AwySuiDBtRbX1mNZv4LxAzFg3Vc3UQUDwCLQpVEpb1xvvQwaSBvgo8zRibyNxihu
b9nYeuEdRRIkcuMqVbYZMWsFvnOM1/sla+XgPKxBwv0LrJmou/SFqNrUet76Ey/w3i3YHMnlhsCp
Pj6izwlySUoUNKqHAAJ79be2C6AIwJo+HPBlVKqsrOu63TFogUVu8bQiRSW3mBbWxNFfEOrw1QY2
rvroinbQO9uuTZIhOKb8xZoGpn8eQ+BJusZO0KRmDRGWxDU18X4sKfmJJS9bxCNzqQ6uDRBlDwEd
MrWHsZncB9Ot4ZNj5rW5m5oycApe1t1PqKbcv3yi1cMqXAXDNViRAl12tiy/oF7MCNeNiX/hwEOT
PArD4UFEdrlTnaMhVAsW52pap8DsJFIiGTxOcH2ldF6HPotaCeVsEyDsO2vp3CRXdRMFL24LlLpA
0d2Qr0Ba/PWq6pPyF8wTRZmTzudTltQJswwmKZGNs3oOxicZ9hBsw9xfqcxVbTLkhBgDbBaSMz7v
kXeRwDfaZW7/xNxklZcw0TTIb67Wdt6bAQq+S1b63g+jfNv8CisWtwdAa71zCPzVax7mBAcbYjNc
6qTjECV3KrSzZ7OZOIx8gfiTPrXt6otdA6McWaUdjsXyR9wPsfgDRLX9IjgTeu92tQlu1wqtotz1
e3SlpRX4SVYLt+4HqcRYZa0TIKBn5guxqCTcDl4PTu+gvUSbKb6WTNb6phOO+6O1YI4cKOtiMWfw
+ov0XbKoqH8xiRTPPpJ/qtt5kcOjiVdCHiVU5wqNzHoF1CQWGx5jNfQQMLuRaZ6DpF6DfB0TgiA+
4LB/F7Tc5nSlGjFySAn33DRxHXe56vyxHa7qaOZPsHdxORrbWPmpJ9YyfFpMm0x/OS3BG13WxmWp
mkv5bHzeTzfVNJNwF7radffxUIfBRTeAb3oFaqH070VXqmvP7wNYL4bQI193JRt5TkaozwAIDcDf
PHQR7F0P3WP9BIAfu7EBukxSLC8W4SZANX0dVHF/C2d0NDcCOAeojHklSVICD+C2aJwaSm4ElsEW
CnB0dzQVolgLWgKNLSIXqr2M+7L10slzxZADQwdKzyIev7hOYOtLAHMs2K24XFk2tQm9hwtTE+SW
tVMDIwQ6wXs9jicASqYaVeaZjScG2CW+XfwGHYwwWsMZwXJrD+639ro543REf8jXzjinwdQCJ+qr
UHl5DNIvQlmiuBZHQ4c23iQWsMkbwnA6RHHJm4wzB7keuuYBvFwiKlim0Pb4TQ1SGFIFwThagkDc
RBaIyj5y3F2s8Dzl3lYEj9vCI3y4gXQZszvXkzoioWl4CUdwCQvf4/4d9OFdDVdx2zbZurj2ZbAM
jcgA/jFH6sEIrmBTEgM+IrZNnRWZGUUk+r6ANbn9WumqoZfeSktvHwGz/lM7qoWRyNzNAc5irwxz
hy3R1wU85iFbcS2RtOnq6RplXvtd9xSpO4yKGTAsHe4J2mG/4Zduf01yZt/oBHw/UwkbvGyMphAz
R+qmzQ3F9YBHaASAlLvBS6149V3UsUmyaYIUGZk1dDapY6HDzAHHxOzSlM36B4en16dgrRiSdv5C
0EGDbk3nfHb7r4G2cYK4FGuhB5Dsaxw5ZZvzBZ4bhdCxALtvRvw2LJZaQC7MH+79oU1+Gk91NFuC
vr0c0TG0YPmz4YInVJN8aWD8jnQFaseUJKXhRSIU/QXrIrj4432H+WSJU5G0FkmypoEC8AlCIhrp
ewOEv0RBHHmmoIrHSYbOiEUHn4ZznzegiF+WSGx4aY2d8QznYk4xq1CvrMiv/d1wt/WPdUh0nU1h
BzZihxLqNqhBoC68BlKzjPMo/h3Rnn6J/NV10gpLGI00ire8tu2owNmZZxzAA3fAJ0zKIMh5aeYx
nZCgjNxaHN4/Sh1FHmBjt/6TTIZ+Lw1iZ4pmnPTXeVZoos59lHxpqjV6jKRuED472+aqtBpkp3jQ
WmWQU4vlgo0dOjsOWBrfkXNF8R8NDKpzOyJaKh8qslxDMDo1uQa9++B0CWYGCjbcv3Gk8DfCTUPy
XFcBLgw8+UaC+6xb4hQrxL0f/LD/PVa4u8F+ELTNSonLpxhiZ73HL2e+TqMMnJQI1T9SJMwMqYqA
w6ZKVd61qJZoKZJhFDJ3QUrRaQduLOJ2oDX72iFZbk6FYdu96sKJCz9mOeBgmEXfFGDKsRtlJphu
WqbYg+uLie0hKAuOePS1HkSo0RCkoylDtgtbLR+bXkXwnV4boP8zhc8X/LUmHDSLwPvyQbVtW4AQ
UDZ5E8vgcYjQFUwnNXpNtpg1eOCjY2AFDHPleGcdv4vgmNp43xyLHYJP1z3P4tHtnps1nGAtB+fK
393axSqD6HhGA6O0EB0QjS7spRrX9qcDG7IAm4Uk2LdlzN1ijUYPM+ws60+vdUmZsrDrygIc0Nrd
oxUJO4RloejL1ZypOkWeGK7lofdbDWuO0NYZGWR/gU7BWqfKNAxuJDMQqgwmdOMDzMFXNKhBx72G
ZbOuAU4HQ5wih8at89EOMc96HQXj3mrMWVFbX6gs8RHily3OtP6FPXbwRcFT7luLFvCd9JN5RL9r
VlOqktB2qezmFbftXA9/AFvpPy6gjwRn9ug99wMIAheuK126Z/PcX3mjBT0X+ijcmlb5aAWFZcjR
x+1l+4jCq//S1nL8HpQUsh6PNPM9Ej8HucNrPXpsBkO+xjBXj9LZAOFJIRxAmSva1XmMQBl4mBGQ
DItjVcOigCwuQ3Ya8xanAN7gXVnuR2PeBhaW491s5YSelMUkKTWgAVEGYblsPc3hokZ9rG85kUmF
wIimfhDuFMNxemkpOdiuMW0+G2cZsD1w92XeHNLfdMURmPfKmu9hoson2LcmHc501FTpZCmyUH24
rc0pGclA93ZMjMOycAnW9iC8eOJ77UjsRnBPuT70c1CbFw03k/UaBbjv5MJjM3kq1wVmr/haVR6G
odZ2h1lq2v3SViF+UGTngb6sfVV+B0WDrbcoHET31Q8c5RQyXnyV6USJ5aoHH2i8h7YzHPLQnUl5
HKjf+F2KQEcc3qnuxBQXnUt5mzE1surr0osBDXHcJy9hmdjyGVpig7aLLB1ZTK5roGeYazVBBIZr
5Bq0JX/IK6qi+LncTLd2Xk8nWbTxNNQXugoZLQxsA+wuLGsaX/lo0k0/gykencKNa5rskKI2hi8Q
DGlMAXHWKq1krxvk8qrpWArQwb8HEpFjN0lVOfZo19XQI0IT168K60d98SNL+iqtIeXor1uIA8Mb
MDv8JzyzqVNgkkTI0moppc4chditI0yQk/EyHAe8dOBYLfVRGSLrS+OQJoYfoJHxlQqQfJhFswjC
Ha/RpsV13aHcBLu9EpkrdL8cUEREBgBM38uc4GllfqHZ4HjPsCRaQYCgpYivIhSgX4YOPPytUylx
WXYErw/hdxKPNgc42zfktDbVk3a2XJjMwfOly9quG7vnACpRkgFAHnDHVUghneH1OWlT9MvsdD/X
VkNyh0SZPrn08Vr1bpDs5zT7fqVsQWfNl84NzHmQWoel6FMseRa7VVIsvFuao8RxOd+QpUXp5zmD
iS+RiGwSm8ctSK5fDPK81nxA1liT0jLogktwYrjaiTYJ7AFyiQCek3iDy98t5YgbRvi1tmkVzCXJ
QOX3250EKVfkscET9rHx+3GF78YahTd13Uc6t8uEbDqwEez6px8WdK/SRa6w/VpG6bMCDK84vpDz
Ioaiq1z1oEan8/boKPZ4ycT1iBz4noFqdQNojeAPtVIlO8dbBTMpYgyS/iKUXdKdgR/eYB2bhBkT
DjkR2PrgNb8GBWZ4IBFX2/po2UCfKN79z+j69b9iR4tHRGieSwt+C3egh+FuBo6APBKoVl6P15eD
8kp0cI5mdLws7KP4sZdSngE73kBSMNpycQeBUQkgEXfv61FCWXYWzezmyMHawj2xIuEv9aaegUQE
C9xzpgdvPwpA8+YNCQZ1BHHlySQuw5KAwNLwo1daRNmxRKsfMRzfPqvaRS8Axg5g4m26xk1O+/qz
/B4YDRrKAm5O8J6t2IjVSAGItqo+R3R/uy6gEkAsHRyOsChArH89VF+W00QQBXN02m7Iaz/RT4QM
Yz6H3Hsuk/gcxfDtL/bPfHn7NjQAQJ9+Pd4Urv5kKy2OocJx0FhjJKwApXs1tdL5/jEU9u5Y8I8D
kggO15vGGwOsl5QhEUe1qgpdcNG12Sb/eWIzCx4/OxY6sYDpgS5D8QoE7vV3BbFuw7b3myP8KL2L
ET2BGxRQzqVByXdmK2/43Wt8b2v6wgsQahig9e7Joq/pamqsi+Y4TC0nxVxzGv7iQwkCmwWCdad6
OGTc0rmsxdXMuubBnfp5Pnz6ezcve4hMAKjjPDn5He0mtazwIjx6Y88Q6sj0M5kgFEtFgGvz47He
bjsk0MMCHSYJoNmDWPV6bsHIgecCA/zY27naLWMY5NHCw93Ho7wxuAYDAUUl5PDISN30lifDlPgT
QtrS9tgZ8JKAnqFJka+tO4sMvLr4aUqQFH/EO4wPaWfUsl7FsH2zt3haCh9FWWXdg13j8AsxbILZ
aY3k2nyCzxHPS9yoywWq9Xh4Lh1hXLgSVXVS5wmLmuVJRn00FMGwrN2hX9xpgVG4HswTokuC+SpB
IVYWvuo+G736vw+G/AQzS0Cl2fbPf/FvD0JWeD+1R66lLmRVlhmKuS8A/8fjx3P7difCuh7nC3YG
ZJDYJq9H8njsamDw7dGQjl2TyH63EceXqfXr5weCPRcOFnR4YH17QlTgftwRF2X7EbQYk5WlGxcS
d13GICU8s162v/n1NsRxGVF8F5oHOEJPTs5lqYGcyKY7JjIJriGxSrK6GZ9h87wcUWV6Bch7fz/+
urcbARqM7ZiGJwku8TfsEjyyO4CX7bEsTZRrr9KoJmfv0z8W8DP02gGEoEeGPufrH6t2HdjfiEge
EcPBEXZkpuaCYUusuQc7jjOH2dtZ3JpXULT6qKZQo5yswSqAvqqSQOi2QyvOnbCD+4kiejxUdqwA
BaqANDC9StbPRlRtqWGw8sW/wHfHmjxpyPgKH1YvujtGqHFF2io0Y9JpiOly5vh6s/i3bjH2GHzc
tp32xoaB+KF1wXw8ruW6pn4Jel5cJjJzcEKfGerNbY4DEirJLXYDNKc3TaZgBVEnCt31uC4d/bss
bZi1uguRNEgGVMn9fP/JBYlxIP2EUgduH3j2nSyVylOwvnC0PWqfm8JNpJNHfuufWSNvlv2mnYbe
Hdsa7gvk1BCZASPhxMUDaoYj4ktf1us3ONXo6Axp4c1ShAktFBjgSMCMB5a7J2dHsEhOTRe4x9JA
KyOmZDjqBhrXtJW1TQWaXtX/cXYey20jbds+IlQhhy3AIFCyLMv53aCcBjk3gAaO/rvgf2OCLLL0
z4xnMa5xqxsdnnAHf0rj5c9b13CVr+DI8ZyDPLE2+9DLqXNgptCFs/C6w+p+GzRNkb75S61XBisI
egv4zHYN+YbGUID5JP5Hvr2XFIZ7Jb+H+7j8UutTwgKyy8EGbU9zlVKXyd2qD01TGXbzIJwAQEG/
u71ilx9qPUYMA5qPts42lymLNqf03fah2kknyDokTaf8MY7zRxcAeVB05r1b6vJcsWRrHKmtroZs
k/Mr0U5NumOSZ1HJhvm17Fpx9GLZHWonMkKR19OdK/hyHR3CHABw67Ynw9m8LZDchLao2hhmvRcH
Dt7WPnDZ4c3rSBhONghQgTuDCOB8ViyegeaCI0LUK+L/nNQgfEO5JW6DYcT4+YFWovdBq2rznkLy
+gefPZ3rXb9eFzwyUI62UvtjHw31KAvIiks9/6caY7MXSbU8qrNWPsxEgejs5pn1RSNNPt7eO5cr
uw6NBiU7HprT3yDwn5hH1GWWLX06harHE1pUwxzqGV2B26NcXvmM4v11fSVbpJt8vrJJnnS6KMcp
TDuNljv6bE9GS5fY65d7Oem1odCmAdMKvAvzyM3W1FxcJEg0plBvDNNXpez2s5s6QRe59yLki8SD
z0a+zYaEWM4GXU/JP2uHcEdNzJNBKtCK7DtcwrihfWsrMkBnCrebqF2i95ozWD/GRI5FoMaifiMQ
lQf0LyIKABHLC0zk/EcQHV6FE3LK4ZTAeznoI4LaPwqVerVTWmJ+P9G5bO/wX69tGff/XTWwtEH2
no9piFQXA52w0DWpC6oDZEcMNpw3H3mAKOi7QydGdP2ilDFT8ouGglEUGCD7uu7o2Rfi4+19eSH/
tq4fbw0wVF4CE4rf+Vwc+t8VuhVjmDgJxOxK6bnFImuelmeqtObgl4bQXpBnmTUuVrWI/Nm20bor
nFjpDxoNoO4YFR1A2aRuJuEL2SX5Hj6Alt0T6uAn2d4RmNlTJMBwCI2/zb5elLQ1oa6MIRt5ek00
u/9T1GN6Z9X/SplshuGYchuAxATcvI0C8eLL7QSbvhCYrhbz7wZkSKVC+/GTpB/qIFdlme6Qz7bT
h9Zc5l+TjkjEAW+SXg1qy43u5UpXthvQMItL2aSYwO1x/om0rJWOoO9IkF+5h9xW20c0TLs7keLl
G7raPaMsRA5jksBsXhgnX2ijpVwby2AmMV9ZTbVAdoXu+UmLtMc7wCRL+2iltCzuXI7XJgjYcEUp
8Wm5Uc4nmEfAoOYol6HjdeKRUvwHLyu7tx9aQh3qWuaab1KEPB+kMvR4mrJUhkU/o/KfaOW+VbiG
b5+ny8sXSVleau7DtdB5UTKQQEbieoaaKogMdzDNnMx3MACw9g4+9G+VzUWtCxA0hZAVS76ClM8n
ZWJsLXM8KUKtGivk2woSiHTWzVMEG/aO6NnffXZ2MhgMxD85GVsENZHNCuZVhAdubDhh1rrNfynN
l+o4iN5VHtSRm38HB09xXkWt5V8MFPSMIEEyvwhKbBUaurZW/j2BlEBNcY6T8j1vg9O8zGPefFZ0
sxNBW+bJK8ZOHpz7tB3sz3ZsZF/VftGi3SjGRjzqIs+rICXN/T4uU+ruaFGUv2mPF2VYeEXx1Ugs
OrUTxgrKDq0sSC+WMU912KHAYgH2UPP0E30lE6MMeqPVobOlF39b4Lz9MRdR6L8wCCyLcKjmePyg
Vy5hQAv/e8AIVEnN1wUzzfZxIPkAYaUT1e6HJepFYGq0GPxROuM9m5mLQ8mSm4Tpq7f3WpDZHMpy
GKYkSw0rVIT6GXlOk1t2PCp5A+OxwO3Vabo799/FBmZELlgqMnzolVx/vqOs1HKXUbR2SMN91g69
w6XgxxDG0sBY4vHN0Re4eiJHtKUBrBoc0PPhUnPqihm8U1hYLroODegWUUa/bh/Ki2CdQQgu8X/h
Ql8f0/NBeC9EMmKlHSrYTgZDpfUpbWhdPJl50r6oZW7fuQUuLjQGNNdlJIXjVG4lpZB18Bo3GUkc
PdwlzAgcClLd+p1PdXUUyD6wftZOjrn5VFOSe/AwPTV0x3x8kUAlP89TfI+QdW0UJAhQsaasa1GZ
OV88Gt9JbUCYDhNDbx8ytVp8cC33ug6X2w52FE8PNtBrDL6VJdW9eGK/JVYIzVzfK3Rfg0KrwAmY
xr2H7nJCsG/+1pio9YBe3mw5B6QCh1+3wk6u/UIJCzBDz/dOieJyQhTMqKCSH5KRXrQ1Vg3QWBeL
G5qRTItPqpfjxmZpWZP/Rm/HfL29wy/nxDNgcWYtngLenc1WGOl1TLJr3XDVUP8Kxjf9UuTzPSWW
q6OQaBuG4fBrK0hZDW3fNNHkhoPmDl/aMRkeNSWVX27P5e+ZP39n2GrEXrTy+AeRhvMdh/OtakLK
90KqwbAMoeCL9DBDRmsDWIqGcXKM2f0jpJb/L1LaMTsmsSp+VilUuwMgoEUDrVxE2uH2j3Xlg8IP
WHUyV+Vhfp3/VFNZxG4blVgD5lpiv8hpGfuH0irz5fMMoOrP7dGuLDWAbSSnuBapnFwwgfp4bNpJ
MpqdWgHnxTrYyN/sbo9ybU7wfnC4ow4P7239/X/ytyEZajWPei+cMOgFKZmpoUTsAPzrIO7EeJcv
GT4clKpgJWDwTXZ6PtQaOYBS4aNaZlYeXUIxf0FG5ZR2auUrsaX+MdK7h/DKKprUnig7oUWz8gbO
B62bolahoEXhAAI1aNSiDNRhuqdpevm84Iy1esGB4UG7ZAuvT4AmCs2IojCB2fxcp2n+C9V2dLNH
ZBJbykJ3nrMrS0lgucqCa3QbYL+dz6qZZGRaqIiEIh48X1FRpVBjO/ukUorceVqnP9bT2N1zQ7y2
lsgx4omNuQWUwc0HVK1+TKIpi8Kq4KV23Uk9evpyjwt0dRQI9AhLOXTctlK0M3IhJj4FUWgsxS+k
ZqZ90rpvzqyxasYuhceGcj99mvWH+Gfbl2rn5ETpSjhKV98tpq4cisLO78XL/Cmba4wICrn4lWIM
GW2zYEkLCY1HTQmlqadBp1vlobQXGKxL9fP2Mb62If4dafOiqRbaIXHESF6DxpmD0MVjrFoc4aF2
SzBoPTamRaT0+9vDXrk9uJ8pMEEgtGj8bh4dvcKENtFYxmJMo5/UELQ+mIauXQJ7arsfbx4MJhrm
LWtnkv7yJgwhCsbxjip9aBKCvBhaDYK2msvd0KvWnZLSlT1I+4fIghIat/2Wq7ikxgKgyInCVHYR
ajEtUgvSfqu8P+8o9XCKLzymcCO3dYbUwx2rl6YSomkPlFbNAKbbg3x487J5zAShd8Krtcp5vtWF
ktd2PKfxKTL6YjXQ9fZl3RlPNX2Ml9tDXV6DgBC4Y0kgIPGz78+HGoZ0BFu7zOEgk/+ZMvrjZcbr
otZ4nhT58fZYl1uPsbB6WGVi1RVhcT6W3mL6FY/THELsM+hRIyWPZLyLGpI37W4PdbkbGGoVxibB
hhm+bX7OqZ26uaVTYCzsKeiACO7SRbxVNPNvM0ul5oToAXXbbec9bmoiq3kyw1LRxK52kl9i8Wxg
kbK+8xBfzof6DpVSh78ool3ImU01XBaN3ASVmuUFP778lHu9vFNtufxAvPM05khNqCWh53D+gXIn
ShNs0vQwEol5aHpsZb3FrfxCW+4ZzF6ZEHZsEJj5QLTCnfX3/7nN6XdXTtlJI4QXvCrauOCKZe7c
iecvR4EauHKXWTqiCWe9g/8ZJZWA3VH5sMOcIgfaYc6L42BP/ta9RtxLCgTzGyId7eHzQVB5Woza
yZywT7T/hBWnD2YuzTuB7OVrwSDrFCAeEsZvW1dRPCEw0/ROiOBONfpGo8CJyu3lKymyAu4bdRRU
RYB9vlUZcFVjx42V7jpsRDKiTdwyCUXLuw50guz69iFxhld1aKI7s7v8ToCuiM4p9VFPABd1voSR
WyDg0AjClIZ8oZMy8pVWHe7cP1dGIVlddXuBuzsU2M5H4VZKSkpLUWjOVrUbrboK4h5Wxe3tQImC
P+c8hlh53lzf4K6pJ+qbY6TCEWqTJo3CQkjH2ynZ6GgP/aglPxFcEF/iVpq/K7NWlYORiJUOjpB/
667mZt4M+sQCsB44+agX7/SUotFrVzTK+Gnt3yuHKIsG451OE7ja505RRR9IVF17P6mRJg4x+lAK
ZCTVGN4B0Gusg0tbLIFUWVJQ0/QazkVc5f30CI1tmo+o3gzQEb3Sy/dLEzvmThWdBWQ9rYf+hHxn
oT1ZsyXsws/qps/3MAqH+TigWLM82KNWRHtMK03zs6ko05d06koLBh+qch8aNOTMh8pQkmnndBFg
cXU2ykLuBjnay0OxaIUVGpKCS2D1ZUe3a07a/nXGX9qAyNX2/3Wl7Lt3dZ3RRtQ7EX+eFISzd6Ma
LfF7MRmYHpRwUbvdwi28wGIAULxz2s76NNqyiR9sQ9Hf4yeQUfwnnjT3lQO54L109OpDrzPjd/Gk
G/nBRjW6fRgcc5n2XlpIVIb0wvTC0UT7LNshpV/Mfl0paEVp2YzskFOK4fOYjvP/skYgHaUsQ2EF
Y6ZZxas06PvgMWpMUOm4eMArFsBwMLpC7VXi82nwCPFqgdR00gW/RhhiYwtHDfm28gPcxcR7l8CA
LelJaIp8pmyZOL/nVlGLH30jZfKoCcRBjyZmVuo33Vmggwkc7JTTrNtO60MkhmwG5dTKksM0pZN8
oAncnlpqo1+tvu6zU9Va6AzCP1RKgKKmdHeLmLThkFXYmSC81xXyqJkD9JWyLazqlFmYz56cGmTz
zuIybYN6kEJ5MFM0KnYJsN3qmBUEeidF1ySvn8lneSLtnv8MszXoz47U4MkpQEl/dKrVudQGLLt7
WJquEnun6mOUq/SsGZFTMZYPaRTZbgA2PkmfzZFiw5O19NpwIh4fsqOdIZy1S4CfIpE14Z1qwViU
KBzMjVmhdzgrskESr837R1nKPArm0hSoZNT6UgbdECmxP/RGJnfSzixYUJYiRn9pe5SaGhtr21Uy
ayhOfaSM0k+b3OgejA7I8i5Habnf2wj6zeyVRm0DAnYBpUTBTnZ8dTzJ542BJ8lgTl1XPnqdPRuH
QV1iE7HAYRL7KRnj8VjHFpQjv/J6fXzxaAvhVzRFqrJHC7xxvkX4n/ZP3pi73xKRqR9RH/S8II2a
pHqKRyQXfLVAwtQXBsTBIF869tMqpVgGrj0qkb/EcHeCsU60NlDI2CIKwLbMgpRKyBzYBcwZAhUz
lT5YWg/vRgoy76tZyT7qWqN81FGByV5i/MW0z920lPJFY7+gN40v+3yy21w6fpW3ffkdeno/7Ebw
4crOnAqQ7q0du8MA4dgq5i6QOEDXflrqWF4nxuR+s5xoqo+pNFsDnhZN8J8iwfETqgEsxo6a4WS+
FiIp/jdYjdYcx86YC8gF6vgFpH6Wv84OwPP3DjSa6aGn4NF9QveL75/2Xv2lVcZY20Gl82BaaBMW
xS3GB+8zgZnuwUNJ8EdvzUX0TsNQMtlnnGP5cx61Ca+2iuP+OCIjC9Ubrmz/NIh5gPUAhK8OoMIU
43E1LrX3ore0yeeUsITQ1xLvO9dwlB8haQ6dL1YPyYfZiUzxECWO1x+8Arv5oHXwLv+PrkbjBmIa
Yh3JzgWdVGXyNJQZKQIuT47A4/dD2tqwIut56vQPtjLFy3GIR3U6GLnef10iR0zvY/hn7T5Vm6LZ
jXxKXNjbWev25dgs8jnN4wg2bqdgWI1wmehVLEYGxdwNk1IhVml1tfnEUxvB8CppTh4Sa8rlCXcF
s3ksZC+msER3TnnvDU1u+l0yOfpTPkwwv3rDk33oLpE+PxFwW8avSLfkl0Iao/Fqta3nfM4bV6m+
RtQz1Y9akQx5WAxq2vvJIq3lWOpV/5wtqBcc7Azu+Ge833qrDUQ7W8rOjsZ54s2XEfR9tglSl4im
uvDy0NVpdio8uhISj9spq5LbEB+qBrHiQ9lG+RTIXhH6M14ny3Jwp6apA9HEMxtrgdZ7dJvBxgKz
mHv7GzeWqH8uiJQpTlCrRQUhr4mq8UBvTHxylNmcg6FxI+fUK7QKuB7iJQk54NoHe7FrdT/ITugP
Xocv8w/odUV3SDLqjwc6CoVm+FOuxMlLOiO7CweksQqaTKayHKRFlo3KIgk/2nvx8j2xUBDofX2O
lHxnddyb0Guqun3vYZ/Sn2xuwvdQsZrqpyq7ONpB0COpTYkj/tC6ImUSubvUD2DEWizIRArYEjZq
Zf0207hdfCQ56m5XcDfTOEXswepZ58Uo/vD6tOM7T3EVz5+7Eo8Jpcy0NECHViiPfZbZ/M8zvZW9
VaP46KPEKyKfLqBFQaR3Y0JMS1mcwKtn/VNjlR2Sh30N/3FZXOc5Vns7C2dnyTCrLEwFvfZS7Zu9
ytupHm1vJq7JahWf7ZivNIUwew0r4H9yixdFj5f54ErKmTu7TTy87Jak4SRJbTia2aR86dJsMF+c
OdfwxkwX45uIY5F+yBS35VguaLVwmymt0f9oFeTuEp89Uo0fl1FxvI8eIHcIdnQOjb1bdDQqUJZH
ZhClV7s+LhChv+IPZcI45IeMeO4Tx8DGMVbwFp9nZbX9qgr5GflHMDncv8sTQANTDecmS5WdgFjZ
/06ntMYvuxurH9AGI0TIQGb9lHACf05Qupb9kq24ockZdO7jGMIcDFm9yw8pCuK/sRxN5V6Hd5a9
WomXVk9lXLY6weHY6LVfTJCXdmvih91ENdfpl0xmefelQjUWJrk+Ak+XSNWgGDAZ0wt9RizCq1ku
ysfZ1iEi+Qnv2GcLjG77Kkn2211JfzaDTdrNz7mTiGI/5HNfv5vGMR7eOYo6ygeYvuoTgG8M3RJH
ZAXLrHSvvTqY9IkzmHLHuu8jJ3DBVqoBdHb4U0SX/EToKlQfYgsk5gcVZ2X76JrS+oWqObtt6JMq
eR8ltcTETUGZ7Iky2Lg8Eh0v3UMT6al8LtysqwKktGfnGKmDNvx0EG18KZdVnhUHJXs61ouWji/G
KMr/3N7ttbAzhfZFGT1z+OVFUavvKxxf5o8u/6n1py6L569zqaCGgaV5emwJTkMN4RMrgJ1hTcRu
GXdlMzSDPIhyAazf6zUFEr8VTYcdUOMiDnsy0LIFYtHCBAugKEU8tkZUp/teVYxPsUvF7yAxbwdA
sLQmvjdokbqOXyompOfBdDOubE+pRWC4sUi+G8nkGh/dxBLNl16wGSC5rAZHFv9d2cX9KoPig3oZ
yye7K8oGPc2spC7JZrU+xObgaM81G6795MaNPuzbqFLMY8VtDxjDnq0DWaGBCkcOK+CxKuFxY2tj
puNjbna5+wS7bqwfVgpe86ew26jY98JVbPZzAbl4dErkuwvUZMURvipoTMwgZOH3g65XB8C+jv5e
V1ol2ldpEiGSiaqoOjw1qL6puS/VuETfRcap8l/hRrk4lEIuNIYUWMWHDHy4icJ0unB6YnUV9aS9
hChWy5VWBzKT0fPQtObHuO0hiVpdKvt3SoodRRgrGAEHsaqUXxHhY8MVnVerhyiCReyPQOHr49RE
g3xfJLFTIglLNQ8+y2j2xQfLkVBJfWHLVQS+As395JV5t3yYLVuw3RSpj19LtUJMNYMKnARRnC2e
Dzc1V/26dvDqSngK7dVKNP7RTFNUBcRtIIqjxUt2k8E15M+aIOzicbPvuehcFutQlgdeRs/VwcNs
SyhD/Lnlni3iEwu+tAfRLQ5cVV64rwvqqvBbSkgM99LZbTJLdLvWi4Gc0ay+QG2ryiRNjmEUwr4n
AXCi9rC4wnw2Z+QwhKrNd5L0NdU/S54ZjyIrSBU87VTa8Pz+PyUbjWyQj99RCkgpUmtWY/4SBecr
k7LfYWwWvSNeG79ntrjHT7qofq0juxpN3lVfj2Lo+cgZJk09+TNpe1bnQZ4o83vo/8hZI/71/XaN
YJ3E2SRRCqSMRyEHaA6tvE3tP6rKzCojz6OMbMTH1EMGWgrbeDcbyA6h+/KhbhOEepRy7pHKNt9q
YUS/C+YjhTEqYiuTZ1OxioUY68ZgjUEAlX7tKukzLArsENP2nnfb3wLyZqpoV9H1AiaAGthW2E9x
s8lpFS8KO5S4M1+6UvyMIbF+rBEjcHyhN/mPOk+WyS8JFl69PFa9YMmV9Nebl5zCpkYh0LbWrulm
zmjyqjWgTyVEKrv2pZO3B06vOEDW6g5IRQyhl5T4eqR9soPt/np79Ivy3bq36E/QQqUJSDPufG/1
9IunaqL7B0hz/oZ0RXkYO7s9lGgLHRNB+gZMDMmc26NeO0scWZqolNxpJGzm3BEqCVfSYoq1/Gvh
0VvKEvmoDcMvoyaZhU/u5zaqMbdHvXKO4LpSDcfiCenNbZmtH9RCIbNSwtYR2l5EDXFg4Ug/Qgz2
/2co+kfURVd5xW2reMogujfWpIROE7l7hJuEP6NDQD0hvicoelHUc8CXUkr2VNAanNpN8dBWHLNQ
lAFZ+nZEtH3E8sBY1OrO7XdtFIrJVMVh/VAH2uwTpVbLinuRL0ZJZFfBvA7AId3rJlzZjas3JMg0
rJJXy5zz3YgIWCZ1F1PftFKyzwJu66tkJY1TZ2Inq0yTS0kG4Wr94fbOuLIfV+YKDRMXDA+v2Pm4
2tIsAPji7KTiBwfNri1O2SARHrJMNDErke1jqU2veSLaOxfu5Z6ktrxievC2ocS87Q6CWbC7mTrI
CS13GXR5Ij8P5N4BBaN7AK9LJAxnnG6QbQG+Mta37HyWkTJD6JV5dTJaD6dUXE1z+SOWfZw+52on
qLoKoVmnBOi79aBRK/40k/D0h9aNBMI2toGwChtRFV9ur/6VNdAdDia7ipMJGOb857KNtUuFlvqp
U9F8pqM1xn5PG5I8l7DxcHuwyy3GRQfSgW7Vinm4OC79ZKj00vPTMhloJfVj5/kD8j+PEhUAdIoM
NSmfm6yM5jt77PIE6VQ64c/RnQWxt93bCely1+GkeKqaVlllbsgLeOzefPEwikfJUqcZDEVvnf4/
UYqRZ6gOuVlxQk1E+ZxXabQ35mXAaCS6d/FcHpoVw8ehN1dWOufnfKgeP2H4mhQlrbpRT1mVmccG
cSZuiKVFIiuFllxAWqWE8ea7iIEpEeJRRteJnbwZuNB7iLdlcdIzZdgj7Db5TTFHb+05OowCAx0o
KXEmluPnozijhboNmlwnVFXs30YJud81lvZb5A7irQDPv0OhyrBywAh89POhVPIWDi5DRV6nE8XS
aXDd/Pftjb+uylm8wyD8+aqLSAdi5Fu4nYvoWte5C58rL9wXNJP1ZQdogbJwngPHbdzauqczcW3L
E0MCjAGzwsW6/v4/m7HvNbufp6I4lXIpv09DsTw6GSpSb58YGI61B0n73tuGxzS0tLau0uLUjKpz
wIGH1Gee+VdPwGaOufr28dgTIDGpYgEs2h7kuXMbt0yT8pSmGBsuS/Glp9fpi3wMPS377/bkrhwy
wGYqe51HcbWfPl9Ca7AHgc4kW8PdlY6sj7VZfNQTouPG0KP96DYzVbX2zi1y5cMB2IY4TfsJUoCx
eSlmLxZVjszYKVdK91szchmyK+W9MPDy4l9DfehC8GNAeWxTqlbrs3wVBjwZObTYkVr+IamM/LF3
lrsc3/UR2Wx/kiJiCnfFr7hbKsWyUNZR56g5tehKLX6JeIfwVQsleSr8DuY8E22GT2pX9C/gL7sf
U9uMMlSjGKMSbu6s30EEmT9WOTp7fjrFnvEwD55RPHZ5b+gPrrUoWCoRdSo7fFfKYe+kIp92w0Jb
4cQ72qyS6ByxQ07e5bi+irTycuQ1Wt29x0GIn4nriQzRDT5IkIMTmffUFdB5zY22jk91JWInoD1Y
4lqYasm8h6lPeoa4MaqZVNOj/EEBdaIFFmRfF3znQkCBulpXP8INrp9v78srO8TjdlDJ01AjQdXi
fF9Gbm+yR7LqZNGn+YZYpvyAS9M9A9O/Sdjmq9Hfp+++oo2g8K/H458bRGPnucUgqhPCbUbzCKXd
9b7i0kN3Nl8otfuqjk7viYYgbTqRtJN40lMjLneIzMzprrZH4w8yrt10dKOuaanPzjLZL3FT/lQg
11phmwHn/y5GNRHBQAE2Dm+v05UtjsYOHJ71FQHctjm/JbK9EbW36qQoufKtYA+O4NlUbT/bivVm
JQB4faRVIFP4hWHi5snCw82eNcoTJzwZhwchs3ifOkZzoCOm3JnX5ffnOkIzhdyNtBEE3fmHcXrk
rwwKcdwQi23s0TIZDBS8yik53F7Ay2eLggRFAQYjQb2AeTiZl2luylW0EBeLoCkKlPdTw/DzCIcy
ap80MG6PePnJuN6Jxwls/j6Vm3C0RlWzy2e7ONWcswBRs5pjRyMNB/F7CJ3L232FZQM9A/gBbm+7
iugpl11kzuVJa8tup8/vqqYK8JiiOLiWk3EnLVfl3OjO9X5tTb2VHacCcCImXVfgn1NVYFIUYw5S
nuI0z/xkdHepXZiB1ppfR+75O+/lla2iA71HndwhgbyQSapWNHGVuuWJUCHZlb2RPJpJ8WbKBzUr
216HIMqGnLM5aAv6dRqSfc0JbRFs13SqrcBbEBvmcwa3N8iVCa1yQSv8HHYe2ff58g1jjGq4MjSn
sZTyBSu2+CHKcV25PcqVjwT2kT8dKBq211tglYv8EdSysjn1zUFoI4tWZZNvSto6hnJnQ1yZEa+8
6qw4pxVit8kaZEKoVqNMeYqpBh1a8BaHZC7mj7dndJl6rbQpUi6WjQBqy8SYDN7VKLNZt5kMl9A+
p5WlFfDerBqDP6lOTZBj07XcWckrBxotAN5BoIOwWbY4uN5phwqp5ebUFZ16kECCfatUvB0+A28G
nPNUQTkCzbJml6Dbz7eGkanx4PZRfUqyadk1Vit2WTveC2auTIhzS8BLMknZcFtuXxLgFkunN6dF
gEEq49b9WAKePxpDZr85C+Lh1UD3kZjDBdrar49oVuO00rQndOD7PRGNF5RtZgazhqPo7e1xZROi
9kURAGU6xES2NbMVPz1kY92eDFRATdDtnuLtZ6Md7lWZrg3E47iqD2HUgSzK+UeSMh0zNP7bE8an
GeoXExQxRbmXiV8bxQPBzLsFKR4Y7vkoRTGboyeQW0Q8WX2fKIvuIoUKpO3Osl3eE3ADIViCT1zv
pC23p+5LtI6lPpy8KIudB0POiKOnqoin/ax4iFGms9PeC2suJ0fQxwuC+h0yWKRd55PDtZbu6lwP
p773itNIrEB/oK7T/E6YcbnTV4MumhJk4MDat0e3c0XXl1IdTmjItwe6MoMPn6wPoJDfqw5fmxLx
se14/A0uYv1R/nkUe90eqITbAyCHJDuMhi6RX1Hu8V6uTshe33uIIjxUm4WDieYAf4zHU6FN5TvF
AWmASLNloMimwPC+faIuL1xyOGs1mkJFD3GezW00GlbWd4CJTqPdV/luiifPORi9QvJgOcWQnii/
695xLsr45e0jkxnAv6eJxCO5btp/FnMxbZxp2kV5yFujsoMKyebqaNYeOJZ5Buv01AnsD3e6Lcfq
cHvoy5hqLaOw4WguIP6yFXbQTJG4bpp3IVoUne9UxvJZSyy0pxc1flho0L90ttEF4P2iO8t9uYN4
OU1a8oBnoMBtGSyd0fatLPM+HJTWPGZNz8ump/dwz5fnnTXl5lqftDVH39wrUmqNANnZh7mafhyz
ErvmsvnmJvUf2+qjh9uLebldYZOsINTVup7a0WYwLTWBM6k2QkFdilr9Es+HnLwCYQ/tHsb/L9Hs
PNdbx1ox8dQTYWtt9kyc6lVkmgmqPW3cO7s2AROyQ0h9UHeySc18hXqCGVghPcsO/1H1iQbEOHxc
bS9xvQVCqAnfTKQRYRkrhUBzHmjdAREK+mpjbKyWsVM7gsvKnPjH7XX6e+Ftf3jwAxSUSVGoZW/O
9RTr2aS1TRP2RbYkYE270ngxDWQU9kVRuU3qU24vkmCSdeGcIlifWVD0xtjv0lbmwKqzkcB7aeZ+
PGBHGMf7XFA1KXwZl5r72KidYTYfSpkZ+lcT4RD9qHRu9tPi6yx+nnB7ovhIBr7LikTTfJBOmfUM
EAL30olqdvFBx5tl3MXwelEZA++W4ZUTF8232+twbb8Q5Ft8SJUe29ZYqR8rFXCJmcNSA+aizsVX
ogXLd5rm7TGQs9bfcHEk6qdItXnEkZlOjQmAcziuxRsxmeMRX+0JJ9h42d+e1OW5dlAuQEENrULm
tq2pt73n8bZFVVjzEL8DHVTuCt0p7twel5c1Id3aCUbrjnxpS7omWekbx8VuXHcnd9fPdvrYJcOr
nr4KiUAhPhm3Z3XlU0FkBbBBIZNEZqvYVirArKxkaMPWSopvnaYv2Q7R1fxo6XVd3AnBrywhvcm1
37K2JpAeO38PxkWrjFlLWjQf3W8rmDIcee/vzOjyZoT3tL42JBd0ebcVe/DktQVsoWMFrekBBdBl
QeO+F2moxrn5O7KVob1D7rtcRHSheWaIj4mRL2h38CRRUW94bJIiSz7JzpzQh1a8ASd7YszpePuT
XZng+r6g3IGOILnhZs8bU9sSRa4yccASRj+37LYDQYj9wAFL08QEhT7T1L496LUpujTLwfcQHl1Q
rXVl9lqBr1PYVE3zAoVjfC1qt33KML+5EzVc7hKodbw2MGCodXOBnO+SwiwbjHEWEZo4xWt+V+Yu
RLmum/PD7TldDoSTI/RqMDVIVV3gTBQNB7gS82LYD0LzpZGDQ42NNzO5YXET5lFGIh6hArJ5E9wy
ptRsmSLEa+lHbLVHrZTPUyNg3gzq20v2a4RMOE7tgyB2e320+EWrVqKIUBii+DaAst6DEp7upPCX
m4FRaFfTmkfjkWrj+RdC7wlwqtoO4VTJ6hGxNMd3Y1uu4MR7WfuVb0TJlDkRkXOat/0qR8U1i4rB
FE5NrgQANXC5X2H5b94J9MO52oFQUJnYom+kUtEFMan0I4aG5xAeqe8VbVnuhFEXc1kbe+vlhODJ
+ok2y5ZBanLGBBh7jaHGs1DzxNf62r1zGV1cD9BTOTRgiWhYrDTT849jFqmX6sM0hbnhUEkZNHWP
QR/2P0qRHicz1v3ba3d1PNQXSC7ohRnbSFtVMw9NRxclMRl7r9Tap309yeb3qCf5UdEi+DO3B7wI
7ZkgvoMrdW0NFZ3N/dcpBfYenjGFVjub+zROHuSSfpOTdiQZfa9F+tNSmvcCjeuDcrJ0tuI6+Pmq
YtbQqs1i8+1U9ZvnLAGtxs7vGxyVkiStfEf076fynnf0pXDcOlfKB+QR4IiICc6HxXEw6/WulmEX
A+MfNXW3jKA8+1LPHyOhKK//x9l59baNtG34FxFgL6ekJFtySXWc5IRI2eUM+7CTv/676O9kRRkW
/GIPskCAjGY45Sl3wVFo+DqVpQTjWTT2Z1fZ9t8pdp7eXvOLsITfQf74/7X+1Wnh/Hfk6axAabvT
MSltF/XdXhWfNBrNSdTFRrmSnUrtE+Rc8pC3B35tdyHx8ULPp1zobc6MMfUUisxgOvb9MGNj5/5W
wHAb9PbDrkp+vj3Yxb3GLAOiSKpP3J+kcOezpPrujr1E91FQkP/QY8sCwl9zv8ex8/fdI5GVAqWC
u8q9sxWXHeMOFfgFWdAJ05MTRlSQ2nojP06D6e7fHury1mEkdFJ4e1BRphJ1PqkFLdm8zqDQB0Dc
n73ey35ljXKu3KCvLB39VIpzXNGrvPBm6YRhpmouU/2Il2r6saxz764otPijObTFlfjgciiTHBSw
JmRZOmrbuicpaG6VrT4d/dQb92ncjLvJhGskZDW8e+0YCiwGt/b6gG/zOQrVhjfBJDpWgxq+eHk8
PBPqySsB3eXh4jHlG1GlQaeQ0vv5F6pHXUqVJfPRWNQcmcpPnxK5ir8NlnYwegmeGzDUlcfotVUE
9clFCoyZku4mLIHZ58+TXcxHmQCDDOAkfRtY9VCrkuXpvTuQ3iBCjGtvH+TTtgyUZHPTGrDhjpJm
+G3eAZfGn2PavT3KqxPyCRaIGVGo3WruGv2LZI8xH9GG/jojB7gH3wb9FZudKyNdniiwj0ioAlQj
zuZmPv9e0sw9T8zWfMymZsG2LohDq4Mf9vZ8Lm8+Pg04PfwiiPEv8N4LnhqTG5TLkeb3l6qrjx09
0LCc1b812ob/y2Ac3RX/y7S2DPcmNyo/hqJ2DHp/RvLCW7yvNmBgmE+wRk8BwZ55pafw6vx4StdY
5cXq/HwVV16lWw7jcpx8yH5R7TZTpHRILyowW0Bd5XxljpcbxDZoa8EW4KOxTzafDQ8af57BfRz9
uGyOBiLihz4IcOxrgvkKlOvVoUCLAbFC3ZKy//ncxhbzYn+ZneNK6L8hc/kXF85pzw3VXJnU5V5k
Umi+eCtofm1nnI/UVnMc+woxR9PT5EGWvY2CE7XWt/fiK/NZgQRrnYCmHQpH56PIuRyM3q58Elws
w4ai0X7ZBQwkXGKd57eHutwWLBrZH8gjn/7ZVuEoy/vWKUo07mrbAZXWF1DIc8tK9gaWa9i6BtrT
2wO+soLIR6yOL8ii0XzeRBiNtWDsQ5PtuGip95AsoBm6xR6v7PbXRvG5NLjdvZfvdb6CTgPJEAc2
72h1fsktG5TlTz3L8iu3+ivDUDZdN926dnRYz4eRjZ8Rjdr+cc5lstf6HAsYutLv33TrRbtKr1Ex
AidxPkpaBh32r1l8NCTO9lmhgn1PCHdl070yF+7X1YSEUjrjbD5MVRoio77nk/rN4q9TLP4HPUuy
K0f19VHY3Cb3Hs/G5gCpVDRG52Q+/uFz9+DlVbBLEMm+8vlfOUBrCAGShMSZMtvmtU2mtPNgZ/pH
HRk1RPGU8YAsKc7AU3ZN3vXloTsrQq+6rjyDlB10gsutuJBbprWWFEhEGGRCSXuPBGbYKQ8wCcjt
3je+5R706CLUMZYe0mrHukQoP+CQlSLDOX8RWENq87fZ/6rPbVSIh06DCeIWX4X2HKv01gtwfVTW
9LPR/r59FC/PPoHjemlSQSB93b5CvZekPbYLMd8CTKWV1/I01mYSWbWNUHg8XDNcuPz2jMfeeqmm
cfw3gRdpqjbMKeSxyvInvGHKakeP6hq8Z92n598DuD2FQeoKVNAoHp+fFlzWOphbC4KBbT0cicjo
PUgY7iGc5+AjKLTsZHWNusdNsnwmyxqvaMa9sqqMzGGl9LoS8zY7HABs5eITkJzoM4gjShu4fONb
uiNekzxJ6TW130tOFfVrh/0Hd2Nt4WwFpPVWmh7KcAl8DQySQHd4JYDEpAQgGznYlPY32QpeuF14
arTdDGnzr+MUK8ZF2Lm/f/eeAiG+FoJJH3n8N7OXfQrdusrFCS9hfTfYo3kyUg0CCYKzuIgGu7eH
u4zliaHWpiOteHrQW1RBg1AeTRzRHKHfy31nNPZxmkbzLlCpugUjmt767jJ+e3vQyy+MwDm0S0An
9EKoC5/vMCw6vbRzg+6If2/DuZdoEkNl86R3xIAIQbusWtprPWyu4ouNTRJmrXSZFbx2YVQYi1Ui
mYbqMWl7X4skmtlD1DTt2O5feAn3w1AtT75hKS8qRl2l35eg6929C0f0QzdQuEYYSsd5txTYMGRc
SCLOCq4gEC9Ur2poyJlErDqCZlk4T3Kp4yrsEyKeR8McrCZ0eyhER9X2dvapmfNK+15q9C5oa09O
v7rXV/hXFWXa7EZH9tWffOoTj26AaBNSurovqh0dlaz5MpuaI/AY1ijIenk7FHt99EWPKTOC3AcH
ItWTNnZ+892RIsv2+BR4wd5Vve7fuNMq6oGyQPO3gckrDyqBrHqXxcOQ8jM9SGX6EHgwv+LJxMvU
Mp5hhmA2ivhN/1lmY99j81m1eE4PaW5kEVCfpboxZafrPzTbGLVbo16WFmVTrR6+mTapYhbGSR7o
+7qNM+M5HQN/ehSKROIvhugZSgJFMk/Zv6MVN+LebBGNuUuWHnXU3MibMTKli2KHHPLkW5qlwrjJ
iqUQkZ8rkEqUctxMvxN65dM8ndI5nRg7Q8zJ209+Lq2Dl3lefewHbxJfMr1KEoHNsJ+5UYapcAOv
nOgpBIZnjB+CIDc5CsGUqWgaJGTChnKueROktefdMu2sj6xOl/XHeOkyc1UbLdvnXuVagCqFudS3
uAnF/yitW4pn2PvJPy7yJDgBIumePNS14cd1ZJUxtO+xzeH4532FrEVLpQqVqL5qVTjI3tH3MX1h
LN2rzrIRR2l1/aklyu2++l2TGF9miss02ITqhqPlzC0aS2hex6jCV6jBiLTw+r0EJqo+Dnk2/Fws
pKQfeMSGIBIIBCW7VM+Dhd7uiOwVZtNxs+tzdDn2rVOm8gab2n66m5EpcJCAKOf6wKdmj1kmd9+t
tVSNu2uyyRWnzEuz8aCz9l4ooZB7P+lqB8k/ajL6dGeMTqBguuQN/N9SL6oPqpWi2i3+qIpbVXtt
dq8L3fyxyDlPH6XnKHGsuklBJGkFPva9QCP5UQkFhR/lmLyLqlgzPg/27Df3MkWEJMpHc3AeTT47
fcAOYYZ7z0zdB6Si8GxXWOC29wltUOOAkuDgfZ5h5IknWcVF/kEG4F12wIRU910lc/GIEDu6JQUL
1d1UnpFoJzGksIURWHGNb6Xf+D8zlEeQVi5QO3vUdBATB0FnZL7JGndGXsX0Y1MPy9Qqxr1l83wa
xx5bXuup6Rshv46ONhsfnLhGizSDEIiDcY1en9RCHJNmEydfjGoOUzDRHacupeLT5KEfFS0SyeyH
ShvVs6RIFVthbBXpQ50Z7f00VgM64QUO1zde01mOFvqw/r7T1Y+nCjpJHgx5iHoZV94OqSWRfCYD
SyQO2jKrg52daF57aPEmbqvV71dj1lqSxQcLwJn+OOfczmEcF318nCmOPwOc9yUKVYHzjUgbsX+w
jyMSRGIw3QiOuUahUyg/2E0ULNVu0lDVQhalaGaOY9ZPmKYEFeJs3oyHmIFrNHbqvoNVfadG7+hj
ch3cjbqo/7EE2/wuQ4is+qWo4flHzcLL+LszZ+lfU9gy/Q4FKG7uWmMa/kCO83EdR0MqCEe91v1I
85PB3i1OMvs3A6++dpITJkePejAl1lEovu1nZ8D24EZLLa8ISyNR4jmZHEpzuCM2065BHkOhmWN1
9lHP/NgCdeeVxYPOgzljDjI6C3yWTiKNKqpujMY6qZed10++/UEscvwDnHJ4Hsau1R+Hws98VNlQ
agxLWc7Dv28/qRfvOB1qIui1XgoQhfDp/EkdB9zZbK+yedtMh0sRhgDe02Z+76Rae+IdD45+b18z
irkISF9GXeFSiKvTiNqkCUNAroaSkX1UyGRVYWVIOYR566RXUqvXZgf/i9IfbRuqwpvAN7NIo3Gr
cI40x/thzxXTy88DtplWZNbVXB17K++Gu0FZWnclQHolOsRdYC3acxsAzNoCPFXK/SGqxYLQnup7
OG/TTlvs8gFLJnG0UK+9QafLxtZpaB4GWyGv4yOD9/bXfZE+PY/Joaw48Ba4tamybXMkkIqNqoRt
HbMuwb5wWpKs2BMowk8bB2zPZ86Je6f6ForVWJCbfrUM5dXfjEKbP3LLl2pXyqVHRsVamtEJtdjI
jCJSplemYo+LfW55ITde2Z98v+2R6gBt1P41My7BcSr9/hC37aDtQStNQaggyNkHjlbwbVZWQ7Tk
pQDmwqlvuyqqe+TxDg3MEbNEPYwOZROakz3ORegmg/enGI14+WADehjfGzsjCYAOItuRvIFJbraj
o9DbIpZC1GSRf/pivG+a4XeQef8KEV8z9buIYV/GWssKcJXQQFj//j9YQVXOTt3TPD02MLCQAzIL
xOiwOIvS2oLLTqX1+9t74JWzhnkHyCGmSOtyCx1C3mx2TI3JlWZV7BMHpcmksawrO+0FFnS20yh5
003CBokdt1Klzuc1NngbVaUZHCsXjuoe6pJthqUJRCpyHGTXohmFwebOQTcy3/lVu/Ak5TPkMgyj
tDslpSluW+kk9k7kwpEQwQLs6PfOoqZhF3tNOd/ZrpKINaXe4B+d1eDLjcy4QBpMy1tffuvQDHAP
JqKLT8iYjRBY9aRdIh5bq30yEIjqnmow6lDc/V78EMZCGODISf+3puXZH+N0SNqjU2WyQ7jP9bJd
AWqSAJA8BmEOfF0Q/WsSX4+AEBUdvy/X5lNtLNBJ80lp9a0Ty3TZowoXP9eulg9h0AeTfG9NCvzS
Cnyg+Q2gAyTO+TqnQtipyHWEMZHzkZGL8hk8dcQkr7TXL7cN45BLr+UvYJdbdEoyGWavTDTDDbdN
j0Hn5HdoiVXXtg2/9nzXrKPQwDeAE8Hg3pwGi4gWaD0KLIiPTre58GVkW/21u3jNfS9GQTx3rUtS
MNo6zaumEaSw7E0QNuWzQn52b8u4+1RZgTi+97Stt/3KuqQ6uUIkzz/PxJp16JKJU22V+ZNpDmo6
eBJ92XdfWYwD9R0e0Ko4u628a2ipymUo5anEhcKK1uurCYnlhH8zdzWCmL075fr/MLmVtw1Th7nR
qz+fXALqekGcT57axBj2i6ZmrPWIYt+/hD5gaqjbnFhahuejqHoul8Wz5MnLxXjvN/S1Mqd1rsxl
PSfnewJ2qokeDhIpOnCvdf//5x6e7bE3q1FLTwttG9wVDXgYO8JIGMZtYy9z2ECDW8LB03o3zLOi
u0IpXXf2+fgvbP4Vkcjpom94Pr7l4JNcNtQA8RCcIkR1kUL25K1v9U9+Plxb08sTgL02FROdYIDK
ybZeDl+0LfsSqaFYqV+Gno+HEgJRuDgA1d/79VZPSbYlffhV3mjz9dwEQ2Fau0T9uaT2VhT/OOX4
bhwT/zJkXKr/NCxAtm0ebM+tpNlITaPKJ0lzhomAWg3vZr4xykt5GfMVl8La5qrtU89XXj4np6Sc
8t/gC6rT5OTX9K4uL1qq/xSHvACJakoim1FSgBck8F5y0rOcwnVZxcFRtO41381XdsAqXc59Tr+J
SHAzTDI3fZvNhThppbA/OYtlHfHgmk7+IM3d21vgtaHQdqIUS3VwRUqcb+20y/ulbH1xQnl0jHR6
7gc0btNH1GjqK7vtZeOeHyN/JdXb60GGM/UCLPrPMW6sFolHA8LsmFb2sOsDux7Cpqx5s3Knp9oN
krnJfzWlkRpuOJiogYaBDyszcsSM0O/i+CK/74Ah5HdqSaRxcJcSGnqJNYx5tMZsEFfK1K98b34u
p3G1Sycs3wRKII+rrquN9NTb1BRvDQrV1m2/NKShb3+Gy4HWsA/Egwnuhqd888Vdu1iaJkvyU+O3
Fe9EkX10AnnN1+ryHluXnxYcTxGdmO2bkGU2ZhzINJz6XE8e0ZJc3ZXbAc1bA9It8qaxuvL0vTYv
gCqobACcpXuyOfw2lqsphqvwefsFxS7UeeVexqn9/ksmAIy5Ao/ZxADhN+vXpDjVWtKD9E+9/kQ1
8AjjQF15Bi7PCo0SmC0kIOSpxCjnZ6UJlGdUdl+dzImcMGr8KUUNrDf7TzqA2mv2bevJOz8tq+AK
dwy5gEe/yzwfLfOWuZcdtGG/mu3HGqLCQuW81wqERBq0GA3g1flvMRblBNxvojTFfY7swbs35lpt
IBHCfHrFOJ3/Ck+LW5IwCvhe6yahs+TaPfKb2td3j8JLBFwAANWalqwr/5+bYaqkKmLXiY8qyYwH
+ChdiOlAceX7raf1vyu6Nh9Rq4HTzoMEPmGzorFf60U8Qi5H86JXNwGUq/k2KfQhCxGjXcZb4aOY
GlZOjLPv2xNcl2kz9LpzqC+QbsFt2Gwd3U083NQ82Lde6qMgOxnU4A1z7BDq90QTCh4rIxxlr5Ol
0IC9Mvz2GDJzB5427EHCQbh9m3ts8sdhLoqiOnVFpUWdOU6Rqc/Jlbb1K+vLDaavF8sLsG/9Ff/5
irA2EhxWluqUz0b9A/HksozKrh32k0NeiPSzEc2pdH+8d2mBQa9gQmIzrpqtjsU0o0FtGGVzgoX+
T9rM9WejKKa9vraF48VLb0ALjVHXuv6Xtwe+XFT0RIEVsqWQ/6DXdT7dUcfrAWGN5iStADMgOIWP
qqvMK5t2e2ev06Jph+dhQA2OIsT5KLU2LV5p1+0Jg7fuKHwadX1njIfUzMdotq305r2zsmifBSRE
QELQ9tnMqs9RNgMqXp5anXK70w1A6CnPXpnV5XmAmwtNag0/mdkWrYF8te8L3VenpO3iLjQdirqR
ct2p2nm5EQ36rVzmpjk2vX7NYOvllTs/iys1neYgOTlYqq3eDnWFtEcbpDnF/WIm9/zfby/Jk4O9
as3vDIDa6IO1ai32NqXZhm4WzPVt2iWTe0qXussiKguGGYLNwLKCGZJBpgHcv702+0t6CNy5zx+W
tSqdhFA7B3EoegRwHg1Zz/8u3Wz/IfofKgr6fooEcBJP6bGxcseLdEej/oikaNPuG9xIc1jmhoxv
4kn1uDoknf7UUTOn2F4XyC4B3uymED3raow03Y+TcMK72IvGuLDcuznOg/hhGTu3PHCjzk7UOuOc
h1xSaXvbp51jIBBfmog+Qwlvvk4IdQePQYwvTyh7k05f18h/LWvyxD+VtXTLN0uzRXoLkKxWNO+w
qERMTQxf6sJqytOkoRe/K5I6sO/GatLjnaWSKT7q9oC3gI8Z9XBPa8J6muKAdasKSj47VBksOhta
jraoVrvOd6CvZXua2nL4brdW/ddUunR2CJs3RaQhBGHcidwH3J061AlOJdi69you8gJh40R4inkP
mK/tW+RWbZAYsaJImgfzKctw6nXbznhSS6cfsSGoPqoGTEVIpfaap882wCCFXp0wGXM9GIB8z896
5lVc3/3cnAhrU581a+ZfZu3WiqchmIflGjPn8m4hUkI/juydRj1x4fl4nU+n141Ve1LIlLk39ag5
zb21FG4WSaXcL6LM+u5Kmf+VOaI5gM4gj+Dq+rmZYwJ4CoO7Bd68wVOEomMTahbZWmYt75VfYzmZ
HRBEgysNZtDm0TXjauZBhzefO7wPa39M3SpUlp6rOqgxaAiy/vD25fnKgqLb64DfQTNyhdKfL2gB
83VZqLechA4yEegoHDySl6a09nFitwFPb+Vckwd4ZUVfRGxYT3RzYKidDzqL1DVF6w2n1MfnPZSG
Hu/1rkNdKYN1dyUjupyh+/IYsV1WA+Ot9otTCp80bhpPxL35J9JgfMqhQtxAjhs/9ll6LXJ5ZbxV
xgkmKPqurO0m/oyzCX0001xOg22qJJQFHj9hr0NnDxdRDPQ62iK+BmC9XFHsMiH68R8xKTSv8xWl
q6hhCjTop9Fxq8d8KvOb0k3Er4Zb+kri99pQJGXIOgHOgYa1ed7N1uxsfBvME1Lz8meltRNa6zT0
T41T9lcClsuxvJVOuwqY0OQC/H4+LaGMoadGY50Wa+yPhDVcpgMuT6OHCtl7DwLhCsEPBR+iI8Rg
zoey1Yz4iBQuiil5TNrQz/dlY2afF7MTexTuunePB7SUm2zVNljlHDd5ZjULlLFtzT3heJKGmkCD
o8jMQ22an8G1tFfusBfZy/MQYo0dyIko0q2stk0m0TujMDQgK6d0QJYvQnJgyKM8rnPtczzk8QRG
KG51Cv4ZnYXJSJCQnmy7Sm403Z36b2LSq+lA8dz7/fayr8u6+V0mojvwGaj206vdbFxKcJnRlwgS
TB2OBQXmNQdT85Ir7Qb6X5fj0NegI0x9EmrSVvsR8YWWt6oT7FoB2qladQpvXRwSrC+9SlvK203n
YupRYgze3cwxIKxdC/dupm3kqvrX6Fn5ss/quvd26CpY+qeu8/FPFKU/fq2W3DefMj/LrR17S2EM
oxuTcxjd3Kc7SYtHi2jIufVd3ZcxHIdJlupnN7Z6/ZBbIk4O3FFZtUvMzv+IVXAa7OPVQ+nJpYF6
TzOTu8NEuV7H0gGh+nsaVhUubmj3jXdZYKv8jgClOlVAu2iDEvhrEVZV/lPhjdNvkjOwNXNNe3+X
wYe3Qwrj0o3AaiRWiE8JBh/NZDl/2zxW/i1Q2gIsVbmMmEYkDXzUxs+1ZSdw8cz/5jbeE3+zZFj6
4yCsLN7Rz7XsUxEDDjwsveAO1/u0WP6paqyOPkBpBGssUHIsDhbYCvW7zUUhb3q9KHhnYi5nfA5i
fLs6OhqSJw+2znDMIX8nmL+bdTomIVpleXdLUm/Xu9Qo7A9elfbdh1EG7rPllc18wIKc/nOGXoF2
cKYATRYBtsNHxaCOacC7XhzvGqsQn3DIK4M70DwY9qgGeWxMj5KJ/GvxvlGByusoJ9Rp9ySfXnH0
4qy1MSkcK7WP+9HQ77tcj509hGegaAJxCqgenipwz/Ray0NGUokuPpSB3j7i8IcyIVA2zTgM0Lf+
IH+qjZEiotXv6bo4CVzSAGOvsp0x0dF9bVn2mqDxuFtNQ347ozLUjW7m6tuME09wKqhDfg9EZity
/9QUN1YR5MbexZ2qeVomeEhXDs0rR9N7UUEiNlirOpujqdKGp8YN1KkJRvsBpQrj0I6Vd/veC4DK
NNJsqKVBzOSOPb932cIDFnG5OtleXN5PflXcSMKUK4/WK3OhpUTUiGYaNbdtHdGbuyVxnKo6WbIo
wC+VzQcXi6orOeIrlwwNamelDlC2AD9+PhejjYfMbZL61Nkgg92lEfu4Vs2NVV6lGr3km5uLE7LF
WgJ3wV5wp52PlRhTZRoL+WgqLZSAClNWv6SxOsY7yFb/nXyUsfcJji1/TJEOd5bk7CncddzdnNDL
jCwnq/zD0OvBZzuzkhTISpM2kZ3bxjev1+gV1DE6Nke/HLnJkBjq4pugNeZrUh2vrRlfZi1IrHWe
bbUgLzwBD3muT848ljhwedPHJTOMv4Hm+leqPZdDrVuNb0O8u9bU1r//b7VHs512tlJ1qic5f0iS
RgNmmYMpREZ29/5dbVFZWmtY3EvW5uwUSac5phDNqe6NYu8XbrsjJLwWil3ualrApHwWaGlqnVsr
30BDRCgzJnVapsrj1abXMsS2uBI7XAa0jOLTM6W9wyfaUl81CpB200qqRjQu7xEznm9mAybl3JjD
naCmeyUyem1WHFJq/nQV+HOzdrEDTAVIXXNKXSy58iqx9rU+NFdm9eooaBhbjr6yUre3WzfnZQ/s
Yv1CMt2rvgD1WXvX+sCvbTluNaZBBZdkYP0V/9lyPCVA2Yu04W3u3Z3u9cFtGRhD1C9VfGVClwUq
bA+omHKUKJ5yAZ0PZXUW0Y8c+Uz07KNiEM/+kN4so2GF+qJPhCSlhTOb8fntnf7aDFFnpD61cvqR
lzsftsvdrIxds6EulqYR+qc65pXYthLWXtuIrw1FY4t0leFWpu/5UFq/DFgMYHTqaA5maeg70x7a
ecU07t6e02s7fr2L1owKWryzuSjcQGj2NBbNCUvsBw+ZKzBkskdfsyi4MeJr6fBFm5FkkXcD+V+I
7Kvg8OYNLLpUk63OeGOSpfeG7PIPie/1t1qAfbA9l8Eu7wkzNbLm5xGY/uMoKqw4Ma/9HiddcegB
hkSJBSMuUFkfOnGiXXmlX+yMz58b2lXoVq5xOhCsLZJzaicz11JsC+Oiq5ZD4GTEpEGmBzIiTSwB
r+tNGh8cBbo99FUjtF3TOMGTaMf5l79k7hgKzWucMB3tatxT/nan0EsCLsYY47wkDCARIQVhLOMU
TnDku9DFUvKT7Mhgd96Ygt7MgFKLK5963TPbeQVr+R8oCMXjrY0z4WHc6YBrTwqBp8gXY7/vCvwa
372hVvQaskYof7KnNjUBKXzNq5yqPc2x2e2sUsjPCm0e/Bya6gcKqKTQ7x+QC8dnTMwkKOycHxXA
vYvTTn57SjB3AG6MJ2VaT/YnE6Pvf4w0jq/EihdH06Bfg9sIeQ3zpBZ4Pp4iqwTTNQ8nx4cJH1pm
zdW9NDhVRu7gWV/ent2L3ufZV2OUtf6HbN8LJWtzQKuqjV2FiS7i3EajPyrazyPcAlUEAOTssjZC
Mc6mH0kI5t6+c5VT/MYVskK+PZ5d48ijOnl3c+enxl6JNHO/DxX6buFcqQKZ49ZtMExShhcvu6qL
h+C0iBjPOlIBV5qgKED2q7uhzSfIux2S2g9Go43kM8lo4KfYiz64qYvC6I+EXp1AgCwJqKzPoFv1
j9NUx+0foZEy/i3xmwyeSqsiGbJ1JIrvTeFm/aex6by/jpGUPynJr/0vYPMI0ck863+kvJstnrxW
FoQ5LrzxPnVz73ECoZJ/saSd/oYS4H+1V5LQx2BeHOe+X7p8uq8nyo7vvf3h3oBdoeHK1+ccrcfr
P+/bBJ8F3M9gnBRYgX0QdACtJeBIpPqvccIutxhDIQeMgsqLBOdmS0Oi8vEedo1TkebpV1Vq7Y4S
HqyD3krzK5HixQOwltKJEJF/gtBIgH0+rWSa8a0uO+OkTbbzbzB2As5n59tfkD8UN6VR29d2NP/g
+YbmsQFHjSreKtu7VePQ7E4DnrhYJ8n1ofbTvLRyvyxt+rEVhfFebXtuO0IReIXkDXTqt7WnUrI1
VNU6p0wm+g4hUT9s9EGElj79fvukAk68nBkLibWNzwuHQPDm6vPFFARoRS8nIkhN/DK7KRg+ufo8
LnuKYnA04nkAL9ManWq/NNBvnhe0P4dTIeELRSMbHD4EVS08THsZ3LelPVAtKP22bh5NkFqBH7Za
OSwfDfgtS5igEVJ+wvdSVlE5KfdeUb/PAJEjS7hbjDF1Q80zZhicSwZ1Ihs7vIMSiY5CWNtJPUFT
yZP0APBlznYti1IeuGJm8/MyV8Lb+cbs+596W9XIOWSdYwGzL3zQ5UOOZ2zHCWvv+b8yP0yaO02f
uPPjJRp6B66Qrpo2/iEsX/xEtJD2VSIWJz3EwTDqNyba6u7PQpeBBRgkqLTPOOn5zl7DBzY5OM4C
9heXyiyIFB17bIUXrObvq9x3fxVDX8TROE5BFqbLBJreIZf7V+9o63FPlJ17g4FQOe4C6UjjaFjJ
0AElmFNiiAIYqLFLvSJPMVXrVrSvrE0t/gdsvmGHsnImd9eWiF4dCiuVEmfsWXzFMx2fZfhuwb9q
XLTlIa/q/LFGcPQzUQxWwcUy52Kf95r3c6D6Bx0wRr8kHJ2B7KTv1g6VFNL/ky36TO2kTxcZLrNe
m4eWrY+rb6yJPwhlxUWowB5hdF1JafxItHGo9qbIe/cmbfrFj4JO6iKq/DyHnY0jCfTrydWfCT+6
4ENuogf6MM59Vh38PO3To49gUH7QBRLwuMmTKI6hORit+8ERpuj2tlYG2DlLUiqYn3MKm+Ht43Bx
GNara1WlXLvVvMqb67KZEuBZgS9Ps2T/jwuEIIwysPnOA6I4PTVuYy7vb2kq0msueheBDkM7q3wM
YrBgAC4QeqWmWiODwQvUYbwFz1sD662SD29PcAsBWm8WOpj8B2KOhuC2AgKlvoZz6ZJV1cHCS+l3
mCtbwtcBOeSlSyeL5G7GsaMz5c1k4UARDWpuroErXxLszYWKlIeDwyhXOI/G5odA9aNtBof0ZDi9
5X/CUF4Et9lCsBTZvaXXNxoAF+POrwdZEV03uFZSH3IGxMWTJN13aTkNH3Cd94ub3Cnj4kZpOobS
qwhPs6PL6IgV7lcjIhaU2o8irmeLqu6QBYcaw9shyv2ueJb9MDwTfeD45vVtYe+GMsimSB803fyk
qlqZn7ois365CcrOB20WpRNVeT12t1xLlnywa97XKWzmdtbDrix7cPmVodL3Bm8URVAJMRE6oA8I
KP/8tVNIanSpBDMIJta40Z3pj0XNf1830r8Slr6yCemyIPcDlolNsi2QKWH0Yz976WkKevWY1aX+
k1JyevveTUgXXEfubHUA489NpOAXAzpTTY7vdJV5WTg7ZeZ9CegSg9bCSUi7tQv8yQ+y0LUsbESD
JFDY94XTfX/7d1zMlngI3v46YRr0YLHP17WGaJlIuwtOE+4TUUdVkha8fU2QZ/1Xznc66dgLWR5F
RPDzm1hlCnAYrFotOA3ZYM4H8L64fi46dsV+62T3ll1aEHOGuPWufMzLs07OT4ZBHL4S9bcUtBK0
xtSUenbXqGEARiEPneG1sKO7I4Mu4Zi15a7S5Y1Td89vr+xLz/180uvYFAZJqfwV7Xe+tIGY/B40
aHan9/FAid4c1B/N17PPbpog0pFIvX1KK00+AwCph9vJF4L7TkMtBBuqyrmfaXP/gFATlOC7y9Hc
+eCv2z1SqdP4IHq9k4e3f/HlXqDrtKoYrVg2UNKbPQlaPcdsWuR3KB73e11T001GQ+XK+3K5F0gw
A7ARCASDStzilSky2UuiqeIucXynwlStWr4aFAnlwZU6xuHVPpim+ePbU7sMlqlDU5MBoYR2An3h
82/h1p1ej2aZ3eH74O2ryTW/e1apca+r9Jvt1tV71UyxZQIoYUE8XOmP1gU0MXMsOcIvvzMQG6pD
mxcHt13tGm/vlU/2ogCzCuCvJNb17/+T21C5EOXsj9ld7SCTN/cAMKtkuoYuufxk9CQo+fwfZ+fV
4ziupuFfJEA53MqhXHZXp+l8I0zoUZYoUfnX78NeYLctGxZqgMGcAQ5QNCmGL7yBwg/yGlzC16ME
xezHC6ASVaGfT4aI53eD9MT7WfbyQ16kw1+O3k2fX/vJWEC69xQKQXcisH89KM0BuzejuLz4Rd4+
pSI2vvool/0daI2xrwdhbORTt0uJzCDi4oYCcRP4qNzut6XsCHdlD/rhAkRPhOlCtZq8oNw9npX6
K9eXwvUoaqP+Nkpu2DTzQI1e9NRO3rmQEpC5x+NeAtLbiHNuqK/gRQnf+BfSfxTF1yW7ZMy6fHHn
4jKWsv3XzfqAECHphENDdOnzU2v5cXR0BS3Fw5LZSXNwXZlqf1AJzP1dVJlspCoNJry3ihLuQBl7
w2fHFeJH2gXFT650C/2Pmf6tJW3ZHiq9b2ZQh2g+vKXgOYJ9Ggyt3c1F08dhJ+2y2JVVFHugEWkG
7mtDk9YBm+36z2pi6LdU2WSNkXzSDxF24/3yBYNuu35Lr23T8vDmQ1AKdpQKI50PpMNv1GKM0Qb0
lyTnlhhr7yQol8i+NQ9CuFsc7PtD/bKrhH9EI+z6m9OtLzHPi5OzdFMPoVybjCFK/izJeJ4e7647
sTu1NEw/SWO5ytdY7Dx1MjuoobhI7KpC0NfJV9eLnZOdmcZ+auYe+s44Xvw5aDcu2JvTo5ZTNV6o
rxFGuKs5lhgQ+KNgOSen808cMf2pA5m98ZzfG4UWDzpk2IyonuL1SuJ/mM9Yi2rPftx0b4U/DS9R
nXmvfQeZC+0QNJzVc8g/16MsIFY18OLaM5Lh6dumnsSl6JwtHN2duTj0dLho1DMIRPF6FEhvxPt5
j1gTHhDeU1o34r0JAss9Pd4TN5c3UGrI98TPBp1wWGnX46B+MqKpksVnzdWHH/go+N+xqegwqOin
2ftjrEs5PC1OHm099He2PbgoxoR0zP+sEcHUEBQNK9LgnLYKGJgmgrNdthRx2iBIN267e8tpUkYm
uOQwU15YTTOn8jCBCz7LzguGI81Ns947tcud83g97w1EOQrFPTJU/YZ3KqI8KYsoYqAAZ3Ska+SJ
/nP2+fWjUO7/xSpSBbDVdGA4I/pcjvG597SfQWNmh9yMtrhjd64Lusz/N4i/Ok5c8HAmwVNzXbjz
9zKQlEadqB9OMP+TP5u0s3aN4eZckTa1l9dPUMHiiCjg8d701HV6SUPv14C8hQyOHk9i2GD1vpE2
3tv8XBgQYEgf4TGZ17siRpxlaJI2ORveLI/1UPf7Rnx0mrdYD9jHgkh4Y1p3Nr2LiKRiWePaA8fo
ekAagriXOnp6NiPb/jOwWkx0p8ldzAMtqdnYuO9/pb1X4QQez4r3p7rfoLbW1+7UcfTmOsugM3ka
DhEQzsbkIB3V2ph8D+kkrgQ6X0tsaU68GzptnniJwb3T/Jy0Cf/zZpT73nSpvS3JiBCnlflUlkyE
xvR9a4vAuNQi6bp91He0gHSAP19qP6j+7ctmgHMTpPbnBXSU/ZK1WmqHCxbFS7uLh8xx/0ANgKii
zAfHPLqB03Ynt7SK5n2VL9bXJNbB9T/eVTdxPvc1JAQw0HQYMBFYhVfg+rnY4xH7VbxKEc+R817i
QRjOmv427cstguHt1+Ylw5iJt4j8Fnb99dcWCS2TDDmQs6wgC+gZQjUYHhYhqgevRgcpLg7ya7QV
cWcih7keCiZj1LQCmtWAeuuxdYr4SdTVP4+X7/a40L0I0MgA6EgFZC3J2tq1GxUauqhz6acHOxjl
99H0izd1WRt7lGHHt3kybGlB/jJ6ut7E7F/KXwoawL26Zhl3dj435MmQHWReuG6Yj1os35oKn/Ks
pZXMkjC3xyB4a0xmUr5HMkvYYA0diQZFpetR8gkX00H/omVmvnyv6kF7afOlMsOJ3ZvuqHe3n2x7
mN/UE+RC2FI+El6xrCoZjiIykTqyK+h+ei3zb3mN8G0o0SgenpJYK7dSqdsrF2EEJcRAtQU82ToR
Fe1IzOG27XmIXTmGhVcuT7OZ6B/6uJu/6IPon7ouW8ZLmczS2ggFbhG2BDYcDczoyIEN7o7rTWSY
+VxY2SDP1KURmsApCwEotI4i963Igj7/3KeFkG+avPHrjyz9HD8bfV79BNGdWF/dRs7mTk8pUX58
vO9u31TlAgbHnOeUatj6tQsIgILOl+W5t8j/zVku7wyUMf59PMrtaYVWFgCdpuNM62xtZpJ6QwqK
DzKnN4PhDwWY0XQ3xSRJJ/iny5Z7xe1dpMAZqE9D0lXUvdVio6BjWkvEYcJWWFQH29fo9zjgZ8Vu
Sdzpq5Nbzt+PZ3h3SD6ry+biVloD1XxRtFOAKvS5xfFr1426e2ikPxzrSviHJsu37JDujqd0KgAP
UZpdswRdzBNK9MG4lKYxEsdsTKIvZl6VH+j88sSkLX2UjQf2zpDUAvB1h1rPAVrHLHWrG4TNqTgD
kZYnLWnbnWm1yQmr9XafI2O0Ee7d2TRQ1FEpon4J/HWtNoOymZCNn4izPeft0TCK+WXMW+8iUbbb
Op4qsbi+CBWblcudo0CssvY0pjVnT7rbgzM1YyAmWe/MHrQC3/08o6banzMp/PedPdbvweXTE8hL
tu3O6Tq7PKaWheii48luxhRPjtXh8da6fRpYAzonQI7ILuH5XV8dpZR5TumuOvtN2SPUax1kmTU/
KZiUu6klud/3oxQb4du9xf99UHVv/FYtQSpWLl0EDU7H7eooizLYG1WMFKdu1P/hO9N38n9Jq1Jy
Uj/lt6FmpPYtyDJw3e3KOFa8F2dTL/s91upbwie/Spzr70yISHGQNB2+w3paNIOAtxjVOUJvPQ09
XUNHMrai8S3nl8VtMeGpQ7MPon/nofanN+Yyx9+ph9ltGBVF9lp1ZJSCKY7jrOdzV1HiX6WIWjIG
jRHB8xeIR4ZaR1Vm6dLXeiUzCjAhJcQGVRyw5iqC6TRrTBAQr86LzDEhdWwJWtNrNkLiO1uGEEJX
y0sAwy14/R3d0V60UWtAUcdSO6F8vXDxVcu5j7h3Hx+JO6+WSnAJKYlZdMLO66FoCy9DYrvwv+nr
g1MQ2HWLwnmlVoBaNui8lAkQO1IQxutRYEdJiYwFigVjgyy/Jqy3/ZLL/eO5QKPj76w2JcVWWiQ0
Yel3r+utZTB4EZjg8YxdVbF8T4FRLz8s+A7yjVXGVVHvFo3n+1shc62kI5qKRh78YTGHXTVjF/qH
vhhYqmFzMw0HN01ajU4kJpTP7ajN5r9lLqwvoADq7IniDe7zZpajFW31ThPvliyxPul2QdYigZL4
L+SGGfKu7tQY/qF1GtBEHS4L7impJqO9tA6pYkj+XckdWpl5887V2qVOQyczUi8OZQPeMwtllWnJ
0+yZsbEvZsRW97U/2DVMlqpYQm9w2gIgoOy64YdeD7N36p2urM6pVujpzkRDWzzZzjhwxUZD18PG
S5pyNxO5/SijAsyqGEwj+ThUpVcfOgLJILQM6cRvDd6mfldl2Vx8jGMwWlU4TKmZhpluTsMRsVl3
wE0ksqtT1RSe+3clzLmHNubP4hlJzcr+WCLfBlyaxqH3d+bosXv2slovDxAx0ugfZts6O0v6kQtg
JLJ0KrrV4L6J0z5AdG1BO/co+Fov9hzL+JvfuOJ7NC6SGmfeoEraUoZtnrBUHX/MVArF3gl61w6n
scW73EttrTklttanH7wZaVekCHGIbEMLk77iCRlD82s8TNCsQzcV2dzvUdLtzH/kPHNroXSHRqsc
Cu9T3y+BgwhvC4ilahFIydMKhzq/7D3cMRJX4s6OIVxRviwdTYenSI9KMzTqZWqOVqQ32j7vo9T7
Mo287eHoWnL5APiz8VgpFJx2wDln43tjURQMB9tJfyxWWpmwgwZbHNDg8b2vs1n1Hwu9QGCmy1u5
vAR6IounDvGP6YAzKy9l6PUt5Olwarqse87iWutOkyEGtJ69gJsKviebLhS028vQIpYbj5jfmf+M
lrvEXx6fwjs3ilIjoEqnWh43XWGbbVtWuSZ4GDI0++UyIP0c102wEUTduSQZBzCpgntTJl7dKQHS
uhWGlc25mHIo0eh5o5k897CFQjrtYgtaemdadMHIkKH1AbpYJz3QTUYTZ8TmDFet2etJE302YX1s
kGhvPHm5KSnyAA4gQMRzbw2Xt0XkTomLaCtwhiD6AECm+w6+3PhYgKzt/ozp8CzviGTL5TSLCg/I
OgsatuxQ9b7zLKzMyV/m2c+aXSBoUJ5bXsNup3We+RUhRFO+7eZxztCOxEd376Z22ZAMRdHPNB4K
5Mobzco+Od2iJ+/Y8Vb3ki2L2z+3KYjNcHIGmKi61qHliVKAn+5rSArl8+P9c+cOJ3JE5wBhEov0
fVU1nGDuGUbmiHOfRC/guatvve3/tJBAeranfMtu/PazgqUn1TBpMBGQrxMcPxMZgl2eJPpvi+cC
aNvLZMp545W9nZOCIwHJoIdOdXcNdG9iG5gLIg3nasqjv5TKMQ1ctxBvjciO9J0VBf2Px6uoVun6
JXRBi9LNgCdForyuggwGIsNjPvVnfSib6dDbTT+eqnYo7cOQF3EcajAsm1PtebkeOtK3+l2u9VH0
6bU/g1YOv4DrADGPG01WozOC1rVnqAS2MJUOPIJeWezTL3SgFWiMrUQFQJPpiQUp0dHcfx7/gF/b
5XohEA0mY0YKhkCHk3EdejjQXGZlKnFGpMN19tMSiHeR1LIyLNoIe+0+yQN9NyMp9sZ3tWy59NUi
2r01zKYR1nlJ59DztdaikhJX2c7Vuqg/lHYm3R2ag03y1Edt+qNvpuVdCXlgS+vpdufw8xH/JURD
JxS0zfXPL3SMz8aB1G0CYBU29bCvEYjbxbJ9Q+ribASedxIkGjncQXTBDLWBrkfLkQg2kNJGZ8xb
2tDhitoLHAoW2jr2sly4FTdabqp+sP46hOsg2cGzUYFU0/8tYyHVS+q0z3ks8ll/Ma2+gnkqO0wM
iuaEmZx+nvPFB+fYuRvXzO3BZ5JIoiIcqXrL65aSNrgx0oOFYKoUjwvERfdN1G2xn+4+UlCfaMPR
pr2Fx1XWhE58JM5WXQ07TWIBulSttvf1bNp4D+9NCCsTivZ4UVG0Xy2l7O2Y3gBDxX40NqGVRcZT
ldvDxhe73SKU6bnFSEuA2Thrz95WN2c91tvuPFQZ/qKFbr8FXmzucEr4JU+Xfk8id974WLenwAVs
wwsH4AxJhDWQOg7MIYp7o4M9Mmbzucn0HtxTkGlxiIPrGJ+AkIotK+RfEcT15lR0ecWZxwULyPiq
XNAAi+lzWDRnXtJE+xikfat9RpGi79/DJBriT3WwJDOQpooaFZRknO8Xo9f0Dn4LmMVdYdj9QpWh
FD9APgfZt9RsQSy3+L3G78e+c/0n0kn7hx51cQpth6Lw59QetGDvjKKY3mrRnLYb9ZnbXcKDAIEN
nUpMB6mGXB+4qNGCZcDI4uw7eF24Y7G8r6he7B/furfHWpWagNcDtmGn/KqW/3asOzjaeAj1/bkh
9dpXRAzNLiLwGUJdWulXp5yKY4zS06VPvPz1XTkGJwnE/43qGloM11Mc3LHrJ0325wUk/FNF0Sd0
PUSkHk/xzkLSjKPDDhqCnHN9cy2pRqsoYRS30OyzNRnlV1309kY8eHt/qFK6krZF5guA7SoY8qcg
rqvEYSGrbP5iucP0QnZonqwaw4j/MCGX4/ULfUHCfr1sCa//aEq7P8MPM9E1gHHWWIV5/A+jUIJU
pU+ItOtSpETSLimtZDgThg77WFgj8rX1ViXg7scBmwcuFGw09ZrruZhsPjNLxHBG0Dw4ZsYsn9DI
X74/nsu9j6OadD5PCHiVtXqzaI02Szp/OC9lKz90g5lyzXs1aCRH2yig3A5FuQlKG/1A8GTQMq8n
FPW1J5dsJJzrjeq5tP3870iacCZo321c8HeHAm2K+ZTqNK6lf6GXxkMggdmQFvzjASQOE6ehNjBo
W56ht18J0ieltF87Dsjm6iuBw5m72k6VYhDSHLNWI+qKSMnh8Ve6fTv+F0gEQJkY6kaSIDanKMNU
ZTz3vdkv+5LGyhNEi1r/kMZ8WvKkxs72j8e8fSQJwqBUqw6ugs6uQAng0QHlF4zpS+m+n91hDvuq
UU4qZn52LTc9an69dbTuTBQQDpJB6LATBKz76LhPIOeBzsNZtzrgcQmqvQVuFB8S323eRLW55Xh4
Z6OQDiNMq1Qz0SJeTdL1Zhgdgz+etR4KS+9ithREdXzM2iF49atF5k1mTMJP+Z4b8Xr758iOwLQq
p7P0zfoExn96hkK6BSW5t4BQGVy67ogF6esqpWMP8APyZDo3defW+Fzk2OnUvZnO59T0+s/lUpiv
R+or8huVTPh2pIfr7ns10O51swYF5xzEZgSdEtWavLDzjefq3scCy8GxRuiJya0+1mTXGQ4A3XSO
rLo957FrPlUWbgBIBjUbm//OMhI1USaxlWoVDafrj+XONDwiEehnKQznlMxDvk+kL3Ypl+NxsKp+
Y7w7U6MOxNUIXhkE8bqB1zu17rYofZ51nCv+nbHFQkMwcqoLKb2z8R7fmxsaWY6teDeU5tVv+S2w
kbWMG3aFcZ6aWjv4FW7epV2U7+oFD4Im2lRJvr1IaABQ4QJgBK3PXFNGiqToGq2kbWbmvvNWp+a5
N4g3vlV5WT9HYBg/FjMCQo9vr9t7WTVD8acgPbKVPvv1JOsJKBX+UOOZoFs/GJmuhTGuIMdXj0LO
p1CUxNHEiqtIFDpFtuQl1rV2s7Tzie4Q2hMohjTDqxMj0CBIgDEGgBCKsdfT6Vy8SsqWY91aPRwp
w43eL5rWvlaTBq4Nq0bjn8aiTrP1ehSMuuysxDntLHxiGpI+ex+h1BzWtf1aZXbeFCDRlAmBqcJg
XMdQlDGMBKLxdO6AQ4fQIquwzY1i57mJ+A9rB8bD5/pVUt3rbm5RU4GeOn06L9DLwz7ScsQgvK3n
8vYEqxougxC4E1CvAWeV1I1FzsjYs901DC9HI9TSYXpy8eA4PN5194aCrg+fndiDAvVq142+U9ie
aJaz8Hy6vkQeSR9CBhjzpwE43T+vHs0GqoEYsNKzhHpwvSkCEz8xlkunvBGgNTa75V6Oo3/Ev/G1
eupsCmBVSMRzXYAPWTPEpcgbOeajfm7bONib+EjukLeqX7984GA5Q7yTZFZr8E2HWvQk0kWH3ViJ
HX12xHHLaHmycm1L3/HmFqKXS36garNkC+aaqm1akAzw3PLOPmXqv6Yp7fZiTPOPj7/Q7SiwCrha
Aany4PPsX3+heLTzRLRIZLaTbJ+o+y8vfidgsz0e5mbbWVjUcZXCZ1ZY4nVQPfaFX4xaTilB4VnK
NMAs1GqwGXLmrY1w80RxlDwybxrh/BcoqesZ9VY5tYMTDOc+k9End8j7fVcsxtOsF91RynoLm307
NY4u+qI038E9IRpzPR7kfvQnCmM802DWTtZsZuHYi+Q4GXLjNN2bGfkIaYkS1uZcXY80N9DKckcf
zxn21AdaWrQJ06k+CqMWX+2k3sqIf1UKrgpA6lYiWFLa87Tj11Pzen2JPeqD56hL4l0CHfzilSjV
9XVUv/HBen3P+9m5IGoXQKs2gyc6oePTAmTunJmYCs5WZb+x9HnrFN5EBawyVhlIWhp8a8dbFaaS
1Ovr3tKmc+HVc7jY1rKf6q5+m4hy3LXorf3h5d0We/WWikMljBfUAj+ELQjl/Ovln4TTNJCLzHNP
OTf4GGX9XH4qrKkr/qhrKDXfY3+xiyOkatt8oW4xI/HSNb68jAkC0AcZdU6EB09LUB20tvEuGCfH
3oG3she62SUms6Mp4ujvjgaKH9K3KLSfrhY7RX7U9UmHS19mZbtLRpkGpy7N/ebQYxpcvelxZgm+
zlEtsj0xcC1D0r1C+0ugXZ2EacNp2yPxk8QhlhOzNewbqlPRrqbt0b62JMDqgNcAn6dOwg0jh7Js
ORDOWGcfDVAd8IBJPpTiJTxZVSY3LpXbbcBg8Inh/5Ctk7Zcf5Co8KSVL54Suw7cP63Ob+KPTTva
1d6MHat6am0nKs50Lect3sdNfY9pkieB5CACofy1CvEbpwribMZPI2t9O7SCXJ6wzgXK1vfti+wR
wdw5jZCHOnejj49v0tsLm4mCsyW1hiLE1K8njRJwOfm2sM41miE7WJjDc+nW8waR7vaqYRTkorBD
AdfPaNejmGKZCjNK7XMSm3MWBrWbt5+oeIqA0eA9o11TjtNGCHnne2KCBOgXdw+KFeuSoqMhSDqP
DEoqOPe7xUX0i/6UVtk7YU5atytQs4lB7XH/PD9e1dv5cntjf05p6ZeZx+qDCsAsizPa9hm8lmvt
2zqrZ5piGAsckiopo9Bu46bdPx709uUAEqQIbBSJlf3P6lMGfg8wA1oxuKbAf5axzTBwxJ+z0t9S
P7zdsKqrTj5Dpm2D0l89UpYzpW1DNwMVR2yQLTN61xTi87gg4m8PyWepYe1cD/bGLrrdq5TZlToC
ASBp3NpeXWl4jJkF7mV2gXpkmBzthz6VrwUYUhABL6AUMZVK0JofjqmZDgkKCYbR8+VuElb81Nmx
Ewq0Sje+2C0fnCyKMAZfqF9B7RrmLm0T9Jto/XOpx2XzbzeTH+xyIFdAVmiPek+An6PoWMZl6u2j
NrYMRM5pRyDK4pTO05TFvXhxrcjEnLynynKqrIhIlVtc1gXaKgIPsM5pq3yLeqD20vVTrio73JdU
kIAxr/vhUxYkRdlUwRmcl5zOuT46cCsgG+b7YnSN9FL5wmh3OL1iZuNrOE8dZF/Fnx/v+NsNwY2J
LCoSRIr+t/5UIwpHHgyh6Jzpdf8lzgUifjBSPj0e5RYir5CJgCBpO7Lleayvby/DHyMF0Y7OSJdy
qICO4cHtOAXWROVAOfSEgQSKuLmj4B9jhRPoe7+3kO+ZQXgNz1rfDs9mm2tblaE70/cp9+LH5ADO
gytx/bvqEuOPBbmAcznHNLHJmQMRjk05vhqsozgYiioPElmVy1fHvZvrNBZ4K14QhM13xiT7J61B
COXxOt9cmpwBeEuqOU9phgrD9XTisajxKhEUFgB3vAuaRJ4EfNi3hld2F00M3ZYrw80txoBoXYCs
ohNEPrGaFnGutlQa5Uh77IOXpMPU5wnZKlGHc9ohd117Vf6v3S4zQkBsro175ubrAZIBss6Lz/dT
BLHr6aJam0daTUse93fC74quLJofQV5thDV3lpWXiLhWSYsgV7x6e+uqzOmuFtTzumTRjoVpRzI0
s6F+QXAusY6OlUxb78MtnNmmZEnSxPWpunnrOiyCoXh4zwj7T2M2Dbu2ypr8UA1J8ME3Js8Ifb+P
/y0w3QOmB+ZuDyxS+CHWydnXBIRNtH+8te6stWJ+gf3AF9TAZ+56rXMpEq8k0jxbroSD4AzJc5Q4
4vR4FLVfri5FJo0oq0IacwfjL3c9yqQN0PpkZZxlJPNTJxCTaNMoOBtsv43Nc2frUlRXrBVQubwh
q6MfVYss6dQb53HSh33qZh7iHA6yx9pU7uzKs/aRoc/vWjfe4lvfmyQoQcRAYHcw9CrKyNzRioO2
RWMO2aEXYL/zO8VC+7tyx+G17z2EKJJFwhnga0qB5Ho9y26WIHwN49yCYT2BH/BOZlEVr2UJq1Go
nPKYKYupdVFJQ4KjIY3hfGRCPKWt+ZcjI2tjA96uGu03BbpQlFMaLutVw9Q0LWNTO0fxrIWWI9JD
bRT9fkZeeaM1cbvXgTmyC5W/IQID660BcFEzFnqp1Oul/dfszcGTj3Tm1j64iQC4T4D4KRMfD+7U
OpkXNAYSUc3jxdAWOBEe+ZL10iTmiHqWE9fflypNspelKbHy7sc2AgEpqnYLVHIzWcUNpKGPba3C
WK3x9pkD7n0RpbwUKEEZu7LsDHJdZFG2Krc3H5AHUA3BDQL+jULQ9V70gJEgNzLLi56Lcd9P2fwH
0iDNJVlM7evja+TmwiZBUhwClAepylDouh7Kxi7P7AtruNilG39ti2CIQ68z4d6iX2fWIfS05efj
Ie8sI9Yh4KlUDwZx6dXTC5ak7qoGXezWRKgDNh/SdbqYXnvSwGwi7sN7p8oefITriUU+KG63tZWz
gVOLk14s5ceUNGmr4XJnAZWUvQqKKOzfzKYB22roizVebEsGL9gUdPZT0hYIjmSd383kfVsU75vr
WCkuUzQghQeIgQnv9cxGUQqt7dWITdD/LAxZnXDQmtBgi8lRLCP5XknXw8Bnxpbz8ae7szHB5gAt
0OlrBfxzPXTj1dAi0eW7OICRTjYOwF9aQIZPTtvE/2komCBE/txj6wRTX7zOnZNhvPSRiw6f0Gsk
uha08NB+Xty/H8/rzpak0a+iTZtoEIHR63nFKUamqgZ/yWvX+tOsOvvS68VWBnZv9RSpmcYPQwGb
vB7FR2QmDgYNbm1pZhAQErMydpE9euJNrRE1fXs8qXvDUW6BH6T0L256q4U5iWSyo/ESI/izn7yu
OYpo/DYuGF0/HuneGaDPSVETVJDSLrqeWGwV5IxZPl30ZVr+ovwp/hxiJaFIEwNVTBxKKmNje9wd
0raVooh6sNeNanC/w1g5GBPE1GNOhaW3blgFmfOjE3NZALaNUSR/PMu76/mLIq7Cuxu7zcJI9cz1
suniVkP5l2vM81HaNknQGMutF+D2wQNxTt8JwKSqsaz1/RnFa4q0mi6d2We7TOOODrW2Sk59F9Qf
psob3hZd1e78zKqfaiG64+O53rtjlNUTRFduNt686y9qOEuJkPjI8o4NPvNK3BGT0fy5nf9CFctM
QumjNYDmC4LQj0c21J++CmyBeisKAcBzWtj2euoC+WAP3bzxMjXN1J1hzCfNrra8ON5VQxz9G+O9
mIZ23FbvYymHD+gGhmgmITz5+Ifc+dyQ6vgNRDbE8Wsx0LlRhCUAiTzCmTg2uPnsLS39e0Cg5PR4
pNsERk2Z+jINHzSACbOvVztNTNx9vJTzw2v4Tq+1+OiWozgGkIj23hTMB280QK63k/EWK8j+HDua
eSD2e7UCHz+E5JBGOFEBkP/VPVgHmW5lejld0l5g8Gp12bHPo3YDiHFvZZHK0T1uJao56xYIxPRS
EARMl0Z04lAZdfWu8/rxQIy3pcpzZzepgjPC8uwknsu1zqWWwd/Qqni6+C1awx/NQqKrRrKcvUxl
jteQjPDxQ3x1XoyDNUHx2GlW2VXHItaCLcHV20Ol5OZxLyQBJy9c/xYBZgIdg5idrbd/VUH/pffd
ZzlOX9GAz8JGj8LI7j8/3lu3L9v1mOr//w30Mi9NLtpGGy46LhsHkRfyZGmN/fR4lNsvSn6mQ1+m
Pgaha53y+jJOoVaqx9orvS+ikdYPO8+aNIz8aPr5H8aiT6P48IjqrFlW+G0R5wwNYyHKsdPtcTpo
ZqftxiR4/Y2vRAU8/DRgb/Bqr25BrMeLKjaZVoEY0mlOs+Lk6mV1nHx/a2/c+U6qWaFzJIBf4cJ0
/Z2I8+epTNBGM9IkP8quLc8Fti4bmbw6v9d3KxOCYw0cj3uG+sH1KP6MpkeBfOel87LmWFR1GCTv
hK7n4VQnNbk8JdXHX+v+vHjLOITKoN68HtHVms7UO5awG3mpUtrMb+qhyTa6L3f3n1JO5FtxvtZ3
NRsB0ISHaknbp85h0OIp5P70d5VVbVW47k1I9SJ+6d5DLVjtiTjSsbQrGarr254a2oRmaFy4h8fL
dhveIKlP/xp/LJaNzOJ62UrSNVHVxnhp0AGINAer3bHJdxLyb1j2ZEz/YTj8nkBSADIk67wezqhG
q3dL3rp0zPwX5UT9Xk6m9++gG9opL5B0eDzevUX0VU1JQf7492pX4DKYZqgyTZeoyWlQiXJRouo+
qryPx7mzjPx9GnJUdLj817GENbeBJYQ2Xywqyt4bXwJp3hc+klOMNi7pOUHvu35+POidyakMDTQv
YAdVw75ezLgvKbbkg36R+TQdlqj5llqesxGg3dnxvNUKs6aw5dgzXQ/SRHI2e6/VL7Yw4OW5ifvB
JB17thsfl8zHE7oNRsGD+qpxxL2kgDDXYy0phtp53A6XNEcZfnIzRsA8YDkAj3MV/SodafyM/S5L
tfT73DpbKMB7k/39B6xOAy5UBrrA/XCRzWAfPTwdQ2vQpveaUU//4eP9PtTq49VDGbsAMLDZhF65
H4PECq0cquPjFb0TCbCi5C4EWTwta3bSMvsEdO08XHLfn3aCHROOMcRO9MKKXZUYfyLEH4Syczd2
zb2t+fu4q4V0om6J2nEcLoaTDc+d1eQv0CarjXj2zitD0qLaAOxPmqerNbQ0Xn07ocBjw0jeE/Mm
+8g1ovcwyeOfmo62at82W25y95aU9/PXDqV45qw2abJYeGljwH4Jyq74Nhd9dbExlnmfRW5y5JGX
u9SV8fuFNshr+R3/C2jiAgFWoWKS6+Oh+zD32oLpauMyPMfx8M0fRHtKQV3tHm+bWxMsNZTCcvKe
/oJ1Xg81YpNW2Sn1lwxA/ZOZYlsaGm1Bq6EMfOTFF2M3VBaoncKWKHpWwdH2k+Apiyk3WJPsDga0
iQOULp2wu/OO0dJu9blugVfqN8KXBBJKjIEH2fVvFHOWuDX2r3TROhH6Rlm+CJvSg583+6CzYjh3
eL/XSyyORU0CD2rePIM+MsOSP7sb/czEGcAT3caZu3eJOFTqqDjqCi+hNtBvkbAhMZlue324ZMLB
stfPks+AfOOnrN4ER9w9ADT5FD2V2vgasTCXGErR7hov3kJh85hOZVmHGba0beg7nfWiuxgG7rIp
aTbioHvnm4eODE7RZW66mkhRZLY35+Ssoyubg9OCwgwdPMLsjT1/dyDKL6psDJptXcpC5AB3a79E
ytdvh10GcSFsqZ9tXMZ3nm+qAHSs4M8pdsBqKwWjByHAshmlarIiLJK+35WyQ2eF2xMULpC2Tc/D
e9tEwaP4bKziDXHUaa0x8FUpMFnglIS9I5ZzZqfzG4P4aOM6vjs/1LZITF1FFFxdlBjZOVoAiuYS
aN5A48SOm7A0XVQuh0R/qZa4Ozy+QO5+NrRwoRmrYHntUCcGVzOKOlM1DTQzn4Z5KfJwwPvF3HgC
7s0MQKnFdczrRrJ/fdjKtKAlOHakukLvzdDJDULy3pqnbyKzbHHEEl1sVBXuDkl4QvxPygZ44nrI
YgHdrKVkUEFiJE/t2Fef0kb3L/SBrY+SNtHGEbg7HvEyTUP6ogSX1+O1Q4tW46SUElt8pptsPgqA
Nc+YEbk72x//ePzl7o8GQg7cKBfLut5pRVkpi1Qnw5k19CjTzE3e2V0bkeK488lNWvHj8YD3tgoN
FJVMwZ+mDHY9vXipDDf1A74gWAgjFGNFrWLOtky97g8DHpiKn68IJdfDVH2FbnJKZ6+VXf4xN+T0
ThLa/Zdv5QFJoCVKR2GdTs2JOyxipGViaF38Q0vc7ABEI/1ejGP9bczzV7MjVYbN8VLZPBY/a78R
I2rtceAmuchxzrOjFnXAd+Soyy+PP9K9y0rdHiqfV1hiFbn/9qblZh2MSYEPPW+of3CrXBxHTLKw
4jOdjdjj7gb8/6HWeW9SmM6CyQ9vmtWnqJ7MAlmm/o0e2c9NZ29J1t97QVk/sicSejbH6v5YAlBm
omH3ySp3T2Ml+kMgoWkNIrAPM6IbiBNROt+4Hu/NkVyKPjZjcqhXMSRaTSX4FQ6ZD3L5MMouhvLR
mm+W5H9IO69luW2lbV8Rq5jDKTmzEkdLwbKCT1iybDNnEgxX/z/Qd6Ihp4a19u+tg12lsjEAgUaj
+w2qW/tD1h/xqG69rDhh0iYB1UXIDNffr7HqSBEr3y8fNR1MW8Xp92uhFV+HCKfCaVmbc5EvysfS
Ks3Ob5TK/ff+Drq10DiTgD2kS4rQzeb8DTM0LtTZeYnPw+z5osRONdDKxfuO3vJyQV74Ff95OzlY
6VsbF+AAAUaSroC5XU9cqSxldAHzheMESDeI8tz+SJaUvdYFV+XB1r0VYwDVIS8o0YPcSdeD5VHp
zZFKM6Noh+5zL4wxClTFwYLx/lreHEcSUIkdpJjbG4GOJbV5u6OuXWiOn1UweMZEdAex7NZDB2ID
rV+ya2ARm+dG1iVG2whGceJFfHDx3HvA9mImJ2qz9aQNRv08rRVJZmlHBz31G18NViie3fCV6JTa
m6/W5Kqzks/PYQdGgvPhWQEwxNhflf7IBe7mUPjXkMVSAAP2e/3NFDSuDIcGUMgyxF8do0S3qlBK
55xV+vB4/7vdGgtIJzBmQIdIPG2CDeJxYBG1dAmzCBsg4HcTZnho8K3Ji66J7qg+dOPIwcdDTxHs
vYRUbqYWT+7S4qa2hJHZafickEX9TcKg6f6omuM/EnO7Ptou4nBvfx1wwiFKcSNBjtn2H1TUnV0t
5qwrs54/tTCD3sVVXTzfX80bpwDcCrxQ8H/Qb7Z8b/pLnbIObBJgF+VzPuhxgMjo+nB/lBvfzOHe
Aw0EnQUBsM1WrNCtriocJMK6s2wps9e/64EnfFX6igHvj3XjWuDdSFmUfiTR+leP6fdb1uzjTrE9
tv2IHlueDqYVeJFlFv6UZh2+WK2lvf2QMx6NOMpEHq3QzR5xvTmFGiSWkBZ+H8GDKez1oiNdj20s
iJLvggcQRpNlk5QY5SCP//bHMoxOGS7BXPNYkB/5tylrC4V7pVuWED3u8tNUO5p+SlqoYYHdD3N7
EFdunAjK6Yh/Qn+lVrvDPNONcBfF4BrsPNGc4wT7mAB61FqftVxf2uemzpr3Ttpo8cE2urFZ5WuI
iE1JH3bB5uiXks+Bg4EaUvYsT4PqZO+d3rYOsIU3NiuAAXkF/aoGbC/ZDJ4UfXtLDSuza0KM9RDJ
SlDyy1XhHgx1o5csu0fgYeWXo1K0uewERkgQiwYtTC1qff6aUCwFYoKorw1M6aLIu+JcThluytSC
1O9NFVUIXa7FkPgZPp/FwU66tcIEVpnaw/I3tk/ObFnshOKUGnbWmPpjpoqzrtDWvn9E96NIjh8V
J4BeUHm23AbUSGfsWUc1nOapeh0VPIA0R1EO5rIPBKi3kKXJOh/PiO139JIWLC7F2nDxAB3Mnlb+
bOtl/qtBWQ6Cv5n+8+ZZ6XxCihBoMUB0lbP+7RTWLQwm2tFmuCz18p9YzWU5LZ6RHOX2+5SCa48S
C5VoeG87tEfa60tJCK3CtE6Nd8Ie44tdKYmU+2s/ZkVknbPE0h+NzmrefP7AVOpQ/BCbgg63rSOJ
0dHaysR2pcyi7OxYK814c/W8z29dSAndRGGaZNOjXrXJmRC6R+65gr0z2m32AJp0ercaztFrTAbl
6+4qWvsQntmEEiO35fRp2Cp46jS2IVKIw6ksnMLvFusPMFomFZDq7HRiltLAH/kMP+9P8AbOgbGl
SiIpBb3xrVCC1WXm2CxqG7rKtAx+AqkzKDFgOS1JOvpVPYwPRlE7J0rySJQVWv3ZSIvy7V9TXv0A
TzggxNNN7DEmikFro/RcymuKJ2uqjnlg49B9BH7fH0SZPcmUjec1hfDNwUgdgGV9qQy02HTna5G3
w3LCSMj1oFCZCAJnsd6uH+4v8T6I88gmf6L8Thlhx/BrcnNWzLYZw4q+yQdgWLXzo8P/uDnNJV3g
gzi+Hw21HIwyeCKRrFlbSXQaRFVJVPjVxKgfjWHVP4yEapwcq8OS/Y2xZGkEeD3Uc3JDudq/hRkE
sD0zTvM6dKcsebLtTNrklcWTsurawU0vP8z1EQHUhtAh1GcencjPXw+VEs4mVrgOa7XtT1YzD5/X
seg/3f9U++0hJRskmIrkEJHhzfZQdXSM41atw9zRulNV28oFs08Ruii/fULvSzuAVdwYj5czgYWb
B9rHVj8EdbJoQWqoCY1uMEf0L4xi8REZhPEMXiBHzQFDJPHw5kkymFTgojZOoqhfL2WSGm1p5HbD
5eAgzzqs48sA0uIcNWN/yRuUUu6Pt/908BNlhKHsjzzQNkkr8mSkXEyDLVbVb5kxKA8xtjnn+4Ps
byKpRcBrC0A1cnbb3rldzfo0GABU1KzXgiRa3U+NJ5bHKl6+O1qCYW/jVO6Z5vOX+wPvzwCZAy9a
XnrUcqHoX69mFZt6NCvUCBDAFuurx8Poz6zVFvEeGK3x5lMgVTFI0Eib6ZRuD9zsTGkN/4+yXRvn
obGkCT5n6nTwrN1/MBpAFCI5CxwCY6tbUbS59JtI1rCa5ng+jebgZoFpR/ORscJ+++PbC9gBsD0Y
HB6W12uXRlMerWhthdk8l5fSTUSAVmD7Acvs6SS4Kw/eY/tvBfBBymxTzAVXtG2bYCSW2a1eGmFp
K7oHvcxAz2SOutZ7MmvT/vjWnQEliGMGOoZiBMZU17OzOvDZGec6dLpeD9ZmqB9ia05eh0JVDo70
jVucVIhUGRQohxr0z/VY3YQTvLckQ1iJqHiiE4oeQp4MPwcdfSrIrikSwoOj4F9axe/zsUkrWCjG
Yhycwhs7B/AxarREaulWvzkMipclCn8zAoLI69MwFLnyzo4btzsIKfsPiS8eQFMSMtaVh+b1dFM9
yqrWykVoDI5JI0qnlwhAXnlOhkk7uBP2cwJKRbGAWhLMGgpY12OBrtDKUY/n0Filxg52zOec9OTg
hbB/yeK0BARNtjMwqtkW5EUeZ7qAmhe2c638NSXuvLwfKAc+5v0U/wn6LVNOeJEvysEX2x9BSMnU
Q5AZ5aWA0O717BCC05yubuZwnVrtsW9GpEyEha1vnefvFcifbz6CHlhPVhKRRDoPW/nHwckxM0hn
IliylD/UIhseEGs1TykUm4PUdvfhYF0DuIdbwKngYbu550Q1WxMEH4MlNbWz0CbnoRfpmxWL5Ci8
P6CYkXZxiV8vYGKVdgd8yQh5J/2nua3r66J58+3GIBQ4JDpFhq5t6ZZ6Sju4aWqHxVQn7Z9N6XRl
HGROUqaP2lLb/+Kn5M2vcT7k1VPeGIjs3o9lN9YS71oQwZQG5BNWHsjfMr22hgcsilwNPdqGD4Oq
uOgpJNpBnXG3GbFvIWdFaIpiH2+uzReLORowED01FHSI3qXmDE0Oq+X+ndm16Xmxp3h663ZkKgBb
yV4pvNMj3RzuNBLNoKemFg5anHxfstn9WKq5+1rWev7WvqgciiACV4iOCUWb6yUcLB4CTeRq4dhF
yylaBkCgcHgO7u4bSwhRm3wLmhz+TFuZOLwdInIExwrz3p4/JylONXNdKyd0SUvIAEbxcH9j7CIx
jRje/ZKZSlLOY/x6VmgkLR528VbomrHtnXOj0ai6uZiOPGirI7Ln+8Pt9yHXN6gOikI8FSluXA/n
qa2By6BmhR4ZQ31KOh1CNkSm9vv/MA7xkF4sgEzI2NfjqOncWyNkrHDUMvG+TDuyyKbuD66x/cei
0AbsgF4lbw3Cx/UoUQsJtmkKO+TgPXdqiWKR1YQ4BymnLGu/3Z/SjS/FDSO1nrmXJUPmejA1ctvU
rYUVYlaTngxPKXw4pNUpjdojEtKNodCvpixL/OVq2QLb4mhwPWEvTohqpbP8LDEGcvyuUeMECyHK
UgeJ1o1lpBEI3ofKCW3BLYJvFOiJW1nkhDb17BeaX07na95QPNqxClJ96JSjVsWNCbKIZHVEDP5s
nzSNRwZl240b2vU4PQxKNj5ERd4/TKIb3xyhpHfdL60cqeG+RXwOdmE16jIxFGoP9clzRgOXqiZG
LAVvI/Ugzt+aGAg8CU2hfM2415ukTJNKLKPthXrkzI+j0v6ROmnx1Ov6wUG+MRB1CkuKZhI+dgT9
VOtiJMtEFJawFcI5dYV1Hrq++2IOsfJmXjvJPkRlJDSQmZQAyOtZQTsrygRRzTCZbRxY08gd/1L6
AkAHUO6/33zMANLJKgWXGI/CTSY+YQ6ckI5HYaZbMwptTf3UOaBllc4+3R9plzIyK0pmyAtSwiY9
2EQPcP1t42B/F9ooN33LFxeBWoddX7Uz5sHZsD42sZc83R9ULtVVHUYOitYp71AycP5cL+VaFXam
zgxaKob+kDv0b9PMPSJ/7E808QPZRFWV+Cj0aK9H0VOikxAWt9ha/lVP61eQ1S61yc5B9KT9eX9K
+63IYK6sz1PJhlOw2fM407Q4hhGFY62Nzho6Z88UhJsnA3O3A6jZfvXkUBIgAvyRuvJm9SzhDeMy
KRYMbPQ0z6huudnZQEjm7VkpjPz/U4KUj90tr6qJzaSLxsKBXG4uT0ViWU+8GsuDZGO/A+mjUiiT
lTleLds439Gcmme3dGQlokAiBVE6r/l71tVna/A+lJ739f6X2msccSMzGL1U+lTk9ZsEsVRaO03b
yQlTTbyOWXdCM+1FAaraiounjg+p2Z/zkvI00syvTjXFQesYR5wXuR+ujwA/gjwVFQ7Z09naM8AW
I2TBYA1tp1VUfy7aItCpTj6hN7z2fq2X8wl90cWPHDF+ur8CN/YqcHGZLyBlS1twczCyXDGtIaod
uVc7HwwMTpG2VwUWwk0HH/fWUHxUKSgh4T27M1h3SaY4qxNmAOORNsxtSmi0AKsp0g4i2Y1jwYn6
RXAE9LaLmVlTOQgJsqJ1l3f/lFB//uuc9sif5NYoRBNuHBBTLN5m7XgcIfAep26Yz0n+oXam5LXL
RuUgGdmPwhjYg5AYcPJ2VjlF1KwF4ovZpYodA+IVM1IDdEqn+M2LRs0YlAR3GlIclH6uY2SpVa2Y
OjO7AKlRf6kEnqY11v37G+7GdHhDo4Uoq6oACjaXzDg3de5iLXcZ82UOvNp6n9bdEXt4v9WYCgRX
ZkIrHw2d66mkykKqH1vZZZj7+Wyla3xGu17zB01N35x3AD/if8D5AajuOBdGgodKYdb5JSkcLX+Z
bScSAZ2L1cDRMiqPSOn7i4w4pfMPRxaY5VY+dSydSMqO5xeUNWrbX3ujCZTOMl7jvgAZWJJrnd/+
wcgGOLMkNETKzTMT9fUkz9spv7DM3UNfwQHPeKUdpAG3vtjvo2wqt1GuQ8fRhvwCzMLzW93GFlC0
g9+0aXEwoaOhNjG/xhK3S5OVCVnNcHHXTn9vtGP/YXGW8a3ldboiDjsRuWGJH7M2R6pyGl56BkPN
+E75cTY5fg/u9+Dg3twT3F1cuCwhzYPr3a5Qyc1qvGovQorsZ6n3OA8O4iT2u7E7tPq9uXq8jWiO
yP71tjCsULnCfNvILxOJfOCVYjlH0Zi+uNl09KFuzgtLC0o3yObskHf1XM8lcTG/pMb6itnzCVo8
fo6aFXQiOqI97y9hKuuywoFmKsW3rZPbKJbSqahRXurVSr46OA0bvt5zNflYyU0G1phSzcObxTif
1sLpjIO4eGtdEdKRc+VKAUJ9/REbFWaCURb5BY68wb63cZHLAeMNgaCUdHAEbgRh2asj9UHiEAK2
/Pvfqm9DV4uiyzjTg2nkr2T19SMV/Ojgwr85CpBpWuP4ewOuvR7FTlx7Hgt2fzrN3inFpOdpHsRR
KfPGwmEix/MBdgcWMtuuiLGoOgUcjQBcoyyWRs6KR3rkntHTPmS93RpLwlIkUEIKwW2iVFKbZREX
S3ER7eLpZ61s4r+dKOpXfxFePQdjU3M5V44N361Novy/Ct6TBorZUYEC2MjC14q1/jd2lfdaZ66n
+CQQ6pHd1611h+kCWkfWImmGXa/7Oqr4xxVRfsmpo/2wUHQ+T5My/n3/XrhxOgFTUeSkvApAc1vB
zWalTTPVzS+LYv+ZG+mTC2j0tObWS5zrRx/51pRkvsB2lbnDFoTQJkm51tjeXRLdrR/asZYyFQuI
koNTeHMcuVlJiCVzdBNKbTaqhiR4cWmVqDgl0SL8xEnN0/2lu7WNSIDksgGsAFV8/YFaTIfSYWyK
S4qF+WwqymOMabcvlvjtzzYqBwApZH8eaNuWt1ZbXqdMwiwuyppjMuM5y8NSJvPD/fncWjXUuFQp
GyOzhM18iqpJBoqsxaVC0PpULoW4zJNh/vgfRuF6ITjKFsz2oHODGgk6JcUFNGb9MLl5dzZHwEX/
X6Ns1dqoMKuNHivFBUZ5GkyiJxXG7fh/2Geyc4xcKAY5TOd6BzgxU0waRhnaFA15ketEgnY8GOXG
PuMNDYKBP/THtp3GyaoUc6zz5WUp466GH09u+k7NjfLzMsfGeLALbo4mg47sgaG6urnBnCRNTdzu
l5d+gl/tu5VpB5GWG6c+NdXv97/SrbFsiTahasp7cquHklhFlNFqWV701h0egSbnha+znt+1IhEH
15j83dfPc9ms5dEDxFtWWTZBv1GnpRKNtb4kGXhycAtDPlxwLFMb3CNQdz/nStGqgVt4+VFSsj9Y
xFUohBLmQvtlG/bWYq1NoPL6C/6hy1drQoMxs6BV3F/M/SiwqfBrZK8g4LqrCOcdDldFVEQvemyv
D3q01M+qJpq34shANstcAMtQKSWyzYUVrerW2ByjFxeNjQ91nTTPo9JoD91sHN3T+y8mH+RSQO/X
M3DLEMNBAg0bJ41e2qJ0AqOxy791pIbeY27rnrRF0X7awngzElB6bIJwkV6htARc/fpI69C6lxkn
oBeapenq26M3nvSFzxeIFJi+IwSOYvc/3M15QjOlXstEKaJeD+k20TJpvWDIdFL9eHYSmJ91ferc
pn2gcLz4mW1/vj/mjc1CboEtDOo9yMVvO8flGFl6N9nKSzrb00WZhvE9F3F60Da4OYrHnUJpEzju
9gGPAG/slKXKKIkCSNyWZqWR2h6c7F9h4vpoo+4mXTaYB5iFLUjCc9NKjZU8Dove7Kc/8sQoKr+l
INF/LsHppc+yZzj5ZVoPwo+gUY5TsGYmqnNWq8YZ9YS4jIJeW+S/1tPOfvVSAL6hmrTOhKNF1RVn
0yiGzoc84FmoHqblGMAeyI+urX1AZCZsBNlPh769vYJXhK9q02EmfWtkFCCG2PzP6p22D/p8rY8e
K796e5uFky8l6WYD4xP91Oud50Vj5SVWlYSrNdvqeURErX3y1Lh1H+2o17SLmGp+jMC72PuCcl8V
P/MLS+1RWVNaCCjzVhXAZ0tpA2PBX7r0rWhZYwQalemzPjqjErgLov7vcEvWh9chj6Ys6HoMXP5K
7bKMnm2zrSdEDLDY+zINtScONuB+PaXgIO8jqqMaffxN0LeWbm3VXs3DvCl5Rw9L+oBbSfHaU6s7
3z9R+0SaSxN4HFV14NokNtdraVcVEjJZV4SDZ85Qy9bi3HWuClCB3RPV65vdxKEGwP4AYkg9B1ye
jCq/Pf7cxsvVSF+LUERdV55W7F3c0+AsxSddzyz1IJ/6JdB4vVVgleIUDQpbk2J+m7gY0dWkDcJw
2N3HQ+WvY2uM31yQgM5pzKmmV/5QpXjEJ62J5JjfZ70VBxO2zM0HI8FoNcywcP9hdDbiucABevsh
z2LNuCRzi1qNVcZe9cVLM30+NbGj/6sYdlRC3bYqyP2xoSRne6Ag/Geh8xh7UIwV8sec8LR/tSrh
/Uu9qc18nd/jheu4qP1jgYK0OPjGu3iGggONNYl/5KKFX3u95pBZcV6uqywU82D6i6Nkp9wrjuCI
e9QecDL2K2UZyRqmyXs9TN8Ma26Y8Oo6rynPS6ch3GxVFmaqUemLONF9o7CbR72yEPyhhfnYL2t6
gLnZTxUKsQnbXOJtKDFsfkPS1xXpLfh/VB/0Z22K+j+0JOn/uH9odueTshqSVhIGyfsG2vL1TEcP
/YhJ8zpkSaPmtLhLE2RlpD9aanLUnrkxIeif3OzAIWXBevO6qWujL9fV7sKm0H8MVm4iGWMc6ZDJ
/8jVKWE+vDqRF4bxjQiXDBK/Hcq8TBo3Xtcu5Cjk5rlZOaKnyEwt46S0/WQ9o8Vp2eeJUsc/9BHz
xe97Qzm6ReS32f4KVFQYHhIcM91EPQS8+taxkfsu27p+tVKRYbZSTo8iaS2QwSMiNdXsFv/mk60e
oJl2UZBXqtQBhM8Acopux/UCLNRQTYwa+xArxa8iN8f30dh/sVrXQKE+KQ6i0i5zktVL+irAhVG/
hI99PRp6qpGppCkGG3VnP0WqAb29yeoCgmNdRn2wTJXgvdy561E83M8Trqhs5uMjBFB5K0mFVp+l
KlJppexQBH2enJzptrqWPIhWNMVLF9XtkZnf/rMypmyHkBFLsN32sJRtkw1ZNIf9KshaimpSEHXp
IttLT72Kudo7EeF28r5pkvxLXffr8vDW00qewIudvA0RLopn18stlUG0abal4pFmfc0LT302ccW7
4OEzH1zc+9OKlDuhFu1nslR6yddDSTda7N8QHir0dPpsjtnyfgGfdPCYubGistgB8hReMby4zYRo
lCmdWhBF7QUj3wBRMXXwFQeqzLmqxdKFlj040ceOR6LwVSqt5UGU3W8jEi/gyuxg2IYo6FxPcxw1
sy9qaLEQVhVZCMntPqhju0zfwVJCFLSDmXRE9NgHXfnI4GmDiC2aGNsk00OpEFBvv4ZxLupTPE6e
76lgDyGVfHnrhiH6UASHWoV1GnTA6+nF6zyi9qLBU00t+wnxif5stFr8qDWzefD63YcCix4DpwOs
MvCybeABTGdW+dJqoVNYEbpgI25eilj0T6SG6SdDE9XrpGjJQUJwYyk5h0i5wvMHuLFtg1pjQb47
gEz1pt59QmQkWnxci7uPSY1e4/3F3G9WIFEsJ9qMMtRtQ44jRdeK1tLDtaSQjk+FlvDMT9A8fmjp
BAxBnOTj+N7Wyul7PNXaUQfxxlx5mUgi/v/hHzdH0omwneaAxKE5t+LZXGj3Rwh9PFepER2cS17b
7IzrK+xXnYFnnbTnJce43jmaGBbkquYyzKq6tl+H1jabmvcQWm8vcSfW7BRrWt8/EyhVJ9D7xFT+
LKo0iz+3IwzX0ASc8Fn0SB82wWSvKnppeCFm/WlwozU9O55UxU29TBRf7Ah/91IUfl/xNE3YP194
UHaBTHODdY5NvI5NJX9AfqN8ybnW3Yd8bvs/AFkoQW4jSlyK+C/XxIE0T9GV8FPhFBri8QhO+KZo
MZMrrGLw+7wr66CcbOfU28s/WIfX72hiOvkHzUw1I6wrgTbK4MxPHr7Ezz0OmdkpatQHR/HW/mwh
/AOJfR16D4Qfwrs+jsjUadXG0LKWH9+5H7qiQb+s9Np4SnwDgK8b9IrnvFjGIhlB6K+Uhj4twTgu
yn/dIMjQY7jPP6a2i6JgTjXvtXKHh3QC9IQIfeu7o1b80Q0GLzt3FasROFylfry2yaOBoOUY8JJ1
bR8JtR9VpBn+oCP9G9mTdXZJFmd/bSp1Ae3mzoCajRUAldWcUifmgOCBO/lRZM/BhB/JGAy1/WAs
BSqVZqWeXC5QJYBjB5K9yvQk+jnyL/ww8X2V4Iklx3jV0/MqMLIkyc55N/Yj5sD4+ARINTaNL/LV
czCiHOCs22VkDY9pvJbdycBqtznjFxJrT9SXom+mOifdiY8zcnarcZz5qcm6ln7SIzgR9KaqDM+j
FlfLg7qUa38Qt3anCtAylCOKn+gbwrPdXEHraM3NopgQH3o3oekE4uAPPesz058ctf98P4TsblVu
UjhcQHAxeJJR5PpUeUmj6ZM5mqFCvfJsZePXoiqPUBu7owvzBv4g1WMaMKgfbbLP2F4ylW/iEolT
FCINijJxsJprz5TWwv2oLm4dBa4pOr51o+TVB6Vq1OQgNdzdrPJXYIfODwCBtpMJqN0aT1yclsPZ
dOltxyrdPq/r31lNhgWjl4yn+0u7/46ktuhTSgtWamo7E5VpHBCrHZGH03q0SJ14Tn8mVeQ1J0rs
7cf7g+2/Ixhq+f6n0yz1bDahWG2HVk2o3YRCr/LAgb12mqv6CK69GwU0vdSSld4wwKe33EmqyFYc
EzDCvs48Qlkb9wlcgajyDr7Vbu3QWOANCFUYl0IoQPKH/PZqMupCRFFZW6FSaJ0dFGYefxHC6P4d
sOo8wNbfGAu4NFeYRHohbCH//rexFqsWiUhdA7Ogvl0DJNd6+3nJCl07OdGx1MuvT3F1kYHAosiB
fCB5LInC5jQok6wYlSPFxLgRI8VE4UW+mpfj9N6Lkrk+LVnpfQJckqZPOraE0Yu1uqV4wSFTDKcO
twz7XR2Trb2sSlmnByu/y5r4dXT6pJMgh4SFuV4Nt4vzjisfmgZl4DMeUcm7rlNngINKTalndpp3
ZQcZ7KDivTuc8sXPBpZIJLA1WzW2ma5ZjHeYHS5z4jyWnVdM3+K5LbAMbSJRn3nFr2+F2KLaTaZG
mVi6FXJUr2dqZHkOS7ZRQjGYdtgPU/YCbPTNRTlKGGA/wfIi6wN0bZO2jFbqdlqUgZPHiIXPbA1f
nLGNXlfv0CNn/+k02d+mrGlK7ssWh+mVYz9UTuvxQsqLT+PouI9JNbgPrTv1J2dQo3/t/EgVYv/d
ftlMoIpMk0kqdl0v4jgMabOQzAEfToxXnhEFrmWT5hQnt1+U5TFRutI7CKy7KATVRhag4FCjtruL
Qm2eRn02xjUXpMijh9x08KHrV3c6GGeXXgOFovlNSECzBELb5iiMJrJ0IsqWsKy06JyiyeBnk/jH
a3Lvs2MsiFzUkfkxrqaj9u5uYOqqtMNBechnPT/gelEr2hSVaU1eaGla83VYZ+fJSLsyAHiDfKsd
F8VTmxf53001aAfJx25tfw1NA0gq2iNTuJlz2U6UYIXphVEe6eeUjPXs5bPxv4xCL406H1sGXvf1
BOF7pb3a4yJZUrL2JyUy/R7Zm4Pvtw/sGPlxW9FlkvVwd3PAZ1UMuTIoXjjrUR2gZ+WeumbqLnZN
dfyN1y/LxgA8TKiL8n83x8BpZk+sNojhvsy0v6kqNu+qqkz+uz/KrX2BGCyhGTwq4GeZZ/12UzlJ
XQ+rJw841e/1h4NnyHtj7avpR7EkmDsrDvnvg4lsiePXilb+uD/8rb1BnOWcy0yK2Hk9/NLUI77E
scdFGaWBdDg/q+s4H1xAu2SRpSRmQh1hDFjO8lf8NsliadYJGRQ3LJDfME924vSg5vI1Gf2xUL3M
T/Hj+ttohnalSwmREnxAPh3ha278CvAoJqkb9XaEPjZHkBwcLiTPrLAfhWud9XGu3o/quqh+Yk7e
xejHxPOLTF/XE1rkif7VLBOlPliKGwsu1X9pk1IMsihkXC+FptREh7H3Qm9Jq7MZRQiXedVwMMqN
EE7sJsui3AXjbVuhViJnavTO5TC6ovKzqPleR1rqa0b9XVuct1/0dN/Q2eZOkA3GbaK6pJGeLeiV
QsET6itskfgJeO7wanTYuDlmdMQDvREEZJGfW4IKPGDTTXbX5HFCwS2LQoHlHkoHrnXJptTznc5e
D0p3v1bqOrMDDkxiDPEEwgfA1uvvFc8qoiX4hF762V37U05SINV0IsxK47wyPs5OHhUPNtK5/4ka
tYP3tpe4qa/0qLEWiS5EkBg4CJyENjXia13lfftFXXMy7QQN3tKvGndxTmrsxdb7huWd32t1WcWP
q+nMP0jrrPKxFNWYnQTaIuplLAe3PuVLRHNu1vN4PI029hZPpWiRyjamHvsJXXCWfdF2w+s0KLEZ
aM6aaX7ujXH2wRwrB0SM1dnpY0MjYw40iB7DSYCWdE9FGRnmeern6mfh4BbwuMadITikpqgDT9Gs
b6JN7cqfvMFsTypEFzB3Sp21T4thr7XfenY8olYvg7OWr/Pygtc4wr9OwwV/sMf3u4A9R9otq0c0
6ra9ypWSqWhhdoVp6tjvykWlGgJzbPoGgjX6+tYwyVhSMJLnGIyqrbFdOxe6OgrbIZVdqnNcVf1L
Y7hHlfd9bGAUkmVAvnAUAOFe77U2m6u2mhM3bEaKQA19jSBrzKN128cGqMtScQxrG6k8tLlCe4N2
cj+48G3S6S+lXT/OjRSIIij5RosI2P2Vu5HAgpGmnIipDbpb6ibo8jAAStsQiWC/L2dkUKaKBq6a
vxvHdDznrrF+0KLcjQ+G3S8lrBhqHzwzJSBs+6rNpxY4djIoodp5afdFxWeGAzvpSnnw4rhxf5NO
wj6WKhC0zeX8f7vaYGFOidaJ+JK4UfupbEWUnqxpWIonZNbdPPF1OruDb1Vu63wULrzNg4LxjZlS
IoARhso7TcAtKw5vUEc4bQwRdByzL/WimmejFvZBrfbWKJBnpZK8DLxb6tmc27jiEvbCaTHjc5rM
aWCa/dEB2B9p9CX4amQKNtnqdmt6XssboYdf2ouumnzdKdYnJI/mOFDa6sjkb78zSXeYD3qzsPlA
Jl5/OXwyzamty/jSx/N4EZhnncTMnixKI3mmWFd/w/PsyPd3v47Q9pAHBVxATrlTaOjW2Stq4cYX
jbd34A1dTBLbvhmzLKnwKFpSBZTySttAktOH6URix5e0i7Vns3T7Pz06QH6iT5So33rAJbaeljtc
fwo7Ww1NivQxeCwjvpj5GtT28BOZGlxz6uHZpuJ3cpWDA7ffI4xHawuIrFSR2colpm6hJVGUJxdv
ctXYj4u0COilml+8lifH/bndCJVScJlXgKzAedtdH+e1sraYFF+swaHRtM7fEPf6J7JV4cNVO/Kr
+gW6vc41qBJieAfYnKcwDaDrHTk7KFQ1XaSEk9tqWTDKl2poWyJWuVhTRf0e5YLImUxRkgcxoC7U
u4He1Y8CdS7V75NCMx+13LKG80Bn6jtK0bRvhkmvEdSqB1cJbHOpm3/uL9KNDyL1tPi99OYohsi/
/y0C2mjfO0bf2kj8o/MPDuGfDIjZS6oXB2+Vfailugajg2iOXBiFrOuBFo9UQni5HQ4AO+Cj0n37
REI1T0GiuMZ7nDXGcC5b+0NrJv3P+5O8NTblbql1CqV2R1IUHde/NkATd2P1MjlCD+y+MOgoaT0G
ZmjnfZD433dg5eo3R14dTWewLOh+/yovXs/aNcvcnifUJijBpA/ZYKs+tVnvYKffiEuEd+QY5CXG
O21zjSVZk1lrLNwQy2D3aawz49wo1hG24cZWQQb3l4IjdeDdeWqEXiK92dI0sJz5z4UukcuD159Q
nfjv/vfao6vAViE0BX75F5ti6/fplVNs14ruhiYuGo2PtlBVnDx3HJ4ryxnjk9Hl07da8M70Sfyz
GvjZ0KeBaqO+db7/W26uLSkCFFDev6Bxr7/gVLvVUIyrGyaKovHai5fAtGv36f4ot9aWu4xuDEU0
D3WG61H6LnFg2thMWGTCV+xpeCyiavSddTp6f90Ii1QrwB5R1eWu3lZZs8iYm8agMQEasvuzdNUh
1IU5fkU3U/fdWvc+3p/ajZta+rbybDC5sUmNr6c26stkFUXj4VcyrJMkX7RP9aqBoUjq4Q+as2WQ
jM2b9f2lGgRvZylyQIdki41Le63W5llqr7gZ6knRqLyb6rI+u3Ybf70/wVs7RLa/aVUQY5A2vp7g
BCczSiJO3ypol8ba4Pw/zs5ruW0kC8NPhCrkcAsmSYRsOYzTDcqe8SCHRmzg6feD5sYEWURpN83W
zpab6HjCH3btXG953d0ahR4MUFmcSpba7uUoIoni0WrYh5psxyelzOIDLP+tCOfW5lg085ZzB2Nq
3QqJkNWN6kKSxAzs9rFMhpckrspn6ajlQxSV9e/7c3dr35MXL5oaHnW6taZcrQuP3JeDnhIwPEyR
Zn2eVHQX7dg0jveHel2H1QNN9Qgs42sPkE+8nMHYRaEpnFXvbFgSSzp+Tv7Se52h+fM8mt2ucJy+
eNc0lRb7rmIgw6gLMSt+VCnpC+KBxpdusEvtacqy/LNnpfmXyLSmbzUKL9/KsJpe4KtE31OzS9Vd
1SpfKYXqxyJMAR203lifxlBY8sHs6rw41LhOI+uf5bNz4Cxo38zc7dR966Ydnj5JQW1NywpzA/l3
DdlgkheUD6VzlB65Xy+nwIngbPYhIbqex64n/DyXau+njQHUFy0OiyoTLUsZ/XT13DZ+xBiwu3uj
skzokwlgh7OK5GxJqglQ4+OYj7bYqXDpHmBk1NgrNeVcH8O2TcPHUu3a+MXMlfzf+8t44y1HbQKi
1cKKWLQALj9Bj50SUDI3pdSLGYSBHmmISI7yoammKvPrZHQfezkNB02vwrcnpgbVXm5NIMbUAddk
KBVNrLmmtHx2K4gnXooOAJHc23N8cnuaRmCViJcAvl1+YpZZ8IQkxG+ZyZnCGAVgABJ63xX7tExq
IqQ+f3t/l4cdUSxknYCHXrWqHKdo5lJGEAtbKj52WyaLSaLiyxprs/sreH3HAJjmbgF9AIhaXXNp
VKzZCxXz5iClRQX2fmoPQCb7R7eSxr7Kcrmx669vTvCn4KRVRsW1cI1TiqLQ9Nppmc5cDoeYWuce
G7etOOHGV9EAQHSOVi0FhfWiVdqkZlMV54GVJRMGneZpyqmaySI8Kq50NiK+W6OBaltERznLyBFd
bpGRGlPl6RWACS3r90Jt0qNeaoi+a+KHXVjN8f6SvbJXL+9OFKBheMCgXdLSNRcpk0T1IhmLwDA6
PT2RAwN3UuDTtQ+h6RZpkLdVVT9JExqBL2fYAPtxsjxzF6up+RMLZtc9jGrV5gd7boD7OM3UvBuh
RQAGztLxV6UaVUMxs0gcypOFLH5NvN7N3h379qdZU8JFHKB3Plsaz8W+kJWX/BWDVJlfiCymZg9F
JVMPeoaE16FSov5j39ia8MU46Y1fyAx2jiHk/E/ERh/8eejcFxsQKZbhuhg+96YJ/dgiUk9PdgVt
d78xfazGavaocFKxI3xefFxXL49UYn02MdsOaCvEO82Yh31RFfPh/ijXbynQX3CyS0+bBHQtX6aB
N6l7S5RBpFjWZ12R7pdwDKtvnZm8mSRO2Z5OKP+ioESgsBy5P7JG3ZNcSqIvAzXSLR+5gfRgdeqW
AsvND+KdpulJo+BKqi9xei8HNVkGE9L4R+Q5k0MJzO9Y9JtR/q2h4JsunACUbAj1Lz9IUewExaem
DOIknE8KPiKIworsVMOJ2FimG9cRBdylibRAxcG4XA4Vl16hxIpRBgiz9sfGdsPjYuq4seVuftAf
o6w6kxQ2q7QqZBkoaJz/6kdwLe3gaCepT+nG/XprKApIC96VMsKVQ0qblK2K4jeboe0+YheJbV8X
xTsphy1TpltTx9uEERpNHRL6VaSdyWwE9xdVQRTp2Rn0Q7LLPcV7evs5+nOUVYTRoIMiWtAMQW3Y
yecxMUPfzeY5wDOy20j7bn4QRwjmJanfFUUhMmJVKLjRBwaW3D65prqzlcQ93f+gW6MwAOA32mBI
Gq0+SAxDag+6UQV5bocHBfujQ9OVW/6XN7YBXBY+g7CIgva6a0nJIE5EqZVBQavJpyE+PhRu81GE
Sv7mojniMYBWwS3S4SclWp0gjTZO17vcC6UcEhqkWvQYZb379n1wMcxqt4Wx27lWq5bBYOf/aKmj
P5AEjD7SYFselLemDjwEzSn4nQbatZcfhJRi1Uy9UgZpn7hHyEl1t0uNyHoBYpi6G6HDjcGgPpLk
camyzdcuasC+kjRv7DrQ3Xw4JQkCKlUt8u+1cLYUyJYoZPXu0XhDzmp599h9y8b845lw2shLPRGL
YBHhQMxYau+7brLPYsq0nV4kVpC7jbkVq9wYdJEOX6RXdUrHq9CoqoQTuUMnApyHleHY2VHY7+PW
Gz7dP1XXgARs2qjULPDpVxLM5cflZEV6M9kl94J8ka1Ay1P9mdUVJMr0Ka2MxI+m6RO24F/uj3vj
NC/VsQWNhEoCNJ/Lcd1WmWQatlVA8az4KqY+ecHWpzxsjLJcCpdrR8gCfgaVugVqtYY6JPY85jEn
OkimpNM/6uVsR7va5E2htljWzclVw7T/MNZGbD73FvBAv8M8u9t5PGsywCY5jd/pM4X5p67Qpfdc
DtHQfIj0Pqme5xARMn+Wc9wi/t8PX0CVib89L02jp8qco+Js00t1Trh2zg0GpVZNxBSx5AdPAMAE
9QX56ayCxNZ26tiSgY29Gv6IR7OwfdWdot/OILFi0uqhEp9Gp54/6FaRD8c5N5WPOaUq7GzbNPnX
E3U87O0w1b9pdTfG+8YZ7X7jlr8+cUwlGCT8kRYs5bozoKD+S7czr4IphzDu9Ha36y24DVlmVhuH
+3pzXA61OnFxPjddYiZVEBtOduggmx0ExN43HzFGofe8oLl48NeVFCEleoye4IUMI+WkpYaxqzGf
+T9GoarNywWbGctM+3Kj92YfJ/jICS6JaXYeBiOWNZoSk51uTNryB623Otfe8qiQ+5J4Xw4k2Wqh
1bDVw0xou8aV7V7IEcd5U2n6R/yPZ23jdN3aEdzAC2eX0jK9/MsRWzdPho78OjDjzv3HclLxxai6
SvUtEAMb0/jaw7v6POC0mPgQdV7xPR0vzgylawRKAcLCHdDK2vqDdOt4OpKpNd96Lezrz+6ExhQV
KVsr921nTvJkhW7yVSRFrfowkNVy75Yi9SAI2DPqyHMTf8+hX3g7V/D27iBn6AYNQ88adlk35+Nn
2xxyx++GznKP8QyvwO+7cvI+cnFn08lEDVbfRX3UQSWmJjb5pptY5qmL7Kb3Ky7Rfo8H9Kzsolpz
Jh8nQb3al/ibRa7vUgzpH1VHztleL+M0e/PTTxqwdGFpVxHSrFuHmhEmZcdFFjQe/JKw7hQ/FFq5
GyexlRtev5HLUDSwAVoDjFybUCjJpDShLJqgrw2K4q46ToEXZsljUU/Z05Tq3aFQw7f3cuCGQqhE
QwpQH32Wyw3IKi+OTzMbMEnqA1VY5ZB5aebzkm/pO9w4XbTql+YbhQO656t8p4JkZHe1KYJmwiMl
bwdUtVtjACEzq6c5j97OHkBMAml+RMUWy+S1WpoT6TFtNykCKy2zXzOaab1fR3VDt1lJlC00+Y0L
l09blLXRmFqQTJcTmSCKZNcJo6nq3O7gxKU7Jw613f3X+MYmWZrL1LCQ3gPwsKoIehStmoxcIZB0
oz5yCqsvWS/GPddw5o9GND83sZf/vj/ojUtqqVk4oCteC02rQMMY50xLEga1cqn7g5r3HHL3H7MY
5/3/MRLbkICNTYISzeUklp6QYdW7Ioi6CbwhEh0CsdoCg6mDmfB2bpzuW2tGBMV6oSfPKV9FiNT+
0lRFpiiY1TE8GJhIvde8ectg89aa0WFbnM4Xgt26leKlZhpaRd0EnlBn628L7t3o522C22pau5UX
YJVuugeFEHML+XAdmoKgJEBk98N24n65nM9Mm3HsHZ0mGPSh/JERgMjIVyBSKr4SVVrmx2XbodmU
ptnsG5GjNH6SGbG98a7e2kAQAgh56L8teguXP6PRtSoe2rwJLK0yj3VjVh/C0RTvrTlpHu/voFtL
SgeJ3JZa0eLGdDlUlyDWj41OE4jMG8JTZMW6fZQh4gqH+wPdus0wulya+gtjet2obXoNcXbLYlVh
pz5FudIB5hCDePL0af5igyfdQMzcGBB5D/rPy+lfgIWXX2Yr8wz7pxVB6gwgc4zklxeXme9GWQII
ewspdmPJuKSpyoMi4PvWtXkrjEbQCrwLlWKID3Em+kPStu6H3pRbUfGNJVveA7qZi54oqIzLD6tT
TMz0kesFuB/I7UzNfVkO5tvXC91Hnh/Qn0SR6wZjkSfaSOOU14cw5RN1o5kWV1Lp76xR2n+hOLfF
3F+es1W09eeA6/b6DDYTMSpbBF2l5QRb8Ycqzz/NoNWBjD8DuPpXeNZGi/3WVJKrkarRwSHLWL3m
fVIyhY7DR86K1uymafaKHapR2laN58adRnNoMTkD5Qo1bLVmTmg5YSrjNignJ3ros1Y7RubYHXvd
7ANzaMWDPRZbD/rtQWkWgW9By3Nd7hmLLPLMPGyCkmbKYyPmwdf70Fw07Zp9UvIs5dVmk+raU5tw
DEVzADVcKlRJVneoNhkpsKmqDYZZiOYYKln9SG+1/YDSOGhUu2pLpCfyct+oRgam2rWzAMYVVm+J
Bd/8/q1z41gCntBgecBPXKCHl2cljeCO8KLxY0oboIaQ+w7g7C7CkXYDsHRjslHzQ+YCGh5c5/XT
EQ5z3oxI3QVjO+Y/E0ONfuD0WD/B0k9fPENpeKOr6HT/827sX1p0NHORZSbkXovhmGLgITarLlDM
OXs3l6XzBJ+83BjlNc++PJqUERCbXSo26PWuv033Rnw+TWbRFnVzKKSWo73f2Mg0YGyK1WsKaz2f
93mWdE/0Qqd90eXTXs/L/tgVPTphyK8Wb1tZiOXYMyy9bMqmLPAaYd3O9minndOfVZfKihHW5WM6
e/HZGuctEttqlpehAFOTrS9GxvxlFYgndQLosknkGUFIxdc9LfL5f9vHN63l6ygLW54XknlG0O1y
q+a4ZBuOFPKsGrm6iy21ORIZTBsB8RrJwDCLJB6sFS4i+qDr0iIUhaxrkmQ+Gy1V4CD36rg5jc3k
kELRkQC5rbVt9VCbpVEcbNxQfyZKaw/fDHfoe7DkmfqPnadz+aE04jku/C7p7O8ZfF7jYJilE8yi
qgHAKJlhHNpIdd7oXLP8fr4AwiQtdxxR1iUUWreuVk/WdC6lTeUfLkbEb+hBZRVGvrHxX519/tj4
y2CcaaB7ZLPs/LUGrkcl1FS71DjXtgZfjApZg3DwhAIJ+wBIgY1iXJunDylFM93PNerDRxzHVLHT
9LTq95gUWf+05LDdX2NR28n7SM2GbG+KMkYwVYnmkzdNg+NnmtJ/6fRRZGQlud3oftHVLhOYdE32
ZdBmRexNq++0oxEjVMLYU1ptfKxz+f4u3wpxfMleKVBBzFvd2zb83rTOM/NseGigQH5Ju/2sqNEu
10Prw2Akxd+V1bzRceV1VHYh2bRBDkNWcbnrxx5BEaXWjTPRvGb7JlDC0wxFrvDN9q2g0tfBKKfD
SgfKT0VxmYI/yuqW0bZels7mGWUtgyssnvfQqpuNLssq8GSUxYqC65JNSlS9/iTI7bpwEsc8TyhI
PppDHH0yctN9thJtfsCKd9wga90aD/TjwnzjPMAhuPyqJPckkhgoDCRJaPt04KonzU7SR6OPwAGU
zZau3SpQe/0+l+4ERhvUP/6Tt/ljFsPOayvklKwzvyj+jiDaeKzp7TxWsPr8Kp61d/TN52OLwPvG
nb+OLf4bGheTV94JOMXVAraV7sIIxc9PKEnjg8KLT10of7cIWj2OSVwEjWYl+5rw/pSFXonjpIct
wsS837+rV2HF6++Ams69QCKDE/xq13YlnOWGghvc4tw+ksTKXQjxYK/U1VbrdpWS/jcUgmhoIy2a
VusEbWg9tZpFZJ0bwhu/yCt1nxRVuS/GSn3Qm/7c9ww8dQVOfHEVbWT8N9aaXiGkDTAsALHXVpcF
xIfc6nQ8IavZ3olEH04cISbWSjtUc+r4AOkbjaKsnzbyjzWUefnwi6HXsXndtLYiYvvcCDEeOm1C
nyNTrfemXjvHGdbYLmTZn4ax7Het6KOTGb0RAPX6E7B8W6SpIAlfsVZNqLFZ7ab2OUkL+yg0rd/F
rdiUxFzarpevDJ0imN0EMkgn0Bq7PMAh0W+FFKh6FpotnePQhCSsncCS8DAksVr5DjqYta+3ifbe
bMUg90NHm2nXeE7R7WYb07GNvOh62WHQ0EBAaJvMSF/TP3MdhcwuN9RzG9fnmXdIPhmt80ywiYe2
Y71L0SjYCEyugyySWvb5Ms8AItbPD4DkCQ1Lk0korPygqLHmYyooN26Q69PEFUk0t8AgKeiva5xz
lgv6YKFxnnprxAujHx5bsEH7Mg+jYwV6GDn4uf6JqBPF3XjYEnK78ZHL+7rgjAxisHXNWkwzZZCk
MM+VVlkIBHlJ4ND93zg6N0eha8y9Q77prnF7pWYVTa6M5pkgVX1i1rPPaZQ5G8ZBr8Dp1balm0U7
i3eOcue6SlXj7IvyXO2c1crLh7NIMi1CL0wAN8MfsW7Ld7pSt9Yz+oZd9Dyltid9My6j3+7spOFL
W9e9ys2VmhnsLKdFECDeIVhV/S4n3L0eFHhkquUXTeh81lNNmJz3aEr8RHXRhhOWJQB3KlmhOi9C
y9vRTyaqGPju9PYvHEPLFkRIjD7h/v7Vf2NyuYwBPCGFvITRq2vJikG8ySg1z1K45TuBAjicYyf7
fn+U62CMx4vCP/V4lDE4g5dXAhU5s4aeb57LKJSfimzuPkVuB618EMaBBu1wbJRi2Pi0G6ceV4QF
8kkGws2+GtTUI6fVZyxsa62rH3S7UPAUNIwHQgoTOzcvOTSem+7iTmRbUgk3ZpUOIm8pjRVKW+uH
Xc+rBNsajPcw7xr2KGxZ+6wvtiRVb4/CU4bEMTXi9R2jdmxRMNvOWQ5TfqDBYT7hULZV6XylYK8O
BkWXxUCQxHzBplwuXqI1mAbEEJpTpPjwTVGASI4a/kWyaY/CTrPvc6YaL3JUk08eS/uTZy7eD007
/ERkenp581ZaUkpKvNR4KU+u80qRY47WKvhHgiJ9orj+3Ga47bgQCOM+lO88xUiP94e8Do+o+yyM
PtgJUH/WMUsURbUFPRe9sFIJn7veMw/JaLYPpSnVjQv9eklZTRrBrCYNRwRuVnPdW5EgDFTOOcgA
2596p9b3hWOn+kZUf/1NLKcNbgQKEKf+qqzlhpIeS6uclUbK7wU5ceY7otH/CkdvS3nz+iAuW4c3
YmmAUHBZHURaPWrpzS5jhWnp7NR8MEu/yNxK7AEMxa2vmk3S7gbTmwwk51P9jfZMBD4WGDFyQP4K
oH79/nvVPLeRVkYBrs+uX1OY3Uspvr11lzAIaqZo6dF0oWB4uXRxUnSdiRRj4LS17Rem031G3WDe
lX1sb/QCbi0eIIVXEB+X95q+oWmsWYW6f1BVhf7QYIZwFF1hPVVxpG0ct5tDYapL4ITVARng5VcZ
EP3Ihjqozn35oUnM+oGS61+zk4uNguP1zkfWBbDy4qsBgGf9RNRel8ZR60VB16rKc6cOxU8tNsv9
/UW6foh464BpoQn0KmazWqQ+TGSG7mYROIW7uL325bema8Wv2rPad7KNuheBkt7Gcl1/2iI1xnW1
SDchNbbq2hYTPlqZnQDrc8H8wKzhv8JGc37d/7Ybw0BN5HgR3POR60aKhHrAy93V2LK1wAZyM3nX
8ySf3j4KqDreA84RIf4qZ42JbtJQgCIJ877b1UAWd3mhbfEarrYdUAG6hfz51ByoAazenDq0AQji
XR4Mg4sQaN93fufI7+2s94f733NjpAUTi00C1y6A1eXv/5H+Fx3CiW6htwHAHwHsQv1higZMcaRs
bL2bA1GjhHrFLQhi83Ig5GMX2pDSBno2hLvcJhyItDxDZ+Kt+OhX5wcw2MvMLVT09X0HBK6pM7B4
527ouk/GbNU/htp4I+ThdRSSD5PMg019JXRCJj9M1C9QmIuS8VM5Iwo7J3a3EZdf7WpgFYCyMM9A
3IpIZ7U+LTEaVyvSI53Uqv1Qx9HemzfFj64Xh7IAVTT+QVsLqOrl4pToe3iTgNCFYpShHZLZzk5e
4RnjXq+xCHnrlqODQ10dPjhj8TJdDmabGCm0Ruidk3GO7cfS1SVF1LKYQl+HlLvxLl3V0xZ7zeXh
o8TFE7gOKWplrquJNv/ZMoXt23mb+ZUVHxRZfIunckua79ZouOyRD3IN0YdcXQ9yUNDZjubwDMZD
/yFriYNnViuPHXlq5FuR9cbGLrtwUb+hrE01h27GOm1T+171FNCbgQHWZy/ypjv0Vjm1SDF3dXki
RH6jEt8y4mLaBYQJrgOF9FV9I8kjqxtx8MZkc7B+D7nX/kyKpNgoVV3v++VMQVnm6YBy9Vo7/ONe
yiHaanShRICYk/7Zq0PxFRKTeLi/FW+PQrTJTbGQNlbfUkJ1Qu6K5rsH0f6A3zXlRjFuyaVdvbpU
u1mcpRq0SDau64t4gmGAYHd94JWz8z5TE3EYMC94MlLcnTJ7nA55rb0RW8kykdgCpyMgQ/MJ0sPl
KettI43qClEY1UjkLu/NZq82feFDtNliMi4B7EWGtBpqdbX3Ft2uhnZwoBfu/KltQmPvKRbAb81I
9kkusxdvivPHTMnGw/31u07OOGRLO4csl3STiurlV9p1leZV7PbBbE5dIFplQM4cYlELmxdEpJ+7
bXGQQxs/ZjGYNNPOq33vZtFOc0d31zTgLe//ouublCCYThadJg0qw1oik1mo50b2Y8AA1iO4TeW9
k7jlQSJfvZHD3Jh2IHDAj5de7tIVv/x2FGKF0ZmxDIY2zU9QMm0/74bR12Sz3DpeenCF/JekZtrf
/8Yb+xkRD9AA5IT4w6+pBbRLxlxBSCbAFrN8ikBRHbPaHAIXMvjZwLzmc+qmW62lq1qfDuwBOWQe
DkqZVzgZErSoaKpsCAq1mh4qT4mLp6LKnF2horM+I3q+yxH09nsANdppsJxNGdsbS0vUvJg2oB21
9Aou59uqkqGtu2hEeC7sj9KZkr0YItK3PpKP92f4ujXC+ce8kJTNWejPaxbR4FE0kZMx4jkVtaVf
Ro1j+VGf5B+0bBFOMVIZ/iz5ytnvNT1W9nlnouc/D4KiWdikkbWx5rc+HroZATbRG9DE1Ware7rc
aI5gwFfg/OdYg7frRuXkqUVz2vj2JR9YXSekKDQRKZXxT3t9phcPE7tPZBAKwxv3oUTf1rCz/TRJ
tUVrMJXfenMcVLwURrX0B6qCvoWX10YjTrv1yQZSiIQpeI+gi3253iqM3qoYOF/60IIyyzyvP9R2
7D1bemEFSaT9qA0dAaWkksm3NBOPsep+tiMzzvzMbY+eXpi7OkLo4JQIpA03Lpobpx/SCwuBZhXH
YZ1v9xPsfytTJQ9kr1tPFsVvPB+VCLGFrDPHD3rfRvbOREsw8Wk4RNPGA33jPBLm4GNI/AsFcQ3I
SzDg8walkwEPUSP3touYY2GL8FFL6S25XtbvRKT+2zhN/mN0OxRT72+T60iLgNikM8ulzz20TsTQ
j26EmnMJJX1NWzaX73QMOHcFAeuDqMXG196abeCOxK0adztt9cu9UNRYPThpOgVNEbePqghr0hcB
McM3p+idqxa1jyx8G9SEf1vJ4Bqwszzl8DxhLGJ+SCl3jaULkzQOm7icAqq9xbFFGIE2kYt9S6rU
L0qI/KXRWRhoCGEKFyWGpvrkqS0+IKnXt/oe/9Y58rXOUn/eX4LlAKwO6n+4HUKbVwL+5aS4ytjq
uHsA1Gcljj3yGX6Xmub/cR8gvbvcPZxEgAWrSMaoB62u4oRhLDU9xhFQJUXXgWaUkYaZwGwe+jGb
UAuzxMehz5pfuZP0X+9/6quF+dW3IhBn4Z4DiWkd9RaLrnbNIwNcpJeneXSjg67GCqoUqPB2uUu/
iXLoiTJ8fY64SHeuBSLPjZTaj/PEPCZScfZaUZiPadbKg0t5+O0HAiY6aAgdzUE0AVdbtE0QyMfi
Zwrw+pzP5TjNn6SHKo8fG00TnXQ7635vTMqSFq4nhetnUVECUEMx9XIDNKIru2GYpmBUvHpn9U3m
D/Eo3/MbP7JXMXmsq/LgVKG3N53F17pWh8+ituTTQLUU+LXzf4SisAKxbQc9p4LfW4Wi7ZgpU5jE
c0DLhZ62qk6a7nf2bJtsTZmdROO0RyOnzTO6SvbX/fm4ERch6g3YnfzoBsGNQm/f6HCkAyywu8hH
BsPZOQYxfgss1a9zL37O88zbqBDcvB4o6cEGR58agP3qfKB+mhsYfk2B6/RqMLnaXO36VqjqKSt1
FcFki5fC1+NExfItl/FfCpTN8jFDis1CKj5rWp9Ey/1S4RL/7f6M3LikiZOQ5+DHAYJbM9VRsg0d
pC+mAOgqciBpChne12KHds3cRM/SkF278S7eupRokBCgAdwxaMNf7kksXNVSsfAPmlusMxSZ2x/n
fi42yrXXeAbuZMDvy228dNnWcX6X8G1lKLApglypHbUpIvJWxqpNHz1H6B9KUeOHm0sKAJj84v7T
QLoBvdLr2pb5ya0kyAMXa/MswcFFK+fyk6VlIoWsNHNQl1OsH1pIarpfj0iC7loElo4qsLdfkY7t
sO+ZRdodaTTooZ/SpSWiwcLk15g4zbQ1RbdWAqN0jTBu+c91UanzRkMJ424OwtEwv1RIVqggwqz5
MJQmEYOlTUXg9R7SJ+g8/crM+jSjtvWYeBH1rR6O4tcZyQBf76T8cn9b6suRuLy4oBChUIOPC0Ls
BDGXM9aoMve0slADbN9yd5e21lT7xayU2BrFo4Ye9CTKj2lo6o+mMFlDzDL14XEIR+d3onjJJ0uW
5T+FlM2ziWHTh6abxs+4LnvysNCSAby3HWT5RjPPjoJSJkifPuw3YpLr+b38iOXv/1EiQdnftpsq
VgN9QlCmzT1jh/Ch93h/rq6jYEZxCLLoId/o5U5ttGBHQzUwgIukQcYDOR7csjby9+pcG+nu/nDX
m5k3HvL/gs6lCI7E1OVXQVrz0shhMyuzA37S6Bqj9qcowWdmdrNj1zXPQ9eOL4ozVYRAlBIX7Lky
fsqRralwDZPohm/8pquMhAyAPITqGtQ27pbVdpFmPqehbswBoJax8oeyzA8jiB68zKg1nBWnGpxd
Y5SZurcmO7eCWLX635oZ1xsR1/Vdv/wSGurUFxbc3Lp22kibyxs1hqAGpfZv7qZOfKhMZQgUS8/J
yFy5y5DJekQyyz04MWXPtFOoeyhT/pecknofSwTR70/P1T7kN2GRA68WWUOXZuNqxVK1b8OhU4Oc
41v4Rpzmlo+MjCH39we6CsKXgV7lziDjUaVebQ1XVbI5QRM2qMY8J9Io/o6k/Ko0ym9hVXtwzEdb
LY/3x7zOxOnFMSy1NACQBOCriKLO6mFGg0kLHHtMTnZda7NfAP7/gsMgnPlpCAV2nLJv3hP7KgXY
vdRI/bkwbCzGKw1w/cYPujHd4DUXsArBJKiSJQr549hPRlzScJrUoDE7T7xXYsKoJ42n9J1Iy8g7
FmR7KQU4s3vM0bn/quDU5PrOqOIih5O8QPgf1BKxYQ+aErlbcyNUvvX74DKhEA1Hg0B0FRRGVa8z
ZUILWqMT59BT+w+pNXlb2fly5i6ucNZl8aIDy09Zn9zochq0vu1lRXAaTONo/2N3JQj7uFSGel9m
kVXsFK7w5EnF3kDbC7LycDdjjvEj7rzJ82XPQ2n4aanX+Ha0kJy3CA2vdJyL30f5lQoO9EOSIzbO
6vc5c6Ho3TRkz2mh5dahHrVJedFR9gpNnB1HTMg1fZDTS8n/hq6gl+LJdgwd4tNzBWI6O6iOMolD
DrofHn6Wqc2DiLF9/NqLaJL7oi7y8UtipOZ41K1RUT7loTuI3+5Uze2zFyaO1fmpnojqb2GktIx8
lGksq91H+C0VM0Sz0Sj3Udlic29PcyZ/2UBHoncCu4s+KLusULZu0eWkXM7I0mCkwc3FRbByTbyw
pS5klDy72aQDjET15x8zs43vck5HUKeDLjTfxH0HHLeppMa3KZ0guTdGlBZ7vdPi4hPsGGGc7h+o
ZSFWP4sbFUzo0vxiO62uLziHYdokOXZiTjy+b62u+0G3IYz2mq2M3vvYkaqBgw2OhA/3B766zqhw
oc9Cer9oUV4h7tSJ2lJU6vFzH8P0fRBjHbmnHNE3XMVMkYPP9LpnWFSRwD4eOdWN9bg6p9RS6TLz
b3oT0BxXj1o+Vogx2Xb8LHJvFD5eo8Nn3SEivP+V19PL7idE5k1fZMHX+Pk+5Ehas1E+2xEeIr7R
e2PzQc1Qb/3bSRXjy1Rn7kcrhWGycVFeBS482LQEIPhwO4CNXL7/j3ty0fbRqwSVlVom7mOjeMqp
wmv4ZFqVshEjXU/lEhssFGpCXeZs9UZ4w1i4St9Xz5OwpwcdE9RTjJPH/v5MXo8CkwNMAMNQ9aIj
fPlBSpzrlejb6lltcgtKkXT2ldHUG12Fq5QNYuPyDShlcCyuik3dMIdepnfVc2961QnNxv40uqX5
2RkG76BrChH5/c9aXu3L80fLmfKOBiYdnPIaHpXEI0TcUIjnpsgWoYy+UpOTa4AUPU5WYofviUuT
6mME81AekDFyxh/mmED5e/N+AYEDaZT8CbI2iOLL6R1mzxAI+tXPVHarB1XoU3icDbfW/N7RNskP
N6Z5aZ4swhMwDCkbXI5m6eWYW1MsnhW21KFsiuahdCfvYYgMPfU18LNbUNfr8wDSjdE8YljI8Gt8
TJpV5gSAVzxHMrWxzUmB+3vkgN8sR5H/3l/TG1uV8GRBtgH4AQO62qq9K9VkUlXxrCWG6HamEeH7
qeo9lfr7A92aRjrEgO2XbjtR8eU0phpWe8CqBGapibozcCILqFeJd3rfCYx1R/nm/h4oAko8POiv
x30tdKG2g+sm0yieq5FEHsS0+oRS5vxku4Sf97/t5oIBqjMxJeD2XLf2HUzr+9niYIyhZxc7PL6M
et9YXuQ9xp0zfrs/GpXz9UEEeklU6S5oxUWDZXUA4BLmY0nE+IwmMsbH3k4YWvUe1d0iwNW+2hu0
9766thIo6vgzhWZ+KGavPE6C2v5E0Llz52x4J3sADz4GpcMvcxb273Eqd5OkTxdHufYYQ0TzS0OM
7Q6fB5IFPcl8va40HoY8PokiR4G0K73ka6xNgegM553X25rfmoriV+Vi1Zt5+TN1bXmWrem+b5K4
ORD8DngXDMFQd7R+lTCfnqesFwc1tl0krhxE/+Yp/ppMmqjonbX9IYpi3F/6fs8fNRz1XvletOk7
OyzlQ62i0jYmYZ/7iXCK/3F2ZbuR41j2Vxr1rh7ty6C7gZEUis3hfUu/CJlOp3aRIimJ1NfPkbum
ylY5HNNGAQVkOs1QUOTl5b1nyUMv4+wAeLyRxaXlN9et5bA9ZEGqfSVTfd06TCFS6GkIgc6LNvXr
FZ5KHnz4Uie0rxTt8y36lzJ7KFHKv4ESoPxhdE1axVQF1RmfxXwimo/cPfdAXC+uvRQInB11J0xW
AOHs4M6BFUoZA+qI1zP3527HdkCZoia1STeB8sgPJsc8D5lOYaFFYORZJapxUbMO88as8UamFpkd
5ttuuwOY3sYU7IpM81q47XTes2+PZbHx5TDrD4hmGFl+EOlUq1tXB9t9Aw8RO30AUqzgbtSX0F5w
Ir03xLhxvIr+GqQDFLKfy9xOIGQmyVoYs6iZXlR5kUzgLCB3A8NKjxtsLbZKNZgHxJbiY5FAbqyb
ViDLyr0G4tN3s2cUhqQE6d4wMTdLcmM0ZSQ8AUXmUShpxnqp+yRyGBDIYQCFaFiF6CPXodI81N1G
1Dxv9zJghtg4ojBljBtC096O4ECKNVrIA+QL0xqlceg5uEgQ4E+lnwHJ5Rjrui0bOoS0pCbII76W
8QdRl0y7tdJq/CVsZjl3LcIRbyIbHbcqMojOgyQPKm9Yg02AzHowa3BLleXzDkU4nLEJzAuGdmWM
FYEW2dj730y7gUoBEEt9FTIKEEMUoDhWrQanC65p2+lVVDCVNnBgSwsS2kE21ms6VrS/s8HFnr4V
OVfFdVf35GmAR47adF2hyrilnLuhRxzaXKXcQ6c8LEoPtBs3Z6iz2arEBcCB2knGwrLqSzOCW7iZ
40bI6/rJonmLTitjg9WHw4gWA1TNy/4GEkO+veurrL4fZZ0BqQzaGr+kQO9ZNdAWhinwMbN4Flr/
CqxYCM+lu4zDK+vgcOq58w5KfbETDpxgD5NNUCrlwoPVTlG445hA4VjV52mZ5v2d5hP9F9J0lse5
g1sbNhAs6la+0akKfhf6wK6kpZi44YGgYhbYrPXxAGeZzgphqWMPYYPbzLTzSKnTaCIOiuFu589i
WnBMDzjKnro5VFsfl3oz9qEF41IUGycLJWnRuNq+ggCYf0VGaeUK3IysRttG9wby0wZ8JbjLS0Hz
uJtc6kaa0JWO8nrfQ5ZPeiNIzHChXqvK8cefqdGQ+lwr8aEwCTGzLhlHONSbdurjgAfYskSLuMzL
8j4D5rtJ7NIehrAzBExzUqgqPOQq61joeEXeX8CBWLWhrqqx30Mjrq3WGnJtLcYNwVGgTfe2d+Uq
i4gIAo+2F+qesLuVwnsTYTAxVu7symv6uDYbSuZTq2p/pU5NslXt2sO0Vp2om7MUImRBmJaW2W17
5pjjQRUmRBx6p9FRtoe+Ewg8bclS8ELzAMzFiermpeNiUURF2mQwfrZhJLZG14U2W1ThYbDVTz16
Ly6o1PeQBUTFATQeMLu1Wrf7S3j6WCjwYn8HUcAD3pxB88DSroluFuwKD8K1x3EAgf3gGanMVy0W
uLvxaG1NMZSehBnjVftWOLFqenAyaO8RvN7czhEtUBKPPG4rNMUhsj5iD6Sp6UQwxeVO3DQG1LKx
6Md+5Y2l8tdUSVHHmt7R4jJ1Da1FEC17FfoA6o/rzgaJLmS4hIqwFXzqLpVhg/NlSCj/hW3HEes4
BiMbNesOblujdJo93p2sNxNrUBAeA9rcZxKpLDZVh8VaUcbu+7IMmpjobeeEIAnwpw5yOo+Z76X6
yhPQC4I4IgwS9xRNGhSlMxMxv5AA/EFhjubNOldgmIS4A3GwzkkL5pVWD67aQkEuH7C5CYFPAyGF
HgqgMb/pHbN51DkggW50LqUdjwiT+jVJqUrjShKVh0U9+0H7LRQxQ9kU9bSSymXOVeULVW551QvZ
hv2gWRLNVqVBvM7Oyz6PXDEE1Y/S7m1+oFoAqykErbQLIbDniwQ9aOuMMLA+prBULartvmx76K7K
dNISTht7+mGUfkUTV6bet4E4hMewxkLt19S7XoadsNMW4k2wkl1DKiI3Qwh9t2DhKNjbhtyU9vXU
Tm2TOHjCmwkEf/6NTgb0DCKNgJ8TIXTUJNFBTXoo9KkhiEDT1F5mAkYfKNqBnxSjdcmzNSBkFYAb
Y6HoqsQszDuoylSoScqCCPaG6PWrQchvDFgZmRAPOifRQIwJLpntGJg34GD0zdUA3SvKgDVtiipq
SdFrcQbOt38G2r31OI2ODY38zlPnDdQ+AdSsLWu4h72J5DsxDVX/KFyV2+GU9RrfAhXltWFhSN0L
me/kfAU0b1WvIRxUFvFEO9BX0JPsp21a86l4VK3usYSj31pE0Gnqp8NoD/2Y6D5nfjzaWaDOHYsG
d55dtmyTUsPkN5IwQANN6qRsw7zZ15mSFEougLT6wxV8V8o6qTR/0vY4TLpHaE/DiT4gVQHrUBRJ
nlFGKvOYY7LR33Ygp7ipMuhHnJul13rfcP1DimAJzxpX7kC1/gAfN7NdZz5s1qKJw2VhJR1SVwhJ
FskOgDI0cK/A7vQ2YHfqdURkZpsJNMuQCqL5MUyrCZnK3HJGryvyG+rkIZeWPa1tamb1hWkJiFcO
bTbwbcCZMnbBlHtwamoNINAVlj6aDKqreIJyfevGuoFa77oWE9KXrjSze+ljWeyw+oGs03NU1lYw
CavVHmZxA0ukAYJr2Fckr65TyyoOovEMGrnpUCJspJaq4bNl9ASTM3YpyN1zPw6nnpXHZkNSfFvf
ay/HAjKvSWFPZrO2DSRhSdYHpN/RDtntqs7yTruBaZblxzbnuVaF0KMYkOjBnSVIp2g081p9zwJe
BkUoag22TNpQkS4q6w5SGmC2ky7RGEWblfkwUI080WVjLI1U0+7tKc1+ZKUwzRst79iDkRpwDoh1
R0m+ccFIgdF3XhC1K8bCeGSaDeRX2qNaFwbcTWWCJJyqi6Cx4RHD2pZdC5MEwTaDp1sbIsHjdAWY
vtsm0EfNoa1mOXWAg4v29w7qfjujTN1yC8EBASoiZqRayxorHxJ7IxvjunWaZwMALyeWpZD2hvST
dqcjAfNCLF1Hxv1k+G0k3dLSDprUmyKxOiJ2xCrrNKl1zVKwncidFgoCWitg8sIQBkzp2bhLZaDw
rXKE42AHhRSKaJ82fbt1se5FOBlMQvXGqppLzVSujwQM6e9htIzOimvc9lToVmPm4P9EutEAI1IZ
KZ4H3i5D4d4ONa02b+A8YJUbm1atF2oK0WdPJ+UGoU2hYYhtgkR4jTfVpzHKOoOxJ01qq72YONyh
pG9BMyN1Ool15k0FlgzUARGJuOyanWt6lGyRcAgSlXBfhs9GKsaXajK9cW1Mdp4lKRrtU+hK4bKk
6prCWo2QAM6vsBfKYd31OZpCFUyOfFzGmomctUYm63UzC9mEcF6E2FQESdLhyiqMqvyRQmyqjw2u
lbmMGtp1lySruieVlzZU9NwipR0CgSX8PQE6NgtRRNXg9ou7ZJkmoArOl0PCJz3HOa6G4rzSgx5t
6RGt0p0ycelaoxYSpBcBEiorCaQeZHHV5hOXIfBjKTvIwiLIvQAuKVe6Ap18IwhM8twwgGyfFTtm
MeWHgfCui8tGeFPklsBNRvjrhp/PrmnWGikcaM3IGf1iB7IBXEZdU6CRW3qTfWNX3YgKZTl2cmWW
SFEeQeHvbIXegOYGLyW6a+JgFZDxyeKxrwugqvQmA7MdSEtNshCoCtqjGdkE3A8h1zFUz0AGTt3V
6x39v57lf2cv5PLfVTH+r3/gz8+EKgYzK7H4478u6Et7I9jLizh8p/+Yf/WPf/r+F/91KJ4Z4eSX
WP6rd7+E8X///Pi7+P7uD6sWx6O66l+Yun7hfS1ePwBPOv/L/+8P//byOsqtoi///O2Z9K2YR8sK
0v72+4+2P//5G+Sf3pQr5vF//+H59wa/tyFt9rf9/L+b/7n+y++9fOcCQxj23yEog//gdQlxnxls
Mr78+yfW330bKkOA76G0B1zIb39rCRP5P38zzb87YKShcwlkmYnbL34JqIfffwRuKBgOs4YDyvTA
nf3f93/3pv58c39r++aSQBKX//O398UcDZAxtIBQJZ4rZW+q0HqWN2POBn2fOTzCvSRo68j8z7hV
fw6+qH4NaEe3HXKA/ehCiq3n97TItkNgrt7M9e/f5e2zv6/m/Tk85ubtsw+eUGjBc30feHkIE6QU
YKLPR37fAvlz5EX109dpafZ5D3mIbFrVpgwHCcT+RNZKHkxHi4rh5fMPOvYVFjUtNP+gDzHhg5h/
MNiZZ5+C4R55r0vwPZqck1nADWTfm8hGTBsvNYiIP/1HGI8/JmiJrCugz6UBYYAJArSW3nmngASv
yKs/q+5/DrxoS2plkSodTey9YU8J6rK7IAOgAdoAo0c2TjVc9JUMHQlIqcw2mtldegy0QBFAI42e
ycC5yAx4Z9T+3u/Eoczhg63vXBeOY7D3PNEfe985+vMRF8VjQh1/8OCYvJdO+ahSHdWYHBe9X8Au
7QxnWH9pZSzbfkYNK1So7ep7o32yWAkw7Yldc2xlLHZ81mqMQ95Z33v6PTzycAgnjX+CUntk3yzJ
bBm8I4Sr46GbHt6m1spDdaM0nr38QmfmJj2lffBKyvxolSx2PuAN6ATWk753rBdX8n1XF5HGi5VC
1Sx00mZda6AvEZRGSL0jupMg0b1rUKdRVRBlPl+NSo8zbYxZmq77liaaN110LnwFimqu6yRNpq0K
uz2U6Rj74OOE6cg2OPcjVM9WuB0kcOUIJ1tbM9ShraGOc3Yv1QPtRZJLZ5/SQ6ug5WtWkTPk50pv
L3qNhH43JQQ4mKqX56OEIq3vhBZ44cRM6q5aGZmA6BBbI/DEheluOci7vBrPtf5pgE6Fy34SE/of
hVrZzA1T7ydS3RhKn9HkNaFvX5eTFQqL/ftQf3emv42ux9bJIga2Y+nkSMn1vWpvOvZkl2cGdOg+
X9yvKPyPXuAi7pXlwJq+xh5yuwrANuivCVR/G7TZJ15upNoqwVeZfVmgVtKbeUJbZ2UpXA2LfE8l
7GQt3GFqlD1ZtvFFv6uCdqdwlsVaVkaqH07slfc9wD+2urdA9LQ863rKsJ5Rk12N5mOloYStnoxC
RVDknyY/rFDN+nxOnHliP5iTpZAOtqWcDNTs9pafPqjSSDjczziLUh0VpEDbqvoF9jbYWs6FcAW0
EHUjzlxvbxUiTrMsHATU83r9IavrLMxJHs6FSWY4kBNEmcNiYVXTjZc2EaTLo6GAkbgJaGG5Q18x
9OxvUKIP8147M7gZOfSXgUHYMEbQ/UEttgsrECZa2GCbcoqEC1FT/WY07gk5QFAKtatbv3ohBoeS
4Hii73nkaPQWJ0Gq+f3YN5h7s/dQNZMo4Z0Y+dW/4aOZXkZwA7yMRjPwWjM0qvM66gFI1eUqZ/ie
xkpqWmQwnPttpBtPvtp4UxWhoBabvYpQ1wvd6UGiUKYMwJZ146wsrlq4rvSGu2pNkZ9YD8e+/7wv
32RmLuyhOwjfqj1y4A1oOodSe/58pR05wP6iM1mUPQRMTRwt+RlKnivNhmD1z6bbGM0pDfcjwcNb
ZH50zErImOKQERpO7Pth/G5pL58//bF5WcT+iqKmwhXWBWhm3bBRzokD99isLOIdrWlbUgPjwswk
TqE+auB617GtL/KNzW4+f/hj87KIexAi5oPB8SFjeknc87J7dssTePsj87JEHxIo1MLQUen7nMWt
tRGnGHYLc8k/gqA7H/ZvFmIXdCjmDVLfQ2Yoakq2bmFX46o6bvUgdEp/6xXfGEchlN1BB5IbaVQS
NACFiD2KwrvGY8OuI61AZYtVm2EokoA7u8JucC9mSZZaCW6ia/D2oq4yQij9bov+khfyavDOzblm
1nwHuwnA5a1wIirotshWgZ7Q7MHOyhM53bHJWwQbbfAk+P0ekiKmoUyTsED74siLWONSxQGRa+ZL
yjWIBhY5JVN5ZL0u3SppntawDAKVpuEiHEfUK4Z8lbtXckZT1nr8+YI9NjHz3799+ShCw5qwQqjM
15q5ZfaJjXDs6RcBom9m+VfIk+yrwkQR+WwqHyb1C+SlsGpOgTCOPfsiUtiQqobKbDrt6+y5N/Zp
10Zfm5RlqCgZRc8GJzXLVyCMdKcYE0eiwxLhMAJG53mpOe1djkaDMcaqzS+0UyqbR6bDWSQzFuwQ
uAXfzH0jilgMCUpWJ+bjyHMvkZNZpadEr4JpT9IbzrUQNb/QARD989k+slScxd7UdTuz4UOLZD+o
Q6+6lfplDmMwgGNDc/z5+Wcc+waLXQoxv6b35PwZbCPsO6/iIZSmT3yBYxM/f+ibPVSQmvWqx06F
kGqHPXrqjn9s3Pnv34ybT0Mj/Abj9t9rYOhPpUfHhl1sTVQgtQLmB9N+1DfoMaenbGSOjbvYjujk
ZWD+43EhChCOxg13T5x8x17eYjtqJqVOPw+cZReDfmXgDmadgHMfe+bFeV33qhiHEXPR0q0GqUBy
/fl6OzLukq9roiGiQeV12ge410wb55SrzbFxF2d1BsRTJoBn3bf52rs+CZY9NuxiC0KekkMXF8NW
xaGwInTkvzYNi21XdUgSGce4TQbYxFM3vnxt3MWOExWFOHWAgFR732V1AH75RKQ7NhHz37/Zcroc
0WoniKG+jO0szqsvTsRiz6GPNqXQ3Zv2tntjTjfi1AV2fkEf3HSW6Oa8ALzNE5iIkl6BYHvV8waV
MPTQmL+VEPv72nQvNmAmcnDACT4l1/NQaTt0Qr8WOpdGN3Tg3TBxqu+nfCXUVsqv1S+XLK4mn4Ff
lYUFXW+IE5XB6ksz8Wry92Z9wOuk7Dsb4ypcGvpIZF/LIpdqAtZkdJo186bHZtfaSfrFS8MSsz2K
xugnwIr3zRg77UZpJ1bEkcKJtdiAft4SvyOYhyn4PrJfdl+vVQ9z95THAbu1gTYqxOXXpnyxJSuw
GNOBeRPuySgl9bdG++Pzgedn/WDvWIs92YDw4AmKPanTAvd8fW3CBoI6yeejH4kkSyZ41aRBDVv2
aS9NNzJqO8qfvjbwYjOWwDxToJSm/cBWrreBFMzXxl0chaKF12sqfSSnnh9O5kXxxQde2iKB6+sa
SGQQ++il1Wz7/gRj4MgMLx3cmdU3oB/i/bU59FpzcGZPkUGPrIwlt4vZGbeCOXoENguh6hH25iXE
uU7snVdmwQcLb6nQDrbfmMEhZtob5RNX+SU8AyGem6gBnCzDWwXOHTG6EMCQKAMOTHmzktV1bayV
nVgajQylb4rilDPAglH+x/V/bk6+PfIK2HBpFsPTAMkepU0FgMDcSt71wg4D7AxRAkXnXcvhlAP2
sfe22NADgYwp1JjVPq3zy46SC3Yi6B97bYsNLQfm5LTGN/H6dQlgAEkvAJc8cVIdG9x8P00C4IOi
n1ebsIyoq6vE128KzTyxJhbM8D/fwmJX1+CmMM5MuTcZaimDDEGzS1oXFgHkKeVFrAVtCAr9zlT9
3jXg6OKUMYW8GbBUoaCApJhmQozinLTQYirdsPL0Heh/Jx7v2CtbxAbA2bjbjNjCud6hJLSV6tTl
78jISwF0CS3JGskKoo4Clnnbeiei2ZHXtWT12BNJeV9h3MLYSQLSKaS59PyU/9FCtf6P12UsEuau
ZKp155g2wkcSRu5JpSJdOlEFPqdnTmtZWr+C8kEHZ6kcfrTerQ173RGvCTivtvtZQ4t9sBNFH+yp
WXFexW5TranpxiUMMIPa2lJ+72jXn0f2Odv+IN68asu8SVqYXgLbOjZqTwGjrYorPkJswAAtxrBO
bI5jb3ERQ9Du6Ttu6WpPYKVd1r+U+FqMX/pL1Y5DoRvSKpiMrxQuJl+8Wi95O5NBAKmkqNoB/xZp
TRkCZfe1VP9VYODNbBc1lYYsMduK7B1AL4cTb/HYHC8iBIhOAFL3BgIQVGsyf4z8+ouFtNej4c0j
QyASzJyOqL2LpicLT4kXHXnipekjkODQNQeyaj/x2LzM2Orz5Xxs2MUdWEPPV8FlW+3HNnbOvzzs
YkvDdlkMVZfK/XALKuoPWvPnz5/3SChaEt+oQzPBBBqtA9uU2jfpF6vUqr92cVhakPQlLRzghtVe
g/xCE7KvJZkzOuptUjAopMakxbASFhlm+J/pnv4RNv8iZAEODl4fhrXOnOvylLDvsQWxOJpHXSvg
aosF0eaXEIh/qjUob554d/MJ90Hs1Be7jrnW77su5SQyhm8BjmZHRB1JE3faaoBiZjy70kuYhzAH
ggt2qESwyv0XDnMbQeiqSm80jSaE7AP/Cgs3UmhwmLcVe3A7XKbFEHLgdRUBvHrqtrKUq7Z8Hpm2
hT7Nxk83Tn8tRtD7NjTYpqUvYErgrmqDhgGzIwUgv+6uGsBrp0kPG52FQW5Ae+CO6Y+fz8CxyV0c
/cLxGuYPo9rbXgTuVcriz8d9DbV/nVlIGb1fYjCzKDqV6XKfAVfjejdZnkWVoSfN+JhqV3rxs65f
tOamGx+c4SlD+vP55378faCr+P5jc6mLtO1w0/Y18Dk29inZoWPjLsJHVQAqPON099V3WKurr50m
MAB5/7heIKssdeZhfzlk15+yyf04JcBl4/2wOPHgWjC/1bR8cJHM1dO16z6n49ea+3/RrgSmN4PK
Dh6bpPeWGxb2iVLwPJsfLZpFiu/atHVNNkm0tqG8CcrjAPCEXV477behOZWMH3uVi3gS1MJCBo4i
oDGssyFM6Ykl//FBAN2Q95PeeWDvMnt+l80abj2Q/wgiOzvVXDr21IuNWim/b9wKT00A4CDbkW4/
3zCv9ZAP5nwJNUxr6A5qokdyl54ZmXVlql022nDDu9XzuxxgLLCuYn1wkpqUl4VhhJpxbgRaUoAm
UMKL2MnZxrHVDsxUuJxXq472sU68K0NzYk3DLQU+f+1LTzesuNWNPG4NHo1oAIElCBPYU95AxuuR
+NH3WOx8G4RV37Rwq2+4G0/ZuOqpHfvoOY/dzzI1IoL6UpZZaA83EaRUV43ThZPMwUvaDrUfOr23
lcj2OTsHgROQtDb27T7R3HpT4WBnLgQZJ4B5MqDU7NgCdIua7ZnbnkEfLSIEAbuqV4FxJ+2fM8W+
rB49qt3YxpBAz/WCVD90ce/1kE+TBEwrgPs1N7FatmqHIlT2My3OchjTDJmbCHKZ5w/ge/s2GO7D
BDcV4MOcLZTnwmG6GiBOxAUJSVCGzDFC37+zwDFi8nsNSchB/1a3ZsR1gVa8jjslizRlh9IDhcXX
wqy5m5xLj4B9WnlrpwJb2k/jsV5N+l2q/KjJ7BV8885d/963zioSgHQcxNC0AY9traV+lJf6JUzu
wIvQVrCeD0nzS3edVV4+WaK65FYfWR0/IfV2ZMkvNcZBCc5I58xdFvhvliBBnbjuLsSX/i9PAfzh
/U5FU9mvvRG5NqW3xD/zf5IzloWgchdTQo1NVm1TcmJ7HQkKS1hH4WQ5EIW4Sab1bujTkOdrF0YB
n+/dV7WfD9b8EtsxwAmWBFBk3OuaEbrs+8ziUr9q64zWtzXZBv02ta4E+JOB98yzG0LHXc1vIN3a
OGPYQT9ycFkEDQAI9x1wadr4dXcDzf9NbqD04IFyTyE861+zjNznLKnrOnK5mzSmAaILiPDBqqHV
Ghi0EfC6fmW2HcBpY2ybu7y8L7yrNlsLb63BB/nE9/34eHAXh7CwPZmCnoEFoVdhqqELfvW1gRfH
cAoZJDZqmMcmiAp1yYbbz8c98vaXTmXwnzCKbi6s+PysZDtZbjR5Aqv7cYkeZO73axjw8M4BVwj3
mcoGVPBnl4moFZCnz8tkQMRWbreDb9eJs+1IQrGEM6dWRdSYKrmv0kuH37LqAIfvUAwnvsyx4ecI
8OaG6hsFnQaCMwgOQiHTihVVTzwoIncsTyydI5nFEtrM+0Gv+jlj0ds9+Dlh4G9TvsPSdasT3+FI
tPIXaYXZgpRUQ9RgvqpZfVKfMiM4Nu4irTBqcDcrinErJ5F5AhPPz9fmsXEXQXC0zB7aKqh4utVW
6lHmnLiyHnmXfwHdUsqMlmXgMRZ97LEW8Okm4vZljzraiZd5ZO0vobZM6wfbn9utY3dfd0+2ds6q
MbQg326iBKarGXB8KrE4Mk1LHCtxq15rS5SopGghgOmvATT7WtT5i4yN6khrQ2ph76soK8D7PPEG
jqx1b5H9G1VtQfoHXcFC8IMxqi0o2lHXG5idegebpPjzBfTa6/rg9FkCUV1SiKE2Ed0866ydWbPW
GcRpo0m/nMC5VTXo08EPoS41YOn9YmNBTkPnFw7kGcYOPG2/DYVKUmaE+tTFo1asWRFEkk63tLtr
bbGeihJM8ZeqOWh+FcLEOelYBPun5PPnP1Llhdz8+6gjXdlaPiyp9614rBUPOzlEZY87NpjBbf6j
BEtRumZI0GTo6BVNL2r3yvN/MMqiDkdd2QB1PFWxWXX7CXU1LQjioUxEVuGUh5HCfQOWJyxfPn/a
I0fJ0uBKSs1nkCRAm62KRxEPa6v8UhEWam3vp8HPjVLr50MqYz962cclxCw+f+Yje2epkQbzb1fP
u3mB+M8tudTGb5+PaxyBgP/FUWoSet5PAS64DM0Sk5EwY9fV+NQYF6xFnUxlT7NZR02frpyQ9U7s
2bua3hvZk9UpMBLKqEOxw5v0tW0WUaZ+gSsa6uVjPXYRWAOAqX0zRhLX0L3t1uDPhxAMDEdviEzh
rAYPihOZEcoMxBKpXlLtrGb7vDzTm2uDHqDMQNuDPh1qZy/Ui2AbaieG9s2tborpUuO8SGpxy2Eq
FeqaOvhGdu0xHyudGQ+VXeF+t2PuNzVeZFUZO/6TYGfMjbPhoYXeJpzDg9VEObSRfnni2hYsFPlh
cscwt3FBsYF4dyCs5MUQ9IYyOz/kQgcU7tZTtwW9NMfbboRedR/32aXe3kztGRwVdO28ajdZc0a7
C9XdwK3WtXZT4cf5lMVevi87MLLHiwoOUxO7q+w9tX5yuw5dY1eodF2UQ+zzn7UYV7rtXfgdf1Ag
PeXuQz4OEddACn6w+5+fv/ljK2pxyEK+bITTGxI1EEtKcV5oX9wDi0PWbtygIRLjjibIKIfpVCh+
7VZ/ECOXmNAOZJA8yyUG1tMEbdFQ64M4T6+yRgtz5642Yqt6LB++pYkDuQDvm+Y8p9UUTv428B/c
4sWRzTVl9ZWjbZyh2uTeDUxpEwe3U5KBYPc1YJS/BJemuhhpYQCFkVLoysKlOTuxVefb9wfff4kt
7SZoiJZgxuynWbW3iPNuPcg7CxL9eiwR37+0LJYYU6jzVD2D4sa+6dA/j3E/+dq4c47zNi9129b2
6IwUqM5KL65PmSo4c5L10bQsYm5Vu+2/ATYD2KmsbFeB9z2HUBiOlFar4t64ltmz5T13akeLWe+7
j0eya1qVMLbxJPiyvI+gFhEWQxoa0w+mzlHSqH0Zik4HqwmGd+caP7dcMIhWAhpMelqvCvOXGZSb
tnnRfLrt2/acQmynNnaVhMawPyWQwQ4nesfZRZ2uRH/wsgvHOnecJHCcL76peWO/mdHA1ZTRpLjT
d911BdVjFDC+9qoWh3k5SOiqZFjBhrlyn/viRJJwJOA4i4BjOa6lNXMNQtdYmLuPKSpXX3vgRchR
fg2VEi1Fs+RZy4xz6bEToNcjmcLrmnszxW0vM8iVKSA+fBK2uCnn7u0AI6HPH/u1B/7B0l1iX/M2
t/TcsXEV1LqQ5d7eHkGmqnUTVSmRZNYLhFrhvi45FNQsGBHXSFf0BpJU5bmA8prKtCevLV4CTf9a
7LYXhb8J0HWIIWMiG1f8tB5yy/7aYfNadXkzkdmYVrZjjBOQ61AcjM1TqdyRNbU0EM18s6AWw7g9
0lkIkb18/maODbuIKQU801RZAR9jug9M330RlAyFkfdblljwXdIIHreBZJMPI571iec9EgTtxZYd
9LKneY8HFilgFfAaC9w7v7FC2p5V3hBmwy8Y4qA2HZfQQLfzKxQyIUgC5qi8bv1n2L6D1qvA9zUv
SAkWSv1I1XAzgkYp6jTGKZM2YPQZa+kboS7IhgP0NjxO5vlELrNuXdeb3oAnBG7r4mLkj1amb098
sY+D+xK1W5q1bnUUE2ZD9G7XjV8LRa8ErzfLkUPOZComTJdWXWTDWucn9s+R6+ISpJsPVglZOAt9
fPtidBTsxQjqIzlU5Gw/R3r5td20xOxmo6V6kPEQlsw2HjyRcO/2S/O9RO1C+sXRqTfvJ7npeex9
scu1RO1qBFarxMe4hn7WP46n+A7/y9l7LMetLV23L3QRAW+6MIXyhp7sIChKhPceT/+POrdzTn2i
GMGGtLe2uEEQtZArV+bMOb543rei3UlR+nAxBtTtzYOu13ZR0iN97EOvbO9/9kBuIoFSypUuhj21
wS4/9C0l2P6bdO6LvUW5iQVaPV9p99w7vup1sUDU3Tem9c3Wcr3IX3aWW8WuohWq2V4vvmheP6/a
76ygv7rpmz0cZFvY1TE5qJa86tZnRjsFM3bvZ8/6ZhuPg1KbRplFUjONHTjqdzf91cO4Kc8ZInmz
gafyrlup07qovgu6f3/Gt2rdyZozUe+5XSN4D6W9Gv6sV3Or1l2EprFquSfmZRTivL7+4f1eX6L/
Cnr4aFIJElOCnuTikahl34hJv3i8tyLd2WCwUzESKs5+cB4ef7QW/q/WVmvEReeiw77xvjP8+OpO
r//9v57ACIxsydT//04p+/z7Ts2vrnqz9wZtwRlAwhR31ConSU0UJrn+a5R6p1TbbZa3ThHsOl1a
JZkC80Ww45zuZxHSRTzjZ4tlsl76JSeM5CIgViuKQ1085dVLpobrsQjdWFvcOBw/EMt5NSYRRob1
QtA7GvaWTqbI2xbLAy1+NONzwsRJs9GGoyJTQjmV8uD3Fb6azXM21Bt80pDNvKIQcQpxUQDtashf
9UxyREZjnKtloRBWmyDNNzh0bSPwmNo0V4e2O45ysTU7vwvupomCyi4K120m+3Lbt1hrgirRtNCl
cOlWQXxexnIXC96sj2uZHcVu59HGb3djlePGsgpfDSXfZG4ZD8YHK4Z4BitdX5fKdwCWLz6QW+1U
GS6xEYwlraLUxWe0Ur8Jql8EP/Em+NXY2yfAZK/zFftWftGNFOeJH4oSbuVTFsjYqlB4Oyvtdy/f
z/nDv5fnVzd9E/zaKhWTLluYrphXgyl5av/SsKj+ffG/P2kMuP73hWrzZrw65rLNMMeYuLH6Tdn9
7zcNuvx/r9vkc1MNEk86GnwycTvPV9cs6t83/R817//dHEFl3Vw9hr2OgRL7zCTYC9QZbMyJtE9N
VGK+PTgNLqYtFuJ5Lru9+SnoL3jw22kb+Bj/XmDIfHMjXz29m5JIgulkl+gEetF8Ecqn/Gc5C/j3
//35YjGWrBC1w06unlrzpPQ/+rSBdfzvdSVcJPMED96dsgof51///jT+/hDM/8j8/ysmlyI0s8iK
aQqtwsP8zfq5PsH/+wmb8s2iV9vKqvshmnfGAtCSmvbSoZARdLR/30T961r5y3e4VeNrXYA1fs1o
hhLoqwIbJBGfy4xsP24fsvnlR8/mVpofIytVJ1i2u2xTH37Yo7gV5KdSoKvpVQOK0cNjza/wZ6ny
rXheaEVNV6nD7xK183LlrmK44t/P4e/hwLzlltX92EwiE8i7rtn0k0oLCVl+8t2Iwhcr8FY5j75P
nqSe+y5aRDn3IlNoP7vtm8RANiAZhBPRMTHeamG5mFlvY3r1HcDqq/u+eR3zoG7HImZ11MupnY94
0//7tq/B+29L+yYNF+ZySoWAXmpgBk6FSo2mkJMyRQMHwRFE0W1kbGC/m//+St16K6kP+3LRh5au
sBL5S2W5Xfk2UWnTxMkfs9ZX88HBStKrGhBbJl2Z/pwGPwtot7J7RS/HsY2JPekdLZtvIsN/Dp9/
eX7i7eaVIDKzKoJPYYa7qPe6tLR7UzsVVNSDDBT9DEFGBTRG7jSDkBJFjMmFTaWiOikKfzZNZk5e
uYIzFn5qPuXiaSm3aci88vCUmP0mZColQEEYSMOvcXhP2/u0XYvLpq8HPGhNp7F+Y77t/Xs1/Oc1
+NuPc7NbJrkyXzEay06RqPXgyIqlcZV7IxZoYl/AbT2o6WZOT0wv5K3ktNIllu/+/b2/CLK38wBJ
pDHynHDazEFvhTHkq00rP2fWbjR/2Fe9nQrAeF/vWAdIQp6Wu/Rn5aXbmQBc/DGsV8xpl6V8loY3
zN+984Cxrq/3//08jFufUnVEc5OVBdmtBoCld+Tylz7uQ/HFbD9G1IW5sg6HU1pZTmG8D1FI032L
hgRP0MbpU8MehnUU7s3q6rP/PBpwYraj9MKKtcVc8E2pdFuBWUbs1izxLLV7Q9ko/C/9uQCb0mtO
rzT+Uva+gMCv1Nf4u65bzNC6aGvxC4jvpAbbyqp2UvNhWLjgV6kDTsoOJrxW1D+lhkm68SA05rHs
UFGqR0rsuJCb/iRWvhzjAlHG7lDOdwvYh7TadsF5lApKj7obFIErCoHTCOvA4GilV8x/m3YPs6y0
ajccW4+WMzbPtdskdzmFiXypnAn3siEc76JKXGnCU1H9qQxwFNc/Wf5oGU4GB0YO7otwG2TyLoB0
MinnZdkjbHaK2sWu1TaEQ1luB1VyolFxuuFzFvZwmp1SWqtJuGoA5OjBaJdl6dXBH6g744QZtYHm
U0o+Kx6RPvRO2I+eIB6tfC3ijtzU5TqVQgaqwH5UAECGWdxMS+vPIpaGwp8xn84zUbcuPmtxm3bt
WjHfxqvyNi4p4WLUz8YiP+fVzhr/xOKmjZ/kMnGugPsuitxZOE7m4LeJ9tQGdyka/qbJ77Sc4V9e
YItWdjiu8ENwx1R3tf5zLOExdhUzi7Ivamcr6bEBP9bZYguEJXucVxLIyiwEnGo0jkI0EoLG6ayO
+/5Ik4NaSb5sKk7F9IM0Va4ZL65q3FM1o2KE27vpB3Pn9HHmWPTpZHnXXBnk6R+jjo/qgn0W05yj
clxwQDRbzUGLaSvWewbBHRf0sdH9JZJs7Po9NlLUIK3o1paneol6r8nn1noIp4ch2Q/ZeZhXE3/s
rv+uCVc7SaeucZZ8rNIjvxf8PjxYfu8t9YrOaWN5Di7fCXXzfOyonfut3Ngy5+xhOA7oUCL6d/ox
b3a1/NLNNaoaAnHxacqvbfqhtG+m6Q/B6xy8Sv1nxt8Zkp9ifRcbuZNlwiFLvCQ7BMtbIK8TDZ1w
7oTDecpOVXaUsw3pNMjCxpGsgNll1JhuMB7y/NDE3ijeWfAgdCZZauEYoKVIogpT7RN1nFUowCE0
Q7fNX4YEzIPJpBTZRfOWJ5uibw5BNmNUOK1EuVhhJG9PDL1EgrU2wSbl6glBsNMJR204jHrndJ03
5oxU5++m9lDMpWu0mTs3/cOEdZlMTQKXvAN5ktdJp/xqXN9um0Vw8vR5KTdaN62GcNeXsquHtR1r
26YYbJVFKqTwO4k6ghQAR6IxW69kApHBrF9iAIpKkWTzyMcktfvWojSCwGSZHFMGo2n6cHzsmHcq
yvqDFZ819WSI59xEl+0iSKcnJvUR3gnvRnOR5GkfqvLdlKFCUXB1T58S6qoLSqeC3i7ndLO4T7t4
bTWCi32Eh0FqIdAfRoWb9Xd59buZ0rNuatskK+1ASXxFuQvMHPYmXAgBkxAaJFN7RaKMtpzDVoHQ
Yo0PljXbVat6Rv2qNymTrejPq9Dtwukxo5jSl42bSPf48tqaOtqN9di3aKB498xQdS0c2g3zmPIE
rPw91hDe1IaTVPmaHr8j4PTRM8ysaHvotW7ZPMIcsJU2Xk/ZRmPu3Bhc5g0QWqVuozxZ+n0gP/Vx
c8Qk34bfhQw5cmSlWiGt96r2LRyouxTtSyNCtELRZ1jCYWrZBIolu3pnOiUU3KDp1wn8hlDpNg0n
piFlBkGsXksk8NlU2yIiiT7T3Mq8ejelK7V9gL5tW32wmubebZbYNQptlcybNut2VbbC374TKBHr
fjHdLwNjqYlX9LusfRnVU18/6TID/BeheKaEKlRbjYSHr5hgvCrCWxFdRlZQHVgc366WsbmdIKlP
lZPEipH7+7CkJy+HK33wQYuZ5SkZKVQ9JfG9yssSQRIQg20gWzuaY05hJa6evk1ltSVYW8ycCQpe
96qI/lryKvFukGQ/YecblEfFuFtaxJaZm41MntXPZcCsp5XynTZjeCiL0gM2Tlkt8gx5eoiVt6LZ
XsmDSlS5uUA1jvEyVFo40ArjW1v91uSN0pL0VZtSu1Thh7S0vBF7THTWyRWD9Uvqtgm3VIZbxFIb
fQBewwSDJsP4eRhnSCe9OwdPKIikEpKHCjS+WokG2qv4Y2LIzhovV2Bse2/VL425yqeTMGx7Od50
3R3FHrbQbB4/FlWyhybxZEHws4VV9KoX7y1nqUhqKNIZ24EQm1QYKiQbOWGq+lAUEq4KECbDZh0C
8c7LVTYf4e3YdUH0Ao4gnaW09AvcYOt2gYoLETEMvVg7Mwy4ycIjtDUva9ej8EfHwxDRjljy9ksU
PhuHMiEnIw2HvpABv6KYnSq37Gu8WcrWCdruoWeTby85hLTwpCrulO4jxiyN2BcVn80Y7ZiTxhUk
HFeU3kVxPck7TX1c+pOkPknZWcl62mOXWkDAxQBzr9qBfAILuJLoQeGDAfrHHqPnLnSbYk0rCVOH
u3h4BAUFgwMn9a7C/3hpKN7yPRj9sIrwFIZoqRPIKt17OAi8mKo9Ds1Ghg6RICwrRW+wSMiGNYDW
g5nB2+ggkJnkBUt9kpsgY0EfYceuC7KWPE1d7IWdsNsQno9GteuJTmVVOXEYOpHV+sKoOcAiSLWw
VS0GT2Y0vq/uLSFcpcMhGVvfKgQc8nrbilfMkZ0jildRS3mWtm8cfYrzIZV3efkHq0hBOmfRtuvv
IWjYWv3aLYEXtucYXMU4Har4aYmxxF0a11S8jrK1Gr+2+XMir9IRu7l+1TNfY6ZEsJDtvU9WBl4t
JaSRMflskjWDSk5cxCwiw205wyxEgOnZsh4yY710xyv4u441P+t3pZUfpWo8Ap3ZCxgDTUK8r/EU
69DbCzH7iz4ZnIz+MLnsT2V7B8bCqYIAilXmR0P10U31egIHxQ8dWI1TBvU+H0eccS8kh4QCc4Xa
Rs/egbfYcRzDDBLctmxXkvyA+scuwtRZzP2g/ZKlTR5cn6tybgPZHniH2i6F7NG4OieMWPD1ZMBP
2i/EalWkHwv7W072spDTwxu1cxaxQoZdK9FqTDVXnn/BdUHN91T2zXEO30uSaRGHCiNaLzxl8FPQ
YJdTr4leoarXF8CK+nXYWoeOQSdF+2007So1TC8UmAoLik03i3DeADyybpKqXGfS21RUENQ7EgFH
OkidAnxE9pouXkmx7g3tumlqd8oYJhSuXhjbtD+ken+f6J+6Ci/rDlQKCWjXtn5Tjt6S7izwG5pU
O2WyxiTG0XuwB0tPfGcaJT9kkuaqSWTnunZQy9Rta3LDUl7n1Wy3S+5DorSbOvPbmnEwTeLVKB2Z
8NypPLVeZqxK9Qft92jh9TfTeBiM6hlUpDI9VvMLOcMahswbMAi+vbILpdRhLoXgBio7/5grXww1
L6EUu+jHaTBsSSadh/ZokJZX9XCO88xp5UsxgqDSoMNVMKRIqHp9QqQ9ciCYfMl4jnJltfTFfig0
e44m7J3qS4NbZdRIZ1Vjyxl7u63TnawUnAUML0x2ce0G1CKszHLgiDp1jkmYrlIRLmFMkd00ptPG
hmOIm7ohW0y5QM5DaYD2pVAUJ1ylq/Pcn+oKpk7aHmKjcHIzWiMjdwTcL0wuaqDPSCqMovWFJp+5
Vqp0P2D4rfCYF2HZWwX6MVV7zQioDfY6EknRIn92DPrpgWFbZb5px402ZU7NBBGsMVaBasuwTpR8
ukuX0S94Oc1ywIQFTCCZ/JRGZ1OaDkuH+YaiiU5X/NaN8iTHu6Z8b5XA002ZzWt09bldGy0q/ejY
lsw4mYDNBBsTag8nPc62zLmVPtbGdvA5BLEbdE+9bq3FulhhX75TrC0/RyY9R1oE+QxOjKeAmgqw
HRoUf87NP8mAVY5VeKkxuYCMquvE9L4fu1U5rzrjZCjcOFN9xYhQve+PdWV4+ngny7PfUQMqRdPG
iW81xfKlqXLoowgiGySsJgfHypX1iObYY8cRMdSfwqh0asTxZI5JGHhmWHrxYjCuOm4Gs/408Aa3
x47QZvTw0CoYTqaty5e+jH/lanSeiTRMQRa1Hy+xg3whz/FFnuDwDCR32IFLRO24nYpNjrFMp5RH
y9xpzIlhsGOPesHMVok62QTddQecdAx1ouNLbP3CmK+yK4w80xjsYswJKO6Q8BPF8QRWeuk4mtR5
liZ0pHpaSWLppo1yGPEYgG3t8m751fJYMC0ZsvFq4z02il5lYlUelA+jNj2I+Hf3WerQ9GGw0W9B
Zqp8w0Ww02neW8LoDaOxghWBUMDpx8Crox7834MUZq4B5m+eOU9wkBwT4FW8glNQeP3yZLSkBLnq
5Lq+thKJDR1cd4EIMidUph3e+810thR2V0nq3FoLnmD+ObkWHRfVcmVxI6bp2ao/zVq1VQY4W2Vy
F8aTIYTZcO6cjsPCbLZHdX5YlFMxBrulkz254n3UdlZwWTiUR1HnB2ClcU8DN686cGb8IjLATwz7
qlQ/VVzpcemvy3OnrIziGEpbPKFtS3qV46chugxWZFvdnriFmr2JD3VCWaPuUUKvdKz1dXF+ECLg
joHspGV2ps1F/lDZtHl9QK0XJYnWwWxtuhT4WT6utFD+nZKh6kO0H42neajpVpExWDklmMWOG0hJ
eewUjMYWKcFDF3zFirYiUqx2mDmQU2DAtw1zaNlWFBx48tCuOEvQ5F3pgbAL9KPCSaM1aCaPD72x
wKfh2G8sih8qh0FnAPfqZV9OdqY3nmyVtmZWTkq0k1XpFAvRYaRlPIquyiiYQKaTh8woya4gAxqY
9bfJ/LSyaFe3qS3Fv7oifqQrc6IqgnmDtC0idrisN46m2jy0XeAjt+O0cDbL8lRFl2S6ux5MnZxk
OO4UJxkPWUGD2ZAP+jg7V64laELORbtQb44VnMF5eccW0TEKxZYLwVvMt4Sa4shbRN0IPW4W0SIf
FjujQ1y8lRlj69dKTnTXNe8J5RpdVcnMMrcOP6FfUNcKnZZ3rcWoflbeJ4SRAJJt3foIjOjeHFjB
s6/15lrvOarUyj5KFbfSAdpcR2kaL8o1P7e8hjszxs/S0GG5GmutOlJxdCQ+eqzEYd+tI+hgejY4
lhCvdEpv6qBywOedAAvQmcxoT9fAs1HCdo1bkdY9B3pDkP1cCJwdI59JEB5zYViHJK0ZDIJeSlEg
J6Cvss+pah2k6cAHLteyiMQ+NqrdfSKvzfpI040pGKzNij9x/Q4YdReLnS+BHJWl+VxHuWdkn8Li
a7m2koNNZir+FFlOtDTwPSs7Ucg/J22tkT1wNpaUxYvmhZgnKpvaMDnXlqC4wnWeDefCeiuk/lhS
jdI0BXgkuXooHhdurWO8tQXFEBsvQLRF43lAohMKf8r5TFljNu81N/XG+Hcjm3uLqlBqHGd4uyk5
VTEChF3eZO09D7YjlfZmPXaF36pwDxOqBIeUTG5oX5JiU1LEUHtPEw8BeLcOWewY/SowUk4i3a54
mZpYXS3L50TCsnC6nDDjVtp9Ko1eTYE4wVRJY9yJ+hqy7fGUj8Jzg7FlnxbHhDhdZ8AT8mwT1Uy0
ALiUEuRo1aUYJjeNFbvkXLpMbs5JG+33PhzMvREp65wULtdDAMZvedfvxOBUxTGT+KcyNF2h7t3O
eldbFdes+JDQuhC531DUefrDplPTk6DVZMafuTk4XTB4Q032BzQzHQZ3CGO4PgHlysdgCdaW6Zv0
uHSoPrGR7fLmqSoCx1rIrUpt15uM1IhUcrvrOVI71NG8tVqHuQCngfHdgR4XMqQlII9ndOpWqu6r
iSBuNbYOiLIsJ0pNEsMPo5OTFUy1SsUOISrAlXpgAdYScy9MKpM5NSWYseLJCK/W9MkpnA1P1Iga
uuVqdeDm1ciX9m6U1E4kj/vRZKHk6T6cj5Oc3SX1dG6Aj5oaQSwRVqoU+0MZUAdgtr8Y18D4kI29
GXpq1+hfVJaLLJKGCDFXI27ozx1zWZIgXWrVetJwdaE68ciULuzt4FAv1mNajBu1lQ6dOhzmYPJb
pLQilW1Z2OQZtvsUIK9fnqgC2XjhGVNiZ4OwYTuU5ybijEk6Fg6Hbv413Zmdsuu67lUekaLInEL7
YFyFckBJF3BsmAr3UU+JrUGPJlEc0SL5LDYm2W+zsMHjyWAM8Xqcmw/RqvxcXtxaZGQvV7e5JHhd
qQn+mL8tgbrTkBvMGuiS1AOmHjIBxfA/nLq5fJ1aRNH1fJQDyS2GfYlJx/QKadtOgwctfAkba9tX
6Q5vu9doIXJbo98ss6MlvCD6szmAu5E+6+G5hs+hRoa3CEB0usCL0srL5fHUNtlkw3e+41CCOsAd
Cg7q1kvUmdsxKt6nEemuXh7mWttIaYOjhAjAMjE6WlL0oTgIjQSiNEEHP7K+Zm9UBQcwtiCNe6Xh
Gc/34bw3hdOU8JGt2wiMoBg+JoZX6qT5VgemwMSrQi51V9UaYC6L6NTNRcPDrRcSkMWG5izB8a6O
l89K9aumAqUiUH1rOWdYTbcaOfdH1qPY3BlJeRHq2rNSeVu0M/XretVi6xMqqKGmezCnq7a2tqDJ
OZuxwszBwjCoAn74Nrb3OYWLwJK3YmdQ2YQx3zVgEJuldAX1mKQbsJCYE6ksgKZcy/JFXY4RWnxz
HN0SSIOnZHWGnPpOCxljGYp3qMPOlPZwxWWaYP3q+mdgMSuFXlXNPzuaBNc/X2dFgxIQKsngKJl2
xZhaF8NmLzkwSVw47yVSxAxPSfWqx96I2LUo9b4jYWiX6GLIvS1oEbVU7XMKStyFsKKBRw/Nl5kW
/cw4o5vS1kl3Y04RpiGVnpTmvi0NH2i3PdJ1DiYRZCn1J+sUxooLxdjuxdrp5v4elMt7ZTF/0BRO
n78FtFynT615MIKPpWebFIxVp1XAlSkH4/UxVL+N6qE2trk1sOe2XjMepqhYtX3sKf1JN4WVwZdX
yx9Ox96gVdu+7f3WUl3MXpmhsGwSgF3Xw5E61E3ih/NbMW8ibZfLOdzqvaU/1WLrVaNkh4voClQN
EtEzRWY1JdmJdYPR/PeWtV9R4pXosckWeThcUntmlkJC9SVFfiw0L/EgP1WjlvE6jj6lr7vc3ArV
OjVCb+w2s7a8i6SdzdRhNMUAZLgJxnVQ1+tewNizEFdRTJWq71eBpK1EXoSZh91Hv6e0eI/bnDcM
ELU+stX+NucJ7K35FCvYTFpGem+CcIXIKdsC+rMlkQ8YwqzCVCK33g7jjm1jwwL3u0bcNBJxIB0+
daIUKNb1Ij2EoEt07r/m6c9xT4kxMNzZVN+7bkApF1+sULeVgT1aK3DTKikgwUheF4OZu4aoutNy
ARQkORblvmmavUKJ97i2XGDG7Mc23Zv6so5ieRMI4losTE516h4W7EVCyNV1rR9wJhhydVWnw1od
II/QtpCyQ6g8pvNzmXxYyUcyvodsARLeJum+U97LkVJ7dwq146hfBs5sBV7BIZVICiZgVr10+Uja
Z2t+TvvP6Yqjn4/qsKaGj0xQNFdUUJVI8/SUMYXDtX3dSCEjmGcailIDT1o4h/LFpCpjiRuh207j
JW0OYXVUs4MUHWLpIM4fk3z1875nGbpDla56QbhgCloQmhYxcbKAweR0nF8iBjtb4zhop+y6Az7U
cIFnnQNpnXtZPTg8jN9l+dFoq0pB3tiy407eFFgelHQikYmDS3Svk+9qFOGLCI/P0K0VGPZIUzAI
3BoqBzBmZZWtkh2vx8vZOqfCqempHhUHIVDuFqXZa2xpoUorcI0tOa03v9UYGyb7X87auAnyT0xK
kVvse/FDEsK1ovBCjYck8VrhaYofm8mRpS2lggLXqHS8+tS0O1nzK8Vyc0jAHP8z8/p573pDOQrx
se1Omop1Cd1emmkh1cvdmG6L3lRek0X2mS7aZeWbPFl7pb9TW3C5UiHiRmO992V/0iANutbwrolP
XSStOGmtQiuGeAjuqoNA+ouYf1lCa60KyuFqj5P1FzN6znuE7f2jED/l9Iu6e7Nyk8rcqtHWJDVf
q8ZvYbzXXotkIzSt186q34pHKT8xyk9bw2l9c0BuGnohSPGhVR7mXHIy4vEY1Kzbo5INlzg9Gm3k
YZDuZ3LwqkeXiIggahj8kCPSMODgZ8Z2YfjNhuNMrqtOb973QrYRFM4/It+ogsz0gFLSE3uqksJ9
Ff7Ow/zDqktvGay9qIQ7XV72ckXruW0VpzbQ9mLAmpGHW7HpaYTvuF7pNB8hocRUAe5TjqRqkazG
DoROZ/ZeE6FbihRXHh7hAuIT3NJz3ondh9yMK3RTtkzpI6OQoeWi20nC/VT9ZvwKYD0MMv6mSB77
sbw3+3tJFL7RdvxdQWRYNwIl8MNt048IBbPWFQr69994j3113RtlUjLlJfsf1zXbVW0dKuNHynjj
1hZMjGOx1Gaum9DI7NfiTwWTN3LBAoSZXJkowOYGM2k+om+UVF8M+Bm3hmBhXitTlwtsSoq+SeK3
QQCUrkvssXRkZdWf0toJM3mVW3/MYLrPotauqL+GVuOGjLwXv/Q0/eZevvhMbjmlTPlrWXL9GWuN
1pSb/uyjNm/UQUM66mZa8pGI+XGmlUUD/N/an6/u90Ycay66NcR5zsSQ5PaJF38n+Pm7NNQwb8Wx
SmOmgcx8M5sN4HJfMY8c2+0gW74R/3xhUG38Z07g4/0uLkJow9L/F4thJwyxMOJiSrmudvql88OK
HJvm+CBtjES0JwEGoaJsODHuYk3zVPk5mDPS0FNh0VsZiMNURqSgBIk9nLr8m0mNL2/t5oXPhhS0
d4jiOKfqDS6WWfU13gNhVe3T/jc96E3dr4vuEbWPqh8qLNR1XCyE2sDGIYXLTiuDPv4k7IP8QdZ+
Nr5rmDfhgo+jpJhgYVObu9ScIaX+bAndCBlrM+/bVkTp2tGaneU//c982Q3zJl6MZVMazcKFVV/o
bBg+P7rfW7sfY0wlVbB0LBtlR1Q4hro/u+6NINFortD0uOF2Z9kNUR9qlEF+dumb1x8inlwsPZOI
RbcTs1U8/SzS3/r5ROAEinCY5530sTyXv/99s8rf9YSGcfPuS7EsGNpsEI5V1FnIPAbt6kZL+WRa
YhrX2SnOFVLA4GIJ1541xiAN/cUx21fqKy0IQdiryTYmm6gSsFiyuqETsUoh5dbL72LAVnacjtfu
fCxa/iC9iMH7UN9ZsujrwkMUDgiittKiYz/My5RLd//+sa4f418EgbfeQYacRJJMxX+XjfczXiVj
M8BiaMdXparf44ofMQqmHy7RmwAyp1quZzVLyUhOS7MyzKd//wxfRHvjJgQohdoXkhoT7cN9mVzP
Cv++7hfR/tb3UFf7Cq9Nns0glARiKIxCQGHJhAD+nUHsf+yr/vb8b6LBkIiKWGu8A4kcOUtxKcq9
qD6Uw1uXWVQZAxrIm0HZt+XeyN6K9sS2XhbPtSAgdEttqpiUrjOnrD/y4c0S7gPjOZZfwavrMwVb
iBqQ0Ntr11LAZiektFNmq7L+o9AnhYStyxXb+WOcPmmxi5bZNmnZJJYvYb5k1JHTGQe5943xLFJH
FH/FyUWTPqzlleqzM0QnaTov+pXFds4b6yg0uyk5xiWyg7KmyfhWUd/R6+YcFgq6SBQ84R12hmaz
wNgt7ydVdKv8aQi2Nfpsaxv230x9f6EJh+3KUv+vLVRnKKxLejyJrt4cHAYRPtGqwVtznij064gf
LUcLJYgbpVtxElYpvlth9CP7OePWCrKdrFIYGfTaTfUhDNbjd1LqLxb5reeiXIZqJKAf2PWf5kP1
zZ7+VVDTr0v/v57VHAulOdTI9YvhWQMvihSU8piD65YaMvnbUo7rm9UUSq4067YoLhCm6UiEhlu1
myjdcNofO1/LZoqGPGy6GoYmH8JyeRHj9mSpBWoD/WIWkYuzoC9RXJ5ifRMu6zxUnCiP9/+PszNb
bhzZsuyvlN133MI8lFXVA8GZ1DzHC0xSSBgdowMO4Ot7Mep2VyYtFNEWj5kKkRBIuB8/Z++1J/rJ
uXUUZLOk1u+c3V/dq7OlWtqFKufcoCbYQyBQf0ah8c4xWkPHNLtNeNn0kmlc+jtiyumqfrIEuGfL
4ilsIBeCb0zkMJb7jnFi67Z/uBe6Z2tj2qm+bWDPHdIZBsNKZL8pVL+66LPyyNAEjuua101iEQYD
nQ7EJOrPshO9c1qTTlyH0Hug5cY709E/O22cs5U6zSy7YsQr4j1H9+7br/eIL75q51yl3I07bUCm
c2KTdNmy+8MTl3NWG7mqqyJ1ugPz83z5O9LHFxuac/a0ix48vB0Jarmg2bQBenQ0SJ6OTMKXyz+7
H2ePnp2xoKjCGg/Vt35ZfvzZi55u/l9WqQwas576fNna58Zb0cX5s5c9e/BEm3qBXlEnomJkzBW8
/Pplv7rLZ4+c6cStpkyTI5zVbz0EwCKuQ6+zNlbxOwDvV29x9vTlJmxNHyUuXHmGEh+De5MRVB/k
vyEXfVHqnpOLej1LLM2QrJ+TOo7xsAgKdfBpZ07mNWaePyvTzwFGWWErd8wh55oCmfk2kPH61x/A
F8/kOYjIbOyhnzoDT/1jfK/92Rf7HELk2hUDW50RgWNEO5r6eNp/fbVfrKTnFCI3ikFvnk4rab7N
ETlRX1VJufr1i391K84eRzMgUljgdjx1a9Wwm6w/vBun9/vLE1lPmUNnnFvcdevppBdf/Pp6v/jm
2WePJAiDxoQfNhEJhyhYAq7P0czdNFO2iuz5N2/yxdNzzgUy3dyPZcab0BY96TqYL9iovqzuzzYa
++zptBzyQuIOpoPbdOnCtY1lhdzw1zfoqw/07LwQO76R9z4fqBNBg4P88Juq+YvXPacC+fDExTRx
zaazVO9atvn15f44c/+kuDlnAtlSOUEeqPGg4wmbYAJmaNLG+JhBZ9XG73M8oHjEV9Th1ZiapTbq
WLh2LppL3Vy4jLOKCjXXlWv6CICxeTTJJqsthp5io+YHu5xOk/5D4pshYskTHdSqk4dA2Ct/cjfV
TFfW2hjusKRhFtogNKLy7eSO0HIdqcK3mUMWaQ5HF2DfOBcHW5dINe86pN2py/wcmqzwXhnRrwxO
WTGtPpeRS1KUm7kYd6ZsVxK+n18utdk9FvG0CzJ+3H84DFPlw2zE6wRn0iCuO3j+kX3rmygThIkf
9QGAHeqC31Qhzo8z6c/u81m9gFXYMKhNFeRuidf2MRofHPRGGgLKyr+rJu5P9E1l2sYMrN0UyLXM
2/3Uucww9p6cmMurrfAuyghyOfpUG3L5GDAqrxeD//3UlcirfethJjKrzQlBMlqrHBlArO+RCm5i
G8MOP53mqyb/npmvWB9wONyXDA5Lezszex779WijY5lj8IZL1Yhlis47Ve8Vvi8QRqHddYsCsbA3
jviAtraRrXOmGzOipIJBvfOd1GhXHaz+ZSiCjfDVxklokqDQnt4q8y0jqWRUuwxdhnEli7UWoLth
ZtsYYVvvRvOTNn2o3P4h78qrWpOHKWeoNDCpxKTcWVXYIimL0JjkFgxY9Th1KKWH6wnJfCy4E9ml
x0wOgxoaKShoKdh9rb/tkgYNmL0tEjscJ+22kmg+Xw1jWvQcNuukWudz/jiS/12kj9U8rqr2YLnr
SmdWD8+xN9qlxw+VeJyJQlaOutFwkDc2v2ymAwpZTV9aCMb7yVzwGNTuJRysxVhv3Vou2u6GAI2w
TPuVZb8XzdGZnGXmlqGljKeya7ApoknnqobUenPBuBM1tU0DqOtq6Nf6TLI1nhSRdLdjU5/UX5bT
3U6DXPo4KXpTW6Lb2IzpNbppT5SrAkC5pxmhSofdgAo/9oqQWMm5JnYimXcaBiv7koC9ZYEcPXBy
gjL80OASHN66QckyxEixTgPGlWlHSztqd0bUrQflQjoN9gZWzyAa8VSJVeLJbc+sTabJqkCskLfj
pnE/5RCt0zTYlrA1zcR6L2Ok0xi0Yga0vtBXbmouy+Juaq0TIiZ0NdC+bXFZmN9T73rCykCTNKQd
gjQ1ID9PhL7X72TihNPJdzhHiImei6C+8WeYTExQnIWGH0HTLoJMXtQMfptxJeznifjdOT164O/6
LQeha/plV/6sjkZwayQfY4xb00CSUKNsd6pwtO91pfZBvqGjxFw02jjoLXjrxRivmdJ5gRsGaNCR
BQUdEQ4XytCRi5WIMJuVKub73scQ1CAb1e1FySdml0/t+KTzTUQaNTIkiIYoFFGFVEosulgL2wkG
CbEvc+AtLPUE97hLkzAfsZgIlKmzWCtrryNzcGWCnI2pZY3at8AE8FrlFrbCXZNZi8SzyEkE8ydw
NrbHdBrXUKBAD66y/C4XPsKBj8HyFyTUGN1eKzGn0ycaBz7wwQ0teEGWfuvgusa4Az7cBJ/VOd+6
SqwTphl+di+m205HYB4HIR8GGquDiWM4KNHbB3yPaUbK/EkTLWQiCy+GuS2UfxM7wd3gHZBvCWTP
dbpXEM3rce227kXPAu11z1qBJzDHK5p2S70G1pxRWkHcYmyCerZI8lUhn0eH57NHpkPiyGB9QGwM
TR0D1mQva+e1Qd0qx0c5lhs99Zi93uQ+2Ex/izjIkHnYJ2RHnsyPQ76v5iuDLcxIn7oeVXz2Grj2
tq5d5IbtNvB0unPDosLKWTjDQtN56DD8XLnipsr5Go/OwkfXrwfbKbiIPOLaOg9idBUO8sE3UG+i
sV9WefKhZ8U+Tu4E83WepdOGqBwEUN6TrUqWyHI1y/gpYtolkQWLQFy48Tc/RgrPF06in1Pkwywm
REM1j6juP2YoPUoidKp8vnYb/UGgiZ8E9uKxZF3Ogm9CY0VMxrzdFKO7dOUYtg69Z6etXtrB3Q36
EVFqAi0GxgPWYQikbrm20oMc3oz2Ii0uTP3FV+M6q9iVR4aS3QmZqw6mzbb/fZLNrqutTZ7dojVc
TVF5wQkgtPncSINp8zunhsmMDVAG6Gslw6NIbA0vuGjNi6F9a5jIxyqUwOtdCccwrleTv3PacdF4
D9L/Rm9pmaXDsnEfHfFpuXdD9kJu2NLGShJTdPTlm4ePYSZ5x+y8mza7rjviUuK7rH0U6ZonaqMi
Xs0p0os4n64VmWCpts+Vh5aOFRgNLmzVkIkLRjynWeRZhyfY33elHiqBeEB02arPbqNKHoYSnwZa
HBeZd4N206Uy4TDlBsFLNN3qeYkOFwFLnNzH8x2XsdQRHen+8GYN0bHVbzT7QaUbSU8YK9WYql2h
7b2InnBwkTNCqhGxn3ApYvLe+4odZ/io8OalU7EW/XiUHla3gOe3eY4CYzcmTFk7lJ0aX9ZC1/HL
RAuHId0p0lZLR0phRaF26/S/I+h9wbTwzhlvCeGJEYYYdQimS9kZy5S1uWtxhjeftso2JaWVROiS
tiUhUNjZ8Q+Q/ruKXS1UCd639HM2xW0esblFd60QS+HE1HnmsuLxzCr6jv5O9gOiKwzvqQzbRNu2
fYUqPMCreRcUKEPLau1KRFUIg39d2drOVyXz6XjxlzNQJZM+r5OBTu+AXrHA9Q68prlJzH7bac0y
ZTHGabxV1qap56NvvLT+dzSwC7Nwl141LJIZ7yVGrBqVx5g5OLKvSBhZzNgi1IyBVFs1dn9AVpiO
N1ldrGqQ825+3ZeYVjPz0J20hDUFKqM+aeOK9+qwKO9z40YCPpilWvqVtdKjaclZ9bvAhBrk8zqN
oVIxNJhuCExfVxg5053CJ5bKawcVkzWRQaQ/DKAZPcwkWXRRJO9IaZ162Cv3NmOfylS5ijlL+r13
keUo0ujmR1RWGNiYM1Q5MYkK63S3hxRkLESTYilft1juFdPpFlEQy8HcfpubA8wfKiHsyl71pGug
r2klnjC0vXZ0mvhWsnBNOAHGbh00F4Fz2bZLmd6Y1bzVs93E597h5opiVMVatbXMOEScRl2wj+pN
VOxM1YWumyxnljPHQ8+J2cK3EWcb9cr2r0oWZb3pF6asWMWRfGIksl7t/laJ2wT/GV3Y6tSqTm9q
hHIQM4I2WKc5Bai/0Vx8apZ+TIvLWfvGloEiUy0tKqd6uJ0y5qTxWo8uZjbPtrnzZ38ZmxttXKhb
r7toxnkRnWYt+iGeb8zy3jOunbxdEXa8sBmSp/1F7z13+DKL3ciy5lIuOwbf5JMuHp5Azuc+p998
YBM5tv/uLlKPun6TxG9De0izpwhvdcp3QfD9s5zLOn4LWrxUvHB2X7XpKfGaWoMF18e6z0iLfIUo
9q8TXDijh26ZILRVjxGxFfr9WNxUzNU9kgcQ2q58Ye4C01j7bnRLKPcqDw4EYfh5u65r5PemeZRV
sis5/URIxKvCRTnFxxNMjAuax6r7JqK7Ln0wRLDHJAQQ0LqPxv5Z0+tDwSNdee+zO94MZH+SvEDM
27Ik+Kyj/9RX97ZkhdAxMiTVPkL9aaXcANzSqRbfIfAKO2yig84mMN1UIiKqbFwM0eVEemeN0q15
jYzbwawWLUaMwINfYD84AGpFiltWz492/TAUm358zvJpWfV7cGWnoFDKVlRYNgujYV2UPIpWfUPq
8IKHDA88PmaiG3jYX43stqe80Pn0gwf8XeSOSPXaRgeLqbB5TbuEcn9lIiSW84VjH9Nh3Ph+sIQA
IvXDxP4h7G8ZTocxeLT9D4NIPzetVvFQ3Xp2/FBi1k7BjMBAkWDgl32END5hB8o5f8awvTf8T6MA
6jAlG2G8R3Ja+SNlAKrwsLW3drKZVIOT/WAwxCxczr7dU55VGKJzdHM9pnYwDEP34GvdQa8IjWkS
yZnZjbYz5XXVd88JgGw36PFgJRs7AGTAlMjFgzhIdJ5CrmJcB53d3Lt9sIOpf6lw9XsTqtZiKVzw
aQbGOyMIFRE72ekoriiFcP/37rWD+T+JLk8uGuApkb+WY8BsjmU8xq0MWEDMyRpDU8MZQJ2KOWL1
Am1cJ8h9y3hc+pgmvG6f6kezehxpoFnFhFFkDvOIihwvh+H6t/VMTsjp8wymTTlsu2F32oTMovlM
7WKbRVaI5Tz0WwwR9t1EC0HQbdKwZM1FvMTwAbJil/bIoN3tOO67zL/ybIGxNr2wLCC5BaLCRq6S
eJMBXfE7cRsZ9kbihInb/jKyrT3ctM2UIJ1ShL2143a2/Z3X64eu4PvIiuQDYlbOi+ae6goWqO42
RuDftt+GNlp7An3zPZk99RQdp9K7K3K1NXyUh4BwfrOd/XwIZZ01CnEucTPwTB8mjIX4opP249cv
/ANq97POxFmrUBmDq2yzGQ9+Lx9YzC4jMD2jSx1qAYYgI2qi/vcFok//A1wDNYgbYi47zJpxlY/+
Tu/mx8T/zIL4Mog+f31Rp7/qZ9d01mZs56BBP++CDSvsRU4RdJIoq7pa/vrlf7Dlfvb65t9LAzv3
h6EpGOnVurWUs/6g4n1pElWkPlPtLu4NBvM7Q6E0lnvFnthP2WXhXTa/jd/9Qfn72RWc9SABlFcu
30H+QvooMw57cxL4QZoVSrJ9pAJcF6RMVlcjOQopTueOvUqY7DLlUdYHpK4jVAXYiH/W67fO2pYJ
RrA0ZzB+SLSNoR7m9Df9RXbXn3+U5yBlzy3xb7BfHTDfLxoydunG4UvcIo244/CMOaQ8UAAR5VGE
JVP/Mn1vCkD1xlKfu7uKHWVO7GWDSY29YGVjlR7xLRQlx9+boX6xYnvtuP3anu19Ug+rRHuxUYhX
ln8VVM+qHsIpTldCPDazF6ocN1y967pjND2WsllCNwpwxBryqs2yUAAVaWk0N9G15e99VlPWtLB2
jzj/muYp13vaa7BtCBMaMZSxuncVhqB8Dr36BVRIEeFm28sBIre+RAXSC4/iEZu8Jp8SFsoRx9FY
iVMnIYy0bnGiDDR9TVXxmicUizlCXQAahcQZmvgX0h13mo2i/0TqWPnFMdBXmFjtGbtic5lUu26K
QocWoUkfYrTENgPElXMsqCRmemNn1/kCoBse1Wp6yGS1bPtkB44V0taLZ1G2p7u82de02IhaSuPX
efwsq/hQY/RpEvTTuBghtJjWxlHHAFx1Ra4BI7LjPKeXbZqyG1O3s6sqI+NZEct4xAGusDPGm2gd
Owa0KY+PGuvr+JLZ5kVZfVpVsy38aVn0J3f/vk7u03Z+yRXFj4tv0DVWHDnDOmXHwabXlfdDfmHm
FwhFgTtF2TqY3ixhrCY9u/XkR5C822ayrBXwOOHR+Mg4a+WL1tTDsdxq9a306uVs1Z+qK7dSmzmz
vXj2ASE5dld5FJa1gmfCQd4OoSotBldcz5jJFX6jdhjXqopoIBVHDG8/EsbjpHjxERYkRUVm7nNO
g7g/2SsBKXpzRhvJOwjjMpkvJNVjO8UPjvY0Ze0hKD+8BFetI5aj1awmfAW9Ci7txNrL2HpLLToQ
CDcC/UMbLLzHxGp1DtjamqD1pwzfFnSxvl4H8DVKYV9nnv6bOcgXw5xzDHeTZwNfmUhRdQx0De/G
OFlqPhKSBHfc/DuFwxdr+Y9osr8cw6C1liYQIXWQ+YMgZtjpjgG21l+v5F+c8cyzjSKYSw4pVFKH
St9mMYF54/S78+MX69bZFuHFRmrT2VWHsbvohzt2gN+88BfTrR/y3b/cDzewKlV6dMp78BBDNEMG
AyJH2HGp/257O20iP9lczgm5jlcWXT47fLA4OepckiHo0i7bZyBL0uwh0TdT6bPOpGFg++GvP4kv
PuZzZm45G7o3nf6sNnm1vFNliKcPBMCvX/2Lm3YOy/XzJBFzz+ccOzpJ5IfRlBhQgdCp779+gx/N
jp/cs3NybhZJlLSOxQ7oTqeVepe26WVe229GTJOeaN6UlVUa794wcrwtLkX07LccSU5JeBjuoCwt
+xpwWDxt85oTrV69Ba7YSfyWDO/W7WCssqw4lFTTv7nirz7lM+Wv7k6xHtUjo0Ychm7CWMGtjqq4
y5MXVT/Ho4SyFr/MILlsoB9BDtPH00CayYWmUHXVWDs7zEh+pTNSei219wwI/K+v7avH8mza1UWZ
AV3Op5eI7pBNZKI/+OtXdk5P9s8+p7OuTsM52OhtvgmyzK6FM20aEa8CqXamO20qbGmaUS+6qlgC
rofyA42jrB4DDEIGTe243PqZCjP3m5GhpKysPdOmRZSgSc3CynuLM1bu/K45gUpoaxoGZQaZoDoO
YQULKu7AaYFLC6J82/lyZSUvefSaO/UKf9y2nvLHahq3OXLjIr22GOaXxKz2wbcossMu2JQp6Id5
fLNH+5bUaLoE1m/uylePx+mh/MuaMuVBEjcg+Q9GUdEEKcIRYDBhb0xy/6Vf//f38T/ij+r6f25x
99//yX+/V/XUpnEiz/7zvy/S97bqqk/5n6df+3//7O+/9N+XrwPG9+r83/ztV3jlf73z8lW+/u0/
8JWlcrrpP9rpFj96IX+8PNd4+pf/vz/8t48fr3I/1R//9Y/3qi/l6dWAaJb/+NePdt//6x82xeq/
//Xl//Wzy1fBr4Wv4q36nr6e/8bHayfxfOjeP13LME3H8Z3A8rj16uN/fmD+07IsHwyH43mGfbKK
lFUrE37H/qcb6LYRGIwXfNMx//FvXdWffhL8MzCsAKq7pVuWbXum94//e11/+2j+96P6t7IX11Va
ypP/5O9Ft+e7TH49OzAMz3U9k4v8+/ciaDpWTXPE9uE4HYpXkGmBV7SrdDTF2rSs9jIeYnplidOu
c1co4CxF8viXm/Wvi/rbRZze5H+f1B8XYXk+fw5TQlN3fsTi/uXLCT4mlVo2ym2RMtm0IO+Fmsha
e1UlE147cvv0W9XUwxtug2JaT1LpW4HXlZHvCVciciZBv74k/4d26a/XhE1WdwzT9w3TdlzbOTt+
BQ7z+MDnlF7VXqHTPPOZctb1CFlBJo14HhXJn31ZkdimFVUR5j16LjpOEbHto20ysZ4CTmoMp034
bbmmdWk4qdKxXxWt0U/H8D1mR5mA7FWixq03nttqSWjLcSZCt+qPoA37d7Ik22kBOZBDgrSs0t/K
2E9vRxOQ+NaQVddcAMqkfa1JK3ieOs0/Fl77YVtmwsjEZ6J++iI5N3BqIrh8xWjRTtUBY9Fmg7C0
L3NCQqjbkybbphCmLvVgyKg0lUHvccx9fNpGrFxAX9RQ5VrD7YEc3Z9pfpuzVjf7vDCN754fOUT1
eknAn9RO4DUZD4sOilxrNcugr6m7kkgztPUwBuT9+o4EUcn60Qj857n6XjQmw8jBa15iq+rpTRX9
HK0NdvRkAaCFgbls8/4I56Z61mp3iJZBFxgZlSJ9VMmLetBOqxQaQmtmATEmCdfjxP1wUsLXNLls
odc7s6FmpU9HmxtxvD++ao4gDjmryq5aoXlkWNZ5oz1wwtTA58WoHZKF4Jke4Z337dvcDSCUZoMd
e5sjOKmPFMei5kTiWWSyOK29o98/N9dd4/hUTlGbwOUplHnlRT3ptqkl8fxNo/5UsqjCx4jUCQsQ
RzpFgFZhzZ5i+0W188CccxjaI2fZHJFFyVB0cE3jseyiRK7bSMvgIA3We2szr5+0IiuWqaXEg53k
Sc4+0upG6Lixni+n0dMuaZRBbBqzyMR0as9Osy4LpVZVamTcf6YIDPQkDCaa8KI4DJGAUFbxQUPR
cWvs65kUZotJhnTMvlHKx0kBsy/kFG2phWeZfRgknrqvpcvDgF5N2zjuMLUbczB1ZpxuV/K9nrPy
ntVMozcVJQBA/NEz8xCCzxBnK41oIvt+rovYZEpd6hAMityCbdW6nGC7ofP6g1+XilknxNwYMswp
b5NjV37ZC9Ei/4hneVe7Y6LCoHATM0w4RH72NlLHOXcBPU2+RIShlyCad7gLBm859yKwADNULerI
sWey22hTe5STEzuMVoZ8AlAlSiBA9cT43qfie/ITD4CRnjzWolh7mfpgEfdI8hmTVe/U8jXRhrus
N+Hb6jvHB/I1OcPOmmf9QlXmu4yi0G33fcRRN/da2KKjVvLL/kM8jZ+eqzWh2ekJrTXRrltatHpV
wv1UtE4dnqkUUnMciO96PV40sKVjbtDkpAyKOuzzHvKGKWxYd5euGG88OZCzKvdpZDAzADxCo72E
dsp10Jq187UVmzAT0j5s9XWd1OTJpvd60N32ZCVXjlyNSS4QSMx7NOIuj0TkYnUb3HgJodT4lKk9
Pvt6czAN/gLfSeAL7eky88ENgvOKtlLYnaSHcZ4458BVSI8ye2mVlkGbxrHv/TiiSnLE2kXELAJF
Vl7pAcGtPO6y3nsAEoOa5gHRA017MAZgrE6Lt3vQbvWqZfbJDETOwQ1aZajf6TQsBjEhCRnHb60w
PtLMp89fGVD+JuepE/lFoxdXnoho0KBJ2BRVT+nT4eiuSkJ3oDFeleazo4rrJDW2M9Vdmxs6U+5P
1Iwx6pKyC4vK3zejNeK4MbPskJyAcX3Bly9XIn00gvoBRtll0KFcmq0M12pFOrRdNxr6R4mt2O0E
eqJx1UkBt89i5NZ27Buia25wzz9ErQXFtdzHXvs6jHKPJKb+jKISkkuUzi+RDvPYtVMTtZJhLSaF
tb7TQS9azqnxHlu3omdsZ7nkTw3THSISevaRf6+NJqIAxvQx/s47K6hwmmvZEuj6ZKTAUlJT4jas
P+M+ZhRoT7eQvOmiQBmsDRrJU9kAhK2tfheM01WnjdZC88SyD4KbOp2fVDYQSAV9l2XlaFnmo+EK
+KIOF8IX2R9n5gsidkKjy+XrqS3k1tmVacMsTaZ3v/1uJMG6gYsXdCCvynradIDdjn5kVXKrMgl+
MeiaZ00Zh4woPm6fvQ2Ij+/MHsqJlc7D2zRBLfVaIEhupz9oItl0Q3nZB9X0bTRq6LM0cI9lP7er
Uh/ax0iA7uoBZ6LwKejuV4Yz44qxJ1IvC7UOStIYNM14GuLmJUDl6Pk3gcn2Im33WFvxsSi8ZdNB
Pk3mdFXp7T43DchU9oulMzTKbRAvZYZDcC7Hlr7kOoPPmnAyzLZaoj00eQEiLr6a+jjbA8R7Nuj3
bFIYAASjn0QNet7Va20Kmhs9le2HrG2zXGSpLI8Z6iCEy7RAqwosqvcQmXly4eju0YSYv/D0+iGx
YPVJSyzmmH8XpzMknXRINw1sbr+A1NYgNIFMSMRcKOPuvqzhDZR8rqCv/Ki416wBGUL8PGvBrqzT
F2Emu2EAXhC7g7tyKqNhd0dY6UROpjGZ7c2bUe+u/UHAOPN1rba2LKzWpj/lKbVAqbPQMDDZeHOe
wPMYNrhFwa2kwYYdhWNSvNMzUHwqepxg7pFf0W0tNyDzTesegorIXUF8TzcCYykhqhcc265bL3LC
iNA9jR87Kb2RrqY2RW4Id8sdL7IIwPBBCPCejencG15WrDs33cetbYdx5qXfJw9YeVsxWQWRocMF
XSobkLrJQufRsAMx5YmNOXuknwWQvHrQXeYFrXf2JEcxE23FfIKNRSn4a9d45w+8clE0bAILSVgU
Ow+lFfeULv5no6F7m6yeZmNMTHdeRRuY5Okmd8vDVOt7I+uMw+hqV5Rj3pOZTx+mag9t00cMuLSL
KPb867EiibNR85Hlt7xOnbp5D3zGzBBer/zCQdvZlmvP8RgHto/4Y9ZzAoWEeQzYipi1gToUqyOk
ncppwyE4wYQR7HUQFiHHfHbY6kbvWbeHo+EiQPAKDoWVRZUWE6aOcbSv71NQWwbaFDvHCSbM6RV/
SH7txOK6TjsG5W0NPCp2UCdl+vcJEJsdvyNKO3pZgiiy37tV+1iyfYUWuJcpK79PjgDjyXBNBRYD
/3Led8K4qtsgeQZTw3ZENePVJWPM2kTfOUnYqkn82tv+fGIg7XRJ1EgjZ2ff5f5h0gEb2+zmSuQP
XuI7dxOeN8pQSDqPQMtlxKATvBZrdpN9aF0FYDHTCjrFUuCGVO2UwJQVWgTCMM4kezQ6443d9ZSy
RcVEP3QGz4PSWGuMRivhv2TemL6gkoCbO+mdf9VKpX1mzWQOECl44s0glXLRW73CNm9qOa1jUhjG
naBipOwpUjCSue6l1Fs5OSFQxrr52S9r8ey7I8cAS1Mvselnaz2rijdX6sVHWczjAwxgutfwIbqF
Mov5aCmLbByP+fiFXlueHeZ1WkOuHsnogg1U4kZtdT/Jl4H07Nc40Kjc/SLKy9CdXdL/pOZMnFe6
gBIzD6Z+M1mq3jGvp41hawl09EKqLMIgLeGcc2vri5K2Ic+Ll5gxsPjMs0Hudg1KQuiAa88uh3jd
RGPzahM38J7pvMOJk5I+GbENOMz124BRNL6wXZmRvDsNQXuVBQBLQ0Y7hcYA2T+pxXxOzJu5l+Nd
XevBwyDHWIZppHuhGVtIQCe/yVFiaGJIwsHS+IOcOeF2jrFp7ahg0zHMYTCcoAWoXID4x7q38qHn
caLRfXkd5BNCVR6WmLlGrvk3aR+hUCmjClLWFAUopjV9Ys2gRCqXjqPxvauSjO+ytJL5ycbWBZk4
MrQPo6xbB5Fn0t9M2Qh4qqMIlOj9yGVaoniKLViOI4TeOdN6f5kmo3bXFtZblFjiqFekS/TK3o2M
TjHQelp/XThN8p0nve+J2PBaNKF6EzOVaP3srResi6CIXbWRUyw+Zt+f7YWnxr6/5EzislIJISLo
tg666MBQublEv6Nl20aWCjm8mYMa77o8q5d9bE+XVh8N5lKVWITWed7aeAspht+awOkhjLZTpl3V
mVU8lmaUKvDDA1DXUsiIVHjZAW2zXEKnkT66AKUjw41ewC3C6u9UWi6c2YevmduU2MwNZhyoadKk
bznQKQzEVZS0KJ1yC0Oqsjk0VJHvgGR3QddFWVA5q9zsh4uuGMoSPnDiAhkn+Vxbd5HhwxjL+n5+
dvTcuXObkhCPoow5jzSDVRbELaN23WpDMzZLQbl0r6d1ctdkbvEmRubzSY3KHp9rJYZdbEEP5czY
Nx8Ntn5QY52IvrXWMPFsG3H7WXgqBsCT4uZOy6lG9YWw74UVKgPAzfEGO0Oh2+xlyUh1Mjh+8z4U
VfRBAgNrbWsRL8XZKInYjYRtlMtWa6EeD2aTpEuh4rhFDAPUM57y6T6gMYWKK2sCdtg4d8prN844
BM8jmiitn9Ob1h8ktDFPpSlutK5jcind5tHJXFT2vpflr3Hr/B/qzmQ5biNr27fiG4ADU2YCy79m
TiIpDiK1QZAihXkGEglc/f9A7sFi+7PDi160I+yFJbLIKuDg5DvmIX0nOrzAkU4mmV3oifqpRdrP
vP5C28w0sMD+OVjyM6CvgEj8kIYeV0oiaoUMPgCunmvZOh/GnmAJJOi19JgOQFtHZtPfa5r8x0uF
0pZOIHzSWz7AxlNKlhIpgj09FdJBVIWQl2i8vyJefgal11cRji9DBSilXNv96NTOJstxy25pTnHn
WQceomanAibMn79tP5NqP14FaIntEeRL2e7HKBrLAxbuAvLoQt+DMw7HkRCKWow3i5/6DynHh3sv
tM1fUHl/8Lt5HD0Vr4lRxPvIhxUsC+UQ6uq0SI51dselxkVXreDmvwDQP8D0/uhlpGeHUgBueuqj
G6meIcdNblenFB0vNRlVdjUKChz+/FX+4C30A5vLIfClEvIHuvk74NDK3SRQ2u1PY5BMhyos53s0
E7jkspBdMUocorej/G/Z/H58bn7gSE9JDw+C+iGS/d2LhsRG8mAlIZ04EW5pVmfMT/68Xcjs3f/5
7/dzpsePlxIoGzH5Sc9z5EcXtch8Sl7s9SxUWPW7zDPwJ9/vEXb0SKFvtRwhYr0qwcLnlthP/vzV
//MzRCorgGXJQPCI2/pAnTrpqAeLRyPlckV6noWw+U46j39BB/7hqwR24HFD+z5X5s8IdLsYGyla
35/mjnxhTF80FOfl3/9VJP+4vuQlnODjrwInKMcsrZgbSIwvEqDUL0Gf/f0rg6kBLE9sru8C3X8Y
hENv2ll5XX9CKwbqAZd9PVKZeiZH7At//tk4HzFzhi4x+IFSnhCCyfvhw0lV3thYSvqTwyl02rRp
DTKUTVg5A5xFd5ZvRbQBqFo+JLPHyc2ARb152ZyVm5rzRrvNVWj+KgDhP69XPkOoDE+63BfhR4p0
yYbBS1Xan3jkvQYzXQEakaEMvs0yfnc8zrKl1f7FpPkgkFpvEl404NrhmSIc9SOY5Xf3ozuWTiNG
1Z2atVXaj5uFWHajz103Ss5N1lMS0Adk7tZDuIclTjdhU9CznCTutecV6jzwOQKkqp0QcNUg9m7p
2euKNWGq9/K/uKN/5t9+u6Ola3vQLvzegb0+S3/3w5oCrEr03NGh6+sd1uGKlOqOnFpvoGQLc7/4
qzip/3w6h3wcriv90HbglD6EqQg2HVekRhPsVbnHqq3DgyPs5jTzt3+7lf8LzN91817dAWC8D1cv
zf8A/8fd96+n38ou/kT//T8YxHh8+eWlevtl89K9jm8/MYF87W9EoCWdXyVLhSfXmS6FXPU0v1GB
6x+FMF+CP2QUhoHPmPwnF6h+VW4QBgwV5Us7XB24/yADHflryPrArOF7hYpv+XfIwB+qj39zXtCT
UrJq8B8nsJF5razj7y/O0W2g4rIO9ZUu1V1q6F8akGPXW1Uv9qvXhKQQC51Hh8l2xqtqCcp5M0xz
iwKT2p8zwkPbW2G66GwGe/oSkDdAj8RgVt33YC+vuRsVx2ixMGwrLEp/oXv9YE7hp6c92g4DN7B9
wTvifGDsLHuJ7LkW0y4ZxfwyGc+9y6VgpzYhsctJGHaPjk7oLyqilKhg2r1lOh5me8LsKLhxzjqK
W1EHKEowyd93SIIerdx7iBNnn5e2+qScYL4ZB2968jpnFpt2oXBJm3Q5qDpa9hIgdNxkmK6elhhi
/zouKsLGydedb2WWJZeIGPMzTGy4WabSN/jT5rw99qmt3c3vrr8/2L5+vud/eyscaUMt8n7wEP/w
IFrlD2Uha7NjOaPEd6AcYzQ2p8LG/qt2459XsN9eyuW6dULfZrB9DOXkseM7BJqZnWTd3xcVwFZv
RdbWDXWATC2iamWsbn/8ev+NOaPfu2Hs3n9hzPS/4Al7exmg9v8XJs5qwP+/Z87dqgb45Y5R85NO
wV2/6rdp44lf0WaFIey+4mMSIRPlt2Hjer+yBfGPgnoPpFjPAP+cNe6vric5VjiOF0AMr3FS/5g1
fFHoCUaTYzMe1iHxd2bNz5cNp4/QlQ7PbBnYruc7P+KsfvccjHEjGNUVzyJz7HuRx96+MkVxXlcz
GeN+RN1CqunY+91b9Ae3hbLXrejfE259WZ/iemambwer5OHD41eQK+DNhX4kwrHC3UeMhDnWs4ie
fMAzLKu2pklsxu96G2o1DdsyGdW922TDqyeX+djltSfOhGOnxcmSaeYcm3EQ7qORmcJEKXvzplOg
IyWj3j54mc+3yBz6ZfY9eFZ8aEZm7LEPPEnC1qifooG7amvNcyeucm/x5J5NZaZkjreBHi0piGJT
K5AYUSX8reLTzq8816bkOQ1MXtO6ws9CGLHVNIIYfi2sAmrO7qNnNUZeDtSZQsH2FE2uAMUeIbLp
6n1VsaOdcf7z++IsMJ0ln5IwX0+fcRjZLRBi0mGCaAJ3DL8RhhYRfr/wbLh109p+nVDzkm+SNpTy
JuBfn4O09q586oriR/7IoOozQbhYh65NPUN+ugMTQhaAuKud0TxaQQEyOc39gvg40VRUhmQYwVq1
o1aQL3EJE3Usk858booOM0kNyLoPXWX3uyQZ7VPLRdXvVLiAqsSTEavM2KJ9lklkXaUZbtcNgha4
0QIbE07MvpbXIHtTCZTSNc7JxBb1KEFtjaBzNLxSmayqCEG0cJFGA5CN/gS3FQzJPVTAK9xMMyGI
EPjD0nACfC0X+bXJa4pasiy20AmIkegeJcZkoLOPkqydswwA7LllKJyIygVJe84KTt8Nxt2nxJf6
eVBDuWxG4jSCnY1YrCIB3PGpd7VGHhmzC7WFHDMj1qhMl8q+sAfqcGQ7NQ9pp+VzlASzhSaA9w1F
Wz1Ayo0DrrI6KhJcy2FfUpHH9zgLYz++IKqU105U9j5OU/lejvmCZaVgR98mvUjee3vW/i62oc1V
DOLWJtyL5LA27qmpvZj2vbJeCwRcH1+86Mq421KPMV12Jh/mzczKSp4l4LUDIxelb3ZpjLttvah7
GpcE653XT81b3Me4/0iBas6rcm4f/IZT30EvyvU3kjPOSP/0NKkz8MjqWIKbDMQxeNFRRe2aq4iR
sYXLbYD7izwq/Z0/xuJzmDX9WxmG6ecpRt2wsU1JD1gg6kff1rIl0q6fLq0u424KgDg/18LBU4j3
ZjhXaRuXRz0QFJ8ldj9t68YgAewGwGZTmoXjW77QyrFUBRgyilyaaVWvatJ9eD1EDODvdMWGIbZd
gh7gr+euznFyTcgny4lKezzgazXEYgvyEhsEJPdBlza3WR6jnqGeYMFIWOpnI/DU13G4fPHCCF2o
cbPxBnlQepflY/VpKS22ibmbwu96qaFveXeVd05aqbeQctG2T34kAgDSgoZNpzDzPSEw3MRSD+Fn
v5DzYz4uxYuvQ1zzUUS/FkQ2NYsUYxT4rtBazTe1D7GzDUg9HfaNZWDzimXlfALT+yDlLq6LnW0n
Mzlx6wYFRity+0CKTUtXtyxEjlQYTtD2963tps13n5uFCHQQ7PfUmxdUlWoZrkI5O8PWC2oiVCCt
qxqysWr0ZspjFwvEyOVO9WDQYXh3e1p2rcSv0sMCwYtekxxTMR4otQrsq7hrhHgrFZDQeR+DHWCv
bCYPvntZItoO7NhM5BW7Xdhwqdom9tP4ECxLM6E8arXCKTeSos+HjGJo6XQAdyIpC9k3eLko6aoH
l5LhTDi5osZzxp5ysIDnTX6wpj6Qr3K0FpIXZMkh/BA1aY56oWuCilHkxmJNbUiWqc+uahpxq13f
TcNCPZd2OBbDypDROHoYLVCXtHPl8q09b3A/kUmbp1zymoqxY1OWgUOB72LJvNkh5ooO0q1t5Buh
yudTZA2mpqA9qSU1MzyiyMQATA/Vqc1GWnFZzMO1AqrNMru7VEO6TFe0MXmwTXbW9/I+LlEjelsv
7Rx7naqIXxspc1oK58It9X2k88R97uymRPrUZV6OAabtoi9OOvXfMTtGjxPnGzxQlrbfa5fSLaJC
4qmFQbQRVszZJGjFTnyedSKxn5h20XeIgeRyyOzye5ZHwRlQAelQFF361R43Hk7CrBZI4kwTUZw6
5362SzrPuDiVK2Jj0jb50sTxcG7ZyfAywjghUlZ5++rPQ1jSPrR2Xuk2nuN9tDQOLlNoMPJfap7j
2AApNcR+2NgPDA/gf8i6+hMTi2wqLl6biWsl/VmnnGza8xBy6TjRLUE6HGG8i8pJHOhnAy21ochR
vbQG9TKO5Mbn3jees/bv1cu3PuLZDzA3YmRPOTC8eUHS3Y+VDQ/u8aDDGF7k6nNs6mLcy9kdaNrk
TFVul7Cwv3WeXyO8QwJ1F3ap+2oWrukNil1+0XFuDKVCrQXbezSSMM5DUySknsgqhx8tk8zciikI
Hpe8pcwbVUhJS3NaabVnWUCJZeqVK+z6tkx2BS6InkW918+TpxhZdTYnAW0yvsOga9sSa62TKKQU
Itc01/Wy2YdWTpsfxCaCL10rgkbioM6evXkiwMILKcAz3NZikxEG/RJL7h9kdlXooi7OG7Oxi3HM
dmGIhoO8D4QWB7/O1CefIhWCLNyFcls3yCGuDaC4JpwU3S+tqrVNP6oJo+3Y0QS+YyDTg1yFaSOv
St0VPIWabITftRhfrDgLaR6ltb52J+2GwH3tW1/yyasUBOEM77R0gSSSyvhOu0fahdMowIuMgYl8
K6KcurkYtguQcoOJSZp5R15hOx+XlMF0mGv2HzMvqtsRc5QXZz1iADKqUOjCnC5iXJUXcYrRE+cG
Vta0PYGt0mqr3QgqOY1GyVxana4dcipsUVkUXVb85ZDWRIsAo2hG0UfgTcKVqgUyhxM5KdR79YvJ
vkzoQBm+bop6xZRO/zbCbzoHFHl6zUxK5hlrWrGGU5QG/4+jg9WDbZ2cxaYPPDREjVHOPttbm0Sd
T72XVF/DMpmu/IEkNaJb8uUTl6b5KhzqrQ6+0fitaPK0znFBqmvbSCTtApvcezMs5mZahEW/EJWg
X/jNpSIJJtb3lmWvPaizopDa6ZMYHnRtrKlVXfGICr13sLuGu9OPEG4i9qUS0SRlTJ19Zn0NsqD7
BgAcZ9ukHolybKsufjJsCzdRNNFg2M/5Fz6t8azRIkVzFLQOzn/bab5X6bJkO8rD3PuuXZw1JAx4
kw5c002kq6nlGBEjjOVaECi11XWQPU9oyUmrATg0Rz0hReP+t/SyjaMaq0MBm1Vu65Z6gJ1tDXh1
s3qIj3UiMamz4uNmp4S1+BKwqgjoZUbMJokzMLx11WeCpRZ3UmrTE7lhNq49eRi06O1EPyQw9Ldo
VdLayEsUxMtnUSTUJ2L0RDfnLaFLVEKd5jdp0FvfhRtb54tmYdxMvaOeKi74G0rz/NsQ78SZVqXo
efNznxzQJJZEi0xW35+1oaI2uotion3mDu5v63tR8knkQ/heQUp/LZk1mhglS1oHu/IZCoIVHBO2
hdDtAPre4g10PCqujFkfPcFAs2tJ7zeamHShx87PGQ6bQVd2us8sp2x3fClbaEtMTUvIgOwIii5K
G9o+rkLKlsT613EyQoey0A3H0RnHm6olegmDHWebbRrW3XUPw0ERnUy9Q7ZUjCZViepaTVSVlc1A
NDGmWM/bxIjSzmrECf4hi3tZY1+HjK/Umj4RgNSViKXynnZyXm/Z5Eifph33XyLvAjvyKpqkWPA2
MPrLNdRSSftDmrLkLV0b4yPOdC8uMRtil4myNjibuqy9IRkO0VThxehJ+lzmcptDp1d8YiJ8Q5WV
PpXcBA+oucJmw+EGA3yj5iDZNlZUvsaBMs+p7nm7wZa812Bx52WjfXfAOAT/Qdd9yN7aIM7ZMAH8
h8510IpGVlTf6IUfiB5SEiW3eZZmrzkRdww9HRFVVecRFh0qde6LFmR8N3WFQryiRcMuBIu5TRpb
s4I4Y9vuenfp5EnRGEW2E7q0cAu3xLlnaGkbjtmRyz3FrVO5txir1aayemKtUnf0ILq8AX2M1VKT
O3mogrbcieoBsFyiSDDrmMJDw9Mw8S07PmfY8/6GIZzUjodxWO7tMraexhIgDKN+Uey5o3K9H1SE
ehQ1BU4XdipEg6yI2XzIih6IrCq9hmrRKUEoqgShdZ6jeSIa5RiFoColbGux9dJz1SbmCX3hXP2G
ov03YKb/NTjbBUP+v8Gl+xfytNJ++IAtrV/0G7akxK+wuqF0oNLkivv9C8iWarW0YCkJGBD2b6jT
P7Al3/kVZNaG4XMdSSTa2kHzT2xJAoyD2PI/oTgcvuPfwZbcFaf+N8ojQXf4CTA2gARgrwFn/xnH
rnXhqpmeyONM8eVuNFgY50gV+Cq0/6BkPyFYCSx4oTbCSk/k1IymxKYlxCPb7GTZaZjsM1DTCoUt
6r3KnaJzlkCaVOs4eYvdwZz0EJM+JqfwHjhp2dlD1qaH373nf4BWuUgNPv4iCrMnUgToGwcRavAB
0o7c1sY4bJyjO6n85KR987AifuMFOS+Rc4jspdpHQokZJkliKy+a6GKWFR0ty1x86zuc9PVoe7dj
gNgxwCbxGCZLfAeK3o+bsuLMtElEEhx8N43pSgtd0u49fRvkYUmyhxCds0sGP/EP1WL0jRMY+crj
ONtlRYohODbRZRMshCRFldw4nL8jcJtX6ePkMTxnDlhrghdTuC1JHAOWkoNm4rOdCTHwqZRTdh5G
5NJgiaCnMSeZjtG7Jon66Z0mWuaCDy6l5LcvhrOBI0tHBgq9jAyysbz1h7qjRTSknANry5Wzii2r
QUsoxtxtrj2AKMIpxlUwOS3NXY4sxd+NTpt8q/MqfGqzmF7QArQx6AlAw3cTo6aMBbACXW+5dnYN
bqUHfJD9E2H0LlGWxUJNLwGlyLixbLj0vSG52U4Z0QGY5DBIzO6aWEmPy15Rcn4VEG51BgKe7TWs
zikenWQH6Drgq5wtSlDz7GamPOkY0TR8KG07+x40k7WvRrJUgijrcK3E7ngJtYkAdfAsxEeUtzuA
BPeFSq3DtNjdKY/o057qIt3l6J4Pba0Jv5wm8zwIXFMUIuryzbCtPAGXOaglR/9Ka4TGc+a1jz4b
0METOn4YoszixLBgCpghnTeGatxDyjkeXKNr2jcU/OI68rthx/WDStiKmzV2oY53hTX69YZz5rmF
4uRTg+H9OBcRqS6jOxxSRKIvAzk5zdh9Cu1u7/j+wmif6lPlmf4MeLi9HRrXu66clupdzPaioH+N
4WOdQ8fmW1Y6Mlgre7ioLBoJk8azzrKqcB7BtxGx1t5wxMiiWWLt8muO5eC2V/P8vUy9tGBPmdO7
ZkkIJ+1X5UKeUmGJT0JfLgiaxvOqtudnlQ9IwBGsKWiqkMQrTwwLjfVReSirmDCIZT5bfOwbP8Lc
YjJGuDFeWwbShsRdznYe/fW0JJqNY803QlrBuxcMVwna0cEJ670gKaAVkbUXgBXXsc73zcJbFrVj
djMRBryTphIXrXFYhWR3RC6G69/53PQ+tHS5vMnaPxtNtG/qZrwkv6s8cG7YLjG+ghyTszO3+stE
GSC9pt+6AkmuZ8fvlnPXNtanRdEOXjR0EOrk1qwJpsN832FCwYx0j03qLk/Lz27SnrJRbEKP5Ils
OiJXuPJYByO0H6xJGER/HLcxaOy9mEhYvMBWNj12ynDg594nU0ds8piG+ehhDsWOc+Nr4vn3Se5+
nZN5uJLEbV0jfYu2qRi8m97N3uYkBoMajPnUDNZlPstzjTXI6Z2Tjy9m6d7ZUSnt9a3zBmEMqyYd
iwsBxLLosalUewbU1osw8+JTAkppgsshLRCrZt29PxeXNXnWnm32CYBtvIiT3U4Iz1Hq936CxhgB
CDCB962QnM0xlA1Xo5ckZ0Vd5qcqwKhEVN15Z0RzGug4/uYlVrWWZOecuOi5BqHHevdkZUnwboWe
RdmDOM+m6X4SqU9R8lDfOULv3aqIv7iG5K1eh1sPjKstknMN7utzoquH4SidcV/LgKAj5mdBoPHS
fBUaG9qMMjrOs3dEy58z9qDtEDLtB/lpnjBbLGmMRLB8UCK4T4JPSZrcZx5ZE2VevUU539+0IBiN
G10NRJT6g2NtaVP5zGmB8NHymMIYOC3PRPqZzwskoGNif11q+9oY+0qRRzcH+nLi9Ee3/ETBK5gl
H+7OdKSKrHi9behjb8ic5SwIY8Ly1tcYy2Syry2CMSaqby0/pdlVrJ4B1JP0VqM1ScgtWz65TKqJ
Cl+APtTc9cqaREw2mT7FqXxym+aKZoOJJEHvSzYEe7Jub9E4Xeedc+uMIb6VIDvv1tJb2wovM4t6
xDLSnHvpCc5jKFU7S68zz7rmpr6z+gbAhu8WS/bUNKTbuJhIScTDFRDO2qPQ3Q/UgOqgLzZp01xP
Wl821vjcTLQEB4K67vgFQQtsBdlYURKq42wTa8TRbNOG/REr65UzE5rMXv05HseLImo+wYpvx8x6
FF5FdtXaXE4OVVLq25yHhXSwZ4HI7PtksDdxTVLrKlHGyLSxSUN0VLEpIvo0jTkN4sEdsIcVluq2
UPHhXnSt2WRQNKfB6S5NKa5MI7Oj37xzfyU7Q6vvdvGMuiBcDU10TM90woC/5IBFbhFyj51bmfuk
wUWX2z24Ue3a1Q1op7lfAmmdV9L/XKxYNSQZQQYVr7Zk3gzuQoJWnnPWZQKHXN82j0FCUZd4CE4Z
OzifvyQ2lkUD4KOaj9ogvOvHeU8tLOaxbDf7GrV7SIMRhwK1bdMov0gD60pxquLCAYLqkSAedN7G
d1bKjOEQaJYXrUbSN8tHxM3Xi1d6j0YVJrgk9+4hqDkTBcVBw42BQKDh4Z0qoNnC7FBKUpDKzFwF
3uXQPgZNnnLW4mPqrfQGHyj3tEseHf2zBPtMlfOoLPXgz7SFag6ioZ89u2AjTL8kP4iSiFHECiWB
1JA8k9d/xad7s5gILfTcbOdOnscLT6TFOSlneAzIv+JCzF5Gzt2bwSULrW/eWodVUimgrXSq4NeE
ZnA2/puuOETNBFg1pDPu+qZ4VSWht4M17NIya7f9YM4w68RcUPTSxnFxN8buWWNJ8pPTmz5v7sAO
Hoo+JUfP384qycgIuTFKFJ+q7m60+1Nhsh2qBhYWsymS6n5ucQE40AhcKeExmZLzXCSQBWV7nqEz
gUASD/zEzyFsoI7qMxd3IGwJBIy2nww1VHlan8/58D1b1UpDe44F9Uiu4rPJ0s+NZfFrBXu4PnGM
4uGzVxd4+CZ4XAyGX5MA60Lta/geS2Fzo91tJIihBDZuBq782SqjIyD3qU0igtMWZ9vYuJWN2cVE
wYZ1KbZGVZe9iYjctqJly8kSq8JEuiYZ3m3WXmZ019NOTd99G2KsyPANY8K5wW/22tkDnxaEAl2M
HZ2GWYubeyYDHZtB3BFIx47f8ILyEIzNRW4BXYzSfYyFcjfZmH7ONHF6NJg0JzuK1/gIYsf7ierp
SZ+0jYIExM8/+GXN3ryA1QLaABk52YMR7Vqh1B3G0dlPYtw7vV0ckcADWruAc1aAS8DuHfeUomNb
cVAIyTl5GpzmmMCIW0V166Ny3UxMlM04qK9hR6YwHO1OzvQoxw3Z3BbrxU4Dkh8w1/Mmp/Frjhlx
IwsmpeO4+7BtbSBS+5EYhdtoWa5Qt8DqqjbEpgxwNLfRu2nEzirn2zrFB9F0iqBlKztUs8sbbJiJ
2U4wm5K5eippGjufPBZwrq0LR8z9Y8nqdorj4AwsxSYfrzvYTeCTjbH2riXfnRCQK666xxyXQ6Pc
RwQKpzX0MYKhMeMPJzAXpczLizbBrJCF6toUwRbYIz+brQHnmbCvLMTnB69sqClmt+VoFmKNmBkf
GABIAydACzUKxr6afNQ66m6XIX3MhuRkM6hJfMAT3W7ToWToqi8tTDejTXvHxDUknhMP1BssRIuN
VakxKH64UJ15eJTFfOW70Ad0ZhdKf5EYMspS3LhjeEpb8zAZygSJ5a8H8TbLizjus4PuSRTV2NQW
bS6Ib3pv+0Dv0Pqvu9mFGw3PcKLUvSzlxeIRYtlTsbBDtn/yetG/NGO0Vx0/g25dCfhNPXoL8jFl
yws/6wtE+5NPT3KbJjb3MvYD17Mi6G79GiBc8ObksuuF2VmMTEK4BcSDEbCaTufx3ig3PbcWZxcF
8dngO5cp2XlVhgypNJdEJVVbv43vCdZLjg2qwc3KbSUdvdSTP18B88LEhQT7ejzYc8zDhMVDtfi7
3vscxB0mX0lYI4KoMRsTn6xbxo5NrLeKs3sPi8A2w128CO87Qq6NU2JRxjkt3fneIqtm3yoCaer0
sfO6zwXKqDpl5I5YZ8e+xbUJ5jwRdXDEWJvcA8XZAFuF8AbSmMP6RDYt6qs8GTkwlsFTqMr+zCHf
lxrsYTrUeDWINdXytmXt3ner9mQb1Y45s8mtPiP6mrSLNI2PQ794oNzC/RIQPoHtZVLLidCzkyKt
kxlCIAGgqLNxjB1dZ9CjLVsMzNLG9LZ1nvhh9E0U0nuyhYbDYM3AkkI+c3rDiQojcWVaTrF9ognx
rOY14zUQ3r3UeFsmXXCyRJPrveecNJgZKV5ptobuO6UH63kigXHmuO6c1b5FrnzTOOYg2o40tk4X
b/UU1Re6Tq2T5QT0XmuExzCP46ldBovqA+lDFVR5TzqeKT4DnHiHSBEeuAHplk+pC6wrcolNvMTh
vZPJWsoe9uowg7W/Qce3lzUpN9CyoRs9yK7V39wlms8DsoqfJGLXHVl9+Lvgk82544Kh41SBLge9
rU5uWkV3BMwFhzS0vNNoA6O4ZqG1IlUddDOetzI4pXaZMtDCNsDmVJvvQ55Y1wRkuOiYo3N67Mks
oPvgqFMBp6xCYhwCPbOU94PNfjb65obNYgy3XZ34n2JrQebHEUacmzxlcEn25AGid9s6cjgNbug/
Tq3lvNQen4NJcVRVoSIOdhn2bp93MFAm/oRS/Iy8+UfcQUTxoa05mr5vrG0L30XPSVJfWXSjHLt2
DDhs1foIv7riDFZ4mlDjcP3W0robsJ6GW3J9p63DOXMmZigUpByPbnKMUIw/pGGQvE+L1l8zabyz
TpT60JUz27PfWldEFVhXNhA2oD7ShSR0aurXCRGiolwfjU6SF4hrSP9Izqxuiy7USQcqv8l7RfJe
TbJLOMbmME+JOOsmMWy005jTFESg2YWovyCFmF5kP3yB3SBqfiLXeGyPVUcRzmaMZfoKmcGIbfof
IoJlTMuNb0eIO3MCGjZGF4Am/ph984mGvvBrHxFV47E/2qTe7DJXqU3mZdGNtKHJwCCac93r9qr1
Zb4LOPvzY5t7ai/ksYNnPqg46La9FJ9aj2Nd3SNuoDbxE7Y4yR1uTepEovBwUcupPix9v7widiei
0XeSJ1h2c+RhU9y2Oo6eM1d4ZzJm2edf9zP2sfIKnRHamTBTtMwwSU7dnIbZZpBQN1vwQlIf5l5x
DFPik8HZP2+8yCemwAVLIwQHr5qL5ofYF/e9TEX2zGkieBtjOtpJaogu64a+zjZO5i/57Mb30aQM
+fxCXfvDFOyTAMKE1NR+75MvsV3cjkKxwDgtK06cn0dVmV7bKmeAowo5dHg5v/ghxt/ctctrFYt4
m/qZfe3XarrN+0lfJmpZvuYODz2J6vU2cYL56K69ieg9RvIt5+UrjwqfJZkUkV1e++N+SnIEue4a
iw+XBqctl7p6G/uGbZL19bIJ2+pGhM3qW/Xch9Zhq0tcIkWduZvvbdXzwOHQ1/fbENvdVhMDs8UF
hPU4jXpyCntKIAYrPQtVI69DmTQ7t7CWHaEPyTZYbPe+qZICg0CdHVpb9Htpwuw0zsG401k7EuUN
qfdicV/veKrae3gvtYtxLZMVMqBd0RAjROeUX+YgosgaOmXvCCu6UO5w3UwljkCVHsNIG9Yd9gs3
BdDpxtK/WxSGOVckYKWhwPRvagIP/HgZnpIFh2eow/QCVeDwANfunzvRGOwtQYwECWHsYqCWs3NP
mUtIKUtinJMzBeONhYz6MTadQNur0BVk9bymR/TBDnInkNsqq9VVihIm2dihMM+VodTloOP42SvT
kt3fKUnLdPIZW38Fw3NMuX/vAreDMpkGgmensnJPXuQofZ6PqN3Yd6rhvkRp9JBGUPabOQyL61bM
lYHFWo+FHjfkZFqQAadpb33XgdrP+fMNHsNgL8Oku4AdFJ/1YpqvBQjgo+u0Z24Gm5LRtoKCqz/x
nKTMuMivBEaxXUDSDiFl1kQ0VNGUPEosFyFH69yGNamTPg85qmfb+XoZR8JYNfESR1/04yEkaWMT
WDUlD27n96eylda+gLeWY8SpEYt/d1bkZXXlt2YCSWCvEW5KXqhOCm2dtLSotkHI15d2dOMkTUQx
wlJhKwwy7ojBvtde957LftnUQ5N+S1xrPNYlpK9POIQf569dZ3l7+f/ZO5PluJFty/5K2ZvjmqMH
ptEHg73IIMUJTFSDztE54Oi+vhZ076sSKZVoWeM3y7RUChEIwN3POXuvzYyc7ppBB2PmSdzqkfrl
og7IgvBS7NVrVlLYqoERlhQO9H7rXYOH+OyHBekTEQqBK/opildmMIMr7Wjq1ZRAbbyUXsjkWsbV
lzZL5Gtk0irdZpFUhz6MK5RxaRdRRw5hekhyGT5IpFywsf02vS3FCPnA8WMPB73fsH72k6YqJPY0
OjqILjjewpKjYGCeuaW+tnkqxmE/GJN7m2RW8IAO6KdIQmvoFqm1G3wOpaskDyUochNcsOrj8Ow1
ub/tpG3uZnrx3irUzcgKVBMGMLtlwYHZSQB8tLrC1tvTDDoNKLAOoyYiXE7lsLda23mJutz67Bi9
3hNbXV7A8nFJo+qjjC6mNxXfYlO3x7E0o5uhzpyzweHnxm1NWL0pfz+Q4jQ4tlXGrmHWtf0IHimV
JALM6UMtTW8/4IFFyzpn3louz6DMzHXjxXCGCYU+lg2Oo9WEAOxTI2W/ZSIFi6FE83CDRRPJZ+mN
X2M7ASbuzhWuhboKNhIz+LWGGHQbL0L/cvDJ9YwLJLO1lApdSmgskAoQGg+NERpHgUTl0Zo644h4
zmeoTqv2Ocj0N1LI0dzpKqQzTYRdPWy8S8Ow1nAzN0Ff3kZxXB+MWMzbsJopVcy63Tf6EI+IWzic
Gznt/Uhc517tn5xRQCXO4lRdNsoEfq9bwS9qWkteN+WJaEZng0DLwLGQfYs1qT9JZdpXNp6Kh7Zu
6scqFrSlEmOYof7Q6lv7RmpszZxOWaALn0Rk7cw3gx/5NPCS3tqVCJP2yoJ/Gzqc3Url8q6C49j0
NJ4fKRijU+/11YniVe2ssqs/DaEBOhogl0nTxHbvaM1VF3ZtT+s+d8YT2lKKpc5ZasWknFB6FDwV
Nn3PpG78T3EVMUMvjVQ/IB31nrI4QMKcE1GtQiNJ9jbd5C/RnBjGVTXgRL1yk8KfoUBkz1JN5TYJ
G7WB3RSG+BzTcDmoBIixVJu7W5VqC9pNG49nrRvvhqrFLK8mC307Y+ZpzrdzHY077FRVc+OkqroJ
RK39lY3KiJMi3vbPbeVmX5smWLALZZKcUliXZyuDAaBlTLu5rcuvc1YTcmbBYeFIox+HouZVkKHz
uW/1ojzJK/mpTbwKgW3hH5sYDTFPQ25clRYJ8i1SJ3DxlXFs3UyvZeokN5Xb2JeNbmGELVYPLOP1
DY0rHqgutL6kQWaVe9lNHBbxcnTbPO571Ffc6BW+o3YbY5Rf48JxtpScxS42gDSnLEannLPTI4/F
t7b0OGDQsNrjnu/ujS7sHua2p58zOkZ9V7DCJIiSbZ4AWSTlXRASSyNohm7MkjN4DwJry1yh/MZg
otkP5VSMjGHMaWtggKnWbbPQMBw1FJeyZKoW+fpOaRpqJsCkhw6NwXYRe10weGwxBAW23PotP3mS
a3/HGqf2+MeJU3Em+NVuF8eviNWsJQ2hajZm32y1RyOqajr1ld/Vpsqru+8+kItN1xni1gvH+boT
vgVVxbI2/uThPRoE9Zjjtx2dF+ly5oNWxqlIIRfKjdtMzA9hGj6oLBrvC78utq7hQRjlo5JSAfep
2cWVOz9Kgel2cdQPgEDdQnFGH5xAoa4IjONMcsLBaE0S46ugvlcLlLtSCMBkEJcvBQqdF9aW4dLx
pvlKIGwACRU0l2npzI8xyr5V53v1S54owFIWvpuBseIrygfzoYwW1fKiI6qQ19R0aS5xA8KsEY1N
5B+/xLzWfdGfTDB6N3022l8gBh1mOxgv0KPrRXSkYQf0bXOkyT3ektfgdGvZ0lQkkwe8JzV7VlxG
FG3kccjbzBUsPE5Rn/AxIYPNy7LjLGDUXw3iyB5ZfOifUPXuqdY4pREJMplBtRE2lLqktL/lcgJr
3QMEYuCS26qABjeR2sUWtPPmFF1QWcnqbACR+O759CbhE6IQi4A1UjEPV2qe+202kWDTFSCuRmWd
pJ8pHhPvyXaUfwA9ZO+m3IxuU0CPnKBTJ9o3tmF0xJGL4lq3TDQAV13LtPG+xp74kpN0fw4rWmkq
cpmGCELMicjZULpBaspD/4oX7qnKNULsIJ4IrzBGxlkePzbt9IkWExECq6C2xSZtgnMc0imNEcav
xy5b+70+2nDG1mh8rgZpbhgpEMLXKvvU57T4qKgXouHSEtDmTd3W01OZMaIZA8gofsDX9pnDbvJm
iYDTag/szfs0WvERrS/tz9CeKW4BficI1/zikfzYx0bOiGKdSRw5W1xM9vhi9N3y2WVn3MUZyUJZ
fT1kJPfE8hJp5EtUlqegQW5mkTJDbh3O5rtsUFdzNhfcClsegjC6i7Xyz6Y9SwKUyJiLA0JsDIU4
kvPsQt8ARhgWdEy14dBB6u4Hr1lAFobYKWMksmWgUyCrvTdwMpe+V3yd6WBfzNlEzpHlqX5YZb3v
vKYj/g/OXKG/Nsa02reOS2ZclfUlsYRjPl2MBvps1MP108DSt8cXUKPmCuynMM075ERzRIBauXSv
6uEe5o1bQNR0GazCMaA/jrx5iTzKHkAXAcYrsii7HD0EWDA2QShDN9qaQVC8MDenNpctgdi2y1xJ
ewz1R+daUKPuOzkBW6D+AyhlWz+yeuRLiCoiOQtT4n6wDVbJNpF3OVvdNaUt/WMVTiXxo9F83bMW
7ke/uGDD6p/QWcOeYrq/mfOO6QAVPv7HJDqLxuOAO4QMIztnyU/KBZ2claV5xfB4DjuzLdmkiByv
7zACVMNBWEzBVKNyblLFvG4ozH0WZDPE/pCEAW8Z+a6hcHZ0rEWnHhElIzbt55xk1Ha6pOp0tvVE
o7Wk5JbI5gf9HDKS/JZXCS23qYm7FzG51b2M7JExlAlcZiZCnO4yQHHXhWRdYPB3eS2S8kpAP2vW
HQx2turhURqtumyR8XzxDE3yFwUtdT/gjfZbUwMMHzMvecJxBzt28kkvCKfUPRIDZ+5L4fQANVF7
ANBPF2i/FDFxQpWuClIAAvbbOZVSwyhpLBo102B+op3XP+ryJ4I0Kzx7C+agvJxG0yBKB1JldNHE
NphEY3ZUsUMaQIBpxnz3kwz67CKYfefKDwjhoZg2jsaUawZVo3nPOLKhLVHOe46iEfxuy/BoaMbF
RYTClHjX0AiuZETZlhYIhbc5Yvyzm/hUTcw5gVUaZVKd5ezlu75iIe6bprwzR9N04dJgarfm0Lzi
nEgiiIuSfGXHixg6rATnskRMxE4VcvC2NISrrTNgAHBkaGGG6QL/QtT+g5QBPS8XEem1or49pS5i
InipjLaoktOpc9hghdh7Ue7/sFSe3s4SKCqQntq+sfFNOWtASEuSpidPfon6HQBSc5PVrIDM8Zbc
O2lsvJz8VHZsvh+zShQFfL10cPq7PioZTsOHNgixGaaHEkPToxdF8WFCqLHCmtztZs+NrgVEwEME
hdGqXuwyfXIbj+5GgHo8dEX/qTDn6iA4sj47c2XdSivvNpy9+heUpta+yzPjEq5XD/NQVN66rkN5
O3dJCrFL13d9ML9aKY3ALR3EmiZW7gpnJcxJYm5KMwZoxeDmHJHmLD+VZe7dNk7ub/y0aBY5oB9+
HVJXHrOp6pmpOyaDCxYxoxHGD5MfcS3cLDkXyLp3rAf2ESCcABNVAG7FSJMwcjU9KIRVgqwh7C9q
xIrHtlbmKwJOf8OU2L0UzCEuqh664FSgC2X8SBCuX74mUf1Jwp2D7kidSMeWazQ5BjptVtwAbbus
X0hBHRUUW2WGPyDvzw+Zhd1KB+l3u27ak4GmfkspP10FYMlu6EQHD4zjxX0S6AUuZZnEMea0VCMi
50asMqDzRR5+sg0f9zUwxPCLnAvKpiYVVHld4d2NFj6r1TyTimRZGQWlH0zlIRnyYOtOgfud5x8V
Sd055zYu44Oe7YSelRHuqEMPYZbOB+1iE1kFlefvehwvOzssGdhJuJDEaTJicjuVRKtgKpLrMuyi
Dc137w69KXNRCrp572OQWaek8Q74Clwdr02NlWglzdg90g0zb4syqG51lujrYZLVFVpPe+BlRDiA
xdE8oiBmaoE9iOispv1RiDR5QiYKDpU7iLg6HIxgizPtcaaF9kRbjx5cUzmXMaUkeW91s60GJEcy
Luo1A1T/MrVldwPdh8gDldfroHP116hxCLVLA/S/Vl5e4rEirjiUTDktxTIb+t09iXbltT1lxKN2
JCKIokTfnbfsnzbCVmdjcZIb5ga7SBPe2YkzbdJQ2vdVnU9XRo39YKiD5uyDDUTvsI7q7taLENhr
FBACxNm6Ri+1rbTvWCR79fgRXEKol/NJdCpn2HZ6EqQ9drafnqTTyxPWrmmj7TRDHrGUyjEhcJHt
jBeqaUuC4hSymxiKK/KpU0nD5wbhfbqnos0f59nubiYXENg4ieKzSXW3j6uZYMk2CZ681PC+OYVa
DhSVs0L1hultdM1NmZjyUdXV49ASUUIhcQP/prkQRe9fazHT1Ykb58pyunGnU92cprYy9oz5LbpI
fXXLHIHvatqjqTc+0oEjDero7Gdi3Oe5qJMNxzCD7bkhD2tmeVSmTYvWHUp90zZ++AUEmH8w7ab7
CR2LbIqw7JOt+L1WjM88QgzVcAg7s9A85Gq4hOw2xuuKtUOt0jC1vwl0fRsGCFdhD/55o5zYR2BB
twbJNVN5I5/cC91zzuzagVnO4ALS8xiiPZgmUgTHgNllqOg1L8ZlbRXp+K1CEnSrKeADYtsEZD63
zpptCW0A0eX3ruAYAoDroRcTwhkTGImf26eclt0WhLOFWMWrmpcWacyeCLyZXio5Nfc5FNSQsnlr
Moy+Gkt6iBtVVO43N01QCbgc7a6VbWbXPZqyLdCeZms36khO1czchPMP83fHQUeZxw5aACMwhzUv
DEFCf1emvqPGI7CF8eIIHGWOLSwM1bjEfwVFdIUYUxam9KCjBIajocrqmGYWS03HoG2H7kURgNYR
lk3ZdhkEOqGBqBD7nf7+Qd6xg+zAX/BEngeAAOQD//L2c6SpiZtKDB5B4qO9Bu7SbVO7zfY/r/I/
OvD/smwUxX/RgVdl/OXXUIOff/4/MBPTt/8FzESgMls4AYtm+79hJqYf/gunfQhvBxQQWAyU3v8R
gRum+6/lTwekTIb4713yC/5bBW5Yzr9MvL4wBgLP+ck6+ScycPPt0+H6AYQkFyMjmgcI/uI9Y8DP
08xN0tF9xJwWXiIYbo8heI5NmXkxvhuQOBaEsgeHRwa9QM4Q2Smt8ThB6Vs3oieupUN8ukpMNW9/
uY1/kHYv78f/FajzyciDEBY6+TCEmOGKd0yeYsTHHKdG9xjRxthEHRVJ4zXmbeP1OYWXIz+Qkv92
J5br8XNYJmNdLv8+vK13hn6e4v4xbkugTAOu2wL67D9bFv79tUx4dqj8w2BhU719HTkIUcGXSf9Y
+3m+LQ3WspVKAmOPdm64DzTSuIQImcvC8phtLPMYo1H69u/3drl3b+7tAnYILI9OKHw7Hs+3HyIF
kgZEOqjOJWTLQwvI6TM2PrkJikA/GQ6Z1GUVRXdWU4k75UT25u+Xf7c2chPouoU+S5OHwwHm0rvr
G4w+ZsjjI/Fx4YDGoCAS1xqDW1t05nXlLtlebmad7KYdr7PReda5+mf8wp8fwYXg4TockwAY2svj
8Atco+xyY25l3J0VDKx1SDNz0yHN+ODnXr7I2xuN5ob3F4e+zxu2eEB+vcoIaBZh29id6dmpI4M2
gPUMIfcqowT64Ka+5XYs3ygMTZghvMWOZVvvjRBz3Q+cSKbpPJkkn8WjJqrIc81PIg/Ci56pHla7
OjGf0c49e4Py9rI0ukNKpP0T+QpWsebo533AAXyLMPn3Z3JsnjYh4K8xSX77/R2/aIDCquHs2caL
Dl1rq6ISwJyL0JqR6VLy/v0u/H7DAZeAOHPR3cOxM9+9XlYwO71Xy+lcjVm31aEXkkqMABLCov/B
U/zbpULBA8TjSwAKM+CFHfPrb9s1aLpcWfVnTJILg2IhLIc90QROa33wrdgL3j5GXAoCTGBzPfqg
76F5Zd1kdRIN+qyNsiByFuE/Sge1jhRTygoy+Nb0FR7uqrC3//B+LleGcsPs3geV5C+f7JfXJOt0
Uju5Gs+FZTqkqWhqZHKhdo47JR9c6rcFn0vBGPSXgJuQCKB393OMkzINZ2s8Y3+9ZBb1bPb4h0Y/
RdHT2q9//16/PZhcjP3T4z1hq+Wmvv1ePoda2feRPucj4kCM6vj688xvyZ8q6ss5NYqTpvL64JH5
w1XBptrs+qzeyCKXW/DL3aTFmxNsmwhM6AVH5aH8ikcv3duphSJJtzaNe8P+8fdvuty2N0sQBwzy
azyqQb4soMq31+RT0DYPG3FmpN6vQzrsVLSVPPzjq2DA4kCCqQ28YPhu9yz7AVZaF81nryXAPXEB
fAT2GH2wR5t/eEa4bxjkOK243ML3Zq+psvua0fs5q4OrAqhtHWPY7upbmerLnganDTaGtlJ2SOR5
BISSiekwQmDxYo4P4/nvX/oPK8ByUnB5KTnKcYZ7e2sbG+I5fgjvHGBEalFSzeDEoKH8/3xrOIhs
lZbtm7Cl3l5nyn1kT3CMz0mysUiyx4R3Sq+CT4OzxbeWraxj85Vk2/hbiM/kP8DCN0ll/+uX+Ks/
fclfL/7uTakQ3IeFar1zGV45+tL3r+PkgxLl90tQHplsE7a7OBJ/ehV/eS16uywFOtruyWb6u5cz
fcsi93vkqu5HTNDf3wYeUl58zpWgtfint7cSDZ1DApAOz83gDSC0/REhdFV/sF4vJcK7l87ykY1A
AXNtTvDOu32PTAXaJb4IcWD1eLQJO+2+x6QnYVjO/Iws+spqUVLQVbgYpCz2ddclP5pSwhCIiV73
sdY7zmehCzTaZuRBqK+AgHwrXDInsPCZGAojVAnxeoSI0u0Tl2bBaiY6A3yL3SFtqpv+VmmvnECd
opSHgF9tBm2g4I3ThmeldbpIrOw+CX8EVVp8tND94Tb7FEI+NFlYW+Jn2fHLLwoWBia7PfjEMZHz
WhdEj6u6HT7YMX47xoK0Yu1ezu0UMu57rl5J4a2soA3PU8TameOU7ldRV/nWBQEDwzFpAJ9c6kHM
t5jd8wZZuSw+ICr+viBRWrtUT5xtTCr9d1XKbAR+C8wgPrsD6tkRHCTh8Tkz0aEqIanm/7hKCbEF
C87uyAItWjLL5/nlxlbOjJFfdflZqCWLZqZDi7443/x9Yfv9xnIV/noPliZc6p+e21+uYo1mNGZM
Cc8JOzUIMbt2dxn690M+9O5tGffqBAQrOjJMwQyJvOODBeGP11/KUpjKlMA/t4Ffrq8m15GzX+bn
0HFT3G/9Z6MprVPKaBkfhhFuBgBPzBAq47lJkAz//dv/pGC+3TL5+m4AZtTm6gBP3t7kUQ4BQgwv
O8uEDp8w9myvSMJisSRET/VDhjEPcgfzNW1zbvCaWR6ayXQ+eLZ+f4l+kv/gjdI+cuhuvf0YVoS9
tjb4FUzALfsxxTjGiKzd//3b/vEqNjl+nHFYr8J3T/AwIyZGVU7qZgPdoJXjeFGLzPqAQv7Hq7De
huzaIBLfU8jlAEAOp2x+9iC5YL5F8pgVfvvBL2f96TIuC68nBEBw3pO3t4y0hi7qe5GdJyNHo5BX
LYYItWSfte4aSe7tjLfLYgLnhE+gGZIrWYTFI5mN4ivBXkvIQjRu7TL64ftj/8MX2oAKPfgAK4y5
nH6YOUMaZ7RnmEhEEWwlusWXNsrNddSbDIX//sv84S3gYErTbvk2S7n+9svQn4VrG+nsXMxkWNH7
JpE7otnSGrBw9GQ5a+AXr6gf72qUcZu/X/wdPJtjDU++C87S4eDIr/a+dKsKABM1dfe5lAwbuHcI
gGEIHpUwu11emxlhKKN/GBotsO4O7nXVR9P9yLRwF+egVP7+cf74w3qQ4thOLZSy7+6FR+cnROiZ
neFA+cdWpNVugH32wbvw+2rOd14ImMt1aLG9Oyv3oT8qpsbpeWZCuiY0MkGMHxdHUkPm40y+4wfX
+8NNpiELmzsQtnB4x98dmyEhKx5X1Z7Dof9c+64iRcViYmp6+KlH23s2u/65d9p4wxQcmbrGiTKK
vj3ZyFs/2E1/68rQhxGcwDhmBjQtnaXr+OvekqSFL7Op7M4xkthmJaKuvaBQKrZx2CZ7nvr2iRtX
gklyCoTuSXxGlCg+eOh/60gun4K93KWBQa3Eq/z2UyA1HIrc9rulZYBNVDbdE8fT+DiICmG2wJuH
49zYM9wud5Oby9dO2xOqY+s72Qa31dTdT64KP2iY+cuB7Zctgb1g6a84vAg0WDhvvD/QVUNQFkHU
P/vs9pfoDrNnr20Jk4tc24XM5wdgp1rVknU8DRNWqkA2z14zOSjAsplwSma08ropdfSSmJ3Ale9L
98rzE5v4cgAKzqrwJEIMyAHmA+BjrKfGlFQ3nTfLCmRcKJ6tmLgIZDVD+dCElUnequ3K23ZozTva
bUVG/yZ1HhDl2eNCUAJlrKq4eYlTCc+BHRVtbZXBH5pbFAEjZdrEaA0cPbO0qLnvB6N8KcmJPKMe
GVELAexMVwsUiYQyL0u+WKIj3pmwpPAEmKm8UpWKv/aFXbIrgZ55tWF4PlRmYn/rfAMCUZYX1qvd
B1AfLG8kATyM0Vrj+8M4B3VUYPkRCyCBZ+kyJTXoa40fqViVA4dzG1YYWZPgqB+Io8LDUmR1ODP9
n4l/rZI6+yzKIvp3Cfs/I4z/Wt7k//cE42r6UhZf1JsZBv/Dv0cYFJvMG1yPKZJnsjosR7F/E5JD
61+MN2CugKNg7aKT9n8GGFbwL4Iq4Acv7TFqdcHb8h+KDdHM7nJUZ2uhHQiO/R9RbN71A1g22Zeo
40J6AgHpG7817V2wjI5TYfYN4Ext8MOmBgY3FGP6g3WJBs3bPWhJ0uFdhhLtW3QgPGJb3q5MHNNC
9gwCAsZ4bvpLWFHWvDMs9l5S+FRxE2pANTstLUgNQIE6MKyGMapNAOryNFipcGDHYk5CUF5b91Pi
qydHNAiEs6h3v4rBUc/4t2rJrH7itSzRVRVI0uq2XalekNvA+4FdsakdAAFzDxmXUSYRm2s8smO/
MtMa9CHnAjhidk6nd9N4Sfyc4GDlkjO/4coe+6qjF+qYqHz6ASnA5EDbQ2+KOS/KrfKAEGAWkOWq
0N94NaIlQoNldOnwYb5gNECebqi6F+tqmAzkEWqAYj7I5pPsyuF7ilICIiq9meOUyA6nMmy9y1Ha
RJ9FkxN/MTs5El+SezQxOzAX+3aeEk3b1MoQmCU9Zsoxh+63htFVMJ13tPO1pkb9TFChFmRlDYTs
SmHjG9dgRG/UWDvkoMH29iHM+lqtg7qOPycxxCMMOQZqASdWCEHaLAVYn5GE9VSnUaPgFSXegxKJ
i+c7cIoU+mCsHlthtWcL4vyPZJSKFHtG583almOJcla4fKTEMef7JKLHvC7h+8wrDoroxStRj6+G
9qd2VdiRbcINcByc87qobhavMDmyvipICOxNmMiyUFALaInkJ9il6N9G4sgmDOCi+NYgUmAir/zZ
XImgxTeYm+WDWzXaXuVjQMnvBVl2NXtTGt/0vqL9o7MIYVMQC8y1Ck/vasp8/dqqRhAAVje3E7pv
rLFlPSbrVqJU3hEkrn8QUeKaq1gO4byR7ZQepXLa4SLQoEqOU2Qb43f3pysfXIP1Y+wz8yhTr6oP
rWVKA/mb3+mNGqzp+4w0hXBZ3eQM4LvRiy5gT3qnyEYpAqouK83tRMBAceBr4ktg1j3ZsMtHjEM1
BgmygVJPHKepa7+2ZpshPDc5Rq6KCELrrsNG1a3xxGccwuO6N9ZOMiJFwalg3yAtb6BwG0Lfe4HO
njuVWcWFEkb25I1wG7fwRh0b6WsbgL+sk4yOYYIykuRPsiZXlulJCfeKYHKwtIxvb3Omi2zOeDQk
ji3M91ezX4zVgQ2r35VO03sAcAJ3WOVpPd4j8KjZnU2CZsDjFtC/MZDwsoXS/4p0wzK3aFx5cbUw
lgQkKSgcYGIulcmo8NLhBHHclWrnxuKaGDe3Gdi9dENA6cDeKafP4I9RoxZmR0x2MamAV94SqJuH
dEgBVFuW+FbBvkXS145fJgnaElNslWLLNnx4CSjxPHeLbUACmxPmXK9YBrC6Gl6rr9H5guOeA9HX
mzaqJHo/z2HZqE08TXhNymjPfHb6DE9q8pEn+ZGC7SRaLDjh4K0qr6heorYajhVSVvzxpvBPYq6D
p7wgjn5V+m3QkRznmpex4TgXtWF3D+AIuoCMY+J61xG+zWxjlK7x2A35gHc0ztCkjI3Amz52c38t
SI2W26mz2m/tGNbkxbO8oVbNxfxMR4cUdvSH8INRuBIcC5A02hMlV4+72LOwmimLDtuOlRPYluKJ
JIABiOETl10Uvhn07o0hgmSv+TGnnSdCcEiVpS1jgwhV3cUsN8ZjD2wTXEATMwCvEaYWW2LQ/Rui
jUiSxUYxI4MBRbyEzkX6DsMQlAynBqaKH4cOx6aIFiKpBgYYLaxG1tsJ/VeL0V4TjSWmmhFVmLsp
vA6NyJVw2+41TERRcTozPBQqqnVgJ+m6rdYYdeurJPHrV+HkPNedh6hzmxSVKddF0wrN4TNEBa7R
6NBJzGpTHr0ENdc6sXr3Zc4hokEc0dlV4S+RtnSAsn021A4lXNqH8mjVHtAyKsL5a9C3qJImnAFb
I7ENFEey6L1Nz5o27wK79mIkk1ni7TLV58BE4go8cD5L3CRejDhs1TZWDdgcsvIdyYKDPGAEGJ8c
ZKnuaomW++yjMLY2WYZfZa0EzwI20pGFuw1m11kpTh7gonqeDBAJPTHf3NPiPvCKOt4ULLvIMVvi
PxkBLBxua3STl3wM2+e0wEK47hLPbegQjf1NPEFTRlAZWV8WLBBqRkYV3j7EWYLpNkv6H2DMcJ4M
6Lj6ndHp4khLV0JqiQk8OAEb0+GmGrHxbFFExNht7czk3YthYnl1iD18VNLxd/QJSwdiTYy3YzJY
rmbHDAGQ68DBmj+3+D+jGZMTBNuaQM8ILpe/adHpDvgKC/kpyhMzxeofEgjp1ngvLgbc4tF61pa4
xybV8aRVMZtcOYr8cqxZOTe1xoe2aiDjZmuHZd+kQCi9OxtOHfQedNKfY9/pvlRlY/WncohbfRjq
JiAI05BNua0hte5KY6i7NS8PxtugqrIzfn8qlKTkbIKJH5fZjWMnw3RRpR5KPUtGSUT2ZmS84hju
EhyYUQHdHOH6tPVKRZnG1qC2E73Z15kFGtMR4uAbl5ORONIwS+HHWqnytsQSgm112iz64QE0pS/j
zsOBcWPI7yd188krF5KaDNseWL4RcuBpA/BYFwNdh3Q/VxROHPvwEdIJHSgs7NbSzEHGCbFZwFFu
25IS25OEawavPVNO9uVQKvznNrLm0vEvpJ2npwlgnYGIMssUD+08fTdKa3pE7FJuRVW/ep1zSgx1
1bUWVu/ea4RaT/gyP5dFbXxuO/J8fb/Ypq2CbVAM6xoV7REDk6DhpJDY2iMoZx8qaDnuAzgwBxJc
UcY63YXGXIbrVc/8164wxXfXW1Jjl9U24SRirZworny6WEy6N5Yd5z8AXmN7gUC9GVw6FNaMZpmp
gptvNfYRuerZmnmNDO1emvXs4iGmT4CbIhOUg3OHdYPF3nu0J/9Q6PA270fOU1hnt1pU9sZuihso
7gIlfbeTsWeDAnKx2gnNEWilSz3NnD4SMjqU3VAKdgYov84LF6NYhQ91JELYNFnnaNZ69w6m3TMq
FwS2Hs8CVSTE3RrD9orawceBbyDfzwae4QDxKR178zUKcned1ZgOtnMUkr9l6hjcq+99Dqj2Y6yx
xBqwURC00awqEuh5uBoU4A3cJrt0dtPcMP0bfMzi9phAUwmtp8Jwgl1b5ikJ2LOInlFsptvR94+L
wXY8FIID4moRUn8P57G4bpw4PZgGTGcS03/+tOy3GwIFoiuohWpta7hHbbqAwCPD1ldzEiuY5GMr
v3hxHL50U3fRUADj+WBDVVF63SzwrSAJo2t3DrBwFB0W0cpnEiQwnVt9rpEIIgDKk0pt0Otyk9KO
vCSMdncYJ4xDBfuwVfLWKOaXEFPxp4Yc+pPu7YiHX0LtSiGgzR2gSujD/Wfw0jmRi36GOV42myQq
m0Pj11yrxvz5xAiBFy1vNjAt8M7UbWGdWzV3FmciEBrIreEo5E3+YM/2ZVPrmT+Io0MjPUDWGVVb
UzfnaJBH3afF3Uy1F+5U6VXHSUB4QSywGaN43ujKUBu7M8BJu96WKJPrzil5oGbOJmPPwks7qT6o
1K1Wc+H+yDRuZ6W76Z5+xgsHeMh3wrSmA7VJvyctydsNccmtZ5LZbVxQSxuO2/pxFOBc6hDUEGcw
dNkgFA6dwSKg6cf+cDsDMI2y4l0lIuhROHSagyg4QpDAxWraBGrbV327A50Zb22jfBAswXT+/BJt
KOXBcKiKZpsFxasqGdjZMZHJcW3vxUwGXao4jIqWk3s2M4QDhj2BMjMXcbK3yZL5JtApbKfcd04I
se7TUN2ZWRCviw6DU2uX5jXGYIMQAHPPwk20RXpRxupbm8rtPBC6i7m43qbAZfdGn+2cScsLUIEP
Oa8VgTTticks7yZQmMLOPoeNdazs+Qu901cEQB5pXjm0QGTRPCWNuRDrAKCFNdaupHF/2MMA8HUM
xm2BjGXd8QReTQZXDgBT7KzIi+6xGFB8+ACpotocyVoJ5hrBNKrsfk58/J6DDFc9SWWXnO5AbnlT
uRtkZWICxwPiFGegisOx94jflMizoVTaE0kJ3ZXZYnopYwLHis6hUwTNzNmn/5u9M1luXEmz9LvU
HmWAY96S4ExR87iBhUIS5tExOZ6+Ptwuy76hjI5rue9NWpplVZAiQfd/OOc7gzOtNW0mrGB8TsyY
KZGbtdccSW+xOzw4vdFNeKBSKQOVlGbP4A2kqY9tdS2k3R8LytGVlgPTUjP4TN0dH5oyu+9r96ZL
jNuynfisaFPkpgfff0lc5waPq7btREqpxVnA82aKz9kmZ2jTebq/c/3yTRby5OqSzzrj5+Un+jN2
ommDy2Zeu5OVnzRj7N4YhHwkrt/ueguPHy27/oPS4cxvh8h3O3r1NG0f+cMNHMNpFcnuXNLzSdve
oh4YTq2wcdWP+dKMDdGza/XzPY7QFz9arNhNaO49kY7bxND8H72ZAcDRk3RhpQ9DfsDPSNNcGIK/
IXNc/q6yey6kf2YpSwtswq0dss+ZyyReg+eRpD1oB1zTx2EWDbI374aCjyQ2AHpo1/u1SxIG/5y7
45cpg9a0rhw/w86aWAeC77UjmrrPxAX4BhzZOtgF0qM29apN21cviFqoV/kE9AXPHxqvYslIIJPu
2IzVYUKFvsl7baJ2oE46ZdWEZSa3/QCMaL7R9C7bRENI81Xma+mGzq5r+cptP8b87rwkEvS125zK
2jlVfvEaTtNwjlznZ6dpx0Yfwa9CS8Nvde2JEeJ/N/r+CZ/WbeTM6VUD23Pt9NOWfmHbwtUyqiJe
E/ftnotSJRdS0+HT+Mt0lNE2ekwPx2IFN9ultE0RzImSP8pZyJJeMscUk/mdciOiZkVmvbCHRPth
5ftQ6Q+em9wyCj0CVuCTrBoBdaIF71bJITBE+hXN4zkz6gg0YhcqrjK0/faoaMejaZ8o6It5gnm0
cKxpD065D6SVMncV9Qi4IjeDcjaeFbKsDfWaQf2qhW0NjjCX+4Ln1M4qgGkkNo1vwgWOKp1eB3tI
v2MTpnWIzVSGoMciwDhMk7zAnxv/usj18gzPr3hJyQ95i+JBBQgis1eepv6lly4Apym58Upz3Zey
oLMo/Muc4IpepKJsJxjWzozALpDJQX5iediqrkpvM3oXJt84MG/zePgwSNwofB0URWZ2CAEp8jE1
B40ZXUyze69nB4OhoV3VZUfAmRZVL3Vs3/ajmT3xAJ9z8qge/NKJzrUD3rzys/klqfL5U8wmjwTx
RBbTBEBwkGuk4mgCO0MUUeapeIs9WP/M4DshnjH4+XbX5kQbCvKZJETDe531JcdGCDCUWAk5/5ut
kYA98YlIAPhROc2x8utX26h2hLmnJ5hC5yHvrjJI0V2a8ueHxdvY10saSYuNpHgPWyiDw3wmoOjZ
Ko3qxrKk/cIgPA56yCxG3jyY+jTS7c5xUNCDIEhJsPozKQshqfWOyNEU9p9xqHcA7qhPISqETn0c
Desl07rdgBF+Z5uKMQmgx9yweVpBc6+VFBA2sim7HntPewTccdGKwgk8RkwkjrT2thkFX8vQeeQZ
FZV5V0KPnXhIOm4urTgSBIMNyaTPiAUhw3ESvlJzY7SPk1tzbPC09vGzbvRLQonurRAjXDWeOrZe
D1Wrzld0qvV6IHkMLmx3CfvxrWi0T6a0WHlkC8sHSWxQhoDetGKAAOIQVw+duHyPwGxsnT67ygHQ
QJwo6Z1rpg3aiBPbyuP2QXoj3K3OgbOX0EmBX/S+shFQo1/KcFVrSXy03SLmpzmqVcV0hhGe4W+V
Xzewb+cfXJukPErtjfsO/KfkpflrLHEGttWs/LJ2NyxWrjtUB6uwJG2C8UNiruaaoY4X+li4CDth
N3Ga/cKgS/eR4Sh975dVtQ1jsRwHLeqo0XG41TS5gYUUUGA9ZG6SI1qI3CE6gaib70imOpAfFBNV
0sMmtM3p03Wacat5/Gme41/CttKCzuoOwp4ejLDDJsTg1Q0Me1hnRbUvZj61mdXTHdO9cjeU9hzg
oO5WSdzcjAQSEH3Wgk8Ba6DtXc1yN2Wao3Omt8yC1MoEeZzLJqaLlrdfzpsYSFARCSsYjNB+qGcO
qCnujLWFN2gf13IOiI0AJijVXF2xuDk39nCfqTEYJuIBMS3hyVGfqEUIw+oYX6zSlvFbxKh71RaT
vvxRvH2b+TKSTlNsOBC2GmEfVFgjk65gZLzOOLBUjL+GoUrfFOSKctOyeO2hDXmkHLQNIklSD0Mx
wIURsg+AI0ELKQv96JjRsY6gewBv/wKwejAEQ8Pe2im/e5aM6a4IUNQe53HeG2P7NFjDz0qvNj4c
WHQkUnAqqYKxnjB6Rql8J5tZhg+t7d2x3fCIsAK9zWAPDeXK8mE/xnX/Nnhspoj9YQYxLbvoPvJP
Hq7madVZzD/CxcnmkL6zY2pkbXUtXEszhpApnB/+5M2nqhy/KlA6ZeVhd60mdejR5Ad53n2WMFLW
05g9LO79YaqeZz9+nwZjXo0d9lJaxh8E4FH5AdBuayO77d1WbjVVz0dPdx9RXR9IdDtm9Wyuxhp0
54AvGWZEhfWZla0XJeXDSL4YfvXl2LSYzGcvHA7M6yLjhW9SbYRrXBdcwLmi0ZwWykGFGGXFpMti
BJDuCOY4TT2DAxK0aon1jvkUMSU6sYHzQGNWzidfxCZMpoICoGy/Qr+z14wAxAtOuOXQQ0Z0TgaL
YahK3ujS9M1A6NQqUepcjPIlYpESIKgOAf7G3m2R1eNVya3SEoG3ahjM+Bi2CRUz4u08sMAQo3M9
Mza4r1p16m3XuMjQi+HwG/11WBf3ZkNKBnFs1Tox4lXUc5eXvrrTOVPjxrlhTHidyJguMZnKHRGf
9lPo6l99il7dntZK6dcKr9dKzfVTAxZ4zQGMV7jvn83aT2k1i2fXG9xDO+Bi5wjVWVFUu7SV6Wb0
sxcFpx9WSXHrg/LZDFF3iBy+DtOvxkd3AOeAyo2TJgPOz7p9r7gfnCYXdNn4ZTVDy+78JpQPNBJN
UNagdI1IgT9rTChulneC6tpcu7Vx7Js0fwQkVn1AYijYzQLJhQSUIWRoKnrDzGZE6vzgeiZPMfWo
ZfRKFduqRozTyPTa6sduWzU65hObU7CoK0hoaC4Y5dqF3VxrIQXVVmT+h6fnA12qtrcnL7rgIjUY
my5RkexP1kWepFsfs/MuFrOxaQz2FLj4jM0MouzoplOzYzj55IbFuMEXOge+7SeB740fqpr8szOJ
3makGcXrKe/eCgguYAF9r9i2XT/sMnLEdowJ4F6p8Oi6+afp5E+lwuHot+9Txpy7YT3/1Iy6m601
jy5mY9di0Bg2eSQtlKGpb+IGtIFG1QExDd8noQpdpp5pIYaBiS6fWBNRa9rapM1rzdU8DBILqY1J
JL0eV/q70nXgsvDM7qcKp/nYN+p+xA81rw3btk4MWBjN+ZDlXyyHnjusdWS6zhg9pkKnNmR0rm+U
Sfk30loBOp3HQ0uzy1OkaqztOiJPPclY24HIGu+4//p1PbbZLjGK+8ojmyYt4x8qM1UU6C5IjhW+
xrEOoDfA43YA6Dl5Vl5NVeNH/F64mdvYz4N5IQzMWTmf4QbQTEmKzdZu8y9w4y8pmbeIoExIZ/38
0cEkYLBKCF4MGorssOJBDDSBhS7BdaUukNNZdkcr9tGnuKr7wFSMtyVmzOe6dndHzHwXzHiMLjB2
4LBNXr8h1Ao3KTlE29aOymfo7WtpJO9+5LVBq8tdZBibqlascCfNudhpa+ybnod20GCQGoUnV4Y3
06Kp0pBMWJ3Y3g5OFd7XmbRejTb/jMfkhyqj26w3/E2XtHJVymjf6uG0LliRQv0TBtkgydcMBzeo
w/Gng4qKTMZ0S/jYvTlrVVC7U/EQyTB6C434gfXgNajw2xx87mM2I7UiDKzb2GnzxJKQL1KbD2Vl
Xg9TzjkwNF697kPxXJXmM4M34ovS8Cepi1Tps9w5AKwgqTfeD1IDFksbI0wGiSzOFgr+sFBXJjtd
BmtOdmWMbP2MeGaK0/RvDmTUjWmI9yIz+k+9ru1m3VvgKsvR+OGB9eTHW1FMJIr/87HeOU5J6+TH
58gzs6Ms0uS5Atcv0/SuZQsYEN8k6MOFRn4b8QYYBbD7m/xAV07Yq2TdOdqlHDpwdHp5UqG1Nb0l
0ZJJaKFvrT676RVJBe7UM0xM5mzrTuZRd/p8M+njUSPlaQ/fqTlQ+B3IdbpuijZbd+0CKiYTc3oa
OwDatjv6O0Cf3aZoBHgOMsso3Cyyo0gi5HCP3K0dtqcGWdjKTM2vKY3vNEOwDAAlnSaAJHly7ujk
7RU5bMSDSScmgaDwToDFdpNvHiq3PzXkiYao5az6iMqvTdd9PTz0GTQpvUsOBDX1pJLmMwv7ybpN
ivjkxvM+rVPS75JlVTObUDxGzDXsdVzQEBlzrpBdnt9o5l0zeah+hnFUbzkL6YuVdPyzMIHtqDUv
5Ju+F5TUbBfGp4x9ylavcFuPtsmSy3fxScx97R11tzEP0i9vYns4QB1Kj6lTiZcpN9IgLMH4Zro3
UwQhzSwBrjBQQHnRbjPXiV/NqI6vGCOOd2Xd0v2F1GgMc4WwdyU/7zvea/+Bitk4xm1jb83YFeQ7
eLJ897pE81Yo8ylkHHaFkHNEwordg7pFmwL2w2pc8pmdkAANJEwznIeGSJVP3chKMATt0sOjfk62
8YIxzgn4BIov2h2/0OmoVJVfNMG2mtuYsZy0LIoii6jlpGSYOEtpfdk1pxdDhx+C3i1IcFRf5kxq
UUBynvvQNTVxx0RgmbtsitzbSVYwBUNHWu9mm1hwhJRb/ARJMexZszHBQQUVlRZJBn3lLgDayA2q
0jrX1qSduqT82c32epTmALm8cmg9bGpODzzG/SzSZzRpLOFzkhuEb+9ZBHJ7mhEFq14U90jxM8rX
CQJaSvMfEsv6GDHbf9WkVry01vQ6j6QYJEAroS70wibCd6aIiy2QiqsBXR0/K7y2cJ5q/Aa5i+xg
ZXkg6tZZrg36ViDhf60mOTxJxKuHKfTbl6aYBhi7VQ0kgoa4YeVhWXca4Cj6FhbTbuDHwxCz0km9
N7y8BYvcvJ4f+FQ4bqaBaboipxpEM7k147oanPK1aSzGhoAJHfrUWK0dq2p/ElOCjmCedtiBxUrq
/HN6AyB5Zl8o4qjaz1PE5NHi+QnoNUDJ6rmffMSLx51jzQEvEk4XgJbapkPUty5MWR9FFlrP7Jxw
LEjgT60sruco4v6QY8KJaJrnIY1ysr2BEVZEM5or8j7tF7vUIdkZUrJxmeaHOkKF2biQyLvYZvMd
cpO9QkSSt2HaRze90z6FIXhHcO+jpm0aEC5XxIR2+kaQx7DXAVzvMpOsJgL60GqLwbgqQz9ChKzk
1DJk1eMDeIaKSh4eB8Ck8ARZgQpmnCFl0YddNeO8zVvIIhIT4MHyePpSI2GWobLsTPhhwwA2Cx+Q
kVh3cabi+ZA6TXNlIE45OhnbH2mBQR+oozisEwzVM08uPMhHF04I+/cGwhC3G0gW7T3tjX076l9p
FPaBqZE4hTyUgR5wi1iPAaQrW6vf2qmnVFfOMpsoXHrNvI/uPWKUYFJzz+Mo1+8zUpDGFZmN8jXT
IG2SZnqqEyUugl/oJ8Fl0Qu1vpcdclFKPoG42OlSaGdZDsMuGlGsUvAl0BdDGMKPDpuIoNSy+CBK
AJD5qOGrlGgfOg+WtCjYwWOevpBIsCsECzO7K2BAshazOIvHDb7m6tPEPbhmhT7smyYnyCZnOmkC
PTnRng9rA6IIhRm7bqeLt1Jk6jEzcgaKHKz4v6dcBfWcjNtWgAv0QBj9TAVrLOCITPT8cGnYQTVH
Wt2/N5hbSF4yx2cvdcwvDRvxOhRV/BIN+fTMVD796IVukxTUAFaUsTE9oI4hnyaTyDR6uClPIefZ
fgmv4tc3ebueB+TRS6B6BnYrUVZqJcmLna83iBILEgLGMMlQIzAuuOmzUmOyCmCuTmkXmTloAWv5
NxrkFuyJofS7qTEydAnJV5lZfF9YAp1NaobzyjRbY40LilF3MmXrXjPzr7I2+h8D6MN9Rq23Qqdm
XtKRgNBQoV6yuget6NwrF5LQBgW2Du4npabwZrMOkStNioU6GVqrBA7gZjbs3l/xn9qlR53w4KPc
eQT9xMJVU6RqM3yduAtmA91SaHUXMDpxwZI5FE9xmKRIsISOVlUMIrvWjETxu0cAcaK4mXVKO/LK
1kSNcl0R8hDScYLhPOrWaL86s7+sq9rcpHeIwXiFc7JOYo6PtSahRsGzhTC1AhPIfjATeXzqCkib
raxouUhlc+ZVpKdgznLkK4HjlnPQRY21QOYTxqOY7uIt/oKt42jNEW0CAQumNKleHfme19N4DXJp
elQks2GfivyzZlbpxknRTWXm6P0EVTqcfNbP04rgU1asYwEJ0RJvfi0YRMOoS4SInvWRpKY2ZBoR
9d4NGgofFhkzNNpQTRnATPsSUb6c/U2kT/U5kxTgixiD1UNaETBDQDXqkWk8iCqSB1HIF1o2gH+0
D2TEJ1zdZKXUvcX6kFnkMW3VdRxmdyQRNkfBZAjJmFMytLOuEREReJ4RUR5qDmE1aHkUz1F1p+tM
78iLCWlknamhxkDLvteaSnH/SI80Dhmbq3CgnTKY5a7bconNsTsrAKEMNSzO32SN0gQnLvIWWrYn
VhByR4ye9xV6fo0EqEKcByu01Cue8Cz6EdP5METxcusMw+khtaCwlT4blTUBG5W9zHvscJOHTLuV
8tmPYOE8sWYt9j0jM8IOFADwJMZHQO1JDYjMhLiKmTRfu6nC58mfqK9GQHS0yyjQHrRQTse0aJEO
dItSqEmTG8y+8a5VffEDbXTyjF9AezZQSFhrhzD6V/a96UW3nIT4t9pyngTycTQ91nwz5gPKYi8H
uLo2CHuImZGh6yBM2TxKLzee40nEdzbRnSvN0scaQJPUPhhxYoEyMuc6n/yPUpePSYL4wYiNz6xE
bTSigguagWCDTm8dQm/lk1vNG4tFWeCgKqu3BhutJTsoex9ZY0Lw4UFxzDv60VPXp2eF6ONJksOU
YlaRNKrEqAW2Jz8iy7+vGZsf5oIw7zaJL6QvnBg1fbRmOLyB2/kwjc6/Sbqa2y0ZiIPW0e6xJAPQ
E6cbK0zVri+7F4oz924mbfDNj42ei68IhrbcF56rzlo561svDeGQY5uzBJizUs70KKb0NnU/EFc0
Sh5Ss/cNtc4sl1xfm9jVUM+P46C9zoX5VXBxHbKRSADEVUvJ96BMeOt1llanerSPHsRoMKnGAV4S
EGRhgjgCURD29iUpVfPsKvukAYhM+gmimGKIocxiRQY9Ijlkx+HamWt2yS3LSPpAUYszzajCZwhU
nvlc0zAImKzhaIPrDDC7gewmymTr19lZpQ6anam4U1N8X8ZEdHWVv9NzrMPrSLJfxVyZjOaaMqH8
MVnjfEOOx4Vg6mvu9PIjg3f6ysGCfkbqU3o3MjI9pFFd35IjwjsWheFUzNvbcu17A2eQYXYMkjIz
cW9QdKTFjpm6OLVZzrXDXG1BFWcldswi51exAtdRPvW2GUFWzLX4kWohP4ZV+wWZN946YaHpK0fP
yTCs8A7Fq8YV6jpxKxlUzK9eEO2U1w7xUpDhxrb1Nj3jz3kF/7riFiQfsOdHrttXXeO3G0GldxnN
MntoRCIpjxyb87cgWmKJdjCJVwF5ykRBa04JMaEJ+lStejFrjzgxvGmbGK55VtNDpHN909XjpYyj
zdz0a1n3SAKxIqirWi/sYzSS1nKFuHmqgsY32nEtpsVgMI+QZUhKX+6zWAtVxwAgTRJmyLk77ThU
WV9FeTj8TLSJhsur4Ci/18znZ26PoeaEn3P2jl8YsRN8OnQX9HQDgVs3sAm7FlOoWT82fjPdphye
9ptZF9W9PybdYzeRuxhEQzybuI0F38Og8IBsPGNoSQ4hL+dWDha8A6MGI/oBLy7OlyPXSU7JoFvJ
QWSJPhySDB3EFm7JHB5KWQsdyLWiq6AHGxSSLJwc57mtBgj7KeCGjarrrggctJ3lVkscYW6j3Per
q1JaRhtIwjfEYZiKtoONNZTllTmVDMHyoWNmCSUr9p4QhjkfzPo1rvrGqvhKmlY9IBlkpRF3s0MI
egwl67PgZuK+JHraZhymZ7G7dYfZYMjpCMIaVLWQs5LB9k42MaPxSiMOY3ibJdf3VZ3l+X0nvP4+
yVrW/F7LNctdw5I/sOi6jRPAzhD4MZha8yFuJ+JVEUcQ0zc1WUfoRcTGaD9EqeHfMqLo6CmY0juB
GXdI57xqCcnR0IzbATagyt6WAmPzPvGiTHwAOLSfkGICNRTlopHE2KsTkhKi7wxaZoAk+oQZILt0
suhaCLkRpF5Fvf/qIO1JrrKIloZ3bBUf5hg3V640Yh2xq2aN2z6qGLz3MVVhnqKLRFXhZTeVznCU
n+lsOjhcCTAJollhJ6iZF+VHv23/mhhkKClUrWw63qyn2VQ2MrGtStAoEctSR93KQfSn78l3ddUW
yxIJHZOR6c31hGf3GbzwQgiYUmjfVVUgMEDKkmNkymHbrXmISNjgpJDeDhd44a6p3xCVmolR60Ex
KiGBMiUVcge/L3oUSYkTOUE9kt/0haiKEZHbEb29LWI5Og9plTaMSQ0zOed1L5yVzWMgDrKqIS2y
aZrRg5uqjFH3z0V/SmYrq4Oazg1kOAsE7TpPZiX3viDQdTOyL605bKrG2zWjldl7BK9TXq4b3Evp
fgQ7EXI0oCBm2Ae8apU2jf/cmYPbXCIwTws6PWq4mVEfWpuqxBtwQjg6wtTHVkLZTcH7oth1M6FL
DRd1IHstwUQgzyzYGEnbHfwMROrOcknaWs32oBkffoGFsaf9aVPrKpVt1D6bM232a1frJAOZXRud
wyXu8IC8cZ7uKQAqqvE09Poi6JKhoHIjDA6gsVU49o78BHvaatyZYjfwkaUXx0x7Hl6NZL3DQHJw
fa5c5b3XY09Ib4fYyQrGpNVqEkOQxD0jeS2iK6dixcP1ihBtTXWKBaROVZsHjKmjVxxXnUAAyVb8
kcdsvA3DvM6Doa7hHIsYXe8lTcEbnx0a1JHjNIveGJyU/aqufNj3Zle5X0DpJ+vZa1u3pshq8uo2
buKsPGR6qy8zbSSZ1+QR8y3Yjm6bsN8L1HysBSPTUCt8d6h8q9RqrHskip22s6ULt57wLIlsk6jX
EtR5RxbHgOkn2rDPK+LrPOZsYEhc2f1znZemDBi2CFiKuZOru9pEyccNy/aR4nBCvctohzXEi3LU
ED7WSN9GkD+DzK+s0kKtYqvJToi/kjyLlov+dTcV8GeoxzC8rgn/kR/Y8IYpkDqhF2ttjAlKymGJ
L0jS2hoDxtXjLeLoqd2kceJfhsgCFMWQmgCfFfAttHklSqvPYQR9dzK0VD4g5WZ5xmdJAaPpjk6F
ECWhfwvza8p37myjtnRsShE4vHEb7xgnZYQzAmsK18psaKWQ4Hc/JlKi+QOcRYSa1NwUux79lHds
ASgx3206+6mmSIr2k651DoNyV4eGIlvX2gw4Noa9XddcY440uKQFGn7oV3nV84Bw5TrrtGvVa4zG
laBF2KUm0kdC9XaIkad+a1dtbB3TqY2s7RB2OdUHmXZqLfAcMOJgWfxJf4oKquwngvw6vzaKDVlq
808H4W7MPT2xhIY/6T36mt9fVcJASpnnjdFcVE+y4YHnOEu2HVEaPywbOjYphbnsqPVyY9jXtNI/
+ZgmiOB95r1Xykx+Wu5YIRe2NPsG2Y/Fb5nXmq/9RMrd6I/muMntJMmvE3K7CC+brL6/QuSUu4gE
J3oQ1JLCvAMAx6n6X4uH7f+7+f7L0HG1/7/tfHgOfnTJL0jCv/4//tfP5/+3ZQEeYlOJY4//8i8/
n2H+N8RBFnSOaWNJJmL+X34+y8HP53i4kV1+GvxXrH7/6+ezxH9bUBLw3mERxO/niv8ER/jNYQfu
Dwsf/5BDDLYBV+ubA7m3rabvyyTGnjUNa+ZhJOuUxGv+7fPgOVNRVf6daGP+yptx/3oZB+wiH4GD
r9f5ZuQjqtwcqtCK6EoMjENC6vDZdMpqKpuWeX6X3MW1U10BcSVYrezKAc2j7mvtKvUmpa1ddi9k
iZaDRylCvCmdtci1k01yMIHOKi9Ome1MyLDALlxwdqMlRdTGyq+CSlxtTDEsIHjT0F6L0DDuwU2n
T0OWTT3h7S5+prjo/PsEpjCJEpGtB2FeIjmiL8H7JDMPXSmd1D+gE/je/2Zw/usz8dFgCCbsGDpJ
nf/V3IgHqgRmRhU+I21sS//izt69VT5GNo/av57G33z6v1IN/v2Fvn34c5xlxih5oSbqn1VdXRpi
ExxaO46LDYc3057p2BE9+OeXXR6d/2vg5nHCJGpAZcV+aghKA/Hr3xclCYLpUifMTSF7GCp/3EQp
bJo+dMOtNUBwE3bn/oNp1PiVA/R/XhUdFoZ6gYMc//ivr9owluAqp3CcaZWRrA2AxXOQISOpGDfs
nBFgSxZ9xHmImaVdV+0mBWuZMCLvH5Aq5rfPXQABMwW/emF4PggZ79tb6RQwbidHBYtaNm6CoY/t
q4VrM7GzmBpmyBW2pJViVn3xomicAgtazlXDQiDZMzclVUXvev2MZ5/hqhm2CqT9GN5ZTdbfaoT/
qCPLJ2C6w7JrW1ma0tTOSntW2U3rdODyPWJaVz3zljWmBPuJtAOSEZAuo60ykO2/L4eMvtULg+vb
bEkM2bRVSnkRDQaNqYGHb+1SOmyrypY+6tec7HLflulbrKNXD/78uHw7Iv76tLA9iwWfizHkO0zR
dlz0yapnD1sTdgtEqQEypKn3emJH9OeX+otJ+MujyTeDRdWDs8GIERverw8Jc07pRCnG5d7Bx1X7
Halonuy7s6nVyU3aEZU7uY6GKFboFw1VN3H1TXtrp9WMrY3NCSWS1p9tM4bIrbfpBn8SkcaZhSTg
z2/12yHx16eChgNCBI+QAL706zslLnHKVCVJ5aGo3hWpn5HEMmtJUOHlv8uteqw2f37Fvxhq3z4c
S0DpBJmnO/jJsZL/HUrRx23ddIos0IbfF0Ra1/uEVVkOb6pu6dmBSFOQNDpxeQXzJdasjD7JRGcV
9cNszeyRYK8lXIHRwoEwLVQeY5lleETsYnikJZzpVVF7/dMV8+0iWz4oIH+27+iEhHLufON6zGro
UmZIZKBn/V3DUhpLtr3YLf786fzboYYh3QANgy3dobr66/j5GydJwRZzyETheLEsdd1R9218Je4b
be6IFlgMi/XU/cP5bSzv/ds3wg9jgYS4i7nf/vYQ2JFraoK0zZWuK8NB+armdGf7jY3BmrC7V6tW
Mzo16UZAyK0px76hYEesWzqqhz///b/5mG1XB+FK+QHAaMEr//3hsBTzDE+vNI5XXszpzHmLiSX8
p2fwty8jKHtsSged5+zXlynsHNoo465Vhu/kkDtZRfzF2Mfr2AwZfSaRZb0N45QfaAIszETeRBuR
FSAt2NxeqtzLWK56LMgjNxb/ERiHG4ZHAFYPADS+fl33vl2nqmKuGOOzWTV5jDEGp/GB8ib6z18F
/INwbCYQmFap8n75oOuo1ZARId5lotPduNVIoHItzOc/f50Lnenbk8VP/C/eEb8Z6/tv3UVabRC5
qKFIiIstHuVsh3Wv2IeNOV+wc0d70+rFei7c8PDnV/7N5UjNCU0CYwd6TvPb71Uk02CTvYs+LF12
JIQqk9nM86bd0o/7gdZNiF7ZLb24ahyx8tXIgf78Dozf3DiQvgS4YIfxNe/j14+Y6AG9t7zlxmEk
ij2zzANGG7iMMie907g393XbRTvZm8PBclk/LCk1+2yRbs+52x2NfFRXdqRCblqJIP/Pb+83Jz+/
sKWG0A0HsP23x4yYjoTCHPOShivuOnOc/jZiHo2QwZ+HM3uSut3++RV/9zBwGS4HG7Xbv901Uzkl
Jsr0iBm6XayaQs4na9Sq95JJC7srhhCJ6TLfkJ56+fMr/+ZURaBNuSGwGAuOl1+/CT9CoG9XZoTX
r6EWa9FSG/U4BH5kwYTIpBNukKWH/3CW/eZVeQCXZEaX6hQK1a+vSvJVy3aaBJBGB0ehj030Og5F
Y2xac4T7YxtJn6xxFBS7P/+11m9ON89issevmwaQ7u/XF26nthh7B7BEgnOKkXBayb3UGmEsArLm
GIECtzfEiTHux4tnsJ9MzeGIM0X7Up0i+Ram5hztm0HXvxIRptG+yCLPWEcAgOB6o5yrCftQ83tS
mLPYE6+JVt9mAkw0Y241OQ68cCbzKfe8B49pHBylifJnb1i9rQ5SFArHYAG1CPm001YnmcFd3iqo
lXtChHwVNLbnPApvIrpdaMK9eHHe+zsDxibHLiB7Ei86Fx1Nbi14JnfKfNxwU29Pmx6d8dWfP87v
SJrlQKYTNh2PH7PFnOrbnWT6Wt7bCEpWhS+6UxiNI/uqfGBZ1laMBqOShPciI1FtyMezhlAXHfOk
X3w/tfYoZ6uDp/r6kMamf2k6XVwP7Kf/CbL1u68cio1rOgY/LvH9OAcRA+R+IJZC6KXzkXKmrZG8
DG9//ih+c6h6Lv++hw4Wj+73GtryCcDj26f6imt0s4WHlACRdsQAqdOTwMPofDZAV+FN6byJFByc
x39+B7/9OxcgOMQKweW4/O9/q48Q4fWoyR10BalmvGAnlesU3/4/sA1/V8DTUNn8cC1kI5yTv74M
bVyh0z0zT6htZ2vlBEIZeg+GeEnFVnaPXUEVtX+o/oe981iuG0237Ktk1KQnjQzgh++IGjSA48hD
T4oSJwiKBt57PH0vUNXZOocMsnXHN7Iis1JMCf4337f32posNrqoo7VFxOylQCiwK6OEZC/QHvm3
EOG8Qyyj7NpKiERoQrr+xQ15P6jypUMsNSjUMMbIRzdksmVwsTTsYKiZTBS5SqoTksL7shiC83my
lR2pOPdjKxtfTLBHpLtlnUISqrIs4TkyTZ2j4S2Xa7pcIUoIIkn1bbrQe/LeLnYyraKtPUto+bCA
vlLyUWFJBM1JLMfDOTCBwtPzsMq+mM/evxmcjsY2hrvBGv3tdH97MyZl8oWMLwmvvF6jVhkal1iz
r6BRH+xeNF59nSGBm64xxh6+GUZP0oxP1IszGrQdqjFoPJp1Y8iOtxcbgoIRILDt/zErsl+6dTzE
2Ivp9DeRXGhrSEc5AirZRqbRV6HsRkV6JczZ3BBgCeIlDJSfn38w7xchnO/bJhRUuODDPTzfAQlh
0bYUCfBZ/dSYCSgQU8l2I33EBfr5sd5PeBplPnnZ1glDle2jexNkJMAqE/dm9olu7OY6jdw4Ve+q
STbuogImQKpPxhcX+OF7aC2DgWYxtlB+P7xC3O7gd6jO0zwJ70zNr9ayrzM6LzEneF0Scs6kLFRc
iX1V4iLVyx16crhHkzGyCUDFLfL5bfjolrOXptpJoYGv42j6zUGUdANbKmcsGnkdAPyhNYrOv4Dx
8zVA/YMBAHgjIHHIPYJB+egzVEODCoHNTUfGp153AxGl6KppUJJ+LId2guxVwiFmsyEfQEX7eu5m
YDcR7aQW7R1arSMxIUKLNqYxh+N3Ow0QuaYGfd0Lu8pt2gdzlkXupBuhsv38Tn147rwp7HZICOAy
Dh9dhn3EROWMILhXhqueXtm2sDB6Fil9mKLW0jMBLdUNdKF9leb0fipjrKDg8VYz58YdHTpW5pr6
BAI1+iSNjHahn7+1cUYMqiz1kXTV2mmzr+NA119kdZhvsWrFtff55X+w8eYkNJXiLCVMm7nm8PqB
Xfpj2SuchJZHt0MV6x4FXXtRLEr99zKtEJAlyhTfVQOCx5iEtGDrl6H8xQrng3uhK9x+cHdLJV0/
eoUikgdTUBeB2wTK/AO7UGysG5pJZ1GP9G0zlHYdrMao6ne+TY8IMICplHef34sPhm+e4lKtprml
sEs4uhVIwOzGjAKq1VgAeB1yb5yCr7YgH3yahmBDapnAkZeX7vAouQWSzCoYKyAAB6WjVzH0SVB1
gAYKaAV/fEmGYJqkyAB8GvL24cHiok/kLmWtUqsUMqCMEaOmxSA5nP/CcVTumQoCAIzh0eNLkInr
JKXyFeV+tQvzrl/hZo++KDcrH7wlhoBeTLAV7QR2YoeXY6ZRP2mLDRXtJtrsch6+hV1PCzeKiubB
ICZZ7MxE2N6UKugGUP3A9ZKCZzF0xDb3bfpodQoFNHCMr1kUVKkjG1Hn8ocBJO8LHAxgcuT05s9v
DgUO3CScsUL21OFZU0vUrYl+tpNi6lhFLYzUSS61Lway95tp+u9LgZDnbbDlP1qFpRn5t4CNJEfK
OwMknxFuItEod2oRmnvWrM0XW2nxvmSnGVTJeAz0uxAZHk3rCASkhoUvsv+Qmmk5Io4UgiYADJZu
E9Rj4CDfGPc0/5LFw9l7bTKSD4kGTmDEiLDgDnru6ImVbdGQBmu4KTBk2A/vCknFR9bmROG2pOD+
+dPQEKvz/siyzabq8GkI4jSU0vQlHEHIEAOjjrbSJE+r/8JRMDfxpdMRVeVlnfLbUjDEkoRWjX1s
MTf6Sb2QXUwQ+18c5aOxRFdUKmiAp4x3k9dMZ10b/KX9Uvi2V49GqTqljVowVbCluZ9f0kcHI/5I
4f2ip2ccN/PGWZdJqJykBXYY7pEZ1LuioXikFYG9+/xQH4zES4aXifeL0hDT0+HdQ5pakXbNqwUJ
CGapUje7tM20L6pjH6wVOYqlUHGmPEdL5vAoSTiZdT8ymvSR2bos6+s1Fg/6xM312ORe3EfVF8/r
/XXRkeFzsRSK3ezqjt4KHZtYqXbs6QI2r5BHx/ICmtD4xRv+/kHpug2MFFj92wb1aLxBgq1QzWAe
6zs5xSJu+iEsWXhcihkGmz99UhyLXiSjPuMA257De9jFSg3GjGOxU5O9ygJtH1TN/MXY9sGWh5Kd
ygsBQh2Zlr5c8m+fE/6XKSr8nLjVvpGekAjBdFWy4GSGb7DtYmh5ED7razkhyXnIwupUj6duS30Z
O1SAXj3BPOMpdfdEPJJ9Q1B6fqYRaPytkVFFfTEXfnD7jQWnxw5QWzoaR8s6clch2tq8ViALqKBj
RILRCDmGBqwvfnx++9+/wlQGhADVxtfPwY5uv6ZjRs8UqiGNjHRLzenvTRJizVzFNMjUVwc3kTW0
+heXeMRTXzbeh8c9ukZCh7uxKHiRpYDCpV6rjwDW0jWngoUii61NPsh3fTPqoEXJGLqw++QxS2zo
TNjQwFrAt3Xm2u6/f347mOd4EQ6r/ZwY3QsqZfSl6dMcvigZARr1ZGMDMeSwKq8QzErSHUTyNEVO
lenxzZz3InVFECivVsP36NaRb8RgLtp4kVr3OKCB7MjnOYFv5JOEXcVeQMXDG6F70bY8+NTcREEg
vsV6TZB3C92f/nQfGBLrYltf2RgEJreQZ0Xg+i/wRVi4ECXXspKQBXRjkzePO2DWPfpXYDVNIq0K
R59nTJntmKhsBAZDfmkQxl13Nnsodx6G7oqCVLwYa+v8qS+UqEHQr0M6p4ME/NNHVa1DT7Qm3a0G
Xu89QucMw8GwtGvbQuSDgwZkuleNOA1Xdq2YEea6uai5T6LEpBJXaL5s/BdeAtf3aRSos5HUdsj9
zcrW9yhZkJ6paTuxZpKGFCapMbzUcoqSpBnbatrrkdw1q6BOfNNBohd3K7nrWFbJBT49ncXCtY+T
BcuFqVYbwprbgEGpgCbUNipMhkHuEc4pgOVXITgF1W0ACq0Ua0A+byHEnrG/9jhQi1yoP8wq156b
pkyFN+q9dhJAwwNtpmMyy8tc8kZFLk1cEhHm4KAxExP7ajs/VWpX3hsYSaK4hoYZlgBQumZk24cm
GFLcoDa2q2Sqma31PAYxJuK6BaKPcMB2FMW3roeQZg+mQAI/NpEVagRpRmGobsI6Sq8RPI/ficAc
IG5nV2rVwcuIjFpZWX5Wv1QQjp+SvirufVuaCZKPi8QFya0/Y95ZQnQTM67OS1oImZcLGRy2JvVF
c+KrbBNdkjsz2uJB0N4qfWdSd0aBvKRoBMz7ucm7Y8alPWKzT0rlrI2G5NQ3eh1tD3xfTPpKFAzb
BMnvFRhk6RH/CKTWSLGk+zaarKe4rPGZ5lYQ3qjAZhUobuD7XNkfcE1ryWA+TLll1gB0ivnSxAKO
YWBK3IEkAXiWUZR9x30XLXFJcb6gXoMWFhlbNixYuuHfIPYTwkn7QNkPhgHaJB7l9ryfovRnEmfD
OaDT9mdST0W8MwclJliZpeCcj6QRUvtrbgqAqopT4YvHgDRNEwM6mdanU0F2zwrmLVijUiWHcm0o
o2ysQluOMWKh/8D44/twqia7I8heQ4UNGAHh5SMGWsIydbvtJjeYffoyvH/QGrKSUAppTMhyR795
o/dSAM0YkhmVU3NIA08brTrdxF3cP+eY3h+qqlESby5l0EaFklPyoKhVfkuzOIe6UjU9qCFZ1n92
ZiIFbplHC3AhwKPrNhkJy5uR1g8B9oOd16vRiKbsNJIX/jN+BtjWUq/DorSQRd4nNT5lJ1MmFdv8
omxFHta/JoqZ3yodu03IIPoAa60Ft00WiUlwpAiHEMRNFr0UtkLAmwku5ruRB8U+n6wY9Nng2w9y
kfffNWgxDBHkQGCHwPNqOtTRqsSN2O7prow6/EKCL4kPLRTtrayq8/duKUl0tYE3HE5NgeShxWHn
YRZov8kV9g/2BXpzMSv6BNVy1sUPE+zKZcSo3blhE3XXlAPmK3sKFtoO4pAJgAE0vw2aBGZsX53w
2VSWBi2CpDGiQ0Ilty9yciKfWsT3vQfzaADAEWuGR6TvcDVDl/tZ9WlzIQ+oWp1S6+WfQ9WhCyX+
I5Gpgldy7DbMVK5VR8lrV+vy/QRRG8U6vLEr9FtRzAcNwgmXzqBzi0trIYsVM244QQ/merBUSojK
2I+xG0eNeTJCo6g9lM/dWdq1vuHpWl8Np7DTs9GT4yi9DcBbIb8PSu0WfBCjnlEl8bVsVeFPtmwU
zH1fs9ClR8l9NHXtjSb6cd7Kpor2FxeWjyNH7tt7Ocz9t+EnY1RnoKhNA3tyEMoz74cq+a8Fdon7
Fn1EcmNA8PzO4G1be1ljq4yHviyeWgMW8NYkfQjhIRbNaSE93xEpMmdrn890vMThqLdIV3pVXMDO
yoH/iAG2OuAWAHaxuji745GOh4N8JNurrV/vK97lPZJoopvxkkMTqBUtyvlkulzeSVmMoj/0oejR
/u7EI7VfIKtZPASnfg118KSLIQNA/TWAW9qRct6mNXNVi9xZ2YrJANODhTW5oEHtwzE1bVRgIGcI
QAmpQ8ZIhhg6vS7SzbNOSiLDaSvc4w5UMtiFS/4u/ha6RTdZVfnXND79BW+dNOE6tFqlWJm1Gt4N
oD/Exm8EAbqQAlMuE2cR39ok1TQwGdIg3nRWVAr65MD/PPJI+mkbWLN03higwd2gy42fVWgCES0U
UV0oJae/UrowhDQaWqGDvL6H8TQqhCbMYT0PGzkOq+skV6xozTCAYrs3ISNjkgJb5fS49p8CBthv
Mxv3Z00yE3lbkOBGi9EYxGWL5RMyM2AOsWJaqnBG0kmK3NwmH4Flpy71Ltu12dpkg2Z9F+ipI0cy
mDjgqU/m5ago9F1H2U/55bwKhVNAJdrX5QgfDDhCAd0aRJdLhHcrb8RUD8G2U3r7e495J9rFVT2e
kSxl1TCA0sI+T3Mlg+3XZraXvSmEGliMF+NAQAwNyxJFXoDqrXBFKWPKxR3SWZ6v6FYGlait/HWl
SRiBzJAC5yrAH9nt/ci0n/XaHH5QsQRtMsW+eWNbM1C8tI5TzVErvB+sA5HSZoPd8EbjLSCuQh/U
x2kEKo4hFPmsG4AJI1aN9aYC1dBiqPU7W5TUOGNxDq/eviAisr0u/TA8N+YquAhDxZxOMF1pt2JC
qsvsr4zXNVEVmEJ7IGeu1aNcdOOpmR5Y8OHKKvVEANTAGLfgZSNINGU1wiZladJcBVMqfiQ4pRil
5inBVdsZ5nnahPj4wCLRuQ5lrysr+zVuDOkRvNO0lwmwwMUgVSB3yKtVfEfG0rdG2k9egKpOyhaE
zdCuQkGQ26aGrrE2Rzutro3FOujpreiDa76PsHTHNoAKXuiMRA6sMuvHMCVhelLGcZ6eppoGlsiK
uik+hXBXI0xJ5RTDWJjGyW7BF591ORx4tzQryEl4s2mzCuQE9ZneVX7F/JYl2arSU5sEka6CYSQk
VP8bU5BjcTJacSKoA8Z1sJZ8WY83dl/Df0hAvABG6Ma7tJbimyIS9riq6R3A5GqI8XbMIK/vYEfD
/dIw5mDkVBKSwqoWeulq1ONk8rreTu6RQGnYPe1C/qZnZkCgxZgR02iO4Ukxmsrs6UmZrdvEnlha
86pc1mYSAtz1rXhrK+oQn1h9B/+LMhktKYxfUA4Ktcu9Ye7hrfSjmXarxmiAIZhaZSORieZxmycW
SzTVxmqAXUsy98koY4qAaZuZ+7QgzcVhMdWxXgklO3CHobGvlcwcrHXBuvi571v4MxhEgoV+r4t8
C5UK5TLAtvC1N2Ofc2N1cpbmk3yu+3AoOTiiBS8cLPHEdDl+42MCHqYiCr8q1EGnNlJml6UShv6u
BC7xQy7t/AI1duKvMnmoNiDNk9IxRUYvssFgAgiA1Tx41YCOObX/Zs9Y0vauXspTtq/nTsJvKftK
vSoxNG5No4gbTxtYBUC71cmnIdnDhBNGSKTwCkRoOl9YlzAkJRAovDibWP1jcBzdmiqcoTtJlzLs
a0NIlK9oqnMdrToAwHmSSqe1myS7SoYwKVfQvyAqB0pfVQ7GcZKbkCxo8JrVid//P4O5TtSgQ75T
EPrBjMQg6gZtD1iD7kojvqhwftDWo6QBNnyxD6BjMY/KNdgV7akXA3PApJfojtvnLtTY200hyihL
8bkPlk7BeZAJRukgtct9cwIYwH8x8Mr+eVXHoLluajQYFw3oUbVqQsqV11kd0MAU4aaUkubFxODr
RrmGs+qLffRHu2hLWVRjS6jSsZRDV32W02rLhbMVc4AoNN7QxM1rLpEjR4tbPH5+vA90agRmLyIw
lFGUro/LpWqFXqHUKCNpBi1hdno5E6U027D10vHZD7Ph1tBzhkAlq+4SySovKrh5q04H7Vf5BB2w
yAD4gTEVcGQC+l774o58VGgxUK5TzkV6QoDnYV0BTaZcGE2JSDngLMc+ZENqj3Hpzr0l4apDX9Hl
sOM/vy/LMz2qZlBVQLgl2xyWHvrhUc2A2ZEviqOqRXcqjcpgOUkb215c2PO6MeFWRpbazS48keSL
mtv7Y/PyL8JUE0efTfvi8NgEw/mJlXPsegb6WCSDtW36rPnRiPyRZbB/SagM0QYSIR6fX/T7W20u
uh6V/hgNbLqChwcmCs9Wi0FnISMN3Qn7nexElf1qNVP0DDHsp99pfMdf3Onl+R3eabSuqG1ow6JE
VY5TfyWIruk8o9VUgxi8ZL7sDMD9bAo9Cvf8IN18fpEfvPEMLDYjC3nClkqV5fAqJRkEQVWifWwk
OK9FG6erQPNTdx5ZYzKnGZBOgIEzU9KMpUaZSB1TCtrNEGdbla9nVLknytjR24O0ErqD0FgVf36S
H9wUpkFGQIQmVP2PRXxD3FtlKEbAvX1Jjk9CgVwu9mGsruVKef78WB80ohFca8ubjq4FWfBR/wrn
OUFDOXRTsy+KvT7SGYeiowq2tKEOug/CmC4wIGrBPUwpKaCGJNuJQ8B5bn1Rpn/vsKGKg/mDPqaC
3h6LzeHDQU6nG8GiIhHAA7KTQswGVtUw0m7ISR6upapSHka/n1MvZ/bRvEkVrK8wVljPkiTbxRfP
4YNyK/5oFE6yhadjEVUenk+kWlL55lfo41qsqhRqxrysM7B9wjANC2rbWVhuAszU+KTnyUs7tVpX
JNdua0DSP3rKgKuubHzv84f2/gVZzovOE7on7CzH2upawMKbWl6QOM1Sb5xRMZjRhAkqsKRtOldf
SQzfj0lIWWk3YBdB1kpP9fA+tFIvV7yPNMzzwbqf6FLR0m4bMNL2sjMIJhbZsLFR1+gWvOvPL3b5
ww+HCK6Q8YiGByMjBfDDgzPwFE1uz2hpK0zpLZs0GKz1V96UD24pbx6fAo4Y7JHvxHSGEc/Koi4M
CTW6TZBOX9ZiVggbmZsdZqvpK/vN+3YFEwt9MD4UlMnMvYeXBamI5Cqdma2r6uBCz2QLhCuJPFo7
NF+8Lh8cyqTVhqtzMa/Jb26y37o4fSZqaDjYbtDSkqvYQrEdEcg4c+V/GYK7zBJHTwvrqGGzzKU1
zYUdXlZgYjLrQ3BBI7CpU6PLy3uCdCCEzXpunYV9MA4wNodmn9mSvB1m8Sr6qPDQUZKg1lI37syi
ONFqdJRVR6gMlRp/bXSghdjAmsNJitT1iznhw9sjVDIumW8xRSxv/++3h4TUNAj4mqhZxS80jnp4
k4OyjuR53n3+Lr8fUehJ86xtZIR8wiwoj46FOS5JrRwICANWdlF3UMo8c4DwgVw8JZVCRrkrkmDO
MIdrAc0kARrlsRIhRLB6rqsMYhTCL0+lcyGuSmit9hcLkDddxMEjRC1hMQizjccnguD28Bzh2zQ+
6XYhkFjVmO6BlwWKO2DbsN2UqvXoBRIEs42hEOGyaUdhT3eoiBpUwYnpe6OpQzxDC1HTsWCIX1dl
VWDxK6tuYFVZoBenASSdB2kr6nWfVOTuVpofCShZHXK5EZr7cJLpan3WgaxLVm0ajGQ/yeG4k4j2
oPUgJeN03kAVFl98KG+T3dGlYwpaWt/cAY2Y1MNL9/2MXWvhs/hidbcZpEoavVS2kgdKEGrhzfAm
4hV1Q0J5kgnYx5qZFYg9QsDpDEPPOO2rqJB6pxgM86bpzFh9SGkz3KhRPD1BraBoGNsaQYpGy6N3
WIR1D0SWCCoNvTalJAZC5qGpGIU3n7947wZR6paYZW2+Sf4yj1eVVeCnCcvO0JVk9nt2rZtuWU/D
F/LH96srpANsk0B6LMZvBrjD+8edsiIA92g/O7/cx1CTx00DtzT0UoDkm2i2pPluqv2cEneUZ9va
ihviy7qy8PqSxiZxK7oNjXBssWBT8PDFqrfGeP5C0PT+bmB2QxNLuxL6J/zmw9M0KHErI908lwbO
uAm6hi4X+7zVn95zPnSGQQs31/IlHb1MlEb0mI+VWlJoBtTC0Q24/RxH5Rdv7XJTD19axCHmkpuL
dGPZtxxejcSviyYzInd4ix+JDIWIl3lcTVmbAy0PRuO0ryGyuM2oNSe1HiX6+vMrfbc+wBnA/cSL
jQYKDMbRnmWQ816tZs5AE4W0bjRgciYOsz1N2qCnkteOK01S7I2gPXj5+aHfzdsc2kYNxXYJESyt
+MOLH+m4d3Ik0VYdKrDdmE3OIkBz1ww6yhUxuNkXu6QPXp1lM2outimwBtbRzYZeJKOgpeYC0UXe
jan2PGGu/+KJvgnqDh/p4tZmQ7R4Mpd1+eFV+WyI23SC9BYZmX6fWDW28pBwwtytWTWEq7hJgoS4
wRCDDf3fvF/NWEanEkHYQIkJHUah9oTVNt2TpClp62j0EU/NDnzzlgZDeq+axvjTl8KOcaBoKK43
YiDJopfEeQrB11yLITI7Z5wLlUxzzvRhLBVbWnVJ0mvezDdl8PFIg4/DqcnYIelm0V0UUwlXIUUV
Sas/l6SbCCmg/2KlatVvMcoQM5kNo2qvaMf6uHcRBqdeIqENIB4ja+cV9edMI0EzAIvCRD+yC2Om
uhc+pmqvLktxpdFTIpqcKtB0OkJfRVgOVrdaobQe2aY0Y6o4OVQu8s36oPkOqTJWvDAo9ZEUL6In
uaOU7zdtMoNoSma1uJAk32y9fmpoWDV8LFcBeivVwbNdPtk4XvxtKHC//CjpOO90swTXy25wrn+N
Fv/NOPkXw+xv37T32D7+9ZK3UTudP2Yv//7X/WOaRs1fj/nzX+uu7XJqWL9+vHv+96/f+4t2Iimm
QXy5oKSICg69ssHe/Vd8OT+y/qbyhy4Sneo/qBMJDArLOcoL7KGRtKGT/4d1Iina36ohMAYuYejL
vkL5E9jJ0czHEMucZy78EWqWqqHZR8t5kHhdFClye0eLOiduTs3S8zGPcEHpIywQe5ABjowBhfSZ
XIyfVVeTVWLJBB21qpHc+VVbnaejml2DlJ03lL7/8349jf8reCkufw0ev4NSDgfKtxM0UStxcuxx
NFTJh0MKI6Mh1wQa31VxS9FadBByXWv2kqzSdr89vw8OdThG/udQS12HvSnrgWOBfdubgx/oc3sH
NqIAv4qghOVb/MViY3mwv817y2EWzfpSxtEET/J4W0PShCHVkPy+9cXQbRSjQjISDpdjVchuCidx
LQ9LiFPb+smtkk7W+VxJZxDwTutwqZwrARkEXTKv5jnUbzKLO84cRaDONIG/968TsypPE5iJW3CQ
qls2ob9BlqQTY2LLX2xBjlxnv66F10Yg9JSxjphHAz5AfrWesib8ZppS+Gx2pCsOBPW4tjDytUFy
rRN1ysmoQQnvtKkEaza7wYTzMENklqPI3tAGIUy2u6URHq/gdkS/Hup/j0//AgTw2/v9bnw6L/7K
HvP/0fyVMkT9Pja9/b5fY5Oq/03VnkFJw5vIlLQYSX8NTar2NytMCo2s0ZYCxjIW5kXdhv/+l6r8
TY4di3LeXXhMDFT/jE78CK2qxVCy1GRZoJp/MjhRzT/4VCgVyYxv9C5sA0MC1smjdXnaDx0tBHiD
MDh3MXlPhBkEZfGzKJeUNJGuyfC+jFTjjujIk1JNT8y5O2PLnWrJqaJShJxl+Qd4Y9PFyE8S4fgS
QNqcsmCvAVAyiBW1fELWHptWPEg+GFktQhjWkxPmwjx77CMif2WnSejrzk2zz3Udb5wFB1+rHoW2
EWIb39jxxdJVLUmPAs24Bvxh0EE9sUuvbjY6sUPW5UULX8Y0zwSljHCP867bALbPVHcIVn7rCjjw
nSO1a4o1oHhWU7xK8x2Wj7FcyRrk60s7uYo6LypA/p9GwGwKV/e9BO0NUrVqI5Lz2l6DhU9v0pvY
Q8594Qev1Z0qX1dnOkhX5Layo0IcSed9uk7X+r3ke9Bsswdr2pQ3NUKCxLmVFGJ4ICK5TfQSKtf5
TW05t1V6Xkjf4Ho7Okw9DDeBA7banWFgl2dVvGFs3syoZKRx4wcRqbEEZWezt0vHfW1XWyz6RGCE
HcVF83RQAMCTqxhjTd001EKFO4Zu9316kh6kh+lJfvun/PbP5e/hY/v66+/ho3hqX8XT//2rf40f
CZ7baE/kZj/pG+J/B7QnjjGdE6TqT2t7UyV7AbhYo+bL8t9RCTFRabZlD+l53DDEkjNX/KgoJpke
i1HyoB411e0Jy0luyeO7HuUdlYtQbBzFLXYhKcEZ2WkbXNuDf8HqXNHXxAYivjCKi7pCPnFhEFEj
rvizTPDzhK0jviourHprqqTLTo7hZND9nFxfh2gpBu/HiDLAhq7rgD6cTyp+N/9MbkaXNgl8dPuh
d7ULB5UXUtDHQluRg20+bLKaTJAnYV2A+XXCCbYe+0DXBFg/rlXYsJdcJ8nYwMJh5Wu3BYyv2+ky
/OnLa7u5zKJTMz8ZxTY/9VWv3IadBuWHqKH0OpCeguYiM/Zil3brAJafV4TfxvF6VB/0/OTSkNcx
EZTkg2pgPiHkQ3TESd27cswZTsWaGrsXhCahMRLt9l2SeEyikXYKKNFRx8uw26o9mbWuRXyHtMq5
YJirqC6rsxFXKflIDkK3je6fqf5ZuU9JpVtrJ0W7t64e9JkKEyGPcLEv6vYkDMl04/t2J3HbSJdN
37kZXneEVbF8SWF3eA1vo/Mzb+1Z6Yn1uq5Gr5DOh8czydGxGDqJ7YJIn+d1FF6VjddrbnMOtpKQ
nBnY5L6mNHwrXfThij9RTCs9WDXTCgI3GUgnqdhD+vWjezKxyAxjf7gnvAwoo+SvSPR2AdVthF6i
xtAdXYCtB5lbLfsfgK7mLG3t8DTFsUfaUGB13si+Nt4nhLEGADaTvV2XVBnl5dzsdlVeyo/gQsG8
Cli0TnWdVa9kdqOOIdpqJLncKa5nA0hvCV97dkqLAeZCgGds5G3+HBWn5K1qLo36HA9TARFX4ZWC
zPF8Ae+XU+OJxs64U1CaOxmB2+ZDAsoxNF/wZt638TrFI13uEBBmNnIFAFTBbajca5bOlW5yYnjy
b7n8TU5XZX86nSNKi9HVh0RASrDwT4b0VKUaKgN/NgDer7v0Up5uY+Fq5boP9t2ZeU+rHJ1mcUUg
mUwJEfw84sfl/+QX3Vlz9vbL/Nqvn8gMr6C2yWxZBrSOBdrb/3TqTi/FWTS6zbBjYCQX8X4CkY7m
c5RJBCUQrPVGx7qsNOQRrgI+axuqkSeNP2GLOXlzroO+ncS9JNNRg/TNN1UhDJNp0KgmzuOfGKQp
HV6bNfKgYBdgXNc4CzPfNTG6FN3Ep0x1czrxxTosd7V+l618AsUsSm1Eo84QM3Tf+E6voyGVxSiv
uau5wpKHF2OAQcG9+Wk5wGs7D0XpbBO31hWoi+0N2a8pe1m6e+X3dDDWtI/WSY9wHy+//Wjs45/d
4FZJ42rVWVicG8G3gumR0Es731oofMk3J5buvJyI3CQ/yB3F97zWPMyxJERJLum1q8ji25GZSMS8
mhJx2Zpoh5HwSdUjLc5VfqLz0UbtvQaootTsFfF5a8zfq7hAzTCUr4EOLIyACqGhvejQ0LWDl4g7
X0l+MrH/QHplO+hjCShAHqYTCd7Jl1lbr3w8Z7JGKvt8hXDHs4Ke8Dqk753idpqya3JjJaXlaWoQ
SzIRkkrYS1bUq2F4HYK91dwnoL8ADMA9kglWtS9JQc9W4MaBeQcMFFN0FaEpW0mWjQuUAjBpRXjV
m/5UkDQ73hBz6ygWKUpCW8l55bH6yIEJBezt+3ktJZtOGh90pT+Hb7OnzH5hpiNR0sazIMgn0C7C
ZTf4p6TQi/Ilv2nrl5f27LF8g4w+ETKGGSZsfzFH//nX5h8G6bLqO/iX1dsO9ap7qafrl6ZL+a2/
tlrLf/n/+8P/bGRvp5J97lPR5SBfr18CbC6/ryMxJH22/rx57J6jv/53/fjzEAT69tt+LT91/W8w
ELCs2G0BKqEu9dvyc2EloiWwabErdNj/3/JT/E23g7YHNaalZrv03v8DAlWMv1V2iJgqdKrhwlb/
ZPX5q6d+UM1aMI0aMg5KhNQij6tZAeHKaaNoGDGrJcjLJ4bpJSJ5k45XbeonIzgcGkBEjSzIF5mA
I7Wdvs3zlCm7PiZ7zJWNLH2t0WDfBEQzkjpCX3XbWYLgynCmDSnJoe9Ey67Tieyg2pZasAiOp6pY
rATBs54H1c5qpLt8tnS3tohAU7KpJVYEeet9RHKMh3JOevZx+lybZa6sBx2lMTf6hzr4YDQxhzu2
tXCbwgpk8q4kreNxFKnxYwoS8MORmV5bYIDJs2oTJHwBciUeyZ7ztkGHsiFfoj2F/hq0iEXRUvYD
wr1cu2REy1xVajS39NXhiso6tuSkC/CJqH4BbU3rWYj0dkj4adOSOkRNLBngF89ZvCurbNZOCdAw
kU5AgMaWEtYxRbdQ9BsVHEDpmY2ftGchvIMNlTxxFkvwqZ0oN/XvcmtG453QuzrfIXdOT01Avy9+
aKQbLSRE2kNByxIqFVV6N4bUEr1JsUP1Jotxdg3bPK/85AmhUmJS4iWxLM2+5Q3yoN7zBz8zqo1l
zZp/288WVBBPL8tKCVcIH7uqfx3CURYKjHTZKsF9u3rW+Yr0otiF1F2KSieL3OaBBYKhM/K7opa8
rK6tUj4bM5JhGHepowfnkdSlRejyeksEzxJiROBwQqIpinXlLEahUDlz35HbK3dkNVCSlLvnYZAQ
xme8QWdprDf1bqg623BBhhXW3prJKnJMo+99igGjce/rVoCjzLCqnrA0kB9MUhbR7Z0+M+HqiX2K
l1Fv92XaaoiwxzqvO9KDl1C9nv5FxCsvCDDrVJGeESSr9dcGUCRerYxqwA9dZ+WpEzc9QZOte/ve
JuH61qoSJqESD9T6/7B3HruVK1m6fpXGHV8W6IJm0oPtnba8SU0CSiN6G/RPfz+eU3WQkk6nOmt0
G2igUMhCpZIiGYxY61+/0cMmuQaq9bobI9Zyse9lWauHHkbtgwTBJLQrt+xLEqzL52FM8mg7uZwS
2G2hEasGksOXQ5GJK690QHvaUsuilQN5NLxXvZuM2671mmzZuznBiTWhumShayQOkibifVNVGFAq
l2YTHqU5EDlmlDWnHzRn5R/SnsTuBi/Diyo0VHCcTPIgFpo/B+i6Q2RG6zrXpnal5UF/6YWQH3d4
o3NQebTQG8sd6+sya817IUZTw4K8Gr+gBeLaXe6FxVKRy7fpegomhMqNAe2PdOl8InRyOTt83FXR
KNWyo7m+j8PJjNdk4oT7uhh7fdVrZSCXFATVsJ4CAr9edK+ve7y3piBehO4YEBIbJxXOWOS7Dcsm
tTip86ApL4GVySZDo5JMd3kICQe1Mmtx0RuVYV9m+KbBkhst93s95KmDr0hH4p3Z1+Udo2NiYEsv
cjBHbDNCr8PKjbI1oHe3iQwTw2CZ+X5GLVyE/aI0nPClTDJ7Vxh9eMm4obM3GZlcX2RrwXHG0cTW
1LI3mAUvMZ1RR4QMfP4xFLsfE3rjq9IczIMP7zpYFEEVv7reoLebPiVsB1qGOdLMYDserULCNLAS
RXy9GgO9dqiV3WyX6fPMbSyC/MGDtP80TQ6HdjN5xSMOU+LLYLQNFWTtRMHKIIu1gm0tGdX1rjvz
rCMCqBb8dBCurYEYFypjO9mMyDGCYzJnVZENV11OreM/amysKCp8vqFNCMpPhmOJswjZkKTlZZ2E
/AuTHDC+gkFD0jIxL3m2qbImcph95+gY8GoNrA0EhmJFguUUREfiiQN3b5IOhNBAi+y0oXE2PciL
XY4ys9habS8RhURaJuSm6eqQ1FeZ6aj0o340asYVnjOhH0Qi1DmnsnDiImL7QFSaLZJA9aScB/46
MiuLoVZL3oxGWlsWF2UMEbMKRk2WV25vWokND1JkFXKhRY/nH4gd7nKT7ZylrVOdDjDIdVZHVZuq
wArG1pCmJjxcXE2tFvMJxuVY89JGBcOwqCxR1ck+FlpFxg/HonEiLRJG1hrwj393HQYdGpvNaGM+
yrbTEqzKlBG0I00g3G89O50yRsk1PsjQeeE0tO26DV2rP2YilBURQlbiDMkVVqnSEyh1/KxilmRo
30RoEaKA4GCoTnY8z4nz3Hhmtj0mt6OrkS0rvBbzRHIw8tuo8l1G2IQ8ETGNZT4lKIPz+jomCwQN
Acw2MgIEGXKkCSv1mmKWeqcNPlPAhrkTZP26zH4gZk8Dorgd1SyNKUUHWViD+VymzFbuNFqBfBk4
cHwXzKSIjM2ULd1Lk9yd8hjYJkQRtGzS47MI/QkuvSTkd9GniMCXnqZMUn0VvzzqhihTzkplXiee
OsJTUJ9h8j01l83UGuTbZwENSokYTm1cI81wa+xJu7bwxmQ7tsyQwAhrGp3sFOptsB8jNpJTn7U6
oYYm/+a0JQkktc/onAfzirQVwKghrefA4SF3nGsgf8NamVFnPgfKouVIjan0l9Y8+D73Dh49Xj96
hNSbtf9AJ1sQocYpIc4pjGz7kMJsJnipTjRaFcxk9PyywXF7XHi9Li713CWdeWpJVyNMlIrsG2FG
QQFDpO2/pJUW1MusHQJo39p4K0qING5os23WYxRiRmmbmN4QugaP4tmI6nDOoACxey4YZTylRgPh
lsgo0KoxHiZnj2VPFV37ZZjfMqMwxYNGBg5yC61LUvPAzgExOK2cvkmXgeHXr3bBTT0UXpb76yLO
unClvKaCX8rqV/JYp/gDbOOyT6eNpxIyiRupMElcRnwRdKFpZVfWIbD1+FuZdg4k9S7AijZkLY5X
XTaEwTPxzOlzTHCitSQrgV8UKsX8TtNclOuCkjei6e6UuAtymFbZIiMaLdtQG8p2kZGGtymb0JCn
1pfOdGN4dDx30RjqJOvBWHFBOPzKfM7NsAXwISAGuvHgPtOK6YwbVWJa27aJWCq5YZb1WvR2CWRi
wSDhsU094mLLyKLuuY0h+rI7KHTNo+e33Q7FRwpGlrhofXs9GD1iSK30SbK29YsszGqxtXwyzPaN
R0QNftVktZOQ5cYZfXTXcItWpbXkwCD17NZWIMBGIm20N9RdIVGVvfmYE256aRpadudhqzTSOTMi
WzfoA8elcjqq8MbgCNYL6mEVjjr/vofwF+NZ26pWI66Kj7rfoNizydNtSY0QrrYmnMlJLhNRNoRn
GWgkFsQj+rspGjV1GH0CkzNzGKLNkOrtQSrde5El1oRLTVTeMxSUOemGRePcap3KkpUuXTTUYzK2
s89U+kosCx5HiCBYza2tXgtSXO7LtjO2ndTdEJ+5rLyBc96PGwufhac0ctk6HW5hH5gd1pMy0q8l
MorLWjPUdzeMeiz9IfyaSMu9cqlNmo68x7TsBiIjUlDCukJWvRcw1Fuh8vR9xLO9bq4xrpsCd9FN
5KNvPN23jxPhi3q2UJ0Vfkd7Q/KuSBNUa+RXCk7aLFP+vuos56nQkvhYNB1j8wBpUoPrWOF1S3SQ
w4uoK5AXy63IymqoF3GOwy8mo66WtXvynCK80AxpgHqrWiDkhRTI0VC07hVVuv+SZUj446FhSTSW
xB8Kjzu+Fyu2gUGpcru7cGIMucNLY7xyupaNZwzseMfYAgVJhhwQ+Kmph69IgzDrm4OM0wVEciir
fmG4xUIXfVscmqFFVtOXbogadmBj/4TP+Z5njnJstr2i84RjBeduHlT+RLdLbGMwhQF2kuA1gysb
pcTrIHp+F5oCfucG9hxxMXUzdZ9M2eYpx899qIt992zGBLsLOiSTl7dXLmrqiwqhOtzElIMlmURw
G+cyX6VpyNUzJxfLjhr5yooaUnIpKX6Xy8pv4MIxpXWfjRvhBr39DTimqymJ2KLLTJdnRYDbRqpR
vf6ED/zN/PUDj3q+UYsxuctgGxLme0bQlM5tUK+RuThMALNupVDPtk7kn0zUgdqcjovuXk4DT4Eq
jg3FqBCvAlk69h2CCARsv/6N3k6EcSflzJ9bf8gaMzHsj/nUT++8ibVCpsyElkRx2cQl0r7ncgyu
f/8qEKKZbzFvA4Z4N4NPDPgdLiSPJZNpUtwt26bEkfkn5LG3Y+f5XgSUI2Om5kDgZZr29h0K5HUE
FXg5qAR9Oxs4A0G6lmq8j8cgKD5Zsx+fHEakXNGF4jWb17y7GnYzxFXJnkjX3OcTGYU9rLGX7D4z
xZu/urffBpxn056njUjDrPe8pg4hPccd3wb5y128KTRBvSrHul3oVpmvE6uJPvPpnn/1d5ec2eTY
lhHdYtHvvn2QPtwMjtYMzNfJ1SuWDRY5f2F3JKfJudOnPvvGcTNgysc6/WQ9fniH3CoWcLPPOpAk
n8nbSxcYIPuwAMERkrRnpx4EmdGQ6Obk6SA2P/HO/aCxYMvDR8fmqdo+NpnvFyYi8zKLDI/aprM4
dhp/4GCI03G8Fx1+aEuu715LEYoHr/JkvhW1K88RZl1Pv/5APrxkfg82Pwy1IRu6H8hyo9JjE4/U
jGwqgodJT5hoIQxsNbBhqBKHmLHU+XRl/c1+j4cQ/FNj3pDQELx91pG0MuQSQPuiEeIhK1wDOnEU
+yJbpbneMQtE0k1kYYLUN/vE6v7De0ZZhARboKajvvmw7+DbOPfAYUbmoiuPupjCgqbQU69BaNPC
/NbThU6KJy4rGgdUbIPJI3p7o6NyWn2YQ2dT+tNj23bECVSe8yVVSbyqPZDBTy74bm+YL8gRwoYH
4Msdvr9g6cdNaLYF7nmNCx4ai26Vfr6rvls0wMaYS3Naz3AwIoIP+50XpWHpa+GySbJyXfvw6SaS
Od1l0ZvxztGHz46vdwvmzwvOl5sJEx5Ur7fP0cmCruhkGS3rwDKf8ZxKHklqXYOYiFUbgANhA8CH
+uuX926lcFEL2vacl4STMBSpdy9PCbfuYwiUgLH9dwkEs/SL9ntqfmoN+TcXgik2E0Vswc5uvzuk
MNQyShN30eXIZ0FiG0PING3I3DWTz8Jo/uZSzG4I+bK4IHlF0Fx+rrR6vR/1iCZgMUiSmf+4qZTy
dAUn8rNLvdfszs8P5QyHO7ZYnPbvPZhT6QgyAJ1wWVrckVHGqD0au2+6i7gSU3yQkxtcW7D/z4wS
2QMN+GHB0sMtSW47mzCji9IY0n79u2+VEGbIfSxbqIFIXd8+AVRiXhkzLmSOSlsn9Rp3bq+N1/78
p9+/FMYxPGduHjb2u4cdTSn5uSEaKaPq7t22vyeV8h41x/3vX4YSkrMLFjKGgO/uKI5iu8xDIPPG
iGF+GWm6tmNm2T4pW//Gw0MrifiZVBKe4fs7anXX6xIPKT15f8swmuQZ0QTe7vOffn1XHz95lI6M
oNioYUNxVrx9TwAsaVKbCMypdeIdaDPf99C10x6le7xjvhFcCC3vvv36qu/6AdYsRTiHAyosFghy
y7dX7fJEkzEBj0t2OL9Y6vSa51607aWvGtZpGPaPE75B+9RjnNN4VfZJvfrx+0SJAedvpozOwrp3
75JmufcqDQ+kYOhK8woHVPO5SOfaIHMyfqFf3+3Hq3Grs7QcARiGw+97jwwRVuu7uKRjWn6vZRrA
N2zQ/8Ze8PFCjPrQSwqbySGMs3cv04h7xtAhhpXJNPzxJTA4+7e+BFzYybmYi2KPOJt3T68piyFy
xJyx4UzdKuIdPVRD2zG24k+/++hmRSCkXtYK9/V+ofQN0fQW3i2LSsWH+dvO9Ojw73zbLARU/9Sj
nLkUaG/XYyoEvXDFnNSzw+II3vodj5qceN3m+6/v50PhgI09ogKD2ptuiW7o7YVEqEV13AB3xLYR
75AwdavP7+ZvLoLQGkdnam042O8v0rgZ3pExJoyplee3tgjVK1+UvfntW/HmXtrx8aea1bBvbyXr
i4pJ0CCh+1vBNedLfqya9rPO8uOSRluDeTSMY4uN4n1iDvVtFJF8LeG6ETO3srm3btuSiEcafTJb
fv76pv72clDSfXrlWZI4//8/tctyVLl0R6BSs+jH+7Qfpn01AhikGOqsf/9SDkGKlFtAdh8+VmQ7
o8FoAKfqDEfyVepDd9IT2ueiijA3+/XFPiwJQABc8W0adJjbHzo+zGT8EdBbI7lZtzcoU+hlQxbf
b16FqtGGDMHGwHpA8vr26WlTUnc2lyEnmeWmQFxX5ej99oPjKjw00L/5OObMenuVtow7zcF1kYwH
HT+hFi58R6+cuTfUknb1CejwoQjnapA42IQo+Ckd332xQ0tuAWErOJpGSfRgWVDcLd2qbkajY94e
O8EnvvAf3hTXI8UAPgknBXXdu+vh4+dVjNShg86QsuaY3WrACXP322+K61jcDjx+PLTfbXiS1oZs
c7zFwpRMv6OeDbSDZKtVOA3+7pXIvwB/mvMwbHr+uRT46Ysam6nG56Tni8qqNmG4ZjYFAbAZPNRf
X+gPL+GfUA1sxvEpoTLDfRp2Df/99kqKjKBcC/l203nvxi5puIikNL9msBFOpbIwBe77srgsfYad
Ggr/dGUEYwy/o9ZjD6YZnrkoZKlVF7mla0esgdoT/AYFlt1kEWbCY3vGNUg8i8KxtCW2UursGtn0
QCQ52AHw43jv2E1RHivZMohyEXxgGena0TUjbXC/JoCwvggTpwr2iWLSQNyTeKxkb8WHTIrgixLN
EG7Mucu6H/pansHUFQ5upAJiVqTn6r6fsNA4qyaT9oIxoHVVBSZaEgWh4eRjlwIRzg5kvLYLi0Bd
Xoz/Y+oGXMDYy3tzFdTOsJuCsfDOTaSM59jF4BJCawv8++vX8XEde8AOtOQgaBys778blXpqiFvX
X7QBNaxKtJzB06fr+OPXidCFs5TpInArhLy371zyOBAmcTzYHuEzCysd5Dn3W2rIXpNnYyw/05G/
vy3cuWm0IFXpFOi++R5DL+o+BSISsFERkL8OfmZvEcYHnyhs/uYqswMJRurs2kS7vNtIY0+LJgHd
Y1EPFqV4RJk1CS27/fUren/YzU7jcMxAANkIgOTeXQUzPLNVIWG+Xd4Wxxizn3KhUkkHkDmfNhp/
c0t0aHyglP4Uwu/LhSQu26goWmI3eoiMRcaxEDC4/HMT+C2tzF2R8Z/39EM4hH+xD//zIvpWF6p4
bX75t7Y/ilkop97/pfm3+evf+v+EySh4uX/lR39Q0jz+UM1/LF7y5A37cf6Zv1Q0ROVx0FGQwPzC
iOMnGiM1PsooSn1Ozz8Ijv9S0Zj/oHiZYVwgCKxQZkuFf9IYUdEgDcPCgOqd72Ue+PyLxfnPKQqP
7U9W599MVajF+Yx/2tqpJixgG3YTqosZzZ1X8k+HiEOJWYYR0zxkYodO2g9I99qrMhpsnAQJtHSq
CbpC70IvgYVz9KbhykzrYpNnurscsDyrFwyxW2R/zqnVa3urax4k48SargrHHnYDTETG8gOKGPrs
FUYM47HTW30TZeheVMrxr5ohWmPlZhDlQHJpm2Nd5Duau8AH/liPabOyzAo9gBU2MPUn90FrfW89
x9pAg3HiVzkWxqXZGDnM39G4Kgj1uMZlp75q+0g/uE6fnUQH0Lco8rGzlhgHho943Khnt1yF3XmE
sVxvlddeyAEbT6c5xH73o7L4AaTEN4GuaavImL5jH0ROW9ZlC4t0bHjez2b0ZLbRrUMoRijqvZlm
WzGqvR3ukxdpmLT3w5Uo8hfpVM/5VH2t6xz/n3aduv4R0tupcIdN1MO6CZwrlHtXcKWQ0ljTrpfG
3QALS3PKLZ7ovXuVe/EtScO3uAdjJZ27ZzPI1kGEMeBorGEbHpN0uOq9pzhyV1YkGQ6nW2+ArKmG
U9dXqz5vS+Qo2nPVOBj3mdl1o4Jbf6zx5BbxczNUN/AIHiEcnMLEPWIu+CUppsdekRlrNNuxUMD6
5jpo3Q2jk+s5ysZ1JBypgJmyW3xRTFcHi0WiycuuK2CVazFjpC9WegqqH8OImqpCzFAVN9iNFosy
C45u4W8GKFFLLzCPdKj8JhFuKkb2CkPJgj6wcDT/XNb1rlLepVlxRQ+7CqhB+KXG+ykWS9ElqznX
iThKz7hsA7Guaok5fP49dydCUa81M76Mw2Q9Tsekx78bt0vzqoX5o9WbafrS5Xv4oA+hMc3j5xrB
tHab6eZLWZi7xLq0jRHHdDweMGrfKk3PF5rbPGmptqk1LNOC4l7Iu8La2nZ6U+OsCf1i25rxVtOW
cYj2TAv2mm9jqgk415tnqxFnwLuzmXuotB4m9Sjzdm/X9fOEx0iZiZ1dJusicC6IDT4gGn+O6uAq
lMl20NPLUcME3i64UuXUq6pRy8BK91ryrIi8ZHi2Q/SDbm1cDiOrE2B50XnbyjQvfJuyxhuMA37U
z8J8YQUdp1ptjE7/kphfYu/GCHlPFdNLieyr618jLb3Wk/4WB4RV74XbIKkW+mDt3fwp15BF5Y44
2p629koiwHv/ELvlfdSKlWowCXUvlIXNetJuauOGPuXRiN2N3V941kUrjhzMsxXxuCVT8kQld6wd
yHrxQQ/SjZWotU2V7ObIZKJmrVTw7KdQ/0Qur8e0v3Xnjy/0/Duj21XtjV39IHpzZcUbaNSrXMSb
YTaeLCCgeHunrmA5qJNVxBun9C8Kxx8Wya4uyLaPh0UBfgqbaVEXLmYsycKxskuh1U+pK3ajKe/d
XFursjxpSTYtDc2/7kpx1JzrDtK1m5vbwg/2uDmu+2mbZ/V6zLudEmotwufRFleqUWoVqHTbD/qD
rLozPfgjaMw3wwMkRwe3nnLy07pmPSDCc3DUdfNg2yiUvW65s4MDJa7daQ+qsRetaQYwt4bZCdS/
Jx34yvJrrHZQo2nqD/FQoxD+ppvB+Doi2RtQLgY+rqD1tmL51niYQ298MHX0eXUtX0M5LX19Ilyx
SI4+3qxwM90F7NJjmeffS+oLNnTJALMVO5zVyJvpNk7Y3zqYvqxSGsI184ZomZSp/+jlpWLnL599
GdYnO4zLi7pJq6Vy9SO46KWlTSf6Hh+7Ti0+jlpHjJ7ka3VdK9zaEVTftruURnpyfCzFyVSNj7Rm
18KJxKIwDBaHu8v40QURXc2iMXC/zadb7FdfUMGcFRSHYwXxaA2JXN+JxOhOTWmK5TwFPducPDci
U+ZVP1rG2dSfqN0FLkArppkYfuvLILoPAydalSpIWbuVsfUil976ovcj9P01YrAymw7mXPoHagd6
cd1kqtzGYwHWOK2TtNymSdYc862WeOIyzpM9qQvw8wJI0qqWYmXK/uinur/zBzR2RVWsqyB6ZM9P
SXO8NeGUwmDYpjpyrNh7qsLuvrCJEwpr976OKrnqeVkEYuFRW7WnLL+KiPqGQSrtJVmWePhnw6Ez
i+99132bWusurLtjHvfVUgaQ8HL9Er4thBxDfyodjOrL2sUuHdZuE/F1DAcsKvjMFyrAQLhITbgS
bRkAl3TkPOR8IH1bP9a4vy0xjxjgCztrnShO3RmavWbFwR4r6ot4enHN8Kkf+VsmXPF4m2XewsuS
Cesv7buOa2+GlDHSpq2fVwiAAmvc0LoGTEvSc14yV/GxaHdSaCrd9KS31qs2wuqcDEQGTTynXFuB
XDgDU/t2sE8UwKcklXfGJJ+TXs7cvTNBG0+93b/0vnklBCeU3XzHWakyb4IC7nToa6eGQ+mur+x8
G+u6trJEpx/6UPNAo/Ro2xcOKoQSRqRGDusC27dipQ29xfad3lp4NXHkV9ESP/hz3U3V1lai2sj5
iaXYQRF2kcpNkRrtBQ7dfNNj85BXtrViBiRPGbazCzSRwSkKk4vI4fzuvKB8EpIEAM2uuh+2hjeJ
l7MahhYuc1riFp/4UXNwm/A70RjYlCfTCfhTQpiLmKoZWbfPpUhOoXKSMzkl+jayjWbjzf5Lumo8
2I0ktrT1zswQDbYGT9lzqZYmHzknSba2b6ttT/RCamnWUm+fyuELgZ2nAC7pMvPlleUy27YC/UB5
IdinvDut8S9VWu+xewCl6Xc1ZOliaJBv2vo5SL76BQZ6KgzatSnQ+/XVbTUi2yQQG8usRLvGXjZY
W2V2pyf5YSRjwgtlveyqLtyUVn5b4XE75bHBxtakGLXX5QEc3DvmDePuZYPa7lzS9l6Qw5tewddl
95yH+wz9ceMqUKlc08rx1KxDqYtrLxi9PV4DT42mBRsr2kES0G4mUJt7EOpxWlgkq+icaX27Cmjq
10PKG++rJttWWaq2YWU95qXrrjulvf7frMDbUesspkSWC8+v2Y+gOgtPw6YAzuK+0hyWNc7iQzle
mLX5NVLkCHfm95ZC0y7lEsr3nwya32rG/nud1v804Rhunb9qt7Yv08t/IISLyp/7rT9+6J/9lv0P
+Fg0RwQem4z2Z5z5L9cCEwgLyhbQOkjq3JT/q98y/gH+yJwOZwJCQAiW/bnfgttCnCU0PWgQwF+/
02/9MfT7ud0C+gazIWiXOCF/Hq2+bbdy1WD+V6LKViJtNl2rufkZkH/hF/Mw2x0OmsQofhkQxow5
7gILloEORtQULm03rAxWJhp8eLoXqjOTo6h8bdwYPZpy5lcT2QIDHFllIbmuQwJ+KMqlVtBXTRnm
2oOmXSpdJXuJtzGBMXmEjzrJI+FClliH7Bqzhafq5gVa/HFSxZ9jjf9dtP/HhHX5X0MEix9pELXZ
zwt2/oE/16vzD1TfQLhQQmb3n79WKwgAQ3egXbxgcJzEwviv1SpYrTpQzzxZhn7lzDO1f6IDtv+P
mY0FQgtDjwQ13/6d1fpugj1HGuKYiNZy5jhSFc3A00/YgG7HA678s+e6GHV0yzk62/axTdHndXWz
MSf157b2X8IR82P4GY3484p8G0zXIDdAW3l7xajgwGbyLxZtZd7bRvIShSNZC/Gdku2t6bfXXkkf
C6r76Lfim27VN1jPfR2zSi1qzdrUrfgRCoFoPl86lXoqLPwHVecEa1t5n4z3eT3vflk2BQbdZMww
b+cl/oGa//R42jGQjg4MDr2un5aYIw2I6qrkHOKhXFPeGLjcUBPvGq8x72o7ma6TCDOQsO638YRl
YJGTpkI8waKD+by0uxqUdWCQxAxInVMr/CKivJwzSwB5rcp69lr/uqassByyz6w2nAUKl0FExVEl
1kb1Awr4xrXWHYSi+zxHPChcoroLGe0wQI67tQzGrwwJzkNnuwsqWFotzahXlpEjyq9xL8Gp48Zk
qLBsa6vaTr7C9AmP3FNfxu5Kx/5yWbvFc4Zl5ArDYmZDKiQbNXfw+wxFbFxXOBhfIzJ3Nj7a042f
l9auncCDqsm1l2mrr32tAdhHNiUzql1KxNH6IRMt+aEKO960Ad6UjTkNC9Fqa50EQOqW6FYRk7QJ
s/wRrZW/B2t7muzyVqgalZiBTArm8yGhnSBKSU+2bjVNJ5A4fx/38sEYAkZYA81fNfCAdD8gYscz
tS3k8hIL6oqcsU47+F11H4yZfjN1aJKyqYObpXVYK5E29dW323grR2vL+/N32Ni3l4FewYnrcnER
ZfY+C+PvPcKsq9SX0UkgyaQfxWF8G0WAHQkyHkQh0bYbe6Krm0oXe+FLj8AUX9pHb0zdRZRO4W1l
5ua6kKpeVmG8hmBsLyITkAXQYMEXaN9HSUb3kfh7fzJfcr/OVkZhTGzkpHVNZp6tjRS+KfyONTKS
fJUriuYorIuzQD646JKiWhdlOfEn0awwzi0vMOTD2NSTr7ETBt/hbL6oEbFL1xE6ha1c2Oyoiotr
5JzxKguMAa+cedTpGcWqcgk+CwwbHiCprRvCKr+BukQvpqc99GFqXVoqSk4TSsqtWWrWMTSCFxf3
86eKaJHbZKyHZYgJIr0VKrwVFCv7gmZDW8MigESGZrhf5uiWD7Uszz704GeI++4uJnhyDhfL0D+5
yV6LynwF6pes7Zrkm7p0LsPYsO6ayI15OCLbZ0SaLXFOjM9SNuUmwcnvqwuzaa1VJNzppNJt7CG8
KjiP167ASCVG0rhj7wvuK324IXwv5gMFnqibcZcWcscE1qchrftVbTRqJesSu/Ug3NV1Nqy9qpc3
qY3rjmhLscUSoDjj4j19GUnO+dKSBn2dItZb93VIvNdIihVQBzIe179WuWrpeMcaTc/YXxBiZbcL
GXqr1HTltmmZNy4srf2aDuLSMep8Wab1Wm9QNEhzvIh6994ere+2peyTn/fuVhVei9JUpyowyaW5
7jKJj4xWbhBqAdM6+P/3vVtVSHpMtVaRHZEnM1Tfu0Hzl0FtO1+kVA9IyqPdGOZICWfHLkVQoIMv
pSwe7Lx9mZCvnA18R3Zu7TzGlkm2d+Coa2UxKCqUAcXJJXWw6MgwSgIvXysqrMu8YTKGrtW8Ak72
nkctj7cRa/W6rIBcSgSSV2ackP1WkMkBCW9cm1GSLLsIawxTli9xn6ktMGLzKsOKRBe0+JfCLnXc
62lwe8agTxVY1ziHCmRtc9OMurENlbCRDHaEm2n6ZRP0d5ppPw5CfxBJmzlLANngIkmrcJfYteks
zbgzbpSlDwfSXoy9QNy2IlJm+GHgLH80+IB3pYH8B8TGqF38GTOfmLI4MPaZW7ESuxY/nSaU48o1
6nSHTo7vWmXdnC9aWTvdysdtRbdpEjpB4jWi3Kq8LCuhI4obqhK8tGy/uA1pexsGRyTqVWHIlDeX
jX5XjMXAk63zV7tsM8QxpgUqI9345AbGtgFN9GSUfjeb0VxFlVcc7bIvdoNvg2n7rnTx3wiKjaVF
ctX5PopgHCajdQYEeghEjf9I6jQrWQQC1C4u0R+lyaWdpgRVDba2DySDb9pL89sUReiRUVHKO8Wg
E9PbsCPTaiz7s6SjOzSTyq+DuDXWLOs9xTmC7UQRLKyLetxoejGt2nAwN4FjdcU6E65YZf4EnhMK
/6qoUXfyxNJDG/ernDxM9D7CoXcrvE0XmvFFUvrylQSv7qqWTu9vjBzLJr6ajY7LNr5Ncd8jZhoT
1MRJiyjKnFL/1MrwtUft/VDUyl9rnPEvTecCwLR2X9LPTS3WOATInMsW9L1P42zlFgaW9BPo42UZ
S/urBumcULl+2iHsvTWrXB7I/22PgbDsdRnF07r0W8SgQYqjc1bg943ztkr7Q+3i/RxbSXOl4PJv
EEM91nWRLAYHsw9OgyLcjVEOMpWm5SpHlHGR6nqwAl102CbGnojr1NevC81s1gnWKfjYeDjYWOWc
u8X//iL+iK7ESKlNMf3KqstQTdE56ftm3yXyhOCciKK8B1AbBHaiacch2cZxskpr8NXSzcqNNgc+
rrxuUmfpJzdEJYMX1KY8gQBYjxZ1x7Kc8vxSeJW9GwEJ8UmoQxrxfsQUCdeKXdG73qlKLWOPLkq+
ti726BjGF0fAqHpn2GW9I6T+NVIeYeugn8fKSP2HSLFI2bLBXVBVtmBABz0uu+Em0ok2YkigNweY
Zt6OkAAIctIK02WaKxscP4xXk3KGC3sOGjWdVwZUtrEIi8nfkANxNQqFaUJqKBcdVnBRhyQ0eSnJ
7gpPhA25cuPCTpjtxKWwOZIcce5rQSBVq5VPUzRAJZiKYqfsXh7DgZi6gMS+x4A58kaVXrWEmRMe
CX+G71z5CDC9qo4P+aCVX+00ksc+cdQPbcCGG11xUKzNrOgv+mB0tpYI6xvb6a+bHs5Vnge3vTLy
fWd6PVMH3dz6FkJDTGWDhejJRrUS8/+xd2bLcRtblP0i3MA8vGKoiSyySGog9YIgKQpAYkjMCeDr
e5W7O9qib8jR0a/tCL3YMosoAJl5ztl77fFAz61JKNPgbAmJK8/QrHtf+TiER8u+JQVgODXBOu43
x7sUqQHefIFXZ/vlh2MTj+ZoxL95eXMofavYTRPNwGysYF4RmJkAI5ExWYxrpOauOcyCED0EzN/L
2Slucdk+0rX2vuCOHiKWl+Zk0+NopJKngbgQ16mtb+08jw/ZvB0QDmP50/ufPSQwueFOT2faqCWk
bvY08eBps50U7Tw9TP5Vh2Ftvn/HTiq+zROb52BhOsI8393gAiBsEbBPEwj3I7WG9jwsvfmtKDL6
z2OaclJYg2jLlL/EKLTdS2426oInlNYhZP483mgG5NDLUYk0hWhvnEAM9P/Fs9fD14MRTEfY74rQ
tKoeXUPGgVCrCDEb5SU16i/2gFEV+oYeLp3AxDo5J4LJiqeydc9dhVnTMftk9LTq1rLWZzHk8KHc
oDoKY5p3sof3F5C05rTeEytdEdVeAf/BYyebc/Gr7QkvoMr7SZLba52OX1bZPoCo985V6b+3LgF0
ys2/yAAWjJGZZwLuv7Qcsk9AHp4rexndiN8sLgJyQ3UFRynQKk6TNQ+fYnyyK7tZwUZMu8gxML5W
lTMdihROU82QKJbo8yOvW9r7rd6eGI34O3hDOO+HBft7BnS4sC/cSfpxa39uK719bE24YWvNDmpP
xI7bMv2puUURtsOyRTPHzdUnoY2MbWYhOsCajg0sFCT9xpl1bWwThvfFtcv8tnRTbe+AgM4MTL9Z
Nx/1YajPlVPVYLSgW21kwIXWAJ1qnn3zouNIv0bWYAgmLgPt+3jIDE/tMFv7uyqrnUe1tD8BxRLi
tjIREZYXjTrAt4Vg1ki51mmuRv0OmjxMrXqzEi/zGABrw2Hpi+XerouTULRkMuFvN01r4y5ttD6/
XSsnbpRNwTX0TlRWgNxXz3ioJGskA25od5p924LGveQFyDBjZFojRDWeINhMPrioSn4fmR1Ck9hI
d1v8n8Eov29V86YzWY+tjgIH+yz9RGXq81tGZDLcaat6MscMZlYFEOjZW2gANW3vT8d1IjiV3GLs
y9WIbWS0rQluYDYdpo4pw6Qd1qaVNJwBaGMIF6rl0aPE3NLxV1ZeHf4BCm0CNGFAbKPDnoiPHhil
/tIN4LOW5TjXPiG/CABelJqD+wVQ9DvoELK4e6kiyQkpDIYK4RacrN1SynpfOPYjrHZi71vroS+D
t6bXn6oxz0625G0oNsrIcfWeilyMBxNfwzMYgQKYgX+31O7XMfBlqJziR111651+Xek8xn5hLkjy
QPU9JXVt4zOzA6pZQidLeRtAUfJXhijC9Jo4YAIyTFv9VGaAbobG0fd2Vt5XvHwxOwuhq2BgjgAO
0hDS3lMFG+fE7/Tirt+qNVt3jSHvKdbNx95b6IpXDRC5ZX10JNnNvvCGF2mWVMlYqvcTsad7fVyN
0BbXUnOB+TkGRhb2sIuwTK/zDpgFXxPd7bBtewEmYcSnWnEBCS68U4vRescDlLjQWvYBfAVfX26V
WYndQB0ewegN1rI8q4ZZbBUAq0HL9FV6FVPBkZuOq/+22KhcN6zsEBOy243QoCdL5to3ztzTLX7t
9Vg3dfru/RV57FfTifiOeGvL4XtfTievZJbTSuJXSUAlA5v6PNYc1Z6EK1oAfFarfx2Kud2Tl6Gd
N/obx3E2IEn0EkYotewHwbrt+2b1zF1Ft/5/mdHHX9i1fwGmYR7/Uw/x9Nq+/gZY++vv/88WouFY
/0FXhD3hf7e6+Y//obtMAN41huevruL/6nTbzn9oYaMcwh4CBu0vv/j/6h2a+n/sq8/p2nEM6HXj
Xf2kJPqTsgjjye/tMX4+Um88mdhQkI/Cafu9l0dCxjytc9lcaK2bNz5uaQZraCvdQl92cqFv4S3Q
f6ZRffUDdQcfMl33/QuO6rhy3GOh5O2kv7qsN7o3fbQLpVaApX1wT2Vd7HZbtd0tVvNjgF2fwvAw
04NaPRWbenlNPtNgWDIejTOdsRlUBXrcNednxC6vtiASCd5mkaiMaRxucwNBSg00YqtQo8ADiyom
qEX1THbqdYxp/szYLqOUyALACvdDNt7Q13lHf6uzkRI1ulkeOPD2ydQ7wFjXKPexJ8YU0cd38rbf
bRMmUlB6+Z2GKT8Z5Fx9H0RTn4n2nQ6iH/flRVwQkB1IJb3daiiCfewTxRBsN1CvH0msJwdVdcBM
evptOkd/IFDZc6cbGG9bpAH1O7VDSJSQVe0987jaQRRYu2uk5RaE/mq/A7Vod5RPdMBoFCYLIZgR
IYhhmtK7OKLu1WLNw3ylCmhFyqX61CLXfBcBrOPIZegKWnOxRFiw4uMYkcYBmxZbjzdav8hH6O+z
7RrEq1n2s9Zrr3g8ACF5pU3jVTeiGrQZp9n6pxiIyhmuEShjD/p2tbdsb+qLEdl0lKNmbrVdusn3
eVp8cEsySEheGk7D2pEI5tKq6PF1xC1m/iuDqDhDuAGmKW32AKM3o3Qeui+kPot7aCzeflsQnF0p
M7fF3PuxMZbPkLNAB2jV21xBvihFJZGQ0WEzZzHttnSunsHgG0kzGvW1fWHekKb7AyBWSlZgQ0Op
G1cUL4uX1Kl8M3BXRNPqvTTV9dCY+Zj0u8CkwCOt1Bsn5MaV88TNI015yLLTCMWc4xYyYRr4D9eq
JKraKk06G+X77KzyKS29jBT34Ktj6ShA6lFGqTDB6oLVi32lhtOmivSij6m/g3Bi3zS2yl4sQCbJ
CEgs7hqDfmgPpijW8X2/Tm4GMXq+PuRTad94HR1nvar80GqwDk6IleHBNt5xqJHcmTNZ5VrnExPR
XSGqarVvyasGP7qwY+TknIRFyx46KM7wMO2APWfenKDva5yw7yHgIe2Yz7VrKRQGm0dcL22ixBh0
yj8PXtgO+JkiV7nc0tg0l/we4lueFFSPsc+cNiwLH07gxiSMfHSEGMzG4CXbgE49t4kGlCE7W87W
oUo3Pxqp60OjL7vnKjc4khiAPGE30Wv0qv7GoEZIXOGjliAI3Yxhl7Mpy77c8T2AkHXp/12jOCLh
kDOPG3g65nTd8eUXCzIuRtVjJq3jEtBm0+bWIDSzTsnrtGw8OSKLvWuHfeFEXczWN69yPtamsva1
br3aPgtZv7jfy9E09gTyeMB/il+enQ3xCLI8Ug5XpE3rfdMzbLe1rCC6qLbvckKGQxuyHJArVUUd
JLwEGTjtrcL1EeBpABl62Z2BoVlHHMtr7EwLL6Sx1Ik5p0aC/nQC71wVp0ZS7/aM8JlMZLBbayqv
qeMVbqgHQo486C3q4lVpDhKX0pOnjCsmFZKejK/3hAin1Xysp+3Ft0FCCDvIYn3eciQRfclN7bMY
yapM+nbwDiRju7tOAED+2/b2X5SpV4X03walf+0eOJY53bCBAVX5NCjVmrbslNU3FwChMIan2OFl
0Fs/DrT6a+pm4G6Mf4M3fDb88luDFOUzSUhlCPyX7PbvA69SkX/DmMC42FKQJCeidIT5LX7S29j5
hgrr4Um3Et97sHilrollf77mq9b2t2vGq2R7Dh5qzEs6EvXfd8zJtMd+I0j8Mq9crDZk/p3UidyG
OuP9y/TqOkj77aNwUKM4thgeMhi2jE+OjmK7kqSGJX/oxY/J+IVi8M+X8o/bx8+/OqeBYHAKIfTn
90tZNS/g+fasS1+KHySyP9tifa4ga9X8KeYgXkbrX4aH/+WSyBYyGZdiJL6q73//SHYn2Jx9Y17S
9Gn5XjX/Iun/Lz+eqAED5x/qNJe78/uPT40mlR0JUJcZWf8avOv5/Z+/sn/cfZeh1P/5AO+TPWmt
A2l28P8ug3UGpCbsB1G//vkjrg/Qp7uOCJ23isEwWojPFAJlmi7tPdu/TMoj1P7GRtu92A+6/avN
3//8Uf/l60JY6l5Na7iAGR7/4+tC1VYYwQXgmWqYB/6LeeyfPx/7O15Mm+crwF/6yZ5i0huuB9Fp
F/RaMLg52Pz59//n3UBdjwsFHQneF7y/v//+w7qp3jRL+OPjLsh3vknNfPzzR/zjgMyZ+O8fcX2H
/jY/bg0CYDD2yQfLIIT5CJvGaqFjJn/+lP9yIQgFcAyCniE16LPNU/CKbgyExYMfIDjRhqegWF96
5b/9+WM+P1qsWxCuYDN5JmZicJq/XwzdnU0qxPqXnKFidT9PO28J1xSG5b+4+D5fDx/ECgl1xfQI
GnGvZdPfv7UVUqux+llx8ao6MqtXjVbcv4X9fIbbkCWEKxp3EM+uz5vyVzLS327NbPdZyrOXXRo6
SPpEW0u/iOChqIBXzqeaKZPviEik3/78JX5+qEEVXasy1k5eGSzGn77EvFHtQqShuHTRlH5gufuX
h9r65Pbguji/EtLJxV0lJ5+JFoVPEBDtcnFZsnUJr6LIc2+VBgcWr41MPaXXsjZ2OMxST1RL42zG
JvyD0cgUjpp8NnVlhXJ2ZGTSC32gzTCjhXM/lsxB7i6Dmp7C6O3x+HmJMTst2ErOKUMOVxg2rcpg
WnIQx5pREmjgW8kQOOm9PxswTu1h27k49RgNOOpfNrt/PjLXqwbRhiYGt8tn+yLBBaS8Q669SP0Q
dKdAMrK8/PnO/dtHfLpzlVPYmsBofHEoU6+NTk7McHX//CH/5fHgOnhhfdPwCHn8tGBUMugt5Wbi
0tw6lGdz9Ocf/3k94uG4Ulx4d4Nr8+Bz9lTbBTXYde6kFOccGe70a1y8aB3N/+vL4LwCdRzOD6gK
HFC/v8FDLZY8gFB9URLK6RdPav+PH/Bpb7jKOyrj+gGLHvZr2I7xn78olFb/XO7YcjhC8Y/B0Omz
NEq4ltAzrfPuvZJU8QqwbGR6ZYGETiwHuQCoqyhQnk3mAbShMYGoQRh6aOZByjuimBcbWXmmR5Ah
gU0WMafhNoMQJpDv3YE5cwnSYDrllbgmBSvzBeE10N4Fr1jcYduHCj2nOGj7nj4J1hK9IGhlmLCD
9khvsR44UGQ74Y3hNA3SPEJFVEnDl3I3y7H+kgdFu1/VAlA7t7JfS7fU+61phTp5uMGS3pnpVwh/
2fVq0iOE0CUhF/3XbWHUFQ71kDHppipxo0Bu6lRuNuYNcHzUIfkYu3770i6Bs4f/UUctGyzhEktw
RxpDjU62Rw6wuMi6dFbysFRj+t3Ka0YMwdrtLc/Oz5jC6BIxEb73F6179EpdJk0z+D/cchpoW7Zp
fotRqftqd9gncrt2kUiidZyI1I7LRlW7wsztt4IF8OQ7zRS7ai73TuV7P4d0hB6OPSHOWqUnC/2f
aPUNlMkoSo80vpF8Z5ba9f76XhdI+YdmfgEaacdMCMckgJ0UVWve7ftiQjue5Y+62T6jny+ZDywu
04hGRMoXy002ZBpSH5Q2sWktTII65r+0v9oz4OUmGd2ZYCB/HiIKTSZGdY5FpbK3u66Ym93odAKM
b8+v2a/docvadj8V3kixbWOfyfrpIOcyT4zWUsTLMilgcE2cTzDq3rmzy+rYVSZNEb/yH8hR4APE
AnNma8ZvxqgjL9JESb+5YFqq6V2Ydf54NAAZ3BjVhMS+V/pt7yp0f5WznTgvBkTv5MXOnauW1hqp
3l0TaGKnMf+0P8TknKmTwaBfw0EqvZSPOIptHpnJ/sDYTYxGjjL9Y6i358av0uPi9+q0Miu/3dKh
QEUVbI/SCrqbqW7Ur2zy3+ba6CO97F3cGGwqVt4uO75o7X4cV1R0yiHlL3Pzg9EEZeLLhRGouxjc
U8+6p1fkHunaW7tcusyBvKu7IOssDEL8b0GdfQuQhO0gmzFbvXrCyXeofzGDM8PWUeBeJw8odUrA
LIWgf9wQb5xKPbejrF7bYyNzbrDYiGsabWc3CBspPo/vI94vhC65PTACmWfGZ5N/NQ7BpXPTmcyl
OmthzTocJj2f0Ihy8MJhBbPKVO+VaXWTNNAI6Wq0w2HS155/r5nUuqLe07bMPryZIG1LWjmUb6Yg
XjnhHSm6V38d/YSJx4N0EXwx/h+PaPDRHC1zx/g9nxO08M6hRPt8pJ5eb/vNoF5vDetouE3GXyZF
xZAjEepw0UN3nRAH2BvzuoahVMSuioEFpRdzl0nsjKzXmaZUoZItzZhWQt1za4Nm11qcusF24ykl
60ajZ/rKZIf2zx31BsP6tJC3Lqe2W0Dq9N3sRu4y7mCIqCYSzRdfkUBYu0m2EBczdapIZqtkdJw+
jZY7atdJhf3DzJae7If5q3JXGTZNauC0lAgDB1/cb0WOMqtmAGnAHj05cIgTVwnw+TShD7VMseqs
3Xie8K1HlSL3WlW4c0PNzOjGjNX80LfT+1qT2qHS0b/QzqLjZpOI01qjFxeDa51XbRFHa5TojOCc
H6ZKCxJVZbAAUi+P/KYHVec6zJqXgnA2B7zy4yJLLazX6Qym3j32IyuZgUbiVXOd4WbzlyFpWWbR
hI4ddr7UwzeIvZGdID9Kt6uTqkKRYSIb2Om0C0O/LeXFwOaSAPWuDo3buOcZYPcu77qfm2iD20Bo
2skqyGrTC9LNpCGD0yTT58kJfqyV/gIeEcp50fqhURXFzpmZXTVL827O+oSE0CZuePRZLMuqfFvW
mulog/zP6NT8sel5mUfWZJuR7k7zl7ntxA3LYnccCeS4QwbV3meSQkyVotivQfFoTF6btFu1RJzA
nhyFbe/qF93JySmOdL5IPbr2oadcBPt8m5ZEaySiBGsVd1tfaJhH+F6nTgteirXpAW5n9XENVhxy
7pK9GMvoJa7EwJSak7goVwNA3zLqtggGCOHgTnfrlb29AMlYQ9LmiWhqRcdYt0XE0LpZhJqPvATz
ug2mrHeR45P9W2n1+GysJblwha8plnv2hxDRybve0bf2US0dcSmVT0j2GZQ61VrQ20z109Yt+t1Y
XSRNNUFr2lPvSBT1L6TyTjGTMntPB/uxQ/S0s0wGhUaOqMvI1UcjLQW3sglOPbBvTNWGfranGWsK
RzJAoh7jBJF/gEbkEXdJ5HBS7G5a3pigp+uZUBatuMATeyPPJPtpzgp/05AO9z4KkTcxbMwoc1cj
1cpc2jsPkR7Lt1PtazDixzU3jUgzlLhZfJ2vbuIcMUnxjtWqtpJ+gEAZ1+5QPuS+Sygg0iHS3+aV
ZHt28i7Wx6nY16bILmSkkBvQDPq2k5wx7iRHhQQnJ5F+UMZQxvTevhowY+p1/k5XEs3N0pknNK7f
VS+Ns5TZm85FxPU00Jpfac2TDJH2EPyDZmCHTC35ZNv06ruiYg9nyo2oAY7sQ+ORltWPDsP9Yqxu
fJ0ABxA6EMiHrQ5CHaGCEXr1aJ+0a2Y5c3ntIlMXG/WsDw84f3qo1l17NzTs675fDnFu69lumACI
k6VTJ56ci2dFKXOsr31p2ef8aMf8oa9jdqPD6iZRT9OSIpXGzqDACuc5Jwpnnnr8Q+KXsNP+NXeM
D3X9o5we3YVPUN0wBlPUk0J1JtbjVbgUDkbuTdeRf4Uooas+aHIZnCt8XlZLf7dF/iqVpb3OlOK7
yUbdiZjH/LK6qR9NKFdZ+7StvxOET8cNchucfFZ2mO0aR+KIpghZuh6pgjyHwl+1aOhMmQz6XMX4
qThuDPN6mSpS5aQUBDVm/ZthbR+202jHdjJ68ra1hQQgYnxulqopEqzwPcKK+c2qPK5ZVyweYw6g
2RwntkxtVndulTmh2TdD0lAIilhrpb8PZvce/dOdxVBs1O2kt7/12bN/zaYgEQV+uZeRtGWjyVjp
sKZT+wup+kevaSN96oGkBVi/kcls72aetWZX4/ShRHdNqM/YuYZSnyPsovhS3Z5Iu4AcbaR37d5v
UWDNtP9j1RMWIoemPOMPaO4YEDYhnj0Z2U6l7/qulcihuBEMSXSOV47RIxbP1H5G3B1TFGSkZhAj
OQVmdrQsx4gQ2f5ojLI6rAKF5lS43ckqrWmvoQk9daNLeB04HPyRdJGsYkWvshCyQF4Fyr8qJ0ql
ct8tMU6RRfACe+Lk3shUOXvD6fKvWtAQTmJxiC/HcjqWfcGYgsle6G5BcJtr3l0fEJwrm037llWr
nUzMpb4VQBR5XRnQdmy3TAIIcM5Pk+9azF/Qnmntspyy2uiirrP9x9VnKAFGd6F3s2SRtMf3Zh7S
WzVt9hnlzatrcAQrasI//HrjoIAzXR4KxAUhxyVc+a3dxuPklcnSIAnMUIO8rUuT3i2m393mCEIj
lMLGY29zsDVY/9l486NY5ANPnR3rQ+DfC8CMl2rgLOsuknSm3uHZ781QCa0/Nr31vfVHO0lzVNZ9
2vxcOTAlbnDNFA1YhMDxGH3YD/kUy9pe70ltYNhGDkmot8WcMGYhkK/u6OSTbdd0EISQTocMrJCY
Mpq+yc2Smt2wpmFXWnMfq7lPLy4hs+c5c7IzC916mLtKO6SOQDHeke7JyVDujLaYeH6rYmLVT8fz
oLpr9obk9LV2JstPXyPIyp1seBwGy3mvm1IkdWvn8UrI1BdbtBa7Zjfv7TarvpatVySgDuzrw9gC
aui5TRRG5A1QMp1GmpX7YeA1JLpnPBm6/7MxMzfpGqbXMjPzPQFHeUzqZrZbTOUkDRDoMCVAO7Lt
IojXzTykW1+BuyQ0lIlKe+Y9Jz6PSoHZZUfMQbe+lbSI0DC1yH1l9sGoSZ0HkaovBHPR2Cic/G5d
yIahUEG33nN+tOxZu/oztnApibE128GMmdHlWcj0cntaUAnfp+nMmK4u+gap90DAwppLXjFrbPfd
hv+YKA9xQBo/vxWNtZ1dXWaJWerToaua9eJb+fpNNIV56rZ5jW0NUT7imO6spZpz7FfYZO06B8+V
24mvmmbMeMxHEgRyjbw+k2Jrj2bAS4rAeiSeSmZMk1FBueh6nqxl+WLzZy6fZrorew5p+Yk46/qb
0DsOc2DrnmfGdztWSijW1oAWebgq6ZuClpnS1jBAqhaST5DuWn17ovAiybVfIUogsikYSgeoelMG
rFthqNdmIL5wsohT3Ro5or1fxbEwqIx1I3vPuuCJoTRwW78esDmV7qGyhHOevU48ujw1Rzftsj2k
4o5v0RV3NkyVu25z4M9by0ttInMgiCjf5ZMJYsHtW4LAqfxnI8+jWjGgpoQmEgkk9kkV0xAXLkdQ
ffUsfPvGLwRA9VHxsu5dDVWQKox617Mw4pi3HwojU0fi04j/qlR/4+oLYVYDPhBWMPPWQ8UQUfPm
d7ia+ofGrKyT0TROsrpTE0EYJEh0qJoDqd7XVKQFsEFezBuT2Glj0gYBLtxk8AKK5kOTOvrM1nEO
ZEqY4bXxMJJGFFWG/d1FbXHo1sbAUxwMN6ZV5JSZwTcKK2QJM2emecwDYDIz9NgNokw6NwD6U3TZ
5sb53LVn5yhMjQwQcxqiyrd45wu+l8YuEK5D6UHgYWAZz10UFWT2FCYnMIfNIOs3dQYMQ09zcILT
XDvuV+Br897JLGdfYMghaVMqsj7cNhLlEOyXwCQ6b9NIeZk05+sy1maMCBD0rDJ+opQgUgWsE/7w
6m1NwcfM5TpH1pYu92OXLXuc+R+TNwV3a6t1sWCQwEool2NWN4DOepb0XBPNjbS84FCbRIFlK4ej
YfXY6lJB5ZTb/mmePPsZ/oEXE1/mvOCg849rmdaPfHEZX/lSvneLdn0s6h/2bC2sTNYdb4h7Cw+g
3OmaPiYmiPOwsiyM5MDZ4l5SieYtMsSpIcN2ksO4m3xKtg4tAxUo4A5gOykpoldCBYYAXhLK5QUr
dmR72xAtKUpcdx4/UomBqURmHw86zwOYEj8ZpmC6SdWUHQKjGUFju+IkM1Xu/ELENopQTRrDUe8a
88CLERXKPiJtcO6tsqy/aP7mRu3YfiPqJU3sBs9Tm24usqFC7DBXXa3wZAfrjlSJR87BsRXGs51n
UE5qUlk7D1k/OjmaAwQ5JFOAMb7swUvooh6YjFtqz6zA3NEFpzPvSXPZ0+8CbiEbcpqwpMmj0svx
mu3V7C2DTLFppGKYTZY3YpjYC3KyYUSlcBSQUxEa5B3dQUdlhZYmn0xKHLHAmXb05PTLGhzCUDD0
x4QKYc8xNh2xf43TfLbLRyk4JHnd0OxzyAtHTa0Dfh/VHOpJXplNMw4JO+iTOpjHM5fQJN1iV2c7
V0SWpsv4KoTxgq5hhFY9gsWwmzXOFAF/wp44EuSevReIm5lwZOuBNhXlOepNpJxZfRsMeftFZkLe
64bxC0wHKIeunCJ3Rp01KtQ3gS0QmPMLRKCOOYXQI01mJfs7s52wMHiETRf9UN4oe3rz+IdVjRZJ
hcnnnkJlRQcEsaZYN0IneyKAjh1YqF2jqeBQtlDos5H5AfzaArUDX3c1dABszdp7DjLYPSPyxIRt
cwq3Yf3La+Md4GUHe5G3Hus0tODbFI9ihAWCthnrcWi381ffIH246cR8TWkxD9mw1kePb+mekQeP
vw8iShed8dCOPrqebdA5PKaQI0hZI1VRd3dEAQU7SAlDaHsWV9PZkEK2aTq4WTXvAI++dLY57hsa
XxfALEsSFJ3FLs0ju6AVuhdOMe9luhh7bHYqJBlJ7ryiNxKUHwHlrGuHnGmeZwwjBxO1UFhTnER1
s+YPmW3Io4Wa5oweCEeapbrjtpguwpa52vnjgsgqR6GRtsXV+13SZhB+GU+raSM2KdxDZjMNkvXU
JjyTLIZjbexIadp2jd/2P1Xa5U8abqPY5UENGYQjJyYL0aHeU+TN9dZuy+lhqH2utTF7WBENA7vG
VBPHMEzEAVrXZOwZMEzjgUe9RhlyVMuaBj+WjvtnMp7LvMP2IlLQFaBuSbTD4krvBIpmjtkDDXIT
ukhTbk3dxBBPsNs+pdZJWk+2t6Y/kkdawfaQQ4d62nbleat0FY+eW0JSLo1LjjjroDK2801rPras
rI+sr9NONnTktnpaT8IuadqOKQcHDBF7bmR6mLNrMegMQdzCCHy2qtmPSTDnxGm5ywk5ljwVBOp8
6XKW5E3LkGz5ub7DnfZGdxyJdEXyeOYpzv91i9uWTEdn59P8iiatNPaTXYpoVOi/e7Nq6fz25GWj
MlvXzkrWRaRkwNreMSPl9lFhCyRulmgbrSXlhyNTaNhgPWo/gOqvmyNNPOrzirL3e72Zy21raV9c
j/7f4KU64elKZ1tACZXpXs3xYqDztHXvdkVzgKGwlygdJ10jtv5ybeJHwYADKDS99UPl5ItxdxiE
WoTP4fGCClfWUxV3+G2+p5QDtwTdNnGB1D3m/KzjX4OE29OMexTlhVzaUtjam18vhNraeK76ouS7
NVr3jk4lzgyDm2tb2gr7qyx3QILEHsCtd1xqb/pCxh9CykKfbpZCt/cYQ8YdB/gZ2w3uMOJjrtOF
cQ0tv2gJATC7aB48ng4X+52SxM3PNXgFYbv9c1GimOsro3/CWuDXVLygUNqqnM7SIa/TLEsr0jRp
fmPOMhO9y/kvbGSXMT9oMAFYgErTGrFUgKUXSMll0VBUz9c2v9qwARHUwx1W/a0X0BlpiOf8iUHt
yjcS3b1JQOaNV5tq72/FN4Ec/wbdIQbmqnFb1rEFahUlikeukbKSxuSEQ+6k/GrbjfnLTnV/5EkJ
MlIPNCRkPn210ZH6XbMEr6uxuXhllEHnqeI0qPcEGy6rf2MoVPsmC95eYGbcqWsAL31VnXystdxZ
fgNAhrNjuACz4pzrWKjr57xG0rddkTdukLX3/dRkL1MptbvJ4XQ1Lhu8GPLIYOk5YGIoCHcN6XEv
FpL8Dc0ZHTHaBFmc5TPwU3txbsi8VHdIvIYd3Mjt+8Czez/qbU3IJWBE1JTt925ukJQZZErajOts
Y3pPEUcwkWC3sZyieqWFveG2NLSLy0ErtNJyPqT5psXOUBg//KDWf1EEvjhlqu6YsOk/gmUT34R7
hWJC+AxObobb2uR4/NjRbdtrSv9iGwW+dIuqoPX8HbQh644n7xsxJz42NDVBqvnL4ZK3sN+mbQMf
2G71vuqYomJxrFo/2a7hr9rEw0KMJo3r3nPuqSN/siJO96lVYKRcxkemhOS8sRXQvuXcMOMJDmdJ
A8y1RovwI+HGBB1Alh/LngXXFg9T4bzpqqhu9IZaQnTpfN/jf2GbbWnlDfQIU9xYYdupN/RkbpI7
db6fLGNuw7YytNuVyULsIwyGauXIC74WvDmDM1MkU9xD7+IYJXrrttbX+dXY2JNLO8MV7aY6o4V6
Xu6L3tWS1srNE2AKOheVhohXoyE90PUkgTFnzTfWQP+11cqI8sCsHs2yIqa5y7uvZFeMZ/CJ254T
xRwbQzC+jEz7TWrb6odmLNtBE+N8zPXOwhS3LENYiDRnZyqmN5IA7SMNZHWpdJ8n0ldWcGI1quBg
gdMJirI9WcRD3ij2xqgTm4xF7mtnuTLuHQwMJjCS4v9B2Zk1t61cXfsXoQrdmG9JcNZETZZ9g7Il
GzPQmIdf/z44yVc5ov1J5VykksqJQBKNxu6913qWyzBrw/mrJi5OSxLYlQVZnEoaJ9WrZqfcpF0r
Q88o+VNnlxd1su5COY2+lw3TUwemjYNHRfe1diJ1QOSOztptxa6MqdEATLb+XNbuT1KX261dBsv7
mWOWXP6tiAkihDjO98Xii85BfQuMVuyFTN5GI52PjP9eRm9+dpPyzdF0+tBd5Bo0fzgB96tan+Wj
23kPZTnq7Y5VmsETREM9jG1DcFSjm8+VJsy3pJJT7Lcwiq8wpRiUDjSmytjGs9Km4VWTlQbQvDln
eFU5RxcfzrDaBZVzil2pdrqatWs+F7bikZzGncyrdK05wP6MFHF3MwcDRyHWDMqNJDTa1ZyO067l
NgGkDPuvUWIkVziWq5u0YQZTCBSnED2x0jEEvClFOKsNKcFhscFnWPmpV+YM5TztSwnYc01H2Vxb
dKjWMizrbcyMeNuLgkFhpM++GbQRffaIiGZUhEc9CsM9OHfg9J1LkHHspOtyIAGGVgqrkoHHmdjB
fq+qifOLmaf3nMOQ6FZmvx09e9hbgiraDMjdTkzT2eZtEG7LvAeT17MFdNmsfJjEDN+mcsbNauCe
HiRVP0indR+6WORSwyAWkvDdfjDm7Wi4zdp5C/Jzon3tKzXxJo9orBkVOefQt+EnejPgjtCE4JNI
naH8Uq8ZRUjWWTZ/N6taf6OLrbf8val+6OvC3XRdOK4Jmm63UdoOnBxyDId6VF+3AUxtfYIwrbkI
6ZzGsU7O6GDKtVtJ/UcbfGzitwXi7w9zgkB3KdIaL6/9OKRjYTCEWeuKsRK+pe+uiDhd5/NI1cEG
H0MaQ2S7brvpxwAGAB23zkrpwwfee+ZzsNgeaLCmX/jVxatX5fTQamykNpm1HNOwczMFhaVcNq9w
/NM7gzHSJh+JkU49kd1PnWe9pG0+Pmvwtyu/H/F1eWEm/aZv1CpXfbOqQHczz7RfrGbxrRUcmj07
jPwKgtZpJj16lcVawmzGYdrIgains0MScANQQ1/rTGy+a1NZRduk1OD6teDF/DEdv2Hnd9HwAgk4
eI3d4+YbUmM1UoTcdEaP2pnCQUlSAnVh11sst+1eC+aFfkSYaR4O4REjgLm2C0e+TJmw9FUSkS9L
hupw21XK8vFZRSc7NPRvhNtSMVlNUG6tYpSwa0GvjOBiD3ittEcCZ6x1FObuCbc0kgKc0F+8mpWc
WNPkTzbJnXWgBz6HCPhN0QCwXFeSyeLCE2ce+w/9bIvRT2y0oWx3fJpxN2mYC6HP6F/qoqL/rQfm
MZlM9QCh0XwM84hqP0GAZJOYzCm5/RGMDe1EuyCiUumKjl/XnyLVFNsEAjtegDg6arPJ/cBSp/kO
o+lyFXc1nBBHTdmjNmXJG6M/90cUmAklwNj/Uiout5zfh10+ivQhmQJvL/Qq/jGmWO51wjt3c2AN
HCLzdjMHKn3EINfdM0VkZtpr2B7AXhEGjqRev+3kYpDWe7wDBuGrZ96GzGL1piOQNVgMpjQFWJg1
Vp0OX57WT+7OshQxn52hb1xaHh3EFmM60Quc/T5ymMp15rS1jOzGSIr+FkO2hS3HeMsdHLNYq4Ob
wSjakzHnC0w2aJkz4YerYg2wUJfTy1SOTjfQ+jGlmr5xomGusQnpPyPq/tUwaXDwZOlsnbxckZFM
gNcAoQI+QZ/LiNPqSC+u1ej5lEDjHyIWzj25fMkbDbmuw5Q5x3dMDTEV8Ljs+g5krl5BBMxY4tGa
uM1pVRp1dJMxtaPHPusHiJTGF1Fm3p5fuzkXVS9hz3fyLtYNJpCQT3qqnrPFwa1CYpP1u6DjUZ0l
ShCKYH0jdaM6YOCsNwIyoGadwhhHVDpMPChRribfNvRmM2dtrq2UI8A26wwkruJCsmNXUX7EYFi+
mQ598nEC6GKX0v4aYYbHGJE1lB5L8UahsqXLz0TOCfUNE2Dv2IrW9HtmSZFda4sVBVakqtlOFCzY
KiFeqkDtGIc86mZpyFsGD/IrJnPP8uuZ4h2ZekGwKrsN55vYrIn1HaZnpdpmL4VJ08HW42CXRwY9
+VpoN2ncobRyonqjtY3FiApXUFla/BaBgTPeAlH6qxdm8BI0cj4nSWw/e2lAsyoJqcI0xVghc+5J
DjCbtZuwXX6iHrvgRiHCxLMgdOjVwmQqcSlHrHQTlgGW57vYkdcOY98O/rXV5dDcplvTKJ7aMPim
IzMoVb/5+Nq/KwgXwTSgDXLvEIDaF9K73qv0OWZzu4vW8GG9Yf+3f97DkYK1EMUsYzjzQvUfxYJh
vdUHt4Ltp6P3+3fwfn45D72d7rp8ARSsvwkgx0IfukwGt/qYXade77dav/34K0iJ+vDfGvlFeotx
QaCX5t+4P+/ViWk3TVZo19UN0V2CvpJGuLtCNnbK6haXkJ03eJTMeROaDnQRxvo3ga6nvio4L2tJ
k/3senfmyNpH+hEwurWhD1wcMlAsNKg5ybd0I2mndijpKAsYATgldcwna+w/H/P911gkzLQGcLPo
DmGr77+GroWhRcu1vQHHU+OPcmhhpoIKB1XDPPzQBb2QzDTVmuMbI5skWj4zeq8VZQCNsJm62vTy
5is9A/R09MiXN9rwDKMQz5vCKtXJpaELJuqBcKpiC8Sm2DsGnRl0YHN/6MtSbkUs56uJE9jaaqmo
GEd2YFQEIx6vOZAab/uFBDbEsPe5l13h4yJVmL+EhuChdvalNtFHzGlMaCE996IunoIRRkw/4Ngs
w0iaa1Mg+aE0Y0vCW7gLihmZmiqCTdZF7cmJ23IbO3l607JkH6auq2+cgXUDjf0xHYP2NhZ6cyoM
9E3uQagANdEYVqsAGc1eqVHzx0G98n4na0NWzbMzaMi9wrH1a9QSPhZw9yDd+kjZSiUdxeVw1Mzs
J6vHPUe9y8jc7udrx82rgyO84SVmMEBXuLed7TQJxfrgjDaZVNCQgzCn4Qv6BXCAAHAbSO0AkWLb
FPR2KqtpHsrFNzu2fXKDs70/KxWmFgD1dD5MNSe/Al/Yxhjt/Oh5E3ETBuSgRwyW1sbsyEWjJnuV
dmUf5kVXNOEEJhdF2O0KmhEu0WA0Vin/zHWESYeiTOKuS+MREF+aQRnXpuS+KVXnEwRAOnupEAfm
TfDTtbMIltWtqMyNG+OJCqPTFEsmIDHEnBEv/N1Ez++ntAs6xCMzLrVKbdqywYzGs2ls54A6ZroK
pay2WZEVK6VBt/bApq95hdIUcSmbT57dvcX0O89e4qhD4xBQD5E1uRHgxA6zIR0/b718xzGa+mAi
/2VF1owGCarJzklTThu9AcnEKHpCjtJbgbmdXJqhK2Hl3amlk+iLNsAXWNmjna06d6Kzb8+vOOvx
CrL+0lU0pIwoHKnMbTdDr2ECEiu69VH3wtCQ95kzp7s2ncqTVbTfmGLET2HZ03lJ0RXhmQhvqlYf
/SSp4+sKzNim0nrdn4cWd0xUqhKKiQF4G8/MWWlfp+ZLu46lnHcoOHER1lH05BrqTqvLq5gDCSiv
/DqeO9R4UeYjniufi6gxvhHBmT6EVbOw+8LooEQ+HDvRRTfeoNwr3ua02/gEEOOCzBop2x37FE+t
2piMoL+UyACfCoOKZG72tRjgEZZJITYxXgGmNs541h3mamERfK2n8TVoDPVDIwN2nYhlqkfz0L0h
/MFDuWkZjN9C4VeMa9fYAbID3dvhSOL9xASp4zDeFN28Qxvu7uqqC8RKNn4iN1nt20kvv7g9cs7c
5E29onDAb1B7MeNlT7OYFnqBsWXQIq+jfgqPoa29KY94CZysP0M0PX6ToSXhIwS/0K6o7ahBABy0
ulvLCX/35FS/pp7DILENtJzDRQYKxXmfKeX5vSWHo2TP51bHNno0wWFccjQe7PG7TT31JupQHsPU
ibEcF+a1Fnk1XPip2MyGWV0F5dBvVDN4V2WT2djEAFMOFvbLSWoAQ2LcoLmp6OC2cxJeffzmurDc
Qekk+9HVMb7B0MCfdqF6n+shqEO7FXfgq4hUQ8403+pBET+EpnJ+tK7dPNUumsACifjfJc3yquRF
uZgHSH4Upkce/OXbJkhBuSHyrhjvDxs927bpJ6XLe3fCcgmSbSS+AYT3mH/+sbb8y5JTdGxXU9t7
Nzjax7d69oNmA2Hn49/ws4tcvDXnPIO/bnARwjGzitgPwjTWVvKJf+Czq1xUYXQnsiTNB++GwnoG
lSbXEj1d91cOOX4wggrBk/KLAfAzpH5RyCQGMl6zj2JeHHG3Dcehukkmssj+7hfzXCHx+Bkm7kVK
jcs736SiUToomztGmKHfzVMKJbMutjoz96MmiVb4+HqLzfJ/dY0rEGID+IQqgbPUosK5sGGKISRQ
p4zyc0mIi3GYhxevobt1J5uXIAZQixbw4wu+v1nk4enY52xXLBf7B4P7fmmnLQTLaSokY9Rog3qp
1X099nmeP3HfXJbml9e5MPcMmCk52Zby2px79zae3WmjlWnwSWz7Z9/m4ufr3KxEd8u3IewBT/+q
edUQQXf/pbj8f0G+F1/GAxiMRAZfMZsCYPpLd+YYG1Wm6qh5iK0M23i1FrX7yfK++CacYBz+PBRd
C6s2lJOljv/XfoCTAwScngUPTHHpO9J6mxwalJ/sOsuj+L/ltpzT2E6lrnPokEQHmMun+NdVCjPS
Ah3i630rySH3Lccnb+fjBXZhJeISBkZsrIw2Kk7u8sVugOfXNBgAVfcBFUZsKD+IjvW4T/hPg/WX
aZXLxUzALNiM8cMtJvf338eoOlBEqiOG5xuj2/rp469yedv562wCmCapZnXHtC62HG0wWm8O9Pw+
1w+U+/rfHS/58HgydUA3WDLwRy5RWv++GZY1mvAZLO2+H0iUOGMB+ORZ//1uO5InnRw17gZauovX
WBUPWW8GwrrfTumzHhnoOYpPXN6XyxasAEdYvginV4P95OIxH6s8iHU5qLNuDZsW1Uyvo8R+Jhz5
k+/yj5fz3dKVixoF5y+3g5M+KPB3v1ahCtlAEzPOdtYYVJPiWFsYwqwW7V7Z5beLMIsO7Klp8EXN
I+/V4RnHyN8d2Zm4AjSAVc5jxEYA5vH9p0iVSQZLNfb34R7gW6H97ZJY/jyPJmtt8YNf9lKEVkVI
Tqz+Xurzd0tZLyBv/nJNAxSwLSoOjFLElV7a8pNOR5WMYu0eYJ6HnzDcfvz3lxv+7jb9s5h5zRDq
aC6F1PsfaBxGpJ08kw+ZqoisSk/MHXysFmsIK4eGPDRIk3+ZHEqcuwGdgbthoQ6jbLzYckRTWl2R
4Dzn4FE5G0r4j7/T5T5w+fcvdk1TAvBjUlees+wM6hfzzcd///I3W0pd2jP/lABLG+1iUcVe0AQJ
XShY18EJ0NzOMrtj1juL7oRMJzbqgo7Ax9e88IT/VnlcLgQUqSCpgWyDmqrxtZvJVU3kSTVFb+nQ
IHBTDEfQRx2JNT3lqjt/cvnlO/1vnfy/y2Pedtk4pHPpmp2MuEVmFzJ0gozK6+Klm5kZIuvo4zj2
+z6waSxgjJqUfbS75FFjjvHJR/hT7cW+TqnPFgwj5aJ4iNPaEC0zk7PUjJtRa6/7LEGSIOdfbjm/
UL6sbS/6Po71dTlavlXHS4Sbg/gi+Z5o9r5OFimkWI+5uxayPiE73Xz8Cf/4AQXtLknkOLEJF/t3
14f4EFGln7OcbW+Gj1sRCA40nvYcphi7BHVot6+Jk35SjPxxcTAPglxPe9VmY3//FDeqEamZZPk5
xQ7UTDSiC44p9HVz64ldyei/uc2VNn6yuV7s8f9ZFP++7MWDNjFKIBWQRRFA6WVzrfof4/BtCs9W
5Pnx+BIEC83zFmEIvsbok6fce/8Y/n71i58bvkeJZSrPz1rK6A675SlzKotZAs4cO//RA/pkQF1w
BI7Q4TMOf2WW+DPr7Qcrc9ac97bkAlwpTEHs3AdTZyY5ChDtRvU6RLXGXFy/s2g9bUVXbNTANcAs
3rmLaoBW3Q5SG/BV6W6nvvtVQjQlKC7Er463jz6jKLCaaPYmKXA0L76YaIRGNs8vGChOborAxR0U
HsGGUItoO7WFbxgsmJCdd5DjvguAIWJfesqC8NEu9LsgVWucz+OqJzausSZfwKZ3K7Exp+qBZO6t
VyJkGAt3Xg25nW5UH4GHYhRkYktdB1ZOZ4rYo6qUu9qWP/vK/I53CCvl0G7q3FgD4D3FyCDRWiDt
DcPHKm66ddLIL6IhLNH9mTJTphP5bJv0EIHL7tTM4z6g84PHLpD39FdTaT6O2nBVJID+UfetezzD
xJvdf/yYifdFzH9vPOMDCjIqV96M71c7+wCNN1plZ91275hYwvvyRoVqRjuOodxFU4X9Ea+MPe+M
ZD6JMXiKoPMLpuDMdr4XHSkRWfzZDrm8Kd/vkCgrGW78U76BuLjYnoyS+WdsAtBNqzeLEyH3yUQy
oYmnKtl6TO+16XvbPxqEZE31J28k8fuzgNKGWY7Fcdte/tP7n0RHvNXbU0pdhynpNCM92hoaZOC4
NWd0kaP+q0Z982P22nJXO7W6bbP5B7P86DgLXd9omWEfu8Frb+tqwgQVh+3RpLEOTjTt3j6+fcb7
AdRy+/isJvUz9BSqdPvi9emi+kcQaJXn2jvE/VtcfnFnYARewnj7zkQYkXTXof4NqeSqrG4MR/9R
gwa05uKqHm8DMB6YOeChEoqLoKz4NY4sTK3m2cWWmzHKAlUQGlejHtPxTe+85K9wHv/5+AxAXQBW
S/jNZfUSJ6FigjMBSjbbUzCld2kMvnlgfvjJBveHXZ3aUlCUMdUC9nBZvAJDFLVEoXYuMjTBTCKi
N4Qi2b7VnLexGPPb2DOJwLMZO6OARsxObO5flYf/fFmXPYwTG1PDpQp9v65sJ86HoGvUOa6ep8G6
h12M6IPQBmfvZa+mnn3ykv/9FcpX5v1JJ8diauRePESaHpa6lfLjhoVnv5rDnCHxgJYXOm20t8pR
PuVpDZh5FOjqiV30P16bf3iMuDxnBc/RGTRdYoQ0vUOoVhXqjJIEZzCjtFVYFvdAdDHvTfrBDAu/
8+xPnt739ep/f2RyjigpeSKMS3RYo0cBQ4DlRwYqHzS0LJzx7ysEftj/XeOfh/JfnYSY2C9CCVp1
NgG7M7lvJ3OtrGdUsxi0RnIYNoWI4TsXnyyg92fa/343iGUEGRh0si7rRmUIXLyByy8qvMfeFYib
+qcZydfHN078fh2OMDYHCyaANKAvG4FVjJiXYOL63AjrtgmKJ63skeZm+5A2EG4SHyrRI/yGQ2vW
25LApMas4ZDi+PRydT+k4pOVtGy4798G7z/PstL+9Xtj+cwnoPI1FdmtRVTQyMpB3Utoar0d0seP
v/3vL8TlYg7zOToHuKEuyr8Rys0cNxbGpzg+6GTKDl17mN18j7z7k3PIHy4lAMZYzHbpSOqXffB4
Yv+bEE6hEk0ebKv0zqlQHtxy+SsMJueTX/EPd5WrOR7/MoyFhPv+VwSo24mkb5erUWypZqs7xSaX
n2w6vz/1HN9p5NGy1hns/6Yb8DCjtdHYnJVVb5q8++5gSLcMl12AvIy2ucIR8clj8fsjv1zSpYHI
Q0/z+nKfm2onGwWXTOdBQmYQ2kmvtOHLx+vij1eBtcehSV+6BxfrwvDgEGM/bc5LaHbRA+o2ok9+
u38OuxcLnRa8NGhRArfCjPb+FiFhNnEdzc3ZzX/VslxXw4R29W0ks7NTOHNH3yzOMw6lxIs+WR1/
+nr/vvTFM2bgDAldd7lvjdpXgugAt8es8vFv+IcluHSPePuBhJG0Sd5/v0Jh20FQbd05fV8B9DHs
a5zPZFiTmfVJZfH7s0XlBnwNLh8dxt9ul5b0XjPZSXzuLIdU+BYlcWRA4ZmY0fqqSudPNs2LPQrB
lUlMpYEWB27l79tGSvaBIMl4OvcC0KpW5Go3dzrg3GxSG08POw4VjfHJnPC3iyJmZY7mWQZ+84UH
9/73DDKZYbHpnLMbNN02EB4HnmhKT701ONuR3/eYDlr62Sq9qCuAgJJ3uYxRbFAzTJovn4SK1kk2
6tpZIi0+6LVIt6Q2a4euFFilm1Dcak48fOFACYeHUvnohk2ar+s+TV9mJ8X8J6M5WXvdkJ1jBXiB
nFZ5NxNKdQ7HMjqWzMk/XncXi1si0KIrR5kMXx1gkXfxO41J7NWhlfP3QdbY0a6XDx9f4GK1XVyA
Kv/9jTCxuLq9Ta0T2uQw5KjfYnplZg356e9olu5/LoWaiUYp7UbuwftL8apFjlKJ8lzOaOZfk4yE
g89mwH/8Ov+7xiXytW9ScB+IW89YREzzC7Z+RCGBYXyyHdBR+W0tLXfmf1e6rFEdfbSnIDfKsy7y
Enmv594Q09T5Y8VcoMHCchhYbjcp9utTY8rvGS6tjXBQs1hk8/iEH5ApY/J/AMfmHuqKDDuO9osA
NdOyeG8abYgnELM75kgT9ktYuL9iUdhLstHXiE3Pj9X8M9U055ygFfOTqaoskqwcGumxYbXgK6S3
L/IMxF0dppsIp8u2HkDdsIUsGvBIrMQoHJLvhnZV40bC4faUoVCYwMT5GDzVDl3sq9sSrKQ4Vq3D
Kv6G6uRtQMq+ScaqBQDUgFRqTIxK82D/RN/FYU2mONsZCOzyFFCaxZEGEkwSnedxOhZzvh+aVl+7
GOA1FO841O1GuuthBnhfxnX+2OlIs68xvccwkWq0LzgisPjHZksOIWQJmdreyhNV4TsWjn/2aw+8
CNSTVJKSZFuJupNl9mrkoblBce58dfA/7gygRbuiighN1HSEpxK9EUMWnFl6O/iNm8tNE7Pr6GkK
bSO2k41mtxbRa31z0hV+waKjAoC8og4phHjizytzL0RQfnXasNlZQ1dtHIlJzytRabuR4RwL0Xn+
nGXapsb36DsGBuig7r81ZmivCwvgcWAC75C1NTxNlS2XeMWxA8gEkmgya96a8yJhrlWAb8M10k1M
mps/V0TijOY0VCsUVdYuJFTw1fOK9qlsSYJJ8yIAzgb86SobInklw/xXJfQQPXPpHvquJ81lAmlW
z5AougLHNFYJwkMnnv4hdsdvYJFB0eC73ehuYG+I5zX2ysR6hs65vo6J+jrmQ93uLW9idsvsk1tp
i1MUVj9YF842k5PxNZxtnBcSYg4xoM6hQkxJwhMxqEk9vcnhNED67ovpsXICqEQRTTMVRT3ZiCrY
WUmQkH8wW/uxm95QLGsYNl3uh1tUvg0NICM0EmqXQqu3c4RINm5TtIfGRkE0KFSf8VWfHuNqBTId
z0KXOyvMl3KHajfcF81g7oOygw8FOgFBNwmnh2Aw07WRdr/qQftWTRZHvpqww8Cp5U1j5nT9GhWx
L07OC1ySiYTxLMeGGjO8Tsd63pFI7qBSbgQ2zRDzfxxpd8VQuicmEO22tZJxVUjk8l0Xj6cBWAri
QKBrbVSF141j/tQ8HXW121prUWEJ6jO8vmbqfBtFQo+aWnddIDbeZgyBV0ErxoOI85HXpRFf12nU
H5pABPdBOMeHRpVQ8ceqvPUmnJveDG0RkxyAvwLUuiZxc5smRI8Ud9wmz2KBndNwb+KWXLoYE8fO
jaxXGxIjjjAUXmnl/oDFt6DVTXPtphLLRB5wvihVfcLdzEuPKLMBkAJJ8ISQoVuqaYFExMkQEx2V
bvEc5razMvivW8PsLJ8gumDbJ7ODV6kkoa4nahWsB7YdbZBbtVg7SQpSftXpQPOx80FRXMxxI26U
nHhAPPI0ppCQhlc2/3UdNzB2oq6MQXfV6jXUMH4CkgLXZzoazYmumtat5SD6tsmxbhYyv+tGRCuE
2dpo3WLVJumI2twGW+i6hAn0YelHrW5j9Wibkx3E5gqBW78ewqp7IJLL2LaL0bNTc3mMXOTLfQFc
wC7natVUM539tApW/BPBnZjxOumR+pp0sbFOJ8JCO/It+cjExmsGcCaICC1QMmTKUQSmJPHIwQCu
723KGIHaDLFqm2tpRZu1MH/kwaivK+w667hyvtVYDtdmnL4NRfNT4SdhtpC89Zb2xVAdPL/ReC2C
PNg2Dj+AWSnc/W71aln0bBzCK9ei60CAGgmZdR2Dm7xV0QOnynQVOFBLilZ7rNORj1nZxBuJCA1d
rpNsz/yW55jMUJXXuAbdwtjZsApWQ0Xh0JtmyMwFfk7RT0i8cM03T/yDPIlZPGIljWvOBewYT7HT
YFWxquzZyfMnGyniF0LgclLq9Oo4zWV4CqGUV5gwwRR1i4jTWWz9uKC0VzN0PT8vcM3hbkPV6IWI
Fz0N9wzHfaLJPftYhM5P00WcNeMZvWrIcdqPQ6OtKIJ1euDNiKWZI15Y90ykbZXs5GCamz7JoTLw
nGwx5tv3SSeGHYqj5hqYVnujlJkca8JnV0tBe0WlnPrpGA2YKK1fbELKJ+DZYbsj8qW3W9S7qZts
Ve9Nu1yDYRoxKGJpDx3NI4xJ+JRwEJoGIXdNMh9l3w3+3DTyQSWR3aPD7Tpwz2AQdzGq49Wge8mz
GTS81WVpFa+aAp2xghmFh8is+THJpjsn44J5lT0GMY8hl1e6372kaFdwFiFNeDMacQLDQOaQZLGS
2PdATZrpFaj5F6exvlpd9zxZsEdqI4vvYSWmSOepAa2eksG2J28FyaU+EUgY3lkxFncPO+m6bQyO
5GOKjnwIxmxF3HuO8yUWprEPsoSbMIVWfSTLjNkLeh38RmF4K7lrzBpAmjtpQRAMJe62zXC6FAsj
psh4+DlnBauMqdLacTo4G1GRrTLyRY6jY45bWRvJocEKdtOnJqPG0IRwGpg/84ppV4MH7qi3bbsZ
ROa+BIKotirOy31mMQ1xcogHLgZ/n9GufGmAc+E7RlyGxWO2HufJxWXbmQl2jVD09zkUHNa8XlwL
E4X8oGW/1MwGGSXoFxvdruF3avHtXKInJtg13TMZmW8V2gb+Z6MJSUMcUCLjODxNS9sUtlHo88YL
Hpo2M3eh1Zi7VgcnleGHxvzSqeeiomHV5ZW75qOKrYbybdcWGPbWpdbWwH5JRMP5zDqeKu/VrZ1y
5daa8GF+eXdwWd2NqQ+ogceWpzWjeAICHOGrVM+y0NrvNmY3rEApcQtWMOdYr/WZzV6mHYZ5c9DP
oqqCx6ALQVt01bhLCxH4oVdMGztkqOYVM7ty4JJ0Yml5t5vbKXzUwWbc1yNSwsFQLk8lM6QoD5yD
Cvtgw3FSPZqLIxDetks+JzsQ+B+mgqORbNHaurvY1RM/qXosph797aRzH2xi+kjapYaMBncoCUuq
fhqYVqA6ZgMTfVzembB/6iYjsKqgpG1gvLHjssBIFvFSBhvS2jLJ0le6htoaR6oLEnuqH3XCC7E0
e3xhpMtlfiJjsn2svOk7odANJVD3No3wtqbRqK/7Wup+qou30Vru3Eh/zVYSt9bgEgADUQF+xBTt
x5FJDwMpbAIuezthqOImYiCz0gp2VLclqFPVFhMCbJlbcxLjQzBOaq1FPJFRlj0NCLx9utq/XJk4
WLbH+Aj29LbLhS+Rs+bbV6VHjzpaWjC6nNMxXky7oSItZwCBsNLHodshOY73YzKljHNssa3qcNyY
xpyhhg+yDboyXEtNCAzFpRA+TZbgDLGkBMZxVt1bVZ7sq9GmDNeb4RoucvudH37ayT7FSTXAbN8k
JGVzYq4afoIxO5EzlGCwTYNHnM0YrXHH7QqOs/D5XKCn1CEC6XxUnyQ5lF/a0gUZiiLD91ThXiPa
Jq97pn4ylN3ewWTiQKDDZ//WJBw+tmk9DWcFN6GmYu2rryTqXI2j9Q3hksIi6UYFzh6ramPDDxTT
nqWYA9iLuXNZlGmPH74xiMMprH5T2W2/svTey1dxGwixkTyqE489FJ5re+D93Nuk0efYyg9Wi1kx
J63zLi1Me+O5qtync0w+pNC+Zg0Bq3kVe9u5yo3vaSU4wLh5BHS3NuclKlLp+ZqjXbsKMjjz66w1
0gOtgmnT50l0JxTBPQjfa+chij1YibX50A94NMKIwRdbvXtnx5hLAgfkZFVX+HwAUTvtV6SH6CMZ
dbhHReF3MHot3lZgDA6ADxgvUlH7GVf34354A31hrUm/RKvepFCjTFiW9LRy6MGUPLqdevgplXFI
lPPFQzC11cnLBM1V4+ZkM1sVUfA1C9pibaamhD0qEz8dlm0Q9yKh40nEgcm1ADdN0XXVTPxhqE/F
Yw4IKfG9gChrrCkan1RklDDgMdgtCUi9BjhCFpJIrPnaFeourbKvHcDZPemiOVgkA0+flnk1jn1Y
L86o136E832DmjDfkkHDmwFwK/Y7FiSmzeiZKoC+EZzLN3Ljx1dHD/q7iVH9nj8wwmZpoxswf/20
DmdLwBF2+oD9QJQvbY4vUhaucXCS0dlLDp8rLQApRcXRH2TcObdpUPOMFwu7rycqAH5Ulft1M4F7
cQPvlrYVgC6r+Ro6zk8to98oOYAcR0LMviBM1Xb1pJXfvSkAK8AQy0espNZRC2tBy6MWw12gMfUk
/bZmP1hbWqXtMWLR+mLWt9Jhm/tVENZX9oDsXzeIw3IRqrCRa1QHg2FxklKTtjOHgcgqG27Ynd6M
7gpCjNyIAIqNFSYESKbA9Agh45k1nHkNF0b4XlT89EKoFaqERC2K0FwVFG5+bOLFSKJ48iNsLJh9
NNMvvW6+k9YkD3NcIKHhFXUdGqnNEcNT7AN1vTMtFV7VjYXFO7dc6HJxd5vmVrdDk9d9o+yW30Sv
7QIv3HG8oM5qD6jB+20OO/4lYn85YYlP/WRMIY+yqOQdlS3UhzICseaV3QNQsZ/9AGI+antvxVhs
vpLRQ5dtCcJL1px/uCEyFV+pYHs2FgofpVlkrXYNg+JWOZuI6/kylBaxqIpzH+bM1I8J1/b1yfVe
zNLGDm3h5/8xB853fEPDUyiL8tBaGoR5PZ/K+MBc4/84Oq/mRpEwiv4iqghNA68iCCXLOb1Q9tgm
58yv36N93ZqZtYXo/sK958LGMVsNBLqdDPIvyc3lQIYlZ8+SFX6hsmZumgjRhIar0i/Xvr7rB/1H
GoZyhOi27Ipt0lGG4Vnj7Urxx0+8/RupADAN5GclrSE0ipopiUVqND4sTM21wZqxytjQ4YZ9ddT1
zcJuQ3G1wpXrG0o8pVD21kjKXV4ukNkqSlbEWGB48hq3Cvh73j7Bb9cNPbb87YH5xYS0D70I+2Z5
NSY8ZaTV479uAdGnJbnZqYji0G6r7jHRbeuJX8rYSYsvZ2ojHernTzBYONIE1mCVKmrHIBdAxTCN
/pyX4m1Mm9Rfh8L45Mgfzpi0qKZaQqT+tqEgfIyT9DQJhDfF0IOrUaM37FFIJBKFHDod6Mkg4HxV
RaeHvTPFHhbP763LJx/aCg5i2+D0RCMaZCTI4/lqvhdYVC/Ml6CnECkGUbODECZ4xOu6isfKSl62
bCaBEWIy2hq7xgmNhpLBI2+THH9nktrcRsubMBk7wfHD01OTUT/Uq9k/mlOlnDoyWE8x+Kk7SxRb
UOZ27m8gdRnakqk6aLe2X/lwaqO+5tZCqToQdUvDzOwijng5zX/cKL+EjEBcQgnhihWj9qAsWKpm
0/HkTS8Up6nFrXlDlUt7vKa4DM9WxTVXwazg55MJoQx668eq88X2uA2UsVroDs3+a5sYQSKzpbbq
50AXdXlHWTi9LRW0JqOLkh1dYw02z+z2UTnmNyQGXcHWyPyDdLE4qKqJGmM1S59+BhK+umKjboYi
C4cacHds6X/gJZDYNdvmNq0JPE3Yf02jtsB8i/zIiWteEBBVnhhmVFFxbHSPbTkuNPDFgEeNvMSd
gd0ksLGikigW9UGDb29nZOU3WteE17b7SRYoJ9jqNeMoK77946b9u1nJd4lKInsPnZh6mlCB3zzC
iVX3pnYl6a714TIzjROT4Y3DjVuZ2WdrgzJroF49OjaHAmOtkZye3IaJAEyBFTgQKYWo2mLt1YfJ
0Mgf643q4uS29Y4RkPEUbSnx1SYo8Q1zPZgSMxRWv95coYYPaLz0hQQiqOrZ4CnxqMNiqvvyYxhk
dIKA14UJcYBhpPXJPVzA3qsIBtwvPBZ3zGb9ZEw8mljG+g66k+nXMzCnMsq2fZ0RUaVjufe7RcM9
acAVdxyt3v8fUNHFfbBV25eSjBZT12aRh2EWSYARBeARpVqg9VAB+kaZQ1ZxsJzshMdRzMRhpEIe
5kWEdpM+txJAQFL3o1+IgY5MTbIDu/H2zoGxfdSZz542GJtcLJ0m/qbCaj6kPbxHTZGcNAhU+7yH
xLOk2U/cLzM/PlNfsd2i/aJhxA2a9hHcErl4bD6ZU7UNBGQrV6/QzHm/TRz2a+yoflkbQ8jLaQQk
aAhsbnpzVLqletKjzHpfNvvbqha+LyrnDT7JIagt8EOLUtkHYbY1Z0lbPfeK3XtkGIHQqEgK0nIl
/Zh0azgT2QlNNlUmPxmxfigbyZRZU+C4I5f8ZUsHOP6MJSCSS/Lbn3gYGm1f0ZBC30MEsLQGwq9E
/6f10vxYN3M6mhwYcPIWHcBwp84vXHhEbxuGfkBxoV6ThsmEbkVTuE7WDR3IRQmsmJWngDpSNhT/
JgP3nwx5i75jKEdVncQgP6qxKP+Yu6IKsztO5HVcJKmszRRUpUhJQTWIOppu6c9mLl8XgdA8A6JB
HGJECAaRroHC6chXgO/4tVsUYs6tpWaMMXSuHa0LxekwmZdRMpTbdIB6hIq+48BEJLC0vxgL55AY
GRgfC6nmqKWwPAXsKYDPzE0VGJqRXHRit2FFWhsCLUjeHXaRN7mKd3ZpKoVb82nmSY8hvmUEAEFl
OIgW3adCyKseReOPURJPzVAXxycLzWY42g5opAoPBE6moXvXSx0uS1f23oTvWK/eb0C5uX/Sa8El
MVTmn83xf7bK+QMBZ3MkKmZX9YycmGR+pCUa5CUmPYYJwuASD0NjSRKJD4KXk5g6+COzYDXpJU7e
cbCyp0mrOzYFMJLhCVpBlFVJODeaTuGONIT8j/LYS/atvHxmghZylDXcrtE5NY7WfJhb00WAvXs9
WEX6MjoJHYoxfyTNDTAt+Pxc7gLxZDM0ANw7FqmHo2Gb9iUR4kNglEa0U7PosUnm+ZKQ85n5jKXb
/iVFWD0G2dANL4YuRlftUweeTw9cv00M9QhB0z4s8Effok7tPV5gFpKyjw7xyuxYd5JXFgpkvNsx
WRvko+0j3PEh7U10wGaheWYWk3JcEz6zjURXKnFf7LNxZpDnTPWNtWp6rd18l2r1TaK65gLAxHxu
WgzaThO9ZOcX0Xhf2LAQRxvEMjEhGT1Tovst0CGmvPn3qHFATk1JCL0Q7FTU0YreWnWtKaoXpw1J
T/Cd7JMxWh2dq2q0jAvI5Fse6zSk6b5jI3y34WRF/yTSPQo7opCBvpAZ2jHvKjXA9FKRP1sOebbC
6IPTvf4XFfFtOPnavZXZSbaB9nT7BRBAe3UdSHkSALxAy8N4Ekt52LhPdtlmPrUtAIU6ImVEM1pt
LzWArAM7JQBIzsyIscG/Lzgw1mYcjhbK9i2elN2a5S94KG5zt04LssI2H0lF+l517URk+vPGq79X
0TYSosFovoBcTiLZRcyrRvJNT9iEmv5CB8b1Yp2s6b7Em2iCV2TmqZeSEr4soveNuuyil6x7XGtV
kr9GzONzJu3+UwOJ5jkrIAGcztrGTW9nws/KYXqwVGM72nr6aRv9a9yoIMgLB/qLNjEMsxTg4kvd
8YCr1HVgjT4bNaSFnYCYdh0bdT6JGm4YE+J5V6cKJjOFuXSVMp0YqzpmCDx0RDnTpA43aLBhQJI0
JlDrABDmXVERV1NoDPgZGxUsOjiPVz4tV8wQjqZGn6Duj2kAHgrJcl8S97FWCfBQBjYEW3C/CWt8
7hfWKm2aWKciWz842fW9xebD5dhTr2ZpZ16EVsatkCRLXnyM0DsVNQYyQGZAO4Hbj4WhfpsDcQ3t
inLqf0vMOjsjt2u/7inbYA2QdTTHv4u1JD6JT1vls+54bzmAXBYtAJWi5QurTbYzmnVjKaNSnYAj
DnRF0COmzaL+aErfn5oB+kNGwssuZpYDRIOMXAZRMyVqQ5biWg+PWZqg/p5AlDxaellRJW9N667V
/GlwTnkFnGsXNM8XoeTsX3XZrsxsRwHuORNfemxrF/Y39cXkLOEHMb9reuNTFssV0KkpWKAwzUh6
LcFmorGhLaOcVr34UOO4DfEKOUdG0N9DMs78sxkjwqxqby75Plq9YpiGp9ZRGdtG0MfrFpZiWpC3
bFpx8jw18Xityu6rtDfdF62DFDHj1qakI4gWqOoENtbqVpYx45soAfHDgiwvytiVzanU8/KislGy
UJoPC5TZKQvyiQekYM33q1gt74yl0K8NM314chVlozoOLzN+IM/IlAU+enNLKNBfa8GIb9Uxs4+m
mR03y8mPUr1V3h3PgsUqzbQet0Eb54nXOcMQdJPVhSxuSGtqK/Iy5QI2onZ0jr5K3TmM2b0oM9+1
qngl/M3mre4Tf0sjPSRFygydRaeUi4bFDlhZro+TgeJrsGbjAC1i8ee+L8/10gGf7O0NHxbuWBjj
fCZG7BDGJfkqCrlclM2xT1bM3yBR+LPuQf8tucZeQNUJaO874keIOXdpgTk0Abg+JFqXdJ4ayc4B
vZfHlw6wNzsaS9+xVp+Coo/uOU0EKUyRdpRakYfTINLwhqClzyHYUMscegWSLvx8AaCMNp4Qz5VB
FiwjZJ0mggOU+x17SFIn4MApLD7Q7S9MdIMhZj6uYtX61KmK2G/EubtobX9a8LicVDPVv3LylXag
wRnNdGC0IIHWoS2m4kGjONvH2fiQE+65z2RLloIotMuQ3WTbwpi8RBbbCQG1OEppNgeh4HWo7YiI
rC7tPpM0bfyYIBhXUIaSE1/q3Cgc/QQr5MStqNOTMbGSgZfSn+Dod/Bjh943q43jI9EQdmsmwWIM
BLuds5JG5OTbFjpOLP1pEsl+LmaWzNvb1k5dSOpF7VuTGB85n1cWRlBEMryooaFF6bnRu+YEDwWI
oTG1D4wUbfZa60iFB55UtHF27bv5SVB1hspiMBcbFEFg3W0/LdQv0+n6yyowV1TWIA/9qq9PzTQy
cKKmcC3qmAoMl5Fk5bVLpO0rzvyTwuV4j+eKJPn1Rm+QOSdBM8c/5bTKILfTiNZ5zllrq/yF6Ubf
q2bxQDcRfw2mUe2JTCPHZ8hZ68YEReeZNd2hHgYir7YqV1jUouKKnSMhSc6RW1g/xHnWoPgtwdA0
OdB9buKtz9c9Q9XOo8Bv77u8mS+VVuahZdvjrTJUXLJnqJNHZQ01pakQNUiK47UG4TwzRZWZ+VI0
o7NnydMdG9nfsspaldZ3woYhB2CVkQMwpY5cJZ2Xu2aJa0jTN9S14dSE3zh/RCX+62hI2FD/M9Fc
HKStFG+zIfKHaV1nV+3i0ceCJ65koQo/n1ju6mZcHTMnN48QztJ9VuYvmbAKulBNPfWmvvABDKBW
qhxmCjsbFk6o2uSMqI791XrQzSh+y+P1pxraD0w1iatx6btl3acBS1Q1sFTKJ6F0JhGyBOYspqVe
4wjRsmPlfVCbm74jXEX3Us6eS1X0yS5fV1bkcnmZ6qLfK05SABZmETDLqAT/rCmvpCMd0GLerbWW
BuwC7shrtINtMj8nfUg8c+VytTW+4jDWkrPDU93TpGl3Dui8B9SruSsWIEmWA+c7Ggv7hxpNA6Rp
1WyMcghBit0d1h6YjLGanyCAmhCFKYISJ4JqPC7GrqIxDhIyNnkVjE87Y8WH4LWFn3przFr1fRNz
enaqaDzS0eBpYB2ectEqMxo0RgMpqntXExVflyYzHgggyy9aA7lyS7AIbUnS+lrakEJYd9pVvy0M
nIrWUKCP25mS7D7czeWDjKUNnmF+m5mWBnzJEo+hF6wirTfDLXJYwEtF/EW4im8vAn+fLsONnAzG
taX8mFK1ADk2H84CwSWZx/GSc1iHmcKvExuMf5pevCIlSG62pC3cCJl15VY+2PM2vEl+NM/JWIpp
qh6dFHIFvXxIPhDxQB8W5rM+pZanxcn8bNeWxW8BMtfMmSwBWxoOzWBtQQ+axx6m1zpinZjNJA5p
3ZgCinEcj9FX5NrdVPpOog0HfSyG+1GNhn2fp9UzUC7DI7BFd7XYJMgPUF3lRu0sP01d7cPJXo33
GMrIi9LYMXDJmpQ+liVopPTCpJ5FLdXTTvl2wqRwbamCAOVCQ2/k+NAZ1fY4TRMWIyZRoP7HXYLK
8WLItv8icKs6M5QSbPmt6BkmEu9uOwNqjCt3pk1gvcki7GLLTv2X9zZdDuap722I2vdCs7dwSTIr
MBLa0Y7lY60It8aMrINboUb/Her5LVHiZ1KtCIO4SXSWgmEgbB4bGZqcX+2Y/wNIwNpve3aItESj
J0zduJrZ3H2rQzu9airdTkaHC416HX2ak5yxLRdrT+TZHQ1iDJh+tNwxn8Gxgi/xHGvU/NhBf7BE
VQyQS+rP2mj8qqaTofAnCHjRjczVtDZ6cDA+7Xqz1gg1xxk5SJYYJBeQE6NT6CA/BSrMyiLUjIZ9
vjJlVyOaJ5dMOxgVZZeNuwnG+DtKKD1IJ+vF7qX+aIhGD+m2EOjIvOWEb7habDM6R1m7BetcZoST
RE8pnMwT28LyZTBRVlSrXZw1eUQY1cEBVbI3gigst6ktEjNrOh5hoydjSaE+GvknYlmGOQ+gwqgA
3I63VWX0nEIfytn7z69ZGWgoilghXtrq36Rld9G2svC8Jyt66B5U/cSQhsxkSpX4B/w5dyWD3wIO
9G2tb1/G9QUtY2DKLhTymSgVArA0LzefGu1kmkwir3FytNMQdHHKtkcF6+rYodlS2J0JbYhIz3DK
ipZHEK7zLsgWMhQ+3nArQln+ONYDrdYuVekW+jNjSG2j/VFPA4PPavTTjlsFhhFP66uyHmr1xaCP
qq5Juu8tZnvmYa3JoSl+yzksGEH1iqv3LKnq88pMKT1oy/3AiGlksVhMg5uh+sq527rhD0gWRcJv
r3hAqrvxvJQ/IzZIPbrb4n9a2ZG0RHKLg2Al6YK4fo7Fu9KetSY7mOyqpXiwWifg2jvX0U1gU/sN
nzxMYo+cy5M6Bkv/szKzMHOUjPRS6vy6MpfqY3+eUBjQDIF0q5hrF3OoZUexnuyEFasoCIoP1eKh
ap4rXp2O5vpiD4z5QVJOQ+E1BgHftmsPtldPP7enJpM/GksCLTE3b2Q++KZ9rbs3lQMzbvJjru9n
7UT8zKEsgHPSOHMyjOq/LCG+EB2qBil4hXA3P0Ux7qURJO3ywwm0K2ELjkziRHPsZi4egO85Pn+1
eq3lQTJ9IIxxl0bzrjWOCWIjvjFcJB4/dZ4ErXavENEqPuL6vtAOQ/Jzg5njL3Jnkw/wougkGF2c
8rYB+2CuMlsPDuia3iS6/J/QntflFRfUjiVHLy6RvW9YZaFwV9DjDPsMCU1p+oP2U7BLLblWwWun
m0JY1qWO7lJBTBNyrfxic5FLwpJEr7ZBTYsL8B35V1krHbvbSbwkk1kdmO1+6bme30F19K2Nhiq/
zEQQ2+S9UX0N3YIaStzbJFqXBoHABamwHDowvOU50ttTAldRK8LCqnYzOV9w18gOIEAGwBD6XFZL
Ze5Zy8Ug10hw5DkvU8vJ67BbKxijRjsxvcDH9tgOuy3lYJbvUzbKM8YyhKzhGqc4GZ8WIqbKiyTM
ZaGpN/v3DFI1GBZ2vLZxyaEmOTnMsuFqLi+q89hG+wwN5tb8MZ3cK92ruj3qzkvc7bfibybzgPVV
3Wo353moThmCtP0tTUM3YaWvH2n7khIcOKlhFC8HOatujnqjrTHNOlDhGdlTLbA/OKwIbwQKOAdY
flc99dprb1BfKiHF7aHWbxEOxFWkv2J0WNSXUOlZgxM/2UzVrpTfC3S/MjtvPK0xRQ7CGGeNXLMq
mCFB0pcM1efXxQRr4fyQ/cb1e2/JH/R/bpzAfLfg4zFu3/T9CA0r47hd2cYfbkJI9pNlcnFWjZKE
A5HvAH2SpxSVn/bK64QCDXDszo4ecvN+SfIwNz51dO1rBfiW0WvcfNZTjETrGXTg7Spcbl2/MLxC
QQPQ7ByiT7KCkrTUUKc8E3eq0hySm1CtF0FUoYE7YoneTAdBRhIdI3C+VrQb0h9LIcLD8JXsRHTU
zjZx2U33GgS+qWMbzrqImpVzv/VIHj91RDatJO0lphcbr1VNxjafyELHgyiglrCEAlaePLBnGfdM
Ou7A4grcu7H9Oeg3Jepyl6+DVyrRdz81Xp6wYqgucj0o5ds4/zPVcC33GlVTDrrS+arNe7zALghI
mtaaI/rY0RpW5r4ikmgmFirXMAA/cK+mkARNt5gVd7H+bZy5c/uvy58t80x/sTObj3j8QE3mmygH
UDGgurzbMmTs4axc7CXEXD7YvA/3IyFQ5btSfzCp8hpBW2t9Kf1TfEsAS4Oy3OvZaz/9s6pmv6Ky
RXCAxO1JQNVpkRhWykiMbsaRDVGj/BLxvdVDC60PbGcw9D/1zdtqn0oCBf43LJMnQ//HP4yQcfpu
zPtbKJ+jhKZ8LJY/Vh91/4PENoSSTctc7lT9p1xJIHT2a3vOWi5PTvEBCLOFUtHI9htydBtp7HaV
5j23W0BB7YI3iP5apiR/IHSJsf0dQMrEr9n0oK7vJfoQbTgpFFmx5QzhTVuMRCPlRJKwfzO0Sz4Z
S8OxICtoz9MfoIfWRIsbMjm1RnE/Y5DiwScB9Ysr54dpRjw4Mhcs7zSHqWOGHe01ncmYNP9Zy2+P
9CSDZG0uwIe3+JZS5PNlcNfsV2HrYBMlNCCvnhPhISJdTWXPQJFgjDdUZb6MtjvSbvbbIq8Rwc9s
tX0tx6aO0KmQ48eqGUEfH0r7nR0BvXQRlOZbEv3KuwGgilqG/Zd9aIerbPgPJ5rl3VTuB/Zx2xQf
5uQgAfc3IIST7XyT8Uzri8GpmpecGbcDQvyU3FOEXAOburdK7GHkmtWPNmERTc5D/uAQc4i2A4BX
5YUnSQTmbLE1DDjbR2w+9eM5c34B+xfTMV7OZOTt5HC5vWnso3mJDg4Vt36XNo+RzjretHyyvvjX
fuvCX6nyGI/M/bfDEIzFCVdP53Y39nL6leWXBuUB5INN+qP9pph3un5dtUPX08uqoVisYOLaMOyj
prCD6AOR3Un2IvP2gD4Vafrd2j2u85el8Y35KNJPJSHH3EZTT0RNo1zG1mP370PKdNXpY7ZOW30P
QbJmLdgk5zkly/GLcY9SLSFs0bJ9Vg2El1+qdZLiMZpfCM2p48NmBl1yKgFdbXvc9q4o7xyGsfV8
LbJ7gdg2HT6LdOBLcDLtl8ncL9xiaYxX5cXUn+PsfpzOakwIOgKp4T2TR6gQ42ZTr/gpHlW+oWBS
Hx2d/EwYPYGcTN7H9027OqNPJ+eZwz/uIzbd8Aklt9zvIkl0qc42obtmAdpfLfwOICqNvhgekhyI
pw7fNxM7TQ1ki0sGbVTE5azeIrAuJfFPcX0YrcdMnc+T/hmP0b7QHcbT5GR1d3Q0rrQ6+p5qN7G1
WNQ9vkIiARufMp2CmXk1HYAiVeJ9aUuSOxI1dhYXsF09YnpGf/pCqjOnXXZcwLMX/b8U4XRZgQ6v
DqX2m0zWrtXfMg4AXc2wgGYuc+iSAn5hlxjPv+OaeEq64uJdr1lfAgJhcKtxzfHra/0r3Le+mQ+j
c3/LoCc4JthIBlupOBbLtyC9NvJJl4CM5/5xjMHUb4JTJva66GMx0e3PL1FzKSLTVVpyp5hVbebf
1JfeljzNzVeUAClB1ZlxHtRMLTvFS9Vr75j3m5OfhyYOZsGNFZe7SEErzYc+k23r6EgTJSfeqL+Q
Se+PdQFBPf4nDLZU2W87VewfUO0jpuFGJNp8PE742lhsc+YCl2fGXPFPVihbImJlLaZHWfc0Te8E
i8nhCood6QUndhR01Y/Beh1GKgvPv9r25Sj2WhRBS87oxNtDYo3BpP20bQfamBi8G6pnLLtDw9RT
xZoDxxpJr/KuZMuhrsYDQpPbbD/+6yISkUMNhZtCgM66cJElz6sOL7fufCZ/5wEH8t7aTBT1f41N
ZmT3OkjjVc/br02Vu4IMZWH8tOVfYlonk2yGGPpGWbzPXUqHjuaNzR+b5m0itO6+Ubh4k9fUeUl0
zR87ZL3b94IqJHqu1j+nJfgKw432MYKCHfmJk1Bsh1s49EqXWMjPmNzQzss2NZys6TzK57kNJFtc
6mBCZHcaC2E6HrX7ITdxbL9M46ElZJoVW7Kc2jootOtoAf49mJZGmIKHEcNHO+EO1IiySvcj4Y8z
yj5dfRi60yhOHUtxmfyUhukuTI0H5aCzHW2Y5Gbai2VdJkXbo/fcqfRSQCaAIvPkMaygC3DTW0fG
5GZ8XQxiGkaiQIuHxf4h5Op7I9FBlAJU7F1tPKNV3aX1wuDnlzNeRHedctKsQ5ntx5xwSn42lubm
9uiYfyMZwgz+iy4ok7fZiqCLchrhRDoqfItYEhC0cWbnbJi/VdwgEH1mQ5KidcO7AqslK/7U5aK2
zyYS1eqsZXw5sQrG6p1sEH2F3S2uwz41Pb2PeZ7KP0NKLyZWo2NglT7LkQ0TiQZNex/Jl3w23Wm9
G9qIZT9l2ZuG7msFDWIxW6fp4wvQRxcLinJdPZXTq9I+2d3jvO6n7oEkRJfxL2Pzo1nwB5r7rv/Q
6WCEc+pT9VAzzchXKiCshmXxSgbsdUnvGuWEKZDU78fCOpXyPSOZYFsH15LkjCbzNQFATILbprGL
x4FnMF0taakT6jo1+5sIdGjGMG4uGVGNaU2by+1dVT8OwQ5kcu9TbU+Qn6GTQA55Ol69NiNOMG7C
MX2diG/A3MbC+l86fzkDvyGaA8V4r/Tvtpv2ibF6hnogowBFF9/jzR4fRoVwW8isskauAUZ76Cqc
glOwEV4jWywYgpimfP4WiPtWNQeyNJ4xdh0ZN0Q73HyvhFy4Gyc1cur8GDkM9xX7Ds+gu+XVuahX
duQYHZn3ED+Srr4+9cceehefh4Wgwc5vsU/dvQHvZdQUHHGtX0aY+1vh5rH6Z3cIkvTFh4H94cT4
hxjGViSWT2W1R1ZxtIY1HEhEUW+qJhKtkMcPENhzXUUbvf3TIv3aIUWH+00L5uyNfiDf+5ZdMXlt
JcJ25WW31vlg1/H7uNTvQiihs02+LdVzXRP42Wwu47CdXIt7Bpq+MS1HhvwfJgWidKbjbGQPZPZ5
87wGaUMetm7VsJ0kNDv1MNjKuczjU2IoQcXGf8c647dTZDCWy2O8qizv2VHNuruZ/aHnrUkdpPOl
8YHuhVqCbBVu426X5ooLsOdJWOi/EnmojPZzyW3p6zXQAKdwjhoXLjJvVx2NXasY/ga63AX4jMPv
by0fhv5JiokSGYGy7ty6ueKdjdD9nOaBtuAWsNbjtsUhWrj7wmE1ZDj7qtNYThLWovWXqmSjV7GY
H7twiaJ7PZ3ArgBdG7f+btzKU6VMXs4iL1JJ/2G6TD7vyeaA3sVbdI+e8LLA8qli801vht3EpTnk
OmY/VDl6fDLiwhvX7EWDjLXo20u/9b7Dn1HRRo5r7DpL5gsOjpYEwW3dkOeQDBM7aCq2vWJq574u
Q6PnPUVQOSfS7WzLZ1v50Sp2mNfzpdMWt8Zi2RPIxiKTrOD1xphUtVB2yyPjyLd5Go8ijzwSvQg0
JJEWRAptz62vnWtqu565PEE09koagRBXdfwZI3Pv6EqYcp8kqumbbJlJX2NWRHR7sz0oJlew5O0d
1u2UFFTvOTa4QWr3hjr58v/kIKh9ovfQlrlJ0oVtP5CUNOxHdSEphwg1lnqkqh4svfYkDkAjv70/
/OxczGiafx2i12bNOvba5gFrupM1Fdukz08TQ6TBaoJYYSanMvlZzMUrmMIzmvpVV+cxBVrkmhMJ
3dRwv13N87ZLvzG5ohDYtjqSM4MSkshgwqMFEbQATxHUoPeYh+yQz4XndMVBVSsMntm+XaoPFskF
UdtJzG+jBF3HLuamONQrkPqkxHjWvAADjAI2xQTDY7xPshikfU1OV8RtIOlLdZmecnsmAifeR9NC
uLajICRq/WJpTnXMWW5vLwLd6zRQELfg+UlXY/813YJ1HaaBqtqd0BQd8hXkK26+yEloSEhQr7cD
aqGRto7kV2k8kd/mEZB0JZyoAEO/7csufmv58pKFAPxmfKgMC1KfKJtA0bInY3jNJ7q8Hle8JjEH
8nFyZLTNkznkH9kqUQIShG5W4VLGZEJQWY0NZR2eUOSPFZKz0lvYKkVace5YhzUDRzLVD1+PjPuj
HZvrimayT3gptMq1UT4gX8W3jQx845SPUuK1eBOalgKDBsfskmMVDbssaryqZp2NsYEsNASRjdvV
XETQzZBeM5xv/KSzQ50BK8RGP5sWPx+snZ4be6IgPN2s7igzjxh96bQoigfFjUFn2Tru9U5iF8Js
aeGDTCvmYYJYSxYE6Auy2jULPFlDe3QIiqtvPVtC+G6p9aGg6u3G8o+cCHLRjO1dm9m3TetlojPc
GMs2Fppne3WZ17GlB9RdcWJK7EPVmDPZ0zH6gY2/6I6NyrZlulKfehrCvi5cTZkDTobDTX2+9p2n
o8xz5uK1GbPjuGSqi1r2uiURKWKifKxNRIoIJ+gMMa9lonrvMaTRr7FoMVDEZpp6aSeG5TY/aIFm
iruE/Swl2S3NOdnjzPLnjNXvxlNkMIo7yYuixYU+FhiRtRuljYCANMBC4iIjbnZGGG4xks8bg5kJ
llSe54qsKZ2zeYe4i4dzywzfIr+B0FVsc+lKxWSukZWexJzcdCrXLr6hxPZQabnxcuvXW/Ldq7Nq
YzTWOFnqvkKgpJMkLX8M7CXumgs3Eez8VRvdNFepShZdIfHr9/1vTSHe8PMq28wDbU6L7PxoU32D
8V6jGReN0X+Lb2MXT4BD404/VWJ7NjIjRNu9J1zlCaTnA2vhS8OHMy1yPyr+4tTMRLM5TEhEjge5
xyvlYSXz2cw9qAOlKotIG3MgHI4Hq1Q+mhmFqM3qT1M3Gg6sGDJhdex4hL+6ghouGZVHx6B9m6vD
QMVOCiMJiOYCSpWo9L7D7axbe2f5vtlrpoZfDQdEj0KXvOqp9AaJ4YH/qhEilQ6UwiLeUL6Lfyuc
LuT2X3z3OGCxDwu0x4M1vBeoG40iu84M6IYlYStcYe+KT2nX7rHys+IZXLnkVyHqgzbiiKunvS6z
R+zfzENZz7K5P6hSP2jC+WtlStJsjgHnP5LObElOJAuiX4QZRLC+5kJmVWbtq/SClUol1mAPCPj6
OfS8jLWNtUlqFQQ3/Lofz+qXBrzotmOXdoQmw0thovFGsy9XifvYOOOBBD1/ykFRk4nDUHIgecHn
YiHEj0Nwz+zxa8Y+SLHlhMiDEavcfsFasFiKPso2ua6acNo84qTM0teoNndjpQkPYv33WpCzetkS
SFNzQmJmrZGTFKQxNS9YMfBxcMkmYrveFirWkdZ7CnjnhgLT5ZcoKGMOJ3w8XgBBj/C22OeVZoQe
7VsqPVgFJC0wBg83d8+G9ZiNhhYrzGoJl1RqKc+bXXMJhjsqkk/wiy6BXvSZFdvf0MjYy4urQWVU
rji2qf9hp1Osk969n+cG+TCEY9FE3GnCQ8BSOfHp9pmAYgZdeEi3q6NauMsTS7W5Tvj9cN9VCTdw
5yrb/F8jw58oXO96IJ8tPWyuOzAX1rdzD/AilHsjslsvrc6bAYaZ97CEmNA2EQhNyUeIcUSPZmLW
nfRSqjIR4BuLL3aIkItAmW4fQ0sIsvH4y/oFvxElz12ZMcpRBFf4wDJUlx5xNcRG0DjdUnXI3j6e
KhavA3ny2vTNjZu5ewFQoTMeQ7eLvAIxYZVo4uN0CqoaX6XGcF7UrjpqIDDP1kI8vyBEd9+0PkBR
IMlck+yniBe0rVRP82q4rYkm8eSETRvGNGyOJ5VnJDqnKvwuhvCP3dvRve117CAcKGTvq2SNJbzr
MBRB/9Zg/PgAl1OdZuJbh9nTGKN9DEISsOk5Ceib2XVNSUO7rB4aH+cX1iGAs6ckS+urq6EBkmOw
uO14n3pyuwvtMN9rOegTycKczHjtU4bUl7TpZckD0GnSnemaGd6gTODBQ8gTwCrs8L1te/HpLGn4
KNxFlXttenFy0bT3VkjPp1OjOJRTUtxOwrttI4AYbk+eehWz818n45mUi7rrQIGchtUl50by8swm
djx2ZYBpacCnZ3xSxSNJSNxD5JgIqA13SvzAj8dZW9ADI8NAfFF0iVFrwhGftiO7viJNboecS70q
tSGJGglWT+SonzGjZTdFT8IAjSTvUGO74lWXun9Sg4eVn621ecgj9GOQ+1BcBGGdpwISRwjBJJ0f
5zYPvn3lASpZNLJnSElqOVHb63huQuXQYOG/npcXVv9xmtLyGCwBlIeBTqKRShJUqWlW36GzrrEu
+OnZFQQPsklf2lhzijlqQNyZ4A2QnjwUdOywVjQLFfNEHp+CdWz+levIHTdvam6hrvAjzNcBrBEi
w2J5LTFLHGdtvygz/23tvritPedOeRVsjixgHizqEvj99r0dQ3LGHnyVxyhvg5PnjAQj+9n5ZP0c
veJKNu+AXsC90yHBS7FMl37opzilwehiR75+GwfBKjhSK6mwgFQPvqwnnhX3sQZEcGxs0f218Uie
utVM55rVKWREP+ddKRLWO30qGdFnaf0N/Lq6cUpyuDrnXkGo4L/HvgZJwbFWFh255c7m92vn79IG
hxIZQMVykS952ImTN+MgYXZpS+sWt4qNOD0gWHup4pByEIXRA6t3orOb33OtvTjKVX7FFyMO9PTo
25YsKvNYPZqbSShsH77Wb5OZyGVEIRqgHTVvdOkxnk4WZ3RJsMXeVYVLfq4g9455cXCxhHjjqdnW
PO0cBX+ivK+OW/wLHMDUkUoswZ/6A2NZ1XoGISNlos6zcO9Q9Ylgy/FTA6564bfgeBJswBtb6XsB
T4cD1Gy7aD8lY4ewcBqm/Af+dI6leUYWqsuIqELH/ivrFP+0ttQXVg1/GkcOIQhYujortfDJHYA9
LBlG2xA5tCj08mBRZkaVXHmr85kis34DSOUYZQImiyBqz21TfstkfVWlIcVyN+X+Y5jBgSOWCZEj
MgtWP6w157RvOMpF+1IwR1FNlHGUqi0B7SVe/VQaGfJBok6AG6mb3FDUuWElHO/NMhpVk/rM2Ev4
my6TiGTI4C+PY6Bo6WqmEJ8uEsPBCHpyI66wmvn3s1ychrClmG7mNwAC2RTzR+9v8mHteP3RX5kI
dXNQVH1Rilqlf2WU/mY+We8cUzefFcKQu7ylVYvgnewyuBoJSINlZRtG7JQDTiXJP9HWzsfikLTY
Ry1kiNhrkvwmSMKHhI/gyzy7/cW1MBYqi8owIG8RB8p2YFSrczRevh9QPrsKYtPqUzvZD9ON5zqs
9lOasg/uTLiP6KhuxVUGc7LuA6I+7Z7Ea3uW5In28HDRWCcw1gcpu+lj9XN9yAr01sIIHI+oV5Ts
pVnMzza9sejNph2Kr7MsHJ7C1XK8ywzWAe8T14Vr1X+q/jMmOHKYk5rkr4uHWDCkrWHClnYCwGz5
xqZC3GJy9rv101rZebuzJXkwvN+L4ZEZRX6cQCnhiOXmArQ5Qc+3ENJmw7QHlZudcTPsu95NTgP4
J9SfoovnTBGDtLPO/podxeiN72rMHRIrqmK0IzfBkE66D8C4DbYqS3zyuDh+ePPtMsYWyzukFVki
dt27XuR8jOhzxQxNXbFObe4xiik5tYKvlbTDobI1LdYlFRVMcYyqZeSiGI7JsG/zBUzR5gtMIjgr
mO26/ZD1KeYF/yklLZLusxbPhO7HZIe4VTTUUCVJf5jW9q6dxx8bOu/07DOVYUNIisd+ltXN0Lss
isgquSjp2b0csUuTWBTzP8WnHOCXFH+oLfyLjBUd21lxvWLaL/dRwuYvSqfbKfiDfxd/gepEC+1A
WNhrIRHzRVcfdeeJJ3IN+pPMkc2fWbI4TBC38mp2mPlGkGMpNLMb9gXjTbhitnHBsz52m+mxEOhT
AdeaYzCWKq5SPsCkssgou0P02FUCA+PgXKrSDA8EA1qslXmHXuNbxGra6jNcK6g8YfvFpVVjSUrL
lreeoSSAHOLuo2rgMA6LrLyDTtCzkIUekfVD+dCu/r9E59tY65lvvL1/2wXvk+mCh8i3zF2SJaR5
nYhLUmB303iEZOemABn8gcdiq3yKCjR9Y/xtWR5Z9lk2hfOVmITGQz8FHb1E6pEApXdVGmLDbo7m
jPWnMN67wgN7JO6PbEDrrnUnMnyP4UzV8+gFbIcJSOwLG0jBtfH9InrK04hVtUvB4ZL66Pv02r/4
EFlSE/3qRuya0Cn82PPyhxRRu9POPhWfycgtAo0laTI2A/Rz/lB8+QwM7LlzNdpgOz3K2brWfdm9
J4lX4Hjo0AP0JF8ljmsWIMP0V4nBZmXsvs0jZct1oN7pF8ju3CzVbx7XD67wBp1Wkk+nGPlpaekQ
qr3XKiQy5RKY5OvNIbpbu+5jLIx/rwoGP9e3ABnlMHVKt5l/dRJX6jcJnNeVfKB6sNvqvUu3ZNgS
sM2qZ8uhvYOZaIMkqX2nV/YCIR+KEGFip6bxX1UrMB1FjRaFO8j32EB3IKh4TYpUT/tWWsAXbJ7Q
5OTkVLbSjOpi4aeQaDePZKcnxtF911n1iQPstwev5ARBI7osY7qVKUR4F9wCZFufoRsuXI72cLqA
pg1SnLVsMOznU9Q4B1Mo6bBidR2g+cXwz5KBOlblBKZhxXBdrcF3jhAX103+q21rMiQL9562stZd
AZ1lr5egQztYWXWEcC6O9ZKp71bZ6gtC2mbiLhElj27PwqwrN9tU2zv63ndbjmyxsIGUOmifHVE4
3Ow5zVYYa8Urkga3Tr5gWBIGel7zJpu6szVH3hLrvnSp+AyNc0ML4szbnzg4DfslgaeT4hJ/5/7h
3/RtC2BidPANmsbUR8efshPl4jYoR2piH5101t8V73d5tELrY178P6pk2ws7ro6BakOMCibvZ5KV
bva1mB/maZjePSfC+uwPeKTybKMJAFrliji8ssJ9tUlJUkZlBQSRxBh3Fat8xu6MbIP9DoS2FjeG
2qodd5zgOCkuzXEHiulGeivR3ypc1MOwILt1QTTwL3lcmiQrcbpUirusHJ7WnjQf45tgFis790ll
NasItdisSBmXdmWtSf4Tv2DzxM+DFkZ1yIcxQDrp3hZ/Dp8sykfiKZvUJfG1ODLLdEicgONDD0T+
LnCziMLYqP8pNyQbjhNmxCmwHjU0qb9gscx1dN3pIsXQ36QmTA4oPqiT0RicfXd1D5ayR64gtr7y
ejX7yuU5g4g1n338SHdT5Hc3eZiHN1VPqWroFsRW57FBLXNc9humfuhnjhU1oauhUMpNKyZh1MMg
QcWz8HVuhwaEp+kThA1d9oH27ptadL9Kexhuuz4qnwZTJHdCTsWHHdBNK2ZL7+cyX+JpKVk3QbO6
DVhjMA9qNyNw0i+3rmd/r5jTLMBvO7uBna6KyLqZCJqf3VToo4coti8C2Z5RRvApCJujPOSPlmRS
3M517n9pu3P2i5fPBwHk4GBbxVv5f0cXzkBSC2T16LvQR5NbSGuRk8TO5Pysevz0F+L2dmEvv0MU
m4s05LZZwDe38O3Ll9XGSmdXxlxxcPvjnigK6+ZBva5eDvHFR5p0Ldxjll/8ad0ePgmz1m6IRvdf
MHq8j0zPexq4l2cyW2Jv2E/tCJY5O3b4SKvqNo+WDRpktXtT5ptFfao4+Nc5Ow4Y/oH7MJCNCVGh
IW2dODSRc7BtNqp6WFrICEhXHnYW5Y1H3nxAH0kbXHpI5P9mQbR5MJrr0Jhba5wzdv8twTA9LpGN
US3rmPqB9Vy1cR4r2/2BUzbs+mxkMcVoGzErlD6UtalOYhOkLtuHznppg9I7lL4hHpPImnKuWfjh
l6/b7J35IvokUPg7B4mPv3qW80ev3OLUkKAh2UeIGP2naz7WgFxYjTniMIAijfXk+P9y/9ltynPi
e/NTV8GKjFXKUrCNUj4TYulvO2kVIAFsi5AlMzYwterTnTsQEQ1hCWTFJf+goGfh2kH4kfZmTYf6
inqzAVMvvlWjoWS4mpiyuWKjk9zWVv0Ltl55oA73tRqsDyeiTgUT9XQFUdW/4Xke7llAS+KGKYqV
UyaXiPQeIcEu/UayoULdJpMStkn/3S0QRASFyzvNZfFX06w2gtWMrrL23pXHqwVoIX+qrveIDGh1
zpS7iosn0mb8awLLz49NEQ5XHaQO6rrILz2GrVsYIPNJTf6Mh6kAZzMSHA0qamf7YkFfshcxMd6S
W0oY5ykCPtdeOBHvViXuDVSVqYp7xdl69FwT3qdDMSNEO/LSucQcF5Us5xUH/IvLhhSj/VDFVBzR
00LM4OqUK0vMwm8OIrIcKg4iQKdVnh2rtbUOaxDMAXqSjcm9X1q5C0IfGFNpe9hrl/BjzFHeSyHT
8lDL9V2ukoURqCiJPJqk+DwX7Edt0pbn0XG+yoxI2NIubBqGbllZdBZt/7lSWI99XjRYBZTJaANt
NaSmwJGPodNPiOzCvc/oB35KbJBLZsISYzS7Nxhe61FlQ38q5nT7HaK3YKzGP8JBXxsGYgACj9mB
BYHaj9qNjmotq7/05/bXsi1ovK+Tavb3g2Tv1we+87C6bUiAu/fidizCY8V17Va12cimjwXU4NeM
Bpnj3VOSEz11tqcPkT8CurfQ52bMeUsO99Ss1foGaLc5r83sPDrS8vdRWIyP5LHruBUrzKLBoeCQ
y+e+9d3kTzUxbqBLMiys0j6Rd8WsMXDE50UOZKvGH5cALzxVYeOAN0dJJyeOP4u2OXp6PCa2Yf6a
i6F9KGrlfYMNgNfmId0ruI4rf2Q2e6vprFM2BNneZ144kNWfDr5x1N3aLhgVZMnjBMKQeuoJoEwJ
qT6uFycnsJ4mhzHw0zdZsH3jo2HJd7u3FGH10bpSwQq9lU/DCYmuOZnBVnFuaueRt2DbNqFiqgwF
FNYZFQSTiqAF6d+6S8KdRdTshHxbHR07zz5MsNi3ytb9q9I8ITgsFHZKn9psy2InWrm2hVsza2Ge
AjgOgZoAlmUBVtb9byfLu7/zoswL2rs+kyQpL12q2vt6Mt+276f3TBCK5woHc9R3HamotT5Hfjs/
rm3tX0j/wshj5XjwRw+wjExr4oIk4qaQY73t2W80U0enc8ouLsrRuPKRdueqGUjjdDB/sfCtM/7j
4FcGeph245o0DyCHOB142Rwk+oPT28yUZbo9wBxky4J2MRKqWT/LVLtvQ8aQxnUZANs0+gAewyiu
PFedbYSqXZEvH8yd6N/cgSFx+DY6BbUoh8AV7ZsxJV8mZhWWP3BfCM2bkwsn8V+GbWxXNXNythVh
UU/huZugeiD6c6Fxckj5rl/OiN1RHrMJkyc9w2MFhtQ8bOfWLiBkuav53B5rGhLIGjfgqXT/e7Fx
4uZecp/4RNeTpS4OPXApnCrZv5xZdec75nOZMBP3fSLP2Vy9MSqN+9C2XirJsLZTs9t9aL/C4uPM
zlWX/Y9LuQZcBCL1d4EgExsulroXktTnSOvlQwCc/rNrK1RpV2KKax1WW1n+o9aQhTDtcO8tX5CD
oPnixl5c6yZNXK7NbFuPve3CygsCdQuiD9NItqZi+67xwfJMaP/h2op6JC2cKWaU4mjxfOwzn6mt
cx3/FDZcfmfpTO9pUSf34aD7a5PX05EbES6+WeUvLDJIi/e4gXM4xdluJQW1W/v8T6Ty5jI1fXXB
hsEfHXAS1/0UW3SjR+dalS2qSjjCjZIpxEJGArd6kVgxznqtnSc2P/i5hxr32UQwAYfO9nNInYLp
Yx29AXm1k7+92a7veebAK2TZD7wMjGq5bB6CRGKFyBsa6vJ8lIdBIpWib8DUGwnSeK0ldqFbM5WD
j05CJY+GzPVp6qiNSruevWrQIKaLumMztDWE6UGCYhTisto4amSG1xi/JtavsSFigR1pZ0BnncQ6
PleaEVM46sVo97HSaXu0m3Q+wfW0v4LNQA7iK9reHuZG1+sx5Hr2nT9Zf5xq7uN8cE0H17Xtj0Xh
TLegRmbg98UXmepkr5SNc1eExHbTzo6jqFsu2epKvuqQiuDLTXGnhc11CxpuoLMvmDYqTrFTADgr
zbWpGy4VY4SByWL+P2RuyzBv45yIfKFO+ToEx3Sp+jHGhsYyeo3MXvoWt0aBXyvsDatLM14iIrHL
NVxqMF6JG2Xb0V8+Zmj8f1JvfUObIu41MDld2qYRdONVI+Ry1qWY+StthrMYx/7HGcbsKffD8DHJ
cA73dCg9UIS2AamSnnOyKgtU8WJpGmzqeHRJG5GiyTYj+Yi34y9bYu8+qU324IQkAGv0Y8AlALhE
W/3YGRtVxGoifOyxWYmnpCrV6r539LmdMyglJ5KwBPn91IYxEtn7uYV+6qere1yYzE+WIP0zOEi1
eGX9gyvTr5lL+tmd2vkpA450KHpyEJbu8v3MqbwvTeRfppoiqMDUHyndq3Eakestl2YmGZSFx9FZ
5Gvf0GM+zgxXjjVWsVjmzXrJj1W5za8iDTEBhxbP88QrJZ3hLzdZlqirIENTrORJoZK8iGmMeLft
LYSA7573A0rRPExkNhh7PBexuErgmxryHrQKRFV+56Gh42yLbKLIadI+eVbh45JQIOYyt3yVhOKn
47DmyyepjmEfDaSc8zqadom/YcudhcmvD3FUyJaRZ65KJslxLm4jaaAd1/plDuryLIHC74PZYg8M
M+osgim8zi6JgJ3bdGziumbgESpSYVhv97a/XFQuYMZOpnhNWvWX4xicee1vS6GmeNZLYl48pRvO
qILwZhjgD/cz8bkAX7u6ZikZ83H6RMzuEyJ5/lZ3BUD+FSdHEpgszmykfNdPbBweq2xOOBGY88Po
Jw3U18iF86hGJz+tNCRcWtPRWjgHTH1tD1k2g4DHhzDHGoDaaL+lkCh2wYLB14acjWa6pgdpfCfc
FWwYDmm35gjKlhxRUjvl7G3JX9m4BuKFWKfzLFWB7UPy6xT5b1SDiIu1mg7VnDAfABjCy9ok55VA
AY5f/HOmRcCzErYdxcRC1044vqvcOivdZ78ry2dngFh2Fpbpb6MqaA64LXBR12AdbyvljHxkrdHw
o2HApZagvNLbiT9lGryYvySKD73ohwJabOBdGl0q2XPt5g0CId6u3MJzC/k2qnqGgAQ4eJoQU0XC
npZLNXWw9PMmPTlcw+JlmVAvTbpBQGBMsEwuOuDc6XB05dCcirDwXmbpVy9LnkJTCNpig1TInTcQ
s0xn9jyaeSUQwRBnvfg1UY33sMCTjbV0yBsnLl8x6caze5OInxm5+mBP2oe856fOS2qy4d0JS/yY
xHkQzYcRBWngv2qwMEDYo+5ve9cqXt2QiVmM0kcr0frY15jLLFlUP4lVlE/NmALv5Gv+FebEVcuJ
iyK4cLNHIiek5Q4Cnu4C3DrE5FdPvjzhf2BM7uFIgvUxbP4K8wQ72rm1fG/8SjrP2/Bipn+cHGAg
VlgOe6dq/yI0yJ9JOxzu7N6Ovii4QYdwG1arxLxBcoAcjOvvko6rsqMz9eVXpTzq2YyfteaKAYGE
iXsOvx3J90NniYwZKPC3hF6PQD8Y/ZR1QX5pNKKpg1HNyGkLtMg54wxyyl8h63yu7zgVxqWzHrss
VA9V6HdPAikLQRVBWDou+R5/xYNpFh9rfJnTvgA6nxAIb3kcSq6CLN40zRVzcMhssd5HHoMFWUEk
H3YpGJqORtbDsSva/KAFYl9hfvCW1+fQGoOYKPFyAkLYn6eOMgEbb9ZXJeZ5xXbtDueGE+PgrgOn
q2vK60IiGSOsQ/duAZg+6ajZqiqkTIm34467M9j6mfwNTCrOwsb5YRBiZPOq7aPc97eDxXix0iZ3
BBlJYeZAH+NzEuK8BbOWPTqEzIHys8e50bIITzqYFeF1vzsl3TpC3wiWr55aiJiIPOcFTEA+BgRZ
2ROM71W2AM9ylc8eYEuWMCycHXZMr2bEOG7P9npHaQd9oBSgnsC+wgG2+RjPjrDuRehOMRcxcZ77
MfvTJutw9hyt9mtj/kwePXtjo/J/Ncw93I5miJ1ibuOZvtnYQ++CYJXK2Fmx6iqXcVfRBBC7lHHg
ScWRljXO4J6qBaGxyMXJgOTeLZJs9pR6EBeKZDyucghwl9KW0YyT/9m3M2rddtguJPpuJmklt6FB
At/lpv9dWm7421169oiN3zY3QH/7gy88fh6AA9L0l9L4DvHM1Ue2EMk5KEjcJPSjHGsKlIFDBNa5
zNLimKfa4nBN66NcMCV3Ivw3uhYIqA3+hdYDrycrgZg4AHTGtUM2BLbBPyI0sOccrOfUbtzLVvf7
LDqVHUGwlztiJ7gUtOfcJCWGtNkX4RM7HT5+of+LOUNcKQKwLj5YQUYWqFJ7CU35QEz4h7XcZp7y
g2Cf2wG0paGhtqMsNfzHMipuKg/vdgU1zY8uG7+HWHRRfQa1BYax4UtaT+Rusmh1LlbZth+ehjPj
Ezc7ah6nB8lAdFtAANj3Pn6UqijSu4Bd1HXm0ecjNc64HsgC1OV6UFMDNjDz/rAeko9Ezr+x+qHO
0Wd8mmZ/PHSp9E8Rl8Fb6iecSyiWIeb7256qlcOv6OuItKeasSy7eZyXQ/SLPZzZcau0d53C9Bv5
NFbUSzHs8x4BhQdwD68M9UThpGzBhezYwBR/0F+BIBEBuGNgLPfczcmcUW+9N02D49Ka0PXD2t3m
uuAVLAC5CEBBwOagHxJpybZI+pKdMn+mvLGom33hW9985HMXoBgH01ysblwkQXrF44oLcEUp5TTG
Vus0bixs9YH8lR47ZMX9MgmL8dPKL+h42XGxAsYn1dr/1ix66wm8vPmVxSuV1F70FGhj35Es7mNm
HiYsgm7E6CU1vGCLoVjg5qNtLDz0K5aaTBnvnAqMJSkYhR6wBxtdVoHAEz6cFHI0d5TpImyejrVZ
W7a4K0vljKxgbafPYEjOKzV55LU61nWUgjKRLRVSGOlFYdXVqVTkqhkNSAgMln0cKnjAWWDP+8au
7RvkXpAUVd5e7IBzaB9tRTtyXoIHy8YPNKIPgf4ivlM2wWmQVfekWlrVHbZ3V3jb6z53EAsiP2/O
ETuMMyZbqAYO40ysBJgAk9fvQ82SnAM3u5EgFAPs/QsjdAvUcmfCMTjMdNMcZd3lH2690ACCdIhb
EzX/NrQ8+YG5yYuHbaqYpqk9jQIJGl3MvayEyM8FAK5YGRy0eT4B25ixDRtXNe9lHtTPlkfalgv0
glsLCbys2tdoMSLmlAD+xurlPJZ28FRlVhPj4QjesXNC8ahC9lHYElh4Ng6hVTY0ptLQ5ButY7sE
47EzbEsP4bYb8tdIrnBcS4zLtdPh7xgilOdw5NuAjXTrLbStN7dUkCqqrH+zlAGJxabwHlI0f8Vj
q55At0PkcCFIDms7HBJvbiGB24jwZV9dk6pdXxsGsCu9048zpIpDUesfDhUuzFGqmQdBwic0mkAT
Ycr18PjsfAZFmjLQmoGuoVDQmDFW000LGvCaKDScvkOh5C+TS3jSLfdT025sOZ2BOMb0lVRTax8C
r/wH6rO55m2omX7K/jQMOHZBcThPJp2/SJL8HkBa3FDjtLyPCOUHlrFTvKT8Ynk9RgwCmX/HOq05
DcnE/YRoNBQF6nFSSo/+c2ERiYa/FiFc7AHJRLuyZKOoWr/Zy8HvoAvz5elpbf+mNVtduzBncTgx
xtr2mt1xseu4omB0e27DUp3CKXIPyYJGtPlvSPdSlLFUqnrA3zfvZ440BmVsPlMTGqicCJpDneMB
b5LgakRLQra8rt3TYMM5gdpv//Ja7f3JxcbMCggD+YBW9gWk0zsnmYO9r8slrtfEj0M76j+KeUBU
CLgjU8ZsI9Fk5orF3PnmxSdlWlQBnTMltRtcCe6gNfINFelANocFdFVH6ophVDFQNQwddLd895tV
uOkg5tS4+k70cgcXtnvlURg5fCeZzv5aDdjJokzy2OnyierFjW5ZTligcbsBs5ZoWlOr33P8XB82
sxrGW9KlwYRstYsSCoiKVmdvbIMTpvGqfJ5pEnmK4NBjrV9GKFVzEjde5//zXWw2/E/xPoNMOHu4
IW46jWi5L1FssL5XFf7XvOq7a1fWHbpJp244pNY3IVvrVrC4P1Wd5mRhRnE0AxM+GK6IRUDQLrG/
YNN8YAp40vDbofcjMlXRWzu/NQHinoOS89CZILykGMz3esQ8h7MV5IvEFFimZUMRcrCFxan1e47W
xr4RStOWgFZ7kqLMX8WW/rIDJ7uil5U/SrKAtvGL3dsNvlL2teYYjaa6cLtoHlej3Nii2yyGxUID
gV++55bsmv1wLhpqXKDCRci0Ieo6HSgHLwWZfFbhUeJtdG8ydUdUFQaJTtiKtKMgzlGgQ4TAfTYa
yvieTxtRI4Rk2s8KEwm2TrYAuPaMzNe9CPrmyPmRH0f6IPgtci+euakeFjw/PAqyx1bfJOt30lQu
P/zNzFHn3W06pAWuVgswu83/BxLZffLWVR4XIEyHyB2jUyj5Sfk98AE7AeMF0ucdedn+GjpQx37R
PCdm7WPLdeR/Vjly2ZSJ7xwTUWlUml/hHLZ3RJqyb75n5g4biGHF7TgERT3SU5piAHBOWj2iCS8f
U8NRwPa1Oc9V8NZ1pt/1Ab/I5CTfcnVER78NFzpA0xgH3OVj4eK986TJnyxWMqdVCogF1ciDwit2
KTR/DXDg6Vchc6K5gbggC7dCFVSo9pJind/lPkNVNGZHDYq4JiY7i60DZoTuG0XZvB+Dx6nMurfG
hbwDhDdLL5Ep3Vt8e+3BXxY2nrZc7rpChXytx/DeqZHJaOurTqmOeGCmIMJIw7qdNSDNGkvUXztE
50f2GTn01/oPEZX0CCQ6ffSzzjmbCVZcweIQB5FQt2GaErVVojlNEpJcovv0wXT+Nyj6+tZpJnK8
cg7h6ifrbuGedk+ZFJ8VrOOcFFzPHdMkz76PGzINWpioNejGkg3mS41x6ii45DyagChB7iA2yBne
0Fi04X0/DXw0I3cbyoh4FMYuEQ35qS02WaWypDmBh9060geZn/MQExV3NbGxneuz5k2EZssxNY8R
jaQ5oRMwGcOzt4RJzFkC8CWlaQnbokXqBiYmt9Sc72fY/km3cbnuuuknFJP+Vr5O44pyL0BygFdw
CUwntMv6xZ6WlO4Xd2S3BVq2KLDlBNJeUKvBDCYYSy5jQLyaulBqJAQcAXfhP1L042UIiAV4kbu8
U3kl0BYT9xYLDjFw3/kVgo4oioBrsBSjB6qNFnGYmdHJwyFxD60rJ3+Ff4Mmu/lAZZfGbNGipFXY
hi2C005CliysWnoU6sSAeALYM0aVTQmi4962mO9jX07RTafW9mQ5GGf0avVnXjxG6AGdfSyC/JAK
FV4qvK8HZjlOo1F/thgIzwNmmecuXAeeLZoRASYUMVL0fAPRk9c1GBjSFzt8Sxz7Oai8+VA0i3td
A+9TTB7o+IqP6lizn8BbGT5rsnPXcuRT14w8H52HEbuydHZmsVLAZ6AYY4kov+67Frbb/0g7k+W4
lSRrv8pvvf5hhnlY9CYHJidRCVKihg2MEiXM84yn7w+qttuZQVjCqFtlVbVgXXjG5OHh7uectOSQ
kDAl0pI0GGopOX1A2yrY9bEG0AZybR4ygK/rsR5x9XV+pziAArQWaCi0mS1MD1l2DX2WTJN3G1ER
NcoXolRiG/pOoX6JkxYXqMvNDXRabFyogCTalHiwpj90vaKc2qXdVeFUxQP7SrtBjm265tnSflQD
aHRh7c1eCXwAw1pN8Q3pI0DCndRaG4XnKH2JKqiSitYPkng8yS1NwVfSXjTEFdCjGIyMRKv5o8bh
wgUq+s6cAKh0egWiKvTqL1VV1a5co+Dol3Z88McBafJAN3b04r5Q9KciCKvmfc6VszcbH4b1ooZo
ATD2ljYe6zqJ4AzQWgdnP6rf28Eq72uq9uCJqP7UCk3KCc3bmw5pol2v9C+oo8kHgPX2lZ3q7S9k
icxbxYkoHDnyT6vT0qsKYtVHp3deAsumka0iXUDt7JVWXmVP4YZXaZgggC1B52YXPW0geotgVmeS
6JPzg6FDGqUA+SaTanhX1gj4T0ena6f7EhB5B+2tfFBzTnyhpdetpPlH1WjSR51HIv3hzUDOnuz0
LZvqZ9lQoijSnNeCHXAReZ2871WZvtFakTeWJWW7AbwuoiQZXIREb9thAn9JF2C+b31uvsaj2IQW
XwASLhwOgxSo4H3IvpC6GRuEsSA8dAyruY3Qt9ixFLy7A3nc20n2W0UscQedU/KjGclxG1YrvZTI
eZFZ0BrAhvpjSVz5QG0NuinZG74T7H2js8wkwwr6BV3TYVe1ZIn6jjaFKMpfGRxHOh9AdMziInlE
Icougvp2SHR9U1dl5Qa4neuggBCTHj+KE5RU1Qy0Ot03iKhQw1BBvsVG9GAg+7xTUrCyeshzyRoQ
Stmo3ujdqCiZEFpZIw3E3GnyBMtMi8QHvVF0MtVWNd06TgedcWDHXxqPNklbpd5Qx1wNhtwzh6S9
tk0uSSTaqgpW/KqmJaf/hrIkeeQ4seARkeHsBzAyDPk1FRppG8cgHTtFG/d0TdsgR8BMyD3yQlMG
SNJB02nXdI12UOMaIHo1ooRAmfEOmMnHKI7tz3QARdsyK60DbS2wOEHgAVarDZB8HOf6DVW0MG8J
AmiuByUjQ1BjSfW90ZgllQe6bKgV6Lwv2rHw93Zn/fadtvMpkw7D/MqX4K4CIgVsxtjl/aiT8/Xo
Tob+FqK5yBzbW5PmdJ8o0GibClJnH3+3NW2CSmqkyhd6jr6U98hFko7SUO+p4QGnd8ExOuqtBsSL
0pzoC506/ta3dGeppgSxOayFNKv5xm1d+CRS6Np4Nfuh/e2bUBXqcPpKSfHLJh97oAEHyevRHudf
l/6ulVTfdRoV/UDlnMMMAX3gzFYq44q3oQ1bdxpA9CN/KqHL3OQVZUo70ftdacrweoG1vSNzRNK+
J37b1Fy8AN2s+LpC4wkiU1jNQhugSuuoEAHHZnVPJWt6NpFDeOL/i15BE0j7tA2lvd4GI9g9upDo
Q5RfpZb+S/Jw5WtsaiEvhRgZgaFkarSZ8EDvgO6bms2Nr1MSBEAff6nRp4244P25XbgGwXLDy7QD
YBDVN3FLmgcOeXuvUsSDMUSzoAeJjFtViUM0QYcrrQSIXFAvhai+6yT1maI2wEhdJTFpWuat7hFj
cnGAaiJQ3BfpWH2ANtzYV1NaQg+hFd+tKgTUhvdLBw1eIIOPeFVdIvU5s3+QpKYRjfZ4vWohrjEN
ujl9QzrYShce6KehkADQnYKP1n2rdb39pELSBacq2SW31GgzyzVqV1PhQbWssRercKRnIKyebUrj
V5b30QHJQLQ3q5LIE42upURPjcFj9J4EIczDYMPo/Zxrp1mrf/eJGr6WGSWyqUvk+z7IjCOd53Pq
1zce5aIAojY4Dvh6GlvphqzIyRtUeamEA7yi49syFOXO7MFLwk7+bWrnfkkVNlo5BEvOY7LdN034
TeeC3CQdyQpS6/qBzU9CTu91aGjoWgvh/z7AZkfLhAwh28zKKklEI5HsUHxVAB0R1TkfDFRIaJAZ
qmeew8qhAxgOFNr2vNtSUTg3EapznhIN1ypXGf2w0vBgkd2Wr4eSTmS0xmKrcPMBDK9HYxWeiRyZ
qlb2xk4SqB8Km2VL1ZBjZcB8b2TpFxrKn63GxPl0KXLGIVLCpkPHAFS9tD/xAq7hkDXj3ZSO8Ikh
RLxxSmCxY4BflwZIyhp+6DYqJeNxokuKzryw+oI6jHqwi6R/igPD5H5h29UqVVUKaBOFZXhk7FDV
71SVdnZucYXWFa2lvkomS58ZEcI6yw9To9k/86hBYtOmPOB7tE9dlklf1GHXbFsHbapb/Ou//l/x
8+UxJOD97/9S/j8NcMgmh7AVQ40GSaH55b2fNzRVc1RDo/hjqLJy/vmWA8ure8xdMNCf/AkQhzJ+
v2zirTI6JgyHqF1TTUOXBfV18mxWG5Vd7irT/Wg/A5AzYwDK4B7faYcpkm1H122VNDUNW+dDKeRE
pQyVS9B5vcTjDqlwKk/xePfvrKjnVvTSmOIZw+X2jv3EycyfzIDcLs100j1BvXZ12dzS8rPw0BWr
tqPpunZuLpZ59WuhVbpcPFzmo7eiJ7/2/fnvJ9sLuoBUKWWndMvvFGjQ9Pl3P984/3xBmhIwNj9f
H/dWcsi93eXvK/P4cxg28+zm9b//y1Zlg+U+mZ958538fiDFFjAzr4Ri92g/O4rrd9CY0UgIbnUL
kxncGDXNu18m6fGy5bWJE85lQ6slN4leupIBEeyuaFdGtvZ9+3xgRZH2gSkbLAwNl6DLg3+58MKp
HGE0keSJlckmAOCPgGH+1fwY8vnvtxwCorzh+z5FZkUHsHu4bGDeOm9X3kKnC/YMhfTmuYGainPR
mlLp2vZTSe8hnF/1z8sm5jW8YEIRxkCmHQ2q3K/cTh/2tF5s2paQyv4i0fWY8Za5bG1lQIrgv2z6
k+jE5ygCkaEnvq9vKn1lU62ZUM/nLNcSRxvn004fRQY2nM67acXE8r79Z1n+HNiTAwlrlq/QLVi6
tE7m3YaixOVZWvv+/PeT73tQl2f0N5VuT2ALbP3p8ufXZmj++8nnFYnHUzyx5LAagVlEmbtv/uUI
BJeFWmFiholduhVRJd5pZQHmf/zNprV1w3II8GxDFz5fcNlT5awrd0hRAiAyj6Jtx9vFG93LU7W4
EieGBA9o11JKI19VuQ7VOlTuIXK6bGBxLWz0yWne13lsCHdfalGjVeoIGvGZ5BiQsFl+TK0P/86I
sJ9sD/SZiXi4a4Zw8k4GMGaLGmB2e9nMoitxdNumb13VTEM43G06dcgvanirA32LtJ0ftREezeNl
K4tr79hYUCACkRVhSYyulmyEi7huofDz7jS0L3fm18s2lpZdU1XN0h1e3IYj2EAwrWk8ratcCYo/
+6oA8PjvDAg3n0mptZpMDDj1ti2/h2W1YmBplnRZ0WVVUxWGII4A5mBmcCrc9KVGRXA4kDMu8vvL
o1javLpiG7aqALSxxWnyksaDjLYpXLO9l5KvQ/XQKCuh6DwR4knXVUMHeq3ZiqkJvsp2Etvv0pjm
iwHlCKe8l2T7wYDROvb9WzAcEyJbQ7YyeUvLf2pUcC/kqLuSlB69k9bPjer8uDxri0tzMiRhaUaK
a33aJYVLet30b7yQPN2uaT/+hRWdsEGXURLSLcGxZL4dEZn6pUveKvxoBz/1+OukrtwkixNlUiJy
EB7XTFs48apMnr2gS90141vA+ubK4i/ur5PPq+cX1WTXHTApmcWnAB+pLpcVTE2X52lxg5mmOe9i
cgO6EGJNaZFHqj4Urk+hkboc6RHoFufCdUxK79rQ/mrK/rEnxox0nJrJGGMvISxJp6eRVovLI/oT
sr05Mw6rbpn67COFM2M1KczXrZe7lUV3ySFwbgz7Cho3StfAOtMfkCVdtri4TicGhfMSBnlqphUG
YcVE1yOAZSm/vmxi8dA4VEkdg/tFEx++hlEh0Z1hAklMZYALtnwtDWtj3Vw2s7gbTswIO45jb0xW
ihk4GNB/O8D3X6qHUYt2HTUzH8OX7c1nXVwqQ1Zk3TBYJ0sVdl8JHwPYzqBw6+wYe6+pt4+t+xKa
/G5l/pZO6okhTQjzKeABzLExZP8O83tNf7g8jqUdYMikJRSD4rbszPN6ElLKtJUpSA3yeQ1hOFqX
0QlaGYGwA3RZs1WbRxC9xpxU7rRzE8lA2SeYe3h9mQqMMbWPSgq5UJy86KHxvg39v7Yg3tAU1kUX
LzZqdFYrS1nsQhpEfVD/FOrpjv33ennWhNV/Y0aYNRBQY2rWeewaqFgE9NX6MhB/X9rHwLFSZ8XT
CWv0xpqw1xQ5kwZDZ1AFYFjy4LChU2c0VzJhl61Q4z1fpjax/DTJU8hsuzvbv5Krj/k7w1lhIOzq
cxO2Yf6vCfQI1f5Qv6prz9R54k+O5RsLghuA2KOC4YaFSTSEbQLlW0qPG8UFV1O8j5bfP9WqujJv
y9vbNm3eALJsm/O8npwgM0gKO6JPwq3A5MMvkF8FKFCYh8s7TnAD/xmYrirokMg8kjQhKtA0s5fs
EqphqMBj+Ni+XP784iBmX6bIc3ZSXBmvhuosD4rY7QoVsKXX3fiycT20oCCrbMVVr9kS1mjIGjs1
xzp2LW2rDtc6WHNjX04rIe7iET0ZkTBhdM0XtLYxIgsSxk0ZDLum0u+7ib7h1LvrSDGt3AiLw6LP
RNNkYkRNm3/QyT5I7aYYEeRL3KC7TWJaQcdtZUm7ZFh5rC3uBAPiGhBTjmrJwn7ztRx2xzJNXBsS
yPA6WQlCFt0AEAUCKvoCZGs2fzIMKzanMqEMy3Z+kaVHrfjZRc9/sdkIcWz+DVOF+HT2iqJG/pkR
NDTSG+iA0ICBDPDKQBbnyYHmXLfgjrAMYZ5yX0s6f16PJvV/zfX6XDJ+/sVAAHvLMlGopqjCTpY8
KvixFSUugg+5sfUnsKWbYFjZWAs+jaeA6ag8CXVKFcJAkkylmRA9bFdpyxtGq0IM0lSbsjce68H+
QJv78xghPHx5bPOlInjSM6vzdj/ZB3meJKbl+7GrG90DBF23OI+tbrRPdTb9VgfpRSraqzzo3/dy
mP0cr19Z4/aWbUC1wmCzwujhaoxjEqd3FWw5iCea/dojfmGP67JpaMCTbIeCjLBu9MKFRmqrMdXS
wzQ9oDeJyvbl6VvYfbpsGabG9lA0zRDcT9EAqOfFwEWE1uaWJvl/93nhlMJ9W8Sqx+epoI7+bWm9
38noCgUdw1HIcZHGPl/9pgM0A/Fm5DYaVLDbbCWvtTQ7p58X4qe2qKV6QBrG9WEaij4PQDgvz8+C
M9Z1g59v2hoMZ+JLyrdVT4WPJ3R1Wd9AY7+pUfwYoUhE4uRvTFHkUSjsEUGLN3NIx3qpWlPoQp2D
YIu/q1WkGmgrp4Pz8qCWHAGBOueC0Fa2TCEO9OKokjOIRN3WQEw7McHfT2ByoP3RC2mvRjCM9/WK
r146KpxshkaeSH8T3UwJHXwQFkJ5HCVH6Lju+rr63KO+cHloSxuCPkRcNYbeZlMVFb5WHUoJl/Zy
f3rQ3n9cTIv9wF3DXlDFdEc3hZAOturgqtWV/S1s9pd//Z/qh+Asz76vnh+XFMJPq5SmYa63xTAp
FzrqQNuavgElhdXgkw+TSBpuaYC+bHghyLF4yaiWCh0pl7XgZeASpmcl1pAmQw7R6H8m2l0q3fTZ
deGvBG0Le49HrsFFCnEmxAJC6G6lnUa3ut+7Ey95JEiQSium73TUluMXOS9X1mth12GNzA4emmhK
fF1raQKjoKR1buoEH4BBH+vM+Bw23cq6Lew69rRMMIUZ5c39PVAuN6Su6XDSMzb52WlXgtA1A8L6
OKiNALJoO5eWpza/0tfqWQvzdDaA2f7JJV2XCaXe+ft2+sOXdoO8t/zXy1tsYeHPTMw/4cQEJDWp
D8ZgHsInuQ/BQzW4mgcTFSs7uytgyrpsb2FLn9kT4o7Ga4Ke7lxQFpCojTQaQkJHE/x0FTdHWLEv
G5vnRzi35D8VxSLm0LimhTdv6LR9kitF50bVk3FQuk+XP780d6efFw4Nree6B5y6c+HXSmOa73ZO
i+Ia3JiHMv162dbSVjBkm4SUY/I/4jMUls20tsscjvT+QaFxtJyefdqALxtZuFZtU7EcghpVM2j7
Od8MaqrpdEmrreuZO3qOt9zBwDehs7P798dPtJQA6eQFolqa6AGAY0eqXPhgpWmZDfWf08q9trTy
J98XV75AnEUf/KR1m2ONpm++srGWVuP088JE9VqBxE3Dz9eMmzC6m4bbulwJ0RbWwuFZQPSqQP7O
JJ2vRV0PcmP5SYPU2y13S6Jd59NDWq+s+J+qnHBEMOOYjk1NiqtecGFjTA+OkqqNCxJ1E/WA38qv
mffDU58hzomrzXNw3Zkb6xj8kuAoNa/AUgD4ee+24x3nOLZMop+SlSL4hKJGMNyZgsaFeXCT6DcR
Qm/NS56/Oyp1NMQ7uMk1EKY4hvMZ5TfkCWiNmuOK5F1Oju2d1XWiw3MLwrYAQ5c7cDnUbkBvYAOF
48q2e7ur+b4KnZUO3oVHqRAhgiEowUmotRs+59KvIX+5vA5vdzWfZ27+7IW3QQBs/RXAx6ghGLyG
+xcBkrR777nn0amQJ6aubhC/i1kUiIRGz2ihPQBFTa9m2r2ztYh4HwMOD0xLpj5Mz9/5IhdoPcsJ
ukZH8Av+lvvlnVMkfF7YqmWZpWNn8Hmg3Epbw5D66hsrsdibVRZsiCcfqFfceJF39MB5GbBDQUZ8
eRRLFgydFwaZe915swqOVvuAIMAU5eOLZ8Njl/zFNJ0amG/Ok6jCzB1wXk4DaKnKEYeqZ8ZmS9Xv
CxO02+WxvNm0zBZe0lIN3oIqi39uKtOkIYIHzTnqygcF6tcSRoN+rfFyacKsuQwE1SR5OVtY9tFP
UJwBlHoMoXTat0qX3yWQO64cjqWhkJ516JxhJMgknA+FcnoMhrv0XbsdXN3x76wenpM62b1/xmxa
4mXLxhgu69xM6JBG70MVeqrYPCKx94DyKHx5xsome3OBsTAYMAzF4oJ/87Qs1MKSUhgsjtpQEUv2
AOfCBxUt5CnKVi6QpeWBNlKn0Vwhj2YK2y2pEuDjseO7WZbJT4ns658ND1m5y/O2ZkXwvoA2x7RH
QsyF9PAnEOS/+Pof74sLsxTx9Q/R6GiWSgUD7og6HZy85g6KBG9/2crSoqCKyy0InZhK5HW+9o4S
jnFjGb7rqL/r8WUsvhfy9yH78W4rJE0VFpMXnk6C7NxKMhpt1EDv4tozn4UH3BI8pYFEQbSWnZlX
9ix8mbOJJ5bmNTtxNG0IykgGkuvWgXdvVanbAXWeYQk/YD64ilTrCabT178YnUqxmzwNbW5iC08f
RqYKr7jvjsjDhaS3Y+Mgjx9CK1zZcMqcV3gzuhNLwr4u7Emp1cry3WaI1Z3mmGjMaGaxr3XJeAol
ZI9B60VAI7IJpISBaFwBo2qSlBAWJShprHj1hc3DcFV4VnXYeU0xFeZEcZYG4AbdHLK1EoaJWXlJ
/6Y5vy9P8IIfpD0CwRFdIy3FmThfVKUZVWUwGt9VZpE3LQTpoTqtv82KsLm6bGo+s29m+MSUMMMN
xEtOV4y+O43dURrRTcsnAM4qsJakAooBMGwCgZ901UphfnHj0pCn896CZ0Q8ImkEY2SvS9IxNsCQ
TWHxm6z5nM786AXGszy2323UolYWcHFiHY6MTaFRftNTMyD7A1dV4btwdR9S5KbkFIYg6OAvT+ri
PoEla8ZbzOARYf0K8El6aQa+mwwjJSAoZx/gRC73bTlCmpqG9sq9ubSIc2GTmgKdTYYquBs4zjs4
8nBqtuXUtynPzivTH/OHrv0g0TtdonAI5xkQ/LXmjaX55MpReDc59NuJ8XjWTZkaJIrv0gFzCEaI
AEsoinXE6S5P6LIdXv1/zLxpHPJs2Lo8A4+jGleUa6r2R7M2lKU1IzD/x8T89xNHSlxGpS32A7dE
KAzy6dr64Bj3sfPp8kgW7lDm6//MCFujIesgDQU87+ifQIGTxC9d3K+4zcXZojnkz4rQ9iJEhIkt
91pn23hNG4Yt60M1GSALgxUriyM5sTL77pMJK8ukbWHrYe2BYh9jmPtvMht9gsvztTYWYWvXnjIV
3egxFn+mN9fkfZfzSG6oDlw2tDwcW7Pw7hS3xYSM3nWwp6CK45aD4/Yy2bKgXnF5S2NRyfdwhZhk
mMW4E2WyaIIe3DvaxIawTGdwCvfjR2tAivL9gwGyRA19HgsZ5vO1Ma0CMV4r4xHoB0+pbh5HX13x
OYuDcUgp6gASqTwICxO0+Bupyb1jOus61vr42msjhBo0P7w3ETQnL5k3ukJ4r71pPABxqWeQ83hH
+JxR0FArA4Uqf0ssWmzNxLZXbsSlgRFJaDalFJWLXhhYhTawBsGl71bDVYMuimled1QDLi/QmpF5
N54cngkJA20s5xsCyiPzIa4AS//FOHTaLKlpzDUh8RLShjw2YRHHZ3p788WLr4xf7x/DqQEhdBh5
W6k6JXS3jTPkar0aBaAB3gmjBY3+70wJLw9rlGLDyxmLjLMEyqYbv+T85i9scC5NHmsGCaZ5yU6W
JO0zAxp8ApKA2zq5U2u3/ovExhzv/GNCuGMK4OVwhZjS0YPsF0abbe6vFGTmL4jh3KkF4Xox/UpR
/YFBwNM79Ap8mMU+g41QG1bc5VLIcWpIWPzJniZVLVl8mG9zeqy7BydB3BQNqQ1yrGhBXl6cJe8M
cSQhoOqQo3OEmUPKiHKzxLjSDRSeuwjixPcbQJWBt/Ps0xxdWH3Vk6qpHGsM5K9K8XOt/jv/4+K6
4PUdKhhknN5EhH1rwD4yGeQCEHbwJvUhaT7nobHiVeZJf2NFo8XEJJXMM0UYRMuKN2GYEVNnBeAp
L5HNg29p9RZuo5r9EIyHJOx6tJB6OFf/YgLnVgR1Rv/SbXt+fIxYThoFHsSjHvNsQFPaiFa23OIc
8nJ3aAHSrDfBZgxTgYzCq3QsLBPWvFz2bpMo167T2ktWfOfSMTJYJiJleq7BT58PxmzCIuuKSToa
g7Hr5a8QpezC+Bvnd2XFlvY11VnSavNTATjMuaG6ySe7jNh2WrBHHz5Y6xde+75wbupuCqAAbKSj
499b9cYqP//Fqp/8fsHfaIVBDGDNx6bfOYDEUvvbZQPK4p4+sSA4mspD6KeeLYRoXqZQCW2iZ+mn
5ko/lT//6aQd5PDVb63YQL6B4IH3dPkXLG47B8wVoYCikcw5XyIptEct9DqcdgvRyhbqNyVb2W4L
Jkh32vQfkDCk514woU7KoJlaYB/HVt3B1ol8l/Yx718vD2ReC8E7nFlRzwfSZ1TU0GawjnmgPaO+
epUP/hFyA+jE0v6XHvYre3vRHnHHDIfDo4oY4VK2vKYyc7j14SRy2vza6GDJJVcFv5F2ozbUVi8P
cGGz8wCGldiSwRXxr/MBQu+rZUFQ2Ucr6l/Q+dvJY/nlsomllaJFhM49Amt6+AQvV+LHG7QSraOF
AlfwpI0fu/LlsomlaeMmmoNqWlHe9FvVXj+NURY5R1PKo02WKA9SAB9lq6dfDMvrSDhFK5HPn/qi
uDNOTc4TexL61KpWwkkSOse+7Q9SArrEyPdBaj/0tF0iOXslQUodRM1z29Uf4QLe90XyaI7BfaQm
N0ZQ3YxosV+eBRErNNexQDlQhwezafLGEFwwJP0T4qu8L7Tefyqk0O3TeA8HyS3QPmRcil+Kz48r
sx5iNm3lpCz4HDAvxM2z5CAXtmB7wJRHT4Vz1NqkOUDe32wbNQGwVCGl0aZlfl8E0Y8oQZtgZdTz
SX+zEjO4kyjBNk3x4okSFExMT3KOUA/C9kYS83qoU/lDCH/KfVcaKH0NMTQ21VA8pkMl7xt6226U
tPm18kMWd6FNKom0ElBWsYV0MK2wCSvqfNB8G9sqrnUkkIv+Po5G5Rp+xu57WgI+NZEE/1ihhYpi
ZYQABsRkn7xazXc+GoNbD0GDg8IyDpugksoPWenHXy//0MWlOvmdwoFslULT+tBzjvRzBKiwwlsE
UbL5uZllQ4vGDA59LUMwGwCHv2x5yRUYJ5aFQ6OUPRkDqLGOzajBHnebmONOWit4LwQi6qmR+Uec
nMwh6D0TqTZe2ajzqIjbX+UdBMgrr4Ylx0lDAGBDS+exLeY+YstopT7wnWOFzIHTVTA3r6VEl2fr
HxNiP0pPq0tG7Gsf+yl+RvLpWaG5t+9XQ+AlO3CqkfvQQasAzz2fsKy30aVoAufY+Y9osW1KxFD8
9tflpV+aL/y/BiUMwfabBv9IbXW0mvGXWUQBIEb7w3m8bGFp3U8tCJvLnGpZ9WIs5NN1YV+XKHf+
1LSVHbx0dkwNuh6ZrJf1pmvUcrLMqBLHPsqQwVZQLEbOd6V9nVSkzIN8a4X7y4NaXBtSRQZ9LrRz
qkKYEzk6BHC97BwTiA32JiTTBDuVcxMAMVi7PuZzLzpSOuD/saWe74OU7FRRKb1zHHT7lxE491B9
ftCd8UOOPjgsiW5fhy+mh4hHLl/XhrOD5B32VHUlsltcR5NkAhDxGQwy//3k/HZBLcGhObJTkM5A
PCDRjJ9xBZ80WKT056RExcpdvmZQiIGiqNInxKDYOJ8n+Mly/SWEeP/68kL+CXPezK5ly5QbTPaO
iKXL/LCJI0jPjzVSFTfgNp6nQkUc1BuSD12cIH9dQwJVlabx2fQS7QayeGCKU1KgmaWHxzDost0U
2t11MKXtQS/K6gp+r25rZDPbGT2fVz28gei2QurK5ZKjKe8EK4NYuuHmNj/kcWSYCMRoMWqkEaoD
yzvGWnTQzGvDuDbkcl+BxkDh5fKELa3Kqa35JJ5sA6UPSzABDl0zuVU8omHkXbejH7zCsAk3cIdk
+WV7Sw4KZh6Sf7xf6WsXAhgp7xQUN1LvOPRXyvciXgGxLH6eTAwvfVoODDE+MqQiyfKaBh07vjNR
Lzle/vVLZV9opeiZmDvzqdQLjsKuB6UrUt07SohYPsEXjwKLZUfg6CwdpbfgpYN0/YM0GtbRtjL7
xyjJUCilstK5Vgqj+OWfszhanQYbOtFlus6EtrnG97KpnNP2WrCTIbGXVjbHkhsm2AeTBkMJzadC
CAOXedQYZUDiUcq/l17/nBXZvkH8rbbAKlZp8Tv01hrrF21SW4YSjorTmwZ0q1OzpmjYkGiNB9Wu
1b8UiHhLHe/Cl1IOVjL4S47fmoEdRPOA5MX3bUGVw7c8jpo2HSf1Z0SiAHTSyjQuLtOJEcHjy7kp
hbVhe0e5QR8mSDdrOfslAzatSaZDVmhutjo/xFnUN1obEouNe0W7sfOVSVr7/Pz3Ex/RKm1BTMSh
Cgbttx1aH6mo7S7v5KV1OB3B/PcTE2XfR17qY2JUPjrGLZKAertydtdGIVx4aLAEU4Gc+7F+kLun
Klj5/NoIhOvNb7UwsiwfxybLMN5736dMfrBkeyWZuWZG8NeBl9XG6GMmzBBs23ntdohWvMqiCTwK
FRqFzj+xPOPUmZb5EMofIVuxpevOpoa2EgssrsWJCWEUGSjKpq4xEfAKQjdVWRnC0q1GaYkLxtFs
ixLT+XZKYxOq367DicgHzyf7f1VN38tkpWt50QrkleAl6bshkjq3okWpk6GGwmXQbgOkUTf1U9qs
hYtL7266J/8xIlyYLb6woy/QO1ZZ9oAk5aaMtQ+oZDwROzcbSMKdbTulv9pp2PltvU0K5fHy0VyK
Rk5+gHjJDHMitan4AeiibzK/vBsy477PtCfUk3agc/+irg5pBRyGlIhlxi24Aiivh9jUSXGg0gcK
XkKq+J1kcX8yOLbmkMyw4fqhc+N84WIHwEYOKeuxClBUNEAgoWl3edaWrjHQgiSIuF5oIxJ24KSG
NFPwQjtWoZmQkYi0z9R11SvZapRbv40b1MxMKFJKALeXLc8bQoyAmTnuNN5PUJ8KlrXEitIA0ftj
1kVfqbq5eoSWEpynJTzozpiqW8maNlkdrXimxdMA25TO1Q3ljCUEI3WDzLfVTlT247G7TiSNMIG4
+jCYkrwlWV5dXR7noj2gd1Ap0RBPLfl8EZWGWCwKScOF2ic//B04D4n/qSo+X7aytPshqKUKQoQA
Elw4fhbhKjpoqn2k622vEPr0+cc+/xyVJPzXiLtWbImZiI70eyRFGmnp9kfif0bpoiBTFKCIV367
PKol/3syKnF3qr7cw26DpU7dKfa2WnFaa59Xz5cm7isTYS0mLbJf+vLruzGlJGCdPzACbigiRMHv
SnFCltIzydjEEIlvun7/N7MzwxT+831hzbtG0iZV4vtK9tXLUgTX14pfS1fs/42AdND5BPmKjX5R
gbivmT+gWmd4e9m7uTyIt8jYs1nSRD9QDZbGO3LOocj+TR4rOzVsbnk2fa5z6dF2+jtFTx8V5Dx3
eaN+lbM18oR5lkQ/dDpGYRNUyLI1OCn2WFNA4f85nQ5OhfRE91CUEEX1bj++Xh7yn2v9jUky8qDw
SA+TATufVg9vEDZZYh9RiQu7A+qsJuneKXxsK09/dXh2flSijuQwWhvBh8Yap0NdeRH1khj2pSL4
2o3QhwIBKD+a5LH3XRFNH9MAiZUgCb7kfmoc0LWuyNT0w/tjCWqshjPD/mdQrLCnU7vVzdHTeTb2
JLzSh33Of6FufXmGFg4mheMZkzFDlt/k1eQx0pQuUKxjv5X9r3by/fLnF7Y1WXlqkQ5D4fQIMfBU
mSNULFQLC794MsLwZTRkBFXl9PqynYVhqM7JOs9/P3ktVHUOBm+K7KPR3vYou3grV8uiIwasPsMt
afgXu5y70qlK3/Ln75dX1CYPvaehbHVAwG8HrdVKqLA4mhNrwtLzhKbFo4vtY5zeRvENPFZ/MVvw
YSgzzJ91mVftZLaCXCuVDh2OY4meDWIHnzvI6S+bWLqLeXj+Y2L++4mJGp3ZCmVd+6h7xUZOfpLY
2ureXTN8umxnYYOpDnkXgHYmbAVi6c1vI5SMS4ZCsTjaJuirHKooG/aFIyUr/nNxDwAkgDyPDQCA
5XxIkcY1QOHIPqpF/aFo0yuSIbfIoz1OY3LTDe9mmZq9tQ0h5NyjosviE96XJC0JoEAk03tTRder
z4jZ9b1xjaQHIEahmo+POR+OIVWyETYV8Wg7xr9GyrVbKNiRrRrkXjoojaPeTpRBJhqM2YAl+Nbr
LKbPZFNGCnq5dYG6opbIK+m6xfWkGxhgqcFPM4SDnCCbanYmFeVJ1a88pBbMYle9k5L9T7TPQZ5B
b7hY6I/Phy5ZflRHdeIcLbvdPDTok13elAvnlxt8bpIhbQVMVggXUr3pSrkimJK/R/T8rDENLF3k
EFvZFPcpGpAWFm61Is/UWpkcrgZl+GhEwasGs56ZRDs7lD4FCY3NFspjyMk/lpmGLM0alcJSwZvW
LaQgKCupFgj08wlUEcspi9ykPcO00T/7oCXRtm6eYpRDEUK5KtHzCDILOZqVl8yCVzmzK0QQiDf7
hZTY2LXGH04+fi0U+3rQIXtqtGgNnSqcdxQDGCA5ThIexA5vennDgCa4kQe9W0QfkbgEirGDM3fb
ht/KYo1pWAiN3tgSPH41eFooy17mjsO3zP/taOg7lSh40Q6ZpB/q+k4xVhq8han8Y5EOcpg2HI3/
0oSDprcoHpXhkLmKvm/Qb5zDzs30zrLdbAWAHMcMwRdw62K+mJJ3NRqhlLm6dmvA+BPu66+jc52o
1+Vay9AfFM6JQ3tjSxiR3xgJnTbYyvtyn9AN3U6A1IH9Wr+mEikfCU1ilLD7V8d5GmK0eNde+MKx
/88PIEQg2IGBiE6i81Phe3lK61CKAsuthRDZGnByYcW4Bv7v80Is5WhFXWljnLtycR+WqHAeJP+2
MN+XtXwzCGEnUqwGO9NjpUxv/WA36Tet/nLZPS4MhAQcm2/uWiSpIbjHZECMtTT6zP2R5N/hhdtk
DuJau8tGxMLMPBC4R0FN6jMt/Ju6UuQbo15rHKn4xdr8QgQvxF/S9xttWulWbx8GVHyd58tGF1zG
qU2RtQBgk5Z2mZ25lt/uR/tLXDh7H23QJH/ynPfdlOL4RKL4yHPUSQtwTzY6un1sbfSx3Crj178Y
EZg3HYJDnSBe2A7ZZCGma3CoVOe5TnfA66SO/KKhorf647KpP3k84QDzdgfPANcQblekA6ijzOrl
hhGhkGbdweR3pV2Zv41ml2w/lfonQ/P2Xfs5MG6GbNyEM62Xvg+Tj07+AT2o0Psf0r5sSU6dWfeJ
iAAx3wI1dPXkbrra9rohfi/bgBjFKHj6/dH77N9VKk4pqu3wxXJULCUpZaZSOXyJyZXP+fRM+R1L
t9c/7UKzbfR0oDsBLR2oFr4oGOY56xQlcckrgPO/NeSol9bvv6MgGK/uvxT06qV0v/zl6oKvh4m8
rppQfH+jdZhTHSgYEXb9+y3YtrOzE3Zo+f3E38e7GnOJVVCwMVe68uLUy817WdpMLP7DIeCv5kA2
FvOKvpdzKoPGMBuvzfVXzNJ0vMIs9yQaNtag78t+/Fch7haDMl8Iz//RMAuemyzELN0vMc13loNR
jkOBwYCo69hd5/1SOtAngQ8zHVx0CAgKhjmrIo6+5zoJe/erZR3pbck2LHy+vMC0MWddNqKpKGys
jVVsb3RWl+UB44L9hEuJ6nHRGWZZWusJNzGtd973fEe5RDJWdgfrY64BQEwRvRc7sNMSA0IjRYte
MTK59OAv3rz5iMUuGW8U4hBUQJ6LBCmZVttqa7827WNzXyUSK7v29Qv6IqorF8xP8amcGTqNtYlH
r318mLbNjQCyH5uPASxw4w20b8FDOv96ra7Mmip5HFp65REozs2Kj3TJB+Q3usDxUBDW1xOj5bli
K6+pgjm81RtTJFGqtf05IWAIcUveW9pUNo7yGmOeaLwrK4mbKrwHPzYIXdeaC2AwPPDFABKPl5rb
ropDtweCvDdhLqz5CQFdXsEqfAVYeGdh8cR01SpiehQomK9t/NN9JJ0MvfXSNC5QlICJXNztS9CT
JVmmTBiNHsICTfE2Y54+74HeeLMenFER9EBTpqZrdD0NUxRkTOj4v13PztYX3pyYtJZX7YD1u+au
S+8w5vfvvl84BXw5XNvUSMPp3U62DpPY6JVDwHWBWks8yFHf7whGNEWxRTdzPQ+rMiCWl9/jhaXI
MCAu3D+IKLpLkZs1MDEGhM4lqWVNPqESMw/VvvMizMMuH1LlvsG4oBsz8otaQCM+8AiAPQO/7JxS
kfa1bdMe6WXnCe/ETPEMV5K9Wz72/EY/JyHc6KxKKKw6a8PMquItLzHZ3Ykn9ohJoeoXNwP4cGum
b5aBRgkSFRhQfF0e1sgvBQeACNAATy06g51tJQ16NRtMVo9R8Tk3lW8psflUE7t7prXZ79Q5pXuX
quZdC6/7tjLjjw0+JS9wXybqrBqK1oRbxr9lyrfrzC3SJu6tgT94fgP+6iKAYzJuTqTTm5Br780c
ss6ftN5rhzvX6TeKDC90xYaiD81ByxbS2zhUQXUdtAJ0ZHCasM9jjyROwMxfAMWTHNiK8GNsFXJk
iJIvWW5B+POurBynMpswah6iIQ148Wscmef2G0wWvr59K5eOa5roGVyqENBiKThcZcoYc0behGNS
vzZWfBhNXXKvre2ZiVQ9nCIbaibuWVOmfHZo04SVGw+vkZuQL5nWKRiWrKiSK25NGAAaC3bg2152
VMWYha1SIMmHg66gelT/pkRkP1otxpMXcZDb2jOPSsmd95ELFyUQVZcLJs6HQRROS4/LvjMUEC3Q
vYEeSwuTEg5a/nsmyTYG/aEfvo60Rwn8Nh3cjVan+8I1tggDv14/y7WNPvkQcXRix8YmwXzjLuzS
3rOGlwnND5WsFWrNmJwSEeKVS0FrVtOmC/sumJXnbDqY9k7RdC9SQ5ocWpl+rwkoHs3QN4wFQPR+
YfrEpUizzMzqCUypeeI13QuNIv/6tskoCPYJeAkDsrVlFzYMk8Vn08w8HknUTAzzfhhBSD/C2KiE
dOGGnbMBJBV1NMypDdHSOEf31YzZz9oXl33X9HJvRPs2XaAhKokhWT2sE6qLvpxsXmS3RVlOcxvm
vPTH4a403qPxoM532Yjp6n2OhEQbXN9NMaL+v5yihQuOAVrlENkWaEY5dds06cIybwNVuyvG7wBx
qKMdi4G4dzekHOiBv9pKxuvqMZ7QXX4/4TVOp0mrUaEelonxTLL2a4TK++u8rSoYiqcWCDmIpJiM
QNV2Oyp11KIBcNtYj0Wy62SdA5ehV7gjKK13ICaAJr9AC4mcUslSWJSwK5BFQtspdV+s9gvpHwDH
42vt78r+ocXPynBM6qfi5tnBoI7hj6jYRasGpt4L2hYXijszHbow8UDt/U6G9b52SKfrC7rm0GlM
YwPr67qfl77RSx74axfA6fqCmmVDleWZRmGdJkSuIwoEXAYEQ4/ZWucXnGdekk9JqMwYyn5dNmSc
CapmJCOjuQPOqnmGERm8QoZUseyNeM/gYPDuQVQcRWjCPaNNDtS5qCEZ1t613p0WLg5Qcn/eygdK
c/CCs4Err+MZJ/BBO8jFRI021LZAKg9yMgbXCVwq0UIAyTYU1S+XtCBisx0bMWcDCPCvXbQjauPB
7/0EjSWoBbxYuGvGclgntsAYcwDHJXEbjuWOZZuc7ACKcZ3E5WmADTxS4HQi6nOBHIHmxmgwFJCo
MDWxC9QYtyHmZEl8p0upOqci6EtBuN70htIAzecb1Z9dWX/e5QWB9ZcyXvRmLTslHEbPdbjPtYkL
gn1Dlg7ey46TCgBVD0W7n9iTo8ncpbXjXzwzVG5i8y7gHJAOwTRA4rThNKIPTN/aYwFvXXI4EiKu
EErRBp23QDtuw6R+nk1A7gatrHL30tKgQXaJJyKkBXQPMRYXUQpcNQp9TxHH7zZm4w+WZ9BgTIK0
lli1dXb+0BJ0UuVOkjdNAQ+l29kEiaQtlUHGXz45ztkRjAulKp8t4O6H5dT5FEVlvY1EkkkACeh6
jRSRb8VLOKN3UficDiSe0Y0SJvFrBGuZKgfgonsALe+cvQ1JVPJ7xg9ckyjUmtqeHJsIkkYjxvEH
7qSuPQzZM4kDw911vcTGyaiQc/szmD1azExQgbfH6feYotvm9VY0dnha53soeFp1R9IevfLYQ+Xg
uoHu+M6NyN4XJARDyi1mOmyCWDjGdoHdJJKNWrNvp8ch2J+m590MBCmwwL/yyFdVSQp2df2l8AAd
i4gNiMddVUal5iM0Z2Szn1RPc/vz+jWwSgB4VwiEITEBJPnzk1Zooqsj0xE9ol+TLa3fP7G8DkuJ
C9PG60E44oartB9GrQ0N7unMJ69/t/zC3ek9ibSnM3MsrxJlg0gkKrGuE1hVBBP2HEVpSPuJLWBp
RPRp0KImtGl1KOf3BrEnRBs2fSPzzVcN2BKhB6A2nuLiO7F3VAYsJ9zH2kg3qhVvNcDeew3hhdf1
JV6P8/46aytPOqgfhggA6xmVHxevgayjCHdbRhMOuXk3GaNPpyGI3Z1uHzL7cSywo4Pi2YqE7uqW
Ir2B2OvyFBFbOGxgD8R9hGjeiDEFyLN6xvBUFt8dGWrZ2qWzpAYRhEXp7EUqLh5pOlllgaBlhpe+
EW3SjNxl/MZupQ8Lg0E/qG1ZCgsucmaKAxCC0ta70LJn1zfnEVhVsyvxB9eE45SIYI9rA+NwlNzo
QoagYE+2k4URbOx7NWxrWXn+ygMOztQJQ6LK2izqG2qDVvklid7GFiOM0u2klp6ihqr9gPBPh3/n
qod21iAtJBfcmkFCHRkKrZaI3kWOkAzIrQ7ITYemmvhz2z8CIvz7dclfI4EJRujMQj8KXEfBaOtt
pWV6W/QhwnoeYH5k1WJrEn66/vL7iVVKAOxhtAbWt/UEdaizp7Anu9+U+u46H2sSjlo0PBLgAF/i
OeQMNYukqPoQY8v3M439YsartB+318mssoOpMihCRRgLD7hzdtSpdUyqlGDHIl5sbd3JJ8RrEaO7
TmfFI4UdQl4Gwz6IhvEG53SGketxnKg8rAwgZHbjZtbuRnZnA32+CZjMJ10RAuDm4X2IQDVZhgOc
U1MoH2lddOjTjn92flPeWtiE9qqlIhIVtctz9OLioxbmTSQ2h+EOhnE7F3fdvIM5vb5lH2G38zf1
QgZBD8DX4YBUwTAUam/nyjBjz5TG0+MjrXlQmq8K5kPaTyTemlXio+rOq6ntV1MVlA1qr+PAap8s
I9AxCO3696yICrDGjCVaDo8FkLHnm1oZaGdmXTqFfbGr5k02osTiQCWNBKsnd0JElMfMGLRRpRMM
VOEdq/kTj+8zJoQ9TQeEXcy4nELa3o2xj+yInks0V7ZPgqhPNSoUB70AC/Rfl/rOg2L66SDLNss2
avn9xA5Rrkwzs3AaSbvH3Lu0ffm70xbsqNFxLe6sHBvVH5IqiIbH2X1w7c3fUVn28oQLa8p0G6Ad
U5ia91ai+OZQYJb3wZDlXtZ3C9q6tMmjdVDgpiJDNKlJNYWtE2i2T24vHIOqYqzd/60v8IGaBi11
RoiVNm+5vsfcxuv7tHIbnK2/+BAn+xTlToGig2YK43kTaVs2eHW9/QQJNFNieu8C0GELW6Q7mBOe
9BEPrcnT682YYrCu5LRXT+GEhLBLTG940RaAzyiaJ2v0Z/Z6nQXZ+sIuJY2emUCn4igi8YFcCb27
vv7aKaCOFTh7KGhFflVYX+XIFQ4dmUPTeqXqv1ON6VxUUt+xrCEafeC8AbXUxS2JQqrzk54mk5c8
rdUQRa2eQsK4TEBkb9uHdOCSI1/bL7TK43aByw6OBEultXVSVGOn4lly36qK3w4yjNm1d8iCLYyy
JyQh0Xgm3MQNkPmqGG+UMDaq3QQtLzNN9UyMuKV2+gzw8Z1C2h+YrnSYqaygbs3nAF8YnQWgbvOi
eKIzMa6CobohdNulStuhBxIfcqCJRRtyI7rN8lKAkqvwDIEPA99W0J4iHScAaMck7A016FGr2NDg
uvAtBy8KxikFQTDauRui2gaFcQziJ7rlv+PiE/KNnP4C/IKu0Qu/ZpzKYrYqQwtVICNFfpntaSx5
IK6JHNqQEJdGpwVcQWGf7Cgy+Gwmc1gRBfMZkfu2JUysUoAsI90NqLUL0HyFKjUQnKo57JzUSzrq
/bx+DmtGANknE4EDuEHgQlBQLdc7Q4VvaXZ0oxWPEVU2yvCJbTolsjB5Yu/TaIlSo6MynCPgx3qE
bK4zsbZJp+sLx9Dl00yZCyb0eNepPhCFr6+/Jqyn6wvCmk8kMmmJ+8rF80irAcBOXjqz2NS6xFyu
M4KCL2Qj8YwRe511EkVszIYpzOi8wRQ+aPbtrCA4h7pBtKqhfFrMq8LH4hj5NY4IQ2VbrVIf9W70
cm5uUJoieR6vPc/RoYMZ4OijQdWLqB1Fkeg5epDHkEdtGagu17yqGg3PKB11U5JlnPFAWt9Wmm7L
jNp96VvO3ohVKnuOeLg/DSqXYUquHOXZNwlHuTTyUqXDN7Ey9bvi56C8MvLkqJI31dpNcUZHuFxT
rhRM1Zox1IvS49mLSo9xmnq8/sKcl0HZjN3RsGTFTJfdI7a9AHcjCAvMDiDzCYpgaoi9Nlk8hJlu
ANENKcXGm7vAZpua7zDq05up66vlmzEDiFI2MX3lrkc/K8yIg+GL+AjBlChuPrqKY/eh5v6Hauip
Axypsymr+8iUJGlWDxGdHUjNwq+Ae3FuTwCsEqHboRzCmfzOndZbamLqyfZofXM9HYCDAIiOGlJc
VnjynxOieTv3ptYP4dhslcJLZonhWs5DuAVRYIvrCR2zCKeKjNg6U5yK8zHsm96Hy7ybtcZvdFk6
e43M0jAN7wHhlwvXQdWnomIG42FaBEW6b41XTQ+vm0gZCUGvmibN0D0EEtz1UtVXtIMtiyDISAgq
pVMyoVseJHRlO6X3aITTZCK8Yn8RBoFVXAK+aIYVzjsp5mpyQSU0dlQFaJR/fZMky38YjZN7MCF2
Was6lh/fHeOpk6H6rW7Qn6//SASeLG9YXcEj2FDc5Ruq3KOVtRwlN/ma5p1s0IcBOiGhVvGAhk+c
QfzedIAS8PreK2UNM7JtEtR7nrvSBSYlD3s7GCmF0fr1d+ewfMAJFykGDw32og8G/0f5kZe/P7H8
UjSPkB3qe0StTrracNoKWq1g9vgywTX6RLhkgc/+LwWBAWKwWG1LUEhrn9zp2eYzDCzvDDxxlqDj
+f4UEzHKOWnHsJ6Zr6aFL8tVrV0VqIT9PwK2oGfMyQfHiHA7OvZTDsR/VL/EwC9VuFfJgOY+dlu0
sUAjQJQPVb6XGGoVp7M7d1Mf5k2omZt4uNPp0a13A3nobH3TkV2cMvRIb0Y031L7/fpWrrzaFgcI
xhcIVijSEzitY72sGpKykOST5w7MG/PeX8wk4JDqGFED2dmtbC0imrBgDup+9IuhRNZEO/zg1qFW
VF4b7Y3kUWm41wCrJrNkjdLL1wt7e0Zs4f5EkZijR3GhO3Vo4F1flYeh3yrtS5z/zJKjnemexWWY
SWv7ecqesJ85XJw+SaM6jMr8G4Z7eH1Ctl07HTBK02PK5JF5lFxtK+YI8aOlmh+D5PGQFIK4aesy
l6taHZbEm35WktVXLOrZ6oKu6YNCyt7G6sNzzt8n+07Ldm55vC6FazUgZ1QEk9qObmk0OqhM037M
qGekX9s4DXr3d4Maatf1FL6L2kMrnS4n2zzBUpkNdwqLg3CNXnaE+j5xpZ4xttyJJxKotC0rZjTT
hSg66AovlmV6lv9flHDASgOn5aOJXYyEREkxdMiqV6HpfE/ZA3EOTfbj+uGsbRG6AOE5qx+TOoVM
RN4NdqoneR3mD8ocmNz/u+UF8VVtiialqahDdQJo1behlyUhVr9/Gb2EpA6QeaxFwk+OoB9VDVNG
9SqcjCe3xTxuy7vOwZpJAwCmC9cMQRC8jc8JlFOrDyaeMmFaVfc8pduOtpiIW3tx62xIPUoe4Wsa
udQaYC6RgXoQsX4csWngeibo0xicV6WK/KLKg14NZSMBViRrgWkHeCNqGy6HV+epAnSptmRh+htg
Ahj3LDuXFVO5DDjBjEJASGNoi6DziLDNSjfnLMxpBpRjxThUIwZ89P12dLWgqTs0YN0MJoEKjVOa
grpnjum6kVOwkBW/IkUJkvgTockzCoLCF5odlWQEV/UUeU6xzRxZz+CKuJ1REOS5GJ2qBy4iC7Om
9ZJ02w+e2uzQMGBbX68L9poIILq6dAThuiZi81HrKDYfo5iFJg+d7hEg5b25u05iLRCBUe//pSGC
O3BlYCMFnFXYtHddm/imcszd3nMtYFw9F8MXyr6YRHZLr5gEoNDg1eyAMoI/wi2tVoOVzTaBX+AE
kbPTu+A6V5L1xaLTtCMwaA3Wz51HQw9a/uv6+ism4PT7RXj0ZEgbzYqNOky6JUFFnCDLHrBZf0dF
uPrjZKjGONVBpfDb5M4gAcbgRJYkWCLbK8EMZETBHFkHvAxD943p1UNUy+bGyUgsv5/cAMjesv/d
rjrZtEgPy1C/ZMch6HyqWK1R6diouUXeaKOwQ6x4s0wbZVwIeh9FUacyFVTseFfkPqmD68ctW3+x
Oye71Fc9Uct4cYXw9ESHYdw/cNxk79eprFqvP6ongoo2bT1bQwEuMuYP6gNBE726pfQLlZX0aKvW
64SSoOQV6kl0vYASusgOpTHdjXOee47WBURPjU3mRPVmzsguUrM7R+k94rZf81TdM6V6wGQf4g+J
/f0689cFBVWi51tMKw04GRjFHVYY/Fv6XfuQfUf743Uia1HWE+sAbNVzKjMrUjXPoFFRr2kBnJ/c
izB9J8haTHhL6nz24O69ZjjsTZrMjeekDqaLuSbzYvQiSwz8ulQh7WkA8Qu9EYJUaYnlspHhvRc1
26zaKrL66rX3M7j9Q0B447l1rc3w4euQ6s2rnXWb1FB2QM/3WKttDEL3iuFuB24eRnBJEneLGOau
YerL9V1fP9o/nyFI26xmM7LJuMeq/sEeEq+odQ8VzXhA25LzXdeg/1IS6+XLRB8tswGl2Xifk/tK
/VIm+yq+l3ZorSvQH0KCHLl21PT9gJ0FejHwFdrUg1Jc37X16//P6YlTxrIoGzGdFi90Vk0ogTgC
qJcVT6n6aNQPDQBB4x9TMm2uE5XxtYjsiaGLidPVCPDg9ncf9PapcPA4/9TV+Wfrlk84IWF3zCLN
QkLRtY3W9C+mFd9NVbttRnt7nZv/j7r/obVI5gmtOZ5QKsFMXNPJU0d+FsbRtt/HqPGWMRhu/e9A
ju70T27uACUjEUWJ0FuCctttPGBWNiSk1XZtt1XdYxltsl7C4ep5AetcAwAconJikYaSAy+z7Gac
l9366QteCL7k6luUU3hFIwv/h4LAhxOZhBYxrgqzuXP7vVH5Zv2WKVuWbGLtfmolmcdVm3hCTjBZ
+tC4vWWPuAMtb6o9RN2ui4RsfcEW1XkW16mFDWPZ7msns+iSzRLh01F8kamThs1KtABBreZLGv+K
Us+uHmL/M5UepycjIqjndjpgOiRYMUmCXrTYSyR2WyJcOjnXHpZrRmv1EzQ13/YxSqWf+XD3V8ch
1jBk+cAT2mPDqmbyXgfKJce9zoKBCCKgQ6yLPuGaFJRPLu57vdlHw+D1zi6eZbVF6zL1h8jy+4mV
MXnlAmh88XGb/US/jOb+M5v0Z33BYg5a0fZlhfUnc2umd8UnmjQhSH/WF6xki25D3NHYJK19yZSD
nXwn8c4u5r88C8GS2C5yBU62bFO8oeautOBTSUis3v+mDUOIoiEUCAsSGyGPBggQhOwdvlHG31m5
Myn6gex/Krjt1w9l1b6fkBLeZgMys+loIgAQ0/1kfO2Gbz2a9Vtb8gRcF+A/HAmyVdpaMtoFPJo2
/mZVvmLdZ5nkDpFtmiBepC9pVlpwQ8fugTkblPZ7RnKIWse33E9ZlD/cCJI2sRKQWx9RE9fLGdI2
vhTWafVcMBPXXCCdkfYXpKwYa4XjeQMDz7Ig1h+c8rFij1YvwVBZ03k0PJhIKqDW56Ihh9tFVfeU
w/gmG4DYqbJzX/X+TgkIomy7s5vTCBdh3zxkxY++2uV276XDa2e/mO2/9pBjAqCEqbW9O6UpyDTD
1DmOwYN1aJnbsvSibEvsTdF8va45a/J2SkUQaWR5kkzrwRlRvrJpRwvUdG9TLZhlKBEydgTBLjqL
Nm3e4tXuRhiLNB4YRinmWmJ4WTlJvNq1iO0pU4Jk23ZvFlUHpkyMr8z8KDtgEjThwah+ccjx+gbK
+BJEXOMxiikG8KWRYEpRwLyf+WPGJQU0a5bnlCPBEyt7tdWnHBKO1iy7DvQJQVTJE2edEYA0L03b
gHESnDGNqdzNHNwIvWU9mHX9qjnjLoVnCWypT1SPmQYaf/4fLTHuWPVRzLXFW2ru4r2KimbqTZLs
w7pN+ENCeBQqwJAhRY8QhlMAzv7JMT7hB5yyIJiEPk5zTD9fQiQA+VHZf9omlhyIjAPBAMy84z1N
QMEO9dnTvl+XW9nqguL3qJJC5QP8yaLaWe1GOu5FIk6uoO99EWexFS/ipO6V/t3KvjT1jzSRwNSt
68WfUxY03UysnhJLrcO4+lJk72r6qgybv9soQcHTybZRsgrV49M21n1ZVnw1/HcqSIJqm2qUDW6E
Y+6zLGA0DeLsPUGJY1nfK8UXgxdblB17jv3D4IeBPCbuL13fFqbsiSyTB0H9qxbwFzYGp4c9Kiq6
eKs24fV9vC4QKAo7d8zjuu71eHnAEO2FG/u02PIE43fer1O5zsbFlKMI7tlcFaCi46Wn7/VJ4gLK
1hfUXrPSMW9qvJEIQ2PEXS6rlFwVaB2VxahjtDHURDBb6CSynLxu8MwrBhS76p7Dmx9RTSQO8yob
J2QENqpUI5Ol49ZqG0yk+xoBnf8T53BCQDBe6UQoAwII/FjMube7X1b17e8ILByevPNmpxu7gYOD
ggfaDFR3ifVdFVdAn2F0HVLXqlh0jTlvKIYC4Avqf3zaeLm105RNPkp8cBmV5fcTLojiINbdLhch
2hK4thnN7xVc/tyWZRJlhAQr5g5lOiQRtiuOMYcvfjPKtwGondP4/oljgfuAwUIwS7rYYzuNXWbP
FGZ/VlBHbEB+UT51ncSqivyXBIolzvesytQ8jWbYfNVFaMebo6+NLFi/qh4nJAQtLOwhAvIitNz8
dwYYw6/rDMhWF5QvshWH8wlP/C5+RalcJjG0suUF1WuUxmAEs3tCxd6VOjDSJfu/KkonmyNoXtTp
pEltyGxp7Zxt9f1FOo9TdsLL7ydaEddDwawlLW3m/kSfkM2tZLfR+iYBzAszYVHdJwYH1anDlE4T
TCAznY1+Jk0YrPIABXBcA2XpsOXnPDA4oEWeMcSJCuph1Ipnjfep9TQm2lZLXU9Ph0CrXu3ux2we
suihRl8fdR9Q+yg5Ldl3CPe6PnYsb4ca34Fhyt3WwgQWmUCs7aUDINEFAZ+Qi26bkkZdaQ5jgUIf
be/mZWC0v65rzBoTpxQEjamiueBuPxThrP+OqyeD3ekAp7iRhoOgG0AwiG0uWF9i26OZR2QcprY6
ZrWS7pMqtu4R7bHv6slyJXeLthz+WRz/g5bpIi6G6t2LUkieAeIsr+bqWLTEpxRNPdwHbknQF/u+
fehz3auUzG+n2sdE+VeMtUjzeq+l5YOR1V5kE79NM1Snq5ItuAgG4LMseB2oLtIXgAnRcuT9PCn1
wI5xa3u61W0U+oZhkDuN/uocyYv2wooItAQrkg+Nw+yCs6PjfE3czMv1yk8o8dI5lXB1ITwCpeX3
E2syqVbGGHK7RyuONlNCMSC02IzSpqHVzXPQAYj3MCoQxZ4HmPTC7CvGjtT4qdTML7TnNI69aVaC
spLNt7lQOfCEdmyIqYX/uhhozeyIpsApqo+A5343u/R+yBKJkMpICDoHyGILU/XG+hh11Y9McfZ9
FEniNCskAPpiAh3f1NEj+/E0OjkZYxqYqRRlfewy1a+/OmUr4WFFyM4ILL+fEEDCgWgKreojoZGX
jQdYjS0f3Y0pu3Mvk5sASzllRfCvYiQd0LmT4UDmZ1NLgHzaecAb8fKmDebqDmMktrTrAgz12/Uu
9bLm1lQdQE0czKgxgWuCv2KHFTMre6gSTCLW5/IuAbO9Knn5rMj3UvDuADwQ9aPAxj7fS7uoNXNq
kvrIebQbKOFeNM7egMk4XtGakVe1mYTiingsze6agTgRKj1EoG9HceKERqBYKgQ39A8u877XCGDw
A0bDfjQfi21+9oBEDDXN6th3/0wJ2wyuDJFqRQBdQF4BFgUjaFH4Lmxalw1dhebm6mjiuau+eIGW
vl+/tpb7W7hKQMFFmzkGrV3CleUmIPh5pVbHFNPpDDZ6Vvpvabb3Xc59bbR8zdlw2Vioda7+0BRM
Q8Y7PUfjF65KjuZP47VT31Kt9E2+u87bKp0FeQISZ8OVWn4/Ud9iqHsgK/QQapQ+jXxuNjFFadxY
24NfAMzy9ovCRXftUq2Mvk/0uZyTS9o+z4EcmB3nkSHdkm9GVCQx9WaAQoCGweeErgKLU0Ui9JyM
0mel4kYuXWZZTUEla1JcE+rT5YXDIXEy9wDpp8c6b8rnxjTqg21Jw3uXl+pH0bWjI42LYesiQlSD
ufEKqv2TYzcmWyUpN5iAsmk0GSrqpaOEdlELfbgGcP6BXCccSaNzzJkkvDui/yvANM0p+8dODqZ5
r7rbMv9xXdwudw7GwESx7QJ9AVgKwYa3VtHPVgwPcJpiv0fN9c0TQhzMcgJ+MOIiDqrJxSaIwa76
fpyVGnUuxtYc36v8gRrAGpr/scdbw7sCKUF1+JjWXVPb9bGwPLfwmKyfY2WvNNQlYrQeaq4B3SUY
Nsx+BZ4aqmGPtIhGz1Gs3Gub8ubrG1IDSBW0kDpwEER4MIgVnTq164+YnaPWW6tBP7vvyODvVlhB
m8Li9S7TYAGsda6PLUoLtXSck2MUjeSp4WWxMZ20lkSqL6nYCCWhmBvODgADxGo4E4+wuYlY9BY3
nRlgpkLTGsGt8ntOQjAsjpooowawnjczeS142O7/bnnBsERKNrEOOI5v9YfU5lkusb8rWwQQb9dd
MrhLxlhQdqM0i4F3zHmLBraZnuLW2NzMwRkBQSksHcikTdw4b7MDcXUwQvDWnC1ewKccCBakwbxL
A68N541XbYBqHe9ft4CfNFeSk760vos7gbcGJshgVLLYjJBmozqVtVMcy+l+KpPM0yfEu8ntMntO
RhCoiY/VBLyj4kh2LOGBocoAQS5PHFVyaNtBgBUPTkRKzlVPn4g6N6ObHdH86zn7QR0lIrWyUSCw
RCKh4XD0xBM3oyjTeyU7mvkzmrao9k/ah9eFalni3AHDfQFIbSBXLk0a4nVetlpVZM6Q4Sw6tL/6
leF3CSaQZxJjuLJXZ3QE9aNalE+YRpMdI9P16v+kVIY4KiMgHIaT2W3dTiBQc7yTueFr6a05WUBJ
Goh5LJOrdLjDwmlkMdMnbbDGNyCJ4akcOLMMS+zivEHBVJde8eXCuBhDVDhuxZ185G9GH3RxENub
sZE4pRfbdE5C1D28tGhpUZDQkJh7dmXgAxfiJCwv6BztIjt2RiwfaYf+d0TRCVAfqpt7KBYqsLDw
RIFxfDFYLzezwsJgC/6WHhQVA2TRXX+jVoDA8gxFZhOW6mKAF1fntk31eXibXgbrboiO0fS1l41n
vGzHxU0BE4W+0qXl86I/qgT5yHJGAgAC3BijeV8MzMfI2i9z320s4BsrSrQ1JuN3hVYtVZFduJe5
2w/6JuJlwB1ZcKXO7VfJ5pg6rCBA68i92tQCXd/n0+QjheePxqFOHofpIe1iTObdRcDk5One6l57
mZ2+lJllG7Db5sdkBPHhkrMED0A6kNCuYr8DpHOb5IGNfruS3+oDLAxreHBiUi+2WywRZehJUBM2
kdD8qg571bw1iiEsv+jeyYNvHjXMwaixvD7yDcrqk042CXBdZCAvQNJTEe4VS9JMprSOw0xwMOKB
N1ZehTbuKN0YLnoTNigVrq1tOdpeLe2HuLRN2LsTystb54S5aB4zPZ8NErbqoZkfx/jeSV+ua92l
bQIJvJPBHgEKjsgcmi1ZXyWEhGnrDbafzcH19VcEjahQadx2ACHEO/acBYCWRHENlx1JjU3H9vl9
yzD5QHLRrewTcJoR2wQLC2ieoFRGpOhJqpdGqDTjXaoMD6nOHxmbt9d5uQicLAj76LN28LbAbCTR
7c+aRO00tTFQJPa9N+5M/XeHdpjIfW7JNmcoSFJljcQrp4OaJw19ylBTdBkJjLFuLku31M2wShO/
IS+cSeKpK8eDWBaBKcA7ExkMQcLmxm44ixIrbJOXcZi96p8GJZ21+XZ951b4gL1dkI4NoChqhsCH
qc+2XeWKGQ7ulii+LuFCtrzARUZchqAtlm/VFxPRl2yWpB7WCGDEOBLUQBMBOqtwxTbMTRs1iszQ
airvp53Jah9WBHiJ+KmYmL4kU8RzztxoaMo+t8KMH5s0Al6DFrj2zb4UBgdoEGHMPUZHvzg8wC1m
5KkqboUqKundys/jnzefsg3vAAKlYvYxsDrPdX0iZarxkdmhoW37JDBkgMgrp4AYCHZfdZfRAGK+
pCTqqCcI5YUFenGQVtzQza0MAOkbvUIwIiCC0zhnwOpdlnMggIZ6FLSlz/KbL6uz9S8cwQgXVY5w
Qqhq992vvJLYp0tlxsys/yHty5oj1ZVufxERzKBXqNF2223K3e7uF6KnDQgxiBl+/V3yF/ecQhBF
1D4vfqmwEk2pHFauBPhE3GP0kzWk9c9JXzuNrYWXPks8TqZnMtTPTvfD2eq1ujyuc0Hi96t3yazc
uAM7e3ih0b54UIb9VrvatZkIcnd06taNJePqoDtxF3EG0AnJfY1+t80vUedptbrxcCxPFEJRkAEX
A+QWC8qeBsXTGjXL6G0y/Tx8jM3L3QcK4yPjpqMrC3glpYVi5aDzum2iNwQG0+5Et0jB1r4fVhWC
OIgi4GJLB9btsUiFkURvSp8HVjM8pCCW3LDLN2TIhzYHR05Uo6Hd24h62l49EGfr3C4lAJkOf951
LNxqmMXz40QySpScaO6l2QF73WydVqH9Z+42ogTXw4vDdnVaDT3JYwRF3MuY7nt98I1M9Y32uTEc
PzQ0P7rf3YM8WCOGZsLeXZBvNlFS8k5PCCiX3YPdkMOGHl/evvn40nxsMrE6L0PMZ0K7nF3YflLv
f+/mIuT3emSZoaUQodsHpfFK/Xz7Xoj/l7dE0FILIjLDXryn4TTU0eSkykWfBrQcgN1ZnNzo1IfP
JIzutnARJ7qSJUVBhiRl1TBCllsHiAqTfAstsHJ8gWDRkcaH84i0o2QchE7nkFKxwov7lYKeX43v
5kaEzfnhrQHKuULvqUYm+p04TXipHwqT7Cej39/ejpUbMhMgZnh1QyqAKuoqrMOLRtNj1DoP6Blj
ZbtK39l6cwoN93Bb3soJnsmTLrytDIzZKSbELPVPnLanJM5OI2N/b4tZ2xgTmANNNOYG/5x0UdqB
51WSYVqUvYJ9w94I3a4Ojz4k8GtwkhcE0TQzE2AFyhCdE77nKL7P7077Yd8BLgLzEpqVwqqSDlaf
aDW33Ty8VB2AUgeu323VoqM4Gm0ijwHanUXoKzHbsbVrYl2MatdpPmO72+u/ts3wlETAGVz3izhn
VwB3EJW2eWFR/pya7Ek32mPEyb1Jf+GSXYmRL3hcFX0L9xA8Ozv1t7pVlChOiaSrZsNLQU4LJONg
OCTmJQclI09Sf3KoH1l4qLYIBFfXC4wB0FYuEqRysq8BWxQtKLVQkzj9UlPyqUZhUEPp8fa2rJ1b
5PrgdMOTBSpDUu5d2bQOuK7ti9Y1fl0ceub8m40niHCJxIyAh831CXgrkhL0SjhY04SmPBxcovtx
S4msTuNKiDQNU82Y2XcQAj5mpGZes+Te/Js4V1cCJK+ypLmbRhEEtGOGagrq/QtDYSZAst7UukDx
hlgmMIntyCeH3O/PCP4x8FKL7DSitpKeVQtGzTh0jItRTOc+UfZTueF5rxzZmQRpp3Wza0PRQOkS
Ku9jva/Y6f6jBOVqQEuBpk8DjEg6SgUrdbVJ7EsUDmcFzQSKgXt6d7j7SqDbgokiCuAYwaMmnSW9
TgSnd2hfyvjJfEGvufuHRwQULR3AyIVsgzqfRGbX4dDpuX3p6Vf3RTHe/8XwgBAijiPAw/I7ERda
kfctzhHCxcaPZPx1e/gVBehogHaiYzdcywXGMzJIxqZSUS72D9vqfI3ZfmmNfkG20urLolmAxHQN
z7Wg4Ad+S1qnQnPYNFmtclGTaa/2+zx/VPlzMhwTLfUdY6ciIO4WG8/HyhH+YE1HkJqggYgjCZ30
SlV4OpFLH71z29qbZXli0d2OIABjsN3+vxDpKY8MFa3XhJDceikO7G5oLLiCsXBARApO9sX5HQ1V
iSew7V6cFL3w2upTGqv7uss+gdB1w2UWV0F6DoF9AJQHEBsHZdrSVUn7Kp2SNiSXCfXyDvll20HI
zsZXqm0B4lc2RhxnMCtpFrJzcqpEtZOmwuMCw70bjxX8KK1CGVutH28f7+U7gtCbhu7WQKYAOShH
lQbFsqaiy5q33PiTHa3y9/3Di96gUL9oow1W6vndb9G1Zhhyt34jw2c39rXifxxfUpBhORVGVWP8
yPWdL3e3ZiU2Grmg/6H4fvg2kn7vyTRMQ0iiL6N6rqxDffcTC058LD3ccwEUldeeZCEQR05SvXUn
x872pNoiRFpu7of5DCva1BD1lFPtij6GCEdn/A0IeBLv1fDuiN58fMn2bNTIDk2LcVDqpJ8yL8n5
hoDlJcDKg/AA4TREn3U5feamWjS5eVO+FaT82bSjTzqB5Td/3D6lSx0PhSsUCHKwSHHIqNMYKH81
71j9VvffU9PwR2B0QyT0M76VEFruyIdqtx2wtxEgtMTvV74mqaq4t8qmeYu7Iyce32Is3BpfLOjV
+EndKYnRYHwj2g2Ol/y5vVBbw0sXYrBcNFPs6+ZNQY7W+oEuW97dAgAoNOGNWQilL3pp2X1d8tBV
m7cMxN7VWUPn+PsF4HFF4c3HjZBzGUXemck01uyNZt+afX5331RYCLhtSJWixkC01Z2v/2S7o52V
JX1r3V2Nbggb2nrlPsyGl9Y/iRTILzD8jlk/+Dlvv9+9OrPxpeeNZbURKj3G10HU8rN048Pt8de+
3yIwBGzRtArB4fnyjKOmT5OS0jcW783xqIX7Qd+IDy6jOcCUacAmCvQr/DzpRWhJ5kaTSikgZW9u
UvhNFfsNBQ+x6wCkk3v9VuHryp0ArhMwaGgpdGyR/VazK1g1uTF9U3vVy+Nz1b3dXrSlAAIyGGR2
4UogeSijOvs6RPWoYqEANX0NPbO524mZDy/EX6mMMUkpAjEYfqLDwRpGr9AatFKxN7Z+axbSzcCN
rws4/vkb9wq6Q3Og24skTv7cMJvPQroZE/gG4WhgeGaOnmV+VfZj+w1Y3LvVB6KcyIDDl4G1jFzl
fLGAzQPFRMKGt6ooPYclXrXxFK0sk8jBocQSEbslDqhg6ALY6kP7Zvtm+8r0uy1x0WEGKUp0noXF
L/vEtYJu8F2m9m9a8lRkxI+j/P59FsY+EBWqaFgo263INlTjWJPxLUkeomNM7o7aCWP/v8NLBmVM
hyiOOgyv2+9t9mbvbx+jpYKCHQYCDNRQoOkdLOL5/lblyBXLLtQ3kMsrD4WqZR5CUS5QQk21ycMp
7zWSrOhJDI/PtqAMF11/TAa/KOPG9Ma182emnW5PRb4RH6PDvEMDb0TVYN3Mp2JrYz/Rkk9vbja6
LyCWLwNNYfXR5iqaLLM05P5tgcvpYCoueFBE/huwGmntWteZUEeR9EH8rXD3Ed/wVJfzmQ8vvR0x
kO2UVhjeGNHqqfmmmygIPsRbyZmtWUjLlqpxpUUWxHSmX7reRDZO2Nb44vcrdQuHIyJ1gvFzgjT1
+FizDa9CPsKwLAGtxd0DShjVbXJWVAvh/XZD3wUaf9PIzlVxyV/v3ulrEXKkIjJiJa0Qfgw03au4
H29YOStLJLo6oByGiGso10pQYrQ8NbIuaNWjmz+RrZTo2vjAGSCpIBL5QF3Ot6BVKq1okrgLEIEE
kxv17l8eICg+avAM3AZNMkF0UB25Bkj8A1H0l6BWN/t9e/2FGXb92GGLkXaBs46H3wRASjqjTdLV
iQV4Q2CVZyVElaYXume8danydlvQykoZKuDyCBCA4xkRwvlKAbjLcKPDJkhsL4x22obpsTW8+P3q
LqSOi65nJYbv2bvS/zDvJS34WKerzxdX5Xr8Menyvsf4qvpdqwIa3F6dFY0E+AFipohQi+piyVpW
bKt2xzRvAxCr/OBlfXB6xVNa54AeARt2x8qlnomSnr3MyAwE+7M2SPhB6/4wti/aaEPG1nSkY1tY
XWHbA6ajxbuQ7hS2J9xTko3LLdvnH3vy30WTdQe6aCQVCtnbYKh6LykUD6w63mTVPk3+0fi5Sbam
tXZZYOiJjULVwaLybrRLNFOMKhqUkRP+0NwBDRvjMjXPMQvHx4Hy8YFpPduiR1hgnTFRQWcB0Nz/
sbZJy6mUFPiI0qFBVaXmC7qO2yFek9wBsUWPvisO+adv4vYQMps/lVj62MuVZqy9wbX7g1K16HMX
0ilHo5E6O1SWE228E8vtxpkFONkRJYkoKRG/X1+OzkiShmNdCD/Vw77pPtkW3VXFVhed5YZDDqKy
KCkRWkR2X6pmcq20pjSwmyc6xOdcKXc9qC0T8CRkAbC5G8d4VR4KYFEqirwoaonn86o7VHAORkID
nsUesOwPTvquD58Vex+WZ72PN8QtdRg2WYf/B32MGJI8PTqmmTVMMbaZHkJP3WoxvLz40C5oBoro
F9I/iIzMZxNpapcNHaMBGo/scvexzl+nLadg7SQQPLMq0uHwDmSnpq5Ls4qRLQtKp/FL8PKF3RuU
m5+myu62xvyAckovF3wkFQkOCEKdg2QjEsYzRuMsDXhT8qOD+uHEsxvNfijz3tiPOnh7G9cE0SUf
2hN3UaLNNC06oPnOd+Br1b8dm9CmTCmVTznCRB5lJAVyN+N/b3/nctWBB776TH2+6hpKxUKOMqWg
HuPn1sz/KmiSonfO+baY5dkBaY4BSwG8ZeiZ50piKG0GMup4mfRXR9vf3aMMGshBjx9RNg1AE5Gd
mSlpLHuo9CpoDkr4Rsrg/q9HJh34MtSSLBP2sa5l3Kx5FbDOt9jO6v37x0cWHVYsDDX42tJFzvrO
UXmX1oGZPNJTm/2Lxb8eXnpSQ1pbhVFj+NF6s7J3vhGHWtlbwcAjckUAryyqZMcsUZpEUeugMnYu
3UfORmh8Y3w5ccdrJU/iEOP36c4MvX7Dhl25Adef70gXNW+SsuhB7xOYdX1mLfpXksYfJ+d0e4+X
qkeDhwLFA5AowBIfOdGrR4jyamwK1aqC3DpNieVNVZBYlU/or9tyPiKLkuJBAYttggDGRlWpnOPO
jdDmkdbkAb7G8N3GNXwtt1OfFEw/xEpC/BIUXXsGzfUYk7za2WzooJvAY/wHlQ/VxYmH70Y4Zv9M
Y0Jf0H+kfyt4nBy1LnJfOHWGQ01hxajRkOneUBnOlkGxsiPIoAkWBBFbAapgrpN6JTPVyM1Z0LX9
2URv+BNnybSrQuPb7bVaE4Q6WWTrAboyFg+2mRWZQ5KaBXWZd59Rg6E+OugM8Dpp5VZNycr2Y9eB
fTWBEl6ScRjuwJKsVPIgHU5teo7Kpy55HcuNyMHKVRFAHPGAIoyKlqzzlUMGCR1PMycPyuRJcw/p
VqH32oJdjy9pEo5WmrZbYHzKX3XyidNnN924jltTkIxJg7cDKpYhQtWO44td7W5v+dJGRgURXFVh
M1lIvUhWBslaPW5sYwgS09PN78g2w5CJ4l/Tn9tyltMQlUqqaO9rGCKiPd+JZkoyxwLNT1DQU7JP
qw1tsjI8cHai3ziAtUgcShtR6zxxa7OegqH9Jz5V91Z4oE+JMFnwkAI3j7MknaOhs7pUjUgX1OhX
Ybznd2Np/08AuJ0AC0ZMcGEPdKCYtC3WB339R3f+sLsfVFRFIPKLoARsJYRR56tfjRNywcqIAF0U
+ukRPQg2BCwvAgQINwsgPuSRDOmU9k4aAQ7Mh8BKLS+qAle9hNm9ZddYJBNUg0B2AfaPd1VCrDDU
1FGHJ1bQoCcq9F+zEYFf6iQ0RARBEEKyoLZBEnK+SlPLYtRqZXZgPdXqV7dk+5QUe0t7v30VFnAf
MQ8EDXAbsGTCwpHkhGbYxDxxgioOtN9g3VbMQ/VPN/4Bc9MpKja8vZWrAWmCFgpRnCXOo89jBM5H
SGtj8MsGRf4vtgWTAVYCyVs8snLQa4qIW6hD3gRMs71PhN/Lt4zlwvjItAkvUgCx5svVoU9MFcdN
EwCH7ut7NLHaOLxCOcwtBJG4xaFydbASANE8FwBOKCdBKXkT2HEPpOtLk7zUxaP7RflaptP+9uav
7MZMlnTG8kyJSRtCllIggJr4Cr8XtyuWC5wgcOaICEPIfEPmoJj2WE9NYKnPbW2c3LTzBkcD6cxW
F6e1uSBhAlYjoNpFCaq0bhXL4MJUiKb+bOxj5BzvXyq4R1BcBHVvSM7Mh48QJFEimoqolNc6e7u+
204HkOtqfGkrCi0G5i6kbZBPjwr1mbOBflw7VjBvUWUFT2AZzC5LA63CurQLqPm3GL/X8Z+y+sXU
H9nwj6VtNYhaEGWKbUc1BLoVwyABc5LQ0Ff2tNUp/YQoQhuQgXi5uVfpqX4dwf3ZqO828wk75+yh
/MW5X45+H+5odkFpNfw3VNje3rdF4bj8KdK5KApCWl0x2mB0SnRIf+6UH2PygyrPKRP9OawmmOIX
PXm7LXblCcIFBrMIUL8wK2UaWRDoG1WWxlBD3+ofQMAAp3JbwNp+gkISOTUcGpHknK/wUKqGYoKa
MHCcZs+TU0WqczdVvm6eMpIcCvf7bXmrE7JEGQF4OkTJ0Fye6vKE1Rqpg9CyXiol3A3l+KW7my1F
7BbcC0QjEMMSWnAuph9ozvUS7heIH5TyqGyBscX/y9oVZbewzGBhItghmQbmBDYJJQqrQK2e6tje
9ePn1n2yy5eGN4f7VwzASWKL/K1AhM6nkpdm2Ea6Dsc+5sZ+Mgvdi8eeoyeos0VMKzZbmhVIJEUN
OUItMDglUVZoFXYy9G3Qg9/rW54O9V6L34uwN3Y6j7Yo3FfWUAARdSRXgTWB0TCfmA1gjpOBdC1Q
OCCuCTjcH1z9FE8g+LvbY8La4Th8FPbgOZQM6Zg6sdlNIkgf7VnT+J1rebc3aeXVcD8gDohrwvOQ
KThqLUyyeHSaICxCPEy7uNoqTBMnSt4bYB5xDnCgl93bCWV0KJS8D5ooO4Cl0HPo8Kx29NSN5CV1
ik+2wbmnRur9xw+uLBqswwlB9YEq3SRdjUa0Ipm6YAgNz2m/odWyH43a/esnfBCEDoGrFzVY87NQ
DU3YGSVie8lX7df0897NQbQepcdQo6jrW0DqRaWqWyI/HXRd+gij6BGBrI1ncanW5iKkZ70tajes
oTDBhdn7U+Ge0JP8E9pGbcBFdKEe56cAcuAt4NbA31xAYFs+mKPB6iRgYV2g19nQgQA/NH1nap8d
UpxN7VvE612tR3u3sqMnHqbjzyih+S8XXSUOJLV7bwDNyrGyzQjUEFrnFUVu7trcjQ6EmVsIueXz
Ag5VbKdAmSPyLz/gkc56c5yiJEhodozMyne1Yz6N584dzjbMXiBTb+/1Sp4KEqElBdueCMRJJ6nt
OCMgKKVBylTNN7XUK/Qnb9eUZEfVst87LOo9XSHGjro20GGR8bvi5oA3PO32fZO0Gw/siuGADxLE
YA5AlCgdl56KqebIR6PMLKD0y8iQrFP3PH0swge3/xQ3hsc0dd9Uv4i9lWRd6ldUX0NZfDBn2ot6
8njS+4k7aRpYoOedyuEdxKONF/du5aWN8Zob9W5j7Vd2G6EvBL/Qi23FXNP1sszQN5oGaC3ojfXj
VKZ+TE5dbO3M4b11D6byCf2ydob+wEDAnWvfCAHVqrVD+jIZfT37dvuDllpZVBqgpTP8K1SvyVHS
NANNxxR2KfotH+roFG05iSu3fja+9K5w8FMSNW3ToOGvaZ17dcu9dJOXdmsW0gEqU4ukKNpPgyix
9iX/qW0Sv2/Mw5SMsiEb7cga6zQYXb8qzoN+dLYAjauTAFOeMPnw6MtlTZEBby2rxjTo/lD3QLQN
t2d1BlfDS/q3hrFJGBiWAviEHVCxoMjbou9ZcHyDh1Qk3ZFhxpGCVpP2obdsFtmKmQbJ+NCT0mus
Q9Y94a9jnvIs3aW577Sv5vRtCLfI/1auMshSRCUplD78O0mp5ZY+WJVbpoFOnqz0kEyZ78BUUl9Q
zbHx3q+KEk+wcAcQy5ZEmXqHZIDJsVHlLgp3beqF4SkNvbK7O+NjgBfuv4KEMXrl27W6xXOzhCBT
e3XLT/X5/rtv42FHcBbBNUdOKA191XG9YR93v00P/caBW10m28B2gCgaDoD4/errq75BvaxVpYFi
+OhZrTwbP9HFLt/qyrd2ruH7IcipfSSzpTNnJyYvmYnHYxx2DkHO1kM1/+2FWp3Jf0UsclaFlumd
bdMgyvfY7UJ/dRO/C/ds04QVOyoZL+BA/89kPl7KqzWj4Rj2sU0A0dC8hh5YdxjRsPPebqDiml5L
kVRBVdbczTuXBk3i9b1XbCWuVmcBNwkOBUB9ABrMdz5V3V5R7TgNwsk3EIEavDw7W0Vwe1dWNx4w
LIRZAMteACXAu1wgv2hhV9CH2Y6+OsMZdGi3ZazpZHC5CcJzQBggaj4T2EatMVplHqDdlJYcui1s
6NpKXY8vfr/a77wCb9Wk1XkwkS8W2FETBO0iIPJTomxZfcJXlI4W+QgRIi4FEJCMKymzLEwcNyoC
yuLac3rzO4td9BbRfbUERr8tTjawWakRH/Oy8RpuerVB97VzbwkZDh9KD9HxGCoHMRU5nJIwM3Vt
isSWHu4r5+DSDWty5VgQWDQwaGDZwi2TljRNh5ZzK8sCnZXPZRj+TklzzoZkw51ZORmiYsmBJysy
prJrrmc1cMO0hpj4909rK3u9Nbr4/epcJFNVoQ6xyoJY/5w6wRbofWt46VgbA6AKFcJmAZneyd5m
X27fmrUtuAaaSV/fo/dVNDY1DawWpsabYr3dW6cpDtG1BGkCEwqV9JoLCeY+M/f9+70TEOR0yNKI
KlCBppkvf2dWBCYlVIueVkc9/9LqGsju/7ktZLkJcyHS+zjaVYP2onhVgMH0mfFmFlshg+U+zCVI
xnc4hEptDpDAuh6N7F4I8e2ivPu+zYVIyt6u69zOI7y/6Fkfl+epeFS3uHhX54H0qCqIvJEllRJn
2hhN4I7AdjjKYZo0r0ddPNHv9oQwjysh0qM4RKRExA9CevqexH+qcCMwsT4J2KgCOGgs2Gcmalpc
HbBOip76VcZR2Y9UULP19q4402Ie/5Ejw21hM7bgDIcJ0XyjrWemu5wfh+bgHnrHr9/RNlXfwtuu
JDbnIqX9sfRuSlD1TIMkrz06xoDYn7vsSaHER3ao0A4MLLJpc7l9f8QlnD9oc6nShhlDPzX9AKmd
IAXblePJYZ55f7ILIAmUFYKpDV3PFi12xqpxoqZQsJw92PDDZy3+fXsaa2oALfYIDH0BHpOD14pZ
FW2cKAxmcuxp4ecw3v0LARZiroIuFpgYaXemsEfLIsqzQCkfQqLs3Lw93pawtI9N6Eg8hxp4MxBR
kiQMzqhPaDTMgrbZMZP5Ln0qm4eJJj5J7p+MiE+6InyFfKeMBcgy4Lbtso+CSCv2RvzoTPbGZFb2
YyZBmgyJppE1CiQUz5WxL53D7bVaGR6RfNEYxMQLswiDK5TTsezUOMjrc+GX6d0Gq+kiiosYGsrO
kfeTHsbcnBJNjVkZ8P4nA5fdr9tfv6LEZsNLDyM6W5ZxXWL4NPFDXG9q9zv73p5kyGGDBBNURDDs
BcGc9DAiSNqFbt0VF9XcFXm5Q/+GnUVPjX63CTeXIz2P5pCWmdJCjlNd+hIP5J/bi7XcagQjkCIi
CEgDVyJn2IidMcCs0uTS/LbtR2Tmbw+/1H+IrAnsBS6D4KqQDmpLnV7tUBUEaJX73VbHA/2sxNUR
SY7vtwUtNx2C4PuA1RMnFq3E59ZQxFN3TLI2DGrlc94eoulgbxntK0uFHkmw2wGBgr6V56IXBhlK
pP0v0bAvfxVblYRbw0tPhZmbvNAJhlf4u/urbDagNkv9hwQJQDbIc4oGOTLsOq/qXK/0ml3Qssow
LnH2jbCLnezC+5UHOFvg1QjIG+6GKc3DAoLZ6a0mu5RK5lm24jnO/vZer6wUGJtQI4IHAzF5S7rg
nWkkdmu6+eUF/NXegDZP/9v40t0uSWcqrAzzizntzf6U9xtbsfX90p0GwrtH+B3frw+ndDi4G8uz
chWQzcazY6CYGt1JJWOXa1zFS1qwC3V/cqXyLApAcbLVNWFlEtdS5MBcnQ95lWkluyjEK37b73dv
wWx0SW+kZu0WmZ2zCxgrpmFfm3c/QaDlAlWS4MJDAEYG33a8x/6ShF3Qp5TT3bjFqLK6B1fjS1ts
aGGTMitmFwf91Do4BH62FUzeEiFt8zApSHMhn3zRzQOJd4l71LY6na1o7+tVklEetGND4QB4eEld
p/szohF4YHI0xrDqMtzDxJpOt3ddrMrcWhZtL0Gwgno49KaQzcwBhBLKhOKZizUM6K1Md9FwLKy/
tZV6ufGtmu4lcQXsAyT+wIhBGMxm+dFI9TCj6KbOLpXyM6n7bRaL5SWZCxC/X4VI2jZmhl5yHLPq
1eZn3h9uL9jW+OKMXI1vWUNUjAOuejid0DF0E+a2PGPz75c0bRFRPrUECxRlu9LYdeSZ3dukHXsA
HS5sBMuAba5LyjYPrd4YUWEQIAgLAFaR3a3MMT5ivMhco3wA9uZ8iZw4KrIoi+xAr57Lk71V1758
VmfDy7b+VJaVmaeKFRRV+eyayl/i0AdQRu0Q0ji6Hd3d3vDljYQPBh4OsLDDz4d+n8+GcdYOWhuO
AdvFv8r40OX+SDZkrBwqVKOImg7k+eDuSQ94BnJmUludGqTl52HYG1vwpK3xJVONo+28zhSMHxtB
2XzWjY0dF2sw1yIEjrCgl0D9F+w0If/6UlDhkjG7C/Li1VCj6jwk1TModf+iYuwfPlQPrdnEDyS+
3Lk1qEwBFyNwUDhqYGGRtibWOmWcYr0N1IZ6helZVeypzteo+/Mv5AALh+iM6HcoT68y2kFxVRRE
JyiErrtdxnelWXqvt6Usbj5mARplXRi7ICuVfbRwaB2e0aIN0vyIFGLs7IzyXuUFEaI+XbAHCWiF
9EaiUq+NNbBcB2hLPflJuxtjMm6chcVZEzIQyge/DBoKoPp2fhZo5zJ0ljIBvAyPWXP6enuRVkZH
hSH6gApA0pJt2q3BqaWM2RigWLs7RHz/Pw1vSB+vdF1XswnD9+6TdmzpvWYoKjGvvl6G+tM8NOyq
w/CNcoj2lnn/9mJ4pPDAxC3qX6SvZ6wEltzWx6B70opTF51vL87KAZ0NL1mITLfDLnQwPDoIuO4n
k35K7uXQAlIZrj1ofQDXQ12Q3CnCVhIU1RVcDZI69LKHkWyhkVfmAAHAOeE24yLIQM2mGPSyH2MV
dYahFymGN2Tc7/qtWMXKMUWbSTwWgP+ZgpJ0fgksggAC7rMaZPauHHbuVhHE2jSuxxfyrxTu0Kmk
jAeMX6svWfI5Lw5TsmEZfrCfzJQ69gL5YLEPSGUtasFAwe2isNSYgjRqp7OiluVBr3W2C+suiqFr
69e4do+m237D29L/4fpEYUz0Kk+9NNW1IFGS3DfNVDP3YP+MUentph6pa3qmccR8YBbz57iOkz/w
WsngpabaKwcdXJu71untB3dyukMX6/kRsT20qxgL9gNFzOwlyftyAJJ3ap6dgdSepjiRn7q9FaSG
XjcPmVXuiMN3jTFyy7fV3s12Tj7Wh7BWxz0dI+UVvrJxaJkWH9HEnO1KtY9jzwAU5YDexdEvfYj7
13Cwfih1N3gWgG8eVbt22pe1A5CtHvmqNrDTRKqJeoZOtSfUFSpeU01N6VeK6bzHRcz2ZpzEj1VK
G7+KWf1aFuP0JzKN7hH95gF6yabWdxMt9l2lVg8VOEB9YCD5JXNp5FesqD0307oDCPZrr0FpxW+1
d0ApUthmMBjl1HugJwr9cSzsFzTD0H6nrjtQv2Qjf4XuVyPAHqzO8pQwJJ97OtADd6JfjRm6WwDb
5WHEo4+bi6gcDjyciflhrCZmNmWXmIFhgrsCfQOTfWj/vq17lhdqLkM+8H3LqwqgjkBLduQ55ndr
TgwvgkwIcoDeVa6pdY3SKIrBMQJ7UB5qvwDO8F98PzBQougYvcxkxaaYRZU3EbYuguHg6kFLN2Zg
Y5HntxUzuBIgfr/SCB0KfSJtsMxgsv6CdciraOTxFPUeW6GgVUGIXaJcF+7iAlHVmWjHwEJuBql7
6YejEaLr9zdX3+p9tHao0KEXEA6hRheJdLtjet/D/0WFWu3F1QMF4JNWX27vysKVEDQwol8JiuFg
dsnoMJ6i60ZVDUYwDcZucjKvGJ65edbaLzT9e1vU2gEGhA/gTuApgXOQ3ua6UPtGbXstMPjboHzu
jreH/0imyPuPLjuw7BDfh8MiOXVMHxJNCzstaNngkfGflPdH5JD8OH0g7h+9fqD8qVcjX6mdfVk+
Ds0XlCp43K72Ux5o+XPfPOf8tzGhYfGG0bO2k//9MvC/z0/mVLeuERHMPKGf+eSNQOB1G6bz2uKK
gkYUaeK5BVPVXASzB5rRvtJRFX1Sx8fp8+3F/fDx5MWFuYALZtuoC5SpZFS1VXU8aTjzhuo7hevl
OvMH0KrRE2O1r49sx5VPjgsWumjX9QdWugct+RuCTSAqfhT5Sa9OypY5tpw06l/Bpg0OVdEbXQ6l
OPbk2jWcsVeVVr6XbrZ3X170+fiSyi21LqE1xfgj/6c3nL2pN/uRnd2mu9tjmAuSd4+Hhln2EGTg
aQKvc5pM3u0NXJ0K1glwMMA3FlRAscjvR6iXezXN4jOIni5NWZ573vyohi3cw5ooUW4G7QiyowUx
aAvnK0zawgYbTf9sN9GxrpDArQnzdT36cntay5ulCwrj/8iSwgZVETWEMchqlXcDtxmdUflWOn3t
lCFiC9gcessIFsn51UpJ35thElqv3EG7xKbxthqrrU0CVNvIouMCIfMmWQ95TNFXAe/Na2wOngot
X4b9Hpfn9lKtTgPIQ9FDCEatDP9SlGGcUrDbvhLQAKuegmYptwWsTkM8I+jwg94WclTKpmYdWs2E
abQMPQfUXUrrt1YZNu7KEseBjjWIf/1HjuSEOXrnAh6oWq+JG/qZgDNn2t7glxYViGzfda0/qoVX
Z98M9+vtGa4soahfxXFD7ADVRtJGEY3GqHqx1VcewXPyiHa4Pf7KCs7Gl/RNHDWDzQeMr7S+QXZm
6ifvtyWs3M2ZBPEFVzaSk6QkiRpI6KuD5n5PAKr8TbcA9WvLZICxEq8FQEkIssyFdCFYY922V18d
54XFL3dXlSFea6A8HQlX1LbCWp0Pr0Q2j1ujU1+JgT5M3Z6Grke38lmLrIAkRAqshX2pNGqIOSRT
DgfiFxsL37E/a/xAk1PNN7ZlbeOvpiRfnapyOk0tBmxLwl+c3P7p9vzBreL97d1fivkgGhOl45C2
eARQYxNxNQ0nwJv3SX+ODI9nG8j8VRHIp+ClAbWyK6f2YyuPTY1PExBPR3iJXXpK2g09szzDyJyg
iE000kHoUzZZI9Tfl0ZqTYA42r5WHVLl2dJf8+HermsiEnMtR3zH1V2pcIynNLWnQAMF0p9pq839
8paInlsGyNXAdwaos3RLkoKCdVCpQEDB/YntUNN0e7O3xpeeRj64DSIktROk2d6yQMTEzC1NvLIT
MAeRFhe0qAKBOF+hoYn1OLVpGAzaFP2s0zB8zVznJ0Ot+3vWoYVnahQ6ODYAFvWyVpkOopLWI1T/
f6Rd2XLcuLL8IkYQBNdXkr2pJbVo2bKtF4bHC0mAO7h//U3Kc8bdaEYz5HtOjOfBMawGUAAKVVmZ
xzDOD52mel2l/KwNyD+O9sfbw59j6suA9eKUkCmYxxrsfv2IDTx1RxruEvFBTR40Jwa6cC3VtWgK
SDg0IwOBBb7yy2mYNIVEtOFqYPJfY/Z50jK/H7pdEn3Iy3QlJ3U95RiWCawkmgfQyyvf4miHEyDi
y9UAffl+rn4L5xAc0RX5dnv6lu0gsgamAl2AjnTIWhmYolSzUYM02hEr8Qq2ifVnyn7cNnN9XMzD
+WNGOmZHfdRarRFq0EaxlymJcHNDcXsSrQxnyc4MxTNnWm4gwObNcraXcUsxM6oSElj2PtL8cnKd
FX9bsyDtBQOdtAS5PBI0FjC4+V6EAF6ujGL+lbJPn49COpEgAT/l2QQbXHet0c/WCEAWx4BjDwUS
ZDuvXujRiIwqCVMSTPo3qDQiYne6Ff9dHAKIDOczD3kmuf6SRX3hdHFOgjLt3G5vI7N326PWDEge
peUqN7JGkKA3PrfbRqxQIl13USMwQNPL/wbw9vdnnqSnZl1pbYV1FvmxQv24aXHPUav/YlXd3rTR
kzrlu3BoPmet5TMFQrO6tVFBKlKafMN1dBbxHGoDbPBjiPY2IvFTXq5AqhcnAemAmSwDcyzXn0F3
n9RG6ZCgizd25IP99S8m+c/35XglggLmGHKTBAnZseRQrZ2oi78fGBmQ1iL1fqWoiqpEGnWhht9v
frKbj59u//qls023cXHhf4iE5GvLnJx0rPNImwPIwzQ43mju2j7e9H3n37a0FEWipfmNrQc93HLK
S2uFQSOh4rQe2cFysg3JjcOo215PlNYdBzTk2muU7oujO7Mp3UZGZotk5LCJApmrOIcpP2q0cq36
5+2xLR4WZ3ak+IKFZjam1aQGY/4CTgTDeI2iv8hagBzqz/xJD66OiAaOBhvIPj20/fjQEhTFStRc
wjX89FtB6upwPbM1++TZxs54a4VjN6qBOiT+rM7H761qk5jQDRjLzQSRkwhkg3n9pRheShVvgOfb
87m0blCERPyANAyyl9KN26j5RMHSgvk0ECydwJUPBdtuTTZpySMh2IJgBUV8/EuyohfCQFUKo+zj
B85OdfOgdB9F/BEEIRtVrDxrrjmOcVieW5MOY1bRcBh6WEMX4Z0BAYkEhCODXnmIYTZELQ+V0e2L
pPTtuvZUe3odhtRvqmivUuK32fQ1qm2vqaqV4/G6L+Pyd8mH+FhGTUzntbZ44TrOTxoeuIUsX+uq
6T7mjqsStgnX+n4XV/jP3MtxYmxrSRJW2JmaPvplrL+YveKXidhEbE2ccc2UtDkbAGLNlGPjNOM2
75/K3i+qPV1rnVy8DM/WVyax7PNxqqCiowYhVO8YGbahmbplVtyTOnTHCB2uEbizk/GDkafbJs2f
xGDejRUYFVi2ZVG9r9EKwWLu0yh1GRtqr8qi/e19tZQvguY3nqNgaEYTvszo2SelI5gzu3x6VxTQ
F1S2RD+09f1Yo+s6C+/jCrFnXrkDSqC3bS/dY+em55fD2Zli8zYx4f5qUIsNv2PK5vbnFzczyKre
svJAzUhHvYl6rYLnAI6s9JeDID3LWjdhqOg3r3T4Fsdr2JAFe7PcE2hL8SgANmH2urPhcN45QnEY
kiLhhhdb9Vc57Ea6NcjHaA1kOJ8M0mmMx9TM2UdBLAb+qktTccpVx4wzzJw5/qrtyWXgOMnt5IMd
qujU6jIfUM3toIzb21O6cKvBLoaHEwJ1XFknEh00cR1msRp00c5kvhF7dE3de8EpLkxIexOJ085o
dQxN6XOPVJ+BrHu/211YkK7NRO1qi2dYJwssNWAZAU9P9/80Id2Waa70vTbCRMifhbhL3o2Shf7k
rNsDr8YGsmSckBZFUZqxFG9qpvndtAEmxn//SoPZCwDQuVn5qh7ddEbccodOQV7pr7xPfaADf+ar
CL0lh7IJnuuoUkCeRs4ZszpmTcatKVCcO8fcVUriTmj6uz2WheMebLx/jEiroeQ4hVEUnQLbKl2l
gFwGFKDJPU9WDpy1wcx/f3YApHmfM4frGIy+iYXnZOhhXDGxkEyZJUpQ8wZCeq57X5oYUIApGt2Z
gogcxuEOIVf30hvvzlKCvRhwTdQpZsDGVZaybszY6tQpGMmurnd1vgO05/aSLMWToEcG0bYFKCNY
QaW5YioVuI7GMWCatg/VyE14e2qB1umYtekK4M2JtstE+6uh4mgx3evqzGvo2pItnDb4GcApIC8F
NmIZmqI6nWLrFR0D02Mp9/Sp8G4PdMH3LgxIvhcTvQPk2BoDHRjkdFPq/4hUdbP6vTx8cG9gB9Fa
goZNQC+k6QxFVHaoxIF7HRx8rsNXToOlKAFszXhz6mhCnltaL/0OheQGJHPKiFCmA/Up21c08wrr
yKmyRaurO5JHM0zd2nhSre/vn0H0uAIVAwAG7lXJ5dtQ40haqDQQ5raxv1tljLz8lq6U8Bc2Fqpm
qC9C2gQlU5l1pgNycao4oQFL77Om9usxAQHJr7xwPFRN/2JEM20WtMtMZHmkuF8DDy4dW6oHdn+a
wm9me0oJ0GFsDSKz5HtAeQL3A1TJQp6g1vQ4TQfYYWKjG3eicGnropljxceXNtGZHRkUK0YttTo0
UAW9/Wglldu+m9Qe3n1uQIrkUGwCPorCgMrv0GGbrkH4rwmoZgMgtZtRwzqwRFIkmvQxCN0KVQ8K
LVV3wmhrtyRt4qLind3TCHmicBLVrjKLb5roiYunY+kJYAlcJ+7WKjjzXpWCO2xj6NODIQRZEV0K
7jIjpEWs9EZQNPcVxBvye9KsPPGWTeDOnYv2aO2WTqW2aSKgDkojMEX5LdWje9spQFBrbG47+qJj
AEv7PzPSqdTzKJ4aFWYSHXyndu8Pf5HPxFz9sTBvgbMrN0vsJjHNwghS6PhuBu359gAWQnpQ7s3c
YChsXz+OEjLFSV4SPTAb3wiPeoIgZcv4EVqJq3CaxTU5syX54CgGXBW4pIK81dxU8+wSONe1lNHi
ipwZkXyrbeuRiTcjjfdTfT86G9sInR4G2M0QnMqBg8lQ3O6SGAcO1poWyr1mjYfbK7J4pp2ZkAZg
9ZqaK1WCnRoX9hG9tcIzFVARC6iFuaWeD9v327OQ8jcBccbtp0q3D/BawmzVHPYa3YfAmkv11oOU
ny/ej/3HhBForM2FewgXSIecNZaD4pSlHijVvmT7/e1xLC08rjbcBHj7gCFa2oqcmmmWkQhHaOoq
37I1+pAl5z3/vLQP86I1x2Relk7fGBxa2ve2vgITXHjzIlj8MwJpf9hRFkLACyOI8h3w8kWOCsE+
VzZozC7cYU2Mbm1Akp9B1yGLoHCmB7S0kQF/7AkBsG93e1Hmj8gnPfRHqDWXK9EJIwUCoKHSm5wy
PUj4c6dA/hOtwZHxj0ZfSvuJ4xi4bW5p76CmDsQsXvCzyMPlYYl+/9oBaZcO5IkGCP6L2Sl+0jMI
CW5uG5o/dD2uP4akyQvB751WGgyN6MW7E2w4tTGYyXicvmTIZvh2RddinUX/BgUAmCrJ/H9pnxaO
6Es+cD0Yhic73iTtSsy2/H0db1QkP9DkJe3Ogg+z9N6kB0a8K1PX6VembMnfQH2HE0CbfVzenyie
V3ZallpA+22bb1GS4OnKs25p+c9NSHs0jfs+RQuQFsSg8Z/8QbsrYvRFrDjZ0kSB8YGA0wCCuSiy
XTpZO0WgR9Y0LeBNVbsJoZPnNNUaKHDJw2aiNvDGIG7D++3SipqUlA4iAaMioZtkMg9O6vh0VPBG
jOsttd4pWY2OSxDEA5b9Jop+DdwxzaZlaO11TkipqfrTaAe3d8xbxHW2Zd4MYHGA/0c0g9tGHlBJ
ykaLhXPKM68mXg9KIv1QjR7Xn3XqV1/VYltSt0k86C1Na0QU0ppdGZ///iyKsptxrEvaOCdWTNU/
TtWk24rZa4LZ0ml3ZUXyjEy3CwrlM+dkxLrbTpZL2idn2ufpI2EmAunnlSmd36RXU4rQDRAipEWA
yr4cVQ+EV1XVvX0yQw0gIh3oFmC/wMhmgIO35jVx7VSII2ADYke0yj5kKq8/3v4Rkp/+HvPZb5D3
XGIKO+la+2QAFa2xCW9X3fHQtYTeCy1Ijcq/bU86Rv61B9QUGCzR4yfn0zpo00D0MrVPeiU2Oavc
JAz9OlpLocolot920IuMbQHx1KtEcINUhNaFsDNE+SMYjiFoWhfHxgHIuKPxU1tY39Av89qEhqeL
bGVSZ3e8Wtgz49rlwqoNytaFk9gnOtkPrGYHh2Ur+RT5Rfg2QECI4DWosl8n2nilKzmvLfNkqE9O
XvhTeNcPgTadeDG5fbbR2n4Tao5HzGjXkDW6E+mo/m3dxKtjBqSD9km6bRwboJ9qgPWsw2k2Zb8s
p95ORuhnabWS+FhcSjx+/7MlzSY3wbRddI55qvHEdZF23DWR/lHLp49NA+xUNBSHsmy31qDuJiTj
3ndd/B4pBCSRpZjHKnPgxHEYNhpTzFM8HMUnuvbQXXIV5+zz0uDUMEULXozPg3fZ3Rr44737Dbc1
jhc8e7BMYDm6dMUKX+/DobdORfkjb3pvyPaG8vO2jesxzBEBQDWAjaP/W05O1KPRjJbVmSfuMuMA
+Zjbn7/2tcvPS8GaOWpFxB18nsbK11xrHqOquFc0cazMcuXxtjgSiHhgQebuV5muidFJg9rJaJ4m
p4Ekb+zyH7fHcn3cYixg2UHqxDJRGJn//uwiU8DlbuR6i4ZHaCKgXlmhZo5rsyuP1F47ahcHc2ZL
mreqmBLWAS1+0vJoW2TCN9ZYfq8vzMvRSM4Vi7oZYhOjYWiltfwc+irCeWhBlGi2P+01Aeml8YCC
HYl/BCEz3cvl3E2p1cTWwMxTh37VKnR2U//x9ur8bjC/PLnBtQ36W1wPv/VILm1EymgPjT5GT8DA
VxYUy2m+z7Sy9Rvc1sIbjNYA7tqeNpnW1x97q4t9NlTRoRR0cDtw7D0NSmUc1CrNnvIcZBuRzfXP
LGHDc5E34w4nWP+5tcH9kUNnZ98BrrcvqQkpj8kJvUoV0C1PeFy6IWofG66SasOtZnwWucAahrEO
aFoc3ldN1e1As9PtUzRy+bYJiTcqYnuTC4ttacd7d1J5fMdTjm4Ra2hRvba6r2hA/WXB+lGQVH1q
zJpvM407G5I6X6dKbXZ1yjoI2ADQprT6tAWbvX5swVDauWHVIbrrivGUDmZ0MjLBvQlkSF4FVeWt
EbN/BqgIuFYREy8qaevrVag8OmPe36NngW9qdF0dSckhRNKD/m5K+sI3Uc0AJlXHg78ruW9MuLm0
JI43TsjodrS08kPYxpkXd9x6CRWz2IYoxu31zlB2hYjSY1kxlEWmQTtUlv6lNIbYQ+Ow7o7FFAWW
GnaeEmmNR0SSunZNsqNSqf9EPYn9XCjPSIxOP0Hmf9uHlnb43NqAgg3aiXHsXnqQ1aDHVwcC9ins
DMiq8KNhUpdr+id7FLucdO9LlOJ6mulKAMEFDB10EnK9rbEEMXpiRE9WHG8zJUePeHRMrWFlVNdh
G8zMBT0TqlpoEJL2XtSA9lydzOhJB5UMUhvxPRb/1Lfm9vbsLe1xtFLN8fCsJSkPh4UsEqOB/Qex
lCFEGnuty2npMgH928whiX5I5BgulwesiCH4rUX0xMLGLdTJBXW4V1qgcTV2t4cil6TelgadTsid
oFqJbgdpzpwiHMaBNtET+uv3Dht22LnHEllTvOFcham+yHrgI/RvvMkewlRdSUctLdm5eSmyaKO2
TYZkwFE22l8nQ3sx4mbXd2s5m6UVgx41KDnfRMrkU7ljcUatIgxPhV1818FL4DYkXAl2l2wgaQsr
wADhdJb2VN1omYrSq3LSRsXVkJqp05XsyUKQqb3Jl/5r4u3vzy5m0mY64phWOXVmaboR+PxAK8X3
6E/8pFVtYNaW34rxYA443hRjxfqSUyK/NscDqJ1fJQs4m2wjscrwNFjplqXfyoZv0vEbm1bmcdEO
EmzIFkOP6KoBLmkG2qrZFJ6qHFT84hMoj9zW+qDnX267/uJ6WeCCpTNRHhJGl5usHNNSmOgnOYXp
hvIHvsabvfB9XN1zqwYOpJk48vL72NcJuvid8NRmH9DKnH24/fOXdi6+DxwngCU4XeVcR6JMjp2H
iXLCYa7BIzrq5QqN7ibAjh9ayjtfFZntQsRV7IF4IH7eD/YeNfw1VOviQEFIgXcs5vKKPrSf0Hue
axxeKXzrwVjrxXyDYUnhDoB1QBYgqwcUgJylKvS6pwOl4Wls4nKjJebkFYaD7FsOXhCWkvTL2Oe5
r+WVvUNjJbhBupDtykQ1cMeG8Y8GQcZ24FHpWaICdQdp0x2YPb7adWT7nISIDDgf3axQoL5Xtr8S
xzgmnfGz5a3+MAmt9TuWoAPUGPv3X1gYmTHnGNA0d6UQrVckT5hqhycF5NlhQjdRagVqXuxvu8ri
AuEywQmI7hQoYF16IqJUbbIaeAq1Q7dImVetGJAxmvMtMmMf/2dBBjb0UZn2qRIrpzDs/ZwD5qhr
hVdQ6ymbDM9u8mMrFLfWcp9PZKdb7VNn2Mexd/aRmR9Mo/Vm8lx76B9QitrwLNmTbI3zceGqAXkK
woJZScTGn5ezQIyqYhGx4ablg2n7BQFzx7gS6CzEVXNni+qAowWvcZlhLq2NfixVopzG9kOofsrT
1NfUyp0cSDGNKwfAwrsGbTQUdGlI4OJlKwUJJtd7I0/S6CkpsarVd8U2/Zjv2mQ3KppnNof3OxHs
2djhSPkB23E5fazNKwFuVuU0jI8MyJUftz+/6EJ4nM9IDjxtgbe4/D4SfIXotF459YNBjkpoql5s
UOGxEnxHbEJPX9Y4WjAVNbsPLbvZ6ZOV+lETfsErNvKnloabDO35z0DQhN+H1CJememd21tKg0JA
Zx31uopWsqNLPkVmtn8b0rQzDuvyR1eILbU+xaQ09qfIRIuOBvROuAbBXbgRwe3+nxWZkdYYFc7L
xFBOKoFjeey17Y+MrWSwFo2ArQvk33P+XF7fxjYqc8hzHBLCcHw8MTO/SSBZDB0UsrGreg2+s7RV
8DDHoY6czxy0X07dBJlDvIIK5aSYzC2R0u2dXyl/bCroTqsrW2XZFjKQdFbcxQvk0halceaIAmNT
5odaG7kka/1iMnEXgMW5WyurLO1MoIX+Mzf//VmYlkICtzRSDG1ihhuRnTM2ruW8NFqQ1Jpb597t
rbNoDvBVgORnJJRcVKM9cZgo58AzB60MTlAIGLk73QBL4xqedWEicdJDZ3XO1s3pusuRGW0X1xVB
bNbGPahWktcupLteSTa1SFDQm1aO04WL69yc7Ph1n2RFbA+4+ScXPGTtO/UX52vr4vuSD6aWyKzR
xPenAnGSm62VU2VGm98GwKnuaIAao8omx4DNDNDMWwxA6D80y48Kd9oZHYKTDY7pmLtJj6uvNzdq
5jxrrHpVs841SIpgw3oZ+v6+KkvgOpOVvb7gMRg4GhZwzqKwY83zfuag5jhoalIgoprCbQfNzbS6
UwDA4nG8H6IMoJw1HMCi35wZlOaBjKzj1FbDk610DwZ37vIc43YQWY2jPylkZUe8hYRSyAhyTyTC
QQ4BuTX5LQZ0S5jzqce8dwZ6w/P2gU75VhWvZvpcuBVo7npQanX7ctJ3XMO6R+WaytPiHIOKChqF
4Du7SqKOShODNXd+xiShqyuP7QC60a3ZQAfoc5qv3EPzvrsa76znhXc8OEHlELkuAcrl89sMIBtf
T42NTe6j4UehJ26IcyCzvdBceaa9CUFc2Zy78iHNBjDrW1/WmRORzlbHtqjDU2x+KAbulibxExDL
TDqQfU1gDV/scaeAqw7/7aZrHbeDAmk5Jp4ghafkwuNZ5BYx3njTA7dU34HubU30R8je7oph36Bb
K5uoJ2ZagXCv9JrH9KNVHRN1xF0Ru0oDlvzMVcOdbTwyvLmj/jFJvhnh3uDQ7v2mOJ9H4zBVh3jo
/dsn7lsHmzx2uBeOXNRbMAGSP4u4x2OjS8JTNLyKbpONJ7QEu1Y8uWT6bo6525K9ZnZPivGYAxpS
8Bh5lHGjgYCx7FXXVBkY4+z97V/1xih99avwk4AbAPEAHp6X2zrU09EkGXFOZvQwaI0/tJ8dRPyc
oOUJ0uzjpABhvC2nY1G+Ug130giJouqrok6eYUARgP0TicrTk9KbhqBrbF+HXqQYt2PzK2T3TqH7
YbWWmXnT67z+0Yhh4bUgspXD8iasrJYxAxrh+DU5K0EBgIpD9CvvJ18jd0r/kusNHnyfm/KhyKwN
p5sO+Rst3lF1m+kM6UsKIp5Xw8yhBHokSrpL68fJ+lh2u04/iSIQzkuv76fhtWvSg5n/yKoBqV17
X8YrIfJCuVObk48O4BIzvbAhXY+2PeVNLEIddWrIvMaPirjL+HGsAwMuz8qXpvqpJwcUOt4twjvf
NDqOdGDe0NJigbfmcu1FPfZ1FwEuZoZPbflQBrd9ayHQBeMbQnMwcSA1Izu8LngXt2VlnMBU9uAM
YPQ0kaeb3kmH8nsUdB7AnJC8amSxBFSiy6o2TmA69JvwviHVypN7IaTAQP5YkK6+ASSrnRCtcQJM
OTIgmEU/356pJQOgfEZHEawAhiIfDbqZD0NjGCf0j7muJdK/GICNThssBN4EV+kxmoNQRiA7fcrA
V7rPvv/Frz/7ujQ9dS0c2jb4ell9zLVHW6zV5BeuRWS2kXCbO0XgtNL0OO1IuyivzFPZ6Q/60J7Y
YH9iQ/mRaaE/WtF+MMQaU/6S8yL1AZgTZLJAgkMv9wbQrj3pGJy3YwKXooDiUNEN0SaH4MrK6lyZ
wsaf1cpw4+PmR73j0hQzkQRJqjYNVHpX58AGbqd2BYC2ZkK7NKFBKLTrIL0QxPnYHVoNvYM15BhO
hWavwQquwjaMBunLOb8AFizUhC9NTVGRsyiGKbWP/KpvdipjluuYRYw+C/qjBYb0tvtdPUJng+BD
gkoM+vKgs3NpkPSVQUOn5AFPPsfmHYm/1dhAyVq+amlcAIyC/BpXzrWsHFQTtKxtHR4AtVFvmzjb
lrY42mX/Hc+2vdFYv24Pa2nJKGjakTVH8ukKQ1VNtI9Cx+SBGE1Q+8X8o4j0U6mtgXsX7UDbDG8z
dCSgp/Fy+lItw2t7mniA7hS3Fgg4v1fNyvl2tYGxRPTMhuR+LAIynYUqD/BC/KHr0eeJmndAPqC2
3nzXouIR1LzGyq5atqlDQA8+AUoX2Q9R9xiLQee4R9FPFD+bfQne6VcUQvTuCLL6FXPL0/ifOZl5
REnHDl0dlINcErwmeBuqXQUtxb9wCjDMIWDH2YQlm530LH4GUjnibVqnQQpJynywAmN0gqlfS3su
bSlAatDriOuIXu3h3h5DQllZBlyAHVyPJuMzq+Jd135MQhy5tx190ZgFxWZAVtHCIAPnRiOPUqQH
imCsa7/QUZoqkoPTZ+6orGHll0zN3V/AWUB7HFWcy+lL9ZImbSbKoBU4jfqXEYKeYvqOp8LtIS35
3twhPlMNAr0q544yo2g5pUoRVGlEtgqfyX0nA8rJ5IepsWdErfdqozcrE3kVRWCXAZmLexJIabQx
SQdhrDChWgxWG+2eKPfOSgJg7fPz5J75XsmTNk+qqAwqt2c+gJy352xpA53/esm1TVYIRSvw6+3X
osK7rRs8c6VwvDaCednORsCMOm3NeQRTslHEaiPj2uelE6dnep3V6F0AKcxeeUQT7e0Jmv/zi0cP
lhddaUDAQ7kAMGVpglSgOzrL1MugUaZdkd0N/bbMvrDiQz7sDW1XjWsGF3YLLjy8ToC/RvTuzOM9
m64W7Nt5y+o8yNUKYN0mUu4tXqNxv9AUPxrR/357gIv25kZAXEYoicuRw1BPRVi1A+w5W/aM8ufP
fK094o0JQppE3EOITUzAJK6bTY2RJKYCnq8gM9HF74KWX/F67CkPICX0qD/VsbJhRe8pqfOpyZRN
bSSnlI+gWwAIqK+eNANVwzIhzMUx3X4spmk4tnbMI1A/ROUzlpCAR9tO6QF2IHJfokGq7DL1vqRG
4peVqW7KPKldE//JIcz13jVFmxyjmIXeUPf8SVQmvlUqLPdKpUZnlRpVDOxzdYzVLjwz0v0UeVNz
mjY5MiidizZT6BmwyNnrajg9ZolFj0DehT6WiZ1AVpCTLe0p8teAoLgoR4TM1arstbdbclIr8moX
4dcyUaDCwLIGGMSEq5tesSA6bEHTEwSJlp67lNm/CO3CF6qomusMkUk2ePh/NEvBP6SlzgKVxE7q
MxN6xeEU1wdG6OjGJCJ36C8Nvzlc0zq3jSBBqvBE81I9N+6y1JrVSEntEihNPGbDSP2+4P1jnWUW
pqevV1xsYYsCnojSy5zKRNFNPgGsbkgp3le4N9v7n5kgK8nnBRdGEyvwRKjfgx5EJnc0GhtKFYae
BZFeuMn0SvhD0t91mMDbW2XhsESiEmcAiucIBOQXEeuntg6bJA/SEZTy/L6sbaA4VsAbC5OFGAAv
ElyVeHRRKWqLCQXPbFlnQRYfwmdrXEsGXp9naC0HXn5m28OrVLqMi9GYBKmUNLCiTz0PXQg9bG7P
0tIAQAuDLmykBa7zG2jpUxMlzvMgqTyjfTHXqqkr35cr2GWWjFnY4fu6s3E2SEH+v36+IUXmkcND
Qx3xeesI8Hez1no93xfSUQjmIXTAQcsHCSD5PhFjGtUxL9NgMltPlO2B0hNCdJx4B3WVHHtpqs6N
SRvP7lMj406RgtjiaOM40Z5vz9XSxptRdUgTgHYIuY7Lu0rn2WDaQBQETbQpuHBbVrgZ8YvtbTML
+w589GgWQgyugp9FWpIubiiqPxm2xBT5lOQnvTb24aC9/o0ZYHTQ9AZiI3lpECdWiqEnWRDTNkCt
we17bV8aa5xCCxHFTFiBhzqc4BpiGaH9Jps14YJR6V3NaTdmzzY6eYink8nA1dL1brjWCrfgCPMS
IdRH2hZkb1KQxPQcPkeKOoiflCzf1EXx/k0/67LPVC3gn4JozKUnZBarbasoqoCWyNe5xlrZZGHb
GBTZ+5kECptGJgBKCody3mhlYGh+9uHD8FIP/pq48oI3G0CYgaoa3USA70ljqPSWpCwNywCEkM9d
uYHyFiCpiu1O7+R8wh2CbOBMOAmvxp/yi8jKiV4xCG8FQ1Z6Lf4Jbnvy0nLPDMQzVQCE8+SK/Siw
RDlUMIIxTr3RH8a1qVo0AJ1BCJMhMEa+7nK5VQUnPODRdYB6UOWn+Of9A8B9jvciji/c69KOT0nh
WH1WY4Isbd828ZaSw20LS4t9bkG6ZhurIrUddXiVgGsusjQfQdNG6f6BlsltQ0tThVZ6x8GjHske
GYIcJ9NYjyA5DKJvVbx31oiFFj+P8B0lmRlOrUrvE0vpInU0zSoQxctYeZq11vGzZkBaatbzso0p
DOjZjqi78H3i8vNWQNkV6SJ0+kANSM5D6G2V6WallIFI6l9UILjX8veHPHgAQKpmrobg/JCcCW3G
E9BKfRnQFtBsAN5WVnjBlS6+L7mSIGobNym+38fiwJX+E3I4WzNM9sjyrdyEC4txYUqK3tACjBxR
DFNj7aoQPPt021cXLtqLz8/mz96eRTtpRY3micCCPI/thqhOrfV9L44AreMqSFKQ6JfXW0nqLG4i
pwh0s0C1HcgexRnfqTkzOxVSn4ChooPZxrtDuu4yq1UKMyywInq1mYR4Fbq+bZtsE5ZrCgeL45lh
5PAsVBPlpBMZrBigXrsMGL+f9i1fedosrsjZ56XdZ6oV5FxNE58X/GCpG0E2fc1XzsK1MUjTRcys
G5ALL4M829rptt/f9qqVz8sS3ngN9FXKrDIwcw8Eq8oafmNp/yFlQtEFZyGBIadntbApeVzApaq8
Sx4Hof1UkjB5anikHnTaTyuX6zzlUgSP+EMFbGwmybk6sQoxdgPFSxMEojl5mBor9jTeOW42tpZH
cFn5IU/s15Qm2hpcTZpJFOJAk45KCPI0BABhuXTchxG6lgioqg2A4z53a6xn0kT++/kZdQtOfDSY
SHeJVtfONBL0aVtjFL5Y2UARKdZZ4hqjrniO0Rvv84zfBucXNYgXbUD+Zu8/O2/6SSmITgWwovq9
VT4aa6guaff8+33cMMg7zSiqeT7Pvl9DFDRvMhWN5yTzq/gpjH/Orfe33Xtx1lAwAqAPCYgr2bHa
ajUl703MWmm4aGryaahudQ505spZsGQIwTuejzhqEBNJoxGd6Yx2gtVvO+DOuME/ab0mXI1A8YZy
0ni3xyWF3G+Td25OWhwUxk2WtbM542tsf0qzbZhu8+4Tdb7cNrS0SigPILyHPhi4mqT7mYCai1NH
Ab17+8XqX8NpWycrUcby1P0xIV3RlQa5k6mDCas+JM6mnA66OJBkd3sg8zl5djL8O2N/rEi3M8mF
zbICMwaZu2nYRkc0XvbWDqgy+gu0BH9hDE6Nfkhw1iOCuvTtslS0hirYrFnVjAfVTI1npgoLtF0Z
OYC5AwzGVdWbPthGmQq8zWCt/IDFOUWSFkcv8LNXyKrKtnkY25kWkKh9qGr+zyBCtBOAS9PtwjVn
XPSRM2PzjznbyVGFmtmopDj56k39I2f7Yi25N++eq8XDiwl8PKBmhb7vpYXMSKfCmc/WzviQJI9m
sXLJLo/gz/elEaRIKBSZyrQAOEhXaD/qfD/+heoIWkX/2JB8IhvZJJwONkQ4Degunj7D8zU3KbrP
t51vbTDzHXm2HB26ARkxsZ+A4d6BPBWwyc5PlBUPW1sSKS6p4gFwEx1WcL4nqJJb+zC3/+ZQBb4A
JGH4A/0SlyPJupGWHVRK4Vh+9KCoXv0wtCvjWJytMxvSbFlQMlYUYPmhX/EaD9uG7Nvu118siDEr
9gKuo1011KZOHnFSYKq09C4Pv85wUrUPV266xXGcGZFOURD2pKShIcYBUFbtuGzY6Im5cu0sLvqZ
EekQZW2VZNSAEU15ssAh+37OPpTW8f5AugoVr6ssDzSvOzb0BsWDGR0g33oAPG8vxfUAKIJDyKEg
wQ5WS7mAN6kayPYVQoPhOKH3M2/emXzBNYMjF4IlYMdAnGY70rYIyTjUCuodgcHUjT1wD5nD20O4
PtpRRsFrXJ0TbqDJVy83RTUME6gYgLuj5Rjdo8P9EzJZUERJiw9OnawEgf/H2ZUtSYoDyS/CTIj7
FcjMOruLrLtfsL6KW0hCnF+/Tq/tbhXJJptrNjMvZaNIdIRCER7u8wn76njxGETSEK3NiG/RmfjV
WBL3hV0ANxIJFU7Fu5zgSAKS/DCMjWO4tjA4ybABaMoptgfAy9TLpDKj+B66AzHbcPDrw6NHEDlq
wG6WL9tB0aazcjCmkeIWgMKseTy/KKvjI1kI1CAkJ8HX8HWeJOtiS8ugCtuMQdkd0KNyfvzT0415
AfhkRohDunyZNEydcnBzL7Ui4YAb+iqzoUx0+dFAHxzkeZGIQSF4+X6xamjQCXCORXo16E888/of
2pBuEbz8QwkudhSiY/DToFkJqegluNdjqHwpNeqRNngQZEKqhBg/h8FBXPIiLBP15+ogs5tmQLcK
+Nf5n7LdOEArawWwC3Qp8SS1wK+8OKJ6p/HEMjUS7WOTHOrsQpDA7AI+j7+sgYHZImkJhfTXqI/7
pGl2A0t9KrUdcNXnd8Xal4BB04TMFVghkLj5uussPkmtZri7zGbcfWvFsLt4fAr8G65f5HnRr7i4
U3ST5XXWF0akue9d1G7J6Kz8fOA70eKJfkjIT9LFQrQOqXQT4MLIheJW/2JeHnEBvP8/459QQScl
c2zpGsj9fYz1HXRzUKY/XD5FuFDQuYhXMohkFksg0TuaWnpvAGpp+xlyWVsv2NOTD0wGSOGRXIBf
wfH/usYEffxK8byLtHJfQR4i87MkvPQbYAIsuXOijKKZaRFmJWlcdtxMe/AWP8dpHjRqIwA6vbJg
ADMEmjSA2VCB+voNTguSvQHZ8Mgo6z0uqUDUYaPtS3fjPGzZmf/+KfLlUJPTiwF2EoTxUgsNg+9j
66rarN2uLgqkCdHmD0TDSd1A6bQqh5p2kHZkoVTkd9c6vmGnv88vzJaZ+QB9+h4KDtHRyvUuYsrc
G0gtlrz+5Rrlz/Nm1qYNGrMoEkNKkJyUcHWGt//E2zbK88gxMkiQVCD3GsNGXi6yNsMnAWcCegq5
kiUjCySnla0cQ0WWfWDWQ+dd2Yny3eKpT36O+cWpi9kY4JNoxQWl3JI5orFUASy7piIxXaVOBAom
o9m4StYWCGceVWkPxdUTokxkIGnZiqKN0tz0OTnO1Pku351fnnUjaFRAAnVuxVt4YYCh6oKYpoqQ
WDKHEH1hlrvhAdZMzBQeCL3xREUG6+tGIykAYJqJ/VzyJwV8FiPfzS1K6bVd5iLzjweQNbfbL2zk
EhVclAZ6eOPixuHmN6+29ryTIbfc6/Mzdhq1IoJEcwp4vZAvOMmVZujhQ2qmHCJ3an2nuu6zneXR
0OifUAnfCJvWpu6zrcX7MZae6qF+NERm/+y6L5C590X2dP571qdu3mRI/ELMaf4Nn/wAMCl0QINX
H6FPTs/2Q37Dp8DdSmBvWZn//smKpSdMzxWsmNpw0BOQg0H00qHfSHMZbBYBEpYH+wzVb/Q+4xnz
1VCftF4qjWaIwMXrT8hLlePGrby6KJ8sLBbFGrhX5J4cImn8HuqbOId63VZXx0okawI5DRg+zg2O
pb2YLxYr6ZYjg5HhNR1fKnozFfbO9ErIqeU+uqxV9YbWj0CjN5LeyVZsfOSSuubfPAI2gkYI9JWA
N2QRGriJm+adQ/uosflb5xg3OdMfCy6+T66xM1C9G4Vxa80ZRht6b5Mt389vy//lBwAJR8AT754k
h7kFyZqeYse48sjoh951oaz2Qrsm7aub71p+pfQ707g4K4R5h+btf1ld+EM2qrGpbFgdLe4LBEYi
HLNfibXhRNaOw2czi8hO5GVr5aPdR8J9s9k7B+cxBD+c/fk5nK/wr8+hrx+zvOLH2kqBEegjz8n9
lGd+ugGcWvOF0CuxcRMCm3OSipZovEjysccmkTkPyNCEyVQeNM/dZSR515zk9fwHzUfr5IPwuJvv
EZSQl77KgJ8a03jqoxj8plRc61Xtt8O13tMQ9IN+eSG46T8Pwcy4ZoPXCKWXxW7wKuBwjSQZIv6W
x8+mvRGCzbfSyed8Gn6xC0p0d7hdjeEJf2BtGoIjJQVhPUpKvgIQ2AM9lLbRmXa68WZNUTy4Zjd5
+uoyZJohfZugCl8/ez31zXyXJUbAs5fzK3W69eZ0CKjIkKeaobOLrae1HWtBrcWi2rfHJPDw73kD
p1sPg6MWBigSIguAZr/6+SmlbMinkUXp3tN39oc3oh62Kzfc4Kmvn60gtYM0F/5ZxhXQH06nrIMV
0F/6vgHikwsBethiXywsH/R10ZWWO1vQ3X2ZIDTemKeVhcDLDoitmU8J+anFQqSN0bQceuGIIo9V
YCTR/2MZcM+ac98X+JSWy1BZU58aPYZ3QM+V6X7RvWtaqHsh8CTheVtri2GgZ37WbIP4wfL0D30J
gpW0YBBMfHTwmmA7qGOcN3HqYMBtjDIK9MVQloY2+dddJTvLKdKuryOSFaHe3jTTm+VwPCLaXcb2
Grjpz9tb28Wf7C2zCLndDnwo0QAvgNYHe6pfW9mjWXm6T3h1lTA0EJ83uDaHULlHMm72AnSZUlB2
7oE3mLAoJ9krHXKESXkwlt7Gd63tujkDNus6AWxuLhynmTO3ajMHx39i/vWYbuUTVz8D74m5SRyY
9uWbQuvGyq16jUWAAUGiwvmrM1BQDXG/yf8+++CvPhrZRABcwVYKUCVm7euOMAYKF5DmoCiQpa/4
tSau2TT6xB52hnZl29cgfZ9aHT+i9unwvWS78wu2tkM+219Gm2bWtiDRqyO74D+lqd9V4K71Af7c
J5I9mMzbwMytzSwqy9CgQ1V+prT6+r0UzKluMybgYS4DBjSY0scrkf8/tsdnI4tJnUDb14BRtEGr
U6gJPz6en7OV3Yc9AWAhcijweEuf14xGi0J0JSPLz1Cp2vJDq8NjcDontQBnm6fw01sGfTdyitnI
oTCU+E33Wm+Evqvjz3RxKCUALu4tDo/U4nzIJcaP+UuFfu7n87OzssIz8x1ob0DegNa2xc+PY91J
2ioH2rlN9zaRuwJM2FuObe0bZoZfPGDmS3qpJgVQZCOQLAN8LfmpusxXw0Ygs2Vg/vunRSBdY3WI
nnhE7Vdhfnj64/lZmvf54tzPN9p/f8BilvKmS3tLzYDLKvY76zCgw8u6JfztvJmV4w0ELFBKAEUi
/7oECdd91dVqsuqoIhJardIUPmUpmqiN17hz37REbZyN1dVHwwZgZOCQQyD9dd7QHVSXytXryAIH
N1LWKPWIxLnVPHkhfniObCD5BCg3SpZgKFiq+401WLXZQEWUteH4xLaIOdc2gGlgaxE0M6Hxd7FA
XlyUlWvjlCRQlLkZxmo41m16IWD/30d8trJwhywduxi6JjyqiXZT9OY9b7fwISsfAjIAlEIQxUIP
ZwnkNm0Ae7uEqoj8GJqbgV2cEEHt4NPwiwtkEnAwaYbhW3BPPkzkcH4Dr/76mUkDEPQ5W704hyC9
RVpHYPjkh9m+G1rqnx9/Zb/iDkcoBq4WIO2WzjDnribSsWwjAskwgpp9WYfOFn5r7SOguYp2BrhE
VMAXZW8nI1on+qqNKosHxS7Omo0ofMWboH47N0zhvTKTsH49dXWdVWlrxSoabXSL3mTD7QjtODO8
fK6Au5lpZyBvgOrBVyueakSSa5irEVScCfsLQCyF2Np5I2tz9cmIOwdMnxxvB0BLbXeYq8Z6E0HL
Ni6/lfWGKiCe3NCems/1Yj8NUASVLdGbSIsPOQ3kFoh3a/yF29A5cavawvhc3WjeU28EE99wsSs+
HY96GxyMs2T9yTJQMFnqg1uoqMEKS30MTfrWsOPAjkn7evFieCAscYE+hYT1SbaTNFJHBzeX0Zvu
oTl143F3utQAG6B3BVgZ4AJOUnBt41mKZsSMIM3TXMVqI9RcGR7hGa4gIKrRMGoufKs+UYunbDDg
wRNfytzfwoevGsDVYIOmHK+sZbdVSzTIfFgjACbJ35su/XPp3P+nVCYgLKgynzCelJ1Qup53VjTe
l823mG8EICs/fsYpoYEIT128oRYb1TTQrA3eNYqmNLo32PSiO1tcNKdeCUzgeO3+Q9Cfwr5zZjWZ
yXSgBqWfWoH0wCR7ZV1IhgRfhPffTJ4CfCJgJsvuyjFLFanaXo9cNIuW9i53yJ7Z7sUeFlZwgWKq
CNzTktNLmGJwY01QgFh6v3autXHHx4iYGxnPtSkDhRucOGhGENkuvF+d2M4IdRYa1Tq7IhZegmgj
+4YcK6TO3cs125FZRecmoPBw6GiJ++pqXTdJSy1utMgBIcFrGr+c38CnrhCMfuCamHMB4Kf/l4H/
5MmhBe0KXXA3yjr13KIlnEnD93Tt+byZlY38xQz9+hVZaZlj5Qg3qmgN7kW/GzbWZMWAjSoJcoAz
BdZJ8a+1FfRjdBxEU/6mT7TY+P3zLH99CeCEANT3L4uGt8ziIMZGTm1WUyuqyt+J2vM3Ut8NdE+m
fTZ8XDxVWG+gkClB9fikqgxi9SYrhAEk1o4kN/mF/TjzSYQjRC12Fi5Gxn4R5kyWkU4d0eyIUT9H
/WQrW7q2EJ/HXyQD3YzkI9EzJ9IfZVz4brIlGL5y+hDWIHkFDNnM571Yis5rPObUiR4xtBP1tQId
bu4LXoE/5OrilQB4CzEtZBuQJ/9Hhf7pbOSFVjUjFyRqbvLuId4ioV+ZqS/DL2aqoyLPtKIhERhJ
Yz+XG85wa/jFkQPtkiTVgOEzK8zTINuiqpjneXEkQCgL0ABYHgC+WRZZRd5aU57kU1S1x9Z+MIsf
Q365c0I7ErLKiPznJP9iqUeNd0KrJSDHues3kDkFIYY5bFT7Vr8DbwpEm6DKxnP4q2tKTVJMdpnr
oHBK/GKIhsYA1/jT+a20agS9rrj/ABZBUeSrEW64rZbLmES8+j5Zf8FgAXaMi7EiaN5C4RJBMwrG
ANV9tdHmDVKEFmCBNr1JCuVb0/eebjF/rpy+OU8Bmi2UQnAwFh8yVCLO4yInkL/4qOldDJoSDYir
5/PTtbJ3v1iZf8Wnk0dGx5S1SElkWH9r8lDE+/Pjr7hzMFfM7J8zFQeS/F/HT8sc4PCSEYCoj2b+
ojXXXnVtgL1cWcJnW/1Ha19jIvAB1BHPypMyeg/BQQcUciSCitfO6cF33G5t4pVKOUSu514gSD6g
Ur4sUsUdyruikiSiZPwle7prKxBKTzG/KlHETi1x5Q7mzq7tHUV3msRttvEkXNnhaGIAvg+wccST
y1qc6MecaKY3RVJ7tsZ7I70uu+vzq7Y2j6gmIN2PRrF57b6umspirrGETpGdO3dGp77FXrfxllrb
3gBBz/kkRJInMGs9hsKpLGcT4hetDJ97zO9HCyXSjcO6agj5Y+CU5sh76XUUVsHioofzJxCq48wx
fTIOoZ0ZWcD58HJ+5tYWB6V5vKXnHhFnqbjmZuCccEGEhbaHLLA6JFCyxzhLw/NWTt+8CCg+WVnc
OG6daZaErGdUadZ9Vbe+Anu81f3UMnWwyYaLOP2kf6E3UJ9gV0DzwLxZPrkI0I4nMhvSKcpbjkq5
HugmdGq1t/OftGplpjSZg31wwC0uhzi1UcQqnTHSYy2BavP0MPUMgmt1snELLTXD5mwNVGH/29JJ
DZhkI0e3Hizp1K+qx9h59aoPK3tqGpCnt+jnS/8PaYrTbYg2D7CzwWXgvyf7vS00YpY9HdHO7LfF
TrRgtvIhBXT5LM69C7OrxRtj+ciPqT2g923AqQINWzmOeOg/ePnv80ZOvQM+5ZORhXewWtGAOGuc
Iq0lENfq7yyj2djga7vh3+WKhA7A6svdkPV5O9mNNUaOd6gmqKN/b7vDxV8xs2HMGhQATKNe/3Vb
TwW6rJq8qY/fXWn6eIhsuOmVWXLwsEBWCnhvONLFLEH3DnhjL62PVsx8V4fI7sZarxmYFU6Q6ET+
0Vm2X1Bp5RVewezYluHI9unGsd8YfpmlLWIBb+pg+JQ+J9PeTp8un38IfQHVO5OwnkCVs0GCaNDV
q+OkwM+Emm69ASFf+wC8wP71byGd5iw8Ck2qUo5JVR0Lv4nf6vridzAAHiCDgdQcOreQjl/sH8K4
4w5EHCkzA/SHE7bVz3gaO8GCg3w8UkZ4ay9vYWYOutJrXRyhBpYSv/Zuc90n1R3LAYPduCVPJwu2
gPubSztg11jeW0aX9bwmSgL3fMfHWzHJi48DugZAVYdamAl41zIQpCmgfulkiWM6FiH4Kf10C8F9
einOFoC3MuHd5+TX1wVplcYmyCSKY9h43zwvbNvA9vUtSdW1iUISFUERQK+nRCQVcbIm6T1+NCsS
xpMX4NK49GDgOz5ZmLfFp/t2cEtUeQZYKFsW9BkJ+y246eldBAsoF/4TZYA8xvyNnyx4lWMVtUf4
URQ3VQ1I2lXT3qgLKWhwzyJFNKcIkW9GSo0sHGwyAss64ZgfG8X30GBi1tbjYmUtYASqPQC+zEC7
hYt10jwdvMQVRyN7ZvVDc3EUDGkHqHB4IDVC4nzpwbW4nvQyy6rjGD8MecAud1AYHzXIWR0PKcfT
p6pSjlfG5VGlIowtCDVrV+e30spCQ0oMeRVA6uaVWLy+dCub7FHZ5bE191y7t+WNV4Sl2LiIVqzM
2BUL527GiXnzZf5pO8W2XpZu37Gj5hfy79/C+73lPFYtgEEb6QlQBsAbfrVgt7wWhA9YCeOGuz/T
7Ak9/mg53JiuFYc75z9mDKIL/NESyVIgCz1YIB49alZxl/dWqPVmKJS3HwiasH3RvJ1fnpX9+8Xe
YuLKVMSdzGGvS8edbaod2WoEOI2jgODDQUdmbRYQWDKzdCSfhmJw2DEWezeG8pDrC/PiQAoFY6Bn
ZpZzAND+acB8Wv6k1sFCGuv1sR1/UPoXEqTnZ2ntG4DM8eCuIOWGnMvXxddLx2lLl7Kj82go35O3
WblReVu1AHpxZDoR0oCn+6uFEoyzQ2MKhDro/XGzLPAsyJLlW7XctV0M3PZ/mVlSzooC3VTSgpm6
2pnsQcsf0QC0pfS1tqdQu0d1HXV8JJ7p128BLxt3K1Wwo/D+Vo/tVifW6vAoj+GNhjOPW+rr8LLs
HGAcCDaUh4ikL3egctxY75UHGjYU+u2xdedn+zLzRajQ3CbX2dElmq+3V5Ybhwn/m+f5rtJAu4zq
T8+Jz4ctPrO1fTD3yMIHrPEkuWXKZDNZ1ZFPfw3vWRcvdPw4v5lXghT4ewRzgA0A5bjsXjfTrE2q
HlGvXXmBXhs/nKQ4TBb74wowTyeX87lAhRjnErLIEGFBoP11uUyFB07TxNWxQzerwcEKJvSd4W1c
AGvzNreDzekipJCXwWOdp105ClgR3Z3rHLohpFv90WtnB6SkaPQGSg/7YhHcDUmp5Y7AHdNWt0B2
7DJR+U3/rem3wCkrC4Q8Ed7oEK3CpW8uZqynJgPacUyPqhreOqaHCAVBU675tup2Q++8XrwfkEYE
8BMhBl7tSwFzTygD3OusPHpVRLDf8mdODX/EvyR+Om9q5egCgwx9OviGWR9i/vsnP10MFQLkzkIw
4Lzafkcvv8zQKgIOMHTzIApYboJ4nGKpsCzH8ilrA0iKnv/1K3lXZAqxuYDbg5qYtYyWknrCykiE
xbn9K3GCasgPrqqCotsrcki8fdzku5p9i+lWxL+y9b4Ynv/+ad6k7TSTY8T8OGj9vbL70BmMu7qK
r0HRsnGQlnppc8wMW1AtnBu4EdouAjZSpyUomBCZG+AZS/JvLr03u/ucv1ett7Pdn7b3ZGQ8jG0V
tFtHbCX6QSqWYG/Ar0NxaHHE0NGZ6NJ2+ZGbf5S89Yw7tGHsnPEQi6ukn7Y+dWU7Il6YPQae5taJ
cqoU3sCTocczZ3pAESLg7oDELA+SogpK66+dXIFUskGfAwW9FxcPnrGrvfeNTbVy2pFHhcOfk+lQ
g1jEFhkXTmHSXh67Sfuux9i1qFCFcZrtaWI8GRXdt43xhtIY+k+ht2yQXQdtjQQPgmqE5p6CXoKe
gblPGvXP8z/t5JfhiTx3PM+rga7kpXJRUrldOsVEPPbDdyBjfOgUSrkz0wNJLs5UwQDuJG+m6ZlR
VAvHYAy8b6Vs+aNRVcGBJ8XGUq99Ct44cxkLeV24oK8HyB61kaauwvi6X1PwJDMZNr8b8TOtf52f
tJM9NU8VwXvNnq9xfNRXS2WRK2Ngpny0g2nYVen+/PAnJwTPNRP5qhkEhgrgModhMTrqk7S7R8v4
KNhjNhyIhNjvMbbAP2Ru3Awr3wKCSAvtmKCLOFUzp63WS8Ou5SMDSSy50R/Of8va8Hg4gxsf2R6A
GBenvamKuDPLVD5K4yPZGezj8uFROgKmCnUqqKEunOacu3cLm8pHNGv/VlsBx9qP/zz6vOM+uWTe
VnbrZIZ8FNXPwDY2Mnsn4QzyCZ9HX8S4Zq6SznTx23/k41H70bcvl88N8kdwOCYYX04qu1rTlx0K
VeKxZO8Ksq+tbl68Uec2ZrwCkFhF59Gy5lWDTkbTMyxu6t0PA8Jm+643/xjO7Thdac3F7xpESbiU
gQfDKxNpksWlpZm4GN06l499ioRbpYKK7S3nOd7qpjxdddgBpz+AECbSJsvYGVgXr+6SVj7q2a7O
dv2l+eL5Mz4NP5v/tKkGQsqGlRi+be4y/lxeTMA1j2+jVx60GR7OxXLTml6eJjHGJxCSHerkuxBV
oOtVQFwQ9hru0/lddrqLAdpBBIH0NIyeKI+VXqOcZBr6R+Aafb3/mzgvdr/B97myIjMpJkJ/KLaB
DW/xSf2UFAgr8+Gxh9SNVcuQXuwEUSJGMI4pw/gn/RNJ3JTgfW57bGTI3N2n2uXjoywMMsr52QKy
jMUHYOrE6JLCelT7xuPAy12MoYLIIe7w+bRDgfik42SqinKkTmo9esUPK3/Mqj1Eerd6GlaWGmcP
Bx1vcnRILSM3QN1HxDeZ+dgcDWMIVVPt0ov5AvEhn20s8gqdchR2G2xkGQ2z/kUYW3nv09sVFgAo
RFVuzukun3hm3bZoaYUFnoaV8Q0Xy75kf8l4rZm7gmxBHFbmDK8tNBzNyqRzcuzraSdtVwOWYtBH
dyJXBYH+MfSzk8P5M4hgbeWIzNizuZ0ChHUnjJFCtlPcx7bxiMr3C+Uev2cJKa+GDKpWQKPRY1wr
8b21aRXQ2DEOko7gRO3RzOV7UzVUgTeQEYpxni0Og1WVd0KpX43r/CIFsGzcKj2106vE+TnpafY8
QQtVQnYbpa/ANOL42uyN37aJNhfgiYxrUTAn8z1vyMMc8lu7vmXawZP2cEyHdjhqo2f/NPGAFH5b
Otpe6VxHF0jywUW6b50chFUZIA1CaAVGh4h2lzhIlHmDfp3F+a9cK6DjpWzpe2ZRQksiFX+LQW/v
BlAC3jJXIfkoafYjZWg68NNxpNinCv6wTMz9JNHcHIjU+iErZaE85GRvUii78NE//6i7/UvZN3U4
OVPxWnlOHbaZ3u3x+Qakw9gQdHo8XWVlQXxIfxU7Hmu46lTxDPKQ5K4ZNbIzWu3XNJqu9Ds10dR3
Erf60MYh9Vu7y3Zmwe1vfNSfoQtVPEsQ/17pXNLAtVqnDJJygpp7iqYeY9f6kLB5bQvlvfWoZDU7
t8rJQeftz0J0r7rHBl+vR3rreph0n3kQSJSKD+85rx0sTm1NaMKsqueR13jzUM2Lr0fDaIKK5uaD
k/VQ13Ilq8qQMcONzJb2qAykVRCLCuiEQpfJg2PU4++MdH+5TJq94M0PNiEf5qeGlui+SVJUE8rO
fel5+TI07iudpjH10bZFIuUU3AcKD9TW2piEZGIu96suAYef7Q21DFpNY39sF1icMomToGtidsyQ
m7kyPfkEfPkPSx+ihOUpDftm2GUN+av0XvpxbQ/fvWbqVdi4rVXfN1rdHnrJPsredOI9APxo6286
68nOOtEGMUf3d6grAwSqSec2buAOY/YIjMQbsxXDfaLZA1Ih/bGQ2Q9dONGYK974UI9763X+e0iF
5osiNQNWgG2jt5I+iM3M8TOeuvuG2/La01rb2GUZZ7uS52kVEvSX3aopzYTPDQGOicSACF0Wdzvb
zrNDnU+J31mKhzoagD94MfDroqieIUSW+KQuTMjSJa9toxkvNqP19Tg2f4Stms63ecJueDlqQaus
H21iTE6oOUbjXlXZpP/pLLBT11JC9jFr1Y6Cy1dGRBXgTxMgaar6tgdBYlEjrsmysEzwCEXd5qXS
AX6/AgdqkqKtu2jN7zEBkmBq5OQLS9XhEBtFMHSeHTpl9mHngoVOk8NC7Vol2IsEK/dAEEzYShb1
aU/u8tEgzDdHU4jrZqxMH5RuemDnvQhYIsAUVtYgiddBsUXQKBIglaRCMhYRTUECoszhF2hjxcEu
qyToY9MKPCoMuu9T1LeCZnT/GJPWVHd9Ie8LcNrfs57lFFtDPtOquhtzLSqdmmuHqeOsChqTdGCL
zJ7ioXzX3RyOp88scwqtrH/jYGPqb6Sb5XdWJ+HWWlZ0uq9x46UZKKYOORloBhsEXUWFV/TPjFRJ
f60sLbnqLZ48jmBJ0NAS1HKEWxbzCy0xDu4UJ9dCVSzb5ZrTxgfs1O+FJAcVQ9yvpcWbQ9DXjqtQ
hjZ+QNA4vA7SQmtbP0lodk/dIX2QQ1yEfdd1Yjda/W1PBA4fyzjhIcTO3d8Ul+V+SGPyO5b7ttx3
QGjvSNxj/6MT+/uQmzQGNgdqiEwR95vMaJWFRW3JV1ca4xMKgr/A/ExuK9U9sBKLoUE7/A3gJBdq
JFmTBh4EgRKfm+j3TdOG+VNfDkEJ/M9dYkFborTI8LNVMj4YnVs9Q/LseWL5Oxpo+LVLhXVHS9u4
c0Vd7nGataCzutgHKkv5uUayEBnSGM3cbNxPAErdaUWssVvD7rrBL6vpF9iCcu1gIJFN/4jGcUGe
p0waFv3Qhy2cvV+mph2iWGiGrS0EYEjKmkhQ2rXn973p+YZb/u6E0Qel1sG3MnR5XA881av7YubV
uGsrQHJG1KmbUJaaWYOG3Eq9XV2B2kBRgnuI2j3u6wGEcBkH63pzZbTjez2WbgiVjczndKpuk0ne
NX2qfNWVAOLp5S/PTeEjefpdORMNof9o7CwLpPukh2O1+s70G5Nr77g3PkYzy0ig6roNXTpKzHCH
QM9nLeEcnx5n+sHB9VeEEzQqi8M4sgrbNE1qiK0oIw1Um5V+yjz0IFr1MxkF55CcRELNUPEQAjdy
lTtaMJXoc9UZAxMkfiIxKuyqsjcOtWbQXZZSN8haN783hqLyy7Y8cCv2Yx3rojr8MNzU7SPAyOSB
yoQFaNDFGTU7AQ6NHNzMvigVewGpaLnnI6E7KytibNq4ebSHAWSHMRdRj/L3lQEG8DvgJJNDOUyp
76r+Y8RUBrhweeCiEPZgo8n/MGcPw8oz+p1h9l2LRYj7d1GCxozo+QOAKvGOabl6hxvs36ErOobw
0PVN7abN0YW+J3yDY4ogdvriGy3H6S1Ly9q411q9/wFiYupPUhoBEJQ4b0qP36WsfuuNbe1t+ASf
zMKa3UBjSIe2xTWURcuD57R/TEMdSa8jtjIFkB+a++jy3Ni7bWrLIBtQ7TZQmkB+xo6vdEM2YczT
OgCtZBaYsUfvxtTO/cRmzTW8MPNZ7ta7IpPOE64y8a03ivbGKsCrUVCcjpbWTh5UeHUd+sJsDzEt
+lvPixPfTQeXIk5Vk89cJu7RZ2y+G13+qqibvvQKkn3W4IrbEj7Ep3mOrqwGcRN3BE7OgGDuwZ2E
x6GNNRh+khvsT6OIE+K34j5vmhKK0TH5k5Qo7YUdJ0+mGprhSrO7Qn3vTD393VBEMp0hb6RHI2VW
2R2YID3UMoU3FQcdugwymGp5RzLnWNh9ga2sl75tyffEVQ88F/WV5lUZRFbSA8I11xpAhzns8zQ+
yKbtrgtbM0NdG+xrMKWpABhk4UvS0W6f1SApk/o0w5JwYxtj1QSUoU28tapvyWQku9hM5W7Q9A7/
RxN6yU/ZOFXQCk3usEXA9mIbYcZ57g+eOx1w234Yo/6r5/0e7AkMkHHk+wvvYOZuKGLrT2IwArW4
GMh79O35jszQ2JFXSMtlqe/lUAynNlcBnnbTPe+yR96nf9HxWO4HDvXEjjavRiGyoKT2+zRa2U2h
rO+9QUEJ5fKPqmbutzwh7R+0pJC7zI3bp8mN44NeMvTxa33+zBJV76qYjFcJt3tvN5olye/B1S98
rfKSW4IpByUquo9dp6+9kMrWUr5Ra4i8CiD+d14/Amrq4jazWFsjdtOgadLgqnzjI646nwgjfTRB
GDsGWiaMn23vyHdaND/AvPqzT+w4qKa0QdSWQzKkf4qhBX8UUiHoS+Fe7kijOh6WhV2SIM/7QQYu
LqQ/gzu5B5BPdz8RMcgQWRvLr8wMBZNcSbFLE03srLgcd5CzzW/Rxy6/06onD42ys72wuYVFsIsi
yJOm8nyejfFzoTiQezFtSudOtU5N/cTspilMHI3uNUo+4lR130vKnqVtVzu4XbwXSCaudGbHoDyp
gQvqtCr5mTVMIUCVtsTsNF56gFY6IgwU/3+Ymqxv8WYAV9ekpUN/x8xK0KeS24xdgbUzgwoYAluQ
dcf5vihFERZZ+oTC2p+6QIhXW3lgWO0If9fiMeFNH57XKbhwC77Gwa+H4KG1qwq3eAXwyr2bOM13
Qw6884jT/KjsCeF7LdSPjFoKw6qHUhcewnpH4f0ztgFroK22q8sKtHIs1Z9Qm3bVQR/zLEfMx7pE
uy088OaWuLk1+h+knddu3OiyhZ+IAHO4ZUdlUcGyfUM4aJhz5tOfjx5gdjdFNCGfMeZKAKv/XGGt
VQ2eKVWDuikK/MUx3XudCA2mEfRvLQv0zY0tzbvTalLKBkCzoxj0mXqVt9I9FcsW/cFWyTaJShfu
ONSUZuebJfkdb6BQAlBbvS/0wISFFP+SQw1fFom9e8kKOnzBzr+mi3NW2BKJqC9Ck3lXgeJ63TaX
0aYQUh09JED/2bVVJFw3eRz5b73umbZgxMwDABwks/IMtoGkZDtoPj90bYxEcOf4v2pvPuZ1ldtV
6dMerxqDTeSFL6I0BBu6bD8nYv2akb2/Vq0c984ba953s9q4fpI8ZGKSbnrqh2+pnj6OuY8jJtLl
SW9EzrOf+VcS78UhkHLzgHSDzGFWzC0g5PQa2UKxfILDItum6hbpndf5RXKPNsVTrYvf6RNUNbeu
V6um44oiokKj2MS2W8S/Eq15EZX4VS5Kjf2qtm++qOWvZlxJuS3Iw/iWq01/3xblrZl4+paHMmLX
W+b3NhjfVPNn6qe8gbkgHj1dE76HaSja6MsA6w6MQvb3Aa0Vn1zUX950j1+vZpnxsx0b025UxUGc
WdsNQ/4lC5tgk4aci8Ss3qvW9Dhl2Zva9elGGgkF/b7IbIOWqYdCj9NNpUBtaXpLfMHvffVNNXhD
odz4gVaXfz1qUsEDWhmxHfdudu9mct9sspgANoZwsYup0982aCyJe2n03KfMTK10SxOCND+OavNU
pXrU3QbRpD4Z68R0vgVVq+ncd6kd3qO6uWmLEMFnPfkxGONzRtYiIl6iB/hd45u/FHp+20kBbHJX
+A3PUSdKDZJ0JlAa00jRczNReKJMW2csOOrq8pVVZwYkGbW40jLxp9hrP1WrCTdZygWpJeJPuYJ7
KHMV2WPAZFBlSqj39j5zVrj1lxEoymYwJZcTFLf/FOoo2LFmeJuhNEYCoNL3buu0ba5zRWgUO+ry
W3f0BDh6GmiSUG41aRt5+lufA5eXguGxj3VjS2RPpNcFIReL9VKK7ptAD3Hb0GL1MAZxvhlGJT6O
nenvs9Bt+GlB4ehd2hLC5xOpwA3L75DN620w4mETnnJh+0N235sKY+jg2EVj3L4I3Rj/iGie9RWO
X9oe0ZoqH0JQxbbM09NuOkN9HlGIei1QJDgaXRmEG9kXo1skxLTXPPICTrhe1iDTaExk4y8q33Jg
bVej3HfN1s0Eo9inWaIf2qbYa3kqvhEPd9sErNN9iyrmrkqyCoS9Iv2Is7oZjq0HMZnYCSSfx03B
K2jZVi0Wm8q0xkPem1+ZetfGH4EmYeKoDqP4ksVqd4wCgn+jPRII7q2gtq7F0uhocOAGzX1dR6V6
a9H3cNdogXwdVGa5oaRcbtWu/kJ2VDnqgvzN8ove7jPr1W8ZmBJpNJLXbt1QfO7cGgc88n4ZVf4N
l8zYjb5iXXUl8Z9FRb43ou459/y63pWlGG9KsSvjjSCK6bZQ3GBbmsQz9eD+NJCq2mhCjDafGh+T
WD7KhX7MhCEpN7jIhW3o467AsbL0+KiUX03lWOuVLQ3au9x75b4qculG8X3Qh2Rd3zUSHz98oyb8
TkWv2erxJBkbpw+Eml/kyot2UdsmeJxVuO8so7Kjpopv1Y4s6lCI3wYhyG9oBm8k287Nf0jC2B24
V4Nj6Y/6vauqndOVnktIiZqMaIQvST3+Cr1MO7TIUw92pfjhbYhw22s4NtmPuNL6FzO2XlNBjH2Q
UzoJtzhotxHHYhPVknVVxEKyDREjymyXd+WXyyPyCuKilY5jGP7K8RBuvF4R7wJPL7Z917e2yB1z
M5q5/FBLiUqqJhFEu1VdpGhN4asld4/qOEqHMlW7XRbWwW0no5nrwraygyb9x/SF91LLVNsyw2cj
QsMrx1Pewl7+6bopKqIucCF3DIwrT0t0/bpHo+uLOpLuqsjlXDVEXbaXqa99U+rRtvVK09xonlTT
nDockQPQcvwBS6A5oJsYdiO1OdrgYf4apB42feOtteR228am9NR1Sv4eNAVdQ1xuULjx4/g151k4
1Aqh7b4nFHRKXSZ+1PU8/1UpEfKgVfFUSrWM6C4CvZs69Lt6I8npSxrp/TWvLQU8vUCvlATmXuR/
sk0FKZn8Z+9FXE562zVOU8nFV9RiRrQNy2TnlYJ1T/dMbx+O6XtUEi6GkAoNu3STnrSh9Z2kQLjx
6qR6G0F1Pei97Hkb03RHhoj7cq3LRSDSOMQ19p07dBuxCZGVl80vQ1UG7xYZ0EeklN5AHenHUR6U
DRnhkQvFH9Td6OpvEim8eOSi1VFxR07Pj341pVxvBiusYtIKbRhsu1wYniKlit6NCXMQuB2XouUp
32uCzxthNIvfbjNtA1F95HdX2750B7xuEmZb+m23OyBBxYtrEdhKrfUkt767adXMsGUl43CmSWfH
aqBuei6hfa1m3o8QvMMT4gX1k1RV414e67tW75RHUGxhY3dyMAUbQqSyvZS+59olKi7aUjqkwUgO
BMQuCIOcBNX1qOj9QRWT4RGqnHmndjTNGhItPUyXx1Nddta4DcXUtGNLaG0yz5wmT0ESWAIPom8K
SYlWSrJL9QbURaSpsgGbYw70ynNVwtcalGejfRuNXascs+7zxSyUS4AloGEBaUSdlWgiw8TbSCKF
atxWCo/eGiN5qZQBSGQqlEn8N0dgaeSwFHJNynMi7CptI62JzC58fyofA+AAy08nyRkYJ4lE14oq
y3yutZ9cq2zEy9WYhSU4/f4cDKlXRkfije/HeUvO6KimVx4ZuMtGVgYx76BOcn4wSfuYFKlveVqE
lYrS0udBUyAfD9QO8tf095MitUy2hzYiugF0+PrdW1Pb//h1pO5AcgNyoTMpulDnXzcHSxGUoFGe
wX8JV2ZyvDw3E+jjTMgAbtHp52eYE0I6Va58Pi/mt5Zx1Y5X3XAwojU8wtooZueADCVlD6FWntPx
19i/BD8vj2Lt8zO4g5xXuUehWHnO6yMJbmVlhRcnidIkygKUQXVttgaIfaV6kGv8enFvRvaQ2+p7
tqY7ujQGwOGTVjFh4wf9HjeX/CgPqXsntOm2hsymjeXnZ2lSq5ikL8E5z+mVQVilSYD87bNKTjJQ
d0n2WcYam+nUgHG+V/UwG8MczaznRmntzty64hp4emmSQNHTdkKBr4utcwtC0SpknmT1+Qt5NFt3
14gNS99H02NqXzXh3OcF784yo0DJG/254z3Eizc6YWURpjmYHbgJm8HPB2f5sXlpE6mUUdXaeG67
+9HbIr3QHconK/38iTgzMwNMCUkYeZaJmZzSwdaLV/CDCydCBpuoQWABMP+hpUmRkQLx/czAadbu
on6rJQeVinFJYubynv34QKCXBUQRbDSMXUgI5wte65LSJrlFvKGOwe2gpc/UKLSHvGnVFUsLQ4L5
BdVoUiRAg2hmyfOpWcuRKT5L0ju1rE3Xu/iMAfyG5vOWwJpNoOIJNC1+gOgEqFGw+YbnepAt6qVd
2d4ANJC/R11AZtI33U8DC0lyIBoBqJdthxj9+SRSXxtAvtXqs1/tqnZXr2lq/6HJzDY1IFIZ0Cu8
4QlUc26gVAxClww3RLJI3HmCFm+SIDaBC5fV3ZiMXg+rP6cTNcUebyv0UgcKQjXsepSKm1EyoytK
j8GTBLrA9oipDySejHtc1+FWSQZROAy63jxIVGfvlf473cYQ7NKPkaTV+1j0ul1awhAKxNxIbVcL
qwdxNLxdr4nCzyqOpKcwxPW8vC8XdgtkU0g3dAsHLD2XQLZowyDqY6k8m9ylVvwyyLLdjwdSe5ft
fISfT6xWTFHpwwdg35xPbR/Bw2oCVXmmXm0r3WODFAOZrqEiaUUF3Otvm+YgJ1fEhuSeVy6rj7wf
8GpsUp2HCfIFl/u5dWVKRqWm6D5LD5WhoczrMcG/cvXVCrKNkG+khvTbihrExzuYrQoyB/IKhuU5
ucxt9Mw0+tx99j3v4ArC3rk8pQvfh1INb2Fqx4W03GxGjUHsYt3Ng5ci6+5TKblWpM9KM/OjTy1M
m+fEI8yS2qqQdgxeGsqs9U7QPw2L5PvgyiZ8GbKU5mxVIo2WSI0SBS9hiJewWaX3Lc4QWu86Ow6s
3JywZjV5I8bo4T1LMuCY5IC47V8swYmB2YVUub2aDwUGcnFfvYjyygX78fcTsNCPBawt9PMPGoVi
W7tKRsbsGVZflCMq/Gk/h++zAsjlTqHjnAgQSZ5QZ50rPCfGTSodOnPl2H189ACj/jl2kw4smjXn
+0cWavo/SFr0Yo5XqfUS6vt0uP7sCpybmPkHaV9oIrCY6EUTtjCbkjVJl4Ul+EM/heKGT/vhkHmI
FkdaSu85VbxKrjPv0yfAQspvElSZmjh8eHDazo+7ZBTCl/SXD7i5/fwGgmIO6JELgrvPmM1OVCRy
UgxW9KKQMJft7O3zk3/6+VlULbelXhstn0/SG7O5K42Vnz/tj/PneGLI//fz502MVSqLUavyfanZ
5AYwBdkmZU8FfROYazqBC3uVzAnYb/CUkwTW7Cj3oa77sZWkL4b+mjWt3dPdbI2Y9PGxnRRm/2dj
2mwn92mRVGiq4J69CLu8C+x2J03pzN2nF+XMyOxZMPUU3r+LkUyhb1p4M6afftcYBRJU8HShy+Fq
zkZRaG5fhWn6woW+G9Xh2o2bw1+M4cTEbDG6ytVT143Tly/VcNeHn37WaDqF+g/iNhqPz/xaiuK2
7D2Kvs9J9LPONoq84uss3Bmwz4BmW0wU9PXZMscZmKA+c/XnXtwGV6BjPj05Z5+fLXAkQGQF7a8/
t0G/RwMsi4aVc7c4AJRSUSHBb8G/P1/hWA70sR07JqgE8mjQy6ZbsTD9xtnJBkHEu0ZTKdKJ8/g0
dCuJhKxpPHflHqCbHu3ddn95mhYOGz09iLFJ+/051eeDyAD2yBlFz2c0bTdqeJ8JN7lXbuJPty9A
DZKMJU08EW2ciJXndnIChABlSPPZC/Mb9zpZ9ZIWbsEzA7NL3Jd9vxwo4D9H/4AsrIO9FmyMGKro
yqGbO8nQLQCIIFtFfmgKfubk+FZS3SrvDeGlNvDHZHAH8rXQfDFgLjTN1WgNW/BeFCj84+WV+kMi
ONkNE4+EGJLgACksotZ59jetA0Xy3F55GXrgJrAyI9X2wES8WuOgHAL6S1O+yL4Etda9u4ncvHeZ
bt2keef+k1h6cp264pecfhj7RHYtW1BGmQpvCyJNEQgt6qJCnmKIffPJrwtamDWy/4BAb0eHd5T2
N8l1q2wgmXSFBzShfxXMFMhCXu1oNW8dAEbkB6lRwIgCRLyqwK/Q2SPqQawnVhTfgjj1nzpLe4HV
KW4vT8xsC/87LwoJUyiOaLnMNao92WoT32iVl0C7+XrI0tvo62UDs4P+rwEVnVGaVSy4H3FV1ZYo
NsqL2Hpb8PZlK68MYc3C7LGo6LUsqz5DoKeEcHD/YgAy8rWk6/BfJ4n188Pnp6TRskri86pwCEL/
uOKfKQtLAGUPXqYKT1L8QPtUuoA8mlkoL7TwQvfTjaJ7z5DyV6nOvEdRQ+VI0Ea61mRuuHVRDdpo
Ua7dUaSmrNV2RrU3lEa7zuVIf0qqrD6QMpD/0bvuzh3i5CjKnUlyRgi3RSjkV9ZYSYdQE6AHGA3u
oFSBqzOrfN/WAK1a2AeA7fx+MwSw4jYAACo7jxrxd4EIsd240CrGoVduQCutSZMuLCPXA5MgkU5k
q8zfnBAaqa/36osi/2P98JQvl/fh7DmY9iELiKgghCnlIz8nr13TSkxXeSGnaKtAEfr+GmD4ZSN/
VNZn18xEyIHdg2YblbLZIJLRqPvI8tQXYzC2WXxwq6/WoSV7o34HoAcKXMm20fsEeNe3yfBblxzd
+N6SKBfaFRdqrjjw74A1aVLwNvAI55GXbFUuEoqZ+iI32V1ZxLtO9R8l+vW2Hr2J/PFecUE/IXag
ZNJOzrKVU7mwqycxtv/Mz04laKOmCQPMtxXAysiGxCPkN546rgSAH8ZJ6nliU8pIHk1SQXMS/Fg1
luZyeu/JFT4ICIXoOZd5l0d7JS7CXRdGD4UZfO2FnVRFj6IarAxUnkoap2uONOu/WhukDMlUzi+I
qFOI0cmtPcgNJd+ssaSNLEBa8LL8JSnE+I6eR9mVH0bqlM6Tr9g7NehNTmBERlsTj40Zexuvtf4Z
6xAN7sTLARH2KCaUbXcE6r7me82OAklNJoqgn3wFBF6SZuc3WpVEaZj0ReoMKmIF9bGMjx6IhctH
YckI4ThqxtODDzfu3Eic0PmMhuFTN8z3JP/udnS9eLtsYvrEycT/Gcepidk4zAh8paVjIg9+6Epw
FVsH07U2zFwie/vGX0uwL9ojl69AICAymXd49ZPRTGUhSJ1WoL3fqG5U1POEhF7D7UPu/xLCq8vj
m92If8aHb6/Ao6ff0weNxkEdBFgLPm3FIDPl1dYYPtmz9l8Lf5p6/BH1mfvIgmt2uuIXAIPdvSe8
d8bnUicfvj+7BMJcjeqUdLejRoot9+/RuHL4lqZIJd8qUR8ifTIXb2vqUM4aUaDBp7IpmaW1YuzS
LgbqBqGe06IgbXK+i4NIlIQUvXQnsjZueyUIu0I5Xl7lNRPzgoDnpqLl0V2z64qd2XSO1BQPQWGs
uN5LZoiHUIaSJu2HudpgkOuBaGRN5NBYxYr3XX1I1spCayZmR95vLLm3/C5y4nbMDybSTQdcWXcX
Vatu65qp2dEvJuRXX/B+s26PRuff6/3V2D5dXpnZE/Zn907RO2Teae3nKhBFC2qwbMXIqdJdqBxH
3RbLjfvzspGlHXxqZArNThI2OfUt07PkCKaN9Rv22QBDpltZ+yUbZHgBRRD8yNQBz22gqCzBowlj
B5ngCaG7Jka8sBq8KCBrkLb6o8Bz/v2S1w4WSZA7QvVV6Gvc/KcaUsmnJ+rMyOwu6UvfDD0pzOlC
uwNTLAsrD9bCJJ19fzZJvjCWnakxCF0Jt1r7FJX6yggWp2mSKMIbMRGZmi11kCRtkngm/RtHe/gG
FzRa2UvLBoAtEMyRb7dmQzAUuEtJO2YOuMNbbcivzTq7Ldz0+fJKLLyDBhWn/8xMM3myZaOWPD/K
CTQ+VsBStodRl/GmG3vw7lXpW+B/u2xucWHQUZg6pBElzZOBKU9jJkqMqgvqjWGYtlz9zYBOLMzm
zc00sagqMXOk1DxaqOJK+kPl5ZveeFTN0A6Sr5dHtLhOhMQ0+FBxXedQrsrTYOjoeeaMcggHZPxn
6ApqU66w4kBMG2rmIBm4Kv/ZmT0tAdj7XCuazDEmjkQstzo+8ABVtgdN3hq18ATYKFmJZ5cHR5tS
jbTnBPQ63x0kRYrW09kdHdmP4tC4116z4lasmZg9NEGRSTn0ycyxwLXr195LmP/VWZ3wdoSkAJnm
RWut11ulLlHOCrWntH23ivsg313eBYurc2Jien5OjlGejOAlcty7LBs3keYENWhU/bcf/ZbC7edN
gWRCSocmifSMmib0xFSKyK0al27qNL61kbP4zk0yKCFSZcej+iYlEBQvG1xaIfwmdXI2UCGeB5/K
hOFWB3p6ywSXgQ9bOYM8HK01clszM38TuLIl32Bcgvw7zDpbKX5p8oqe0tIynQ5ldjkkYzYUpWpi
AzXuSs63WkwTtMKuRW+nj0+X523B5aAJ+v/mbXa1Ct6YZF7MgCzWRi2/aAPobznbufnKEVq6VFUk
07kvqTl+aEgoygmdYEUvc+RUuxEU7xZawIqJpcUhAQDogn+oN88mzvD0IfSmvu6RlUGrfBiFL80n
e8dPLtrUmvg/G7P5KqVOcKEUpU7Sb/PSRj3i8nqsjWH6+8nB0QZdhRTH9wn77GqE/dm2sKxX7uml
VUfKhfS+QqgHyvTcSqtI8Dj0PnGkXj4I6gN6G1sl+ZV9sqzz72yhQ40HqCPnMr8GKjQCEMGOEscV
ngLtyl3LxSyOQ+eGQeroz715Pg4l6SorgF7liOOhjnO78cn3xoffl9dkyf1AEwooOjBrUoWzB4bs
pNejapA5wphu/PzYjN+Vgpad7dZQvK1arTmef2pR82eULQbc1ED09kOOPFOMGLGDOHNoEDreGGRj
N6FQKluxl4RDaBbqUW/bV4pN2S6XtWHnKXq4gzgh2iUEfFsqyOAMCul9ORCyTSBb2bWLatT28rQs
bVW6LIBZm2K8D5KLBlyDbqgtrtz0SyTnSEF+lZu/eNtPbczuW5TMRUEShdQRZUcoHmDGIGixvzyO
xeU9GcfsMFADSj1oyJmDpNW1IXdPhjJO5MvrIsy3ZF0LmixFK8nStbmbXSOJJLdxZzJ35dfEuC+T
bVv8jQUAYsRIEzpzfhmSNhwNqbBw+bJkU7RXfvszHdq/uK24af8zMhtGn5ijMQxu5rRpvlGFAJWV
0q7Cl8sLtDhZeHfgcikZ4ZGfn3IDIjwqFToLBLG5Gw+jbGwkQprLVpaeXZwvRSWfDqnCmN28YV4o
TTcY+HgtuklorGSHxCrtoXjx49+XTU3TMj/fp6ama+3kkg8nqWu9wdfr+y9de6+sfH5pvrjayVNT
8pwaa51/3ki12IhAWZF5iW89U95LnXcl+ObnkKt/Lnekx5B2mWi6H1oHGm5BjqcdOZsqUgS0oH8U
TPPn5ZlaGAqpMJYD8XQSIn9y8SczVWZe6gqKETlR/SsOd4W0j4yV2Zp2z2wxgG7il0C8Ijyahw9W
FgqaoQmRo+f/dC78RWtjCXDp0yuEkbaS9VCs9ddceLXOLM6iiSgiRotYG5a/tyPlrvB8Oxn1jS4O
K3t6afroGq+jmU2x4sMl4AdtIgaI/Ti1kNh9uC8RckrMFbdrcTjqn7aFsC3Z1+fbDRVcfzRKn2SP
91VL8kOkH8Oq3krZWoeUxdGAeNSnxtwAz6djdbIZmrJIkXFhM6jCG8RTWzK/1sWK871oA8Vy4JsU
7RGiO7fhoYThjT5rQxfaUdgq/oPYvV/e00vzNcXhIDgnLsM8aaJnRWDSQysmm6Ft6MRui1K/FdG6
aIaV06MvXDQWjSBMuh9SKMLZOx8N6jLtWDZl7FhqUD0WevO9SNw022hKmIDSSoRHN3UfAHvsBSeE
IyDE2j7DL0FnAD03EODJV0p90c6qx8ou8lAnbBzTr4k7BMdulKN/YpL5e2uUrbtIL5XrFoUHJKPQ
KdFyjfqBINdHmq30DiCM1C67rj9EghpuieFap6SRxF3bCfCNRZSRsrgWbvRcEpC8qBTrl5g3ao8w
itlslaaRt+NYdP/UKu1olXzo3kt0MV69RAt/eVlmHTMUhq61LBG2Jsz2Awid17BNWzvzRu8YCPp4
QCxc3SNygAyF4I8EpS0Nn101OsZRkL43CjgUAUUwtG1A7qDuuEZFW1x2ziGtZSxioPmyVyEif3Qb
5ywWBxo13PeCnYeHy1trcb2RfCK1pGpggWaeajbGhoKKUeQkQD3uxbTcXf7+xzGgWcvYacgwNY6a
8zB0vRBSteIEIqHyjnrCri7jt86XbhPZWLm6Pg4FzA4NbCYCpQgOYnZJahn8jjaPMHVwG+ogKxHQ
HLvP6zVhgqiETigLYofZQc8yaUSLifJEQtEQsdQK56UYKepk7R5Nvmsv62/6Uvw+uOZtHI0HWLhf
xTBa+RlLE0ptBGYGoEPTmncBEKOUXsgGyXhoPE4fhEexJQ7XsuqIjuLm8uJ99HOnEf/Plnx+GWjA
9xQtUCKnGct9hk6dPl5FIz3DyyezNO/Ctet6cQVJyIAEkAEazx9WRNINFf+dGW7dPRzA21bWP73f
GRLJC3YlXI8PTfGkqLRqkwQgzUq5Krz3KlnrcbI4iKmNJ6lFxjHPK7W+kAZ1p4TOuLf063IN6r20
/iCVJK4FABwUFc/XxBNKOdNaanGJ3zzEsbWTQhQlArQLStNY8dcWbU1QtOnppCozs9UhaR9ZdEl2
wjHsrpCM6/elUfXb1kDdzLeKfAWbMn3v3LGCzUjcTwACphbq1vnYonZwLQs0hKPKh8hEqYvs1f7y
ll5aHbg3UwaDuABWwbkJvSngNRoZJnrP2HuGnO8aVNZWgtDpK+cDmdwnZLThUXG5zgEfsZykFRpP
VMyGl7Dd1KgQRuHKdffRBpOFn6mRn6WrxVyTOIslNUL/gVImIEUx+aIVP81xL1ES8vQ1YvqirakZ
H2VAbj9tlqWvaiDuWu1HpJqT9kUn3bjRCIIpcSGBe0Brzfg5ur62ctUtbocTq7Prx8LxkFyoj07t
98fJg9joSiNtkLPOVuZy0RJoKDp/TNjVedYJ9aAoqkIvcrTsW9pXCB08yfoK3nrBBlsamXCV9WKb
zzZ3hzTNUPpW4ASEV2O7tVJ5q64l7Be295mR6e8nDq83gSXCECPJD7okb0PyEZfPz+IoqNCyLBqj
mbvu4pCJcd4UoZN3xbauxbd8iO9kr1nJRSyNA04MSFidVPMHRCNI4KYKQGA7CSovr0LwfHkUi5+X
uUMBwJO5nCN/TLmtcar5vIvQsn6U0Z26bGDJWSD6nArZgOwnGvX5QiAEXI2y2AeOgtDvLVCqZ2D4
yb7E/0SRFvfd6LOfpaBpd+iXtKje1um1mcX6bd6G0hpEZHG4ALwBVajU8uYhSioMSAn1auD0srBt
+/bO79zXywNecBWkKQCaqI2gwOcnaOhKqRgENl6sfIFDso1F9eBXt0VobSV0jHNlZQWX9iEBOBAx
FMEpV8/m18/1uE2NhKfJLZ8Srby3iuBYd97Xy8NaeAEn4g2+FAWIhSKR2w9NnSuBU7rl0WvF737m
AlDtnaBRv102tTgia4q5uMCogs1GZFZBqmWBGThGsTVEAAr3XbW5bGJxH5yYmP5+cjsUk68vQrV3
2k7KthN0C13ieG3vr1mZBnpipexLT/QKg4suOsrKvdYd/3+jmNbs5PtJ3ZZZZfL9EVknRewfNUDI
nzfBqgPbAiwiww48N1FpSosWuMv1k+6Schuu+DkLzyldNkmyANYG3TjnxHpKxf2qmqS/6qOs38jm
s4XIXH9jKJ/3drjkyE3QZXXquTIbB7nLsO7ryHfovrRvLWunKPHn2JNTVIQJMm5Ej+RA5g8C2O8a
AkDgO/4L4sOflAL58PXZWsfWEOhewNetGsm620raXV7oOTT3g4FpqU42U5lXQ6xV08+Xim1Gy8Co
kjZCOED7oC2Uj2pR0vTvQ1vfeWr/mudr6cqlhwJEEm1dQe+h4jHvcs2dH9dDU3iOF8kPWovG488U
uokcIyBbB/EmVLRDWtNTUEIsz5OeI+kvzuvpL5gLJ0Gsdws15RdUuvooZu5rG1if9+RAqFH2YY/A
CZvD1DxdLbqulD1HtG574S4pncFaOVML1ycmoDhL5Pq4rmd3m2/qhREruucE2r5K0Ke6FtY4hctr
JU/ofAAxyAXMoJaoJEcN8hmegwht+k02WhTcBqk9CmYt3AL79g4qym92ZrjCprNIS/kFWtzG4AlX
kUJzsct7d3HEU0dDA62GKdt9vnW7PJNL9Bx9p5Ye4+SrVrx72Uqidk6Gmo4HLUJJcaOrBQ9ujgej
CXCLZ5wGDvftb2qJv3xPRejuvS6avaQnN01aviLiRrOJGnbR5fEtvCMkh/FZTIvB4Vmcj682waMr
kek7Zhts+rcx8Feew8UJPDEw+TQnZ18oB3ib0FWcfLyVIloSUS38HAny3/lDqgPEBGC3D+5yI3au
JFY5juZY7DqE4JLi5S9myUTpBNodNYK5o2lGTVpXQhs4Xti5dDmikzJKuWtgmcW1OLEyO111qCoQ
zbAStrKtAi1pCnlluRc8SKjfMBVIRlLJnsezVm5mllEmAUlu9CHtAO3G5xBN7Ztx9KPjkEvDA40+
5K1i9GuZwwUvj0cedXlCP/IC83I9oqah1ak460LRXOt9fR2b44vcta/eoK5siMU9d2JqtufcHhgq
uuS4YEbt2m3j5/dyNnYbUwzXtvfimlFmQ1iJVpcfsMGjlil08sDrN5pD+hzVK27Y0qRB+KQrGUwo
vJXZ9eMGkZdbzRg4kBPjrL83lVspbjZFpa84MWuG5PNjqogj6sMmhsr41W3UG6F6ArEPlWINRbE0
YXBYZZLVhk7cObve3T6swzQTfMeND6V8HFaSQoufJ3mCj4T4yod+YYMXR8kITxLUwH336hZ/8QAC
2v1DXwU1NW8cTdkol8Ih9x3ajUBjHL38tfe07lYvoYFcvnMWH0J6naMPxFElDzCLVfIBvdW8l31n
qIR646ZA9vooKu8Nt+5zWwkl2w/8Q6/TciNo2q0W0ugkj0T9XemaNYGZyYc9z7XBfAQpNBUtSVAp
sxPV+3reNbQbcRoEwreUOeqNr4z5XjJTc2sYbTK1XYnpbWK90hirX7m1ls4zVnFpgABMqJbzzQlN
CYVj1/QcvTdvpDigKZC79ePD5QlfPAIGazq9gyTgZn68n6B7Prap74hZ/csMM1SBrfeooOBWVyuZ
l8UBmaBJVQmaI4SV8wFlvMhaZ4a+I0VWu+uKIX9oaKl+3RXdWuu2pRt/ymPjXXDts3jnpgahaYsh
YBf5etM/VDHYGa141Cp92Hqw0O5Kr1C3SlkMKyHL4valIS2yBJSFp9rUuWFLCPRCDHsftFT6mPvW
NoaYU8cDWoD5tqYMGRt0TTEqC0aNXG/RUd67g/J5/K6JfJdhTNQNkWzabFFDPzPzMY8TAn66FqBN
4n0r1iL+pY1zYmNODsoR3nJlExt9c8i61tb03NaHK6ULV66EpcsN3AgUVhJaGoJP51MqwwqSolSm
RB0dDXVjJM+fPwGTkgQoJN5ndIDOv0+KeSgHPUyc2G8PVfGVsqgt1V/kNYWupe2PeqyObCBaeKo2
u008mZ5drTskjuKP9qR4CKZaANTz+dEQpHCDSgTmH5oWaoqXelbUJk5JAyAZHZcrVNzUtX5/S4t/
amVasxP/FvWNMlWULnE6OgaVWrmN+x+h79up8PsvhkOuBKwujR6NeezVimqaJjTdc0Jla5Sb2qIf
1Y+h/pu7lozJFEeSIfuQNnFBQJR6UcVOIzWNbZV0IVDq740WrUQ9S3sAG3/0ynBE52XIMOgVq0fu
3knHimhO8QpbsbLDmFSvl+dt8SI6tTTbbcAl2tKS+tiRFHTk+4iuQuZtJ1h2FGtXQaBvdU/cj6P5
PCLSnccBzTaklYO1dHCn9CZHa9Ihmdf4vCqsJCEeY8cw6++oWT9m/hoC+k9+ef5E/x9nV9YbN85s
f5EAbZTEVy29eZPtOInzImSlSO2iqO3X36MM7jduWeiGZx4CDIKommSRLFadOgcFD5DeAZIFuNzq
kjRqAqUrXhaPtCGf7GYOsxns1w2Gl1UBLhvg1W0Jds7x1gIMKBvpqajEcZTXaBg2FxZvC5R90Tnw
PtciQIkBOovisTIbaOhpTQi1iDSUwABfXthNQwhF/uLpECGtTqusyDhHbzl23piB1YpwtkOXJog1
EuUlV2xtLiDAqADvLaHB+hbN5pZ1UPMDMlvu6X2X/4eoFWXG/31+5aJF4iZEjbhBesPxB4iVqC+X
52q55d85x6K/jSQUavPrykErlNOXJiseWT3/cusTdQKtKE/WTKJBdtFlY5sLA7o1ULwAJ/IOPWFQ
1o0GBQLR9R7Qb+Lr8iEHE+JlI8a2FQRriGwgELxut5eK0xw0VyVUovTcp9X8QBJvD529nc36nc2h
nulPPlTzoExlztpdlRoPSZUepAL1/eXfsjW7KKNBCg7ZRTRzLT/1zR1QJMnASgON9B666OlkvDYV
1LgmPBaisXH/qDTX/sMUoyDj/gV5AlBknVsU+gDOGRQzHiftdgEVUf7VNr9fHtXWzUawhwF7dIBL
WB8oNSSDun5EzG95ezOLjHRn0r31QQXbv8mbJSMLuXtkz0Hwez4Sl0H1IG/s4hEFxD0UDfdQW7mf
82vsDFthMEGKC+mhJSB1zXMzPDEQalNaPBbGK3XSIGG/dQj+pO5X5RS+MqYr7rl1YLy1t1ogG5pp
0L3zcGBAtIb8MSFPdXl1tgwsBQFocXsorq49oOqx/xqSLff0kbMbEv+Hzy98jQifwZy5fgwVhdcv
fBcZ4ubBd0BYUjfXKOo2R/CviXVKHLl2aKF4QPiWaVccp7HJ780U6qeXB7KZXUW0hI43FABwGK0e
QNjtU6u3gIkQXrivUzLyg8a1IiA2WDXGLMn2YD4yIKaZJ4D5cHtXqgniOJd/xdZhhbQ5SrcLJzqa
Vs7dj/WNyjunR7SjzQGAPV+zeTyUELu8bGZrShd+UxNxFcBX65SBC0lYYy6WxrQkCSbkA4ZrWYlr
Fpa/f3PUTUyWKXru80fEnx7YL8juv4wAVBSIYYC30VffJ4n0UrfS8sfZu8shw3klM7iVx0BBe2kf
Ro3+Hf1XblW9kDWi296+9UTnOy4JIEXm425ItVsqzIAYV0a0dYy+Nbk64BhCbV5RgH07hCZeNQZF
ezRRxbP6w+Wp24wA31paOdlsd4DzFR2eh9w9lG12gFpkpAqxU5ycBhCk+LnLTh6oBajWfSlLJyw9
7ZNKxJWn/6aPIARFIIsrEXfzuY+4DJKi1YDQ3h7lC82HE5DoV8a6ZQIdDigPIfDDfysTpNGcqi4A
E0VHVvrJS4oEIoX9+PnyjG5dGmjQX8ImtNKj4el8IH0FzAzUF7PH0RnDlL3YAtnXu4rcdqT3Xe3p
srXla+sYbWFxBhIHeBYQWJ9bY/rM5FgANWc5JdjhegplJ3pMs/yOZdYNBZXklStkqy67MF/+z+Jq
s1FNon4ugG6bhLzr6yINSr09Tf2MroRC3YwN22m9409tD2VQ14auVDeElwe9uZBvfsIqdDKLaZ75
XIBbo/VHK0yLK8/M7e8jEjVQ9yBACZ1PKuktUAEZDe4x9mTmPyFReWUSt0529Kn8z4C5MtBlnSZa
rBovJoiOVeURRNA/Lfsa2cJ6dwNYsBBYgn17Kd1476BtettnyPWi80F2Gon4aDRPvB2nsBcUxJYg
e79H+aYMZVu6vkgdSElYw66GYqle9794qbIrK7c619DqAczykg4GThZI2XXQawk9b/Mi548DM8tj
PWTdnWtwEuQKlB8zd66JfWzaA14EFoHLflcKobpURcsq8ZimYW34rfNoQWbYOn7IH/8Z1Rsrq+UU
Zj3NlYIVw/hF587HQ+mygZW/vDOw2uVtn48o9cJAmyyI4hejf2r76LKN9cb+a2TB3C0KA4h33+WX
pZG2tBxRpx+mm4xX97Zm7V0Nmqy1Ug8jpM4NkoQJT2JETr4svZfLP2BrkH+5sUDJhB+zxsJ1ncch
FIcafp6qkHFrL92Hevp62ciWQ7w1smz9N6GIK7TMMqAt/2hO6Mnmwk8naLRoj1r/6bKhzdGghE3x
bsbOWwdvigwUEqc0fWwb90fKq19oRQG7WP942czqtvln0VD+BTcTMtXvusKMchwqXlrpo+AcT5K0
x1MVIojceK7zAYoh1p/G+OCz6K9NGxlSZJMR6b9rt8DyVIgoUIigzg9KDoJ/KvjJbqnfUOkPbnbF
MbdmEqVnJDoQ3oGvb/n7N0smK0t6bGjSxwFiqO0n0X4Gh+TlWVwd+P+MaGGMBkuMh/rf6s7OjKEB
UztqRZCs94znUnzsYbR838WzCNMFcNlCxns+hNJI54lCdTRuBPONhVXxSoi6MYCl6dFc+h5xYa29
LS9LpZnSpnExRPrOvXY2bH0eb3o0by7xtbnOvRte7U4GIzTO+/vb/oNQjL+zAxQn5LFMCsDMmrxz
1K3S0CuXxloKKucvSItfXt2NPe+h0wngI1wA6BBanZ7C0YQ1pQNgVMRPxE9gK03qt+xjQcMyijMr
yxy+cVNGR14OrMfxlZd7CF5/d9vsClB9YxlgAnV9cOUDEr/mEOz1BK9OUIc8OhNa86zkBhW48L/M
1b8mVnNVMNnV8wgTzDxZaMAjQVruu2uV4Y0tjWrBXxYoUBNiY5/PFbX6uumByomX8t5kPSXNsXm+
PJCNuQIEGacvmFuxI9YpIsNLurlFhTPuusBuD1CLvPz9Daeiy5WPKgQaSTCK8yGgF9fLpk7Hjqt+
69rg6/RU92Yw6B8LFeFWWHIgvYDhRss8sM7ndsbcI8xsGY3nn132kH9W/YePDhggSIni/YA1sVbH
KyNe2RLmeXHJbvmxudZc8X4dlk61RQwNjeV4Pq8cysBzoUa/gBeD/Xe6I9doLt95EjIWqDn+FQiC
AMk6oTsSzUty3pixqm7s3+ZwY3jR5YV+NwBYMPD0X0jXQAG+lh1stTFptUnacd2mIAiBhu78saev
BT/CEi8NaXAnnLCrKdKc3ktbYdhxkft9cSy8K676/hWAFcY2s5bWKhTo1tcb6Vkvy6Se4zRXYQEx
G5HuQTXsa/xUNpOfefd8eh70V0aiNjkkzZVj631kudg3oS2GXCq4NteApJ7MIEEq+Bwb5MluzTBN
SDCPNzNUsUFg/tC2Iehr2UeDcvjdAgVFwhvUOO9BmIaGLvrEHGOnjEro0HdXDpgNz8NXgeqBU29I
jqpcaHah6inW8zBRd7Y8aelHwwYMAZcicKRIRaLsvQpLknKgVmIDR5+bvwyLh4b2+7Jvr8uci+vB
AkAyGIpF3jGVmQxKvqwZRjh366M5EnJiAR4wQ/egzbH103klwonIWPiTZIfLtjfnD29rEE5AoA+R
xfnBBn7hSq94PcaWop/7CdnNyXm22msc9Rvb1zIRdHkg4bERra7msJgg9wgM3hTLRu+xULw95ll+
TeJ2lYb5O49wbWRF4AoL8up8MJwWmuyFNsV/Vc47nEX6b11MAdFB2DI9XZ65zSG9MbZcTW8iDYdB
dbwEtUGcSig+FyHUY6+dGMvt9Sat9M94lnQwrh40PKzHY7R4clCNwLnps5dDcd7J96p5rY3Bb800
KCbmF3Knyytx+OY0LrhFNNuA52BNKdwPyAigGDnFqZLCd3rn0wjtsMypApQ69zLXr51MyAGsR+ou
gRuCcihA4TJfa/b1NSSiSTbPsTZDukIm2fQHzNYugzyy0YJlMwNrq4c55mN+P2dlE2oiz8OKoO0h
gxYxmJJUH4w1cLGdk8wRMnATaFIh+j2XqkSNCBHbwr/cHHp0r/u5VapnpixIUKu8PfDC9CI2SPve
ngbj0QK1YtjlvXdXjV5/yA322arl8KWwrfFXRgp6IIxrn7PJ/qW5Qx5B4Eg8OWlWRHIEIMvFKR8Y
ZMDaeOWPWhmQmQZGsy5CVamS+9lYJIeZ1sVOY111bPjoHJjd9n6nnDnsHLA5Uj5NUaOT6sWVGQ/s
Rthg4LP6R6sYiW+ZhRUO/QQB57Su79RcURD4OHQnc+Wekh7i8UZV1iGkScFvTYXuG4U+RG6ziPf1
nWbuzEQDwbnBpieXC/406C1/oPZU+LbN/lSejmwhafOHfCToKkFCKkh0MBGxDGxmFbCmd4WV2VFd
ZDQcLTKEDTTmI9V239GLIQKbFEbYepMR4kwFPCQtklsQyen3hVnqT7KwbxlSP/UcqakcTzZNiojT
zPHTsmVHh3XTwULIjnKMsWOOu1A6eL8IKeaQi5b7oM9hYS64HgmdYEoHoUVUyewrlHqq25GUOpIW
EFvxbWd0jduO8yc0lFlB7ozJIzo/f1hVNhymrK97TL2kkJdHfuCg2SpFRSR9pVOLY3Yc6q/GzL0h
6CqbqaBt59epFUQGpeEVD5qnDSFg+eYP8PJKOxw8k37jHtNfTQAOI21oNRFok+u+mJNZ/kjcwvhE
PVnd6gW8sTHp71Yvuy+zNac+puYZjjFFSdH9LrRRe06yZL4t2JR984rK9o4WJ11IXDU6oU2458MX
zeqAPNSftJ+dp0GiKM4ZHcLCm9gBtYE+cHjv7JHGSZ9KXXi1TxuhPiNnLH/wmveBrqXIu7Tm8D2R
qKtCgUILE7ztGVTgUy3ox9y9s5rh2dXG9KblYCR6qG3F9rzWQHs7gtgBeiPsOBZFC07Nzo6MDqds
ujjJRNwqHIcpru2qxzzzn5k1iW8l89TDAjv10ZRovAgURZ1jAiD+brBq53lKMPe+gxoigAcqvdeM
kn3Km/qb6dbFF1mbr1kChM80THXQ2zMk5QdN7jKs0qyNZIdFGh8wt/SLNXVmACE2I+R21YWQ06x2
0DfzwirTXyGyTkg4dRIaZ1zVAWJi/NGC45TlHf0MRjbuG6ooQx0daJE76vIbw86sA+oW7M5uOoWB
LpUzb0Bfyw9X/OhxCoP82++t3ywns09ArxEaQ6GwyPVSYlO570hX7I1CyMAbaB/OTlKFpKNi1012
HpTgbQnwjDF2Vt82R6uidpix1H2RttBPPU9YkLOJBaW0bDDQedQf5iT3azbqwdxIkA9xtz21atAC
kTsiw0kooeXLB74HYXvzRfa29sNB/dKfbcHDwq37wOQ5eGFSPuzn3CtQ1CptH3tYDzgRRWBKBZXF
htvyGQ1DMjAT7u2LvK2CVrnjnx7BwU2LR8wPVfH8aJkp8WlXZQxyN0UXTJAfP+Dg0YOKpAPaXHvj
s7BKWQWoJqnbgjfpD6Lh7vE5nlOBJdp5T1unP1miIft60NxoyI3+i6ky1QWjVxuh1vfdnk2Dd6hJ
aodNJfpniF54vsja7JNZdHzfcpS5exDt3/RAcD2OiapxjGvjAaVlLxCG0u9VJsgu1wCOLxxnehS5
VKHqPCiwlrMTKi+r4l7rnJMGOtRDp7Q5YrWTfZVsKA5imoxglKQECFZ3byZeVSdHJrqfoIIAoEoz
V7+lleOwm3IRanr3SIyxDERCH5lmJCFE039BbI37fCiBY8zzL8jxFmDS0aAUmzhd2Bc23+mai1OD
lvN9NnTc17zK8LOmwcUgZ34nG08GeBf1vpmjwaPqMnAT2kkZybyqUQWVRJzaxsRvwo+67UWndrzL
1N1sSgqmHq+NLIjjReCymQKoElRhSib7wJhu7BKALSNg+hAkMUN9w+2bR1MqeDSPeAu5Wm0HI9dE
VGfw6b6ynWMLYGgwOjbkkDQQ9qfADN01vcoDpy1pIKn9J6fO/Nx6rH2qRV3spQWzrmrJzkv00qcs
Gz+XXe6GzdDNPigi9PskRV3aUkI/ZjTp9rUm6yjFqXeiHR+ivOidXQtU/U7i4D+2Cz2J1mbO0YbI
0rMq1BBoEggsZK7RHlzDd2TmmpGb9k44F5DE0SZ0uARDDRWd0ZIsBNAJMMKks2/zydPQ4o4/SOKW
wZQCh0Qr6EIUAw6NScvak0NHIxJNmT1JgS42Szb1U1vlNTg/ZvXStCh/GZNnP7bSwI8u2zzqtb77
nqkp9UdvanxqQK1WkG7Yl8pk6JjFZPkmZWVEcln6WU3LY24mgIdaVXNTl3iTWRPlhxZOjC3Nu2cb
/ek/haNE2LdufzA5HfzEBAmZmNWviljShx6X8E0DbjZmlXGDLZsESBiau9rN0j34xHB2d958AAIf
mwyY/FCUnRWMRTP71pzbx67U+nsE8Y59Qg1oGvxUJGJnSec5E6w+jb1qoqrT4bPOjA72pAJZptKd
U82sftcUxPW93izuZnQZBo6s3VCrSAEBLkRXYPjVA2usEUKy8jUrdYCH7dk+IjuV7BrgYXaDZytf
13PPn0pHAnijgAGrCY3q0aHQfXV+enP/s0Vz02vfJwZCUY4jT5n6vu0rgZoSROgmXoNurq3tGzGl
7E5qKd9bmao+Z7OWBCZR3T7LSysoJG3DhnER6lDO2hG9avclpJZuERXAByf0KI4q1XdgLqIRVHge
FUsp8cHLw4O8acmeJxV0wyq0bYbTctmAFQxrOo2IIcbMfhptFOztTIPWAMB0WmD3aFRtzH4IEycb
o0RKfihlquJZ5MmhkkreFzNkhbS2c+6xj6ZoFIw9VDLT79uySkFZa2o7YWgDQOqoG07QgXL9ItdF
iHRGvRNZl3ShUq56nsDZk5MqyC3y0CC+jAyVDl8cj/dTUIFG7JvlTjI2GpX9susu+0pnh0VE0Dkc
9PRnZmSGn2hDHiAGsYKyoVYge4SyANCZB/Dq0F3XJnqEmnvqN710QzJ7Y9QpPgZJgQ7OvrbZTmgg
WAG3mH2ghuqiXDPgdHiy+UZfvU4VRffLSIsHD21loVWmKJjb8wRWltrzR+RPImZXWpQaE48cwlI9
GIzaJHu7nOZ+B4L/GmzeY+LbKfvCZhttAV3XviKMSElko8wYp7bobwnUrvKToKKuEcxC9gtFThUK
G5RqpKXynjL319Bmg19XcHo7qdPdqEYEpYBwHhI64NopcA3yvHKiSfTdEU1e6nmoAKVzWVW+Wmbu
3qKU0X1yOy0/SVnNsaMx7vgZOIarm5bNREd5LmkCIeVsBEDKiQc54kBIzXkMFNIiuFKgbgRulQ7d
1CSLJSiTnhCZga4tqfNdioTqbTn23osy8qQOxFCr0zgyMOV0iT40Pthf+G/QPKjY1tBQkDM3u+ma
Hg2OomfcH7xsDDq0/wQNIrx9UnXajrYTjgfCnQDMXF44m8ZwyKsmPVR0kKGdud86+MJdUtcd6KuS
4vMIPqDbPq0gqFos+aKp5y+pUNNutJwqVLNngbG70T95Zs1jk2kcfHY8xXOoUXtrKr3IZH310ucN
XuFzUQa0zpagR7lQSyL0lHZzGVWs/qLJVkalcIrbUqj6BtqS3R1ePAx3vtU8kLwdn12nYUe9FXAV
aWXHhog/+FciTAdLQYgQe5OkU7+nEPE+4rnVxE3dILJvDQ9aUvaQRGnG+jifKs3XBldEltnlfmHj
iVEAu/ZiJcTcOS3RHyg29qdOd6ooTZMiLMWQhlwvQH03Nv2Nns3lbnL66YnbRfdkA6uN49M2/HJQ
ctdmSeAJ74gexs9ZYmuhEhCTYuaQBaIo+3tzxFtJ4jgM0BQgd6aZ27tFRj6wpD7sU9IbYdKVv5Os
VTgs+uZUtdy4r0xPBLkuw9EBo2U7Dz1kv7zu1jLS7nteSgB1eWPdgWLXA1CoNMIM6HFc1WN2SvUq
C1iX1gCV6/vU0HyQ5Na+NpvzaUDBL+oS0Zw0qtjOIgn4twEdfUJpAHAqwNXDsWuLmwWIsctrwQJv
HrxboxZZWAtKd73Dca2DbuKTbZS/BO+8B93CMefQGmHL0Ggo6lr5cWLc+262RoGCdqJCs2u7B6co
7RujpN3JVfpvx61wQKvWOInRAkf7KGwfCbl8NxNIfqaotAS07GyftNUUOUpx8Cl6TqSNo7FnRFc+
zz3xxzYVcv8W0x4aJxMnXqlil7FBD1APTCM5iNnHEa5FssXFwIksgVjtEIRSSFiiuayNK4PMB22y
PT/Nai8E06cWZDTNj5CjJzejl9Z+MtSpD8B6/do1oEFAA3NynE100c16Pp+oOWXfoczm7LzWGG9B
bv9nEln+Ylsa5pJknwcqtV2lkp9KyuK5tUQdA70INcvRNOPKdHsf4SiLetMp9wjEWbDwuIbIjwwh
GqIs38D6HBXXoC7pNNpJMVD6+cic6Pc6spSB6oYuzI3yPjUG45igfy1idNIe7A5JCUfY1Q0y0NVd
b4vhseDa+EI643nuCkh51npBnxNqP1i9rr2AqsaAbGBegcRP0DROs+GVpul4V6HVIxB28oeWmbpB
5994MvumPNq4sgKejoNfQfTMgiLhsFB+FjKoMDkazCvdPToJG8JMCMhKlKIOSq57/iBbFiSc1DdW
Y+j7vtS9oKm9flekSRY0FvlsofhzmHle/gEFGvHnqVueXGkeZYT1eIq1zYPTgRWoM+lM/Ko25icH
gnJHRxkiQMSr7123+NPmGT30ZpOFI3MQl3Fp3TTgdN4VmnGb1kMReKzW48bqlyl0p2NHNRqC3u97
gX6FfY7H1060uUJSwcqC3EACqiw1RNx4gZETMA3jSwW02S6ZdbwoR1F8zTSt/QLUqnNysDf2qOk1
ftXQ/kFDPOXzLGGh1zRIb/WFcYDE+nyPK7Xxe144jw2H2BxerslN5nlmVNSjdrA7N2/8wZQpogs3
3emsrRAG5J3P64JGJZKfPlPNb4+rxs+xxQ8a8kwRRDDAsjC2WjTXdf2IgHn2NSCS/EaHRzFKBt9s
R+POQx/DbVq0/PMHM6VLco/+bfA3jAXwf54pbcfBITP15hh4Z8e8nasredKt5OGigoAvozsZvHXn
3y8lkw4gM3PcqftRHFPzSo3hyvftVZFxgGSmZ3B8nz7kSTBegzm/S8FjeijqTiBXQ3/RuwaV0fVw
x43JHA9VjkzhydJ3k7iGddsaw1sjqwKmJAUZnB5GsjTINP8a2d61z6+WgAI0JscOn3eRcqweG/b6
cReiS4EHiHZjAUmfL/HkNpOTIfsUF/JbLK3vH/462hjQ5AXGUG9pazz/etIOndb2jh6DPPKbifQQ
MmAfrS6ih3dJ46PIgloyrJybgMT0kNWyJnGiFw8oASGvPll/Lg9jw5FgA5gE1FfwFln3mKKCQC2g
BUkMim1Dxm2JTMWnyyYc/MyzisQyDAstpuAUA6rKW/7+TdFD2ZUNkdeKxAp3JFiankneI0eff3PR
23ql5v4eVLUQgixtH2hmRPJtdWxMSDQ2c10SXJDjISv605yoR3SMfjIl+6lPCunIjwrYLp3WCzAS
hNiwid6Z8+HptTZ6wm5IXDHh56eU/bo8fcs2WE8fyuPY44AJAa6w8oLczBDPlIkbm+WvGfJ9fPKR
S/VHbHzdQBboGkXMuoMCuIVFXR50rktVfiH/OR8QqSnNy1R34rJ3jagxE/RxO+2JJEgPV2mU8R4p
2/LTaGnRUNZJcHm4G6cCoER4vWNSgf9YF+2R1e00B/s5BkQjmIaTcD4oh/LP+N5YWJ0LPe70dBCm
EzOglgq4pPsfHB48ZEt1CjKoQE+cT2CFYNlDNgkeAWFn1FgGGxUckPMz9UHxuqXYh7YPTNdf4RXU
zM8tTQbi/sFVViyRQksnX0Me9/JybCEQ0EOIEjbQyC46FlfegPbOVu+a1oxnlMyY2hdlXLaDj6bC
uW52pJBftK74qif2XtJynyKfZ4+/L/+Gdy6BUjeOcaDvAHG1yDoWyPSG4BlLpxidNEGWFrezJa+U
EzdNQL4G3fbohAeW8Hwia7zFkEuwpniQ9R+9TU5u4e0vj+LdMbiM4o2JVTkbSCPB8tac4qz7bpRg
LSofxjL30w+21PxTAH5jZ3Vr4/3heVUCO2gfx9OZI/C+cshuTRbC50VV0kCVak3tkwL4AKIHDgtL
KpChxx6d3Ve7FTYK2eAsxjZamNxwz67P1amxm6Ywh7iVLiuBNYOWdTO2Hl78VEq/TNPmkIsqv5lG
k79UDvd21lD+uLxoG2VtUJMtRBLoJzPBhHLuF4XGSoGudUAdkANx0eXpmQh8beFbhgz67IPqJ8va
2RasLD2Lf/u6zs2hbdx0lWMNMQH/MKjORwWpNuTwpfpiX+Mhe3evLLYAHkObhAfHXG9st4U0glGN
QzyO+meTsF3rOK1PUKhCmDEJnwxlyJ38pzFfk2/btIzeeGCyEL2+gwUPtlW3aNAcYgWB8EG5EPU0
Aqc8JmA76h/lUAaJ1kSXF/JdYIDRooliARRBAutdO0HaEwdlJW+IbVBDheVU3DtgKU8rEBR6HXpe
cJhBPtr8INv73wUloInCKQ32bbjR+YLaUiowXVDwaeIOKJx9ajJfaCbetUaI/60+qO/2194CzFka
vxH+rGOtnI54SbsW/BXdZwWygtcwde/iRcwjUP4oti3wRlTUzweEghUpVV9h7+NR7VEQX3RIHHcf
jgIWM6iz4f4H/hdkeedmsAUAtzDlGM+2G44zeQDJ/PGyR2ycYjCB8wug8aWpdnUep5OGGkfbj3FW
V+px8pBJxnuEPV+2suV3IF1GbRPs+0DjrKwUNGkJ0aoxhkuiBHog7VJPO9VKBYocxv71srmNS8Z+
a251+Hdq6ieeNGNspIBwjL8989NEnd0sfl62s8z/WVCK9QFFIoCniLGNd81rSq9pykg5xkhtPZGk
xiE8vYra/uxKA3pnPKC9e18AUx1ctvs+OF0M22DJxrWABu71hqryPs+hCDzFHMqSRqIhE9REhEhk
6n419KVCbMqsH/a1PqEtt0cnAEIttAO8x0FqGiWd5AYgifOLgVcLaf/U1xhftkItyALAFYG0hMuv
EbGOzlG/HOYxZvoDwQlsSh5o+YNKnIC70jfmR6c8WPpdav7RhuPHe6FwFONUxp82Hsugnzvfc/ZQ
tbnFdTNuSjC0IunLeHq4vHwbe+7MxDLNb56CXtcseevZjL1Coudwr5mPlw1s3NdnBlZxXGtbuSIp
xmAIlI6sXaqOA/qihXhV5pXQYHMslgFeblxjeJ6tjigw6JmWQGUwdp2fTvL9Gi7xyufNVQJpzOjs
TWWOz/u1Kfw5v5Z+2XBpNLni7bCcf3hGrAJ73tsoY6F/PKYtoMPNpIyXBiihUzYY5EqDhbF8a3Vc
uFByRgwP/g5whK1sTZUsZ6PSZ0D6qW/wV9u6nTW+S6vPdvrLm5eaWXPwAGyzr6RQNo7fM8PmucMJ
kllsJGqOW8GeASuOUutLMsSdKSEud1D5lWfE1vEEe2hfgGMAEb7uxKs1kEM1uZzj2mQ/nEz/UUMM
A5UslB5S5nNR7tGs/XNOmlurB97lsvNvuMyikIKMETqJoNWz8khFa+IVChhME90yoD+7crdc+fya
LqwvMz6lJj6PrAFS0lHn/fkPvx8hP96bQOTisXm+WExyKbxBTXHBoBk76oi4mXeNSGb5yNoV0TDx
/0as1b7qel3odGgAVE1gAEDmpzIjL8ja/xpTlDt0/VWjs/BLb9xfHt3WfgNhDPJ4DtboHYNH26J4
YCQCUHr51UGM3e1RTL1sYuP2Xzhp/mdiWcE3x6stHWfsZTHH3A3t760BnvWDJFd8fNMN0IiPgwOE
T4gyz41IozAtOcOINYdkgqj4lXnaHsS/319t2WTS9JqAtyge6l1P98zYDWB0v5a1216Nf61Yq1F0
3qTKHlasJtItn3+1ro1j08LfAHaR3nmXWa2cCb3i6d/3PuDruZd+y015b7QkurzoV+ysebG8NJX2
3ExTTPCOG0Hex1DH9kkq4/9iB282QK3d98QqSSmB71OA45PqrgRwWsYAqFw2sela3r8mVtErZa0L
WlGYYEA6yazyyTVptk3nQtiIhnqTIoJdOa8G4EMlhYMkDMLHcjCB2XFCqGwPZvsfxoKDGKlUEwqG
ONDOHSxDT/Q0aTaKJ0ifAnp35fNbq/7286t3RY5HKy0AawXe3g3N3z0AufZ/OE0WkivMEsIbFCHO
RwAaWotPotLjtAl5HbAjICjOtXf51pIvpQEkMiFQjf7XcyNur82ikqiTeTMwSnpX+8IjL5fdamvR
kXlD5yXSsUg3rObKy5OEM4PpsecOERXtQSSVz6kReWJ32dLWaHDzI4pH3orieXQ+GqBnkYDQJpS0
Wq/fG9CsChnyjVfoZLesgG0F7bwu5GXf6a3pkKJ2NI5oapA7LQIA6fIgtqYLa2EQdFSj9rpmenAK
gCOSmczxZAE4ypogd91IVQenuxIWbvkwkjIQEsUz0kOl6Xy2TFkSG6o5Y4ySvt9n3/+PtDPdbRtb
uvYVEeA8/JVkybPl2Int/CHSSZrzPPPq34c533cibREi5INGdwMdNEt7ql27atVaKQifNFl4ciwY
Ed0j+ONKa/LJSAZfcvHW6iRFltIVs0Z4Nk3dWMjXijuMWD1tCVV6VqRcJ9K/2FoVS21rs8tOgEfi
ldTrSduVSr4upFOv39uAhG+rMVd3rtf8e37xp7Mghkesxn+NCDvYLSy3KU0euklE6rH4SAEd5NoH
K+NknzFF/RQCS+pnJw+QTm8TZ7SA/Yf9gOqZXN45kvLcZuMDEqdfSzDQ54c2O38OHWMw/MBDJrqa
PC71Mip0OqOMfGUrPAy1Bac8e3L+WhCZgSOygBXN+MPesXahtBmh8gEYuBSAKbO7jdzeRNpKrC2y
c7vIfOe1zsSl/gCvsv3QmcMqjqs3r4zrO7cpQNJQMCFznNjvUoMMfQIEYpX0vb1rnIb2mnYTWkmz
ELjNvbWg2JrwCORmYGQ4Ps4t6nmR1FAWyJPyn0QJHoy88deSVQfrmnLYykH4YlekyeXvcGjx/poV
duzg5R0oG3/Yl0a3BpZ4tdi194drVzwUxtRmyb6hpPfn1XcQV1tO0Dg+fTaMzO3IeAJUSwc72RJs
m3fyoFR3iEU4jyDfabUIwMf0qZRchUlEczyKjjtPzYq11Ojhx/kdPbcRpi5ZqurTO14sxBgjBJeI
EXCCujv/vSk2sn/1CQswO0BSAqc2mb7jNQ18WtoCWGX2CiDUyC4B+n7NqiU0y9y5QTjUIO9FMx+9
zsdWChskeevgo+Ne2aRjfUuyt6rpt7hQlGJKj5Pr+GtI2CuenaZ1G2LIHQBuyNkGbNRTn/QQyjj6
2/mpmzsOE9ExOUrSQ9D6Hw+qC7wRf01JMZWkB7VD/ciRdnDDPRcKdaO4C99kOfh+3ubcRE7rRBsr
nQknaXOvaH3XLmmJjN2nTIefVF7BSo6O+nkzc83HhC3/tSNeqrIzhGo5ELVFiJZmNCJVINIctJTl
6JsV32kZGRYOfHjbxvJNXi9xDs9N7aF5IYpPhsJ1AdGNe1Cr1bAux7esulWMTaKuZGshfpi7NbgP
mUzudnpbhb0ZRH0RmI3KQ7GEeyTX6xUvx2BhQmcHRCUO1nqAPuCVjveKHQZW5nisG2+vdqdJ0niv
FZ67drWa9FEUW1eh3kUvVeIvsYbMWiZwIdRz+IcY5GsxXXa6wVSW1XWp1uuSusGovgaKjtLuXrEW
QteZ8IJI36K+STlselYcD7SciKIaF8yXIT3zuE+GbV7eMa/mxeQb9iRETCRGP/JErCOcPr02+wq+
BHlP18N6LH/RBlH7384fg5mtQZs12wIqATADogJXJStDNIBE3mfjqztuje7mE9+n/30K9XlJiizO
eeYlStsXyr5CCmRYFfbqf/v+5E0OrjW5HL200WJlrzrhOlL6FZoJn7AAYyNukDCfG0qwQP4jiQdN
3st+tEI8/lJ5mcmh2/DDwYyBFN9UNDk2kNtVlySapezthyHUVhKdT+dHMH1AuPrZqtOnufsnKdtj
A7XcxpWrt+pejyNr0zjJjRsadOs2d1pvXJdGHa3LzhnphYzez1ue8eXwHoEqmypslKyFoaFCLKfS
BI8caUXo1uY3yblq0y+fMQKuDFVlKk5iEVSLXCW0el/ex3KDzsow3DSu7K59Z/xqaslCgDg7Ikif
0efgWJ68kvTOUSUZZNm+qcwvULm/TJ2EKykJnwZ7iWlhxq9RBP9ra/rzg70tVXS2qn3Em7/9Hsff
lfIZ4RxwIjBWJHCdnZ/FmTgMqUES1rASce+KTDmaldpWaYE0bQsgN6q6gqN81foXik/92eyU5kCz
Qhg3Scgfj0mlN8RyR4oLqVavHYfG8stTuyQVEPAFDjL5M2Gzl55OLzxE4PupV8C4C/sldZo5j3lo
QPA4mjkCK6i1ca8XW7O7rX9fvg487PA0TJEFX9jxBPVlZ9WDS0kr/BjkW1vbu0vaL7MDgBVQYQ9T
ghaT347V+eiaUU+yk195ujLiJb2s0wsSMhcUrSfCYv4t+nxFdeMQSiHryQhoFfBuPec9oJVb8/tN
fzG3HSAjjMHcq8O3c+Kds5ReSSUYzKdMuQ3uAvfi3XT8eeEIBh0sG2PK59N7m1bupZhpplw+MdWT
ZQOBRrFNvFycfDDp+q6NJ9p7/BL+iPGp8Tw6q28U4yZX5Y1Z/1Km3mnpTqGxVOlfL91tx/aF8TnD
kNE+1xlPkvO1oLe5DG6bRLnYtWAExM1U1wO/JAKaW6dLizFikErwpWhoz0xWkfV8fiB/oF7Hl9yE
qqQ3CzwWkYYIBctGwBYhIfATufliW7aJ2YHr04wXvwnCN2aZ9tcs+eIMVf2tyVWNQDQP/JUUK+56
jHMa8WunuutVq3wEWEv1cXTD4K2RGntX631zpwe+t6/TJrkZQy/ZGV4Z7XINiJs8gDigUVytrwlF
qmFjpEN/2xM7Xnu8+FcVeIgbhGLjH20ReM9Unnpq+bbyBp+69OYNBoyJg5/vWx/KzKYc45VrxjQr
eGO0StH8RjNpsDZd1Cjpjounpb1tzB9Deh2BMuva1z50Xuqs/jfoJHUl+XJMx9wY1OOWPJh/Uw6D
95HBCH1XDnZzgxpqANapLcx/e7Bkv2N1kDbnV+L0IplyDDJOngwf/L/CnW+ldFvJicFqF08xXaM0
c19MCMmhPzAhPt20yi1TP8eEs20i2qW250cw57/IR0xiZ8htnwQUWcZM9o1nPslytw2k67H4nSf1
SndvPboQz9s6dcbTUP7aEg5gX9R67JXYGlp750HbZKoL77IZCyAkoF4jz0YQKJaLlMxLtYKb/0lp
t/mVsUSkdRoQERXj5ScThA8iK6Tl5aQLPQXZlP6l4QlUGBPK51pfyuLMDQP+VSJYKCgnZsXje7EK
A6+QlNZ+CuTv7V1qv59fh7lhMA66j4mUT6U+Se9Lue855pMC3+tzb4/Qd0DZ/jrGWvdotHK8wDWl
qvzeY3+F3hGXI1BO0PXgLY7H4zaN145xmYKSKornLh9uFJsO6asyiEbYi2wZ9qb0w5bz6Kobo+rR
quFQCtPUX7k1NGVyQLqgsivnJcNF2Ve2GRfbodRTJt+21lquRj9QXFCfJ+qDdSZlzev5CTs95pNH
hyYLFMJUZRF+vxcrdSslY/IEaYA8cctX2qq8uLiCCB9OnXwC0SKQg+M58om1dRo6wydLLtYjQLnK
7GGT2JwfyenOmqyQiyEemglX0tLP1LCxwiepvVMcf92Nl7tELBCSUrijBeGko8f3vKHX5TR60hJ5
ZVg0/svNquv/vXwcmgHVItjW6U0pRo7ZYFC8y+KnIVhnz8MS7/K0oMKG5YD8/fw0jQevkVCpO78z
+LxrfIzBlVTfQ6bxXNS7sN4pxcVuUUc+logOr0XiSlx5qinWIPfsLjWNHyyauyFiu3S24LC1yDdT
toWoXmxMg2rTCu06q55yFcWvXZZdn//+5I+Op4vv8wRxgCIC0RXPR6DLfuBoYfWkqFX40Mq2/ypL
rX8bGWZ5r7ttd6NJsrXq/W6pf+x0P0+Wp3K9iYDACeegr+dqFddF9VT/auNV+PX8uJa+LvhheYhg
5wjL6qkIg7VZ37SfyIdQCqHPhPABEU7+ebzRnCiGwwKX99TDVzCsQm0pHp0bAi6LVSFbyEwJB0Xz
FD1VdJZ+KB8l917WFldgesUKi4/2k0F+AEVftrEwBKVR4VywPfWpxtaVl3bG2i1hY1rLcWI5197Y
BK+887I1/bv6Opd4Zaydui14dbson+IbDOlH5jpoJspuueZkf2XHKIjIeq1M24jZbCXqqM9Rq9ob
P/PtbeHEEmQQQ7yh4hCue0198braeLRdQ7oO/RTkHlzt49feMQdzpWSqd13RF5LDJGdBpZiF412n
Ft3XpOYO78ygA1pSSZa0rkp52KRlbl38spqcrolX5xa0TghSVc4CmiG++uSrm0KDO/5iD3L8/en+
PXBXQZl3VWVOSzC8JPqbbvw4fw5Og8Tj7wubqG6VME10SXnq4kDed2VdPSggJiBdlFuNZnVfDR4h
Fi8udltsKATbuEVQ4Tnpp5ULX22Geij2zXhjha92sXDlnp6N4+8L01bYZePmDd9vaddVcB/9gl+c
gZdigWNNDDNlm8TsQOV7fdfDwA28+UsMOsPoIc6DxiGG8U16KPwYBciPIU0259frD9j44EySIEB2
D8MoQjsQ4YtnMo+8xFMgCXl2FR/+gQQh6nyAFDALzEFa9e7QPSpRZl8VjfwRtlGy1l3zWfZDfo/W
AsSG8+CmQKVik6T2C2/QaKM1HqxnyVjftV7z1YrhLTv/m8Ua1clvnqLWg02sQCNhKImRPud6DoOW
9ObU/p1bKG9IFW9LrV2nKLg6en9tJ8Y9iKB1M6o353+DsCFOfoIQgw2OGyFUwbTJ44ck3WoQ8/1v
BoQLxWj9XvanMTbfYNIqooXPC3Hqf34/QSQP0mkDiHVZLoGkzmFpec6KFNamhzz50mDnE2M4MDJN
4sE6lSEqioGMEXgEB5Mu1oXNuzQI4T4JYLqr4mkQE6vfuBlgK1wSahb82ck8CVsNJk7bDjs5fU66
72FzoyvFVVPc6362VaUlXKGY9joxJmwqGxiF6pQa4xm+V9Kda+SQM3xLydUm9dfMeYICdlvp/7ay
tQ2y99Dbnl+uaSwnruBguYQt16uZHssu5jtjZWl0YN7G0WbsFlzprJUpKUmzAFzGYoTZxZlbxJ2d
Po/xGpU2Jd9FDdH/1fmxzG4NAK3coOSMT1rATFfySFZwfKrkSlW2TrHNlniRZ13AgQlhusYxg6PO
NtNn6Dmj9sOxFt7CcxNlT6BvbrQp2heeklAOVYWvVBlyh096vwP50+/KcOHinNvfULFoVDd4zKPI
dHxEITPyqCAxiNx+asc7V6WjJvsWe689ND3nl2SaD3F7UUOhPGRPSRfx8aI3qpbqkZM9W1AtepnH
9fbqdbfV8DOrrxNjAS/x55efmDPpl6DaAQGdyK9fjGQMPJ3dHLt1uzK7HGbVMDXKa35bvop7OAd9
o4nWI8kD6MvsagOQsdslHUw4riTF1w40L3AecqXYXeLfmloTbyPDjtfg3eK15OeQzTVykb9WudG9
KIisXsEobD1WRpF+kavi1QiL6Eqv6n+MIW5eEdiyXlPTDDepavc3vRJYMKxWabEqMhvuNCh7f5ZB
WKPcVri7wXRpo6rJIpT5mL7SLF0t1SNO9689IR/YYtBzUoQWQjUN6k9vKKlxp/03N/kAG7rg/k/P
4LEBwf0DHrHzMcCAPexgm9nA0CjXS+Jl80a4yMDlkkIwhcgMJrRkNGtH3g96uinGej1KX/Rq4aI5
PYrgGcBhTRJp9N+KVUAknsxalZrimVVZa+bDkH6tnK+uni0ckdMlURUykvCPAQsABDgN9uDClNXa
byU2wXNmrxNzPbQL3z+drOPvT+M8+P6YW7Xfp3x/SuTbW6e/ctIFGMjsEHjA4LhQnafycGyiN1Ah
lBw3ePZra1PRE+ZnC35xbhBIf0xlE872CTQuMXPZ14s0eC7suyDcpekmShZeYUsmBNfeelIEtVQS
PLfNWs3gMOSxunA45ubpcBSCdx+sVK41n1GY1bZOIPTanPe2C9+3hYpyhr6glpmI+unxv16SwLG7
EAEvzJF4j/fWYJYw1gak1N7M/N+2LNfyUpJ+yYZwuO0iN1QrxkZTrOUBzrVbfSmGVGbONncrR+4/
ZCvimRvghs2lQvKfrQz2dyVf99E1gjsh8o/u10RT17V2A5974/9uzF+S8zsNrv1mG5XV9vyCzY/1
7+8QzqajtZULhaf/PKqbRt3a/sZsP2GChlbeefAHnEI+JZIlQ16HwTOM5Zq5a92XcqkLZ24UhyaE
42+VbWtFkR/wrljLUBPW14s6nXMLdmhi+gkHTsz19aqUoGx8Dqx3JbmS0murWJvG7vxyzJ2fQyvC
cnAbKJ6UeMyVSwP6dbGk5jE7USA9qHKggXJy+wbGOISowfrPmXwD7WsOv6Ny9YkhHJgQ1kIjkdtW
scrOruFXXNvp9Se+jzyVTtwIhlgXAohKUqKiDkz/2TNXkgzD9sJtNbvQB98Xfr+j5U1GOsx/bpxH
iuNh+mhDTxV85lAcWBG2E4IgRlC6hv9sxFs1vIvw+PZSFZ4deRyKEu0emBD2UjdAslUmFgvxjnab
ba+Bz6bdgpHpwjhnRHg8dnYMvDpltjo/3Ra1DC8V5K7Gj0a/aqxn2Ozi7Mv/tv7CLWn0vuKDd/Gf
+2ELh3i45Jpnj+DBtAlXZKvRmGj20/e1NYgf80LlPp7bR8si1sulIHXswOL70GZWv+Mlxp+Fn28I
TyutDq2yDFmQUV0V7+Y//9PkG8LVqEa1ZuNr/ee6vjWK7SIdx+zhgzOLljfKNcD6jr1s3VW2NaDQ
+Ezd1SjgpnsMoFXW3j4xigMrwhbqO9/q1BIvGNlrI4Fpe3P++7Ne9uD7whaq4HLLPEv2n6vxpt2H
yU3fLTjZhXkS46wmU1296hhBByyNkjKaOt3v3H2/eByUBegHIVWrTDmH49Uo6ghoee95z3W2Kvp1
nu/6eoFPYWa7In6tkQ8kF8CzUFgKoDiBnvuNRPe8u3KsX4XcL3jamalSbbQ++As7JxK1su7KEe8T
d9932maI7pzwxequE8hpz0/W9EsFT3hkZxrpQYCgaJLdUoRw97H0nTInIhrPqpNtTPRc+uK7mi1M
3HQSzpkTLhDV9nqkGzAna+9JuHf93ZB8RPo9+qYLF+Lpbp4wnJTQ6MOC41iE2LuQpo1D5Mp7w7xG
VMFKHyGxPz93p7tgMkHajJzATNLJ9Hg1QNCk7FN1bXn6Ve0vRYgLFkT4/mjHYZX8sRB8TBIcS2m5
uUkCqQJoBZErMozCcig16i9p2iv7wTPBQRlf8mS4lrJ2d36iTledRnN9wuySYQSPLJzIPKSzAvSe
ss9g7kGsaSeV+S/FLa46YJFF1SycndlRwf7g0K0FeZtYphnzfkiGilElUntrBO7KTmX0MX6eH9Tp
ySFjIwMnorkCCUDxLQS3PgBin1ih9Pu7sOi+VFYZkyEbf3aucZeO44vtX57mxCZF+WmteJiIXTi+
3zpl2MU0EiRQqY9R8mPA+6A3dV1qUbDgGuY2H1jI/2aLhJA10rTSCDNf2TvVTT0+ESGdn8CF71vC
rghTU2pGlxNamTQSojxzITAO18lsAekH/w5/60nzi2G24HrJrO0j/SUIfsZUPs6PYG6jQdGqcvhp
MzvhMoG7pQDqZUANEKBeYbu+uUOoFi69VjMX9vTsZE3JZ8hGwJWIIUbRdbnSSiyGblYbKvxrQ/vM
chxYEO40xMVVbyxs9rOcv/hh9kLtdimNKraQ/mdJ0LCCMYW6/UmLoyZ3XSTVFjNmIiSuh1wxvnwP
kftXyddWljLqa6+sfmcjPTi+H6A5mF27ubKqQmllFvnV+fU7vWRp6lJAiKh0m9EqKOxANWhauenp
ajG0dfFNosNI2RfjJ1bOmOhB6cTS4ccSjpE8DFbbuIayDzU/ubZ7pPeK3FrqvZjbHwaY/4kMgRSN
2BQROSh3y7Ri7QOEzLxX7vRPbI9DA8Jc2bnbtvhDZW+F90F/95mzevh59TgOKXXDi8phVPajC/Bh
k10cO7PSB9MjLEIxtkYL8Zayl6zrNr/J5IXvz+4kYIxoKMIironRRpP3aZQ0uoJ237oudpXz5Cj3
KO+c36+zi3xgRZgkt0josU01PHIRbpQm2Px7/vszYAE4KOiCJLKEYvW0jCYZIUENYJQgeTOUl9SM
0FXZ++qjGmT3Jbq6Ru1u2rhHD+mp7RYSyXOjg1oQPlQQgoDehGAkq0cEqmmC3ts2lKteurk+P7q5
KMTC6dDHadFFICZh0eDM8lihuzTqMzdYGbJdrg0par71REDbVpXTGwMBq4WId25n4K5p6HZANp+A
XNNQaaoG3Na+S4G5NVk8PhgV5bWsNppbqonNQpFyzt7U9EmBEn7XEzqJYIh8rfQqblXF3CW1fV0h
j2ZuQ3dhNudW69COsBeHAYB+NhTTuNz3MSqvkZf5dvmCTb05LBY6UycRVoFw5ego0Mi4Q7Yz/PAB
QhaEVtv+IVaNOwTPLk+iMWUHBqe5PXgMxb4S+raMwbR6N9rbzCw2+fDa6t0nfCn98ICnIeOhb1P0
RqrkFp0lyzDU5evGWctjtjk/dXOrA1qY8A3oAOjU6c8PRqKNQ05FcSCRFaBxkyNedHl5jMAGhWMe
vwiYwUh+bAEx1MAzxmlfdzkN2vvcVFCV/Of8MGYCrEMj4q02xHVphT5Gso6+XIJwpHMtEBCquv2M
oamlcELznvR/h0jcRslU33Xq60r65dZ3Zfd63sTMknAzU0wAsAYflizEV1GUBIElRdo+0d895zdY
tfPfnzn4vOJg4eQ1Rw+TeAVlSj2WkkSHfpg9lNV7W+wi30Do+st5MzNLQrgEd+VE58x1J+zdtiiU
bKAzfx8gvoMW1TvCHJ+wQKuxSoOhOgVOxzsLSSNjIBkF1UCfXwVJ91D37lVRLjUWzw1kQtNDlAqI
lEvh2EyulLo92Nx1o/QgjwiEjuG6zBfqrzOLTucyyDFqIMDQxQd21qejVo/caW72KA+P8e/Lp0qD
Y4uiCCJbtJcfj8GUHARvbdr7Y0T40GHZJ7nzdXTlBV8/O1VcXxAjwP6CsWMzAyLHdt90bK1W3Q1S
u43y+j3wo4Vy+Fz4AbODYSsq7f5I7ggxJtjXqDRTD//rOO4k0TmstTi4ARayjZBBXdWhf516KCHl
431aZj+hoqhWDZSm52d1JlDgZ7ADmVFejiLuvjd9FNWdEPqQtt92MZrKRvKtCc03zfWpDwzv582J
tLDTowgwEWeX1yoMM2IHZ0tjhxu3NWwQtA1ux1wJfzWl0yKu7sgbv+jbq8EBANabUvxeNpa5yVy9
K1cZ0sqf8CGkaSbONvplTjogvdIu6TDgl3h+v6LvbzW4ztpLaCBcaroVMbz/GbSmaZBBYeiE/X4w
Er+oEH7eq2bWPPhe9BZJvYd+Y9T4u9jMssdY0sxbudSrde2a9qaRrE88eTn4PKnBjdErIPoy043R
9W1olO4r/0qz8+dasy5G8LG2ByaEizjt6LeqNFq9SQmszP5Bd6RN6aFo6C0hIudczfT8gESMNiRw
yseH1B8dtJuVeNwjPOr1q/hCWt0/C0ZwxGpxMKCBEg5n1I1kwkYINrt16z1a8kKcPF1/x5lhpIon
0jio4+hlFJ/JTsgbuVUhcVLiHNjZ9yCWrwrlJfE8enC/IIhw/tDN3ZZ4s2meaDwEtnc8W2jX+U7q
lsP+TrXetnADvV3+fdqFDRwIRV+63I6/3xQ6BcaoHva09NYb038c1cdgqct0ZsnZXSo3DB5kygoe
G+ER11sFsn57GHnc17D8en4M85+fWDG46onDxDnSvcaUaLpGQuV7atwE1ATOG5hZc37/XwPTnx9E
qalWSWWcYgBXsCvVklG0G8d+VY32qodxsVW9zXmLs0OiXZ4uPXuq16nHFv3I7gY5iA2StleBt0sW
rvuZi5IMmoE61XTqeWcef77u2jKtytpCBAvB8nX7nIafGMChBWHKojZvzcqorH06/oqoBgWatbAo
S2MQLvsm8GCkrEpr37hXinIll5tq4WzMWwDeCmc8f1nTIh0su+ZqRkba3tr71S2p2Sy6V5eYKGeO
Nwvx18T0Ew5MSGkhDxWZN/CaziqRJm+oR9/Tr5fvpkMr0684sGLEtjqWIwMJ5Gsr3qlLcItpuwg+
EWVGJAgUmNSBvwjfd8wsBdYaW3vD/2Fmt3Bx58EP/aMcLwfAUS6hXEGiYqpniB0OSgqjj51m1n6M
Pyrpt5NfnpQ4+r6w4nnRKCb+1tq7drvu5KsKtKar/8qHhdt2fsL+jkNY9rpCA6ltGUen7Fr92vXR
Zd66/zjN1fmFn91e3B2KRtenfoLLR0xFGkj4mHvJ+Cemwc1+ivT1hW2S04XLpP01Iviqwm3UVLdd
cy/X9pufqNdwkv44P45pPk432F8TwmMuHFQ50DrJhPrK+ijaaOul7UAj01LH1pzb5TaEbHqS9EC9
7Pig9JmHfBP0BHspWw3FxlviNJ0ZB4Si5LxgTiaiFB8oxYjkbj+0MLU5OyO5aX5ZSxwFMyOg3jZx
vVN5o4dZuGpVvWrrDr7BfYNi+c8gWNhQcwOAlFmx+VsFsiBcHGYhO0jQGtyEOcj7sFj7JdIIr+dX
+3QMDha4+fAlE1emMAYT4ikZrWF1X/XrQVs57c35758OYqJ4nLQfJ3LJE+DFiOQ8+mOkpyvaR8Eu
XGVqtPN88+JDjhn0RiZ+XiJdsQhq0wiQlYqk7ocegIe0Na3nRLmvo50qfz0/oNNjfmxpmtAD/+7X
phxlJZak/sUpbhOQ4ApoTYSEz9s5jYOO7UwTe2AnN0MpyWIHuRYYZ3TtqSniVV7vey3dlOV9fTkM
hwYWCvKE2Rq7WTwttlPqHjRu6t6yPHYBmtzeAxqXK3X8cn5ccxvuwJCYYsmGPLblyZCLDHPffC9B
2p23cOrwwd9A20TT0gT5Ebd0RwMwLLyFASVtsRn1CLWgsPsnr6Nt0Eb/qGP3ft7ezIgAFpG6nV4p
p2pxEmyUbaP0/d7qrF+xiauxwovLIJOPQRqDEikJfJF9TNEyHdY2vd+Hxhd/q/sLazJzSBUCI3N6
+BCkasJeq1HSVX2Pz1tvUXNf+g9xtLAms3N0YEGIWgyrSfrEhaDbjaJVU78MS8HdnAHEnic/z7/w
Z8fHRfZtK9DUFL7fYFjntblqvQuFrrh7SQocmBCC4MSzzZ5uT0ReiBzrcdORH4y7hWzLTOIHKyhv
m+QHIWoTl9rLBk1tG3ZTW92gQJ9qq7TYmd7Ok9YcR2O4QpXBXCpyzMwe9TW0TMGV8WhUhavGa8sk
KuuaVLfare2qoTf58nsACyTSKXuDXhMBeK4+VEqjoZiQev/YfgqQbNNGu/MHcSZ/hDIYyVuU66b8
p60eb4I41ty4aanV5PnDYAzbiB4wOTVXcnzjNQ9edhu3yU2eXRzIYpV6B+n7ibpGzOeS6LX9XiXJ
XkUozY7tz67Qr+RU/w7TzcVpcEzRdEZEToWIbPjxANXASBS5yUi6Otdp+7tTHqULmVunXX5kQjip
YZTTvNMU5FtraRN1w0NVRQt7YW63QTPA7+fG5sEtxByFlChFJAXkNsPWg3esflTlJYLYmeuTwBLq
Heo2xDdiKcpPO22cBK/3UudsEyd+Sgp7bSYwXhbuxlWQ2Q6qYsGNzo6L4gFpEfphTo5uJIU881NW
R6u9lUGG8tf5/T3jptlMJI4mZgueEoKPy0y7DczcHfZZ8CAXETrX4aoNLr9qIBbh44S1YCRFR4rm
hB1VHim9GL6isBzXydJDaWaajiwIfnSoRilsFSywIvZHs9QmO/3vx++XiVzNoTGElA66asIGzunf
UUtDqve+UdxmSaCvQiWDmX54LEL10fYKcxUpOiInS4meuXHR3kgulFYomE4FJ1r0fpn5TdoQQnXr
ynfX3eXYJIbGgwJ0LnEATuD4+GuuOejN4Dd7qe5WRnU/SLu+W2nO1fl9NncHYQctIJTOScWLOfBM
lgBFSNjR4Bhssq1cmQ+ydF3Wt6Y9Xiu1v4nSdOfZIx2QC23HM+G1NqUcuGiZx5OMMvWqUfK0qEH4
5Ks0Ruu4uR0akG3x5eAo5vLAkHBXDFo9JczjZj+aGhTP2SqMYag9P5FzO0KDzIyOVJmXidiBTnko
sMI87vZJ/CZFQNkWzurcZBFyQipFyAOKVnCksdr0Xh5R4isSe1vjS5XGvNE8G3mNBdc27SzxUE1X
NyIPlOJOaKdgIzZgk07bfVd9Gb3uKsp/eBLFC9fbBvnH+Vmbc3M8QgDQ8vqdcATHu1zXE1NPa3af
6lvXZg+dURJmvyRZXggXZq4IShd/7Qg7YKxapUN4otkH/5pe9VD+1L7XXfZQ/PzELiBRZ3FtK+Au
TMFt11mYxFre1/uo3UD3uCQTNTddE+ERlRJUWDWxgaKLgqRNq6rZN0O872m4c4vyi2UvYefn9jKo
DraZjO8hb3O8KiZABbVLTM5L5G9+e8pSH/qc2yapCTkXm5kCq7jqWRArXeA2ezndZ+G/evtGAK80
9zkNX+F3K92e32RzR4etTJ2c9Oak03s8HFvSyjSO8TNuhaKh/1HmP5ORwvFSumCGk+QPDed/DU3z
evCOdzpq22o1GUoetSrc6Gl/P47utWbmXwutWcle/aRH2TaBDGetx79Cz9ywyAt7cKaMzs8wyavz
UJ368IWro5Jze6xlLqdULR6Mun7ogpQqrrwuDRNWgXpTJwmqG9F91abOCtjodWBrr5+Yc3wVxRBC
mJOHed4pTpk1HDi10VdJfG23z5b1nrlLWo9/PITorWxnwiUA3SIfK+yl1oyNXnLxIEaHRLaX3mVD
/5p3LS2WZbeSB3OThPomSN/s2vunb9CgMxKk1sd0Xcr2T1VGNi7rHxubkqYy0fHGT1aiXFXyEl3B
3NEF90M/go7+OS+I473RpB4l94AJic3rrLiPaDO3o8uBZRO36ZQ4gFWTFJyw8mRxHQPQ5rDX5YdU
2Sk/zi/qjF8gbUTZBlAZ3NxivJgh295ADdijOl2t8jdjuBxkzIMR98YlCkTTtKZJPDhAI5RnrpHy
+7MoWBfkwxaZAWdcj45QMQHPnxSL2LWRyJGXy0XX76VYW1t2Qjr6uR5+asarL//jDnd28fKJOTsw
ODmngyF5eeZEtssbv5DupUpd2cn7ZwyQ1MXDse6id6PGCX+jJ/d7Q78qnU3/iY3LKxRUM5EuCCZL
GEChl8YA5V+79yxn9WirX31loWo6E3BggZ1rqYDkeewIU6TWdmYVcou2TPgujc62Hutg5QCMjLLK
X7XGkv72zIVwaPBPbuFgTXQ9iOqgVNq9hTJQ3G9h1V7nwYtcX/6EP7Ij+KY+i6yqhJx9H9nOgzzY
t6XfvPpOuT2/A5aGIwQ3pdKpadqNrFBHwk19NMvXtP3ol2ii5k6/gVoN98qk5ylmDlUThqWmIgJF
XH407t1q4cqY8ZD00EA4Sp2FWo4IZsvGLswLv+n3+tCuKhUIC9CP6uP8XM0NYtL3gVuJOEoWuaZN
ffh/xzEdA7RVv2TZQnVizgApPfLRxDc0Bwku2PHzUo67sts3PuFl5e8u//2HnxcCzNLWmjAbq25f
9JvRWkdLEebcWTz8vnAW5QCc3djxfVtHcHjlpjtFuc3zq26p5LxgyBHgSl2ZmUpIN/BeqzZljEjf
szOsY4MM6MIrc94QvTcOj9vTEkFq14Zk+1m3N6GYdvRg7SETGFlfZGjy+2Zhe83tYURdeDnBpHVK
2dtlEv896Fn98SOPXmz5PtcXnMq0AkLAw/vivybEiaNroeodu+32YxXs4FLrazoP12V2F+f3phms
uqUtMedeDg0KXqxMdaWKRgya7Y8kvuuC+6z4iJcugfmZm8R3qCGeUg5Lg6WDlZW7veRwKdO+pPuQ
ddNy8onzw2Xz/80I54catxuDBWbbZZux0neOtJSNnF0f+jzIR9F8Tpf48W2GJITSlx4OoCjl7i5q
2+LBqbt47aplemf1lkKWTW6vrWpwrv1oMK7PD3BuHgn+SU2Czj7lKDWGiPx+T1dl5r4o8q3Wb9ql
xs0lE9OGObg+q4wWXwC68l7JPobI2yjOi0OrxPlxzPnRP2hGAI3qKc7c7IvUTCqVIoL1UW0aeSGU
nasfgOyll3aapVNqRdvtBjcfG5q3QegZxQpNj7S5H+KfgxGuMvOHDg+vFVwOrnLoRKXYQzcLrM5i
3jD7P9K+bEluW9n2ixhBcOYrWWNPxZbUml4YatnmCM4DwK+/C7333a5CMQpROg+WHSEHsxJIJBI5
rGWmYGsxFj0aAGEX4jYqX5hjTael0VSI8TI9gMjuQxbk2MApAOaM2MbzbdLQcqwzlGG8ie/6HqwH
r0j375BaDu1uM5AlLOF4zbkPOiSXNXCI6A8OqCrmbUXjwCLvzfw0VL/1EdNDxbFtVRQcZO2kYAhG
lAcQjV+lHr3G51VnYlRpsfbx4IZ1TE7m6IR4NgOV9snK9ph1RWQKiMFftnUs2lcc3tBiCAvM12k6
IiDZNKUqZW2IAyo7WKC5IzthopsBF7m0bm4VF6CM1MUr3qJPfuYFg37QtfmV1u9alb8647a164C6
T6x9zur3JaVo7Z2CZun2sek/jGMTaF0CXu3TPOavXk/CpJ8VQfP69mL5RBsERlfl1FlfVGDAJdje
Nv/qe2nAlxd9+LS07Q50Q2EDriEab332D7V3VvVEzYemilKW4jFebQzSbbvSCW0XRDJ1HCBL/+rk
r7dP8IqbECMPIi8v2Fk/ZoHP7C/uvJnFFLMPU9/zTxx44U+CR2TrVFzV0SC8trRlyHdg7EeEpuil
l7YsTybN7npsWaP1zVPRg1CR5RN/sPnUh97S9F+8Ymw+dZqvHW8ruSr5A6MTyUtEF8LGz5S0jcIm
OWos0ewBiszRN4S/9Pyl6pLdDDSNpbvXLSJPjuwfmp3Qp+9eFSArUuRWk9MhyrxHgz/+c1ubq6se
XweLhbB7VIRwtC614YtmzXpBUE+pbT+sxiIN0J87hqDYzQ4AJE0UEx9XJiLJk2+SudX62Z+HaAbe
JStTI6h0dCQgO6dYtqsgUAgSlSJkowSlgnQpi0bNYpjZGJF2ckKAunuPmH4wA0/L3owp5Xust6pP
aXUxBVAeRlpQwbny9X45UtOxhoiwp94Cw1/+uNRv/d0PDqHamRgpokFEMUwGgxizsje6VQQp+3Hb
KlZ2CUU8nC6RloFxSDbeO2bZELJ0kbukX8elLT9VzUJC04/J99uSVpYMI1mgCcZkpOh9kc6xRx30
OmYVJMXOLwBanTTqH+O53E7lqAKVXNHKQuM/uu0QrqAJXdKqyhbiJq3dYh7vtR5fy/Kou19uq6MQ
IecZME/q5rSGCKI99OBka8nLrJr3XZVhACLIwcEV+Z/LI0tR30yzNm6iPnNn5ErotG1IWb7QeHEV
h2hld+ASXE+wAGOwWLYDI2m5P9RNh2LudvGO9nLopwMr328v2spRRbMAppdFazgCWckGaNwgQefk
XeRP1KZBPRB2GDXwWhCkUh7rIS0PzrhkisaO66T5xx0lMGtRSUaeVPIQMadjZiZQrpweMLbRxI+N
e3IJzuvJQr1l+F5kp7g9Uk9xuCz56hJyge6Ncgi6Pa6yHstYzlwz6i5yhqI4gqZ3CT3XU4Xs1+Eu
cC5whFFPFpOIiGouzaR1QXs/O0sdJePwpSTGt8kg4WQmmxi45Wh3KTbp2GxIa/PQBzXp7S29tlED
zVoAHUbSyMbzTjpqJAbOJdNnGiX5tCn0BBgfenA/HBOmkc+kyKfNMmndJvpCI7/S32bkweLF295W
RPzQizhDEiEdttR2ABY4Exo59B9efxpRqQbey94an8fkZ5NG7t0dOpJAKbWXNqah4cFAo9QMfeIG
2r00SbibsGo4bjALjNyCdf7SMBa/aXtvgIT6n+6xVJyqa+O+/Lj08/PBq7yC4+OF8cjJZoo/3d6P
a490+X3p0AKBn4FaAvuheQ/tF+4caH6wmsNtIavW6yCBBG5w/EmkCzZxfC2xe5NGufuQdE88fXRs
RXF/ZZ1EXhWzF4JCzPaEnmdRZF/5VeHkKY10QEMGU64w2/XPo56LVh/0+sgd011eW46pFTRioAc1
3GBJVWmVa6cNvyJgO/8rQfyCMwWoMU3o+KM0Kg1nx0q4FpoemtzdEyd+4pwq9n1NITT9ohiF9m8E
xJI3S7PRqXuUn6Kh9oLZLEDbHd7e9OtaLpwk0rjiXQpstKuIUY9rb84Zg0ZF/Mj87Huy0KfYHgGg
rT9qgxYOTrm3yPiQEm1LFhaytn7OnEHxiBLGJXmci58hLSw4lXu/LnQaLfZUhFnGTuga3fb1sHcB
1YeW+7+zblFcSdcwzx+6Y9QTMQWgRK6gBIAa7Gn9RCN7ciPml4e0z57ARLDrAPrKF7oF48ozS3lA
/GZj9ktYsBw15PyUAtpW74pti3nl4PaGrJxCAgZKkETaaFy/ukPG0e+dxdDLiPAOjRURkP43ZaMq
QK44eEjxUUuziQBmlwxrcGvwhbluiZakJ+6B4uGU5p/SygmbrgiG+VNXfL2t1qpAvEiA3CTmkOVW
CIzfaAudchqBxtGd+iDluxZ1tix97iw36BsdmYTifocG5HywqYPOZmVaRtPqZcoHuAOzPYzllpME
c96K9MTqdv0rQ279T2o8fgYHeqVIp3kpJGQ/s0XF0LUiRWA8ovMTMwAiYXPpdrwFWViHulWUVN9Y
+62gb4XxdnuDVlzNhQjpAGaL5RZktqto1A9/G/7+9tdVCoi/P/ObAw5TrHdQIDWeHDT6gmNMy0eF
L1u5JS9UkG6XejJyYrYQMpBvg073Ji2AscXDRAUSrBIknZ626zqGO66K7DFIzU2CNsLiSE2V+Ypd
lXzihT7ShWxljrkUFcQ4yxgWxV9uCTpMG6ym6Q7p761bvrstcoegxfPmdl85ZeDQfTWDpLk++aMW
loh+9SedLoGjPbUL+O7qH3jchPPkBr5fHHgxbz2jDRiAjqujQXdGNnxZCN8t/hZ8JYFv/A3gkKAq
vpXgaq6MCimtTeuSTcL1TQ5SMM/+S5++FlUSFPknrr8zJDaG2kBHw5ufPutEdfuu2CiOGjIbooR+
zYeWTQx86bRqRI+BY9Tb3s4Va74uQcB3GmJYXk421javGscumsggLJw9zAiqGlFXTgJ0+FeCFCom
mPfmtZs1UU2+TPE+Y99sbXv7sKmUkLzFOEyu73VlExHv3TCeumpz+/sr5n+hgpB/dpinodMbvcD3
Z/25nNEze+TLLhkUp1lYt2T9F1Ikl6E79sgsA1vhms4jEltBEu8RCwVOs9O0eeuP77e1WpUHdEQQ
BSJTAg6RS61IoZeabhg1Ovhp2CRl4NaR7uyaOd4Y2mNy94S+jZZq3E4Y7QGkDbrHLsXZyJhYwxzX
EVvMR6v/UdK7S+hCAmr/AO0EnTVaAi8lcMPEMzRpGjzqn3I3GFQtaatmdvZ9SYOB6wOmYGucRvu7
Vb7XhSL4XTUzAVkpMFrwnpbcuVmOC2s7AwYABp96/JQZX8sWxQZVc71KjrTx/mTlWRGTJorBHJG5
474dH2MPlE2Kx8+qgTkAscB2I7STO9C1vC8AgOM0UeEEqP70y6EiQZN/0+pwUY3xrnqZM1nSESU0
M/2kxtrF3Ns1dNmMU3Gceu/+YFWgTf5PJemMVktDvcyASlq89xo7YNVmyFWY+dL+oGZmo9UY/X7o
ZsFEr9z4VeW8TabBt062OfHNYLbmi2FlfA+e4OopZWN7J1zOfwQCXAaK4Zq5Qh/GkLW2tChInYxy
4+gGZuvv9NAfEgQnuIAewkNbrj8UxCMJQGitU5Oar4SjnKVVCvcpDzz8RwbCe0hACIxOxsvjP4EB
K24H2zyljb0AGMJiv2ta2Xsg9YwhmQb70S5m8NakrQFkcjRA2zFcXeLZreKXyIVG/BIPVHVAD0dt
DOUcGWcKVUZuln7XRxlK9LVRoYhYBW2cb1P2rYsfl2RP4u+T8zNucrQOH2YPU9X5Z296W4Y0IC4N
SzR+zNY/rGRHCkCopn22JkXqThzys9tGrJYhOpl80BqAREqeFU4Lyy2bxCYnXoNJOA06f9zUybb3
N5Z+3/X8X1GiL8uFZ4bgy43pOwtPSdNCDdgBYuUrUTXHfiRqJF3QEI2hZxxNH61ZkgBUzeq0qTpy
6vSCPui51e7scZpeY2cgWzQSmzwYe5p1AfhkdeS2Z+ch5x7Z9XViBJbG7Sd78Yddh2j6hVHebWs7
Tb4kjpvtmhah/H1ORDYPudGn9+ppcMahj5p+22ib2j0MhWLJhcaXK3JhgTKAUFqatEHlugeqwbc6
w3swD3pVV7xKhnTeXN5ZaWdCDRBMGvVPag7BpOrwl66Q/y4VUNgRBaN4YIu/P4u8NM7zaWzzHrjo
6fzCqa6dcqTzg9FH402+1OaGTdobp2V3uB0cXSuHHIEY0sbg4cdA8qXguOe92cWmebLs3dI8IN5T
cu5I4YQ4COJ9ixI/igQCCuZSxJKhUFuiBnfKp32dbrjqDS1XPoQAzAqI5ltRx0bUdSkABKO8a4g7
nUBm0YMSOG7fwHeYloFfN8Uns0iNL0vj/OY8rncTZWQPjIrhJXcocHVqP1ahSKw5aIxQYbQSSDRQ
Wu5b0QdXm/tWm0+5VYybZtTLbeVNXoc2FeYdOw4ycTC/phsv9cfPGCrSgnnobYTB7nBnjVAszcVP
kUItG4TPRqsX7LR0R83fJeaTqSoprGwvfCtiOSB/oLtWnhvLeZ/yuYMIXr2YPAu06f22ia6ECecC
5HC3WPKE6BUE2J8BqjhYB1SY/FlxDhRayFj+hj1qMysgRPODvAMQ7N2+UNxA/1slV3IiDscWG0XF
Tp7+k2aRk+4rFUOTlIn72GshAZhw4iTIuaQ0HgA2POvDqSv5bIERitI5QKte9Vfr+Mlvp88S8Iv6
S8jc2lgCRFoqru5rZ4JHiWhOBsUeigBymczE+EOaDeZ4YrMxhn6SnEjnoooV13ev5oUguVLGl2Wx
i9gYTxrZkGbDyx1zFMHNddyACBD1AKQKoNBVvdG2KLNmDwCxMw+QuK4oJmR3g/U6qnIfK+7iUpLk
+5t5GerFzIaTb3wly9ZOH3v2ZlQ7G3mYot+0zj4bHkqM29w+VtcWfylW8prAfxrBrA6xuWkvR5o6
9gNKyOPxbimgAAZCHrriRalLmMzZxaaTNLMm0o4n8KcGS/6Nqp7b194BOCNnAiQPR5OOLV3Zjyde
aG1YNNoUZiAPeNNoMQNTwVTRKl6fMoT3BG9vHDTgLMscyp4HIryiGKDQW/xGaAi62wINf6FZ7bs7
AeVxokV3B1r5xHQ70E6kxcsY2G0WtzBONR767T5VEWatrB1qXqg/4TGBK1QuqzVzQWvXaozT3D/l
+c53Q9Lv+PttC1hxCpjKRmEWaGCYHpPvB60myVLhnjxx/dDmj9TYKLFYFSLkG6JPdBTTHDRfFiXe
GWGGVgtLcVpUIqScCO/pUPlU9Heyx+LnlB871UzpigRMphnoi7fwxxWWKxj9tNpsq+VU6L21qcri
WBlob3VsFSrmqiCwoQDmSiCZySWiwig1Py/4cvK65rgYxuOU0CzIuaMKPlZcqIB1Ro4K/Rc4Nebl
2R/tPgFCaQ+NMrb1lrdej0Mjq56ttFGnX4WXvHwJ4NEl+MZA/4CA9uqdF6f9XJt+HTl5HiTmP3b8
yobvznjM6jh02zsTJDiaF+Lk8tA0ZktNW4gbl59OeaxBJwuA93tPzqUMyeYWXrHSNrQ6qrTnsjpY
8+f0Tkq+KzWMyy1iIFys0hTJSs0+iqx4zxSn//qWudRBsoHcIe1gkLSJ+JTvAYMdg6Ti9ipdOzF4
MJF8EM0f6H2SnxfG5OQWxePPZbMecMzaJYk5B0nj7mILhZXb0lb0uZAmXdbWELN+6tosypx563r5
S2orRzxXTBlzPkhSiRcZemWlm3kaJ1ATZG4acbqpPXQfv9p5OOpB27/y5O22PtfOAK2XiNoFECRm
heUez1EM47epm6FxQw9c56FrksBVuba1RRMuACBRgOhAJHBpZdaUjr3VTVkEduXPtorIY1WFs69L
NqxjuKfPCb4O+J5X7vEXUmsvsR7fCXInzgpaR9HjgkkECz1vUtq9ynhfs5lkEUn3LH9MymNe5UGh
PXZ807mKxuI1GzgXJi1Z2k7m6PY6XgrWj9k+6YsWGGUWFglwYO2/4z5VhLvri/ivctIiYsgXo18O
lCsmZxPHSZAjPZep2qXXDQFRNYrdaHSXrY0CVzFByJNhhrwr3pq87R5cbSQKm16TgrYADI+g8wPP
UqHrWcyZNaORWnacRTb7PLLQd7/fPjOq70sh52LGA62yLI+oob8a9MdQGl9vS1jbjXMNJJ+m1yYz
XQINEnrU80Oj77NaUbS4vpyBvyGoPxF0wNfIRQt3ylpGJ2x4N3wZqkcBdUctI3BAt2L1d+LXfByd
c2FiRc92xLM1vOAzWLPuzBteeyH/fXvB1o7LuQBpywGx585JZmRRrH1m9ibJGQrhVUAb0EylWZBp
iu6QNRMARAF6lhFIAbxJkmfEnFR4f6ZR/MB/KOE0VV+XDMzQhzoryimNTM0KXppWFcyu7f35r5fM
a1gon4mPX5+NiJXGLbKahf5rSk73Zz1Q4DlbJrFtZ/u+WBXFkBQEnWbtt7fTyl+3t121UNJNmWuV
m+UWvg/kwXYKne3tz68dQ6TwwKwAjqDrANatK5ubXpliUtXdYPJtU/XoPTRVJKlr24FHLPIMmLJA
KCMZ08yTxEumNI1yb+/7D0T/ZJJ5rxlmyPK/bmu0ck5QN8BIEywXsI1yaFHnIGGOTZ5EFYp6aTzv
+GA86Kx/I011AIzfEdCKuSJkWllFUKIBAhAJUVGxktQjcaW3re8nkZZstHev39uqouiKGQjWEVQQ
UbREkCFdlgX1BiD0dWits5M3CiQefVFUkVYkoKNeDPqhww1NotKJNE1t1jKrTqI4e0gefKZwxtdL
hLjoA+AHtgbwZOlAGizzNMfSxqghTqAlrA09b/qSGCrUN/EzLx9JkOOIVhsxPuzLLzKLUmc2XCAg
1IVnvlBWTRvksdsgZrW774xJNeP3kYi7FiiQfIjAS5JBLu1Fn/SOJVOUuV4Qm3WQkq03/M7cp6E5
dQnbasMSDmR328qvdwsPQB2mhmoZKn5yC0Y54gK17HnC6O0CWrfqlKZ0e1vEStZOyABRFV4eaK6V
Z0k8g7sZz9gUldUUJBoQGuuQNIe6rsXEWThWdZAlXsAwgWtRTRGtfdRM5HXFY1fggbmgbJe7LkGl
NLQYmxkib3CeWQaMu87bEKcCanD+4KRjHQC9KGhNc8srnQVJh7SlQ7WtBZJdt2n+bjIL/7u+wVCs
wsOsmTKmxTBoJUqVeItfunyt57Re7HaIEt3UQmrn9mOael7Qx52vWIU1axalZ2TI8O5HOHkpKvfM
sgcMTw9i0k2dAjlk2ZXo0VfRG61ZEzwXoKBExf0KoCn1xjLTcqOPqMOOdUk+Ea1URPtri+YYH+V0
DMSiV+lSk9SdOt1JMRSp2VuMXAVTXwRlrTDZNT3OhUheEmTOHXJY5RD55dNkPKuaNK8To6KMiH1w
kakEdK688fpAUJw2gB1me8GY/o1pyGDJftWWu2/1V1JGnZcobpZVjc5ESuEFXVyfNzoR0I8EeGDk
CzVVVNwqEVKEgSbjGGBv0Epfnon9UN1JeoTI+GLVHGnnm3i0YifH95Pqb2r+blS8gKu/H1lXnEbM
7GMu7NKyBhzS3tILYN54c5hjVKpSTcGvSsB+I72LeBiQAJcSylK3W4e7Y5R3r34Y1/fRKn0sEND+
MeIoetrRI335edJ3rpW25oi8XnagFsauOgzBptMTLeO31Mx/FcTcKHy7WHTZu4phLwF+gXk62bFk
ieWkPfUhs9j77DsI1DDCERSJFcxZss2GH0XbHaxuf1vs2kIKjE/ALmJmA7mYS01nx02JnusAgitP
6S/GX/9vnxfiz2LxlGPOe/QXnE/0Cw+/il4xKrXmwxAbWUD4RL73apx/EHCc5oLDaHRfMwy7jjYL
lPwoqwHFuRQpT4GewpFwgkWKPV7+KjXLOtI4sb+0bae91AupQgdUmAE69X9kfp+eDJPT+wCSPixS
wIriikMUfcWuZ1Vg7xsWgEsW1hSUO1tT9fmsr+T/BMh9M97k1m5SYmizdja5sTG8/R/Z2pkOct+M
5iaZzhhOlTVkW6PXNs3f91vbuQBpn5DsA71iCx0G991+j80/+TwG/nBbIr9zhZvc5dmgLTbG4ZMD
MXDze6o871psIaIXk7hAsQZSweVpce0iI5rPcRjTHwlPttQr9o5xNDsFuNPaofdAN4J24Q+8Dul+
cWYw+7UjvKcev2QPevMH3vPs8zL/rAmauP94T92jD+Nc7nvDPzmFsdUb/pLYmA4CSN0f7LyJ9jQM
2wu8UulG88sKHWoVnKd/yHqKoEx164ull7wzkGfArwmcB4z9ye9JcA3HgP7w0W7r6hh5eM2749i2
R30EDEj1Jz1s+kepDO8lqCPZQd8sszbFfRv5tQUMsWmvG+ypalQZmTW/hiz8vw1gkh0Yja/ZzpD1
kUvzsLUwBPriV8M2LY0gtyIX/KFNtKTf794qDAgiaAOC0AfKyaWRp2XbVcSGUKtCY+Qjaf66/f2V
QwS0BVdwpHl4EdjSlTNPuHKMEc3KedmHWfuzN52Aabsp+z/KEQ717GobEuLNCTGbyLJ2uhNQ5ynz
9yRT5PxW3DJG68DUIvrNEB1I8XNj2jFt27mJujEcmmO5bGMVUtl1esZDhgFNJwAnxcCu3NqrGZbZ
9TFMuwTEm00+efUJOMys+5rWx0zVc7jiei6ESfFGnOulvngQZvGgIWFhKBzB2jk9V0bafYtnRZKN
+D5pXn36g7eHpP+rN1IUMBTPpzU7Q/cCoCrxEBRh4uX+gw6oMWJf7yMz/eVmfVihXpbbG7P7fdue
11YMd74I2dHdfWXPRsMYIIH6PooHLQjG4k4IdhFZoDACAwPIM4p/MuAQBnOtpfZzHk3fDfKY1ce7
fz6ycGjYFm+Ba8aRAoY3V04NtoSn1PnpWt/+4PMfKXG0WV+zbWYD4tom91mUZN/aLAee058IwDWJ
iRH0SVwhXDBkYjyyAL13sspQ07asV7ph4WaluwWcCAAMBxQtRmtMyQ17pHQY7YEVW48+2WVW97mN
+29m2r6wyQ3dDLieY/cUcy1AwfFRr7y/OBJbHsPLoF4OOThVjNJ5yGj3V2M5gAZXsb6uWOD577Ok
yzVNdKJNqTlFFnJpetMEqpagNQGoOouLFT4OObvLo2QNrsNYw6fI1dygQM/qUCh2ccUtoLr9ET+j
rekqnZK3NZ3HTpsw/AgMHm63n72RHtp2CNy0QC9fzza37XLFO0AgwH+JLwai5RioN4yq9KdsjuIO
dET9uLzPXuuGGUY7WT//c1vY2vp95FYBAAQShQ/IuLOrKDGatADpLHg1QD/95NcKT7dyB0EPwc4A
bDwgJgvxZ583Y7sB5qgHYPtmW+W7WdtYqozH2nKJGUkkFwV4jXzNmWYzeBScMxHn5OSm9HXM55CB
pIHVqiTqqijgnqE1XDeuB6fyXvMwE0+nKLfy7+2SYcao/OIx7zCMqpnb1X3BvY0eNNCsXWG5JUhL
xlwHxHDflMG2wR+3930tgBPIO0gHi6ZvZA0ud8a34ADicZ6jogZUlj7Oz0xvn4mZHNrUWI6YyNhN
pHixc3PPS3r/2x5kWLBtxHI6stFSIqyoyxnVXoE8bLw69qdccZOvWR3qAKjkIQI2Af5+qVvp5npH
Zz5HoDsO6vSXbp3iO1njPu4+wbEEv4NrEK0alzKmrq843vDAgB6czbuGdPbtDVqztfPvSw/SZkHu
ygc3PNIT+XEZKGAzi19zMX3xUSu+LWrN1jDOTz4g2sXQ0aUqdTOWybLkc2Rrv6biYKjmP1e3A4lo
UTHC4IZ8SWUxYbrX+zih45PRPZrZaez/wKBErvu/IuR7Rku7zucFRFR+DiBbQP0rTGptOwQ9B3C4
8QKBTUlrxDWiscHhkR3vPPrCDQCLHfTD7Y1YWyhMZKJGgm4QE31bl0KSwgE33TDyaDRejfYVcMOd
qvloba/h5YkAcMDp/3ALZw6ZdLytwefJI+DwaeHIPt/WYK3MhOcT/PF/Ru3k9CcDuui0lC0gRt2W
fp/RgropLRcMe1lrBvqwVFvkvfnDsBTOZp6qZkOrrn3tmE8U52dFUaCwooHLF5R1YD25XMuqMTmG
ko0F8CXIsflDQLvtbV1XYq8LCZITY2M/g7QQEtpu13dhon2OyVOBEGcMaPE06wqFVqbp0Gl7ppFk
gqmGfrg4t5eo5ENoml91au5c+8Ur4sBOd3GahjX/lAx8B+qLsDW3WdoDejsOdHufTGxflVGtqzoO
Vo4FXjGInz0USzEyJa2yCw5rK9Mb3IhG/UTd+jA439u4Ql9m+fX2aq/tJ6J0AcWJ4Xfg1l/uJ+xK
t6kFCpuhm0Kbbq1sVLjBldP3wSIErH2wMV11GKU+UBcTF7FKonlAjngutRe9qxW7uKIG8OcEqgNe
NACGktSYzR7BUo/6Bst/lUE9fb97lS4+L9lkzio3d8tsQl9REvb7ulRdrWu/H8GWjQIHQu6r3o+O
TczOan+Ieh7mO3InEZK4VQGP9u/nhb2duSc352bWNvh8ArAj/QSCZsUmq36/tP5lA9awpowB57p4
Af+x5KoC2YoVodAtkIw99AwSeYN1CymqmaUAb09D5gV59TgwRUJ/VQTQv5DNB2QSXq6Xi8SZWc+8
wKOva7J9Bb8KBOn6DzLWqNYjPgTbr4O+e+nlxkFJldlZAhoVO0yDSjUVvrYP55+XwqdksEq+AAs+
IsmmrsI/OWaoHRsgUEFRHwMpl0tUTu6oz0aBAHMAyCL+UcQba1uARDu46AXG49Vks5vWCxrFbBZV
Uwg+yp6Gy/3D/6jYIKvmGhhIEEXXSxWmlMWFOy9IT9gk2PoI0u92FQ4ezmBOE64IfTbS973EGidn
YJHBwlEL8lRhpcLVSKkJDL2h3gSqaCALuMICzo4ynoROzkrscJw8L+YQNGYXmtmzVz/mGKoqmKKc
t3ITXYiTlgv5YlCSxvGMgx2+6796oIM7f7JiAELDJYwM+9UoVTl1kw5g5jkayt1C9+nb7Q1ZiScw
4YbTJoBS8C6SbHaYKgy+Vi02nBHtEYlD91CkXv+3sTRWCPAGLQ00TpPHZKmd7VK0qaKp6/pIIs2G
94yAaREg8dKGFb5mxkzkaubsb50EDBj9txVUCZC2iI7DYMeagWTQKzceU3b8g8+Dkkxk73E5yTXC
ihBEnwWeMe6Myor1zbAVFi1+36VFY4HOBBiXFj0CHneOPSRmrG7Hpm2Xn5ix/xMdHETooj9Ql5tS
5ixtvaHzQGDUviTayd7c/vyaBkjT450E7Hb01UlOXbPsYaZTPQGCOXtiE0bbEa5nyJuxu/M+yCkI
Uwb3F+hG5ddx16FBFQDxY0T1euvSbK/jH8ZVCZkViwI6oY0dB4iJoN+73BGf91llpYBPH04OALIM
XZVcUgmQwoUhN8A1XZoQALK72YuBsqYwqo9HnWRViBOQ4EbgA1pgOWCYkiHtRh8i8jrdcvu1sb+U
/T/2/J3yg26NQTK0AR+KsOnLYOTdhsfdtry/7QYRC7pVCLK1ohtCugyQgKo07jXeSWvnwPPa0LEV
ld0V08OL1hbIi8K/yUGL4Y49G8fBPRmNGZhjt61q45MNaoTbFr6yYUhrofcZcQvmEmVF9Hn0raZs
3RO17ZDQNizZcL8bw9PZBCM5hp6QZpJCFyv2wD/s596JOk1QUzMsdUXlbk0JJObgxjDgBMgpSYKZ
+bOukcwXs9xiLGS639MjdP/3+5Ijc7U6tv0p908WD4dy03+7fw/OPy8ZU6a708wHfH5uQkarMPNU
Ve7VBXKBbS3YugVI2uW5b5Nhbkpgw5w6SkNK0b+nmgVVSZDuqq7j9dwakJBWr8tXPLNvL9F1cIQ7
FnyOwENC+QzPBEkBo+krL07x+S5/5hb4i9vMnwCP6PzOvPHQgTaDWH+i07lQadXQY4y5467wT6zN
Q2DMhZVqMmDtkJ9LkFZtKIyO+zYkLOUuycOsP2b3h62owYgxQ4Bno49WPhsszYu+Rwn/xE09sHU0
Dt+daMC+wBkDMo7YuO/lO8WsER2NsXuaw5p9GZLPt3f+Ok69/Lx0ozT2vNjGhM9XwB7J2SG1gWV0
LFTzviv2i+E4jPwLdA1A+0lHPEtMs5wtGp/Aq2pkL3b167Yaqu9LBlwvFfpYkd07LcBJb3fm/e9D
vGjQYYxUDxI7V915oCbDTbR08clln/KA5ne/3y4/Ly1PniCLUU34PBBaxjHwlo15fzR6oYC0QOVk
l9YyQgJmI8Ztef/IABRA2IBcA4wV82KXDmRCpiyv3CHGPacHR6vQFZfcipkKaEDEJPgXoIqkK8jL
ND2uWKfB/1VdUCX2htZV1A9mgOqQIlhclYUeAnGbohYpP9aJk5VAIpsR7vrv/fjDNj9Pxg9N1Q6z
ZrG4tP+/FDmhYYDpYe4ppCwe3TiTj3L0H2w57iMcOvh2PBQk/8owN5GZ4xyfNg4dQ29QAZGua/Dv
9yXvypvU1lNvioGAkgbJo7n8wQVhCahTDCahIQ4dC5dGhXEirZgwJXGqtF9e+ivb3PYZK7fD+edl
MnWrt/p4LuC6CXss7ffEfjc0RTS9tkSCOhGdkMCqR+/FpQZ9OTS9OTXxqUxr0HLpzwnQbW9rIRy0
FK+jcgnMBnSQY6kc8RPO8hpG6bZGlfr+qS0wFbS4SUgdsrVrf+8ayQ7ognfCgiInKrDzUHrC/Yyq
qZwXYPZoJxOBTkSzwh6Msx7w980qalNF2Lmq2b+C5NrQQlk5TgyCtOyTMb+mdb8xBzCrzf5Ji1UO
fu3QCybAD0QPTJBJtmY4Ws0tAmM2h62znQ7l8sjdv25v1Zo1CE5IdMEJtyI/d9s4GQEYhyBuKXNk
bMAXl+xvS1hZMgzWIxwRadLrcYUxNnNdK2vnZHpveXtogdCWpt9zLQvsWiFqRRmIApmWgKRzgV9/
aXf1WHhJV03OaXz2jM+2ikh1ZT9QPcVSoS3NueY561tPS/IudwFuSjYZ/U2r+sGbwQnUKG6WDzOS
DpAj3ItANP2YRbtUxHAHs/Sa2TmxqeZBteSPRVo9jI6zSQv2zuZZP2Jd3wx73sxOtb29YWtqYqgT
OTwAolzD/ydVyQEunrqniVUPqXVIX/x6l1D/fj8Eziakn0X4dZ0fRo+01Y01xIxkn2zHUWELq2t4
/n3JGOyZIcMSY7c6gKEXbG/3x1mPdP5Qt02Q0CaYxkOsQi5Z8d8XSonDcOb5lt6p87iDUtrJ8b+i
jWz+entzVk7ThQApqEE+jGmTCQFs5KFeoG0Vyam0yQK0N+K/v9yWtnKgQMODtjnBRYZBXCnEyZ0u
TomDA6VlJ0f72WaqfOeaOsCOsFAoMIEeIac8qop5NeYpNQClOUETv9nJHNg225Gy2hVFu7utztru
nEuTTKLIY2/Ao1L7f6Rd147kuLL8IgLy5lVSmTYzVd1je1+EsRIpR3mJX3+DA9zdKrZQRM/BLval
F8oimSSTmZERp8wyR0h5o708Kx5AH6uZti07iAgBKQXbl5Qlu/aCqs5To0xdcuKduBt5/0jRaF6U
uur61uQBXYr2PNyx6NFRUpVtaM8i6zAci5ZRir7RE9Ig8xChAURzIG34AdDeSHEhYMB7XEVCEW8u
yt4hoK9xWmTb4iJ8efPKgBENlDVoyAZW2pEzerFvxrD0aeNU4SkrEzeM6nVnrofbJrbGcGlCWXy/
bi2X8hoZnafcA7Oyxrc2Pg/CGtmBjzrRax4UQ7TEGZsgOIH5765r+K6qck1+UN73yq2Ach0KXQit
pG6Z8l4SCD2XKceDJnRIHDqfuPfUeHs7RPvXP2n/vte2ZWyN6dKg/PvFqtBGLKFjw+Dwtc/KGHeA
xq82NgqEjnE0oaYNgn11+2d46HNjqEGTAIoScgyLiNiaZMLWGFAkhKwy6mzAuSlB1DSzuZ5tG23+
98IH7uN426s29iAY8BDnIuJAd7ra4YdXXyWywczOS1fb8TgEUZsvRz79JDaXDXPi4217W8ORWXzZ
XATiAvVoac2lXwAZyqHt+gCdXOvuLz4PMgTZ6YOTUuVMRVGYLs7YQTXO/7UMLAo1P39rwfHdf79v
XXvUmlZVNqVQpSv4tMbeyhOaTjtjcPr49kB0hpS90tTgj2grDASFwaGMqzLuJ42JDZJitA9JUWbA
aqUqleJalvAC6vcg+WiWbN/7/LEqIF602EkVWI9l7ZcRymEJWpHaqEbxIjdDZGJXNPHfHuqfTKh6
Llz8DvVRwrJstMWUZmfHJ/2ptwu32UGk7wl66OAqLt1ih6IDf3AWBOHB4H4tM294EGCvjXi3Wj8N
SGfe/kVbB9XlD1Luv7bIROE3mBhcXnujzaOh/Aju5Cw7W5LsClD/WWgeZqpwt3wCAsmKkrkptW1f
ccY1iCZr38PGCLHyYL/4B/CiyDfbDwua/SOHT/3Bnxsem0Gb7cci5JHVUD8W4zhFbVctidHzNqHZ
SBM8aJ2EMVo+oLDU7UNH16T1esXA4AwSPXCoSHQKutCut0GXhplNujU9pQPvgIswzac09385DakP
/dqFe9qVXZSaWZMYfvd7IvULGtayo/BX9wTB9uXT7QWTd98rD8JzXeKMIXej5toHxtB1D6bfMwTm
ntxyfi4FPWVukYQh12SyNjfmhSl5wF3cKeaUeQUZWH5ufRvh17ccCL200GzNrVNSFg2AEQA8ByDG
ayP+Koxs7kV66msrdstjU+tuLp0FJZog6eKm0GpIT9N4ntYdCz7fXhHd9+W9czFNQ1ewvPTwfeNX
xRJ30lxbus8rz4jV8EB+2uHzdYr8fexwzeNuy6EuF0BxcK9nhlEFZnqavYe+XA+Dk8YFeyodHc3G
1v2Lln5kdwFiRdFDDvRinuqU8coK0vTkpu9IeDebLAlGM2oLsBPr6DA2bcGj0OiCvC+Qpte2qL0Y
SIg7BIPK34U5Gof4Ex9WcNKbO8vXFCA3Z1CSEkrcKKiWlRnkbWmEOLvJCQRPO6ir77iTfskb8nPO
2sNtX9s0hecdqI9BT/wqI0indqypYyBR3tPYzh6tft1Z2WNJdXgtnSH594vFml2QYNoChqzynkJb
pBzuGncAebnmMtg6Y0JAYAGmBwLz1bOVQ6zJCSdkmQXJ73jF3mWre+zXTLNEG0huAGEv7CgOMY94
M6XhKCsw4ce8oN9mivaq0Qp3diXeEWrFjd/vm97eD4ZxGOzq6+2F23JIrBsUwnDjoVat3LOZS8oa
pQ88CIopqvkcEQ4VPfKpRK6w/nDb1p/Us3pHXBpTBtt4C+TiVi89ZbU37kvHyRBb+D85C8Z7O53o
oeWDF9stNWJim+hjq0EGdQw7eXzBoyJrGppoBuZm569W85Pm/hdiVg9B6iFEEP1j6llVFK6l9eia
qLhDwYLth5K40WSAt7JBx1FMELhErhjCpEJAAzr8Onv2iiK9430XPlQrNDHDCtxNkOQI47ro02Nn
pCOiMCd9n9cMVCarGT6EWfWNF0v3IIC2SsD7wA7z4gQQDC3mu7Z2mverN/W7tB6sGOrv6buuKH8v
I92PdByryJ2rLjaYN70nQ8/jrlihiWmhSLbW/XBnjaiaAGvurEtUlQ9MhFOch6sdNynKmJnHsl3j
ZNWxmOjXlQx5AgV1/GBPfEfs1kUVXckpBa/iXggnjKZ+zg+OqNDLay/zb5cGc3J7WV9dBMBoGDhA
UVVCuP+KAZVbuZuFVVVAYjyy3afaOb/9++g7g3IAXvW4jpWbGMRReS2KsDg7kOo6iUIDEnh1ouDn
y9y156MREGGZekr2eRsumQUmIveb08TzPrT2Xvrx9hhe73NpRTaDoNkMrWYqqXpZzKnVrrAi0x/d
h4UlHnsoM4SMCSFmNA8iWiG+C4ri24a3FgdEYHiG4QUrQY/X5yWAryZ0nwTsYnt8nLu7t38eyDMA
6eQ75hV8Ni1riDt1c3lmeL6yPaXf3/x9nI7oLMHC47eq+ak1cwcR2BQMnuOz89K2mnTIxuxcfV6Z
naJY65mF+Dy4x5lDE8iLJbcH8OoeQS30YgDq+QoJrsGcS6S9vNS57zvjwzKDidztGk24umkHWgAA
YiOVF6gYPQtdFX3tQEPE6LukD34N0yPVVV51NuRdcnH3Vmzya1E2IGxeoFU8QdiL8riYNDfv5poA
ooeBgPHeUMkBeefR2TQZPbetwE300Wg0geurDQ9fDXGOgPYKWbZX5FcttE8YIwHi7ilyxNM+nqx/
3rzoEv4Jzka8HF7jjuwU18g44BgOyHme/gGzXjVq7tKNWboyIf9+sRYkAAioNwU5lWXciIjrxJR1
31cOXWdFcZ26+D6Ycx+at5/oCLNl/RvQu9dH7sCgOmaHKTkZNB8jUfrvSNBpJkhV+8bSomKITkgP
FV3k7dTWNJH2FurUOJecBYo3rZ/Xe1Rl0/tgdFCmzGZU3oO5jAAg4HFTsXVfG1Z3KAzGYtfk9IfB
BzOxaQVxXIGDIiJtqGs2exV8KT9ReULZE0R2u77MzlPY/oDO17Brx/XJJ+Y70XYxrUfNw3lzUS+m
RLnqPGNJhVnQ7OzTfOcEeUznH7c9f3NEknMDdUe0SKnXnMUZ8XhOULryvqyhEQ/Vg4veE8GfwZh2
29TmYHxEBEhtSBkZZTDZ7NBKgOHlnLL1U1k5H6Cttb9tYuPAMwDW/38TamWbASzgjh4ys27+GNaf
iReX9G8m7MKEcgPRtO3Y3BhwgQBU2/3PMR8TH/Sh9CuFUPpfDAfXA8r0eO6+Sv77kN1LjaHPoEUM
ycX63lp/D+nv2zY2HeDChnIucbQlunYzZrgjSFKt0L+Yvzcdj/rpYbF1bWab6yPb6pE5xUGiBjcW
evAQM2CLQ8Qwyax/5srat0b6F9MGMRxw70j+SgQj10ct1MsC8HzhzR6Y5JAtdy44v2z/cHvetoZy
acS+NiIymjvyXATWNovBMfu9p8s3Y8k18ZrOjLI8hE6CG60sKwaf1uLciPfVX0QJcjdC0UFqfLwi
k56QnbP4gnrsxCcWr2Q8msvEoGSuW/2tAwBqrQbKirJ3TkUhOTbghb4D8Jx3WNzPtam5xF+FCVIn
wENuHj3cJogypadf3LB8JmDeGnGUTWv43g7NY0bte7rmiTE78V8sPkDouNH9EBAXZfFxmEKtMvVw
H5ovXv4z9Y/5m7mk5WjQO4yHGqoMrzpic+CAhtzqcBsWh5QmjrXL+O4vRoFinom2W7QOqyQxbWs6
CyQxyannLL9bIcF18KYlPdR9q0vOyovxKpGAmBrspbivEWQhC69MWBlASm5owERijuuHIqzcaGyy
r6KmH3Bi/+oEEmtLYOrY/zatonKGHg7ZmKDm02r040NgbjBPfMx3mXFg9RK57WeW7lrxIEA1fHs+
N45S6HBJeXKQxsA7FAd0gzQjUxMap7T5ndVgjqFpNKPt3fYfWpBZ3jYmb8tXMwrmHdnRIbeUcpum
xgrlN1ZDLKue0wffRhpvpVO570yIpzqEgTHad3dO5dHIYb5Orm3jWAKERyZEMa+vYVEgBe7mImPm
aTKH2LC+dt1zmhPNEF/DeeRLDHzNf2oUr6naMsbzkPameQqsp1xY0TjfW40RZdOe+UmW7hBEh8X3
2/P6x+uViQXWE6kLWTtGBkAO/eIYGVIk1cqydU9OU7Q7iCyCyt0m+Y62g3GsjN5Oxsr8VIiqmyK/
E/1hGoY6FmLofwVdsCQebcz3Ic+7KOT+GBWGNxysLu9eJrsfPtRdJyK7XYt3c4sOWdxS1rPVinpv
ZoisjbWCo7YLfepW72VZ2+q4+IsVG8Y47ZEOq2IfpE5l0pS02Xmdke+JKJZd36I/PAI7UhYvOEpO
qSDeh7HzQUFoch3Qc+OYvZof+feL+ckG28h7Z3BPkB9OenOfN7EHskNk324vxIaL4TEpSQeRS8LL
UtlN5eiEzdKZwckNjo350OA1kO9vm9gYypUJJZznCImrsoEJJHRsAIOW+3y9Iz//wgg2CUDpwDtg
+q/niwleQMd7Ck5B8cExj6yNmwKukWs2y8Z5AAzsf2aUQGFoczEaJcyUbpUgW2rav/I5WdoT52tU
tS/gILw9rtelcBQ0Ly0qG6W0CGn6ZghOaRnGYghinwHwm9LdEDZRWj1Y695Gjtoyvy/VbvTeHhiB
8gL/BHgsAkSmuMfS+hm3SBmcWuo+LK33kNL+4xzowNlbZ5ADpUiwSAN+8bqtLe9Wp/AJWgCLtonD
BWSRfURy3COkibz8m1Xc144bafUwt7z/0qx17TUV5HK7Yu6Ck998nLoDy+NQ19isM6E4JhWU0FG0
aNjLmh/2WnyfFrpbKt0jZmuTXY5EcUyokza+mWEC7eVLUx5bmSw3DrO9u+2OW6NBcxIelkBJgXlF
uQ99it4xvlr+CSw8EbeeJ/qxDHTEgltjsYH7McBBABlsdS8bOMb9fAES05nsXb2GsS2smFffeqoZ
jbNpCYxHIJNFMAnCu+v1dxt7rJmRod0KkpX7hQV+zIWYPtlViHZYj3ZffYeSfWoaazQsdN67UPs6
sroNDxC5zLMIAwD7DSH2/Uzr9q7OOI9H22c77ubFPevK+t6jgGnMxLFiAX7tF9drlthruREBCTwn
49J7e9YGLnQMjLnOosZl3fMwCe8XK5v2YXHLYI8nYrHvuYMMhQ+qzn5Mg8eckjVxA9rtWeMv703B
6N0aMtxN/UjfDyvaAdAl1US898g71o1vpgiTGVygpeQioXVY7dHJ/NzJytRGg6grECX8LoZ270De
DYWb2y63sUbwAgDBZGwrYRTXa2R1PhYJkr9n2/xel/cN/dFNiT/oYE0bz6Y/UZ4po3RosCr71Bi7
rHIEJL5ma03SMEdzrQ5OtDkSqE3LrkuQd6hVbmGWneEVK5SkUF6LPIMfA1Z/sn1yJFzXpLqxUTGc
/2wpw7HWlhZdBVvlZIVR2GZpzFeSJpabCs0u2oj//9CG/f8mUhbIER0RhGC7tvMncK87/WPn2dHY
33PxNFf7N3uDxDNLqQGwp6IEe+0NTbHMHiI87zQxaMZUx6r5BlePZvP5tp0Nd0DvGdAB8AXUudUc
CiB8HWO9452E28S5+Q8qeZpQYsuC7KmR+EbwCKjeULkjY+uYBac87sY8CrUPpQ0XQMIRbHGAOPxR
v7meqiodgQ1pctzdQGkVCSuORvAXq3FpQnr8RZRqh5CQdqSJ3nwqoIVpxCl7zL6+fSkgG4dGTHC7
vU5ouCVbHcEMtBu4zyQ9M437bq0DWrkl0gX/voqAZ4vispt6uC9YYr0CzBerZqXlLaK8da4wacot
M3WDz4CwSU/QqYr5NP3EgXrX9EFk53hQdHzQrIrOnrIhh6kyICEKkAYpx/d25xzqbDxmForxaXjf
DIOmMrXlZz4CN1yfiArg0ddOwAzWu2AOBFAITffk1zSC3EODB9GZkGt44Wc56Se/MiRcOnxnm8/l
8NwEGlzVlhtIsIfMm+NsVvNaDqPAOLc0PdGl/YcRVCMDnx5ve/JW8cWBLovhIX2OuVLLniDV6kXt
haixBcKE1BUUvo4oFXo5qLrYkXTNfV/CNSg7pCZIN9bwziPDbvTTL2XpHG7/mM0BoybxJ3/7Wt1u
rm1jspsSoIjcBMcWK7/0va7PbmvdJC0utL9wAuFqvV43MnRt5tQWPNGVZKi83bejs0SCmJogYdMQ
ei+RKwZYB2/Za0P5sPCAgrTqNPjVu9G092ZRvveE7ilrWfJEU/cyBJv+NaQUJnzHMLM/+MdwsulD
y5m3twJaHso5/YL8rtgbQJQw0tnvFpu0e7Ha6d0wTnwnUtfb13nf7QK37RNhTm008gJPYsf9YQM0
cyjXNruvhT8mQwrADrHSaoeuOWeX08oE80o4IZ/XEdjiXvjizo0PObWwSvK+AeIGAfWh9A264+vY
Rd1Qdklrgd69bE1Ie5ZA8dThND2UdKF34RAuTdQFwFz4KXRTgOrs4omu7r7mTX0/ZHa4d6hY90u7
lOBLceuILOgi78GvcigaHJAZ6+ejkTM/QkVZfApWH5HrNBeHpaPukZlmGnsG4DtzPxjPjo+Mt0Ap
EdyDkc+N9b2RZpAHccWnCv/X+34K653whTj0lfPie+V3UTj+3lqIB+Fg9ugY1aHEI3dHWrs65aYr
dhMny85u5zpauA2ZI5GhsL8yAn6qco1L0ItFwZitzxBTzCNeZl3ccZYmni/wB6S1dxDyHhNI3zaf
3DrvktFsjGT0mvKAzjknhrj8EqOzaniPpmrvALFBbzcGRnYEM/GS0A6NNN7EP4ZFMJuRgOPvkESp
rHgeRi9G8QoIqp4jw5/R7J1fcJq0dBHRgm6tqLTFr3b1BS5909jNjdWiQ6sborrA+wFYzPH9VDfG
zlnWMlntvNxZlTM99DM10eo7TviR6T9j51mfUjaZ92Hnz2G8FmT6NtSZ6SY1sdHnA7WncCjqyETw
voc20+9qmpYIVMzV72wk36y5q9+JEu+XIazp87gSBqr2eY4B9/TjxhmMGD0fxdcg3Ofm/Zx+WOog
PBPw0x5WGznW1G38B167Y5JlLbpXIJQ0JM0o3MeiptW7KjdEPI08jNaeD4lVV/xTbvntWQQlnBGu
VN+Bn55GxrwYyGFQvFJM9Kn4pLMA2Jp8c29QA/j+rnhxyuG333XV+2Ac7RhFCeu302bB3qmy7AAW
jfkxZHaQjFA12C9Ow5NyqNcIrK/9qWzRZkGsjO/rtp/uaV0WUPkTfb3z+pEkPm7ih96dvXsUzDDQ
paJJaZS/5i4dD9Oc0yfCKI2h+Z19srzZHKKQTajdZtlk3PlNsR4q3rWRnZn5vclIeLSMwY19kecQ
WTKDQ9ObS9KY87RreecAo9unsajn/I7aPT9M4vc0WnEOv+1RYktsEAdpwo6NAx7Mfej8QqORTM0r
Z6Iv/LSzRM/OnbMDZMTZ3b4/No7cq88rJ6ExglvfSDuGB1MKJD97zwLjzrINzb28ceBemVGukDSf
+mHOBnbuRRSk/3C6z/k+TTUxps6KEsPQFasVpi07C3Lv8jvifGz6nWe8/Za6GosSxphO7vMhxIpQ
0ObyFkAD57EPNdHfVsYQViQwDMK1yN4p6970wJMajsnOKzdL7ADoLlgUGTRwFq3vxgYpWGyYAmwB
lVPFbKyMxFlCllRZoUNfbXvgf79EcRGoapKsyfFL/DSx1x0xNEPVfV/xjSHPAVjyDXa21p2XgJ7s
todvxNHoCAQQx8AzEElyZbnmuSAWm7FcS/9UFe+s8Tktzja9g4SOxjE2B3JhSe61i/gWhDNmL9qJ
nR3yC+AA8WbCHIlFvfi+dP+L73cV8dDPik0UdiBUSR2niAscmLenayM3DiMoV0lNXjw6ldVeJwLC
gwmrXZW4vpY4J9/FmO5k00CfTdFY/ex1raEbKyQRkK6UdTVeM60a8+TPXtOkp8ZrpID52EZ9ne/x
P/9u0uHR63SCrXKi1PBPNkNImkpsLTVhuGSj3WVQHTq1S3i0WzSiNUt/bLoUgY+lyxdteIVkrJM9
EYhJXkm4NKsdNKBXSk95luDi4bqGoc3vo4IKDLElWaeVZO7YMatmFK0klQNZ88586tdal+XYuCUk
URqehSguociueLZfQxYl7Kl3KsqDAcJgtiPz22sUVyYU50aPRUHcFSbGZh/UVmRBYLh+c1sPkp0+
Xm54EYA3BC+A6x1UIk427ZxiB4Ha9b5jmjf0xlJggWU/iuw+hitff36y8NZbCxd7J4i9xHtzTxV+
PdAxaNZF7zwQycpBSQxT8CoQuHiqPpp9FE3Xj7c3/9YA8PBCTxjAIRiDMj+VSXIvX5E+7bO4y8E6
pTlcdN9X/Ggx+dDj4KFn/wtz9gvR+NDGQQJ8MNLYcFSQWqvZX551oOygwPByN7yn4WdwgTCxxIOP
6vPw4y+m6sKWMlWI5906FD09L/vV+WAYz7c/vzkUFE9w+SP19wr/swQkCLy1Yeep9J/QAoL/OrTZ
I7uV1LojX2dLcVta2x6f8UQ72+jJj5eMfRWTAcDe4JWxVdRuBAGeL7eHt3Gg+CiJIrCR+YRXoCBi
rJk9rIyd8xrErunjSpt7mr7cNrLlbbKHFFo7OLbgFNfbMfXt1ZgQFJ2d8L1bRaWujUrOi3KNgKAd
zSG4uoCIVvNAVkhthjwUg8qSHy14Qw7GDzOdd2n4drTWlSFl4wcTDYKSY+Pb5s8g+FoTJ0q7j65O
aWnDD67MKOEzZDTMmtYIxKj4p0ETD+/9CMWHyM2eeuvb7bXZcIArW8r2IQFEowrTYueRn+30MPEz
nQ9/YQJI0D/diLLZ7Xr5nTwfHItj+Qv6dXB2DNGloXHjTQ8ASiuUFTSANJVgyV0rr8ZrALu0KFfw
2lUs/wiB5vy57SmU5m1uaFKoW88CUOtK2lgELx6Ii68HRUqWDW4+gWkE4X+IKAkkFL+CntxbdZO4
ef7b6o3dglJIlPrhbkqNX4WTan7Extpd/QblvKihQwumX1SlJnPy4q4OduBQfsIL/i/evleGpMNe
BLyiFyxIGwP9JYH3WA6InkQfkN1tN9k4JdATjw4iFFiQR1V7u+u+rAYxOPkZGpd9DGjG//Z5xdF9
b12yLPVQLgwSE1fq97/4PCIZwFHhh1CEvJ4iMxw7w8rA41BB2A2ddfRxzkKiGcOGm0uirX+NKGMY
oa9jzvOYn432bNvfcs8+WFYVm9aH24PZdCy8AmSNSCa1FDtNvlZuL+2E/t06HJBaQbZGh7HYWm+g
KrHSwOMhBawY8WkAldm2QKOP/Rul+8zQtNxtDQIJEsmngojZURHVM+Q/+5IFWPB615RJ2Owgm3p7
njaHcGFCWfS8rkQ5lDARtrssS/zk9ue3R4BIVvbUAROgbDtk4iyerYiSuQfeVEhHrMOuajS5Gvks
US7PEOCTf40op3NjlBDZ8xAB4Fnu9meD3hPySPixKL+N7fdh0iCwdGOSP+fiKBmKts9YBnON8THN
KZgvDq6Oh317Wf4dkhpv1M1SFQYKzpCyvSv8A9Esi2bGVKxGRUQdNBOWZXFRSCDLcaXLsTXGXVCO
73qneu5mZ490uWbzy4W4sVBq9Ye3wDr3SwGz5J/MHiOWnkPrzOr5sPRtBATv/+R8luLb4byOnlFh
ErOVHBoicnCTWCkaGEfNY03jEZZczQuPmMd0wf0JQ17zM82fPDDz18vx9mC2Ds4LJ1dR/H5mmV1n
5kjeZjtKjy1/F7ZRq6vfb/odcPSy9g0NclULmGWUev6CtwKBQkJasGT4i542KVnyrwXlxjeJjew/
QFZnv+HR/II2juj2ROmGoBw53toVQUDgZENxqo+TjjF7c60lKSXECXCvqLoknV8j9+wRwIIcJ6LL
U7t+qVNN/5n8ia/2yYUN+Rsu/Ckrq2pYAnDtm2ET19Mv4X7sx70h0Aj9+/Zk6Swpq2H7fTa7TYY4
fd4Noos4SAAsc4oZyjR9Lva3rW0vzX9zpyxNyAbPznrMHfGPHjRdqOZ8kb/21rwpFwHQvW5pkgAP
afORpd8D9rkBlflU/Lg9jE0z0I5ATlNSuXrKudKOY9D6YkGWuQrPc948NNSKWiJiVjiat83m+oD+
Xbafg7NPzdM0U7WWwxjSczdXAvV/a3icBhTLnWLkD1OXoWSG1i7NNG4u0x+pJ1TPX6cBi2ZwmIHy
+TnIBZQKVzJHTq178W4awVsaYEE0F0NX9trHlxL98Ehw0bPTfmfQ6KsnTTi7uVEvDCjOgLbjxmOd
Rc8084+SLbAIvQ9unu1uO8P2ONDGBbJG+XhTnIGWZQe6Exw3bN4bKHDqaE5135d/vzgLOiqcZk1x
txSfoX3m63hiNj8P9QKQqkmNODVH3+f+QEESjdpQ8cUZDgjP/mJ6Lr6v5BsWFB2LgeBZW4g4m54w
jv/t+8r0W0vPvSBv2TmYk7Da6Z5cm1sdXM2S8wiId1UOR7iT34CxB1le8dNy13ipgc/yvtTC0MzT
prci0MdjwoFMnCF/yMUyh72dcQTQuBZNL6oAxgASJHZnHQfJ1niAEEEvGABoyMArsSsflzktqhlZ
WQivI8dUgSNGuMnYW5pb2NwakA3+JgOpX7RgqBK1NuPcyhZ5cuXTIU/rj6RHr9REWAWyNWAfGqh+
FPmU1PlhLkUyhmvUVv67Il0OIJg7+DoiuC1HdyAqDGgyctI4F64nOMuQl6wDVNTW+fgyzJroTPd1
xc3tuu2mKcWVMHy118TWtWRtTeblj1e83FkJ77JiRdYu39d9stbgKX+5vZG2PEPS+aEogxQn6B6u
50cEazXPLWKOsHAi/tF/GKt46XTIR3noqje05CaHkjww3K84JYrGWIbBx35KsyIa3fcDWjiL49w8
8zAEwYGu2LS5LBfmlDug87plBbsbO5v0Ex6g5vB8e9K23lHIPANLAfVR6LPIdbvctbnnFTQNsrMw
7JM9zmuSp+sa9fZ8zwcnCZGRzNLxZZx0/rYVF4BBDAcTNjFyHIrhmRiEhSao/XC77qt5SezG2i+W
f7Ss4UM3h7vb49SZU04nYVVLwGuYywGt5vOyLzySoOoD6dv1BJxdctvcli+CdwRIZZAgo/wil/Vi
WouJg6pUUDCvWuyltQvgRwvUK0jkjjqFrq2dhTIVJA1CID1fyRlQ0s3uMPVgSfWSqT2AoApIoNuj
0ZhQOUMNHjre4Et+1PrFbD732Y8l/HnbhJwQdVtJviTJxg8oqXrYDoVbuWGGatXaPhT911ynQrQ1
BBSEkcKRLC3ou7hekIXmVRa4tDjXLd4HzvLgmM880IFDt0aBIgtYWmELlDbKIQovQ5YoKAqomn+v
s6/Lm2mpZah58X3lFK05YfBXEHBBMRHgoaLTJLO33Pby+3J8F25bgq06tV18vw8/AFto5L8N44dX
aB6HulmSa3VhBd2ZAUT66uI896f10R00g9g6oS8HoWz1bCxYheIdBjE8zlCOaNmvEsII2fiA1hRO
dK913ZwpnkVWPvnWAHPLGENMpEmf3fWgTWvorCj3AGTPVjMdpGc5fcT6l9wJItEc/OLz2/fh5eQp
l6jnj3lHe4wm4L87COLMOvL21/qM1z6sHia1IbGDTVmcCz88DtNDET6Q9I6knxr6kxlLPNXPQ/fD
Du9Gc2+b5H7SbSLNVP4hcLtwP9OnYigZfkDK43VJsvyYCXRR3/3FRAZSXh0FUQCelXprXvoWma0G
6Cr34ACOovn81n0G/s1/P68Eg1Ufdq0FyOYZ3ULM3Re/umKXmgeav7x1GEDbgRcXeCTJQqV2R+Zr
WFaTQFkXb+rIQYZz0oTZr1cDrbgoDEMgDgyceIVeHwY4bxY/D4byjD7MaKZfQY3UGfdLqVOZfH0B
QOceZGAwBNTYq+iwWRnqdD7o8Th/mdbnzr63XM3Bs2UCivfgqUCqA7lH5fR0gIScjW6i55oM6AyA
mKUmHfz64MQT/cKAcnDOzlrbTQ0DTTVEwCMM2h67DQtImIC9AJgXFzR/ymowM5gGkVfV+WHln7r5
421n2pggQDhQMQEkBa9ElTcEudk5bAnBWpd9NJAalJVlFNa6SunrCwAOBVYaD2kZUHioJRsvaz1R
uHmJQvRTle4Axn4q6dOCQL3q753hze/3a2vKyUxqr3O7ANaKo/ue6rrzNxbEhlCExIYACI4mzuvt
sVhhtbQZ5WfCgmh5DoZZs/90BpSfjw4H4A0HGAhYAkLBZdzdXvON/X01AOVCqcniG4Lj+zX/urj3
cxUPyz1zP7zdCvSH0EcJ9CBaN5WdQdkytGHD2jPiFn6c7LsuOxb8eNvI1lTh2Y3DEP9BgKesBe/M
1Aypz8/ujzb87Fifbn9+Y3fg5//3eWUlxpkazWJ6/MzLKW76uBqTIBXxXxjxEGVDRAOwNvX29X0i
KHcYP/vjfZeH0Yg+TbpqArzNkYC1xwJ2Fg+8Pz3qFzds41NK8sZqzn63LseCltOLQ9n4yZnbMLk9
nq01AXGTBWVsA7BStXm24q3rMlrwc1M8nC3y5rIY4CUXX5fOfTGQyhOl5xb4+uDed5RHtsGjbn5z
OwCMgNATurvAT4GZ/NpIYUJbr+JYkiZbgMS8W9dzgw4WnSrkxkyhwI85wukLDJiqFuiSNfV9cCqc
HeOJ1+fi7Qtx9XklICG4eElf4vMp9gc/646pDZcCggC5RTQ0WlLN/XqSQFnj++1iN+eJoBunBVzd
RTUxCYU5aCKrTUsuiHSRMZWmlCvQNVjl2kw0Z/hcVIDW3JxoPIO047bjylW9fvBKnM1/ZuRyXbhW
iih0Sm2YKfjntluANAwjyz2lxgMhZ5sM8bz+uG1xc2ChrFbgge2g7fjaYtvX9ZAJB0u/VBGER9bm
RCrNObzpZBc2lMmDvpjRVNIG7X6CvT0Zgl+3B7FxnchsGAA+ECAEalnxg4B4dVFCyeps8Uchnkk9
HujYHI2516zP1kguDSlb369YQIDVBI1aTAv0si26wHdjOaBtI6mwPHSCI4a4Xo7JLzm6TCV1rPVi
+P9H2nctyY0Dy34RI+jNK8l2Y3tm5EYvDFl6ggYEzdefhOKeVTcGlwjN2Y3VPiiC1XCFQlVW5p5a
J1uFh5JMloMjj9AdZd63zAJgJp/xNGXQ/Ape7AKs6u536nXhOu22F0UyV1d2hLlCP2ZQjwPs2O4U
kuq1UxHOvX3tIKLm4mXoYuaUlsLV2KT5AigUJGECs8NJ8aM2NcNhMCIA/UKr/3d+jmtzgkdG9TAp
mxastWX5uXfug2Q3ZIfGjrdnTcIQxN8JqFlxNAHoEoQdQMlg652ZgUHTABN/j/bSem9AiIK2H2fv
iwfO8LL5kLTzv+9smEUwyRmygJ4UzmgJ5A/Su216RmNn/ToX/8fP881y4dhWc6yDLijBc1oOUW7y
XlWFh+arLbjOqwEIPmBw9DIIejAcop+til1y0PLPeobW410SbS+R9Iw66GJAvyFqCiKoGVFMWVQ5
uDqrWn82tCA7gY9wOBnNO4qk2AsXlgTnbHkEPaRcLsTvQX4VVa0ikpEeUTgaB2wToM4Q30QWSBJH
ZwKBav9Dnw95q9jLsonCkxEJaKgLviWdXKaeZHYJKu85Za+Ukl1pBbfY+YrAUjaKSzOCH6D1ZNOV
ccZwzXxluf2yjO85HUAp6bglEbyCyu96+yaeM/RjQ/NzSm6X/jgftneUzJNBht0HMR3IhjBX158f
RqsgxHKyc+NxtkUz7osgLsgNyfKTYSluY+mq/DUmcurbOmmDhniAqq7lLkudzxDiCNlk/9oek2xV
kFKH8rCBYNkTvTPIAwxSeTDD6M2vQlecdvnXMV9A3QKzJFao/LS10HYMSPLixgO71/6dt59Ty/79
vnB5mTNt8O4Crtqmz4HXH0CaEYFRQOEVZUtxaUV4O0L6z+9sHaNwyIe9ln12PYUB2cYCNy3kV1F3
AgJf2Fi5njM2EBwNz0Qrdg827qR+pvp8KgJtl2mFKskiWxZwyzjI5CCthkjpeiNPTdBaXoJzgnAt
fBjxlNzeVLLxQIsLXwajEPSZhfHotV7ZOToHzjO9cdm9D4Z2NHoEcf5z245sYeAUeSDOLxURxeOM
a2WPZgc7fl2E7pgdTa299x0Vka10vqD1DKlknqMQtac0EOP0c4f5au9K5of56ComTG4ACnGgCIDr
EklkSQCkVWvMYC/rs50PCfBCRV4sCyeRoOBcX/wRIQKF1twvvMWf4bt6LS6mJBztp3HKYvADKMYi
t4RYD0otCI5FTE86GP7g0wXxHrRsvDpkYQkyhdlVXO8qM+b1Hl7tqkx9D2bSCXUHYJ864LvJMBz8
+dP2LuO7VQxZIPmJGi1nZHuDwmkh72fOK+UBbEitozPtbeMOTWbuiBd/lPSK214iQoNg4sKecIuR
BCTQIItIzwsC5QZAFavfo2G1CfN9BR6zOAfWj7wjw3BlVDyybpcVGfCYZ6uK2irWVErnsqPqgc6e
E+K4yPAKLscAMZdlEOgABMF9zpa46W4zXyUyrTLC98xF+Mr0xS0q0DOc1+4D83pIMZ28RfX4l51V
pBEBUUZ7uY9I4NqIFZjzVHp4XBL3lbLnxT5ubzfpIAIPTZ/IMUB5Q9jYY2CZJIBg1Hm08sdxXk5j
M50Z1Em2zUgasJDCgIIx52XH88wVJktbzM6HKCXstNoArefkJu2SvaWV59WZo2Xh1Tw7ImwMIbQR
jckUu9W/k51d/wbhZnXN3CmI02VnLdj7+u3CVAVe2U10OUjhLGW2kwe9hUGy6bYgr5rd7L3VjaEf
Etq6wvHJNoZv6HhsYH8jRBSehOPceu2UeAjT6XEtT95pe8Fk+wI0jRC5BK3MW0gbv2195LbSc2PU
T9Ps3mvm9DSgY2LbjHQUeAmAH0tHlkvsy+tWhOUGQIeQhliGfVlo3m+zd3LVS1PmVMFgxkWnXQ64
EFYeciMzeA0QS/c2QjZiHJr2FFRZmIJ8LHOm2CEvo6OKs2R3xqVRYTdo1KypSY3s7HNWqyYD/O+1
y5Io01V7QbZYyHTxAcJNAGB87SSGOmlANQJgz+ST+0xDySwgeZQH449/X60LO4FQqUaf/TpaDI1m
EFqJ09mIMxUrg/Q64lrtSKUboDJ7u1LanJjDmp1n3b1t1/Ylqf3HZtRCnaVnNO9/gGAtsKLuuSzH
WCu63fYIpTOJzDeCFxwqgPauZ1L32ZLoZcLXLHtA7fEM/eND4lvvuaBAo+lxFCIKLKI7RGPyDAzs
BCnjdkGZ6/dMf3mtKjEpGQx2NfgIgPniUnnCYEiRMtvsK7RWmBAXdbTTOkwHiL2ftudMss9hxoVW
NcI98HkKhysFOVVtmZizfPZQzJ5B7ONGqfaUjj+3DUnHAzYarlwHrXIRYcDabMoJhZ6Z2RenlFkH
ajiRObiKKovEJyHoBgYA3CDQWnCEaasNG3QLoLs4a/4xzQ6q0rx0FH8/L7L1mdlcUHPB86vVQAi3
UFAt/mCmobgeVFaE66EBvjXNS6jYDc6AyCQINSTAlkYVA8kyk+DOB4Mo9CgAlRBbubUeVGczsq7n
YvwcaNW+Y0lU2W1cOGvIQHtolC+G2YV2/rS9FyRX7ZVdIW5JSTA5DsUiOeimy0gGariPCTk1K5jm
MtX1IdsRFgYHUgTs9DcvzIXNq9axSXtEuedrVTfRkE8f/308ALiizQp/optaOEQjdSfTtaGtZtAv
/djvdADegu/Alcdapei0lZxXDz1p/MWMPJwnntfO6wmw4V0KfUZE+T7EuJLdOqLNbn1HCZk7UReg
TzT5o8nu2pvaqY1cPEEqo16GXbkaxxFgmqBzdttz9ycPLbyZruwIN23j0rElqQXU6aLdJ5oTQXl9
P+vDIe+ewf1ysIwqspMxYujyQtnpOPhtNBNVGwD3C1u/QvAbtIDOFXj6cDtSK7QpieoSFfP5tlw/
B8kUljqooNbn7aHzkW3YFLFjxWDUgFwhsPHcAZmCh9Qvonmk92NvHhwynV2qSBRKjoKHKANcQHCO
b2X6pqboaNOihxo7LC7bIR5UD2CFBXFIY1dYzKIBgpn8HiDm0KW/3jFngDUApgZ6Vrx8rnflUlrt
hCxPejYa0CTGC+RQjDgoP3TTYXoH0AvFgL+2+GAv3ojtFEA70IKUW7LsUuvWq17sWZHplnhCmEA6
FcJHCCbE2tBsovSQBQ6eodOtUeyr8h7c6vajpypCSdflwo4wbdpopHbCy5xW8LS2kCT4vr0sqnEI
UwVZcAK6M3y/z3eeeezdCIy87Ffw72xHvOcD/3FoGYpaws3Yab0GYagaLxvXS4/+knxqZ/tjzmwa
Tgu1TwVo+xSXsWxoeOJAZRFXJBZLMDnpjd96MwLYwGnSB38J0jiDz+J8tF1UsDXYB1NJfm/PpyQC
8HCfBBDiBa3Tm2ipH2xzgGILjEJAru2/o7T4PUkVd4nUCBJISOUjZscf1/t7MKDOArbW9KwP32mg
hcX8EURIiumT7TywBfG+NCS/cG1dG3GambrDgudNUgzh7LSh6v0kXR88aDlrFMJkMYhpfG/QADDM
ziT05ts8uLU7VFo+/3tciSwLwIbgmwZYRHxbeARtGaRo8LbQX4v+Juv+veEIyYC/BkTOUzgbe1r1
GukH92fu7dI6skqQ3YRmFc1OvL27pGsC54lCO0YE0o7rNRnLaghGmuJFrd1oO99XvClk+wpN4fDv
qH+9LX5R6E+MTedrj50LepylRT8MCIPuxilRtU3JoqELS2LlC0LiFk0JKvi8ZW8dnlhNI0jRhpXz
7+hPD93N4KFD5QuKamJ4sOiJyxZcBX4KdSYQ7fu32Wo0irhYFhBcWBFvz9qpgrHmeRvPr15Niz2Q
0TmatvOSlv4RsWcUlD+3d4JsqVwUk3gSyseTSTidnUm7fnG5PAs91BkNUzOybMXcyRYJXXTIHFqo
iryRFHdXUgLoBfyDOa6hoT/UBuIpbwh9Y7c9GJkhVBFQF/mjWCjGBkyrpmImMJQ47U1C0iTMbO0A
Stk4Jes7CmO4tnmqA5sCuh6C80wDl4H+AG2jxDAjCLV5/86sysusfw3w0V5EHwHaFxymo7l9ckDd
DEJm9g43AAvg1bKBNoeAgJARWts00Uhqo/O1ALe13oSKzSVZD8AEgObjOkVo5RVGkDorpT7jOPZs
qUKKI0pML/JS9qsfvm0vvewpC1AlfxlhO6OCLBzQei3KMXFRR0xYcuf35JfTjVEGCno0Ox7TdD2z
vrgJWntHCVM91/m3hTj+0rbohdxqzu2UwPaKcos139XA+U36LdWmXeO8dn0eWZPCU0g8OEwihcxb
3XgG9npzVMiBBGmF1GuXg75+Ocx6EW3PqMQzgIoRewNpd8ypeJiGZgrmIOnRqec5EYKe0J6cuApU
9VKpGTRrcElMRDtiDhk1wTnXyxVpLsu9MUYj8v3kmNmBIs6WzReqF8i4c0VMyNhezxcAGi7ROAmn
5R2HFIzviihH4rlx1wED/Sfx9OZZUnesHbArURAp68jpDgk7giyMuX5IwB5TOyrmC0nQ4yMpiPc5
3nNohBaOrlV3gz40VonnKomWokRFGwQs5tHL0mPv7ba3gvRwoVeEd6SjLPeGuZLQpO+KoCvPOklD
DUJhWRWEGTPglqbQBAl+MELf5FftqJ5Hf5rdxaOF0jBPdgSoqYrHGklJLxtM9BACa+bdAvRUhVnf
27e0mucQ6Z46dq3WRzmKkChBfhEKE2MZMmdabny3Bvuc29wleV/0Ic284hm8JAOand1g1xH/V+Yt
7c042fOuRfyqCBhlG5tDvTnlGrysGDE0pj86/tCWuPXKD8RegGWycU0QFZBJlj9Bg9h/hsSgwS1J
u4Dqqzx3bjCHRM9PQ5ffeXhJEgj3siMyonf91MQz5DKMlOw1pzoN0Fjb3iOyAwYUFZLinF8O/WrX
B8xtuhTKFk4N1gJ6mDLtmL2jAAiS3r8WzGsL3tyO6+jBQkXCQb8dVaoysgVDBIRw0sc/eBVdf9/q
O6vCcavPY73e9NUHH3QQqfnjHdOE54MNVDm4M0RyrNYwy9ryk/rsMM7EE1cqnIvMEYFv+z8Dwp2b
d7aVtSUMAIWyH6txNy1Qx8Bp+Y26zc3U63W41FoWbw9LViFGdgFNkFxMCUU6wR/NwCB3fhFUoIUl
kVUEUeqCdKr85eRNSL0bKCoH7NF1q73X/cwB9dk2L1u6S+vC5hsr1jhO4qHhrL1L+mBXW+neH1Rg
Cx4Li74ILNSga0eSF+Jq/FdcBGTAPfpQJUhr5FCG0B6bIxRGT0nWgSekMk8T8gIlr3zb/s1qss/N
Yt76c3FPxvTX9mhlYZXvc4w0bwyFa7z+HRRiw2NdNtioHZqE7aBvd1pK2x0I0cYwSy2iONqS2QUJ
P6d6BXQK95vwRtCa2qJDQBqUeZsI2L0o954N9uGfBwX3jowHl1aG4xZOd6A39bzMuECHAoAj4PRC
6kItFgrWIVQgt21JfNWVLWFAUER26iTxy7NR7+0gLM1o+/uSM4hhgGWD51ghxCfEotaIRjtnRqtg
YT3nhrNL2jta/e6q+7H+ChlMhTVDEn5emhNjgWTsAZJOYM43nwzoWHYnA4yuWXXv6JCXnu/zBSIn
31p/DJflhabPyzzHDUR3p28s+d24ey34vT1+6fz+Hb+YpLNGa2Vo9a3OM9uvTwY7bX9eMb1/fNHl
ObQgxtNrZQVKES0K1ifqQyzpiZHnNPlU6V+3jUnogRAxXgxG2CxeYwzMDXJYy9FHvn7p09t2+apr
v1r/dkhoqCW3FRnChJoRKR4rekJ5JmxsRbwvO4OXv4JP+cWYOwPhC6726qwNL2MbVmm4qqgzJG4F
A+UpIZeXnD0+7RcmFs+FgOyAVSudcees2t7Rq2MZmI9A7x23J1U+mr+mhAMyQn3K0WuY0qvbuhgg
TH+iKpogSYSMZANgkqhfoeAsJjcBIWvzxoG3bn0Ijblfg8mPl7sqGtLX7cHIdjvicHzQRsMdWsmu
562cPVxoPq6+qti30K3abX9etiyXnxccY2ZT2psWxtEVx7yKdR+0pwAdHLatyFYEcCFc3zrvuhIr
mNgUAbWoWZ7bLNar09RDh1lxf6pMCPurCoa1JQQmSG7HVXpPeCz/Dm1S5JjQoAAEOTqidLH7Te/c
xZ4MDw+GMPfu0uodVwfHVOHmxWMIqZ/rxdb8YkQb6oJgux3D+QF0NoqHpHSW8GYA9hGvyDcNkPY4
FE6nT3g2pDWkjvSoYne2q/AmsnANMSLaEvHsRiVQbKfVDZMtTYpZalv/bjTyE9GBvXZA3AhWf+TR
IrPTIIebGmHRNS+920QmpB+3t5xsY4MeACpHYDh0cX6up7KzJ9JOU11BDmHU99Auc3YQF6iPZQ2B
Muqy5uUd9hB1A4iJ5wmoOq7tMTto7L6t6nOOGV2QmTmw7AsKVdtWDNntBKDBf2b4sC/cKG/TsIIZ
1ArF5N1NtRv6af1Qldmusb3bDHQuelbGDdJDmbfeWK15Yg046232zaHFKzWrhzFvd63l3rud/0Hx
27grEiJYdO6gWxuNaODpFLO9PEVm6ktSnZH1/eF2lCJyRefrCPmQm7QE5wcr7TLs9AVyN0Zx5w7d
AaTYTLH7pAt/8SuEu8zQk9WEpCEc5gLh3U+rTiCrOYSD/fFdw8X25o2wWHXhsGa4nlurc6qztRT3
mtYc9Mo4WBku7aJpoXuZPbiz/dx7y2NZNx/dRRWoyAf6n30RcVdlC7hbUtgP5hdrfk6tUO8hLqLY
cTKPgcIabjmPnyXRdeek7jpqlw1G2UUWfWjQz6zn++25VBkRnPdgQy1Rr/LmzJzvDT1q7MdqKlyr
7MLmHK6oEwPW8qbO2g1L4KWpW59NlNv17m7Rgkh356NW3XS9qxiPDKoIKOlfa8K1Cia12e4arz57
2VeUdtAulUVIkofMQrd5kUVpD47h+sa279Fcq1gxmYu4tG1du4i2s1u9NmG7GJ2wtl9YkEUgmA1d
HL6h+IjanOJSkSXwrkYrHDkPOQA96/36DHHe/TyAtFN/MeZmN45PPm8R73aGDaHFUaU6K9s2jmsG
nFpIR3uykFNhPUm9aqXI2aCpw7duluqbMaqgurKNg4Q/9gwyN5yx43o6p9Yb2iWFx+3W/mV1gtu6
MW6o7qKaNXunPFFhKaR759IgH/WFix9A3UwmsIOfx36fdyEIY1crHvxDXoIMNWTmU+UeqQoPykch
+m5+VfNyJ/rhxQK05a7jBB4BgK21qDwQc7d9wKWfB9aAX0+G+aYVJ6jsdDBdtBURsIHV7X03HLcN
yLYCR2b+SU0h2S+sUuXSgK45MI3MeWbkpA3PSaGIKGRj+OMFQehoIEHC/fHFulBC58K3oHJhNrc1
++zlighWdm4RqPC75I9IpRDpJ3NukoxhCA3IxIjvxO2oPSFBg26H9Wz1bFev9fP2rP1p4RCX/dKm
4KeKCqxzXQ7YLNjc91VTRmDhOaRc8ncodyUoeFNkuce6itHhtCddtk/cPEZKGIlgvHX85txVawTm
7b1PyV1NsztQkJwap40xmiij2c/CLne5Od5S0KRpdRf7I4XCe3BrJd6ps92dXq/x9pikO8GCN3Dx
skZfjLBMQGmv4NvlLYXsNJKdRw71v3NRgzkC2VU8W+ARgBi63gmIYAvHz1t0944xMjyaqzgtUhdw
YUAsnZrovEoZILpn1/FDxzotIKB1aLV3tafK2w3DE9V+9CA3033V7Ek34d+hidk/y1w6NBEAgTxq
IMLvwt77kM7ndjgnhEaVinVUeqQurAnbr04m10xNoNBryl5otsSsLFVPHmmK5XIyhfvQnQFMDGoU
MxO3PDaDG7LeCUu3D/PcPrng1Oua9QvgDx9ts9sXtf9UOeg0cqwom8EdOLmftvenasz87y/cCCtR
L/J5bdXLwVpJUVdaFfex9ARczCr/+wsLZE4YujFwqA3oFy3JcaXPlgrcrdonwilzqZab3oiVKwiL
EvvDAqK6tDotJduX5IcRKGIa1aQJN/1QUqf1EhwIbby1IJVRdIpEnKwUiDONVzf4YP5Uva8nLS1A
67tC9PucQmKe9V+S4gOSCXryMBtPDXvwnWdtHcKu/Mjaz3XVhRXZ2RCuti0aVuxAqi8G+U5nKGor
SssGn8k3LvrihwnOJl+8Ou0W/LDSfWCkiH1A5tP+rC8nc1ji1gKonZxH8/va/tSbb6zbZ8nvYjg1
7HV73/5/ztH/zhAIHa9nCJ3/jZFX8HrVakSd5j7MgPeFudHsHcQlK9XDAVw9qd3H2kwPKx0iGz8X
vNNHI9FvwOv0c/sHSScGqlYOwHmo7osvE7ZAy6xd0Eg8LGNo0RNaDY6TlsSDo7j4pefpwhA/Cxfn
aZ1GezVmNOTY5nLToC49NP3tqJQIkB0pYCXRQQ4SMoBzhGM7F1qSZRXu/8VxInTWDe4UtU4aQtEJ
lJbpoUpUDdLSvXVpUjjF65Kl/drD21cDi/JxH/hfZ+ShafBU5no06+jTKLN4Hr7M+R7dQpGpzTt3
ehgIwu1AJcEgfUZA4csBtTJwVm9QFEagWVXLe5Ka9fPSHiAzGdbTcWwfHZaHrP1m0y9zed7eRDLH
cmlTmAHXzCqDccfiBPmxDbM1O24bkK7qxaAEz9WQITHWEoNypnaHdq+oaV8DVwvXgcaG/TKmh217
sucKQkiQy1soJr5hKKXDWMzegl3Ut/mBdXM8JQ4KNNO9y9tGSlMxPPn8/WdOjFQskxWjbWIHgWus
BbacKYYjO3seiN1xvoEWAj/I9dlrSjD+ezqcjgl8r8MODrqA82a/PWfyc3BhRQgRsJftcQSu4dwy
VD+WZ9u9beryAAaauX9p2LNdPCbmHZRJQ6/90ILDNhmeZ7qv69P2D5FulovfwWf7wtOAC8PUEorf
wda7+lNQRGwIdWvX+3eupxqzamYFdzOMujkVBWxl2TetemLOT/jPPP9SLi0kAj91zpkuB7f46ncH
5rUhb7y1VcyI0kAX8lpYYSS7AboXJn6lzaoRkCOdreZJpx/1ZYgKeiwKJwSVcBQkUJXz7NB1nwrV
uZQBW/Co541OAJRYqD9fz7W/tmsOIjs0IFVTt6O24T9TtnwtnLYO0Vr/y3W7aqdnRrJ3XFoAKF38
zhezfxnz5vtUDKokinTpsctRVeDixCLCxZtm0CryprXe7nddqp8zqFtqeIXlfbmv+jIemer1JyHR
NjAFf20KhwteuA9aDw16gG8+AOi0Y6W5q5p+5+vLXqMstuvicaiHb3ORHHWSx3CVcUvzO2aZ8Tt2
/sVPEVbD9ZnZTPwlYC9eCHLtKOeCf33o5tVu8o96+3nbnnT3X9gTTpqhsUZjJtykPsDvo78c6jm/
F6/6tm1GtarCIfNZNunFyOPW/thYQVyNn1oKD5Z0Uaqj0Ia9tm2QR4NitHi5pMJ95jQdBbM//HGe
Ni9J1/ys5/mUJSRsFpD+2q0djQ3boXCiuAekdpEE1y10+yJ8EZIXvmZNFQRNkD/KxnujGu4avX2F
wMGurspbXWtOebnGHntHv2KAJ75pIbcEGRARVUU84C6NBv3FZlAe85WcOmD2KLAyreMoZla6Yy5M
8aW+8M0kM0hiZzgsVrXsmKE9G+sYs6JWgI34Ar1ZQHSzeI6OTs83daR6prnd6TBTNjQc8lsTUIp6
16tQPtJ7+8KMsE+aZTRbLYAZM6HfSs3+XRBPMRL5lvg7Eh6pXE6YlSb1tMKjgWrxPrOyO7Mdq1Bb
HAaAHRoEq/7zWi47skA7dPsQyAaHsaG5yQSLFVB315ZTsHuyaYBMkNOXEUQ7wqRThCUyC4HNUz8A
x0L6VnBXUzsWBrMB+PWaE31oi//j5wXvFPRageQEPq/VX5f8W6IC9Uh/PifbBA4Djw2xOEonDT9/
BaQcjeAPedo/4Qgp4gvZcUGt/z8TwhDQ11ZZowGAt+3HuRPVLMpUsyTbYJcm3iwzofnojIjaaHIb
gNXLaxk0upfHehkjwy5/4Rp91NI+2t5dshMKvUtehAXVIij+rncXSde0b7IV+aQcWbmV7ixr/GRX
6QPAzYpJfGsKuXJg4tA9AUgZ/r021UCrA8TRUKXDFgTuMf/aIRIZEu+JEN+Nt4clicV4Yh5htmWB
R9YUq/ZaXq9BwbWUwLcdretPwB/CdSlCjRyG6bNutDhGyPW4+a7QVC9R6UDBl+giEAy4es/1QL2R
rqadtBBWcif0jwLHHOlTax0QofVG6ILPRmXx7f7EaFGsh54dAIGmWDuaJ+ClWxOP+m7SPoIUGnK4
JRI9itSBdFycI933AF1FJ8/1uJJpTTpIRoDsbIGE6ej0u8qwb6oxuDMXFbHa2+OAEV3YEk6c62pr
4PS4C0uvADe+dlvWZsyWYN/2SZzX9U6n3VNfM0Wbp3SIuHv5joFmkbht1tJtXTA9oEFytOO+mdGv
mk5hkNObsoN+3/Ymla0a9NJcBzBgZN/FnM+azK1DGvDmmO3PYAGKEyfd0xSxzFvvCMokpB/+kCDq
b3pTzD4xumxAYslZ1hlJrQ6Ft07FByUzYnJYPZeywB4UbkfPHJfJpgiYiP+CTovQqVWcA7K5urQg
BCzT5JSJx7lKVtDiNATVe0R/eWLt/n1JIFEG8K4L/uE3EmypmaAdYkTlcE1uOu3UuOE8KTyu1DVd
2uB78CKUADlXqvcUUe1CinAOIDHxqe6X2C0OyTiFk/mU0IdlHkLD/rA9OD5H19EYIoiLwQmrBFpH
o1otPEsKq9+1tR1m+muGhtN2LVHGZCAgUO0L+ar9nU5h1TRqpD1zYLHNnQ9j3R86VsUFKNIUJ0mS
87gemnCNZd4AnPcCQ3V96NIPetFEATka5u8s+95XZdxVt5P9CQ2EoW3d1KDktkcWWePJy16251jm
QC7mWMSxEEjCQQYN5QpP77NQn5xnsxlvyr7aj5152ralWM9AuGfyLvUD1NaR5Q8ejOUO6f1AL8ME
OU93ffVU7a+qfRuY1/s2H1hqEwfPvzV4LPNfutmjoQgbtv0xQkEsacAB0nBs/w9jetoeqNK0cPPk
kDcxzYnPahfr5DOw0nn7awrOzMeNnrxa6z2UN0J3qv5v7kCESxhoFSozDUMO6K5mT61xmkfF2Pih
2ziUYrddl//voURU9Km0zVPaZ8cig5D2WMWjpylOitxT/3ciA8H5rMFsJbaPmWTGb/B2hwv7sr1W
sov78gAITsbPNKcIenhQzXLDTAMzEgVRLcspaCiy20HzH0abnqfxHThN7gLwgEYKDuMTAXtzTwqt
rhCdWH52KI0sXI36MDAWTQ2J1nZfmjdVmse03hfWrT8pKlvSZQRDgAkGCmT7RWTzahiDM9dwQIH+
MCexm5QRWV5c7cMCYOj2DMtN8fKew3soRahekxYtYy1eChOI48yIkpikh8yNHVUNQ+pfwGD5/wyJ
vsz2cn0uODIgAaGL8aklLOQAxDq9M+3fHnneHpakYoIFvDAnuLPOqYvSabjeZfBSNcC11QQS5R/d
9ka3fg7efV0cp07xrJe66wubgk9LCfr9CbJmIKH1Dp1/Z3ZOONB7J1DEldJjd2FHcGCLlekZ9IRR
xXaQAfzUzT+3J0+1VNz+RUxhF3gbdybG0c/9bmzN0Oq8nceCeAGtTG+SOOtR0962Kb3cL8bE//7C
ZroEftNAafzsuMcMOulVVFvxtgnlnhDcVdPZo57XmDdnXR8bP4/TxnkarPwGJIJxjbdkq+sHlMCP
xrwobEsdGaiTUEHnwBvxTdWgTVYH9yIcWTNEXnOXAhcEoZjsJSnY3k++k3+XiML+R/kOXMgoAaNx
7no+gX82M6CXcvBmGHtSB9+muoiRp/u1Pad8K7y5cFAr4G2wUFgSi1Ag5bOZ38BTVUUbTcG31lNA
v1QGhHG0BmGrm+LSpFr9eZ6gfO6m37fHIN3uF2PgP+Fi6/laMQ11AxOOs4RW/uyv/iFlXUjok1F8
smdVfCl1Exf2hK1elN6aDgRz1pnILn3IJi2cgr1aYF06dUjFgcrZRS1IzBxkCaN5O4MFohgjyCsl
/mF73qRH9uL7grvTdFos0KsEIMqP0ukZqlSqiF82AmRdeIDB+RBEBqghA0NmsHgYQe7uCAos+hD/
+xguLQhjGBdtzMrFx60E1ooAA7Gt9oCy5rYV2SWLtlUdvTF+wBHj1ztsHVuvoI2GSxZcH2Y/7pbp
VUuHcLWtqBwUgbx80v4a4z/mYjsTvNoLc4AxtOHv+/xR81WSg1ILSAOgFReZmzeAcdq1QV/5LsK+
IgjrESi/PtyeMJUFYVnavKJ1Nzv5+UOwfiy8T9tflx1AYABA7orieQCSg+sZSjxwoqbAxJ6HkGjH
ZYpQUJ1VPQgyrwKaSBMZGdRf3uTBV5u5kJYHb1Ve/2prOMc8j0C3GJY48U0aWoUCriHdYz5KTMg0
oJ1MPO1Bl065N8Hego2VdF9bw44K/wsx7MPivm5PoHR5kB7nMoe8GiMEVwSAaGdukAbqjC8UeJ+f
25+Xrg/arJF+h4YLhCOu16dLLK2qSnzenZydRud4tT2Qm+dRNyksyRYJrAmI8U1OwyuG+R2q1uao
IyIwmRMNUxEV2n1Dbtt+4kXIhywr37GxIQ2Fdm7dhk6FSKsxLj7rQHiJ3FYTs7DSo+2ZM6UDQnru
j7ADl9m5nrqAVElSk6I8F8uoo72gQtU6XZEnthzUNudpjdscTHMovX42AGr/yhrwEmRO0u2qFeLa
dcrWCHL3xmEaimmngXwtRB9uC+6RZXrM3XYK1xQ9sElg/LTJQtAo17YxyJHRRaQFM0rFlh5X2ui/
sjZZFTtcuG9spOCRBcf/kIL3AGAWvGg3WTTR6nF6GLs8avSH3v5qr51iBoVA7Y8R5GqR/eYapNAn
up5AHyCHsSrI8lD0WoubDYLZS6/3FdAW5nSTUaJ9Lm07fbbcuru1QcmiCoRlZwvVX5crWXCYthAd
tAUdHRckxGctg1SKDv01nAJVGVCYSgtsavqlEWEqyVxp3Vphm8D/dWUR+kgYT9Y7LqJLI8JFtHh9
Dj4MGNHCxt/Pqs5Z6UThPQlAIN6UbwojVhOAzT/rS9CGuMON3jkQMFm1QhF/ynyR7YNKi8uTechG
X+8He+ntFPBJ9J3qxY1eaWHNmh0apcK1tRW+QbooIOxCExZqs+CRujbl+UM6OZlTnHW7XY6zWxEw
8SZeqHttftz2E3/Sa2LcDngjzhL4p10wJ1/bsirPLSvNRg8oRRuSs+Kc17NnPTp2A02JzJ/80Lea
GSjDZNwNa4IE8jz4XzDVr/pCm0hnNokHsC+dPI3Z2DtsDXWntZAFDvoH3Ll9bOkaKH9oP32pcojH
5n2/3KCXuw9TVI9/JIvOElBb9fZjV9FXnS3ZbTCzOkZix975VY5+TXv0730UoqI1871zjagmchfy
BXwZ83OvN+vBscYvSEB9W/SlfDZS9HoWAFPdLr5b7ijaj0D/hMfdUn7Xly490LXgpDzAsTXLigTf
/5D2Zb1t61zXv0iARkq6lWQ7dmI5Q5O0vRHSNtU8UCIpkb/+W+r5gCdWDAvti3PuCniHFIfNvddg
Tk8i6wu4GXPzbnKdJGB67gTwK4ohA05uxtZ1Aja22PtVnQdMVN90X37PIPQSAkOitln5Uk9fPPXQ
AiMJtZUdJNfktuw5rF8aFWRJMUYjMFqwOR0EZJtk2KZOmLTwCHMNb9f5dR3RAVxPq7XAzLZR9Gyt
qg0Hk3kHD2C3kKIPty26lv7LAQAMAKCD4J5/1tzhbaV4KfDkVdD5MPs6VPZrK1YO7Espyccg82X1
MRPllTlUaVYAOK6H8Ep+MSt/o2oYy4zpFl98Zf9cgGHPnm9wsDWB8gSbahGvYhgrq1hxX5hMBE2e
jPd+prX7lvjJbYtFHRqZnDauZvq3Btezp4GilxZ2+jQewcclW4sW1WFCiWDH0spaqQ5d2t5oVRO8
xFDZ+7S9iQXujfRpcT/5Kqz0Nsp1EIrK55WdjTldbmwfdUOQ1WCr+El9oWqSrrB7PGhym1QzoWz8
gtTwZ+WpNuiZTU5pzcXOwA1zR0jjrNyeizHOtyf8tZF9Au4EOZkl/Qebb/CSMWUxJ80Nd+VT77vh
CNmllU996ewHlmseJ0q0eASer6yu8kqbMVLdG/IVrLxkZRIvZVEffn4J3a0MtF1Uhp+X+YFOB8CE
XWcruo2V/2zyf1gWHkD6Dui3+GrLx8gwtTpklMDGr0hyn7rpkUBam1drGK1L9xg64ECDAfiMXb+4
jHnRpgb3GSjZM26+AZfYjrLW2Wp85Wr5055drsCPkRa7kMDfGX1PjkgkPRV81AOumfsE/quOzEMg
oqNyqAJ/GG8sV21Gn8WZab2SbAot2d2wqo600YzGce0mX6zNPzkPVBdmCiEySOTg52smM/UhGZOx
uu/dn7b93efvzppf06UD72OIRVrVWIakXSErKPe/seEp9U9mt03KxxSqfde3+dpgFpNcQTw0MykG
49gy8Os9m2b28spuvrxmMGFz5gP6zyJJGFQO9dZmgFoMyubJJEIXFZ7c3aMvuRJpkXX//2/zv0iL
rFsjep8nLSKBUKKHECzpwyJX1sFMinybWLif8hZOt2mH21GX6LZen80L3w1QZyTd0JFBwXQ5UGhS
dZACr6GB5QDLYwpyp5JinzTODS3Ia2Nrm+vxLihHQdgL1WCIVEGXAifl+VpMLIjM+iKdgDCDfVw5
3ZLsVXONbTHEAMNoSb0Zsq/U7wOX/h7tMcz1Q9f/9KwnvBgCTCPozvnJ8NYkDT+fe8gEYUiDp/D8
Gl72nWCrp2Vpmsi4MV5F2W0I/SpzC8CxdzXYh85/vD4Nn6cd0z2/51zciLPG8/ksTJSUmmbrMu7y
x7H+QetvFXS3a6OMdOPteqjPC+wslLN4F0Mwu2+JVDIu6wQInK1fbEogjD33maf3VEbQ7Lse8PMN
hbsefHFUmKD5gXbr+diMSjMzOEyouLa2hYiylVvj4s8j0YVCLPp2n6pLXSUtKZ1KxX1aRa3x20qe
rv/9F7rkGIA36zihBYlyxeLjVLB8Q01WkzGfTjaD54651+Rr78Ul2w72fW2/V+ODdNjKwXZxYP8L
+6eH8yFn7BRQAV1ZqBg4N+I/Zv+Ap4MgNiBZQCgCzAfzvvMPI3KnyroC6P2S9aFNb/N8pirutP5l
ZQL/3NznF+F5pMUZTYjkWV4WIMg0IClb6P9vnVH/YaW991zDART6BS352ntusa+rzt6XNukiDpHB
702i+h+uS0EydvDn6ZM7bBnIbuCdWHJb68MLXopODKwWFBDykmwAa3ef0yT9VXLX4WGunOSn8nUJ
IeZp2HoV5V+t3P1S8NYMu4E0u9SxxZfamIppkxZ+fupb0/ydj6kYbgieA7emUPWzV+Gg7ziB79+Y
eHd53U2PtK57VIM09pB52kvmlv4DvDTqjV+1+q6SE4pDaVNm8ZiSfoeOr1MG8FSwNm4NxaNQ5J7Y
i6GEGDXJNDwxOdCLlZmmgQAUd2eJEtwGrsFOIrWtbTck/LbOpm5fGA7ejVSog03GdG+3uAcKxbKd
hgUD0XnQ5QdIIGxFRc0oZWZybyCrR1sFPCTTlsh62TCEppWnfsAd3fs6NrV2yope0sAZHfFj9Mbq
oKut1/Pfid+/2UBej7l2oworcqH08pgVpL8ddPGQaczeNRPl+4K00yZrAX0COUXHS47KUHQ2C11I
Kp0S0fUxRzPwm2Pm2q8WNJZtPhXiyfY17Vb5VIXSYu53Sub2TM7qk9PLflcSWeALG0qGhnSy7z03
vIcW9yMkr/JfCmqb20GhbugRO9/WHR02pp+5W5U7bei7yXhA1wfOfFad3IyZ3+ERC08DwF2AO2zN
KTSMstiDsEPwK6MI+8n8wVuvgeiAVJFyvCxCYsZCrQFaJHzWcyMstal81JlbP6u29x5Lsy2OGTSs
ghYdp9vGTY2TSCpocCR9DRwITJg6I+1eac35TmIFhRV06HdulThHw0rBXgENAmL0qC1Ic4BnJayz
wZ53WWA4lXuonMZ606Wl/TYY8ii/gAgCAcl139cl34hWb3Y51zHZYw3bDG8sNijRwUlBtmzraoaI
TGfge5K0xkGzeL9zU4jW5gle45o0aEiHRIRmUZg7YlMkFbXnrJz7n3Om802/ODbtROvcvi+LE2hd
W9P/SvOdDw35xP95/XhxL9xoKPJDbQOsUHuWej8/x1BcS6eymfLTZGXkjTpuUcM2yRkOiUU49gDK
VNxOvI2rM3WDi4QEajT9qCO0P7hG6QdTXWow/P6OGmPowIXkOPVFHZr8W2frsLR12YbnIOCPiqn7
rNbHH96AFWOSfDuw0QxhlGKGVB/tU4OX0g5uwtOmGEHMLXg9RLSv2iNLmPWIPhHdaaZKtiKBQchk
qvE+55oWdUP1Kv2hv8kdVEY0u3AjwQV0XCETvSvqjv/grGq2NfF/ygYufylFrdVVuR+2fmIdJUVR
qve9renw4VGXatx4vkeB5SyJeKJWWd1YeKlu+pL9rgcL7iQ9hAssqfOdIHWPLEDrs7CusCAmyL4A
56DjJZJYInCHnP1muWEHeiHGXTLAGSgr4atKqyE/1QbvwmbI6MPYyLX6/WL1/Pd+his3slDcu8AJ
nH9UDeN3fclZTP2sC3jb3iIX3DYmTE/03l3RfVqsoD/BZvMWVBtnQeRl1usXpV8rdPBjt3aiydGO
EKu+hz9lHSaeV4JqZm5hwfPLbLWVdPvCHY89q6NiDqoAmi6LK9jI20pzhJGdcMq1kGUDo66BItnK
BsFULW9fkG9xNpiwI/zURDKTFFh5qbKTOUaWgLbmRhURGvwFj64HujiaD4Hmf/+QsSR5oSmcnggk
TomdB029krteSsVQowO8Am0dkPqXippNZkj4lGrZiVoqzmT2XPFRQOd7/K3y8SHJHFRszSMoHXdD
Nr53dHpeGeGcHS/mEkUWzKQ9HznoaJ4PESZMhQ35xSR2VSvzICO1vxsgPvDsmLUVUDh/RIQN1Y0o
HBkN3KV3fV0Nm7EbYQU60eIb6PvGEdbTyaaCiWOoSJc+t4ZbR77ACuhhNLtNEt2/6RNPbXFB/AZ7
hh6pXw37lKVdD6SOUW1Lh4rHplLkIQOvJTSGSt6NGYinJoh3EcndKUJJG6Va5ZfTN4mv8pBI4T5A
iDT9nfRe+yXVkUldn5wlqui/bYT3iw33Czwdl7Wo0kgcJk1/iG3/SddukLEFed9EiVbCOTLKtNd+
THHkrNRWF0+1/6LaUMIEzAc83U+NxJJWburpA0xdughJh8DjGDIEjYbyTuX4u9ats92UrCGSLzzZ
yFxaBXp+1pRa0m6G2hsEEFT5qbLcY5tksC9JzBfp0oPfVLs0Sx5WZnd+CS+WHoH822xhA0IK6ovn
S6+caN00uouzonPbO5Kz6Y6iwrUZHW5uVOMUB8yCLnBWmv7JYsS/5SrTDmgrJ2uGWvMqv/anmIs/
hYPRZAiSnWYhiLYeDr7VPSpr+uuOEywzXbSBAOFw8bJbno7cKVxROtnJNYwQN1UwkGcq0XgdV57f
lw6uj4EW7xNaUk3CtjU7cf+1gKBRBajp9a93KYIz25bDZg8+RMvmmaR+R1qPo1RhTIHm6LAFWjnl
F9sAhSMfxChsPBtK0TicFpPlK78dCh3rUWnIID0FVb8m6DUtQO8rgux9aK45Y1yKCA1NQGXBtAGf
d3EW1hJV6Xzo8Hkqz73Fw9+9U46uNkZD/TjrCG5OvRqyJ8XMNdugSxcBVBp1lEqg5jZXqs5XYCVF
qXuJsmLToHJXjJb5XEPv69E1Vb33KRBeBP0WGGSRbpsWuFIzmvtbUxnp77/+sGi5AkmEgvIf1cjz
P8TwpDWmXFpxV1WHvG4Pa1XkCytnNneaiWgQRka59jyASZuyTGXqxs2d4ZyaNXL02s8vP+KoTflg
QaiHiUNV3aDneX1+LhwVZ3/+nOd9yAlaYVcGUH5ujPpvI35B6H1Y89w2L1zKwCdg1WOD4cRbYv0B
vbMNWeck7tyqTCAHoLlQYcphAAeFgNGlGxeOBA9z/VHuaA5gN/qx3UFLgGwc+vQRVp4ByI7WthRu
+1Bohr4RaIS9lbSR32iOxCpA2omCveGsASAXs//f3YXd4wNgr4Mnupj90i/UqFHcXUL2QVaSJ0Ax
flz/AIsQ87lwNjmLDwBh0aIqQcCLXfex3Pf93yGwMQL43mNtAsUDqyaAEM6/r9cAFJDY3Ih5CX+w
YrjDA/71+ggWS2gO4YA/DbAQam/WJ2iStFpD+rJ2Yy8zeeAzLXvRs2TEA0zwlVCLyZpDAcaJRGI2
PZttqc9HA/0AbURaJVBiSP06qDKb/8g1FFb+ekQ4vUBLdiB3jwfr4qwWJhreeBsK4HeANGrzkIvX
zPj7J9SfJ8WcE82S6svFlVMUHZxGjnEyWZsK0nU82xD9jvE1wuW8hD6kA39mDR07Gw/wmRy8BHUa
PUtGXbExNgze7DuYKG+yHjp6g5d9M7D1or+fvY/hFrNHWxdEYIJwlBYBKgLRpNKN7fy6HuXzmxBz
hscZCqPoSH7iXpq8cbmpe2Msxtl+nOw8Gdv2GBTF2wCkp2/3wMeV2+tBLyx1pHZ4gc6O6DBCWCQi
LjRVpqafEHTqg8m8Jz0NcmslYb60yF1gViEfhgY8etPnixzbjFkDAGyxnbuBekmGvySV/lkPHwMs
dhGRlNtY42Osv8CsPrC3trFmfTh/4+WS+xhiHuOHawVGO7KqFEKkNzoUwLRfoUpQiFs5Oy8tbEAT
IR6MbhKMxxYlrEZnXtJyRFEi0PzdBEOYLfmn2ZprV0AQA0RqLb556rp8GLNSxNngb9HLCCTeEjZ5
v76yLjzOgAeB75w3lxmgTLvYNYR5PS0NMLubARtzm4NiKFAYzQDpuS0dCKm9yDWZsUsL7WPIxchy
DWhfK21FLI9Wuxmbm+tDWvv5xdcZ8RCnpoeJG9IHpk4wS//73wdGfVY8xhkNtMD5Guu81jRAf+Vx
57EgmxsSa4LKl7b7bJRlA3WLL7NsxPdQNEqB7eZxVjybKYkq8b2uvv7DKOb22wxAxDpebEZVutJ2
nJLHQ4A0PbS7tRrWxUEQNMjQgUOTbHnNsDEZoCSui7g2UXLfl/6WNbt/GMOHEIschvfENQpuiJgN
ByFv2N/lqDiv5q4eKhb4b8aML6aoE3rpFT3hsc/aQ8eGIxkegan72zEYsNGGqQySeXRCl3f+BNKD
0bBpijt2QCsf1Z3rv//5RMTv/1EfRwZsQzDgfLUaoyw5B2YxtqG/Jchvjh5Jpg6JLTaVXa00XS8G
c3E9+qBUoRwx//uH49eDqW2up/UU+0azr+XRB0tN6nmgMyfQh3+YudktA/chEmVQks+DdQC3+jjq
ZZy+ddaN561M3IWTEdhigJxnox5sE2/x+6aymqrstSlGP+zeMjkklbwuhCzII5jZkJHt/We7LJ80
kR6YNT5f/2yfdw8KssbsTYsGGPrji0NsEn1qc4vzmBvmS9XpX0CQebeGZGWQn8/KszBLHJdNegV+
z8jjsXZ/6xKqSqgUXR/JvAnPr2SEgN0R6tlgjaMgd/6ZSoMKBuMYHqfqO7O8LWoeUBYZIoioRP8Q
CeUO5OqoqXyyW08Hb9AMr+Nxaclbl4o0FA4Nsx6pYDUNKwzkJYprPh1mrCJBj1/3cRfMX/DDWk/8
pKOWOw1x147tFpHGUK9p/zAaqXvrj+a04UQP7fIEDHAR9F6THgridOi29uWThBHvJjNzP+g6ojYt
J3aQCMH212fkwn48+xvnb/Phb7RVa1SNEEPcV/qmzKD3W43NQUErxzaaV1l3m+vxLn1rMOlQ4IEO
0Cwheh4P5T9PoEk7xCk128BMtRuTig1IiUdWrWoOzSfXcmFB3Qj19tk2F8Kv58F67jQ6bbshNsx3
Nb7n2lfXehby3oDAboN68kEvtb3To3pOf03Wyvv20sx+DD5vrA8z25ua5mecDvHQDGiameMbdcfn
qdT9UDXkxhJrPNKlMdKf9ebC7BC1XlSWYBd8HnEqZ285axjiSm+Guf1o3FArh/GxiRpBPfHitqus
4sRNqEPkvZOGfg/olNMbPMTd46x86UvnE0oryLV1ey4tLnY1o1VdiUyxuB/BjBg67VSK6n3K1nBv
l1bUxziLXBEOzCh96Wg8NvRo8CLSKi0sqixkzV/qyf83v8jnkarMTaRlD8lLq85Lkh7I3ExLf0As
ZgjKssh+Xd8hF+cNnQFgLAme+ksAGRGDmog0WMx8ei8beeN20yYfshXtqCXS+89oPHQD5ksfGLol
S2fomZVVpoWeixJq44+N2iQGsEgJ06ygQdYfpQBDhKnVVV9EU9Ubabsq0kRvgEvQOQE1DSgXNUhK
aq7/JWxy/uMgXAQABmoCsKVbXgkAD09M5uUQN5ARQY8ksNKDZh6E83p9si/cbkAy4WUDUWhLRx3q
fMsMDlrguUAcob9O9bvRNyt326Uc4SzCIkeQIEYXY1UDlDhtO3C/XNh3i7wGePepN8ATGV/wdg+I
qcLrI7tw/JzFXZx9dY0OfU0Qd+heqJ2G3gANjJuhfCySl7+PBNmLWeQWed3nIz1pGn+YDzqnfIO3
RzbFonkf8IZXj9cDXfpYHwItiXncTGyoY3LcVSZ8se/WbKLWfn6xFnx9yAo7wTgmwEBsXwALsVbv
urgaPg5hsRrQ9KhrS5svhS6WuNvdNgFXsNzW7EWZTYSVEpZGsZXuytRdOFRAKMB28nFyfdb9NJ1E
g6N3NkCHt5Yb3tpsM6tT3KUWnFOuf6VLoSD24syQCBgNLduboMtXfmugMu375Z2b2TdZctc7K5fr
WpDFPDb1aMK0exzihCm4yLwO7lsOWtT1kVzaQh9HsthCxB1AzfeQG2XePp1RFuTGNp8d64vtR/+3
SPPS/JArUKiWsq7CcFQW5W6Il/bghOlwLNjKqX9pjX8c0jyvHwIJSwFTqyu0vBN5q6fOo1taP66P
5cJ9DPm8/33/+d8/hJgq+BNbGmaN4C2UNj9yywhNgPLW1DkuDsV1Uf9AiR8BF/mFyaib0QpbqSyk
c0iJo0eTptrN9dFcWgMo34G4CCTy3A46H01dgnhD8jlfrWr/UfTo5vSl3gKNZXmRx9R4Z+dWtbJb
L03hx6CL1Z2NRTYlDbaQUd0BoZJZAF3cac3zXw8NPCMXVWpgUmAruUjF+6z0Uvg78jiXrXowFZ1u
9Kr19h70oiLhSfZQ+HyN3XQpSXWR1wABAcop5nSxqYSOnSQNLA+lPZDhrXfJbZ+PG7hAhWCc7SgR
kZMdk6w4JskU9WrlvXPh4IAcO9oNUJPGZbVcNS33AQwuWB8PVhOMqQ2btRdzjbV7YdEgCP7HrWiD
XrUYIzwZdFrTuo8zwz/kKSByXX/HJxj0VYdOrKYY8xpcPHMgJPAHZA4eAPqN52vUzkdWl2nRx31d
PDhVogdm0cMgtHxzhhnaXpZ5kAr7uRZ90JMsnGpabK+vpQubca5BgIOA3pf9iZgnqizpZe1TNLOL
7z79lo98jW455/GfRvm/EEv6AR4oEIcaXBqXxg3qqsdCEhj1PJmqCDrCHm37H1YKHDPmTwhtHpja
ns+qVYFRmto2jfOmeyN8ehZ8eNImpG/Xp+7CZsfew+8jDZ+BGIuvxyfH7BUjNDYKG6+0Y82/cPZA
8m/Xw1z6QqiuIM0F6gEV48WxLHywg9y0p3HywJyjt+YtfGkUeOPN6R8gJJ+WvGz4iC9BMVvaZqS3
QrwNLmDhK6fxhd0LIAPAc3hVgiG5rKiAr97pErC4uK6cw6ANoeLwAiqnlTAXltqsaTJDtACIgcvw
+acHlLpsaJXqaKZN711mf0uY/4tx766utSSQqOsEBv4pvP6FPked29RoGgEI536GaeUu8+XUST12
oIscKa68iJpaQFIb/hBlGsoEVGhDrlXfPi+MOSwK8KjJGEBBzxiJD/d1NamRak2lx50R2c/C2F0f
1Z/JOt+357+/uEHxsMT93eH3IQdaBZARhhM9bGwjPlUxvAA3ZW3v+Mh+mnn7FS+at75X205DkcZQ
TahVQxIpw9lO0osV1wI/MyE3Zt8XiXVTeNNDJ3zsFXM4VoqKSLf4M5Sdv0xpGpppt2s9sTFM+lQ2
HYBTArS4dNokqMMx4PgtTl566NLjrZ2jl85emp7clKMTEs0KDWbclkLscHOuVMCXoBO8bUEqmbW9
URrESbnsq/gN8QpSjpjwLitPqvT4YWwH89hMhrhJM9N4hO1nLgIQC9qTb+s/NY31TzItfRIQvkvI
UX0fM95VkZZ75dFPSBORzvvZdz1qpozLld3weYH8+TNnpXsXnZplWUmzeesCEkqO0gPT5msaXV8g
0Gz/dLITtIAATURNFlx6d5HJubSUmWwH59h4pA5p7m2cQn4duAotY9zAwiUPDJpGNEEPtbG2YBke
nN6CciRt9tCxfAPVIRgmBmhynzxorref7OKmafo9fi5qYTail20IOQSkbpJBnxF6SI1X8khOeID3
XnrSGSsPoBPCF6ay303p3aatiQ632d/zLr2rK/+Btn16O7X9kWctqsY53ZAWvJEi3xWW5L9TiwLR
nhRD1MOQOuhcCBU3ybibOu+1KVgBONEUZ1MzBqUxbDSjujXn5CO3qBWMGaxzua+GPc3hNVaPthkI
rxo3EyzFo7wsI9PVfntdEU6g53h5A9pOC/tLjQaugPQMlIzyoJQ52yaoF9Mgyapvk0fuRMNec8eP
xsbb2x09OcZwdIoisqzskbFsPyX63mb+bQIB/bwYDhAqfgXHep/Z5Ab8IUj08kgNKirHamsQ81hP
w03R0i9u0u+Vk96prNq2qE0p9q1tjWgcnI1wtSOcZXAuj/7GGTsYf8qbVrpfDJI8VplA39jv9ahU
5C7tdVQh6fhmN/pra40R6qUxqc0NHX0QXKq4KcdsX2sCyHNv2pgZVoJnbrLc+QHLq4OeMh42fpGG
jfLTYJJVtm2NNAclIY+VVaDiOBaP+TREFrN/aI3jbm14D0XA6kOmZWy+W6nbH2he7AiHqRvqWaQD
+8eSUckre+ek9d52a5A7ILAZgqYFMLKXvBV51h+q3jcil+pAkLhj5AHvHYB2loU87b5PDIJhJHFW
8KwXtiBkzwBUhvoZinVLImHdtMY4lMI52pr/3Wjb10ysbPI/7aLzY5p8DPGncvHhGshx4bFh4s5R
9wc9TmwzheThaL5KrW1kCI4azibHigx9m6CALaOT6M29nhf6pq9/W7q3a6COq0HteHqnNGJYVMeW
D+iKWpTEtd6Dv0OixpJiA89vFUEpXr2UhTHclXCUWblzPicjKGw6AKhYOGvx2FiUhPMk0wGNMKYj
IV04TPEAd6m+e/LSbGXWPp9c54EWTyjgpR2XWQpJm7pptXd0xrK/r3R8DAGY1Pn1zJ1RaHhCT8cc
tgnFl45uKfvrYsp5iMUN3TXgHHbzdJX1RsFtUvuur6WH3gJpiUsPywslcx0P9pm0spgp0FW6BJBg
50h6twFOWvU70+NPDTCdRmaFPihJls/LSOlq3PpGbm7NTrGo17Wf5iA3ncWjpMzqTQrXcSUE9GR8
Ml+Oe6GVjxppvvKpj0BSG/dqqiqcsGl2VzC4W8uJ0U03gN1YKvo8wft6T7Qi7BPtm067h1HTQQIf
H2tlPWiygfKbfZePY3mcTFHDj00+Er/ZCG7vTFwAvLO/JmX13a+z1yqtnQAcKyM0+h5Jgz+9NYX4
7hjsztS7o7SNKBfd0a26fTqqsMx8K/CgbSNZ/h3NG6QyjnOXo7m3lWnagsFp3jGoTJeD/UWXDu4y
GtrCCvW+39qZQKEL2LFMGLfYmjd5oZ6MynKCsfDvUJh9un4lf36/4mMBCADHNKBAP1Xfs8oDjSkX
5OgwkeIyo13QcfnIzfyx1bUgIWTlDfQ59Z2h5+jROWjTgTS/KHiUsmxrUSrj6KsGiitZ5iUH2Uzs
aSx9+JGCX4ydlUl2bAbZbq8Plsw/fn7y4YwmYNGjwHMBU+mZaF+4PBmPGaTa7qjV02e3ZvWeM2qF
AtWlHTh12TN6mtps50F+VABeHQDwgfRoqlsHmB70swGp9wL+rnPX56yEYXVX2YHjZiD5TDTvAjDy
8ifZVNOmTJ0fbW+mT1y2XRma3ZDeT4UuHvHCdzZOlUKkAS0Y/cXsLP3nkED30BYM1zD2AdSKFRCZ
UP37lugO2/qt6z97iYkDSGoNymx0vHPVkNzZQyduqZflR03LaYQSM7uRBiSIBU8YNAmM/JYPE9S+
zNK9H0QivyQJGZ9F0+HERh78bpgD+NJYmWEOvmwS0IxoNST8SRoWieihJDpZO6hDr9Vc53Ng8TFw
QKAuhLMbAj/LrmFZ2CNeyZ44WgP72pvZhjoi9KgVNTglaodu1Zg85qu6xhcWICRe54erDlmTTw9L
b3A1Lzfz8dgCxMPz323+nLF9laGNCBJE67ytrLnPo8QTGesNFUU8aJedRLxXPOFxKXFvbDg/iXoP
CXR77Vz/nDWgFTwzYEBwxcm7BIlRV9Au9Rp5LOiDbE5/Dz8E5MWBSZUNI3TsnkXhYoSFOKM6ro3a
H2t4F9taYPD0VSewu/n76cIVBRoDmtqAVy8uKGix1u6UWtPRmJ48c4tFN7m34xoc7ULWADjd/6Is
DiGsCqMb573kWnkAb8RdZX1jc9nfeb4+nAtZw1mgxcRpFHK5rY5AevsbDwiIZer66/8txLw0PmRz
k+lNTmkiROmH6XQc7FAbV6ivny8JfP75CTuD3j8zUFlpJwar5+kacLzBQTJ7oywcgDTI/z6dAznJ
QRyUqs1P8k6dMXHFWkMcS8cVv/JaV7sSRlGnvLDMDWRYgLe/PnsXVsLMhkIHGm8n3ITz0D/MXtW2
vc07Io7Q6QS9u7yxMawGyIVkWrMevzCLAI8Bt22iJO0Y3vynfAilO8qWNW66oxiIuVc8V7um6+iv
OvOnJ4vpRehOI/ii1wd44WQAd2Su1gGihEN2MUArmUpOtUocHbunm17q+la4Ulv5bhfWuQPsJfxP
Z0rnJ41jx+o5FDo7cTTGXt7TSZao56TGRnJrDZrxBze0uDfQcZztw1GwA5pskV+WupGCpFOKY6ZE
EYvabgMD0jgnTuhwn3XK+llKpo6u66Rxr5T2VmRlDkNhMgJuVjffmPLyQ4Jbe9MlmQobBgyaVvHi
0Rc+nuOtkaCQBDMXq1EqILVj8jBldbWp4H8RTFUGjYyJQYGctnQ7icqLxl6ld7jwedj5TA9wcY43
2TT8ZJ0tgHbUsGd4SzdyaneTPuG1KToIHFsNRB9xTweSTJs+g9bf6JU5spApDYD3C7vCSbf25KB3
Ubn+PrcYTl6VmZFJNWfPG1jckMKuXsEpfjcm5rz7kyLh0DG2YbbBD6YxJps8Y3RXNLQ86Q2HrhxH
r+QdKHjtWHnMrALLKKAzQvphfGBFMjYrdc5LywJLAoLOBBjQT/Wkrk5NpYNdcrSZnhzHth2+l5B3
uTNYK1dqbReyCZTVUWIDcN1FHXexzlWfdFYmyvE4aLzZKuJ4pzIRyYlqsIaEUpO1SVhb3blmlbzj
GZr9w0hnCVoo7gIbgW7T+eYuh1ID8rYfj54hf/YcPG9SwFsqrdYA5xdOkbMH72Kc3KgyC1pD0zFL
AnB2vTTyxIMsTmLNy/rCyUgAOjcwpz46XMv0DGot1NcqSxxH9YC2HQQ7bxv71dB+XT+fLqVjSI4g
MO5BegDl6fOJk4VWeZObiCNp3TBJ7TqoZf3VncqfOkQLZ02aFwVljpVT8dLgPLSwPAIfBkBSF7OY
VSNYXIVQR5YBlZGelPM9NcpQ1WsK1p8CAbSLR46LhYH+Ah5Y58MDWNwndKTFyfbvYKiSsK8NICDu
t+uTeCkKAccccEv43+BwPI9iJGC+lcTJT/+PtPPcjRtruvUVEWAOf9lJrcSWZMuy/xC2x2bOmVd/
Hgrnm2mxiSbsdzADeGCA1TvVrl21aq22Rdm+g/1CQsDAALgVrOzzRUsq70RGAxh5vlxhlKtUSdzA
CTXllr14UNvMbuLsNtbNm+uDuri5mDpTo0AytQ3S9zBbo6bVxk6H78cZkjtjn48rQc2Fb+LzFpwh
hJo0V1wk2gY5l90E3KZTCum+MKJPAxlJvRpXYBjvRb0P19VkB913Sn6GDEJ9tja9JZKS6FEWsJRk
q+R7NSWF/BJED27zTMdYWL/ksPtQlrHD/hnSoZWdfuEv3s2D+Z+A0JfAWLPOoqQW68ApOmPKXb/k
vfCtQRkidPPbkUa164u2OKu82v7P3CwahSAlj30N4pdI1iAqijaS9ub/cZvEbEyzKRXVvku0oQ2c
tKtsQ7m1qpXztDAKdp1iQA2PqDkr9/E8eT64BbVjFHT2bqxE2iTqa5Idr0/Vwv7GCNTFgB+NS9Ss
EBk+9GUm7f7xV1d/XcMKLCw8uCyVKg5NYyDSZ8eHfScWhC2hk4skAwRqkXepp7bfIRnQt2FsEO/A
U7a9PqbFiUMcQKTjY2rIna1Ml5je2Em4B/qtN7JZbAbr6PvxnzshQwQuOgHtuZjmuDNdK4S890bW
X/HtRn1K+9ewmjjjVlbo4m7i8sPKBEzlP2hgP24DNfERkteMyKnfkXpmL+7rHHlgaJw+Ixtd2B0d
lBs1zLXD9WmcUxeATsUy3d6mTKZ++gkfLQtFAaaTpmxHKfydJKgHath79AW+9XJ1bLP8V6lpD5E+
btUivZeb39fNX64iqQSEPgARwvsHsu+jdQjFYhPtp8wRn6p+E9e298cgEmA5ZxbmlehUFhM117FA
UVd7rosi/d5Hcru2URYH8p7ww8WTIp4NpAw9V/ElL3P6fp/+0ze/dPPp+lRdHmKatabbiScdKghz
SEfbWHExlmnuqKFVbcJOLbdi3q21UizsB8xM6r9QWMrkReZpkV4Oo1Iqc0eM40dXlCEG83eZ9aqE
n9NQvTdHaetLOgw61ADrZOVQX4wRGAloEv7hcbcA+Oh0cyxCaXSqqrWOVShUeyrb1Z8G8DMr0684
ex4LE+VyYk5SY+4hGMA/QECVDOauSI5ZfFDH2ubyvL54F8EMJskygWMhI02b2mx7FAhLoZabio7R
9u59yoPPSXo33MrgM7eWUoYrm2XRnkxqi3gGJoR5Gs2y0moMS3d0+jIJNl2u7Yw0ubfy8GcDp9j1
sV1s/WlsZ7Zm02llqaK4lo9ueT46plId2rJ/1kdp9zdmuCIRyKBVfJ6vE3KP8jyOyIlRh7HHst7E
vZnaRdmtBBYLcwfZAsRrEKmA15n3SqArBv2ZOwiOIt+P+ZeofFTq71Xor0zbJWiRHluRewVCeLJC
AKk/bkOlqKMCjIrgiJn8bCi9PUa0TIx3qYYiYgLRciul27LstXtfcKubltL5zmyR2rw+rxdXz/Qz
uHkA1yI0ecEcJfRDBhAD1s2xkWzR23nZrg1c6KNe0qhFRXp/3dzCbsEcoYI0XTp0YXwcdaTpAhwA
jDqIb0MTIunPzRpV7YqJeXehVQSCprqNQDzyKERvsn6o1nB8057+EGq/T9q/o1BmXjKmD5ssVyc4
cbzv0n0UrcQda0OQP86SGWSc2ZJZaqPMBjELz0hsy93r9bVYWnqCGsCV5DPINM1GoYpZIiSC6Tq1
8tM3441knbr6KAl31jDy3l+jul+aNPJ2k3a4Be3U/Cmchr6seJbsOt34NYAvuyjX+MLnCtF0QSBG
d2ZiGvGZax+ENm/kEBM5adF7PVFeIzoPOwifHSHOk5tq6C07qrOytDVlPMmWFyHBO3xXem0LQejG
dZXnLNBRgDObfOXAL60puVhTlk1DJMabnfdSCXPVc13Xice7DHKqnlKwtZa0mT4y35j4++mOAZd5
IaGGBLU6VINoOgOphuMn905Zo9ihhnndhjVDD7R+FqgV6AxH7k3JGWJSsGkLp3HeAZqpTJJ9SZ//
zEPD2rem0r1lepHtql4xji3YCWhjza/0z8OGHHr/VISFW6mCbUYEibvRCivctonW3maYuJUphd8U
otwcvbQVyFi25CJr2WgPglhlBynhhHtwbzW2KTa6rUKydYSYOdxScA3sYcImR7okIV6QFxtZDUTb
1YJvRqtLu75pU7Kimr6tQN3EaFxDkGgKWzVQ6SDdFBIdYuJzR1XaHNps45W9j4S6tUnEGMrf0BPs
wcsMuy4RgoKNVH5UAlW3I1mq7FxScuT3+vK+C6XkXu6M7kakpfAQWnp2H9RWsgEyLjwIafBWpAaY
1szsk7eq7cnp9kGcbUloD/R9D6VwKMa83rVKqO3qyM9PoScpN/RfGl8Sz1cOlL2V7dAE9W1XusFt
mukx/YpCfSugnmmLSTDcVYZYOb5vAClocwCf0NgdoKR69QOUVNzOcHeDbKS36liFN5GllYcmEfOd
5dME4ZPd2aLDqoPaqWKH3iJ3E7havCGKZj4Tvd6mAhexG7XKrtSVdN/RHLuvDQFpOBOG4L73uvus
9tXbQAE14zVSdNPLbr6jVEBhwkeBB/4fC5rtXkbEVvU3Q973254mW9vvjeE+H8qGBWq6e9eMErtX
O/0gjmLzyRSmZHdouE5phO6+Iy/lVIYR2FrQBXZMtQOWHNASqiiYe1VzHxW3jneVG4FWB6eH4Iwo
fr7uTS+ewUANpsoHRRCQ18QPH31PrFtFFZilDg2htvFdcxu5w0Ew3PvWpZQZR6utRAsOBYOccbhi
uUjnmE9Jqr2+HmvdCRFlioXxkyqID72l/b4+rkUzUwKLDC2Vl/mLQMyHkHeJqzuyWgi2IMlvjazU
h0zW8pvrlhadF3GBAknUhPme3Ucx5N5t7eqmg3DqxvCBJ3dSsgUV/Ro28pfrtpbuPoiwefOSMbvs
9AlMLSfS81zH6lPTxpXeqXH0IMg94D8zo7Mo2kqxtdK9v+g5KW+TawSYfxFa5nGAuFNcu478zUTt
and9SGtfnwUNpWKNmZDxdT2j7wVQptasZDIXtjjzBbkiDRmMYL7FwRLG1qj1riMl8a2n+Ie4CLep
pZ3gus1sIdBXNsTSiHiLkn6h0kFjzyw5YRpdOLaUkxxrTH5BSb8rw+AvhkQVmGb+qTBAi/DHUzuQ
rmpapXMdZKk2tSreGxmaCtI/hVbvfGFNIXzhLKFDAz8rqBDegvMaKQ1YbphkkgULOW3P9LFHWriP
xzV09ZqZWRgUhl0LJ+VoOaPhBHJhC92RoGnl4bC0Gc7HMovk60TpgJtgREqcrDsmua309zmY22oF
qLp0VM8MvcMAz4K6vAnHvjUxpDSHznjqsmc9gV3LV9D6+11pK2n0lbmbu7tRr4UyqAastdZnRQgP
tT7cuVxm1w/rohnkRmEpskDtzNM59FARx8S95QzjJgtPgI8E4XjdxJI7nZjpYBCEkvaiJgq/Sq6a
40S/67mbVnRtcFhmFm5oBrhuaFrpedBJlQYGDoB9yNRMYz1bIBf65zQ3UFUSgBt2vwPiLMTbS3dn
BcSCdGMA+PvfLE5DP7Mou0XYuD4WrarY5xn8OPlTr31DSMvushtfzmlqWatvLG7Ds1FO5+HMpt4R
y5YDNgs12URpQnj1qlug7PNkX8XFpuvVlVfg4gKSDAPMRU4OqPxHiwNVd9HzfReB1/2I+o6nATN3
v4bBz+uzuWgHVPFUh2CzzKHNQ1t7EQUqVLEqHfpCaBjyb55V7d165SQv+fPp9mA3UjsHe/NxQJLQ
RoAQXcvJS/oJzV3QrMnEXuYveQHSZwXcj9uI+sBsL1Kwj5Wy7XUH/h0nLdRDYuqfiq5nmbTnKhx2
QHtie9IJgJPVP1ih8s/1yVw42BQ8iANNnWrchVaTEHWeJgWJ7kgDvK9J62WbYURw0iyEcXfd1IIH
xhTdhOCggUDPCy9RVIlNRk7M0YUvY3/jdbwkIv0mQDtklfphcVg4KuCTtGOiCvVx6TqxiKpskHWn
CmvbcJU9+u/7rljLRi2ZgYJuAmoiJEy9/KMZYFNVnpk+MOymcipRbm2Fhsl9q/prdIAwIvOtmdti
oyjGRF0A8el8q0zQcHRFO80p4VV8GgSjgZXalezAK+ngedTadoOwjkCtwC/KXaEH1LYQcraFMv+V
iG32hTaavrDlupRuYKuAcF9LSlDgkvpURF53R1DZ74UiC7Z6mCBcHXf5aBMb1hsNMaUtv+rXEEng
SKSyffHarN/Ss5Qeu6LJj4Ef63ZllTqCKJ517xcuSUGtrTbAlWAuCYS0ePQESznJrk/PipcMGz0w
ItJ2o3Zw5dp33KyO0LOvvZ2MGi+xYNbuvGRsEdDWtGeENvRjASjXLkW13eZIBdi6lqXojTbjgxd2
P9KEX2AGhnfbgeneVFyJgLVF5GvUPrqlTRlKAWnSIfFK65AXovJQtxViREX7yevE/tBn3GmeFpp3
Jgiig++52YYmjf7Oi6Oa4NejDyT0bkZ1HwIjyKTiTiM7E+AWmnQX0OzP49Q0bnMKYjcgNtpDCL7n
TspH0RkMdXhKys76RMVFvqs8TdwJgpjaoRyJttor4m2i98av1GVAUamMtz7ApG2MssktAjXvnSfW
p6hEPYsen+owiXPuTRBbGxTopSN/Gm0larxNkwfNNlbqFAS94tk85hCINyt6pDyFRuF6EhZSa3kb
o2W7Ndyx2XB40o2UhfVWonfwd9MbwiF1A30jKoF5m8Bx89AWmnqLDkv3qPeggzzovO6LEo0AVw2F
m6jtpNfIF2s2ltL3dtCa0uc0Lt0VV7xwm1FxpPUDYBso83nFsdPMXE0qHT0kf9yl8Weh+dX2Of0Q
8O90P/JqrUh8yVLC8/jc4OzKVnxEywRT0+jxccrka6/8SN3HwL/RlCfSnXYljpt2Daq15E3Obc6u
bKI2z2wEbNJK47Xbkl48fX/dBy9caRDycuqmyg4QwZmJIGxgJtBcg9in3rY8kN38cN3C0iDokoSV
AhXmabU+usTIk2kGYjs7rfKP5KLYNSYg+dY6xt+Z2+feEM1uan5Tv+QFcWYvN1yqYM6cKNWEPSpZ
2U2ZQ7IlNNmPvmnUO8R9lC+xqoebAd7zDZJp5TYuQyBwkZFvGUH1FCa1+efhOMTH9LuZbFO89OxC
0LpIRv+A+dVMOxPbTYGXrr3Nn08xrFAAwaE6UMx5RlNoYiH0qlZzvOJ36yHStLWKX9dNLO2TcxOz
d2aex7XSW5jQ7iszRhFqDf81bYP5+lEZgy+UNNRlt0EXug1SybFG4Tb7qnfuiKB1P9huIL5qZUVE
Hq412S5uTFjSZPLN1IvnNe880uK0j6YdUxi/wcB597KihzslgkJ8ZfKWvNWk2UhgRfrhEiZDLjny
x9F0PDMstn5HP1fTFl9Q6JU3YmD8QwdPsnVB9O/MolPo7QijQ52GEysWjICjpXqPeqMlNlUOVG6C
LNiX0ijcBwSK1LwgTWwHmGKTJBKPghkqyHuWJOkRkiOFafWbLEikY5bTM0+2Ur/z9Eo/WEHv7eix
SV8DqMt2uiA0exX+56TWYA8iy7tt0oz/58VFWjTqgb2CyCWZ2pOU7NUdtwoAaRH6M5VWUK6Blru4
gmjbLGERuT5/K9M3p7nQe1kZYlcyHaPT4INyv3RtsQ102bMBDB3Kod1IKdop140ubg+o5hQdFZxL
WGemZHpNPzJG2+F+yLNXIHafEDU0VuwsnayJMPX/7EyDP3uXWZ5Y9CkSeU5HVmAIAlsd11R9Fx5I
kL3+Z2KW6pCtmA5pkqAOvGdyfFdp7HL1xScc+5+m7L3L/2woBr1RqVoyFK94bXSJ6OTzqvj7ewg9
dxRng5nXtwvUKWJiT9PJM1KEQfop1gVbVqvHpgr+iVL9hdEWsKCoN5ESPIShaGtZvR20fCUCWd4f
3AvgBxTAadPfnw1WqFKEBvXKdFoh3gi0PCZ0ukMysrs+p4uBx9QUhXdHu4dU70c7Wu+nUSx0piNG
7tZNi1skVO1WUm/UQflaauo/dUg/+dgd0bBbycAsDZGogOhggmVe0OnWYqq0KLFM67kRYGVlbz5f
H92yBfC+8EiBipiHH3KZjUlm5aajp49ilzCHz2n17bqNpQNG7AFXA0EILVmzAER0a7EluDUcxPn8
dl97K7N0yRpJaHhuYHaCNcHKS3QKyVUWj6HwNTEbqBduNONejB5Nd9eQ6eusm65BTUp7aPKHPqrt
pvvn+igX98n5r5gd8iKhq7EfGaaYPCKQaoe+ifrhLsog6jE3qf9LcuE/+n3d6srcqrNaatTLgK24
BRwjyZwu1l+r2FxxKssDA7BN+MZ79wI5ViQ++gd+aDhhHzlFMdyZOYAFNctRNnXftCD+zrP7pS7d
n6FsrszqO55j7m2myhGc0lMGf37KfUN0K03KiI8bpRA3NZo4G2N0q6PZqM2NXuTBRje99HMcDK5T
+bxZ6ctKUQaB3wKtQHTMcuFn1XqsQNS228Bz/RuplQ0oy/tuGw9Gssst+fswlDp1ZMvaNZYeoq8k
iq+trgFnAfa/jwYkud0UvXK7kwFfX19DZfEQUhgBaAiQB/Kzjx4mNSswS75hOHKEo2x+65WQ3red
Lt8Yci7tszCJNk0Gm0MxZsTudWnu80TOeGsPFvtZSJ4QFhMOid+0Tx2MJBQwR4NW8ijQdmHVQEk0
uIllU6hwbzzCIxyJLt72vVseJLING4CVwgY8Q3HLI129txAfQoNVs06u22S7XCiU+0KjkBrrQ/Fq
lSvu4f3CmC8xHPLAEnW6by4gPV5dQ+gfVyRjU/IRhfWjHKS3UQPIXGfPRh1Rn3SfRLN2SH08SUIJ
KE2Bqn30bDkeSYMob4kYHWslbO1CLe5987ffBgDVlbWTsHjYSKcSh0+UZvJsnaDpqMaSAMQJoPRT
tGanKzfXt8LyTvjPwvQLzu60oFbTQZN4rYhNsE2iaisksAqkf15GtHRIN5l0WKgvQB6a70M4bsqG
Y+bFJxmVr9GQV0wsO43/bMyfRHknyWXaaIaTNcJt3OjkTPXxl4kegd1HraNK4a7vhdsUOdvRX+MV
W4q3zgZozR5Laq1aScghd3oY7z3lzdCfMjJrcJlfX641O7Ok5liA85NiBlkggY32SP2YFVt5jdJ/
6WX23gCCrDnLclE1rXzoo4vUdJrXbAT/Qm27sBUNZtaVYGBxf0+dJv/f0DTcs90HOhwNKpDxzqhu
FNbJXHF0a9+fBQJ+qVdQI/H9N2gGJvzLyjNl6fsTwyuvfF6UF8K3aIzS3RRlpiOVLpxFFnTVQvQX
USdtS+BiQGBRg51tLUntfcWLOKFptRWTZ++tTv9iFXgVT0xvU0FZn3zE2SoIue/5eqsYZMplW89g
/BBa+Y+bbQmZJuoeeMjx7hfd60BiKi57CSNtejMqsDasEd0vLgY01hOFNbWMOUmpHPmBnEQWzwQv
2yvVd9czV5Z76VxM8eQEm5me9rOASyxECIIy33I88caSfxBH78LoVi3Hm8hbcWdLfvnM1Lu3O1sT
HzaviCoX1VbvQTJSu2rsWnm57kwWJ4wqHSjvCYc4L10UlohgexZZjiEOJ0qup6E2nv7ChAGXBIUt
hWzjbPNalT54ktaaji+SmCvtMVgrrC4O4syC/HHzRuFoxKXHYylPNlVg/wX615oymVT/KDdedN37
Y9NFiUseh0RL3/4qA5QaDtfnaHFXIS9E2we9QRcYFTeXOklPXEwUNLpHscW90cXiVkoycVOWjXww
ZNg+rxtd3F+mge+dyt9gWz9OW6vVXqrEUycwVIqtdpe1d7258lS4uKzAdVLso7Q4EVDRZf/RRpQE
PaxngnGq1Vo/+iH6C0jquFsIw16tPtRXXmXy9Or6ENZN9iwcDAAzyD3n1UWvkGGwMRLzpFqj/0nT
fM+J5UZ6NhJF+h2MFklS6oRfILSRtmMmyyVVHDd4gDqE3taWotYxbwLzwQyAVobUkY6FD6V/LlSd
nUOFQMZLRMKsjIyNX5Xdva+N0lOvlp7dJnW1MSzXAh2ptQAI0GurxOCPGwoYH3PJy3yqFV/4aUsZ
PRCMkXkK2m1DTUfMdpHx6Q/3xbsNok2eBrCszQFMGRURtzBT82Q2xsaDrT+BMq/6Y0f6boVeOH16
ZV1cBqXoNh3qg+ZJGcuJ+e+G7uZHCnR76AjgTzGEld1+WWSfDJJjpnGBgB92xY9bEVoDtZK9xjyJ
8Hq1gfKiB/ldHyVPwygj7JX4D3nj0hss7IJQfY6tdAW0deGlZvanrXvmzqPUfa/cmqe+bm7byLur
NeNPQ8PJxLTtTVS1kcGb3eKdV48l5U3eUFUq3wqWXL5A02vCJR2ZR8Xv1ZU5XRwSSRx0FrkJEVb9
OKRAblsVhQrrJMHVCsVY6K3htdYszCYtzlsVcVfZOin9XtZ34kpgtfj5CfpKvyRvS236+7M18Xsy
5amfWac2QZ4QzskV93eZt5xWBCoOBN2RHLhw7IMglFln9vQopAfdu21+G+mdpO7AvpbDrvvhQuiW
bWJjK3y9foanMGTuB+Wp/DTJHk/u/ePAZCBUdVaY5mmim3VfZe3T1IleZETA2Vs3/mjWtt60EBcG
QSRAoEsnNRraHw2COswg7witUxomyEW797KQ3GYJKQyFVL1dR662E9w12bml9UNu7l+rs/WzytRP
KsGzTn0ifUqG5q3JETH6i6kk9gYjTXvhBTYmpcINzZbFlUKpPHI7O0hCWxi/JvVToz43VQh96s/r
Ji9uZnYNiS8TxZeJfWHeb9QZQWsUvoYHTu/U6KCXR5j8/icT836joq66JOdVc/LC8IfVSC+laI22
7xqn63YuIpv3odA8SD8rRbd5rldLAjWPaCY7dUH+U0HTK23BD9CT/UsKrZbCsyoerltc3IkkEhTq
AbCKzZ8yOeRJbP/WPLmG2++sth62lmsGO8UPk41Y1+LO64t8O6BwsjKnS2PltQwUaMrXUJf+eAbc
uHAHuVf9J3c8lvKm97e1diijI/Kg14e4tO1hfwAvxvh4FM787tjCF9Pmpf8kmzDl3Knaystj8fsG
LVaAIxUyhLPDnJpaVcZD4D+p2Z0Qb6Fbvv77F6JCWukmsQpYTSZ01seJCsVO8drCM05t2x+8lgYS
SdulVBv7P78QpyLNJN+tTD1jMzfYAotFU6/TT24O+FYKj2I/Hhv1Po6310e0MGMG0CjuEapCVB1m
MxZoBY1pYq2dmlC389qemtGuW1jwCbCFGhDZTUQmqDR9nLPS0zJ6fmXtpGrdqVCiT51Qfqrj7M+j
FAOPKk+7mIzDHGLTq1FTj5BDncLurlSOcrK5PoyliSIwgVoGuRI6y2ZvtaCQkrSi2eTUKiDHDln9
cv37C6d/Cnz+/f5sIUIvymVt5Ptit8u+JVW0q8pwZ5qwsdGRaK7BvBeHQ+QDhmG6ZedvqFrW0Zqj
1eSkHlzvJl3j772sMkEjQ2M++A5wrpexODIuSZ57nXqSxkR87N3R+mqmcWXXatHeehkuxuj08t5M
eRIoSSpuAkmyDlk2BrQ56CDCPE3YFZbe30/08yubfmlLUsQDjajQ3E8V4eOW5D1biKNRqyfe3i+E
aTcIU2RbQ3DXtFIWHCsQQ0ryJI4N+j5nxziJxTCH3F09KXT3YgR28mJT8gSSAh7G4cqwlryTRqaN
f99JBWbeaYytAW2oRD1Bc0o+eatkQA7Uz6P8F1uVSvLUzQPC7gIJa5pppXp+odHR+eIbiS2LD6P4
OVLvM+GuWQsIl9ZKwy/BPgfdJrCDj2sFwT4djVasnTSva6nrJgVl9Ebf6oUh/sURPzc1O+KmK+py
lkS4kP5FzZ/pH1xxhYvbgSwJuHb4CS5iCqqGrdmVHLqOov9ONYcAmKQ4HEMkjndtSw3W90vzcN2x
LBqlYMSDlVTWBduJnsSN2aNzfyKPtnVjbxcRxqvmPalYP/x53daSEwPVBuh8avSig+3jYmlQ4aZR
ZWqnVE5/qz6E+gYE/6X0qpqQ/HfpJ7eg3fO6zaUNwrsYbhq4LCCNmcZ/9hQCCTjAJsZuzPxuUyQn
Sb5RjDV2wiV3OeHiJgZLNFLmVYXUTYDQAiU9Velj3gZQza9c+IujgOccXCN0CBdS3Q39HkrvGeop
l7diti9kO7D21ydq4Wk16Tb9a2Lm9UIpKA0KheqpoZtzSOguDIxtW/1uDeT+vrejd7D6t+smL5Uy
uAamwzvh5ieqwOk3nS0OiN6qgVxWPcFBUjt0Fvm3gR/pB1Uq1K2WZ72t6x5kDOEobsZWr+5Kc1IH
BPu+8aPwV45y5imCwVNHG6Ck8wTmF+OQw6RvF4kMsq81zXoNFb90YDiKlC3RGaZXaLahVK1VSqOb
fnO/E3gBKjegqHzDbte0jBc3FZkhglVIiy9CFrUN0w5GdK6hAgBEAkceLaF/jFScVoBodWoh5LE3
D/Bk+C4Eo2jU0yh+GWS8jmHZbfFDLnM7lNrD9fVeHtEUsFLMBCEzc9ZyTA5T7Eb1JEJOYhxBVP/5
9xFy45Wik7u5IL+qYOn0BJkgSciDz2XUoZO7JqazdImem5iFq77fQ+1ZueopKuXRtlph7+s4S0LY
ndeuUfBcFn5ZHbaaRuAKMwmopY/nQ1GEmFKPZpy8ytM32RBvFaG+88N01zXKN3gaH4Kk2Mlp8NqM
6QrYd3GkuM2ptDFRyM5Gmo+JAK2riO2sLifuE2RNagLoTJW6vRYPxcrlsOTiSJeKeAO8DJz2H8ea
a2oNNcBonOAksRtPOXRQy4RW/xd7kEMFaSeZezpNZ24ugCFHqvTKOOnFyYUQ9enPtyCsF1PjEwBb
yIw/jqIvFMOPqbec1OFQbNM1eNY7LGKWjyI4+O/7s1mSxsqI1JDvx4kWa7ZahsmpGAfdMUMJSGwO
V/2hEGhF2qDF81a5YsgzN3HtzvCFTSEm8SGWE39vREaHEGmvgH/t2je9hPXIyoYQeue0P2ZDZt14
BblDBTjb1wzxt+P1aZp+5nwYFlXZKfkEfbk5c/weCCsPo+apgYAhGhW7jJ9yP6ZM7t3CqbW9bm1p
K0+leB4ztPsSDHxcFEUOxbLyBvMEjl61Xoe7IH6S/xhuAmR9Yg+cklv8aZ4RAjYnSblMeSGJX2J0
gOSW5QlXDuXCIflgZDYS0YuaNg55FMl+AjvWYWgpY1g316drwU2jT8HmJSpcIMhK9NSUq9wyTqij
fh6saqvFdCT9TzbmeTrXG6W+HE3j1Kfui1cP92Y0fr5uYmHVGQYycpC0UVSad1LqgeY1aslcxf5n
OX2tgdWBD3+5bmRxrixeVORQiczmWTlBL5sQdh3G0dIjtJFXlFuWPs87dLoGCCxpCPm4cz3qcqPZ
lvpp6O102Gb6Sly5EPRBF/bf92dvmkKC24jMhX6ixWSfGsldW3XPfZpsW0V/EMzxuylHXxHRWzE7
bdP58Wdr8fblMX1J5i17lWwFfmGeqm6XpFvxmLwhdtVVcP6shP8Lm4BI419L830WCqHpS3FlnqxC
ePJd/cWFKcMbFSeUh3+ub4U1U7O1MhRX8KMkN084NzuONWhXcjsYSawPP65bWtgVHwY1WzUplXsh
C/GeyMggPYKc+/XvL46E1zTxIO/qi2rskLaFUri4sibUbgsDhQRj1yAq2XvC32yEM0vTLzl7APR6
oIj95DSr+nuaSnZr/TTVflvQtqFU/4Rr1YHFiTszN7s9TRe6pFSNcQm6bMfG9GBY8Z0LDho4yH9T
N3PQmugmgzXgdLLoZtD3coeM0MrduTaI+d0ZDmHJE4eLpgPR+UNVVyKklSHMWTq5EVoD9lZuS+sz
ffxioNpGvKbAcMm4h087myhjdlqSojRLOoVI71U9j7f8s6qOb6FZ3kPF/wJA9UU1i1+5KxwULdip
lfGQyWuSaMsDnWoaUMqCNlc+br6489LalHvjlHvWY1gYB8/yvuaduHKa1sxM63m2x73IV9RKGMCK
WM19ZMk/Vcmi6LsmO7loBgb8d+ABpDyzbSFZfS6bQmOcAu9LFnzLvd9xsFKfWfQLEzc3UAOJLo7Z
8Ql9VA994N8nX3jQsoImZajow09y/Om6/1nCNJB1/s/Q7BRFeVN3ag68xh3KbQEbrWm6m6qF1p+e
5OGLlzzVjWFXWXqENf667cVp1KBFAD4Ot+X8Qaz7UkSncWCeUvdhTI4wQaPae93E4gE+MzHbECCe
4MCtMVHBfNce/OLPg4YpZ69qJNomFd3Z0VLiMUw9j5gEQeCvedh+kRV3d30IyytETDJZ0YBBzc6O
Vvkwq8WyfvLEr57ngxDPJ3GYFJIRPah2tUZ7ijE4SSYc27He92P0ev0XLO7FCdJJRy9hxLyNLpYD
nhdaaJwayCO0rf4WAzjIVqKHhfCIx8l/RmYz6eZiaggqRjoU3/yt2OY/akFNv2S10T0Llth8T0ev
24VDVdtBCMXr9TEulknwT1BqkxWmRD87cDGArIl2zzhJvX7rZ9HBaCWkF6fW9vIT4L4Duqo/cy/8
R+mro24ET2Hc3ppJ+9TK7W3SrKHeJnMXYRviCe+4GE7HdHbOPFnXeWPTZq5+GoXGoyenbu892jFP
Ijzcz5VvqQdPzteSOotGweIAGQW3dYFlEYYgEnsRFTMzhrnuziy2FNpV9WaMV67upcXGp8HSA6aF
BufZlg6jNI35EfoJWSXBDvR8H2tqY4dp+zy2owg1X7b3pAaRlzXOnqUhgtXBo7LE8gXtq2eZgYia
DDdE+q1Wf+bVg94Ue926GdYC7yXXc25pFjmGo1voBTxbpyg5KO5mNLYrO3bpWMK4x3Ylxwc3yewW
Et14HONG0k/IIsJClaBgvJWGSYMoqPLvo1+8cudHtlyI1a7zxfg2T/z4vtOq/Knp2vZYh/5wUwQK
GtLCoO+KWH+6/guX/PvZD5w/CHQ/nFjGWOVBCW/rjDxJCkuk/hcu+NzKzHH4kRQJNIFRoE+oBW+V
tbTt4ii45PHw6HMp88s+rlTR9RUu+9A1v1Wqe+vq2RsKkivLubgxVaSyIM+ZQA2zYcAHb+gCdAcn
S8u2SZVv/Hx4LHX3p5R2b0qZV39xM3Kj/Gtvtj0RSNdqoZfIOY7i1k2yR7f4CxgNApSQNAJ7NiZ1
jI8+jFd2LVOP0MEgIXQIn+W+Qzk0s+XyTll7Ry2u0pmt6bCc+ct2UIJBS/GXeWTSffBdlybm08P1
Db144khqkeBYUltSI9NNvICEppAfM+ho+rS8KULBVtr4eN3S4nBAFTJ3ZNOo4X0cTjLW3ZBonXHK
lP5nPlBBHo0XMB0rA1oxM7/Z0fAMe5jEufRURMXU4IZc/07R14LMRVc4idVOUEJJmmMkgzRCnkUB
TyWhaOzF2b0cqyugk/9H2pf1SIozXf8iJDD7LZBbbZ1ZXdXdNTeotwEMBhvMYn79d6j3m2cySZSo
eqS5aE1JRNoO2+GIE+csbp8zEzNfE7I0iCsmE0gO2aGXgxnnoR5CvlZyX/ABLD4q7gBT4P6aN4h1
qRp6lMaco0NBtYu1b7YoGQvr9bYDLIwHZtDw8E4ZfYVCz4w8Fg2nDl6e+gHZAytwkEI3VLs1U7k3
R74CsrumkMaY4NTo4HFsExRi8wlMc73VvGo6RsmzRb7y9Gfy4KBRUbhO+hyDkO1OQhkLpBKtHlJm
HMEasY0dWm1Sq9C/g1MKumuWvZa8XPBQ1HjhM0gmY8L9ybXO9jWpW8EJkCNH4txr8dugJaGJCuAf
TDZUayf4LhKY/my3pRSqmAChOEfDBo9CYha7US9ex9L9glW4s1F3vG1v+t4suINg2z/20AJ0OSgu
vGqkHAdjkiOEjDxQwUO9lrqh8iiYj8J6XDlOFjYg3leg2596o9CoO3vkMSTRM+kOiEXcCB1yH279
mnzn7POz+Rtk7pa6js/b7bfhTnefb0/X4q9H4WKSeQXR4hzLgO6iDtrV+Dxz7/3qCdXZ//b9aS+e
+ViPcEk1Mb5fHIixFdn29ueXVttEpIsuFhR/r9hclbAnITTdPjYFA7u140XZ2LyBLX1T9t2mhNa5
4eV2qHVrkdHSUXVueLZ3/N5HwocoYEA4Dfu8DTsb+sfkZ++tqRItrRCAKxP7M/EgNTxzgLzsLQfg
Fhs3/Reqn/yVa2rl8/NrqgdFWU8EPk/1HKAtcNd8HK2Kt9aU6MXBh6N99h5xGiI71fbm0XJrL2yA
LN3ZKpcrVpbWA+frRF3o4505z3fINMHLg2vmkbBdMYJFcE+aPQqBt91t0Qpg+0B/AyF75W6G1/ZG
0VXkyJEYGMA+7zEQ3gwaBMlyb+14ng6O+UmGdmwdbgbpGtzvl1uHAhA9aEqSY6NAFKeq/o6Z7lfR
Vm81MNvglwc1fo2H8+0hLu0oVGanhllDN65IZFluJUCZDiaQ5/xeAKbpgYs0Mel31Wl92GbVN4gP
mlDN8+kfHBUT4wFK2iA9gLtfjheNZ7lymsQ86m37kjL/Ph/Zyk28dOMhIQf+Wh0iNlf05mU2iCL1
UvNYNntNgclKgxzw2+0JXFq2CWo6cYYCpzV/OnbZRNPtV8A4JcgqBEbPfjJfxAEpnfJvIod8X/Rp
EsUVelNvW14cHa5y+AvuvavSbVk1tsl17AGjGbq/uFcPXzzuFBEn/biyERZNveOsUI82r0S2itEB
w78mrGOcV4+Zx/a5kd7FFV3J1C4dTkC7Ac71bmaew0cBf6jBNAkzbCfAu8hXXG55GBOTjmf6gKPN
tphB3aYaHHx/rB+Fumvj72BG/INFgQ4f3mloOrhS8fKgyNBUqK0eu6r+Ylv93s/iX6L1/puZeTfy
iDpX3NeOiXvcFFFFUn+rcOMjaZE6K8+BxUn7d0TvOdWzKz119HZMS888chmmoA/OnCxwnRUHm2Z+
fvhN8oX/f9re6y5nRhqkrzNdJUBWZ44g4H5W2p65lbVRTZuHOgOMp5+4LD++WMjRTT23SGyjpDs7
gpq4mODp1lFnG83ap8kjzVdSKkuzB0Q6GOgnxltgoi5N8FZl1sB0wJfH4lsfiyezYBubrjW7rJmZ
brKz+XOMhIE/37SOSmPiJc+sLLKhyPTWj0a7WZm0KX0yXyv08yKDgyNVR+bv0tZg6Mw008Q+umj4
AT2e1W0bmjXgVbSLFtS3tHpgo1LbCq35kdfETsi5NoRN3OXY2GCK03KZ7yHxwTYDetHboNf1Yte0
QxWSSm/uPGWAPAzMb8HottmdU4kT5ZXzSad1vpXMBoMNuo22em6i2asCy0OOdhIFrrNYq52fTub1
CYrXUn9GLFIEft+3YZ+S5LfGCAColf6XrenaNzwWyUZLVfMAzljEwagfWtvYQo8wcudGkNu6+dmO
EyOgWZpFVtnJQ22D9U/v4rV81cKxB9w+ZnSiNwVH1vT3s8XTcpLkiQsAIIcIeZSsCfItRDH4PLoW
QEsJ3po5aqnuoXJKy8E+iuZBT09Vdd/U+4x5K5tpcRQIXP5P5+PqmZ1zAZ3OxLSPhRk6Q8D1lZfe
gotPDOZAEiP2B/B25uKdaGgu+sY+Mv7kylfoncvs48HxlGQDTm0qzUDP7HIhhETZqWkAy2fWZ/LQ
0Y+HIyAiBR7GR/7zuudZJaBsGmJmH2X6Q/R26ED9xljTm11YbRykaGIABhJTNQ+rKpENjSV9CzAo
PzJNFoAuCc20WpDka5yGCytyYWq2IiApsYTfp/Yx8cPCeayRvyDb24fN0r2AbCeAiZC3Q1Pz7DVU
UH+E/Ctu7KqT0ENHTrKKk01X2Z/KzrO2JfgSbhtc8GIP9wHqgzqUK3GFX7pAa8kEdFmWeQRk7rvr
qi1AZKfbJhan7czEbNp8EJB1XWEiKjWMSBn2sz8Y+wnAeNvMUmAKJnqEUiB8uBZTHqt80MrWNY8Q
IP4iDQgo1+POYWAQdFIeyaTNoSi0hvhfnD4cnci1ghnnimV11BKSg3nLPDrsWUFKqV2Zu4Xvg4YR
pwBGhhfLvJZXKBtEYQ43j8pBs6WXBdCsWjnHFjYQHiVTeRi6l1CjmF1v1QDdv2pAvAPukZ8Jkfrn
1mR8wziY/CwQg6y8ZBdHhEIpMBB4+5nz+l0vmw5CYmjbck26iYkdiW7l2Fkc0JmF6RecXS+9Vox+
X8BCm8bPpe3vWy29r9sxdNtyLcJeHA20PKG5jiczus8vbfla1Y5T5H10wcTmapvYNlZOhIXdg7Di
fxbmb4TcUUjBELx6FI2/J2ArDoaef/WGVVXLRUPo+gauG1HpVdstGJP6uoCa37GX/LcWG2ngjZBw
ZgTKf7d36jQps4AK6PF/Lc0WiKOVdSQKHqd9k3RjfWko5i5sacTBjPZhQnO8SSbaHJxtE5R8rh/k
uRXackZE2lYjv9gl3xRaAdC6t3Jbu0ueAA0GF2AOMsHxZtvIItBXzZyeHOWgF4HSGfDLFrM3utub
n1XbmGFZtXrgN6P5bGZN+2Lr4Jo2Ee/LwKkpyBYdVyBHLjXvQaN5tqdZkQOlEXdbYsvhW+ENTjhQ
6AWYvG4OjqdVL+jjhy5bEvPPWLz8no04YK2ssUMFaeq97GLQwEDmjW3RjdnvRS/jY005fXR56UIt
zHL2rJb1J1uri3sfNJGRyvejbA81ejy9JPIKCLL1u2QoosEIMy0ckjgqHe+eJsJ6RGCIRDfjEFUG
vc5zavrofdD0+t7wOvsEypbkb8TC3sb2abOtaT9uqehVpNut/YX3CH5bR2Qhwiv3b1VBhs6vQP5F
eAtBQasZNmbsFVsAp7PnITPNOz8mdSQ7fVxZt6XDAiStKMkg/Qh6s+lWOTssLDFSgeYlNEwA1v4s
kqikm+i2uy+aQCcDKD2nJu338smZiSauU8uECODRiTcuE4jVs4DRnx3/ftvO0rYCmcj/7Mxe+y6v
kxSdGfYxpa+g106bzcg3Oe3DbOCBwSWKBWs5vKUz49zkbPYAwTCrCiQIR7/fAoDojNukWzn/lmcP
8sJTb/vUrXq5QMJGVmtigT9KHc+eTCD1nZr7sadvmlWsPP2X9vA79bCNatGk7nNpS+OV6rqG4qwl
d6T+nZRrBN9rBmaHRNEzU+YcBvQ+iu8ctTJXi59HmQA5VfRQXPEAdI7FWUIqEzhd8Xdrdp/aao1q
YCFAxcsKKtlA+UyeNnnEmTOPghmDzw2Cx3C8V17EdXdfla+qPmn6GiRzqbEKxkBr6ZtYkCsdxapT
tNcLhlQMkdB5pi9gEdo61N8B1LE32u4TtZKNBWmzEMirl9u76T0ZMr+lgOlyHJOgtAew8OVIB9nk
AAAibDVFXqPjxrqXqbcjuBcpNOTHJrcDI+dowvS0NzLYTpD6yQ7ZgCFgCUglVn7N5HpXvwY9Reha
AVHblWgGSds2HXFBHJ38rgZ6CwpiAU9++KaM4niMCLSuUv6Y6T9u213a4NbUdfhOZX31PNAqZhvC
UOTIvHsyHhJ513Qr4PIlpz03MR0AZx7FOwjU2P1AwIz1Kh+LbCUaXPv87FQcEfMJ08e9nLbfTPfb
xzO4qIv+Oz+zA9AW3OjQ80uO5Is9yMhJzOj2Aqz9/NnxZ1ptoZSEATbsHR26hAlZSUUuHbDguHYQ
JdmoM87Riwb4Fy0NSHugEiAI3GfM2klldKGta1ogPKho3x7Rokshm/R/XKJgHrhcb8HcsS5HQlCk
sKN0VNguOnSKN7etLI0KaBF06KPYgvbf2cKwBFcuR9XumBllUBvPnvfIyr/y/OW/mZktT6wgz2Qq
mOmgVWuTZ9N9GvDQNJJ0ZdaWzt0pS4PmJbTkX12DlSSlm2acHCnXIiWAV2uNPffACViNOAlie3d7
YEt+h1amSZ0QdFqgTr1cpTypmOFz+N1Awj6jgYXj7j9ZmCs3sBrqYUrp5Gh3nwf5CpD6n3wfxXMQ
0vmgSJn5GURFMwQPJnZOKaPBzp4aSlfihSXkLy4ngt41qD8gYzOzEcuhka1ojKPKHPslHvxk41aV
/loMdR9V3Mm/GLbrRDq3+EunqeRQcqJCSto4Ygyp1zrN6tdS6P4juCOz19sTsOQySBui5w0PU8RO
sx9Xj52ZQA3WOKZmvst85kWQBX8kcT0ElLN7cKqvhYNLToPLEhcUepKsq1o+Es65AnIVToOGpK1s
97cHtPh5ZBRRMkOx6Ypby2PgXdDqFHdgibYC90ear52FS1Nm4kgCem7qOp4/4pjrSytzY3LUhiOt
/jLAoc8BGh+tu7bvV87dpdGc2yKXO0wxt+GOnmA0aRijYFuwfGW+luOns+HMQpi6LwcFaDw51h4U
sDRVVY+aIDHmzibgJlP61pZlua+o4gCXoEfdMKs1IZ2lYcId/onf5wAMQKSpQtnBPua6sU/HbNOX
L7fdYvLjeWiEHQhWGTy8gcOaFvUsgCAG9nlljniEgB/fqp4n3LSxliV7D/eurABNjwo+2KmQZ7y0
0gyuKJgHVgSjL51PsnT7YADNgB0QbWx5YPftz6TjYJaO9TFgyknCrKd3uf3Ym1YMNY7CikNHMPsp
8TUwfpIutkJkqmoRVMqgOASZ+alBhXsDzkxUkDLVQATWrGUQG0he4LBwfirdTSEB3+HOVCrPtmpw
nG9chz5TwnwV2paqNp0pyDPvaBckhNd94Fbxk4+zm7cQk092mtwVrt7+ThWnJzJmv4hdJ1/S0ig3
djeUYcXNKvAKVdzjuMuDfqz6LRnGLvCxLfZ6TIsftxdvyT3QxDzxyAE9iED/clrNonVlxXPnSOWd
598hGXL7+0vOgd4MMtW/UU6Zf592Rj+UFt73MR4rdaMBouocqLkmQ7Q4jDMz09/PfLAwKlNmNnxQ
F2FrRR1fedmtDWN2lo+kzpOS4Ps26jTdk01O7Rqd6uTAlw5uAFWBthFcY+i0m6PIDW2QfVGAyKQw
E/fgt0DBpMCMqhG8BIX0hvts6Nuo5r29+egSwTBoRkBfMXUaezMXKOzBM0DVbIPcBM+adONCEQ2H
7m0j1wt0aWS2QGPBgE8uYITWO8bCZE2xYO37swXyMs7MePq+/ndXf86bz7d//kIn1/T7kWVGqh7p
zHkaxHYKgQmkNgAD3a6CoEk/CSfWLkL0Rj6w3tyRwYJkHR/90OjKH9q4Vpq6jqhhGS30yNu6U4Vq
dsyCEkRrae9YR73mBxNPBiiHsW1dss+xkCsucT2baIlD3I4UDHLfqOdcbieiAxc2ctc6OtaWi8/x
WkP99Vguvz+7e92qn1T4wA+Tqgf8p4E8j2z9LLq9aGujmDl2ao2WKadRMCcsn9s16PHkUpcbdhrE
pLIG+CGIZ2aDGACbBTQUgxhlgPSHLF+h0Hx7BIsm7IkzC0EuAHMzr2a09XsBxzqqMbGDggyQYaTI
4Zrp7rahxQUB7yqga8CCXvV7aFBMGG0g844+OFmfwQufbbs+pt/HJEleoCz4B1RgiIuBOyUAOkLR
dZbpqxpnkEzVOE/jF/vR7N9uD2dx5c8+P/Nf05Z65w34vGEExj1ZK0Qvfh5xCCAUU5rPm8Ui1qj8
ahJEPgLgb9V7uta3tPx9dIfpk/zUFZ0ycaBNr7u4NNVdpQGFmfz+g+kBH/U/35/sn92WDVGlrkl8
30bP+qNfrZQYF7327PMzr5W6JH093fndV08Ftr4r1uiJliyAOhGHE9LSCF9mZyGCsyYeR2w97h24
sTN5vmv5mort0iqcG5mtMo2VndgmjDjlvQjzYSV1tTiGib7aQh0WTL6zz6MEFKeew+2j6X0i1UND
QmVtPr7OEz4G1MuoYMPW5TrrDQfbau/ZeH8cENNWfzKCSYnAmurXqJBffj4GzRIgtdw56mWkstes
ehqH8A9GgOQvTtmpzXxeHIcwg60MC+GpQbtua0mv3vR9Xe1vW1k6/RD4gMcDdx6yLrOLAm94hovX
ByNaAjkCzUofwbG305MWyl5p9Ae2gMxDcgzZbeT7LifNHJRFwTMOW51XhwAdsLvMgCzaWHRAoBEz
NU+3DV67MYDW78oA+Cpa+WZ7pc9ys6CjNI+yOWTefu2SvXbjCcc9+ReGdM1RBQGA1GJpZR0Hsw+h
GxHRxNj641rlZvKly8v2wsy8dyuD3lrjjRwRg1ZIdyfsmB3N3ii/QCuTHJOM5MDkFTI7jBVX4Nkf
0tc/mEZU5nVIOgMAbc7WrWFaChYx4ABi5HHKISwbteIZiwt1ZmEWT3RalyJj5JrH9EVl+4Ic/tsA
Zk4ey38GQEcaDDwsyjWS6smTrtbobADTAM+ulYoD8KyPDhBAJA0LsTUaPKb31ne3W8sTLU7VhNue
WPCmKPXSEldVnpYd3kq2/8M7pMZft6dqIa8Ib0MSBll5aFVdF/IYitLvfLkxeWnlF/Ciomsf5J6B
k0CwVCl0e40QxHYDitJuZ2xbJw2e6McztPgV7+hxEAxNPB+Xo2TKVqJOUXodf5YWgsvn26NcmkQg
D1F3B08Jmnxnk5j4ImNxW9rHQT9q9KvxcWyOoU+cUigCgAoBDFaXPz/vG5c2uDyOPfKuoCFZ8efp
fpx5GyhpgKaGQh1ipDkTYiVss3Chy3nMkNkpzB/jXvsLvTtBYY2BgDTe7claOOZAc42OZ7y8kCeZ
X0RaXdoFyYUPmtE44vGu9Pi2j7UPX3fTVKG+MN2nCG1mU6YrboFODNIPJuhFUVboP54NBGMLkI04
rkHcgofk5ZqI1DB5W0G+k4kvP5V4+fAkTUDQCe4DoTcwFl5+XQJpaOalKk8m+lG6qDT/8rsVEwtO
e2FiFnNUjNHE7mHC3mq4AeoVOObCEQZo/oQkhOfidTJbAE+WYFz3Wnbysu4APYzQMo6gQUR6P9TH
7e3ZWrM1O++LIYuBDu/YSUs3GcFwQu27mz7KNZW3pdzFxaBmJ78BGl7NkJKd2uontlTQoFPWFI+Z
Su4c9NYkBWBmneITuiloOn+NsHthydALj00zJRnRdzU/xgaFJoGkgWSs/YkHbruyZMvDO/v+zOsG
i7KKy5qddLG141fiPdgCxEt75heBTA/c2tjZo7Wmz7c4KnSQoAkLpxyiw0tfx+MEgDD0PJzS/o5v
XLHyhlp0jglFSwBpwyNzOo/O7lLfyMyW0JKdqPbYOSMqFC+0RZO/w6Mh+TACAO0ieIQDYggUOhji
L23VlSF4UoAuig2hDoycnbYr59rC6YlbFPkkhJ9oCJjDqusayNds8LCRwIFkyMcaKRPNeru9n5aM
4Fk8lQcmsSVrNoxCr7seyl7FKe1CaoR5Fo1rV9qaickpzlaFZ3atKChlT+AXjWj/CkWJGiWI2+O4
fo1ATeJsHLOlz4VeMsEwjriIbC8ALtNutgiub1tZcrBzK9OvOBuK8NiQx8oqTr1qwyr/1Qw+ShY/
M7pzvJWFWdyh57ZmJ4CufMG1DLa8UaCZRt9oAEpCASZQHf+dtmorvfY7SUSU+OqoFWiC+W9jnZ0Q
LthzfIs6xUk1WZgjXVPLB17vErG36Mqhvrh4UB91vUk9AnWqy2ktMnSAkh6LN1jAcJpPtRv2xtZ2
VswsnT5guv7HzDx2Yyh4GKgQwBFTEvhUBJKs1NYXXd1GEAxyWDC3zkvrGdFSlgqCORv+kmDmUd4P
sta7vThZZzamv5/5oAm93FwCJHsq0yhzQ4qSGki71i6IhZGAGR6E51PgMA1mZqURFUjHi+LUAU/o
uhDXHF/89MO5EITQZ0ZmJwP4YHQdzbcF2p2e8uzXQO6qNVz9Qjn50sbsYCiR0QSQAeEIlzvHfdD9
AHFWY2xTwHj9e899a9aIlJd2LoYFCJ6O6UN+eBYP1YVZ1rng8DNUQkERUcV3MrkvUaRsnR+O+yb1
vaZHerq5vWGnXTKL7S/MzkIjWmjUjROYbQB/GuHhKIUOIVFB324kQdvcWni/4Il4SiBynZ6vuEFm
PpLbfm4gz56fSBHhjADqmo6hs6bfufBkubAycxLp8ayJlZOfkL8n6uBah6b/Xvs8ysBE1Iw/bk/i
ot+jrKuDrQ3kG/MiTuc6taiolp9K8rehvxrVU1+tRA5rJmbrVPYVtMgrmKjqbZv9pGyjr6nhLbrC
2ShmKwOsTsMKFxsLT469Uf5l0S8+pDd498suvxb0roxXIq+1Mc0WaVBeh/ZPWpz0yt1w/r1pDqXe
r9xIi0Yg5gUUzVTamfNJaEbXqdgbcLra92W861A6LN0/GciZjdlAWNE0uWxHnK5FiMYbWUVQiPq4
i+GpitcFmEMwkNltVxp55gGEkZ+G9LkowYTzuf84/hwJWSQn0Bg1KUjPCeNBpkWgGtbmJ18DPcSB
iH3VfYqHj0OnYMZAlgUQX7zw5/G2licdMC5dfrK7UHR7pj//wUydfX921eU+nzrJpu8PX7v0Tat+
e3IFabvkU+dDmEVZ0D7v7Z6qHK/ViLZPLIv+gL3/cpZmgZTTQHyiYn1+GptN4huBmR9ktnYWL4wD
qf5JhwhJ9+vaoOkogwFNIk6lB4IupUfcuxdkDZCwZAVlF2+iAwG4fH6zMad1kthuxMmQd8LYW+Kg
0pUNuHCpIEB7R1aYDnJUs6Or06DsbfCmhut2kWntc1mA4PFXqna3fWvRjo9KKmD6EwxrtvCp1ouh
KtECYPl1IJUfeFkLUQ0VNNq325aWJg1adABCgN3Mg4bjLJSyJaNxq9cnUeYRp98zwO5lSVYOx6VA
B3yy/5qZTZwYSuKlsseADB6llKJzuQINThcm5iZX7Z6lXtALM1Di638b3+zIVLXWj0ob61Mx5mHv
PDGLBOVaIn5xEifaLQJ0L173s0PTFXbiVCOWq+6Guy7rd+PwGtcfj0fxzkZtbhIIBVPMzIglJfcs
R9an6ouuI+tyitH5dHuypsmYBWnQjUBed0obILyYuR1wI6Y/uHDvPlcH3y4idL2txBdrJmbnDaIl
s818mDAYCMGT4RcB9u72KBZWA1U/H6VwXGEAnc58bcxIyzyeipOixb5u2BNRYmt5a+mi93T0bLYu
7MxcqygI0IZ4UZ2KIld3AJr/qjsXlG4VMx9yNzMOAKuQECg2d6PsPg7y2PUepeX+NjvdPolEt/c8
7bvXMQENJ9VKqBIKi256x/2tcdpCgwYyB7XOu3trZMWhtpLftEVSb7S0F0cIK2xMWobN4H3Jug5n
qmt9HnVq7jTh+nvua/HLWOnk0UvS4otllFnoND4JeluhwUWRLDRbMOS4Io4Do9YzJFhaPyz9sdqn
TllvRVr2IN/yrL1iYtyWnT2ECAySPXG4GaHIUEG0IEtfKpo3h5ERPUx7w/riW4XcgEHEfQEOscGj
Rm+/dqJsw9hx2k2S1j7+6uufUvBm33sGB725ZyRffT1x0KWo+jyw0GYFcPX0z4RaxabKNml1B0Gz
/M7FuQ8GK7/9VFdWeZcXAtwdEE8KBpciyTUQbdfqdrMxa60NVUlAH1gIUNq0lre57WMLBzR2oO+h
KQylAxA1Xh6bhpBDxUVandzqrcs/NeMQCLya1kLlNTOz03ngYGPOWVJNtzNjQZo/pgC7V9vbg3nP
o809Gc8YxEpAKk4K1ZejUWmSaPCS6sSs0d3HVg7FQJStw1KUNLDNQduNdqZFRJQA53YiCzwysGDI
HONOOrU8UcmyvSnb7IFBtyVsU328HxyZb0YIajxLZtJw4KYVZkoH3tFs64gksggrrxleB2n7uzLr
x4AIgZUU/DuX2e+uLemuH/x2o+lgZUyEl4S1bwt0u0ITjytUg1El8oKCkTI08GQKDNKfrFiqoCxr
L2hYl66kpadZmM/S+bkynTtnuQ0nKekIdXlxEvR3mWwoqGF0ENvy/pD6axHTwrsSidV3QUycxlfg
xMRtDF3QmJ8IUCSOOgntq4kiLzgfDtR/MD5OmwWCcRO9h5B+XWCO4741Zij4VSdaI9I0sicq1/iF
Fg5+mAAkA1RjiMuvgG9jAUlDN+enXowdWluptpUl9aIVV15YIzxeJt4NF3tzfoPROqsyAMGrU32g
yQOm6r99fnZ7qSZN+JBp+Lz9/cEvf9z++tJuR1kFpUigqqdHy6WDpZmhtXoLRvCkkRC4cSsWgEq3
DqpYe0AOcmWqltwZcoHorgc1CiKHmTtbuGIyrU9hraLIyOzzOgmkjqiChppcqxgtGwOJHuq6LmCC
szvZykqzKeqCn0pxKIpXG8F/4qOBQtRB461RiC5Fm7j+/7U2u5k1b0g8zYG1Hv3waTwGiRZJ780T
p8T5LNhbojdBx77fXr2lLYvK0fT+mBZvnpwx0h7EA71fnawS+kHdoW5ZEFtaKId9NuyYU4e37S2F
OWdX0DweVDFxR0PF5akZk42mHoYYKI215uQVI3NYhkxq2WoDjKSNfm8l9NBrxqOIx9VmkPm+BRgC
2ocW8lpocoIKyaXrA7Jh643lc3CW1lHny7CUclcjfXx7zq7ccDIDMQU8qsHIcRVDIw0Ue1aeQQHR
4UHefvJSvLDuaoWqsPty29TVZoYpYGFR94e+MM6iWbjuOiicx9C1PoKWIwEKLD+UqRbQzj+kxRof
0JXrTbZMaDoiKY04c35/4/+nPBMlhoUOah71bJMw1IO3HeRGs5VbcNo7F7fguy04Odr9IJU3z3Mp
h4rOSnJx9OSrLkqEB3+wRiBF/p+B2eYdU3CzjDEVx6HRIq+7N+ibhbYqiCKZu9tLtOQN55ZmJyAi
30qPdUyb/TnvI47HaLWN28M4rLjCoh3AWSCdixccDohL5xZxp1iiUnFMzBoF7F7fZ0WMzubyOFrk
3h/TFXuLrueCRQLRnIc3xsye5qSFXnUYV2r+LPWfhl4Fsv1hJD9vT9+V1+G9O0EsCdpMkMib3+hC
oqcB7drFcTS8BxciZqASAR/i5z5ud2mh3VPTWznyAJuZex9suhNzM0pxEAh+7yk7i8EgzKBGjvEd
CR2MrVE7Rlg1SMRUjgvCzy5xNlpRJmHaxuUhVi5iTFVXXz0Wd/c97WmkgVzoDsQq2dZiyRh1VoZG
gtxqQtMv6BZvURnWeoe/+h0o6Eo3spria570IEtIHQ2yaV4HOj/NBGCfks8dd5NNMzYy8OK633RW
L+48qJCGbqyRoB2UsVNO5wSjTMsHNWrahmRZ+yQpc98KvdA2FDRkSkqoOsPReb5tjALvIQlV0M/V
8GD0+XNduYev6WZMnYPnirB41g5a0Z8cjRyyjhQb8K+PGz52oB80pqxAj1acltgszHSOQgu2NmRj
8HuHIaFR1mdx6BVgPBwaNE9QrvSAkMIIU1Y1gat55o4qpsJu7F9NTZORJkwnYn7Dt003thgReuUz
WduhAN5mR2jykpejs8200Qsr2YC8oo37UDeS364sIGenymKjVRJ5ZGZqIQN9FCj34nqrdQCskAF/
sFuNRk2qqkCZtRlwjohggDj7vtL931XmlIFgytqaA0dhzLPSQ08hUFMnsQVxEZMEIm7BGFkYCvLX
Rb3VLZUGKclIONgooukdUL+ayOzAK6Gbw9sxDkwbI6RORcLcKYqoxE/+Zrt2etcyKJjXrd9uQY+j
fUJ6JE2C2Bu/6npGU8iCO8Ou8WWNiojT3ftQgsLWcsyA0tHaU1U3G9TdQLFcFTQ7NsL8qQZbf/Ok
LQ+CgjQm7ZGzHwxzjcD+He97cSRDytLAsY9mIuwMoMMvz5cxLnjcoUXpmDb1gz2IAGSuJ969Nbbz
AHmTgFbaiTvmvUufuAuya7aTsXxWYqfr4Lnoiw3LzIA5FB4QP7Laj2iDByCIWssUDJo8C0aVRz1N
gtzRA294a9mv3tCD3hrCEcdLece7ZNNCdhyxQZI/Jb2NA64IrPglEd0mFp9ICknYZpfhxcQt+9kY
mv3to+jqhJ1mADULpOAcJGb12Tu5VEVWj3Qojw3/ZUoZsq7cxOOPJH3SVttvr0Kima3Z/eRKaJMa
bl8eASYnwNZAkz1TH261nxmZXU2pZqExtIKRxv7qFp8b9+32hE0/8splziZsukLOzlFdGhmOOXwf
+augzb77a3femoFpxc4MOClrYoJG0WOKQ2lEs2x0ewBXd9xsgmY+b1ugHXc7DGCoESQ8V1BCq18a
e8Wv1tZ6FsQVJbieW4Wd1bpxyCUPoKwQNdrKu2/Fyvtz5myueDn2DtMwllyEjXjuxJfYWonaVqbr
HRVwZsKUNtKKI0yIvw0vyKsHrY3IWsfmmpHZLvTcvII+Ota8iIPM3BrZp6IOnQ8T6Fyu/FV6l5VQ
XOvb8ogcn01DqwpAM3/bua7R4jMbs3UXPmvtlOolelt1a5NbGvKsOGVxY3rmxnMayNq4BLRErg4V
70GzQdiGy7cqi2JTNs13kbOfRup9QzJ97WCYLF9tXCgRAb9BwDJrzPy+NJRfWE6DhWTua1KDZLTf
DNYb4gvQKIc+TUOzX0nZL7qnj4oDcBTIqM/DV9WOnDRJXk5say3Zolu2+L0y3+b1qFCmBRaGAPsN
OOHstAAy2pNkcPKjq8TBk/ck2fbJA3I5YQmEZFVum/qbXb/29IG1987QrlBsLx1WYPjS0S49NbzM
s0aVB1qHriHsGLvH1syCDtI6t0e4ZuH/Ufcl23EjyZa/Uic3vUI+zMM7r2oBICI4E6QoatjgkBKF
weEAfIID+K7+g/6xvmBlpYJQkNHirjdZJYl0d/hgbm527d7VsikyIgwxQJ6gcVI+J/K3MzfYsPtf
sNqw8PNyt0VhOSQJh3Sejdjqdm9/waHDvdfDmlxmDDvZSMekWWGflcgjsBJE7qaTokz/iGk/tN/2
e1o9X8TkDKOD3DcKg+ZNZ/sb14PEpX0MsHH4gxByCOA7BNa62qA2Q+YNvkMzJbZsuCm8kxpl+cdo
6Q/2grgqkGpQVvyFC9ZUVBKjCJqsBum93T3w8bYzv6vp9u3VObi/gMSGhBtEkyC99fK6nYJWSwJ4
dDZ/NupkGN+zfWEA8NqDNIvrLt3vXR9uXggxA3SZqeJD3V5hMx7p4NCa77uwKwNgutriUS7hLkQ7
HYKzf2PyIxv4YBfg5EIhAKgpfwnIIPpt521ptZkuk7BLjDHuzHfsXAh4IE+6pB1/icNQtw/7IIK7
UORXM73pnS/cPpIFPrTQ+12sDMkozckgw+LrVylBfusYsPbgLGGnIvoMgOMv4R3azaVyo6LNQLUU
67yP3UjCmPw2OGe5YIEJgbEF9csv1BiSuYoERt1mQBtt+vHU8dsjd/gzm/svN+VeF6sjIVSB21NV
bYbYm58K7k+noXDdmNtSpci7ljtnaj/qFudFzr2+JP5IT7xJi9SuOah6pzqMZ6v8GpA2imcP4SEm
SqSemqJJ5sqCUCcbqw3iEf4m0EidjmE+pYGGciqE/PBwtILfLiJfTdpyi+6dwhF1mRV6b7OOY23E
tRK/ixB+7gBRPRcPVxTxr26RYCDNSIKQZrX3ICdw5Xanpt0cWZiDOxgV3n91svZ2B2QIUeqNTmaL
WLFvoA6ncId3dQIR6EXfCQdxZU9aruBPdGWLiOgQX5uow33b3i6//+vm+tn+6hjWeS7rXsAnwuu4
aHdjuM1Trc6sL293c3iufnazWhDTyXWnCnyGoo95feFFP95u/1c1+ucV/7uDcFUx2JJOs0mg7ork
3TmKB1PizpvZqW8ps1JvbDag7jojuRkk9jxuSh9xMLfbvD2IgyYHuJO/1mrtXwaOkirvUf3bsGvI
1MZT/lF7x3JCB2cSqHfkFpBoAN3Ky7OTF8AATX7bgp4C0T0EIhzvGAn3we/Y62JxBfaOp9sQG6aZ
t5mJ4NY4qjgPzmDjjuy8Y72sdnZQl4PsB3wIeEQScMUk0I8CofT27TU5Nl2r/W0Xk5fbZY/pmlM4
Lvq3ddGWfbc3V6uNHYHaG1TWXZu14ycSNQidnkXdHTkmrXXI+9rrZk1K0oYUlh3c3BlBKGjs7Hgu
QLxoP47OO14Q+x2tfFZkGQymXXwPd3KsRnXBZuPb20tyZOG91X1W5YCiiB7fwq1+MxC4q7xKaR0e
SXEf7ubnA3N1yVB0Q22NB6bVXc6oj27sO6u6eftTDi/Lzz6W3bd3UnyipZPPrM0G249reWkYQVI0
E8QRjuEoDu/jnz0tX7vXUyX9op9KfE0+f6lN45OcEdN9+2OOdbE69kUQ8clQ6KKbZh0bvL+VXXDy
dh+HF+XnE3y19oU5V2KycOgFFI++l3wrj9FyHFoSG/FjIPwClF+v2bDydiw6YmMDE2uXg7ndrq6i
dlNAHOHtLzncz0IUBD5wpI5W5quPdBH5bYgvQdZEKZpIfwBf30X/2yzFsDA26pb/09HKgjHXkMrr
fVgw84IHImmn4h0+xn4PKxs2TghE6A49RN4ZhAeaY7oehxZ9r/31izvnprZbMAdlMvhm2p8cds6H
I/tqmYS1G7Pfxcps2ZVFeySjcDy67UAR1WLRhYC9V8YXvDITpr6/vfqHzoqN6lokJxcls3B1Vmbk
LoYAublsGD554EZ2269vd3DIL4NnCZIFSFKCSmK1vaJBGhWNaAdlHOBmvN1QPpQDSVX02AJN83Zf
BycPOV3A/8DMipKql7ZFayjF1h4elHZwXovUq2Ljodg5D7Z9pAzg4KztdbT8+54Rc6q617WNjkIe
wz8a5807PsQH9/wCIvgVmoXsDJujzqcZyErT3CmSps/a9nEKdGLoE6O8f7u7g5+ziNlBfRXEZMHK
JiNnTayujRDfQb6v+Bg0399u/+Ae2Gt/tckI9aEN0S7+JDJXRgIXaYy2hF33xxixDx7QvY5Wm81V
qAqtPHxIV01xV9yaRht3x1CHxzpZ2TG7CqGeGqATPvGP0FK4goJRYoFN/O1JW4zVL5YAJa7gikOU
9xe6uBy6eRZzKGL3U70lSLN2382ZblnQgYWfJsJrNxPJj3R68DLY63S1UqVfc24PS2Q5Am8gTaci
7Z029RyRvv11BycRdRtQp4XKAv778gTxKBryYdnh0rryBJKCu0odOaQHvwUlG4jxgVD5F+Th6MpO
9qZFsxaJgTy64EzGFb0Ow7u3P+Xg6dnrZ7UfIr+Gp9RNNOuN5BPpj0zU4dZRcOKBIguVk6uzaRZT
rsJCoXVmXYzudGeE0xFX+eBaLEK3f3WxWnRdAbbGSon3/2e7/ODJi9o/shTHelidS3OYmDf36IEU
N9DKG9RFmB8Jwx3uAl8B0BVIXdY4FBXUldsZA82G6NGs7zUQ6/LTexb6ZxfLUu1ZfSibAPcJMeBM
W2eEPvTDkWDPoROPShLX9KFYCLziyqc0SrPxwwJ+K4QuT32h42mO0si6n7wfnQY30ZWn3vPq2+9y
dQwRQjZkbeOFXBXswmI8pQCJgKv2jI/1x7dn79ACwZsFVAjn8Ve94aKzJIoxZjhnFaAl7MERToyc
59udHDotKNAygUkC7u5XqV5HQH+6wxSGQBybvX9ahO0xL+NgH8iKAW+3yFyvPRq/UIo0OWsyEtvz
7ija7lDzkCpcZMORnPhFjkTSwcYjqaTg3brz1LV95LAfan6JuIBI3AIR6RojNtBwAJIf50Q0MR1j
qJD//grst78yJsbYN3VTwBp6zTZsY8CFfq991P9DZxOJ1gji7dDdXB0SeJGWKH0tL0FSFwfhYzcc
K4xf3xvrHlZnwqlB52j1o7wk+sTsr/zoI78gx7QnrPU6oBc8toC6xyLYAEavHP3RiKbI0ZW8ZNq6
tvtiO+XFneW0u4Y80OJDWNZZEy2Ra+vMMO495wvgXmWsKDly4/8ScFwG4sL/x2CQRrLXJBQNtK2t
MQjVZc6iG2pGD7LNVUyq3I0VqXem7Z+OrnsCTqhdwMxHpyRl7M3+MRXItfF7HgZS2WD7wXhgwl8a
11BEDBAeDMOCvFYURLtBuGUqJ/1x7EtAlwjS/qFHy9iZIdv29p56pknb97VwGJYi8QggVxcS4utC
1QK01qj6VPxyBlZ5lw+KngWiBYVOOCVBle8M37gHfW942U/iLK+9r9wZntyCf7dG9XEogGiqovyD
GVYAmNvUvMotybcc+dlNPunbBlpSaQNOfSD15pRXxmnpzXE5jtsumM+caL7CdZYEIk8bVSFPMbY7
5cvl/8jYnaJzNnddDKWXJxSmXniDVaco2KuTsKi2c+/tKgAtB4LUk2DF1qzN08jGVWGqD9QOysQI
msfCUuTIlP26feGMwLMChBbaVagZf7lckcpnJ5wbfinuaXHmFP9GOPzXt/G/i6cu+/fci3/9D/78
DWSRvCpKufrjv74+tbxq/2f5nb9/5uVv/Ouy+sY70f2Q65968Uto+K+O0wf58OIPm1ZWcrpRT3y6
fRKqkc8dYIjLT/6//uM/np5buZv6p3/+8a1TrVxaK6qu/eOvfzr9/s8/rEVf5r/22//rH68eKH4v
+T//Wz794/v/Oh26ij/98otPD0L+8w/D/hPvM+Dk4YSAEXTJX//xD/30/E/hnwDpYzGwiwE0hsoR
7FrbcVmia/NPeBU2qO9x0IE9X9JIolPLP7l/gi7MQWYJkGGoI6Ek/I//DPHFKv1ctX+0cDa7qpXi
n394z7iQnydpyXPDc4FSzMIZiMrYtRtWN86YN2xKFM0LeTfmRSSrRM2dr+6EBDiniqfeN/gX36zb
6quqKLFvRaHsiZ+aBUgIZKqjQtbh95EZJM+3Zd973XdoykVKXY552H6ec14XSVSC7uiiakf+gUke
9CdtHi3RyyF8LMTQPJptXn4KyyBvkgEcP9GpqvTUxB40GiFF0nBUbvfWPP6IZJhHMYZcgj4Rb4g+
dUmIaDFxqR6BUbXU3aCgnxgj/aK8dNZ0dKE/3pEbEITz074Inae5gIO7KbnlOumiFU2uJxMCeHed
ZVjks21xIIyLLrJOIBNOv3olZT5QtzKiPEEF9vQD0hT2jdPMqovnUJVfXWa0buyaxXARGkvG148k
xpsTYkMGnZS+N1zouUbpHdSUiJmOArIMNxPtgKqVwAXZSQCyJ+veVlXVX1S9U3dW3ECStNxYXUDD
rW+PjkrcptCfVFW75HwipdtvTOm49w0L/CbtrII4Ce+7uUh04aGibqZEl6cQvDXk5RJbl4/UEnXw
2XEqS8SovDR6FAHy0k+9TpUyZv6AKnnfcie1cZzWm7d+wYlIrN4hU1xbHlg+J2qGbTo4FvueB4Wq
tspp+guowesqmYVVXEW+IG7sNE4TJYblyDtD24BTO7PPCNB/ZjdfGW493QUuNLjTfBxN9xtgYIWb
OOXQhXHUWEVxjmJA7icetWfEnVDCwuLAZqXY1YgREwjftPUUB1LVmHPPQsOmLNU1Fh1VGx0xaQ5A
2aw5ykkVmHJat7X8DUpz2y88bFDqGMx96MeBsHvUOJokum/bXFaxZeX5KUKrQP4URlDgMtUqzBMG
uHAINLl0yc62sCkSrxTgH/eB9f6umwibrokaMFpVLUi7Uu4qyIY2pcyDc9clbbGF0GuU5YWeH/pR
C5FMZg6SCN2ViN52VeUHwAe749fQsMdbVBEHD6IfDcDh/QI5sIHYOYBcKMltge52iJcMxZA/1BbS
P7Gvyui+YtJhCapJWy9xC7TB+kF8rg3a3gxBUxSQMBXkqQZpFUvBUlE9IrXifph0qHWsBz6eNIMw
kNIXEUQC4aE7O1EFxXyC2el/6JpDlLUCk85Ho6zpPX4yyHqz4hDEGJT8QMrKuaBR3WpsEKe0E7Dz
oS5NQJWmTeCEFCrt62j4Ujt+OQEKwCESqHQDaRpUzYGAh9ndbevgcCdcuIAnmWRmfjwhufGpQJnM
nHgo46u3jUUarMfEmitj5LhbVS3FNzIH5nUjCjB7TMyF6OzQzP6VHutCbzkjpnkqqGjdRBlcJlCl
yB/oPNbGhteKTzFzZX1uW7TpgWMBMjHGnaexFkjp54ld1NOZH7TTF1ML+eigoh/skCiCvppdOfC4
BWcbT0xSejoeWpN+nK26d2OEeJrwtEDF1wUxDPOxidrBiUcVBCi6NTt6g07dOml4a3Sx11nBtW2O
1Sc7Dz1sOkuyc9EH/mM3sbqNFcPvxZKU071QUXklGCR1WUSANu4AVvoIPUd5C7kI53zsWGPHhk0s
+CeVVHFAoStYUQ0+XjBetOysbysmtlQI70tTy6A+zZmRj0lh5OC/JNQAjVRBUUDgsJDlsA0mu0Tp
V7+Q4zTGFXMASwUNHYWH4kBwJbVxI36AhiGKhEuwX5zjuzueVkaJGgZ0BYpJHlkAhYQ14/TSCyj5
onjY3jODciuhYtBmGmnfRL0Hqsv1xrPq6qKXsFiJT2CLEnBBOMgvdyYVMYqui0ewurUlAPAl2AFQ
GcK/EU7r6SJQgaHjiNfN00hLb4TYa55fUZPBls7VNCSVUjpzin4JyHcYdWz7XT1DJKksv9nBCEUi
TQaJmHA/ocAeulBWjwSn8u3Ujvog2DhtDnlNqOXKeNI162LKbfLD7n31xamNAkrGngArRlGYEUs6
JNHuXJTVgv+jLFAdYvSDfSmow4akCbvJjmu4Ah8lyZ1b7BSIppt56XyP8k7zjW225ecCtKN3dDTB
65W7nbhvqomcEjiaKrbJaFZxTVj+SDWz+9gWDv2iG28KdpbbAT6PXA22FUrK1T3HMqHKZg58GssJ
ospYahJ+k6KEpxqRptuEEQjWz6mxAANxH1AUY/c8Qn25JUCviEqsvkhEzQfsIEH1WTcZUbmrjcrO
kJKoWIqyTBCkuqAcv26dinZAXZelATEj6tCYGKY+kS1xEA1xlspuRc0CiT0HlSKx1+MeHL1F+xza
PpGAgnw4VWkeOvq892XHIfEdjh76nTEeQdtyjuXYmKBolZ2v03lo/M9g2OBnjcq9H5bPQbbTWk1e
n/Rujh+GtFXHNqElNdtSU9MhJb6cx13YNtLaSTxmxKXqXBTStFHvfLRqZjyJFkKu2nfglM/RQv0K
7AvVcDAg5LU0CCIHSzqtc241RdDGi2R9uWtbYdxROuAYjBPFC6EFetlJdV9OMHOGmX81bGoPMfT+
vIeczGDepBINpN1E7Mei58gO2JVuChiO0L7JXWb9aIO6vrVAePHE+xbinagBID/KThOOGpRgGOK+
mcfz3lL8R9A76ltoziGQTL1fZ8OI8ATuJQsVOvNc8xnTLgeRlgAeXhTCJt9CdzaKZHCEt7GUjdOW
16hV2UbFQncJDp36SsIJ1ZjNEBtngNj1NzcwHA3Msi/1BlxwAS4mq1z4v/RYptqR0TftKXIhWePc
49YL6nPs/FzHBZ3x4i8A+N81HQL855EKXbXjpB1vdBjN3yOLi7uhj8DIVLWNf+3YPXylruWiTQou
WJ0EnnCf+oi7fsyhsXttub0YUw92L8Sm7lGf6YMLFrVK1qQnUO/V5gepQq87U6XVR7vOkPK8Ms3C
S72p4QDScyjKVdhDDqxMYV3VLU5nX82IeCjo3sFj9C3Q6lVDCIXyqdSMJVC3lV/s3A7PeVcPH/Gk
0yEeaOBVaOmsVdJix8ANHYI+gxZWNKcweK2f4M/6XChbfTFgIxnsZaHPbfgUAbysFnxEvo6An7Qq
XJe7wo/sT1RPOBoonDIuanBwzIk7TUC6IlRtnvHW6k9HYjoPgeT8tmjH3E4HaAJi35gi/MC8qaji
srMF8nWuUfo4V3xCxfbYu1sdGJ53jrXWHy3uRj+iqeUthNN819xAdoGoneuqoUjaPBi+erVaKt6Q
AMQlkEv7DJhf/aWYQAEEZ6pv7xjsDOLNcq7SsHXDBNmbcdo0uq9PGsPcBEYbqHjyDf8UcifNk9MX
9Z0iuWGeEEcan0ZIQHzKmR2dA//f80Q2FljrcJdDnRTsJdqMZTPrs0K5S8m+Kui5NdYBPEnUoj/V
vQ/foGdNG6Uk5F4eB2VTltvCrfiu9MkEKXjUNRTbSFsewfUaqFtalIAQtoY/X4SaF2M6zLkwwZ40
2CSO1GwOyDnnOd0KyvjWKZn0t57oekjT1TbJuK3sIkYcYAhiz67g7oMeHm98gipJ1OKxEHfG8xPy
r9fsiwfa30/k9TP6un9qP0j+9CQvH/r/H97JDkJhr7+Tr5Yn7T/OO/708OKRvPzWvx/JePv+CbIh
hNV8UKo6eNX+542M1MCfgOo+M14gfGH7P5/IrvMnXDE8f0FxiJc6XsN/P5Gd4E8fIaEQfMdoEbEy
+3eeyC8DJwZKc8HODDDvKksE1uQKFmksbqOA1iesKKxdGc7mb0V3f7a+SrCgtt00Bbywm7b2vlBc
zBDqOMal/trIl3jpXtpDWArxdocWt3lbX0e0D1OB6szt3iL+tVH3IwevNb5kDfYah3aYZLjUchAo
1l97YFRP26IbNu9rfOl0v/FBQGQrx8iFDm0Ei+1zA6CBIwHpl3mNn1O+ClhG3uz2EkTKtyB+RxmO
NrqHpjWjFDy4x9jMXpucVaxbowdjntGFNanxHLf2NmjM/EjW6bXGseH3JyfsI4IK5DC/AQ9MAQfM
vQeUHWfu76N5YFVfm5sViFXkQz1PVRXdBENnxoQTM/GsCij/0jyyb15CPv6e/bV2s+zGcW59N7wp
gn6+xJXRn3BPWCgyruQ1WLddeB3q0TADsnv7k16ZrnWZVwMGlVFCHfWmVupqLpoobnL3GFHaa42v
jq8XOW3bInR0g2vrq9EMqJLn3pHs5fOU/AzN/Zyq1fnF5darQKjhRjBrYzOo087QP81PbXkfzh87
OHasT2pyTVi9MVo/doqTRn1D9CKQW/y3i77lZn7k0KxqAX4OZnXeWWcJd8Z1faNyBj9Tb+fi3KC3
ur70CwKcweMI/3M05niwT4fwcwDOMXhFccPYWW4iNkDSv/6HDd7yM9Sq43IIttSYUNf+w0Ew7+31
tpbpOTRty1rtGQ8z5Dkdy2G4cYzy1HEep5AlPmbEGc95u7XgI1JKgC4M05ltDUjP2q6E1Bvo/dvo
jKBw9O1xPCe2Do1jZWeaiNYGtydIL9AJVBURakBYHFK5s3zM0JxgEnT4GcRUiOxYHZAO5kWHrIWF
BxvnePfl8SjlCX6YkG2OMiEUSL89smd40KGRrcwTnQJSKaOvbhgd6tjmwakezc+gzEuIU4MMtzET
6IjZeA33HyyjUXEjhvYm9+p7yHJdCJP9qPoI8Un6OXKqW3syLlVUfR5F8dEQiNgrwE+s8UyDb4uX
E6jpjMtAgRJpLMWpzJ2PvuaPhJqpzqEu3VrjVzbQTYm4VFSW58qYkirPT3hYn5XzfOXL8QP8gjPT
zHdKBedGCU4KwzxbZgxP13QqpysxqN3sWpCDEF+rll22PWrqHbDhRgNcQnCCVz4ycswIt15TpVPT
3GtDb1GgseEeyjyXB6LdjGde1Z8FdrcTA/j0muHKsdrbpum3BXA1yaTyDPrh77SCKxsOLELBPAnq
F8S9Mc/jiJDFpMqdamx6aSJadV3OjohzdQzz/pqhWhv2ccbVP9X4Bt5v7Ypva0bfd1mvS11qbVdu
RO0+czU2xCz92O77L29v1VeGba6cL7ejBDKADsvYEuoo/fwqDKvbt9t+5a4zV7Z7MASt+8BjGYjx
hYhBMVHe1A2vr2sGzbsjZ+21D1jZcIQKpsAtJpFNOoIscnNWm+QIRue1plcWOeDCigQLWGYwQ8Vz
092qOnLT903O0umeETW8MTRqpxBA5YTALnoEdbCCmDsiTfud+2ZlH0cvjHrmWzyTxpSB0WVEUA7v
vbfH/9rkrEycQt13O0CwMNMB7pvIK/iJ5uSYMuxrra+O7xhCDSh0G5E1Y/MlAIUXCPme3jfw1UGl
UTlVZql4ZkUDlG2mOQPQ/Jhg4OFxIzr1clWDEPqAg4bZaXILJe4YOTCdv0eI8R8PAfpzLxuvHaPt
UOLIMjJG3+amipDWMI/4Qq8NfHVWGxvSMm5XyYyKcNdy3afCYvSIMX6t8V/O6CQYCdG4HeXbXthz
ovPfFDD8OSurU5p7I1fECWFlIFd3gippL61zfqwScFm4X29ypJhfzjkdKPF0JWQWKRch1RnY84Z8
YKRGgHL+od3qrJXNkHl1WxyhwXhtslanVvj+NJtkmaye/MB+ShAaF+86tKDMf/k1URcURLuSZzbv
Ye0j5D06IFjePliv+GOoIn/ZugT+t6h6o88GGbQPLfWML3Mwi7hBgHMzs9HcEmwzSD8y+wqZfJ7H
bMq7hHjWLVwGdg3e3nw7B5P6OELH8aqBfGnc9iRIDWg7xaqZ9AWf1HfiCzf2B8tP3x73axO+Mgio
RQ/G0TBl1ofhUzGaVqyGYzwBhx9jyKa/nJIcyX4eSYrFDIhxQj0exMoJ7k132PjggLpQSCBtmt4U
p+/6lrU29Cw1jVqkoDPE8WMkOUlsSZAfvK/xlY0AfiJHsaqBq3by88TgiFFDFfX36BX/PsfregvL
MdjcqEki74F68WL26LmrJU2Fsqx3XeggH3i5GqpGoDv0CQdbQ4cXw+i7m8Bv5yPvkVf2Ubj8/d6N
njMHZMBjKLJAIgNVeOK7PxXHHjsrTZyf07MyC+FoTLSqOMsgTuAi6ttZ51JXyOlH8MRZP2/qcTBO
wxC8y5OwI+SUHLZpSgR137f4K9PRBQ2srM95NlNx2/X8XLXHKnxfm7iV3eiM2uWcSpl1gfutN93v
phi+vz3qZ1KJA/Z7XTSsc+A58rDiWd2N6tRiE4r4nDbCe9VYKLd5MSBxPropqYNPflm6qWYWiwmM
1ZkhZ2Qqy6bdRXNOUDgfqQ8BbY1LWoX5VqNyB68bBMMNxLWTnkpcxzmBlLLtg1mnN6NdU3p3bAD8
wpo1Sw0a2pvBmFkMWWcvhlVHhsiS9ERCKiWNRu1sw6pBQsJk7CacvB7km8DlSF9VV0bktrHj5yIF
VCP8TCKjw8svL7cOElwfummUn3OipzOLeQulpp42U2h+U5OoE1MHdToRgXSrtsC8F/jmTvvR52Cg
40bboYxnPiBdMw6PYAtmCaPVO2+bYHUghDaaaULOPJNQe0unicyxIekRS/fKxbzm9gSLaOgOZOiz
saiAl6miABQv7VPgB4g5IANZgAApL2Orxstj7spi9/aGWkzFgf0UrAz6wEtXFNBBzGDKy1ORt6B0
iig7He3hSA+vnIa1jKmtQNEPeqM+y3l+YVBQYHU2P0adsXhch4a/MuGASXX5YLp9hlC8SsqI62SI
AgORA2M6tUDXcWR1XvuIlcc3zoT2oNYWmejZteL5V7Pt7t63AisjPlaEhhPTDNwo1PkScofetubc
bYQPwNfbXbw2+pWtm2ZG2qCa+swszQvdT99rEn56u+nX9s/K1vF+smtdwEfiTWWfS9Xb8aR889LD
4/jINf1aFyt/Rjk2CcxJ+pldmdFFL4zhxAn4gkELx3dFyAGtfHnVKUMFE59sP/N7y49Re/OxjvSR
4u5XJt9fvXIApWDV0KNto+HI1Nb8shfvi+y7/nr7T1oBxYS26ybh3q5832PYXbJn+1d/QEJjAs2f
nzWDPKWRfiic6H0+y5r63B5Hn3Fh+llQQYMKunQkrrX4PbqWv70Kf1mEPZ+FR6AvniAmmUGbGVCh
bnSTySqPkLK9tpIrl8XR48C8hvqZZ3R1CmTfVT4BOPP2QVqW7IAlW7NI8ZFJiLP1fsbMob/SORIp
RcSrEwW8AxhyXR0DNW+kb3f2ypFao+BNJ+SBGBwvC0c2grmug6xEyI0rfxjb7dtdvDZZq1NrRBEB
H7jlZbqvEu2ze8OOnt7VtLc6rQXwvXbPJywykMMxCOWt7Qg455G5eWXg3uq8hr4sST0oDHzKh9gK
2w9Dab3vGlkXFJEyMplT+Txr6y4GJx8wKL37+e1Zea5NP7CDvNWhhWo0SkkAssrG+qKVwc4MSdKM
W7u9y8s8Ff3lWIEs0dqN9Ml2Hhvnk+nO545/GohF3OKTyc6qmWznYwqAz/myQ+NZNt/eWXTLEXAl
VLijQkvH/jgmUOhLgbqNp8g+NfMLJCpcdR2w+pQMVxAOSTqg1RRzdyNDsHlJYgDzcuR0vbaoy9/v
jUXXdTf7ftNlcA62XeNB7Qpoznc2vrILrSsrAMjaLgMc8zLo2Jm2jWOW+JU0Gmi9X468zAngLVVI
sxAAq29gxlSntC8eEJyvtv3sIAYKGM/pWPWPZT7cQeLrvm/N8HacZifpPRQS0cIXMSFFtRl85K26
wapSp7f19WC5xU0n8HMC2LaTruu/VALAFjraX5FsuHQYa945QysvYUTy31M5ig8Ns/xh20Cigoxg
PtL4sr8P7bOVpZlp54MVGNW/bGwuu0kCEYGHXRxNFCrI+n0nd83RoZFBqgatmywoxgelikdf3799
bl/Zms+063tbcw5E57ClnDUfow0g0RmkZ47N+3Np14G5eaav3mu8kuXMynlsMoWc5Wk5ztaH3unq
SyDFJBCBVXEaUdH3SRSiIlQWxnjVOrK5nZXDE6H7ZquJBGQLxN+PZdWhSsFpzW1RIXQo8RIEFsK6
8+wRGrJSP43ckSzVnQZtuYdXC63el5GHyufLM1A0cy5RyYjJlxY45EpUzr0zWOaujFQ1z88wcpLh
FO0A3L73ZHPEIL+2sCubgwJvvFwbSTIStk9RH322jrGUvNbyyuAA5Qs6V9XVWcG9YuMKn29KQ+ze
tx9XBscLOHg7Z11lVKEswkKpTjopduywPlc9HtqRK1PgtIbXz9aI5oPtAKA1vBoEx25adYqUO/WA
IamHjdk9OMvVXj1FgbWjboSX/emSNiHWnJaNl0qwozv+PUjptx5qWwtAhXNwS3bWB5zTBKoOJEds
oP8EYAN8ZNS+2h/ygW0EopPoSYafNf7Wk9t/d2sVwfuiSu7KFmnTsGvLbZpsnM1H0sG0mihefdfC
LAVh+3cYstFW7ZAO6MKhQ64cNYWV/b41R2nYi6ariACXSFqS5ay4AB70+v9ydh5LcuPoFn4iRIAg
6LY06ct7bRglqUQLEAQI0Dz9PdV301HRGkVoNTPqHiqTCfO78x1l/+7c9L9kKH41t3UHCz2cmyj5
wBmoqJb+6e9eyJdjoccBU69BCAFyeCz5LQzp/u65X86EQfTSm8Olu/Vdz/IEY2VHZXW0+7unfzkW
urKTAgknnj6MV1VpX1GXe/m7R385F+Qwik5oDhLxBsFPZTu1J30n8797+peDoQ6GOFww/3q7JXrI
zdBd85Ilf/nwL8eCAmuYhKNtb9e+evHC2mRmwXDv333yL7uy3GZoBDbA0Vclu10FoYAf/dHI77+j
j6/y2I5TzL8hqr312sQUbo4RcSUlO/zVJ/86S7qh6lSFXiNu+chfRCu/S4VU/38/G7Kz33z2L5sT
nvBdZ0PZ3FK4N+IgvmDbB+EzztpgjI+016CoHM1y/Dyjl20q6uklRC2WwXZhhYPLypFiC3JXua3w
rb/XsEmczU+/e8QTehSG/T64MDwlnBxOa3tA7TflYj363qWpRN75WKTDC+Q1kN9ALdFhjBuSGr3d
4gBXMjgM9ujo7vOoNtGcKtru8ScblgWZ6RH3B4wSjzL8tgxDlOnpCv+QQUSoMfo0xev3uPxJ4yev
9FLOb5DsXnAZQFL+Uy/HKKxznP4EP1Y8hNnY1p/XwmDH1Kv5Hn/7GE0PQTWmC75Io+5bcYTALCX1
RwkpgEh+GAszTPw9eKSHWjCB+ZNrr/CvxRCv43MEHjRxAiVc8f+vEQgGqv39xBG/LEcFNZ9w1/hu
bflhndrhheA2c1Sdyp5D801zEUFlosfTRHdJWeF/7j7vuDXyUuH6m8GzZ1QMXsoEk5bqhQXHDsx2
i7TGE01RsfAFn6FCfaXqxYF5r9ow8BmCt4aLcymnQsB9NKSwtgHD2ExXLLxEaCDBijINUUG1ps8q
6hULRA1E28PnK/QWmiEps3RndZjjk0/TWwtLSjqvZ0lN3tcYH1R5p46f35HZ17gLr1AEgDERzce/
LCr8kyT9K5ytZ7R7wdBrb00L5YJXBt8q8ydq+Oei/4/A5CsdoaqNE1QhjYim+TGa2IwOlJ0KH8yE
FLrFCU4jLvjD1vtNAMe+3AHxoEPtMBNy29XVxQXDE6/CP1ByfvfoL3fA2I2qk9Z0txB58mM8lFHK
F+iF/veZ8bunf7kDlF0SGH0j1UXH5hW66atuEn+owf4DhPqvH+DLFTCiaR0Es9/cSqz9eqkzT88n
bLDaBgXW/2fEY7q7GUvP1Yd686696Q8p2O9++i/3Qw8zpH5py/Y29vtf6HmR2xK+S48CmutfPihj
17C++tN81+++5td5Zr2WPFRb2NwCBDmeZwCC7iScmVNZNih/wPHvSsZtk1XtCOF2aZMNe9JLjso3
cSax8Y9Q2Xp/uF5+88W/jjqDu9LDGRLkMdoO6gp6iP4aTlL9awN4HE7NFdZCbW/+bu18xU/GHeHh
tragQi7z+9jHr2Kt3v/3svzNRfbPZO+/zgWYI2wCyt32FmL2AOdzBPVy55KsnfzmSDudHEjSrznz
2PB3VX3vS4wYLbB/jJcOZmiydbBi6tBt7P+y0fgPUeZfXycGwkXAzQXcoXl4k1K9C8r+AGv8zQb+
Z1X+69EgGRgCPV1/O3brsxe6b6h3/mEx/e7RX86G1ZJuajlrwcykz6VpX0b9R87z75795WwYWqPB
APD628TRl7JLdv04/SEeZ58n43+cO96X3e+V8WD7hDe3OmICNFG4ydBA8EezrlEBR0TI5Qhoxksx
kJFBs7beRSD9tJgRFG1e28bbD0PN0h7S+ZyscN2aF/hmN1Uy5igqeActwATgUH7tOnyJfAZNssvr
ciz/8AV+l1J/nafVZnUzhIv1rV1k2gXdTuIkadErlx0EpvIO8cyKgQr8BzXQ2Dr0ExBqzeFLEPlF
G9x+RlQbhES41c12y7pHJU7tQvCNuj3+DEn1FIqii2BtObzUmhefoYMD4uAz2mr8b6K7t8blPkdP
3vDD5H5S++rsH+6F3/z0Xyd6Qxj9qKDFt0Pg26x7ICj+95nBAD3871/+60CvTgY9ozoK/pKn6oe1
UXaH4un2xMM5PrimD6F2TnTReYIWHuS2e0kYdLB1ArM+L6ZzhnHrEhGOllkSTCXLMGYhnjtYwBUz
MbyCFNkTeWNmfT3rBkXvIQxTF7Vu71vojdFYcyBjB90Ffg0etBnBdIC0FLBUyJm93aTm7jxP0mS6
EuxEtUIkYiA+3dWYOcQvxMlTPCT3tKd5sHg39aQRRC/QIPcBBjKmbe2zqFcacke1tVkpwZOU0qlc
NoAvkDrxEcmvww4+Kf4Tn/m2W5nsCr8nzS9i5/Y9htT+ww1OfdSqNTebP3Rp0yVdkWz4EBjhDtLR
evalBPSnwA6BSHWJJIrLMWzZ2oVeSgzx70K19Edo3mPY1fh3AKF+b2t/LUqPkCwIe31op3o5Yc4O
FouStReIiap9N47vTayhWp4dv4q5+AALtnqut/otGVT/MgoenDn09fuZc7MLqBIZFS0GP6Q/uxvQ
B6b9PC32sIY2zHsMqGSb10QnboyfY7YCkeoMPilAKpDKa3XdEgWDSrDenpETQaedxCp8h6ya37ST
vsN1nU2k5gfgIqoCz5apR6d1163Ww7+ArvQ8wLavVUNX9FFU3ZSdaW4a5Xwk4ROByVv7bV6UAMYT
x8gqku3gxMpyTcAS7agxD6SNsE8V/4XBIb6PWSVv8FhMemjyZHsMVHfVgilBV1m8Ktesx3VrSopu
cki+t1PCcl9alVemmQ5grIAJsfmwUhQRy01VuwMcpLxjC+iNzIHBgCXutFZHKvtoH/piAasi8PNk
5MmxlQvdTwlmsPoVenwQjBK4wYTBLYmt/F7Lyvcyg4Gg3WBVeyoBxEwx342oLFrXx172W51SUqO+
7ycrH6GRjU0KOgAmk8CDzuyUYALJTMharBeBQQzC0dxnQd9ulwR36J2eePUxheVQuLL3v/OKa5jp
wh/he+dsu0tIoCFAp3Q/QFqdrwkZr4d48TMkGf6LCIzfZYaU0zvgRNFRzgoOoWsPx8maghDMrDO/
4JKNFTrQ7hRDb/fe6NhBMo3s0rpuRa+YdHs7rmznwqrNGp/0BSq4IfgmCnAKZ5fpsPVGHbUc7HsZ
6OAExr389J1UC3bExE9zNBydht7et0ip/NEDEeA1GP0Mwv+j1nOdiyWcD2MTbZDKJMnd2tfyJJPN
fzO08a+8zcKUG1ZjzcliYyL07KvjStYJNtAqKSrcJns6x2YswOMQz7Ce9C8B4Xo/NI6jY9avUZpE
vf8RdLEIs9andocBE3PWFuUaFE4b77quk648OE+GYCPRpTtvfgB6DbQ83jG2TN7EI/A2BfCOmB0N
AvE8y6DdCyhqnibjOHjL/jgkaVLHS5F4Api4YWw8irkkCKi2miE3A79je1gTbJxlnLefJtigWIl7
tYb5FCx03Q1wxrToOgsPw68xwfXDAK6480NVWcyBL9OPlkQgXSCIsM9AT6Co1en5l9IEh0drvQXT
Zsy3d/FmwsIxJrYCOB2TWz7OBN0JCX7Kp5/6XG+QDpZWXY9MuP02DX4RKAt1FY+MyLeKyVPbsA09
C3wbmBSBQWJ8BfF2DLXPWvsXAZPZ82g8UohBo4g5xHQqNiBI8zBaqiKRs72jKBDmSxvSwkyYauvc
nIDr45eoYWtMZXTR8NFC/f5uMBuXBitACyDqZBakgHKA6dkmL2pm4NPMG4bKJBb8Ar4IiQ4tYAB5
RKo5X8NkyMommHlaupDJnKGX9j12I5RMMw3AKvHCLcVRwXNoC6ClUxPb+YHpsqhyfbEwXxc2sLwg
AHsVvVdvmQeIyi0zM8tUDd5R3ICelPPWTOG1Z+DRGuC/fpvmyb7MdpsvFUZxD2NkF1VMZdw9uDEp
7+qpcaiaaErB5+jj3LIEVtuihCoLhHEKn74WPRtFxgBzZT3sjJrQe/fXYPq+CjDrgN0aryewYxCq
V+LEl0UegWxABcEDP2gcsI8MfI7TxPjhTbg2BhzLcEB4s6IvL0tWnWrt5L5jjhc0EfIJrvbyUPOg
uVarJ361dQiZ3rLcxKZE3NIY/wbfyofp7jJ/lOW63jkMOWeTStx30fJ4t62OvPDJI8fZKh92qx4M
Mpitctii4WwDqjKtWvrNa9ofVEQ3dSt41hrPv+sHvoHh50boX+28g8v0w8xwAQjeuzQGJgTW6kGb
w+cLvk7RYnNrg/eNrzxlAh8IHKZ+10v0MGJYr+UQcIorjMlNN4ComNRsCCud8yPs0Q0xlydE0fuM
4GxcklTVdVBoH7Hd2MH7WPQY0QRHKsjAAcoIotZ0Ffjzyn9Xss0IwP9AbopsxpVxh3jmB5Xwlm2D
AQAlkRAwvxJ9FJiOzXsVxAhaF8y6sF0y9se11s1e6M9vVE3VTteet48rp95gBST3MZ+ia01KUB07
Re/nsPcKNO46mDiWPqZ6aefvG7hH4u/XHVaopOpRqsT3dwPMlxFnWdIcIj9idT5aR4/lRoFbXFa9
szYE8aRNwt3qx2/aWbD5SLVfV1YW/dDhGkPsXviiIXnvxxaLfxGnDoY0SJ6jpSwY/I53EQhBUMgN
fIKzXZDsnKw+XKLWrIoaUKISLV2TNYL0AsrJRj+Ga6xwWAme1x7QTmDMdnuTDOsehxFqeNzQvZYG
P/+nNrPxCACPnosAMpqhGlW6So6uH/0LZtfu4R0Vp7wJRjDICGyQIWDGpMP48RnZXkOoC/JSyUCx
qOFwC79kjkxiYNWUm1q3KaGdBUoL/Efil/yo4AycRQP2tLCgPQncJCcxsCEtZUjOPUle660Nj7Lh
5CLU/FRRxzKKad+jGz3/LUzaKgcJ7pdeXXTopuEZOJgq5QjkUDrtMB+it4A8cdKSd1RAKdBwgdxJ
hHMvYm3aXfDpUVyvuzqI7ZvBB8wA05PXDQm8QzyM5VNoZ33ZcH2CVlc9JXJ9wGEy5xNZ3NO40fpH
3HTdcQ2W7cjGatz5MU5t7FgQiKJ4weYwSbP3e5PsZWNEBpE9gQH04rOLnN2wGyV8vxcfeKw+AZ4r
8b2HbbMIFBNoY5WJwssgouqs2rBD/VH6pxaxiUwnLeMU4cPykYieRdls1vrzlQEakBIw5SBWg5Jc
8X4GOosmyKFA387sHPTXo2HmEo4Lot/Kc/Z2i5f4cdAa5tcVa/wfNaPeLnS6OrtN3SBmZI+tc8/O
tGU2Y+w/X4ENzFcgfe5beD6lFvMiRTv7yY0utf2gvAO5JGl+hYkCWkU17GkLwbdOIW0fDnPFvEMd
bgqT/W101Q8eRppLiso72HvrpRyRUmSyr8fPO3sE+8StKc7KEi+GyJzOIyUFjlL51slpg69613U5
5U2Hs7CDnrpN4p1tzPU6VtF5W4fmGwfnag+RM5zThejzqKnXwxKLX6jhI7+xpj53OHfPFgqT3TKF
NC9L+dEH0QSK1bjkeGH19eoz7HwPEZ9iTmPq1Ft3ug02WJeD7ARoi065F/YH+HF/+sDXHF3b2fao
fm0/4NW5rtkQt0u2kiZpii6YcIzC9lLvEjjCTlnNl2ZDw3tKRa1eBS3jSys9RIcIYiDN7X4Mo9t2
agXLiXXVgBVFN0xyOb5BWS4pogudsPNcgwPUxkIV1ae2d4jWpSBN98HpHN75vl7hqr20O/jQjzBL
gU3XY6K4gARCoLKOz/3TKuGODcyt0pa10W7RKtyDFCGOYx8liHet3CU0wZj7NKu3EVyyb6oJ4syP
Nprh+gSbqGyWA7R1JidutnuhSnOZG686tG6TV3bxhoOeXJd55WpSh5l4OKfb5No6nz+BOKsuwaRd
ZjAKkCYTlhRQzBjjq3G8UVCVkAzUdTEMuG5asmqcUkN13QG7iHu+jDN0HaJj6Cv5HM/qM24I6YXi
IxS9aUKMnyMiDsF4BBmn19deXU3IYNE7G7mZCg53t1xqXmMk0XYP7YpPgMp5dISEBsbvQ0ySFzMR
5LGLk2/CTBzGvUMVP49TNMFDY/Wg8Q7odKXLebvpEXzA9SLivzbUFTYYqGu5II8tQXlaKctiWL7/
rMrOOwws0jCOpxyTZBEIl1W97JogfB0s4EqOgj/BE/KL+5TuAITxd2wpOc7UJLL5CNX0Y1Lh1qt7
0IEqbsPzCtuFXA1Je557Xx7w9TY434rPJtEUnihQnbtSSfZ9WNoXDZxboZExIL1pvZt5MwlJAy6n
Q9CYXxgxeA+6wIF2Pvd1AUePn3NZN4UA8QomTp49GIMbe1IKL8oaeo1MeMMYPCSVnR6D3drhhIqt
WW+cxem2qmXI4Pm+3iOVSu5XRpqsbuulsGRuQNbDDwTVQ5gDS7ahC7WxnS4jKDB4PFzJz5wkYDYp
9CLpkQAeW/ik0achhhV44q3BA4hyyJPhNAn/dOJkFmP13Ssz1EUJgQMmflyEnRD6DxL8OZoi5aSZ
rwco1pggWYyhvN3keXznSiwrAODH5xY4TkQmcKF3dfOrqtYpc5Pq0hp47RwqpX7nJUzuW2ndfnCh
V8wtlMEwa2jTyi3q2jHdAOdmFIBlZfPad011xkUZPQ3j1B1JwD7T9ZGnHrAC+60qy4wTjewRHNVj
zeCSMCR9mYGryveA1a7XJZ66X6jbDogNwE6NMQZZbtOaKQtWIaRG8x16tHj5Q00OxrHt5zr6YU4o
WmxCJdtts6L946T4IfqG3IW9I4XSQ/gUb6I8KITf5xHVX/DmkEwsolzTeNkQdfgx/O1aaKQglg0e
Bewqr7ael3cwptO5C6B/EAhPEOX3dQOSnOffe2wqdxzzTcdq3DTkgIF7gqYZWQUyjaPjThfhOL/O
PISszkgUm3QUo1EZmcOECyol4DKcS7QU0maNoutwRofVjjK+MtTKy7QEMwQ3yQoKoKjcYfUwciAF
N1gXUu49jZJVWLnmlQm8JhkFYHR2EQfbwH4rG0DHcA2INxUGZie1uNeO3zCwXvfLWvd5PDXttYEc
L42Gmd2G9Xg7xIKGaUAWfqJDbU0+VjRCEzUi9W4a4+dwiLxsi5rX2A4Zo+0E7+7tAxnYa1+Xb53p
xa9YVE2mbZQ30UJzu1i2puE41FkfLt9oOQTHGDLwohvXJvOZiLMJ99wjutFVPqGQszMNrGaGenEQ
BbnmsgYEMiSCrVyF01hgs7+vrAY0jGFAArffRwmLYpTK+rnwQMyEmNE0JxS67jpM4aFWssmi6SIw
xdgUgteKqKiwNVAWve2DR800Ow0SpxWX82FdRnsP0DDZ9c13RZGPxhip3Hd8vUV6FB2QeLss+sQT
2X54aevqhguHlawNXMRZuLxMhkY/O4MaGPaciu87dJ7PrCXsHt6j0Ff6VjxrXfHbctI0jfxxSZ3S
bVFXGlPunReeUDjxrgFdXYuBRiVmj5JXY7drv+bnkqOPH5f9kHcLHL67IVzPZd01+QxMy5NAueGK
IjT92doWdSQCcJWbQPWdanPVDe0T3lmT91z9BAlxRDkpscUsQjSkh+l5neIHBGS3YAkgbfbYOzie
j5OQ7RHDvFEmCDBowF3GSHNLXDXLjCrE6l8jV5lSbJYrYCuzcm5lsc1bf9SANXppRKP2yjbEXAg0
Pag3yOV26uP1W7T4n0GG9rKpbdasXHQ+DsGuMckl+eT6dpJEp9aVFv+fAORYu4Y7hE+0qECcLdrE
1s9eUucU3n1Tz/ximsJXuBA8cR4szz6W66HxBn0JRR0+otTf7Iisp304NSzVAkjPjgd5ae1+MLH4
aSsLyiNojAOWIR1OddiHu1lO9MAH/5PmF48pcLRLlc4S4ydpIDCSPSv/jvgkpTKOgQkFg44AkHIi
vgFxAPk8YLtNtUMBS+W0ToDj1wpcEi2CHY+lyqJR1EWPOCgPYd2Xy4mvmTcu4mWsk/BkGfq9tg5y
1Inb640Z8I6jFkkDrU5UmXzQpsY96s07CTXexbYdudvY2D79Q47GL52cYybHwiYTogDCbqLYQ6YY
BNhesQAPTCKDRDTwI5gGVLYHbjJE+Dc4t8J8xOV5NW78bMvhEnmNd1HViOEK6XSKXJzclP767gCg
zoRCkBJE1GXDIvo94R04p2r7EX5WoTDt9xBpmPqqqY3SKNZ+jr4SaOKL/uHp8ZXUn2OJtLl2C0b9
0O7YUCX17pZenJlfgk9Q+c+biIBtUUk6sugyzhALMWMvWus201gmqTHsYgbepl3iTNE574ePq21c
VIZ8Dy6V1BHkBvabQzXFRwzqLeUdDxIk7ZtYD1To5gUYZ4KJCFnfKCQUx3kd2BlQuSCbYOOdAd4O
JZqqT9HGTqFBT5d5+9EP9h6qnpE3wuOFxbexNAOOFhqfRnC/M8KQ5y1wLUWXweFajmnehaHd0TA5
NvUAD9ia4bTtsJppMJs7DJi2PzwL6wBFn7AicAWSpsnKYIpSj9HDPIGSBWYNYr1D6PrLRqt345en
sR+uRxG2qSDLudnuzBbmEV32TQ1gtotmTHsEpMrjINQ7+EgcRraJLCJJCtvIz7jvFePBD34DnKJb
cdKv4h50xFMck+4Q1YlCFcKiHtJtxegn5wkX3DTFuxWzwZXcHBxuJaCTQt+0yr9oIgGLFPYJzdNb
sHXOXrncGWCLM8lLqAW6gGcCaMeDc/NthVGodGgbm69BA7fELhl287K5h7iCwfTabK+VZGrXkHet
2vfNR12fg3aQhQEaI2M3Qze6Rs0ujnT4PRAb2LTOHeq6bNOmxVKpEaYB1Jv06tna9rFHz0tP0VPP
ZT4aeJcuRL5F3fhRmR6T1LgsStl7n6rMC5yhr0jUeFdEVvdosWSb2O6YpuLImBY5kLAE726tMBJU
Py/E/mqdf/BDTL+qBGhJru9RLuj2bTjHebyBV1wt7oKc7tLPdMrl5h0WzMFmXVfWMI9Iuqt6oeQ6
qvHxvXkreEvPIyaZcfQAzRrIOnnYJlpjjgjvzEP/YSnB7dgm3mfjGBRAGz0EdpWZbUpgoxKRJ8B0
+nOtDk1XYTqWiRA1SAkCem+nlzE2cAetS9ANTH3pRnqI6PYKVRUtZg9hEmI8e1gqk2SuL1F9Wpcr
pTC86y3fNZ8OCCQJkMMi2/r2R6gTd9oAXUcdTB9i2F9I1by1Y3NBfn7+xJFm5VSrx9Lzz2P0EwYE
LwPVJ59WuV5uEBrAdx3FkDDpmnPbTpgKRmkeec1M5y0LpWleZCh/mBnHReJ1O9CMX+dyAlB9id0p
nlDzY9XoXwk23KOWG6QYWX/sUGFP9bydzARYc0wgg4b1E8lYNL81DKfL6MMgRqEdGky3fB1OZqje
UPuEUUfynsgBBTCV1RibH1PtiQsdkVLrxvOONdzOATq96kpd5a6BuMVZdsMIxu0r7YEyz8DTHi20
Gsn2IhJqUj6r/YrBFgmuVWbRS8sirkasM8ZP8IPdVdUDoCZnj9x6M/LaJf6G4/6q9D9m06sUY9WI
9izwuUvUo/raLx8VT+y+Bpo3XTn51fnk4LFwPEKjckTKI4+Y9GrRarH99xnGo+TkvDUO9pDHtChk
b1Wkc8yF9eho9wGA+q1vU6TpTwqONrhXYrgVouG3JJhli/Q3w+afhqA1hS6nf1cz91R+btUw6YFd
DyKkb57iCFaIw2SPSlCgdWXz0UHATkZ7vWqk6GJEBIF0v3tEff+D9EQdAI4+j2ENV5VO3dEF6S8L
enjWQKZZUxoUvgvfUBoPc6a8X6ZP7kOMD3qwiEirup8yFDXHwi8HsQf+unELMh475GDBG5Qfu5fV
a2K4I4grmVwwP04z6lzRGexZ4kyVRmtwT9Dicr36sIj/KAPjLCq9EZGsxIzcStH5oXxHMLJOpkil
LgjPvaXZUCG52ua6h0RHnB1ekQMoOaLNubP0HMEWOYW61x3anj58XmdsXM6WanmzhMs9pDJF7U/7
iNuXKGmiVEZT8hOkzz0NceGVSITQE/9RCS/K53n9aDuwzkWAgnQ8dODhQ7C2AoVG+ttYwxhxRMoN
Z78ITcnl3IblzsVDW6ygXgtFSuB8ZH0VACi8T9j0PBsYEsCr+wo9zh7HENokvgPYpERAjerM96HH
MJzF3bqha2ErAKwbr31DqQu1sbDuQMZDo83aMTfEh4W9k0UIgD/OHvFAlu6RBj7ej7n2AwxIlOrb
hPUJAPj0GJs2KGppN6hNt2+jl3zvm+4bS8x39Bi3gsRMZZ5cZI4LJsxIOzzYjV1a+tPjOkKZNGgP
HFPVFzt34BBXU5ARmfCnBcF64Zv65IGOl8sYTY2W+OM9TOqCXE3DQTQTUqe6cWg9oy5etmgbEW/s
fzaLDjLV0xflyJSTFkWHcYUhRbBhOG30cUFFTKp7WyNxquDZgFxy1S/IAu9LUKT2nfIx4hkt4NLL
lR9ikOezJnIqgz1Udwitew4GYq5p2ZTFBuL4jgRy2jVLtzz0fOyea9eiMMxr8wCgOpZ6Xc1X6PyF
BVni8CGyLrpTg30ba74i/oCJFb7EsN0uw1ReIbXhD4I09BE3gX8fVQOCtGi5K9EsAPFHxzvGLEKU
sI5e6ebGfQS3A7xrnOUlnf37UUmQ9T9D1WTsKj+H0sdeFK7Ai9dITBOadXj014EXQdDeD7EFOgVA
2hRZicw3zyZ3c7jFZzZKnCQgUaUNb94hZZV7gSA5C7cZKAMPbSxMILA9OgsrWs9BddhG8biOzYST
23d3vQ7AxV/g2pFY8PrqAcVvUPPJRMyVQ2hwDlXUZAS6hcNAyi7vPFtChaSWwzYPu83D6l1reDaE
2q9ecWJX6Meab/MG9mY6TGipJJDu5kEwsIKG1Xj2OsWPZGGsaKxYM4AYzr1gsC5uWXLdVwlDJbC0
EJ1AOvdYe1xeGIwCwCcBlTLq1jtmI0wBdBSCO99rQWkMWlyUJZh5fevfYDBhuavhYoDpG/rLn/B7
dfIf5r/s84BMaDwCa58vgryMC3oD89RrZBNo0s9wm4pCjrKdw8GpMmwPf8QWbNcc9QXyBGoGCksL
NM5YQC2iQxP0B8vsePAcagaoLoZB3sTxdoZ1wbB3a6CPVTljJWNMpmI5xxWfG8ObR9mZ9TQEROX9
HMy3c/RZcuBzlMHjQiKQIs0zfE3GbFtNcsfm+RHVBZpqtNE5zvPSHjbXJNcLPLsubJrErlx6zBPM
s967ZtzuYjazEYEbOFkKHrFXy7S0x3Bp/Pex4Vu+lQm7NC3DcP7E0clS/PNSCOp6D1unMOvQY4OL
y6dJbqAEPze8bFCGLeN0nEPxszQcaCAnPASImCMBo5tstPw+j2V3hAUjO06j2Y4zs/wCnPQWAAzY
ih8zttUN/uX/o+48ehxH1jX9X2Y9bNBE0CzmLkR5Kb3PTSAzq5IMeu9+/Tyq03NPd+HOPTirwQCN
Brq6MiVRZER8r61EGNfm8uwOHelNWVdeUS1o3nu0er2L1HaO01gwncaqehH+6HxCkrloYEj/TmDy
QuRd7BUgpmKtlzm+AvmMwimK7OvCb4KVdMwcBNkFTNU4YM92MU07WLB4U2kP+1zatoemz4Dz5sHf
wUI7L01uWrcDX8rB7oru1HC6eUw5yd8HddL8iAZ79nDOa2dt5mZ3IdvQ41tIXHSHdMYaa2O9GH18
OwGafZPrnu+sBbg1nOiLGMJBpQDfGSVK6zJJM+JiagMkv+sV8xzLDPLqZJv0yBJWVl96x2VIk+up
8pYfzlJ0PCMNaZ5D1X80Zs18URbBPp1NVsZUl7soUuInd31/HiKRb9Ev+vfL0LWhT969hGXKqXNJ
0Pm+RXYcXzWUe2zTYWHEt0ridlcwtAKbVtlN8Y76Cd7DGLvtem51cx6dKb7tisg6e21krHPtlZtE
dNvETKDsAEP9Xc3nRJvjeOjf6sn/6IWb7y26f7b0eVziBvLFMgCobfvddaeK415Rzj9VhjYUthCy
NCqij8HwxoNpOt6jV2dJS8SMoLnEbif4GhZeCGkwPtAA1xy4AQJgwNKvvxPuXCsp2uvE48tEFif8
DwnXegcpWnzY2h2/y2DwV0miANhsX952jcdCX0/R9+SK9F53ORUlvQPtp9R4DGIevawpYXIsJ9nm
gmNuxHZ/zkSLA2ceT5nrNIfMFUgnptStX5aSzSfIPuPIi9oLcpPtDbsew7FuiGcNhNqnXroZUblv
1DSXoEoGvoFy9HG6+/E1vNhzWrFzBqngLjHVQxYk1dPSzBE2DVCNcpO3ufslohFoyeC3R+OUHSmO
02QK04JnW6l1LmRnhvYIHeRlyHgUaPeHaQTRdeXRnzynugmhfb2b3hFEnNTNm9E1NRUVTCisifEi
f4o8G7C3gbMkyRCjxNLe3WhxRovGqEupF9DTbYksb9u3dvzQthUSAW0gFgj42wxrLPUX4fa2nfJl
6wy8HaOPykOFX3Ud+9LeGGnNqO6VzqnwVfyRpJCQZpy9UO5nrApWAoPmn1bqdW0V9btHpczLyDXZ
eHJid8BfTLAaEqCZgs15pY0i3VEx9UHRBsUnonnXvjft8E63t2k9tiFHcHtvk1x5nQnXefbSrt0L
TeGyKRygKSoP8VtI+p+mxtqapeo23pCh9JDZGOZLhVotiuHDLQ6zlCi823J2d7M5qi0sjs/o7Hsb
L5mddZFYKWp8+OKFaqlt4BvwxWPQXVEz40KYwA1Fighmi+6NVQ1x86NS6OvGrA7CHuHPSmd4WpbA
j3eOmgC6zCi9ijw5UATjONHOdgQ3pS7k2m2DZ6kpk1+xP2dvsdM0N+Xkf7md2ZztMWJRaAuTncXO
nljzh03sgnl2jyYhUA9iroAKmtI5qN6j7JGahdMMRnYu6KbddsVghAA933nu5gRRdfl5pD2H421C
Juc4dg8j+kx4dTk+y0klEJwm/AYR4RiSU4Aapyjbq8VO57WlbCZBxaPvZsTw2SRT3UjRvHH7e4el
mqc1E1u+n/LWfEt9NRzneIRO9tAutV1kPiWNgZIzre45jlXhPNo51y82bkZJl4jt+d4ahZrF4Jel
0IyIYbWiC4xAS+bqiKoIkSDpbMTy3tPghSDIdXgsmmLjxWW56fyGea2qgmtE/8m28zhNG7DboXKz
H7Ff+bshALSKYzPfO+aAKsLt25PLNlTCtI32aSjH5FxNwr7X9iwOUzmpnWOoV0X5xm6KU+M8xb39
oeqG/6y7+Zx6gzzE2LR3wtTxIW3KZleVQ3SfTuACq2GUxrWuhzEUgzN8dXQklXw28RBMdk3e8LCg
r4l1tfPUAo3fDF++0yMiZtq/jbJkrmCWfessIy8JZwkjVTuWOArEPtU6b/vmIy3VxFfYM0dkQfCV
9lZxylrh3pLTiTA/NV77aM6og4GWtIWdb2oF4GR4Q3c0Me/tQP3m6yWhRjjKiyLslm55dSjpWMe5
54SOmNsHGmmax3rMm+3YOOJAJKe9Htkb3vRYbFG8rYamHIBO4pAGFORIZn8PkA4M3jp0hBlNfaMm
K91o26W7A0Kb312WdI3kMcuhZd9AAP2I4Os2YtDDtoprlMD5ASJ8PfozlUZLWxyrhQCkeDSHxyGb
640xzPpR0zu38iKbzh0wKkC3pTnWcyU33qz4z0jDQHCGoNhrEs/8aHuU7Ll7kp2/YlSUXM9u2LlK
Zx8LuXhPo0i7LQuDOjf9EJ8K5J8ETjjBxl2wPcxW2n1Y6CreDdHSVkcRllrng/nc86l2XF1xr6Ky
eQhcv45XVdPrTV0u1DJN7TqajHozF7k6WQNRY3Znzw8YJWcy5Og79OasuGusCilUWqGJt2s/uYno
Zt4Th8bZu7H6I8KF6X6RdblOprlbD3YdXLWQUpSymUyYsXDyL2OKsdypijmoSjyg7d6mh9wa5hsm
6CfPyecdYar0mllRX58ja3yqFuZau17qcHD8j0FL+9SQh40KBmAZ4jGFikQVidvwngwdymjKL19F
CVAAjbdMowgKR7cav017gfpJc9r2dFR0a2bVggWfGYO0PvPT9pSzy0uZHEQV0ORiQhmqlR1F1OTp
1p4aYuD54ywrjf0so3TvO653bcTFuzHOaEAXMur2Lp3X51zP6KJ8nI5e1SYwy1UB/yrvnNTVt5Yq
Ybg83dzN7TI9ao+Qugq2DssdjHlM4c4uTYz3bPLpQQsauZcV1El6yY7ckZoYnTJfxmtIUWftRCwO
hI4O9TX65afZkOWuEVV2KMjNDIdiwci9yDeJdOWk88F5lfTqot4Z4m0wqWc3mz414X3rNM/FBkEE
ZkBKlk+NctR9mfp7U16PC4ILV1fvhpvr69pvinvZuGyUfrNGvGIt2sA3GC9k1KN6j+AuVm5m3CxZ
pUHync+KBTlkd/9OfHfbyV1U35lO213bXdleu7gTl96NNspDnehHcXBlZvNna1nF2qoGwN428dm7
+oLdFtwuyz1GnCJ3/K+gJolt1XmoqeJFuJvZMdvtpGty+cApNp1EBNoGqPFwWr0ObZmFnP4J3TGV
R9mYP7gPLkvgjd2m8W2NAuIt0eXybc9l8WibCDG8rrfuEXakLER9Ad5u0MoWDcmLNGgz99D9LRyP
jXmN6B6VpmHvVW9URyNgAtwU0s7uumxCSwRmW0P7Ka/+DGz8sch1qk2FCGtvQcGi09aEZZeCmlM7
s0J0sGwfYyl2M95UKC6juo2B5g40dOn9XCpu59hqz+SCc6SkkEC1Y37KstGeoLoUtHsUjQ89wrsd
Yi92rDFTmwBV4mNtltmaU/28rxSlqhZY+znWZhQimwDxGRhwXPiU1a+QWkWP0yYK0gCI1vn0OwXQ
5lkGMGK6GMHNOHEQH6Mk2FGz3P+o4VgZxxeETvaQbtpBU9jnihL9YQMWEvZmkNCWWts7XASmf4r9
FPouY7a4SueWAggMlxq1jSvvtEdt8iXjoWOa+G6B8a97kehkHbmD/+0VPhI12p1WCkZ0p3JaG2lX
B/rRungYc9sm/z4AleyS+TNAmXosDeyEVQp8OEjsOCoZkqcB4RSA1DCeuqZCCKGC0t3aDQFbFuVA
fBAUwMYcNFctylWg+AS5QZR5956ZIykxBsr4JtR8nFTMXWXXr4CP8Q70lF8aISFf4uEHmSL5Z2BO
3TUzuHrKwbV2Ad3Ox3JJJ/YzzVBScYM22p33TER2aDl5cwz6Qq97BqPnRS/UN7RDxz5kEaYZu9HR
LdP2ODT0b4ZegpZjsuWw89M8ui5UEXwMA6he47Zq4+VTs49TTjPlUE6UV8BwHJdxsPdYNgYOry7n
GToZz/GMhnJKoyUBHvbrt0aKZTOxFtKPpqezpzEqciJy473k+EBhAuymY2mURpQ3/uxsY9KhaMvy
Fbg6v59aZB+lNtSpJv5o4zlwvYsV6Yeu6Mfz1COmJFQUz0zOTOJ0QwAHlrn3nhU/xGatdmaRwMfl
1htCmj6hiVU8+06j9ihmy10xKuvQVR4KLhE5yaqMXPHgRH59nlHMce83aVjzHIHtyIBHHUYrVi5I
vjG5q5EI4Rce8uRaCcSnDMn5cxeQOLCyR5f+Q89v403QO+ONXavoPeL/h4k/MBUnbJ5lpYjxmHV/
tHI/2bREBG+qIKrWZE9GYSZBNSKS2Ui0Ys0Fr3+QSNvX5GfCI0a6/mypzGAeSMZ9hHA7tIy5Pw3W
gntdj+mhCPx2q5dg+vak4lkI2EF3bD9VWLKVQ65Seroy2gFPSpss0QY7DutyqzOgmmh+aX2s7+DD
X4vZ95vBQVlpOtFMGXjWGXvh1u+xXUNbIjDaINyhEgFRyohHhP4NcFIsHl49/RglDYNRCv3Ze0O8
TkYd72qewGszWXAb9Wb3CmWc0ZGLI3RhWD2Ys+8es8pPUBKo4j1Ns7fBMgE6Y9YQ4WHqUOX8Zhjl
gjVGSLThrRFW6HnvUxwMWOgzHuVZejJFPUJZjRv1PA6i9v/hNf23atEey5x/fu9D+1vX+O5neenm
bn//S5fX+Wvd2p+ve6kM/39VLn5Ju/vPYqbLG/l7t/jMka39a13a5e//oy3NEX9I35dOYNkO4gdL
uv+nLc2x/7ApC6S2wpLC5uiHr/bPQnFH0rAmAmlaAB6UgF+iIP8sFL/8PtcWSLstxh3LJEv+3ygU
ty8Wzn/aLz1bmrwu1QS+sGzbDH5PWy8DMaDB1Qts0tI0qHtJLl6ZKGb7cPCz/qGRNPQYbB1nhJhg
e1DI+E6E1Xziu1DGinoLe+/lonpKrGmsMWz53Ucp3eq1VTDMqxrLUbepk47+QG/QMaJm2D3xL0yY
f3cgXz6FZ6J587leVG967sVk+hd/bVMhBjHxdYXSmvOw0Q30FtxGmCwCZQfiPjpE8Hb3b3/5lm//
cZn+Wqr2X70sukbX41+OgAz++8sGEyJtqrMtcjnm1QjXcSEubTO/WablWA3D1cjW8C+MkxeL89+/
MM/862v+5vedptEgIfzymuZ0sBRHYzXCpVO88i+8yvblN/3+SlxNcYHFuEXd3xy6ZqM9zQEXV6Hl
yAHXnk03qx4ujcbYIY1HlErixD7qzQiga3L9SL9fwcXMzWbSJCuwDsk9itMRFXBqw1BVsQN/O+o+
PVioYT7w+xqwwc4CBKmyoLyFvrGzVWUNAKT//Tf16zH7/dNYruP4junzEMrfQyysvhB2QZlwmCTm
koVxZQVsWcrs6by1rGkjJDXxF/mJh+KjGugHxtCB3CBYoDx2IwrrE7u5dYXwehm3jF0TEE1UDz8h
g3hkYFSTcWNwMgbJ70XZI5usKDu2fn1GGEzrA1A7PXRpxXFyQciGargqqf1Vl8s0Xi4Yxa5LAxuE
tISSXuqcfl3b9nKZ9eWCYx4nHCX79T2gnmYkNn1lrV3hR/g8KieL10Oci59zUqYTzkszKI8S5eNF
8NNP9Rr9n0GK+DJ9i6likIt5EWsTj2LkzNAFzjcTJlKgMbc6Klttg9r0wabmNqycQU2UAI8iOeM9
IFRyyaeioxq6IVySXRZHG1Xk4PFdtCBC9yyBFXaanU6tU9uKEjxp/bGOkoli98IGaCxQ6eOcmuSm
MG32x7zOp5dCegxpqW2jBg6i/j4u8YPPqTO8EUhumufY8sD3zIjG0HWnsvw+hzVAFEKg2VYuLYY3
iXp+wQmeaH9VecE0XU9pXoMrjIamY3hoZ6izcgFCcInDZL7sVLRzMyJxwDATTjNzJzDU+p30gCP7
xhrW/kV40su8gP+NNKRvykCL4HHCrtgWnb2RsUtXmW4HWsEcQgTQmhlyfLTR6R5tU+f5jp/iDnE9
DplkygbLsJoX2T64rhFN8DyR/R2TQkgxNijQz1JLaa3rxIZw6vBffgjpj8+VVY5Uo2u+6Cyqc59j
ScmeDxck8RZZ6PunYaibU863NoUOHgK8vnE1qh3SER1Kv3Eh9vqyfiWIoGOaryfa1i7LtntZwMdf
a3lxWdbL1maF9y+LPZkc1rm9bACeI7uH/5nPsk47wK1wCYxgU0WVu5kiU/PZsJ+BxZgTfmNIHAS9
jpsGj5p5TfyL9e9XxsPfliUXGSKbn+u7Ar/C79lmo4DTigF2wsX2KLPOf/jJPKxzvyM5v9cceZHV
eLb9XUGtqKBr10vjngUGmhCB8v28zHs6aTf//fLydys7+w/v6VLS6QuaH9hQf1sq/3lhdOvxie1f
H95HOLSSv66J/HV9OBzGGM4vlw0TbfCP9/BvHbqu9FdTtuV39/uR6q8nqv/4/66x9nJm+r+fvq4+
so9R//X09Wv1//P4Jf8ILDRzHkG8ghvH5Ggw/my7//U/OH65nu3yRDqmtFBZ//P4ZQR/OK5vB4Hw
hS3h4AOiW/48fxmW94dlBzLwXX5IOh7dGv/WAexX9vY/b2jpuhILOEcw4VxOdb/ex18PL7lKkmSx
l2kVTD5ALpNxvZxb2zS3Ckvqc1yYIww42sNN7ItmyxgMplzk7a0OcNkXvp2feGazR+Sy/nZKDXBO
y1zWRVTx9Ab0UEiXxT5a2gmt01B3R7IAYWaqbkYmRFzFWJ8adzxJN7d/2sH8RkN6WC/qvkOGzZtj
JmL6WbsjW7M5Vc+iM2feyVSDRYojRXinqkcXPI43TjNJ9J9FfcACho4l6zgTpFWwHefhZDYQoK5l
fJNI/dKXBMIt/ablgTjMFjldE+KAvhLGZjLcCnv32GOT0uWG1Dt2oRbbedqoR/IJ5tlZpWQqQ7cn
E23SLq9fWw9RnmJFKq87YYjtYuaPk5vtoqpYk74K+FLvO3TvQTOjh3JTwBGM1sOIK7iO45uCfbpR
LRmX9mWNda+EkT4pg6EzJzgtC26sTL/EJrOuM4VjppnIBNhI9a7cGTtUhyI7ceyfJArEbwTHYQDr
5AxYaUGXVhZQDG3rBx15xIKoIJwCf+Mh2t3PeeqsdBGn90UTn6jN+mpMJz+lkEgbA8tXWFyEWU1v
fjmdiAFnfsSVe4xN467KHylEXMt8O6T9VdCV6zwbx49GYmiSjojufatB6d0eq+6lSI9qptYzaVNg
J0dSJDmWB0Sqr9xR9CX6w8kOuvvCvpih8VQ4g23vst69XYr5ZwPOs3ba4hAM07CX5fQZjTP2xbRe
eyo9juRphM2S/9C6/4qEvFlc7qWGhtHcrOEngSXCfB6/JfdWmGCtyOGEHIpFVq254D8VfbKfsmxt
wH5vGsDri1DDtFdVcan3MyOa3nFRH7N2gb/3BHjEqLcjMGlDFkLLcQ2VBxIYpdM9MuvrlqMlArz6
S/XWF5zQGuDt4KT9MaGfB8QpQzVuIQFEsELVSpTc9mn6s9XyzmoAIUekgl6EKKS09E/RONsAeI+Y
wSAkhWAmVEQ/YbV9QhNxHVXmg8DiEOQ+o3w3WxDVeL+A7TaeIpINy1vsFp9tj2POWyL3A7HppxiG
1yEAKwgnvEzNxVMEcxKUAMogzfR3SmLwUEqp7kfUdQghUYea7oPGUXRbRzpBBMP5FSeTtU8i+yuN
HRu5GWhkMRGLU5WVu06M7Fin8sMenQ1JANw7Fvj4IVgQGOtbaEiJ1NOjJ6bgfERGDpE+5ERY2Ovk
0eYkVPXHfkDGg8VhQnveG7bPw5+hDyBNMM8PRbNzOBjlS4OkXW2hDN8th3sGMWrNF93Baw5Yts1z
kb047UM5eesmR6wr8pWtee888mFaf4xi12akpFQvg+/+iOnuTFflgJ0Nvn61VHUoItOBtSq96n3s
RoujEckPBodstXBWpHoJAwPnYHK2iTV34vneN8lqAKYDAOcyzVp+yWQQAb4gVh1UcoWhfXEI1GTG
72ZSuGBGPu2qxZ3ptqK48awqr9/KSue4Pi8il2PQAOSWq9bLK2+vZhJbiNEgWOC0ZDMmwna0UfGY
prBrltQYv5nbRc5ngyjshtOPbtbkrAx3SG4FklYpqsOUlAWqviUnza5LphhVcpfA+saQPC9Zmk32
aiQDqdm1eKK+IpNjVdgUyeJsWmytrM7JUneI+5oI5thoEsB3gj/qFieRkwzrdpgNFEm9kSXbhf0G
K4LdT6uqriJEmUXnmJg/HZLYF1t6G9U2/i7ORIRNUK/UnPHA+zI0cRySRSiG4ko17SHjKZdzl75m
i8w+2otCNsluhJ8YV2VbOI+lAvStSpXYK+HCWSE0ZQrwurcSfcl6UurZoVs3xHv+IxCi2iMTy2+s
buDRQVHQyAqiZdrDQB+NPA6ONUk4MPcdwRjwCFeYb1aBjsIcNNTtWUSHdo88bxOlAxe+vB0d7JlB
sEsdvncmf6NCksVKO++j5WghnOC4ty08I78agikhIrF71FqnejWot9bRm0BV3nkc+IO+/QnIuvf8
/BLPFKNO9PYjpSG1LX3SJXQHcpFue9TNNfKJMDNGJNCcLo8GfizVjMQKDfLd8yNnZZNXwKGcTOWF
p+gAvvbsxpQsDXREUvLXLvQqpTWNwQOPpF3H9y6aLL+KtsuQPYD3m0wtvvMIlJifp5mIFds0Vm40
kXNg5AcSjk95k3Zo+yaFvv5ir+WEz7e560mGWVVze1HVfPspwgKnsfQ+HuZqbQVptgeezMLW8zZN
JqfVVM2bauLZW8AXkWPkt2M+b60h/26Qc4qo2yn0P2ljXvvx24Xm3UalPpFZjhJIho4T00BMGoRO
dn10U2TuQDBV8Bwb07mqlnsS/xU8ezesG9SToekOIb7EHV4TROzNN60ytxCO2U3BC68nsexaq/E3
1mQQythfe02HXyQNZqyPhE48BmL6UCM6WoZxmRjBjvl0G9PWFCznxs3XRJSvB45LbKX+8KOU3bNI
SPKryMY5XCR6GyO3iTOcnK0Xw7dUc/3UedMRxmC5Vka+d80mOrvOvEWOe9vJCKoLwB7ve36by5Qs
LpE8LvFHMRDgqfvtsIwHTzGBzniaVUV26JS85biLyUiAU6IZVdV9cLC65OSXYoYX4CHx9H0rC9bj
nYsYajUhMABDjkINJ3Uy0vjbcwhSEcYn0iP8/NxIFXZNZuuKobILajAtZIyHfu7TXarnZxiQ7VxG
a/JC95GXv0WKfpsy3teKB8T00FsXP5MhClEcbrKBs5jgVXWZvjDH7V3Js6iKmzSjAKYxI3/ry0sA
iLwIaMr9TOLjGAefHZWJxLO1CsaKe6smiHVOWepZjIPHdqrOC1bBvHpCFwpm4e668aV22r05u9lz
X5nsgjfBQn9ZzoyOrGBvE5wxGQHDaRtKz30x6w9CBr6CNGbrP18KpX7qvDzZqQ29oaDluzVyuR12
tKfcymHGEs/eka2WP1dj8GKNZvbAM+mvIo9droyGq1Kauyhzv93E2ZgdR5o6uBgKCBBhq5zCIm7u
ddzW87qVhBDI6sWAWA2lsjb+PBY7WQrFGbpYE+8eoppB6Z6qVWtc54nDR36HMLXTU6vvci03ySAj
BFAL4ed6iWhbKV+w2l331AYTcSt23GoeWnjbRKAC8UDZcku6+iSqU9X510FK0kmtCQmbkgZ9mO8u
8NCS7iYy38k+atptnrTL66gH5ILNewU4tiYSHoPqOGx6bxe1bOSDeS06A7cCc+leQaI8JaPaB3pf
FdPrkrt3mYVoBnrmLag/CcUgJYZmU6oakKF7d16lxzVIIytDO6xMwazapX27BQlAgjGOoZZzKBLu
H2oI3dK9Diyxi4KlXWtpErdS5c0TLszMW5muWL4qMtEKVq95ODvTkKz7elq2fmcjMbSN9KqFUVnX
lXjEShmtrErelohY3rDKLd9a8zsR+ZqWE18l3EObpr8NuvFpmRFLJAFuLowTErFzYjdhAz+DYHmd
zNHZyUizr9xtU2BWrDG3CfRaRu7hrptdJM1oSJ6zeHnMbU5YxnyqkSBvCuIfwjKGK9HWi6HcU+Op
vUOqQNM1ZJYRHJ8jKvan+JzQjRsHyTU5hC99Pn2hKriOi7ugl59K68vm8lpPFloYH8Vdv0l8tqdR
Ne6jtApjv7hAfK3IDgalxm6HgSRZruwEun8aRj4HLmANxz1I88Fy7Zt8rLeTQssNqId390KTmXWz
r3yLYwjzHfA12OnFK+wbSDrEOpi7r4EWjj3TQxy2XUXOQ4TlPQkrUV5scFy8VrolZu903lv+9OSY
PcNcDgdkduljwCaL7mHX2OrgjP0TB8FjX+blFlnvBU+ejxpCybSwIqG7N2Np35C78iW1cRxZv1QB
2VoQCNBnakcYN+T/HdvKo+SHGtGPG9L/u1XTCCTnEsUbfpdjNfUv2GFCV/fXS2UlIY7SbzL6Ln2p
2z5KnvugP/cxYtLC0q94Z68g0Xm2g/3M1+KqfUesWFW+K2+rG2YCMo+XMnHZX80NvlIrTBjuNllW
vNRlHzwnc9+dUYRiUkAwXGf9VljmzYJmH1dATQgXZqZ15IwvbuW8F5mw1hg/rkFpPupFb5oihyud
yDHLgxBf5Y++C8LMqb1jO6BfxgXrNfu6IavFNCjgqMSt78XNQy2KbdJk42q5OJ4rr7rLan87Lh7p
bHr8puuaj6ior/fiJQVlZV2FqXdgQodNPdkfpkp7BF7ODxW7OKDJFAybKd8bKR1RDX4gR3VbtyhJ
OkPqsnK8IT9ZU8spUXwIjxZStEFM+HJ+8BfnM2rKR8Z7S+Cz9IYJbGHb9SSTZSg22tTbIm+9J3Fp
K5V9T/QBmUveBnsjWdrOjwJnrD9OD66qXisO7hkMfd8yI+HBqf1TkIlt02VPuE6LNr/zAlnfK4mD
HHscDrTLEQfA/7NfMtKHXvoey1SDDw7Xt5vAXPrNRuA6pPcwru/RGfRMCreo+eMvLMNYVG2dxT8j
p1+uEpGoaGWWZOlxRxnI+JKeL5gDySouR+cQDyrYzJqkidayq1vTWsxzmnLv1Xh2wszU/UuOpS6U
wjcPmeci+pwZntWyXBHcX69F5blhK0siGU2KLYaUG1jbEbi6N7a7ZemJDqvIQw/MTyViJGemGVkH
KPMgrGU9kc2ls10zqHfDjosny2gMBrrI/qRzvH5pPcvbxU1OOBN5R7tCVSQSCb89iLQvbxlhLQwi
xrhXypV7NCsx1z6vnW0c+86TExf4KA14epT10Wzfy0WhyOT0y5hjWK58VGxlx6og+WQxCoFrI4IX
72lK5lSfyplNw03LM1tLit8kWbI18jxirtKuv4qr2LopXDTPeYE0YmuO6fwDUpJM97meDqxA5YEw
k/lAgomBe7Bg9uhEWLYk7tiBtreziR3djL3pJQ2W/CBTe3ptK7LZVguiiDV5geU9/VPjt+I8Rfqj
9HYFPMLe1ON0Q0jc/COVAUOvmdMzirGrCtsiIhXMS5iCSj5ZeU6TKN5YZbXsuhio3Gsif0fNa/IR
9a27I3Mi/WQhP0IXXeI/BnPvm9gN1+xU009g8+q1G1CgEJjqOo+jSxIFmiZxdpyJsNkSb9IeU5be
m7Ww0bUvPEPkHoJ3k2e4FCjuerwxPvsh+jCdqG3Pxb/KC7RCJtWLZCkisdkMKDzt1QVfxMDvEN8B
CKPSMF3ktWt33udk58mjmadcL9e52L3MythWiJ0ehzEuT+XFjptDqq1zyzzh9kgJq3LNgvQQwa8Z
zbIj97Yy3yMZ92+xZ0MONUTa3Xm6ZiDxxzz7jHTBYWNqIXdsTrd7r+5c6v1mZ1+LiSE2l1r+IJuT
jCJdYzgNkaumh1rq5tSkbXq89OqR5RM3rx3tr4ekd+QJRzPKek8FLsJ921ZHh1ddLX5Xi22Gh5Pj
elk7L8xP5aoy2GQU+l70QGTULQcZuHcWegxcy8H91Jcftmp2daOOF7X2LrbsgexBaGEOHPj5D53C
uLKa2x4EoPRK3w+zXM6nSqcsI2pg94cjjGHu4iLY+XocKAeZhkfXINKgge/TK0Ir4mLtdp5k9ijU
NugMMxSM0zsBgOusE9dDWjcWePm4KrOEL6h4Bnap+t/sncmS5LiZdd9Fe5YB4LzoRfsY7jFPGcOG
FhGZSRKcCc5P34eqlv2VJf0l074XWqiqMiOcToLA/e49t4tzbBo9h514tCLSTok+tEEtsc8mgKUD
f/wIuuplGEJ5Z4nJYR+Ag9Yer2sLb4gitrLLwlDfM1Xzry3Hf6jIXxRBeT9PQFMAZHf9RdU0Q3xs
x94nIor7Ga6b6R/jsn6HD7o+qWNC3WOqgZrZaq5xvNVtetkIIpf7LmNJzYMF2/DkfLpRNzNSRHy9
jt2SDMRML+IVO2S5L2cLtbWwFb7KdOias6yrZtOTTIPSFpKIAzoER0ItaJ6UY8Z8o5OYtn3Z3o+C
rTaRaZLXnL+Gt6QuAOMwolxY/aIegJeaGmIqOE22ZNHbZ8s0NUlU/t5zFIPCIAdAzN13SFaq+NSF
PkjaWPTXo6phLchBPdnOsm49lmA4jY7M0RT9aD53CBW8XrPaXMMMMocefsuVqiPVsoTI8GCPnBB5
thaJqNJ1J0SZfbrOZMte7Ie4hwTnD/2nbIhGmpHTsMbmB4Sy2ofecLAS+9g341XVq/FBdQWn+94W
05efgyxymflZHJgzF1ZdjOlP8xI/cbxqfoAWSg4L0UgijUPcbvPUTa6nIpkuF88gl1CkhsGx7ivM
YXNFz7hbs/kp4vY+D+21wy3SxNrBwZScIR2eNh1f2gyDNzprh1vlx9+cvnnOKqLbbhffS9qbtxCO
ITks1dauONAjdzhcXj1uKkmG3rcfsZcvYJveQobFV7mN0pb7+Vmx1nK0Sd9taSUXFMG/eYW+k1P3
NERy5TphySLkEdCaScvk0JJ/LQAm8AIad40wr0hg/Cdz9NpF8Ba9FXirtOZeqoIdceKthYPaZcvm
5vGyugyKq8Z/U5XziJIkj1FLJDbM7btxwgEgxooUFbG1DJ9uOrrfTMM4Ol6c7h6d6S4tgUahrWrx
ZC/SvwK//Ikj+RIAIXqv5TrNVU/j/L1lIaYb10r3C+gCqEFsTgaepMDCmeyj1yXzeEhUpN6juQJQ
hw4G7W3wn7F87APcTlkvnmb0eWLawe3EcHXjhsVX7qgb4VQ1YawSX1ZQbR1Xz4faFdWXy71Ssyrv
7D6/FRlkiqSJ9kFh70Z/fCTp0x1xUNUPQy+CvXKmqyZTL+Vif0Hs/Oj0Mz6XLYicfboM9jH3X0h0
O4d+jUnQ0kBcOauJRQCdXLGIUeo/jyK8nqdi3KyBNXCAW1RE4u5CIqaQe6q7cVehjblxdTeg8g2m
vpjqes9HPbisCBHTF3zT5M+AGsz+miMlOBQ1+hwCIoCpgC9BO86D38AtgoD0NPb9bQSBBU8lgtcC
DFJwXkhzJYjV5D8SAygk6PyHQTT6ImOfdoXecFEFcXqdSTZ5QWAfoP1Ed2QL9EaG7Q/bY0O6VBXF
goocPbv+jTdwVo5G99Fz3fNcI24DSAz3ncDcnI4XzHSc174aOBXU33IvOXAuala2yY8x1SMV53W3
482kxW2qS+vZVkG5ZjC94mh71hvKAT3xaNWSSXgArmPxp+kCy/59M1ff674HsxDRUDFWxU+QEchb
4udUypeg6fWuWm0JjqOHDfGD9NgGSXZAUXkeU1RzgTE6FnV2Rn5ervHf0p83xgY2VAHzxVsRZsa+
ohn93cvzUxhLrhxqGBYJwrhI0htTCHjMaXdsJ8fBr2gYHjHMOLnYkMC0NP5GRW5FR44H6pn6vMUE
R2FHYidkw5WLMIsCF+E6u2g50+vsZvGuHMKrjKD1NYQavJlWMN5PPQG6Dgsr59H5MC/EgDkZzJup
7zI+4RLwzl1IC+f3UZ0GDOXVk09SgGicVu+9m4wXgsjOjU1MC0ZDOOtbT0M8GWxPbAIma9up+x60
xj0tVmYeZ4IQb7zIp0sQ+5+LFaVvzhIHN5GJLoCJtZvY8jieQEISC67muG7OnIqiJouIlwfpVgJP
hpFq80xAsbjywsw62Paaeq2Ak5fHHq6iDMKPqUGwQ/awkKQYjIX2fN25cjOuwAjW5SbPXhPmMBXj
oe0wZRcLKg4rWrTNVSXAsvTutfJ4TutJ7o2TfVc6OZQzn5pt3sYnrJXbGamZzjtBmt86EqFaZvZ+
tCy+pDWtyjkusp9TLBMYvNe4ZNj91KZ5XbIwuQrXxvvYp/qn5aXCDmNj49k9KuwOnaPPZSNORhLD
4GW9STjhpnIZ3t0GE+6APxwnUfC8jPbX4KeXltZnqeEK5xkYU/ZV2Ei8ylwAIdi4WNWvUituwGnI
aJuFME9qxVIdkoTYMdKYNwDAq61IQxY1zYdEu6rqq4bUvjJBzq61dy9keFU6bnFBDCE7Z9Fq3akd
d+vV2dMcFS+WPf1kisXHXW6hGFcs7esOIXkNEZj6PieWVbRs9UfxmOr0eQL3vIV4enKa5TRPEe1F
8poAwlEzxNow9SMJPJ55MRo0YKnFOtckZmDXIE45ivhMNzTI3E0qwstckutRi/tiFlqmyFIGYNtc
CcErfKLzfjv0tcFE3LxFTLd3gx8519CeikPl1XhXV14OwQuemW+VfjPjz4bKA6bGXBS5wGFdUvdH
F3vvbTdtWt+5qApbrjl0BF/HDp8r1y7OuGA3zGtu7GF5qtL0A6fgG3RDUt1RvQf/tx3jm2YAKtM1
+JiWPHEOOg6CXcgJM5RgVGxcshHbM7YNsdxX/FjXyPuh0QVhixGO9XiISLsgUW0bIS47MrgXYA6g
zwRIDVklOEBYlFGUYu/KA63MW0zFF2EBCtTUldgmIiJ9mvU3xVTIXe5KJl3pdJ5s2zni5wqeV/gQ
rzlJACXzzS2Jxq+eacdgrOM64hwsGBCeiggsJmQ4TL2saZx7rYnGT/tC12K3AvEOENCeGq7C1ZJJ
FnDpPcmM32/WvPIW0RIBgFjChea+cwnMe+JLD+342TE/PLg+fVvZnfBIZJgqCm98P7inB3Ob+QTt
a3SgsV5LGKjUccKFHffwaLHXuFgEbJ+Q2DL3F4XH4fhtJTrrJkCk7rx7oUAQAE7iPzuiqTLUSBwm
5LzaJ9ZxIR8E8A0MGlRltBqQbQz/ZbR/esuhNHzijdNU2a5M4lfV6sOIvfloVHxPOS3goEliOVse
IrYgjkiYOzMiiYufsYf7L61JzIhlPMLmHi541dw2LPJ+XR7twN01vdpUIaxzbGqXMVkPG3va1l+8
fudnxQW4ilNIqgIrmMm/eKEARYfCBrzWwINHXced3+5C1aDPMMYTUVHe8mjBcqmWB85CW89jKBdV
i0OOxal2VQ7aWfnjEwowcldfX0TY56T8zsafoIJ1Xdac7bWff4/NeE15w4sTRjx6NoCT5I6JEOny
mr4MFuSKooV4bq5KNoXFSz72WEQZpOCc5fzep98AawPanONd2snoIcjqr9HOH0D3bALhiZPj4fyb
0suwxjAg49cMP+O2lvXPAhYgR4z4SBKcHItI11EZmVjmJfNGDel1kcjPHkj4teoBl0jjXIq47+FC
42UY8PmX4/zugfB6SQmBHEcL8c9HFIL/7l90s/U2ORkY+AaJzh13+EDGbasX5q/ZGfxrrqMbQqrb
cIaAOkxPiQMnS4yPlaz24H5+onUyzxQRD1Y0P4+BTt/7gd5BDqtji0Bdg5cZAHIDUrgMuu5S1f1d
ubzFYtnWQYF3APZW7t8j2x2h9h37KAXXpLeKezGy2+OE75CT6czqbIKDnY+nvGNNsmdDxi+96ciX
F8PA/wm6GwNtpwIpj13hlvHAqdbUpFf2l9Ww7sfU5ZWDuGpZ48OGhgpzPyjDPhNLRxn3t3bZ7Ab7
W9HH9Ktb+AEfaQ85d7M4k0llK+CQAeedzQlQ7IKSN2JgvVpNwVxZDpeU9eH+oarFBk5OWklX0YG3
7C4YenPC/L21hgsRFGwiuffS4NjNydcMqa6DaSSqimFLw1Z09Rf6TwYtn4hBfuwdAHg1r/Qwe1Cm
eUlmLN5ZTEFPAHYnWUMYMvlpA5F3Y7vaTl524oy/xvT3C0bTDbzyU+vN10ZCl8a4BxAsfhHWcM4k
0kpxz3ZzPGimxJPOgdDpD7clnuVgLi7MXgzxvo4Y7S6cG2zOFq1kbKAu+xa0nrd08BZsVFySM4Zf
s1AAhCojkq1LdLckW2FPDgx4QnKRORcaZ9Xi4TMuPtzceRn8+RbNLd9NaPteeTm0zUVJcR4xyuSe
PBjW9kQAJ/YFOaFU1/MPFXF0imbn55SU23zhQrn1A8zqx8U9h+Qa51w9YtO9wSQLzM60nKhqs5/C
tNtr8M+TXR0ZNSaczi3O0QF39sz7cV822Y2dN8uzYXvKApkguCKnUMJxdomPgMniHCqXL8PGKW2z
xzBfHgMzXqR9wJy8CK/1Qh6nEb2+wZK03FbDdDmpha1O9P0Prrq73x1pf3S7y9XF+Ps/Pn3/r7/9
3aimsHqjk9qhEkG42uH/4LKH1r9Qo8qtEVW+eztnkdccnbLPvpd+m780BO886hdm/2oa6oEdYDJj
j4XyW+T/xm6Jxe7X38RfnXdhgIYnRChDsZrk//CbpCkb7aKT5Qb7nvkAQ8s3LdEE8w21atlDU1jW
d2T74Im8GzCfzh4PDC4NSKHFy378/bL8n+/yb1zV/7/r8r+XH+3nR6o/yj86L/kjv/suXfEbNljh
eFhiceQSIviH79JxfiOg4WLHxO8YKGHz5f5v7MWRvwWhA6WRjgDP/z0R84/YS/CbHdpEezl12fb6
3f8nrstfW61wKysBlMaWKpDkcoT6k193SUTCcAiWnr8gAFuMp9+s3ilu/nBB/tUD82vB399/jOPz
u0IKClSA0vjrbVqGgyRy5sp9Rg3UaUbI3Xtlh8VGzePLbDvfRzXWF0NL8L425Xzn6ZjDfiazD2/K
u2sP/UnvujL1LgaygGxNaXSN2qg5//Xv+acYy3o1XCn4PWwwNwoD0K+/ZuoI16isxMpuO+YIZrw0
m2IJ48u+A2aX5NE13IkBA2Lg/jsz93oF/t+S8vcr5ErFV247rrO6aX/90eAzxnQOMgXnJ8sfxtx0
L10xokzYfXtYep8kMRLmR0GwnDiE6F4qnZgXfIPmuqB/XSJqn/76YvyLW8NVyuFW45fy/D8XReqE
UjBy4XI/t6onxEAPxCH3i+LrP/8xoesRMuH+W+/5Xz84xTYdROjVbUii6qQ7olPUcLb/Jhf1rz5M
yPPi05gm1gDarz+FMxQe0qCZ9mm+MLxMmD0EEJr++qP8i7vcw0O95qBc6Tnen1JQnPvHADTkvM/T
yL52PDHvSDZX7Be8eGcv5KPp+ft3r4A/Oe7XKB2LP4IqyHWXx3j95H94AygbyEg3ROv7ZXyvswp7
Y4CSosMyflcV0pdP69fBFDZZ2qFyv/31R/6n67r+dFaQkMSZwryGP/2PP31ZrGQyTaj2AF7v3LDy
77xo6B/++ocQTuKv+eXpgPPq89fbRMt8L1y963/8MRi4R55Go4FFkHkf0XGuNRUf52yBur6Z41i/
ReGc7Uk2tdftCC9mUTAFvJJJH8C/HzhYu/dazHhOG9y0ELMHe3yPe2SLPHLHS+LK+bkP6BcB8EnE
GhoYBtYFa3cWzPq+lAvZmWjpvTdGkyMWCg48x6AwLhY0PaSMCzywqZlyBgr2UPyf+xYjQNvZ6tK0
bn4/2YSOddJ6b1lWLUetgT1FTq5/+g1bPO1W82HomefMfM3Q31iU97rxhrOT+7AQWyb7Nnbvgwtv
e2M3+Y85NiAhXX1t51N07nUAc3tctVflyojTc4WhyZ60fynGPDzbDYn8TTfQGoG/rz8X/OlzAvP6
2fD8w4gGm2nwAXswerhSBaGXWr71a46r7Ep2iBj/qrShiZXZi3+lixQ4i8eUpafb6WDRD8GEO1bR
IQaHtBJkSS3l8/BCZAXUBdsPdhu5c4PBymAsMcPyEcvZ2oAep7VuANOQ49Rg7MhkqHqYCzW8GjsP
9jnGoI3S7IB2qTddBB6ngaLKM7rh6gbJR9sXfgfm28elfqQgwGrOGIg1porpNanaFVneOke3nuKL
mkWcg52Qp9aqvJPWntzRyj6ceqcHKsMv+lDP4j3hy8G8YGNaJEhUeVZ3p3UPy3PsPCTcarionEzs
oM8xjoseqRx9oGBvPiF20FOE+N/0wP9SU9KFTcxt0Aw9YKRh2Kidi5bsPlbMrIeL79Co4IImynJ0
s5lQvtZWtLeayrz7fQebl81+DRulrWnqKonKo4AAZkhfctkytRaXfao+e+JpHBHcO2JVD3rlVC5x
Wp9CbCJ3Xss8sbIcdSqr/DKpshtZgrj0fXu4cGhzDfQFMfGvzs6vjNV/K+NVkpq7cyTKV5eU2ykg
hk5/nkt9S+EOO0XWDBZaNG9dTyl4IHIg10A32j5t52U/TGbaSzzAa5IbehoJeUc9Vq4TXmDRFUBW
wniXMfs6eNRzRbTJBbOLaFFS5oZ/+1YE+iZd1jGmcIo9ZYRIf1kmwJ+0uMydSKqNoYTYBEDn+lIt
DwZW4ilphuguahmgBJ45pnM/XKskGfYlbYXnxUGsAquT74bSZ1pWzNdDPecg3weBacsMiBP25dzQ
hedMdN8J/IZp+cqpFKjq5N7qpby3qFR4Dkl93KlchG9DjwqoRX7blF14VzKb3aYjTGpptctetcN3
RE/ECAidyq3vcKvi0ku/Rz11a8ZqW5AAINAHWoDgB8XPlXKY/kz5ZZRx0UL5PqT1QGBr/sizct7h
tfpcghp8nERqZLcSBtjCVfcIRpimkYqA5BCMPFqOU3xhczmCbL+Mm1qgnFavslqw9aXTdysI4n1F
C90uz0nkj/5yYybri5kg6jGg33xja3u+ndn0bepxtrfcVfAYBLdW10UwCDzzGc1yhZolxzFM3pkM
36LqvARp0lx7fg47tMC25q2L4OyeFGQaEG6TPmI+zzeNjzFZRt6m9iyKW2bmw/lJNouLmK3yLTj2
9XHK7yZRBczcbPRtBg5BErKAG/9o2u48NvpT6/nc+73N4XodCRaA3BsL0ZPhFRChHEhC/9JSRLAB
IvnWh/5Nz3h634xhuhOtG+0du3Q+vQLGMT5TeWLw81wa/TqPuKn++l3FXvGf3lVhyD6fzQY7AKKl
f3pX5SYXGTOfeh9a1jIf8n6sy4OYcIce3Ny3fgSLGzNRH9vZ60/MZ9t0X5PNROKusC6uKMTkIU0L
7oVosmW8y4uq+hxhkn9EOXvogzS4IsaBlnhILeZnjPIHAdOyLHFh8oaURmP6+X2mTe/TSmGuM4lk
ggiXO4YYGfdufR3qrviwHYgq+6n03K9yZsud1nlBUUBhyWm3YAH/6edWBsGw9vCxVEHHD9ZEErCc
6wrJLfaNdRjSqfjkllO3+AzaO+HGNSv2kMR0yiRWelcRtCRQHzdMWAgYMzSDaVqciYiO7nZeEvTo
IJioQbT6KLuJnSl4EHXHbCEwaiAqMMbTR4LLHHdX7y0fwJ8Z9Pa+CzQ+YXiE66Zp0XQrcv2o1M7I
lGn2x7bbxmzFqK0rSp/i9iCqvqLCb+pDOIC234FBYzFzoLvdBo6e9DavCvfZNUXeMuHvMprRYdUe
CfwzmW4s6rZIcKnwCnuy8TmyTFPLTMGRBSIb0aEdZkpIVyoUw4NNxQgWnxyUBEq7T5yDc1fBIULA
Sd1lWVtcgzqmqMcCDIvPVNlTB17cH8N9a490BRYiBX9Z16VdUtqgsxfKS+ijS/uB5JLVVcG885Wm
5jSKC6UPAW128yV03bDAE9dFFxgaXIlZPsNC4vfOtKJLm3C+yJltUEquct/dUflO6xxOkPi765cA
N/IobtztOMxVCA3WJfRjcpb3YsipeaQ+t6Y5M4eaH6PB+0fUXDHtW4HMzWt7cBDOdFx4F/xveO/n
THnAnqaGEgdIZurGW6wiu/LdNohoY3SoJD7nAbwfmhLE1EYnbguU68FMeFGsWKUnPahh+RYCQBl3
NKxGL5apUnsbJSJ09yTxnbP2Goe6yxyBb9vrULI7CtnI4D2YcG+WgiW58qPpcRwa9CZU6YlSAHfE
CedzH9w3KhH0U2VxQUdnlhAxqrG321vIsnJft4uKuYAMIbfK9ojQ0k02S6oJ4axzd2XtI1787jWR
kmYe+lZe+Stj0jyJzr56DmsfzZxPH2pu3Dtu+RZomJW6FAErf6p2ItbD7Ww3JUTCpSB8I/s2bFiU
HP8tbpSLlqjDFlTc6KMbsXCmYqu7BUJOMXjdJebgia8rM+MXaS0WNyvqO16NdjIm+8KVreR+HdyH
FHS6t8mtig1UOiBgHVjCfW/nkvV6sayAtiJMT+u0uFqGqyCmbBnGC7CZyVO8whw50W0SN8b6Rjs5
F2Ku5TRQ2kmN1aYqEho1rbhSZ9I1XUZmqFfwZi2GEOvW+qrMaPTjfQY3atuM3Vo0HYSm2wBQjq7b
UMzuoR47hzFRbIL3EamXW135hpS3nw23VZyNDAbTMHOPpivCbOtEfQoiP7PD14VelvxSeosiy7Zm
iriMXrJSOitmmlgephMbE8inTjs9zy2MnYOUuTC8pyHkH1gm3G/FrCGnDlVBEmO29MIC1mO7Up2H
Klqa2f+ez5hnJwv73+W0VNYNeaToZQlz5Z1D7g76OPjCRl7yYDvPk6NDqAFT3HNYSCcWopn7cLwo
ZRu6O3jXhGTqEk42xTPGbBPUwvvGJ7XPGJtEBbsTnhlwTj4lF3OLC+RgZdZCCytfHhjwwiEFWHNs
3NF8gyHahKnzaLsDfsDZt0GxjjDQbqV0ZXPMXC+6GcD4UfNGiZXYGKUFlV+YG9GAs5R27RplA8Nz
6tAuQ1vHdqiaIN3ho8og3/vNeOs1c/sZjnGKpyr2GpKuMyY7Thn6NYqTOief5tq3Dl2+RLvgK316
3CKnYtEcHiDyQdCBk4ls4oSGWnKzLlabOVpjcVK17Te/op+ah9GZyu3EWavF3gUkcSPyZPxMqtpi
QthawFf9mnlA6JVEHz1rCh/KarEZxYLx4nUUeupqzOvmPgit5IshSf04zBxcKLYrzUfkWOJUZIGT
sZyWJqBEzh06giMzuNcpWdTW73RDL5fJ6+dZpR1t8jInE1kSpUhOmDawkdoMk6lLgYvwpZrJ+SGU
R3eibVvDXRdU1o8QuC5FAMoNbaJR8XgkxcKbs6xt910UcQXqxe7jF8xWmJ8xrg4MaNqAVlqgrwuI
Ptl670sf1w/92BEqzN0q5pwwB1iJPAdLHGmOcBk3/ix5NfllCht1lOwc8zliHSPztQxHZ4qz55xD
w7hLUkAWJ5gL/m3acWJtRQIdWdE/APC2FNTw1lkPTmxY8R/0Rjr+coKzm38QeiA8PIJnADVIN5gF
g2fE+J8mzx2uLLZWHt6+PWsI8UfV2bI4JcYavF3W10GNvTPo8u1SIx9tUFboXIFj+qQY44NnNUv1
MLKOcWOtZ5lQBcAgxvGh83palCg/JG3VQYvdLbxYIbv7Vse+yOPYtEvTPP9MhpA+maoQGlO0ac23
zHjBra21Y0MwrADMBWUypJs0HJN4uwxJfq9a5sLEoqGKbkKszJxhiASxlE7J/FkzY8IF6i/ZSzd0
nGVwIfJGJ6DoxHggSIYcy9A0yZNX5A67fZ28WTC9Gd5oa7gsACu7l6MImpsMseKBOKrSeyyhAZWO
rGd0hMHFiw60UeBa6oiWN3jQo+CR14VDcSD8DHtrYVwND9CYGdNbZJs3Pk1ZjAkVjTFYhMl/l31u
ghcORoRBKHlbFnxVmBlPuPHisz/K6G1QgLNJDwU4gRNekPMetbJ7rLU7tbA6dOe9BEEPKpxvB0TL
PtAYXs0iiLLoCUzRoZMqeiWcw5u6YIh3D3k3I4rNBoIgV9GRolYNgLojWFHraEOAsfZpNTdveOzT
8AAwdQ6v69EsUBgtOEQgRWE7ccj11bXp3QUHz5JM8BcDIxiy8g+OS4G2A/Boah6JrEacC9Ix+eGn
ihfhWDDY2FQJ8OWNx36u39JW0JPwwRr1I8kaFhCVNTF9eyqnVyIuuvrWwTDbw7BP22j31/t3+c9S
E63vvuMx1wkCFco/CbGAqnB8x3GHkcYtn5QTh3jJ3DTD51nVFM83jnyq3UJeaVjCkOc7eq2Lum+2
qqTPepeHJjjBgp5ObW3VlDTiQx0ZvpHp2Wtrkt9Jak2//87/N3j5G2envxi8/IxJG6am+3Xywp/5
ffLiO0xeAMBya/H+AxCNePk78cITv61GdMRExicBdnNugn8Ax4LfaJ70hEDD5z5AJ/7fuYsCheH7
iptCBvbv/+o/oF1IpnS/nBM9zoiuvyq30mf8gqz5J7W4r2OBvxPZR5bAlC07+DEn1F3gxbhy0sQD
7TeeGzoVzhGc5DPegbeMpqVDgDlEqFntZdvip8OBmG8MA1ya4iT4KGizmb+tIoFltQ/a8K53+wjs
18DOmV4HiJx3mXYNEZvEcRvB39IoNrVAJbNKfbmmdtrvrtvi8Z16Y73Uoaril5oD4+vQ+cN15/if
Pob/+7ws2FrI0ORUhybrVtYT2T7u6QprPJq5nI5WDGHFwT1YKItehGrCO3oNs3B1bIx04G4g5o/d
FYB1zB2pU2x7ni8SI2Tv6wAbGYNjeR6SjsBKM07bjvOkvyYt3WiN6aXNTWHx0a3Gvkyi/n1uvWrX
s1uiA3Cib9QZiiuSpmwcl5iimnxaXfhYu49owpRDyXKfGPtSJr0+5plozGFoOhoC8JrRDQm1Q+Iq
wrD4zSxU9cyKjgpZbQE4xdaGIw9GgcUuriSGR7DoBcchRE7TELq8LbogIMohf0JnvdaFGR/jprhp
+9kAoYf4gNFN+C1NimtGvNPXhr+S4gHGsfJELy8/d8aWekv6E3uQkydgA+cBB1sDBxzclkpCcnNJ
B1O08NKh3ybG/Ya4FFBgGrPubu21i2qCKlUqNQaHqnfn8dtMP8NjH9qUOSTjNxZfTqYeks9B1kIf
ekEc0+Wy3Qld05q47OKhvqvKnoCkbOg+Ur4iDMpeejCQtCFLuogQtA0TRVNhZg5J3lOzEY5U/eSs
5WDUSNTganH3mapGxB9uGVhXeEXuYjC7Av3cHsdTTQfgsw9u19vNaX1jcMBEnT7TArEkBz+OHeKJ
gAyifQLPgN01pRWbPiWEqnUwwh+jrbGDZ79JiPmRLiuShQxQItNiF9gBIyQY9lRIudom3cqekE0m
vUuOJmrTeAtxMhSm9GisGIj2GL2HipwwuVho223PBmdxkTSpotpOjlgep9wtkAfQ3ogV9U8yWvxb
3Q8xAEkCQt+n2ksP7E4o85Slc2vTztpHgMI5KVyOS9zvujoQh9JhotCm83tKwByy2RGa1TmuuytO
eLsiCz+9zJ4OWU0iJGrDtcQw+uagupKG1fVBgCobN27Ju4/nCOMW5jKA/VTaTlbxQ/EwHbin5+nc
Z7qGTLZkZ88tYY9nZfnoLEQTyYf0/fUy0TGLEY/eGuy+zXTnC5sIDS1SZH1tiHbUycdw26aYmu9p
0eZsKVHAZvH9R8TTK0/VCutDDWgCwu5lxPHxsrJLDnBVs7ZtJb1XUNPkcVDAiUyOajbMLA74pJmZ
pB2Vv6nPyek46aX9EI1FShim4FrRZiZb7Z10cs9UyGT3gq0Q4WLT1tdxVaUcdMVc3lEu05O1obnA
OhJ0kZ9DLOPs4Lcjk4ucAwbmuZDEbuwEB20V8c9Fzx7rHEDworABFY+Zd2/NcWJvGiv/GWJTec1D
LFhHqIwD/tceOwWq9Qj+jM6qPQ2c6QM5mw/CI8AZHJ8nPUf8aTLMhlZs20+krsazT2XXURgFw5vE
EKaxgMx11ayHLmvu2tOSV6G4aML63Vkscw5nWiD8euUl+lncoUdNuT52dQSUwGlJJx0aNycY0XTt
tFEFYI2obq3tSrfpcgpXgFjHBy4st1kKGbXCjDwvUzVckplhYmxlktjF6MXtsnFzSdlg7xd0gzj1
q/bNKOmhNMesT9odRz1SuVXwZAemT2DbPVleRJUyyWrIAhScPseOoiUbpdWC/epxxCs3CQ0Nfmi/
sr62Z0Oz1BUh2i29lZm5iOf62i88stHQnDlwb5Ia9NdMWiuOgl0BAfPQTt7ckG6gidVzmW4sfgsk
cbyFDkYZR0CfitnOjmLzXzB09C7qNPXuM6uoz7ZJyzcaYZLnpcdysWmUerPD5n4V+mGp1xxd2vqZ
uxwlZfDvUYVWGcW591o5U4mGZB2F7g8945H2Rwh1Pg3VEMkjcZMzFGKPiYLBQlEgn29V0fbIYg3l
3DpwHnhFBeeUnPeuRam8bgTwobJg4LhxgmJvW6K5AqWI3X2BR0LXLGXkG92r5aOqaV/uVkuWpBa2
RsyhqopXblqY87iGxVXazHtPqgKRA3tB3bYg3y1OgQORMlDCeUT9QRFqiAqGGI+yr8VUP0SdXLrD
CLaFFTb1ouilKRmwrwM3XKKlh+hjlUeQJYiYyoovcqAfpCVT2b8vciifgGRZp7RT5e3SqIoyUcvu
yS+0aZuSx8ZdtfXa8inyU80XmSysmiEdTdW9hei1wYaGYoZuaNiS8xr7mEEJFVsqtpL26KT+/Kh0
ygEt1R7yp6J8YPB5cA9OE7pUfnuN+LYwbz3bFCbuZ2gWL/Ug7eZMkfwN+iQvlsVEHH9NDv8nFFf/
w9557EiObNn2Vx56zgKVkcbBm7gOj/Dw0CInREhKozBqfn0vVjVuZ2ZfVKHnPUkUCol0RdKO2Htt
OJrpFmPEFWQwg1CjOCa8NxWA4D2/aV8zX8TW4h+x5K4JQnXjTZ3jbsPczE9tphidmSAAxtVCawhq
u3/1o0zbV2NjX1s6S2+aHNUtzopNmhcfRWou5l22kiQU16D/i7p9mJPMHFcswq9QpSlGXZSI2dYZ
J2xTKo1g5vvp0W6c4MHpxlGsJeNQTsccDzRHZVH1Y3JVx85dEtr0i1wmcb2NGhXcxCY/DmkqlKto
8gZcjCRBdyuga0y0krlimp2AgWApUoVxiX1U8TnYNOts46Hsqfbt6HXdupWm26JHRSL/ELWT/5UX
/W2Ymq1ijNn6E6ECVFYbfkEGhvM0VeUTft8qoiVsSr0AnHyQ7oN5qgh+hPZFURpex8hl9ToBx90B
bm6XrKGO/Q/jOiwph1QnEKNNXHfoLbXX1BBCjOE7xZ6EpUAbT1AsmIZxKR0wcNg7jwKFrhf9qrPD
1Oqde2BtK5KZQJOl0dVUlvLYpBU5dGXPNifWu4q9nzHxMI07hJdY7wiAQfvPlbbJUFhCvaqAPrpe
Ss/I8Oh5ZGUYkR9oAiNwXfOmscKrorTxN5UC7T6bZbbV0kA7K7ts3M9VZ5gbptpogvG1kTQQJmBi
FuQTHaqe5wsPW+xxSGOb4PkFnYaDbidMbnkryb/yxPUWeb99nZiaHMypR7uCpJgZg1FU+Kw4St+F
b+mtM+fNyVQMxzwMlqlfpbfxqAQ+C2+KjsjDLkVm2Xt+ZYp2R7mnyUFWG3TGvR7NhPROP2mOiUEE
b5rqRztahjpzFn/M8XQwMwVnbWyaJ38oRiY8iAHeyWEeDp0srW9+2OpARAou4cHA4tOgiU0KCDHU
4OEzSPNxmxlO8KOuLaaiiDmSY9QjEXzkyS27YxuH9pHQtgE39iAfY85p0lpgjMHYyqLhvTfM5NFB
S0q2HeFeXulAzCEfB91u5Rjsop38LV5QX7DykHzajVV9zDjYU0zv4ls4VDHbIq2PGaqzkomjJuMF
GCpRLJ3j86RMafznTTCk+cs89gigmUHAt5pTNweC1s3BhaTL3lohqYkbzPkJ3tyyyx4YEfcB43rF
35O2It5iGKwGRlk+etFJYsMQp1i4jBlKpgjOgakEBIrAGYf1hFKIwDn4UuM6nXhckdaGjjkcJLJJ
/l7v3I/Q4NoLVwdwLoyqboPVwH7csbGhkhOycgKiS/aIvRgDKShVhcH5TJwQCcC2HL33tIeDD9M2
cnfxQMU3bCPusWKCgQ7N4Z5MaFH90LlPfe3W+oInwaAKdNKEnqGtsKwD+NMpu2rmhDwGlRprszPY
bQBFqG+x+Y+fmR+zoydaiTJ0Cl3x0JI1QmHZMZnaYo7i4J3G6UTeqds8cI6Ap87NSKNAKPN7K7Fz
tNaEavQ7zx6tlheZEhTAoW6bz5o1TLcbhuockBbrO7F6NPXUvHjCIuTCaGL5LOyeJzsa8nrgnGj0
ufIJAAFOJ95VUTo+tKqW8ZqbFy3M3Z5lIetPNCM4jZnYan2jAVVDEYqDN2KZ8VVREN+Ocw0/DZgJ
g5mIR8qm70TEmLbIgDmmYBuoOwN2H1uVpxhjocAlxs7k8CJGjsmXtTcH3AkhpyrC4xY//aGcQ0LS
7bn1YOEPaToweiPcMzKGzN2xoLe8H2Pf1C4ijTonDL1q3ScwSR6JJ/nUZNvJZvcGUpLcCAUlvN7h
zE+6qyRmAe71eHGYZCfLnaoUNKlQQOorg9R6pILRmqiufimTiHEp+r64JkCmfMfFKGsAeIn57BkQ
5Nia4vS+Mt2svMmIhAEgkYYFVZxT7grLdPodRvwyPQk6tQDpXGpx8DeVZ74EAfHNK/wKxikHqAzs
pg+vtWmQm+PHSflYRDHZ8lPUknQZWu279iwTPr4TfjdF3e8yi1hcEBQsmisC4hDt6Mo55+bQV7vR
qsuIP/0qXnlxlF6bi7jpDiQyFk9LzA5BwMLsN2FptnLbJmGRnrpgSmpqUgyBcCabciQoQ9IdhQRi
IrmSwq63WLoXZ049dc+4PPUdAYdklQOZSg5Oz0PgpQxCMzyiyBhg87DDKqFUNgxWU2GffGN279ys
P+aRme0ZytGgeEBEbvpgEWBP4dQ1+1hQFaymKc/IQw8wxFqz05qsAYrkOZ3bUR2DPjEyzGymSdEb
T2SB5HMUXaEppAka9OgQLzN4FkvYWSfxvcwn0onG2vbo+AhVK1e1NXjDhdGb/nhgclK1p5jNCHwL
0krSjRHA7Tl2dFsfUaHJCc2wauyocznKmqFqXwnJywysvoZ3OabSJl4woqzReWrcTrjwOaWkQYRD
MN15muaqk2ayCV0HS0yauNfkOXsXTGKaGw2xjtksaV254RUvPpuIK0oQeRHQr9xr8EI/8mh0KRpy
CSCNJp2z1AmxcfVxj9JNlm2frKU9DlCrlX3VV8t8VxFNjWeuOZrBNJ8xvtH4j7g+YnNZ1Gp+ch4H
G3JKp/jad1LCt23LsKb7vMrd7xg5mnOZYS9ThyAlqp1sCh9oVNiTs9NxmetN4UVecSPbZGbpl5ce
6wdWgmMRvBvOoAjYpNDPfvSDqq50zX139isDp9+QGPiq2HJ1BzeUW9MZQnwz+j6tynuMos9pID7R
F5jPA8wT3HL1w1giUzANfVMI/ikzx/gfHZRE5CLDdDp31Hv3FaU2+V/iFFbqQK4BKUlh9NTiXE0L
cax79U7R+mak9W3QVHfatr7QzVzZHWk2GayosmEHjARi4/otgafzXZDmwapt8rdaIe5Bg4wVkbux
F+WNluWttNSr0O59YhLxluP+L0l7Y6TmUM3E5VmNzZnJzeUQcJFpa35jtfEK8QP3i5/g+KhQUmDz
aslvEh+1l9mfQGroCtoAkYGO3kY725ZFdmXg1sJawRwlBwQkOkywLRsPhkZot6TRwh2lpcY0w4ZY
OUtEcwKzgyV2OVN1crV/DQ5XidXbd3FaPumGjkig/pu8qqM7B7+/kMH1hVHR5xzM1CwXuntJoutj
UFRzvS2qqeMt+J52o0fUm/XWnEntU901lHDOuMXRH8zjWdTBIZ69O4Y6p9LCA13gakfrTBI4zy2L
nmKBuoQzIV4Y+C8Go3c2IYII3xwvMa1cO9TwYZZC0fR6g9gg8obz+GrwoCAWFT7NyS/PZp9Tl3jt
aw55H/0eTDuEO8EFOF3eyVidKbgaqDM9rlYiiRURQVuzbR+Dyb/RVlCeKye6ImP6AXuOt6ImGOvH
uhXfNsmYVxaRNkckFagrB8BDhD7O16ySrqm1sNT5/kFqdFaiZb/vhV8RntVVEs5vjme9gm6KUfNm
F6TZJFeEB9/0Y7kfRvu6byf3zslZ0JliQoRidsGx4Gq+AHlSHNyCs8mrmFD5nXRW9D3VJVal5MJN
JzJyoK1UvEFOf7CJ4HMpVzEC4S+zan8PfPZaWwJSY5zelaLxNzSRIRdfnVyVhmgcks75zUN6VMid
7+GyX7NdGkHQh8BK8pmcPUJdV3Y+tggyi7NlpPezyhkjobo7B1k/vTeuBAQZPnXO/CMpkaGiOt87
2XRmmgATqnTuLKp3c66Sw9SnyV4VtHwVEt3Uci2Y9y6yIyWctdnMHddZP59JxKwOpJnvkxJQIccQ
lxNPb2zRqrnnZaqtxBe7Wxrqg6+ttzpfHGHgjFZZBV6kMBSJaTAXmTXbp8IeurNkogZ+OXvQnroT
afjaybjaBJzgVBsMBszwK2cMkwXmyVNUpuDPWr5XYkXRid425JMdy9gtqEbyWAfwk7pmO/jYDJvY
ES/E0I07JiDnNpY/nLC+LC3xo/ShAfiWDJa6CLpUELEvKpzXxlCwzpL5WvoNFyxGNhhG7Y8gJuTK
JZu3zt2j2eJtR1LQBmcVwVLe0W/bmM9rNzYOTRchL2XOz6CU3Omo+HAK6LyfOrCGPTaD4CoBynyP
R9Nc1VVs32pYSw/enM5XfQFWHmnVc0CbtY0FiaDIdAwclQaa1qGZBigbefM8Cn79op8IAU20v+vs
drprwng+OkBIuT1HY9dNDP9NW/voVRloFB2D9YqyKE4rTpqejWAaWqiXWGavpYov/YFYoqiorZ2f
YjBuK4ZvKVFaWfkg1XyLt+Qhos5fARbxMaup6YCB5ZBTkOK92VPNnQqHPajJbcVWHHaqCCZv56Xx
wBHnY/RdtHBBDFktsS3UB608SFVhb4svuXG9FbxNLsa5ftZ4+i+yhrAs1YL9QG+MRK/y1dZKZjB5
7Qn5Rb5WWXLuUvNxqj1ykapq4zI+u8ziqv4yoDMcom6ccRaqYSO1e5UUjSAYfCR3qbsYgG82SoX3
UdVNV2jY0fb6mXMReXSQKNCaF1JVGBnORLE7eOZjlaH3Rk6iyTm7gm3jvSLK/nARFC6CdQRfsn2c
rSF+YBVkbuK6yhC/6SMGYr2P4uZB+6pYx9o+aiacVdIThOGo4tlOfEgRXfkeGdE79pvNENLRq4U7
GeTDd8ZNUmas2FYGQrld4vKknekaaScd5hu0pPyrmQ10yuuaaJdHrl4Ng0+uvak/08H44YM5zbW1
R1rWXCRu/kmDwwFPfhlSskMr45eR/FICax4jVdNBR92jh+zwNSIgase1x5uXTVRgX8hO0vRRxQ7i
k8yofTz6P8KkeO74QqVl8Z7rmrzRqQIq5l2MWXjqw/nLNvt4TeiXkpshcXwkbWMXXbAQQ7/XBayS
GJq7O6L7yh2Qu2QjygKgKNs1hPU8pp4cs3tJ0UJsZS2f/DB9pTv5JqrlDHx93tV2e01dOGFHFUx0
OgedSxDixGZiw795L4ExIX7kp9N6fnNdHkBdWvs3NSRdhJsnIiWRXluWa7/lKU4L+FEOcZaRbHvS
xOqIoq8n0W6lOr/ZuJr+Nhk9JBdJVsIMUK1/BprErynpFuwmFtAaHLgXrbFnAuMTlYYYOJeldwr4
lT8F2YJvliFezLkZGpjX/iS5q4mZPgv2UAYLRxHC41ZmcE3FVTikqoehfRG6esSaNfAVrGHx66eR
DJPbGKliOUXDsUewgkBF+vMjGCrs7XhRgPkM4DGSbo2AMFAcfHlfnnumChHfsZgV4eluWbbpHQhg
4k86SxNFSyc1xHcICkS+Fi3rmkn08qh5dHxnjPBPZjekXzaMaQJ3BysZH0WW9yZPBL84SIiZx0xD
8l11+EVEduLT+fE5rt1EHDFgmzvFbAtUUNY6e6ZmE1dhVmyqKBEwMOWPSSmQC4ACAg8VTkX6d1CB
NyyRfK+0KHes8gEYJiZT975uqmtDipMKC+Mj4Vq7sZqJYRbzHW0TwxIMIaNmlKvlbB6LtsGCHBmf
PG6uIeZsc78FTC0RyTCSHlH+YioPw5RMsjzIYKq29qcg3GPDreNuxrIuX2o6G9ZAA+SKFGhrGZUS
HZTcV46qqL+5wtpqZwd2JFiZaIEtR33HGPuN9KqldbY9mk2YStQUTrTL0jD3YTL2c0M1UDROBuYX
Dg442mzedYxFox3SzhDcYZa9pxD1+hV759GCwFF62w5wABrZ/1MxILVaDMNs/v9GxQCzJH/72TrK
X/9LwGC7f5gS84lEw4DB6k9v3F8CBstaIjtwQgmXRYrE1fYvAYPh/oGF0A+CAEvAX8qHf2kYDEv+
YTKzxehC2tmfooj/jXnUW1xz/23LkqYkpCcg7YX3aDqmtYSD/GzLKvEhorrwOantFgYZAjA28ohh
ko6pm5ObNyrsxf3UJClp6uPcXoA9FpCIUSR/8mzwO1jEUqGYxbi36ppsfNFzPJy5540fbeLaCJGG
eHjWKTapddOmA5xfL5aXeddqtXaDnvvUUtr4YPAc61VgpIyoeVYUKTrYZaCu0wmcYp51wT3qqA5d
qb3oWaVbTn+SuoWzZ64XBc8mQercjFbnPkDkMvXOzeLwOyKFnFFzpMYJh2U3QH9t8oRtegpajeKc
V/CTKn3w6Q/8dWAI8SfDIl84MAixgNaYENd5Ekl3LRwbQZikXenxhlvAuYm6Go/VkBVq27CJzmDF
lYJHhj8OQ3Qiai7f+2bRl+NmmGQ1q9VgsFTZqood7fdPl9y/MeiihPn1hxQ2vh3EKG7gYSgkSu+X
H3IAVm5PnocxovDPGXr055Agpmr996/y++USyMDH/gt10sE2Qcber68SMPDrets6A0t0nIXHzPGv
SwI+Dj1BtMnN37+a5/5q08edKrg2uSp5QRGwj/lNYVOoOWPq2L1jcMUjUjtZ/lIEvnpLgqApD0QH
l/ExKKmJt37DYGNtkyEMYnFCs7tlslFdltGIDn9u4+E11ZLokZgfrW6+yHOBRvwSRVNQ7Kvcim5G
KKYcSRFrmL1sEbxeOpPFVhdQ3sT+1gu59qIx0A5dipPDn9TjCEoSOBeKuzxOV4WKMGZYMZYzp7XK
Z+lOicNDF8c+JGRfQpGIXGJrjXoMNt08iCVdN7HkQzg4tDI4Dhy1nf3Z0TtTsnB0u4S+fKxaXR1y
vAXT0U+8vtoY1QIGgorTfZoq9rHA4DoGPyyR2RUTEQ6HJjG9QzfrqTrUiTDknnUcbCEZi+MgKg6l
IetI90thdNKwbOtmnEci1Gs28shR2LakBVZHS5wpLoxkhZ6eCW2VzeqdHhjzTlS3iE2b0TP6jetU
ow8KVImbsSia4IiPyEFmO/MVrNKYw6eNKC52Xu8lcsm5wi7Eyh9Ah3DBwy7Fkv1GWMM0rLtMTdba
M3TirprYwOtCQEVh382z5QZrmcd0fWNVdteNg2/zymtV36xNYgOOjQiZJKNhyYJLbedySfVyu2cy
+hSpGhoWzrqUvM+jWzkzqGbu/qt5iHN1kWqje9CMJJCPRoFr72Zois9zbzcSAQcCICxNFIDbWDU+
fCFXcXKnS/4wkFKk8cfWADi78kQw3hNPYWMKZGuSsFJrTUoBp5AjyBWKF6DRaQgcSlLFculMkc/i
NAMe2EJ52GAOHI2LmKH2whms2KDgHY3BthUx0J10qBnjdsCpmL2WifWURX39NbBA+Ipd2c2rnmBl
eErl7NXHinTUC20b7L0zySSZtHtSg1pT+AxBk34APmSSngDT1U7tojjS+IJ1kU6aHSniXBPwG4Ar
R87j42DI6qjMRf0+tsMXosruOeFbtDe+q8lSEp6bgOUdmD6iHFYdZhKUfM02t3t948lskiQMzeQU
DMXEJtTqJE6VFovEmb23++HxHT/n4L3EpayCADYSPHS5nqapN/ZzpLEZirprl8IOm8EqtxPpb8yk
1AQJ2cVwP5mN6naVQ8u5crOJMpVM9mKDZQMkeS6nBDje4MsLXAH1d84DplgRXELaARWyfpwlUs5t
4dj6wYqz8Ut0y/ZnoPq7oEqCDgTkF3g+Mcf5F78iAQIhdXKzAgAXM5SYejJ56skLb8ltZsyGsaqn
2FQIQ8jdzekY8eICYUfpK9/h/OUnY5pG6xJenPweHeGdmVhWX/GMtADXqCPYAGr8fdxbzKVXbJHh
X5MBmT3Gc6dPfkXSYad46OHiV1R1CmQX+Oo4kZuIYTk/qzXY94HLJHMiO4MRI10esDJSerGwJ5V/
ZqxuY0WLoAjt8tY3ip2cquijiNzq2YmziTGjP7fZWuPqCzazdEhaFni+sJhIlRwaB47prjTL4A6J
Phiwwk/AXQ79CI4xn1yz3hShWT+GHI/sjjM3/PJmAfLMs3FEg6DKTRQ9eS+vsEyVsvsoxiKDcF8v
6LGQy5W/MzRKXsXI9G9ZckK1orAGGx/kyuycFdI4t9w7zEDt+TJk6SPXcdey1ptNAYSn7sD0MizH
/bIhBk0g40LGjSRdBf5llk9InWdXV7dQaYmKcngMkIdY2Ml59sVALEtpRCcCUiJ/W8E6+JFFppIH
Y8qLr4RYGrHz2Lc86hrI/spiLm+vY6mTQ1s0tHcEBKYYlqLUlnpPLV5dB1Pf+RuPvcTSeKDdQ6IY
4bYaajgGx9ihFtggTaBLHQisxREXS/NpaFrrCySG/BRK8K22KJzOEC+Ml7FPAQK4pKp/p9HkAN/0
8rqDQawCQQhSjYOrlo3iFpKd6Ig3jbtvxIMW0V5GgqFZKncJzZlGtst5iIabgA48hiuZJFh3QOEg
kRzGGtMvM2fsKn3oEYVEJA1P/2Sai4e4iowPnQbkL8xte8axAxxUa/ODnocwgyBuKqoeZ0Z+lgO8
TPCIW8SHW9rsBd2ZCaFe8r03a1+H6XPqG3CDvABK0Mbt+wFWrJmGZCbh4gOLixr4PSbBDRY1cBFK
uInRdk0i6znk8VuQpd5SY7lx6pqXQgFEiMw2uW+53vUaQlh2q1l50BvlZngeWwYgG6ZyGO4w0xpE
HGT58FpFPe1pZ8zoMaYhnOONqyrATyN310oGC5SLQzC7GdKm49CZArLoE4xmN9ZMLYmrxco/lFOQ
emFRJn3XfVe8ZH0UfsrMxBkK/ES+AKvixyc+wVyixFXUwkUrvc88FozrJaRRd1kzgyphm+U9zDoH
wRp15Bi13HS0dLCpViZxmy16hRRko71o8tcQHgmUSmDPkJDaF/2LKkLvpcXCLXYBE0H2aCt2R5iS
M1a8A4w5lICUB71Zfitr8i0OMTQzI3fZj7LynQ/hDy1aQs5brMuIKqNNqhyY+irPEIVV0kcfhtsh
1jeNDNKXniZgGT1lrBaseco3eDa7+oLU74I0MJZDzc4PuyzfBplEhtiEmY9QF1lstQ4FuQXEwSSz
dSWccfb3fpsb7SVBHFX1PEVOCC/PSIz+DixV0K8Zuxf3wnBC+3owmrE+aGNGQ7wi/XYEhYYxNXTH
dY8G1+rXDCQREhZhHTFGAcU3IVICtgSHgTXiVAgI2QSRMhjsbDAVeFwrM5qfs4SS8kgkq5pIMqKd
X4jM0SCGHVE8tAsrxTQieQebHLuHKcqxK5ZlGIqrvCLogn2zYmW3RMXSvd8Y3jRgyzQoI1D35RDw
ilWeZ1k6rBVVKxxKL09s42aauzm7IonCYFg+MguPP20tcmNHMGvq32SaNedn0S6fR4ZFkrjklvBk
vDBlb6I1s2JEMoBjh4LYVzzlZbJbONPVpmT4RdhMIidamSxhprtv/K5OHpsArWy+QfeXdk8kkczl
Y9LFyt6RmgO9vUuZycNpdObE21GK2PoQBU1adysEs9K+TWLHs32YxWAz75KZ5mNR2Y7U3qsh9TlF
jYJ3uxkzBC3I00JwoDj32o7c4YYBBs/HiEHq1jIjtzkZMUyeq6LW/XBqfGx0C3RdZn6KIpHGd5lT
1ea5q12kfQrx7nBbVbBR7u2mkt5JaXy8CAum/ikw4DwCQQ2R8GSToryRAwY8ixmM8zzE4/TNWgBJ
qplpPI8w5u38UETO8IKApQu3Ygz6SyCZpO40WThQnjia07AAvPxgUFuPK0RkswcFVqWEworWjq5S
lGrAAmkvzHUZZMNewanB0iYH+wVTGtZq3XSutQzs83lLOK+A5SDiwD5aA6qLdU2aWrn1iSqOub5C
dsZV62Nfmt1pTtjKjGV3rtvciUHPp+wIJk1JvkmU4VbH1CGyd5sGVfRdQhGzV7EsoP6WRFvcmQLk
P2FHQqG9DU1K+8nK25tRsmm3y0vEKuhUSmxKfBCjT2gTBpcyuCazytkI6UIrskT3YaeB8znT90Yv
SCGTl7zS0W0EgCZbRWWftSvPaTSq5H4cPhnJ2ulNWOJA2Ao7BirIJd6RRxuX3VZ5Fqc3MszmS3NJ
oN8wxoR12UxccKYlqFVALixTfYlN4aKP/e5xdJ32SXAKQi4AzI70pU88DGhJM9xKZMfpCie0ae+Z
9OZkU9Htssc3C3GGRZuB+A6i6MFk4/NKyAXG2YATwsDVR5D0ribPl1sojub32U8lNNkxRoteYv3m
6WGOiQvyIJUfdehHtwCQx3CTMjVbhJQZAcqQ0E0OpVQBhWCGPrZ/cY3+z/rzHwCUfur3N2/t2//7
Klomatdv6uv//8dZ/er6+fOv/xdxLfiDOatt+4QiMwWzJO6ev8Zmwv7XmMz2/nCkR7KtBUTNNMlR
/teUzPL+YKiGPtC2YCq5rnD+V0Oy3w1lvsDrI6FOMf0wl9HHr1OPpEWEpFJgqpYhKaqXAUy2M6LE
BIQ9TtYNt5TRXvS97OuTQYQlwMluRCO66CEL+nXt8Fgcneq7QkGWoVuowuvURtCzqlkK8GfcQAVq
O4uypkA//iGbdkDIj4eDHXjA2Ym6kHwX2JiBuDeQGz2Z5ElRklRlivqcdsjduEFF0Kxn1uZtSzjz
SzHPggqPXhWCo8nMjDovAm8OOt7ODpbFiXOZzmVsc+7p8VXh4dMsVrTjskDzKdiSutbMGYThkd1A
N9/tcC2KIzdpGu4VBmB7PXTVPB+1oy2CzqbGyrYBla0LeTKn+2qyJHEegjLrL8c2i6nFIyflvxHG
+PRqE0mkpM5DyUa2Ph8A3VqAhcOpNo5+GdrZJhti5763+JC0VBkIFsvX/4CLs7h8fhqb+cw9BXbN
BdpmWtBCl+Dkn+efSKdy8AWeSx0eVMWh7wzBTIKsueHghbl3m6L534TCUDSusX9tNma7CBES1owW
zeWBf7j4p6nXb2+JFdGfnjf8ZHDk/N+BkMQrRCoeAoT2XeZcW4Y3crIPku0hpAn4IvKvBxAx2dFX
+W8mhwvg679HwOySlnvM9V1elMkeo+Bfv4IhREVhzzWvNzasDlqdvIbIhzaE3TUflp3q/U93+b95
vV9niMvrcRMtyE0E1rycs/wkP+HOuqrJcG26kl6Uj5YZbJ9w/4A0TcL8Hz7ar0PR/3opHiO26wYL
lO+38WFTBg2yOEdujCmV28IYyw+MU0yw/v4T/Y+X4fHDHJ8/bSItA3P5hn/6RMnQlingJp9uy5Ys
7GBMc9r4//Aqtr1wZ376pVybGe+Cv3NcGlg+z28fJxtGhpfzgOorxEEXbL1RGOPGYgKDoNZpk/qx
g3IkXklftIx94dvJd1SkdrUNmXazoCUXB9v+CnFSz1OIqccI0iDHbsUmzg1f0apBm4iQkqGeSb0K
HMRkqyFcpcwqikMmFtN86tXqFES46A/sxb1nd0BztCUbhgso4yGJUxsljI3ljuLLWs+tYKGKGnlW
r+g/asQqcTBPaiezMeJxZxcC2rXDavEemgHPiLbXLPTS3K6CfdI0oXtLlsay/oXIagLUUbGjMHaR
ZnLJSBal2BobP5uvVdPzAGZYBIUZnx+TUTEt9HiE/FEG5OhgFGIiRZUoXFyA6GzUtTWrwtpgZU8J
m2B34YeXXTkC8A2VykzCJ6023fWsBzBIej3hIleqh+G9Bfs159ekNFTeo8d+pF/Lok3FOwlERb6t
qVTrfSwZDFyS9BW+APM1ACFA5+xeRhz0HzPbyFt4JQlToqa2kpZ86sxIn1QQp/rWmequfzADJObg
rKABnuYM5d8Km6Yi+iusBi+pN0gmGQLjKkA50TJ7Yp4JsSl7ipLJTe9YaZOWu3Z0nFzPhJHYl3M6
dtO7yMOCt9LKOjj3HT3+plZSxzteEXBAxsxFbubEFe9TluengaCuYRX3lehX2kib6jOM8oz0ibSN
ZHcQxhQ4qLOsxhMryQ7HeASoEPiPGXccsXRQfdHLIgV0t0RQq/axiTsCV/qZBuYpZ9RSoAOW47gn
+IlOkanK1J+hBxeLQTOs8/DF7X3HO1pMG6k9jcgqfvBbxFF+iBnswVWqfdHbb3bUgR3AiDeq+iOS
OfKTdRQ1Q7YumHgO7LAdBGShk1gMLnsO0LbwiGCRqIQhmiVuv6QgheiXAt01JILjTsmPMF3onmLm
gXsiCAvME2NHCEy7tCH7pke3uWoNw/G3Le+bjNdijosdhoPOPlRBVr5ONtfkZu6ygeFOGxTjxhyY
9a6ww4Woe7JumUYOU9Wu/UGH7VG2LoRoPFpzsHVR+bJ3COX0KKcwujILF5YeQ0Mq95yPShaJbNAZ
INjFlIYXwd3EemwAiYUFatrOsOANKdsZs/0I6JwRTlCxwijieKKorRyTtEkXUTBrBqufDrFdicu0
xckP7KwOEHb5UbWLtfajjWHb2BZrYFjehafqmCHP3Hnm0aYz8xgYAl5YsdssTnbWB9G5bzstHuJ4
tI1D6XTsyazMLK6bXqDwKvwKTJCGf/rg9nxe8DQGh4vknFEZGB06nPk0MaPLjU0zBw4OxGImdhiV
V5z7vE7HuiBO1Fxcj0ZKCKwadWIHh5FzgycQsR6wAiN8n3ZEiIdj12gSQc3lOYoWyc6HaPa5Ui4R
fkVoRf+wGPsT0vnzs5nEGN8HpUm7RDkBKPfXM4BHCK4YGsnFCdNRAUqPzvQa2VqdbbvKD6qnURkD
ORdeUSV7bNX2j5bbhKyLsu5bgniEae1reia5tlpvCq5jqE/9498fVL8dveAgXIpYTmCLE9F0/N9Y
wUUBAIZ5P1uwAYtrMJpq43WYtMgxMv7h6P2Na+3/+VoOG+4/D3qK8N8OK6pJLCbCj5lr98UOyCd7
DzkMG3bC4mkCfXRXITHj/xFngaPH3JZjEBKWHFcXf/+hf6tvljdimQw78f3TITKO+/WXCVCXYp9i
Jmm7k+8dOGqid9pf1LBJaC7xqJoRwj9cDr9VBCztKQMsYQpKOSzD5nKS/1QRoPG3XMMlm8qqhwns
MU9X/OvZ9u8/2f98FRf0gOe4lFSCHuW3SqonoTuuemvalEPvbiPQUPs+MOd/qDv+zavY0uebo+ag
JnV+q27qkronV6wRirg1b3UDkZJxnP/x959lqTJ/uX9s/nFaNQtnue3yer9+Y05jM4DOiVMjNZjg
zgC5gGAvuwsIr9iz4B//k70z240cSbP0qwzmngnjaiQwaGCcvm/aI5S6ISRliDuNO418+vk8l+rM
6q7B5OUAVUAVEBUhhcKdbsv5z/nOOjFgbv76l/777v0/pQVImAE9ryRitHU7b//p/fgvd/H//TH/
SP/sYPlvv/53Twvf6bfLuCW5pltM5y0+X1xUBIve7xAOU/xkevznBrYHLyxclqLfMRxQOBybNxiB
NMAZgwvm71zOzX/6eMNodGA0WtzdXP/W6flPD46O3Wgy6v5trkjwbwAiQaAJuzYWjEkY2yF4O4o1
95B0UHpae26PdmM6RRpirm79xy4nKhit7HZE7npTJCmxD09grQgJF1Lg+21E4vz+tP+tB++u/lE9
9e2PH/3lvf5fty/9VPXcpnHS/8dff9n99muuc7c37i+/AN+LoPIw/Gjnxx/dUPClv138bn/y//U3
f5dlnucaWeZTDai1fLc4VX/l4d8++f/aBcXU+n88v09p8efHiFPAH1YoGyuUhB+PbUlaPBPuPx4j
2/7tWSFu7jMMRB3/x2NkWT9hdcKXJCSr3G+Ylz9oLuZPfB9+k+2M+zs7zd96jG7b0Z/WH3ji0rVu
risBj5v19J9uwY7v5pa/zDZ639iZHxF/hmkv7VntV1TbSUNELQk4EoVmlvdUcLkkyKn/XkYy50EI
TyuPKf9oXffx7y9R/789Key4/7cn5S0tP94/ph9/flB+/ZLf1hceB54R2+FxEMGvrQr/WG/cn5An
HO7aECERLG7SyO/rjWG6P3lULaAoOIHlSe7J/1hwOKT+5LC9kHcVvMc3u9vfeVQ4L/3lWXE9Fg2E
QLA/bO6CdfafznrgE/w5GGH4mkScAEOqIeorPOAVAMYLvK+MVvM2zcwLlg9v25i2OsGsbZ91pQJI
P0zu0aVMDMuZorgrndSBo1h7SuvBXVc9N40wFebjLAliBu5JdpbedVTc7xpQDAHTNUaUfpOFJdDi
E4VR4x5NY0Wk0v0Ex6zWsu6epYIcMwz6mxAMg9pIJMaDn8VwXwfZaKgEzkyYQAzFgdG9uW89Ok2d
ZKkOGT/+nsjg+FQ7fjxsJob1J+AC3s6K6CivaI4Jq5hRuxcL/PiCIi/l1K+O2X8MbnKyvfKB85BY
cUWCiedTpUgJVLnHbDqe+EvvB9wmwVw9yNa/NoDgQs4ww4l8RSbXM3afhlyDFaVfVLrOeKZjspi3
ki5z54AfOihcz/2xFbl3Thn4v4Ny54OpuW5qQcNQYxqHaWYwQ5eTxfzQp5OGwmzoNmKfygyaAeNx
uW3NmQLyCTv2ZI/4ZsFUbPUyflJ6xLgJh8BdM2NPFmUWXD1n8tZ+vkCqBVUHnTh6Yf0EvlrXGV16
Ct8CgzBIzAkkx6CvD71hg7DEkn5nNimZrm5UkDFcLxx0DkLRpkUoM3raGKvYfB4Z8DEAG6v+swUD
iTW5M1+J5zgnQmP2W9EGxq7M2nJPBASidz8QmyIhLTZeapHir/uqXhO6ZOARUfxMJu089FONPbok
2DNF7TY3k7RZEZ+duZcKRjF9RrLuln7pOV/RIjelZFToBe6Ocybdh9IndiLrNqXkB/hPndT5yZ+Z
eone5XZVDLyGRIq70O0K+al8rV79rCz3uX/DZtQgvR1tZ8/ZKInJLNT25sAAqSrLFdw3qz1BHaD7
PKDKueFfffVTUEspwhN7bt0H5UabFCwOKEXnSQnj5MGGpYyK2zww1Nm9NbUW6n2epnE3u8QPaA5s
FZV8k7e3G5/7pp1h1p+ClrZ08qFnu+25ciXNxHPt5yfVcfHgDomBAp/cChHL/kxG48Ocg52sZg4I
WTcZ34KC6jkFLGEHSip4Z8bWvBhO4pC7nBeeFPrjOjfXD46p3C3wBbFKwBB+YlAxjoJ4+WObLwaO
vPR7dcPtukyfV0rAdxKJLlYTmMPz1Jia4Xhpb+GDmBs0P2BHFGVttKsIAQrRJSXjpkR+NVPT7IKg
ck4ymx/ikk0H31b6ULl6Bzborh1Abbel2ndEKa+69Y51X7bnwBH7fmqqJ8lgEoB3cmXK8USnxLuy
MOWnGGuoEadOt8J7OAXj22wFxmVR8aMzOh8Arl1SDk67S4DhKvos8ycTsKRaIaNc/dZ8ldrxvjGb
QbyrxLC3Wmc/YszMI0vgslfmlTyaDZFk+bTB5n9MY3GXR8EzfWK7mvTf2kdz96P4LgGPiK9pF3X5
QznM77Qbvs6jfIlKMPnEu7b+DeolVbvpvG7jSaBVXvvFyCc+KeG+0pryKS2SwFUzRRvN1S6ymjtf
LMlb6hIWhT7FfNXSyY/Iqx8DJPwO1+Gp0MZ3nHTbpRMqrBB2Oi89lTolPEcNGezee8sx5g32mO9j
DPMBR2Jtd4Rd6+SeYSfhKGlsoXIejaGqt0BLzp7v7mj37Va9XW9JaVN0wWEih4oJzbt2njyko12R
zSyNEt7rs25c96t2oCoZMn6yHYqyaKE7+Xj4QQpEWCyq4Br38HE52FYU9tEiOsvJ3TimBnJrB3qz
DD7dvr+QHq63dkOAjTXj4s+glaKbhDV7AH7BqV2DGF2VIXtEkC9Y9rgdz9K4ZZqW4hO79Q+mVyR7
LLQhJ4Es3hwBWBNUdox6BZTlMwboRXnGM8jnvSfwvyYELFI/utiqgYg/saf0rfwRRR5VzpX3kEzT
c1kEzHmwocnRsl5RpKjmTLM7HFndXtOaHoI3eJgseyOC6b5gQPGVk5OmQLTHgdAH+UrR8pyl7J6Z
R+hf8g22y6240KN6DLKwWMUYTDe9s9QrwAgE+scKDP0iT5lGj22T5UWUEqNgVsMst7FphCQ4npKm
HXAPLG8DSH5Ucb/44UN7fwwM3jS75WtDCleAzGR9v4Pm03zC30MnaOnkioq8/WXpxmWt+JfuAsto
dkoaeBKhbSTZaZJQJB4G6fGALwup0MSBjLrFbRJdFWAngN9jCtm7uRFiBtLZT2AnxpS+hApZ10+G
Ed7HrLJtI72HIaEJxBgC5PieOR9WCiBMVDcfraKLQvK+46YcM7AyVn4u+5TR2hIZ1LdzQ/bcptry
ZrvXzG92FuCKnVE16KtWk2+9ucWI0Wv93gjgc+ust8VGtLc+y7hrYJd4c22RaaP43FiPaTfq5xI4
Dq5eoM7NxoLDQ0LY04NR3+OWwymWL9jZm/oG5yi3WWVTJxGl+5gBA8azd2xsm6aN11ag1uwsITz1
n0VD83hCSUM458531DJGp6l7D0oxlM1AVSnmFqo1NlzCNngRrpGTk2IDnZSk7AAUmND+4KTmSRQ3
HiydvDju15EWD3U202pSe/emieyrBDtrD9oMwwKh0rZJVyrKyy9fYDKWCrO+ZyLL8hbiV5yWQK+H
GZAtGsR75uHNGiLP5+pYrDgMbcjfpStqK55boDq8SrbBqqKKrTsZH7PS2R2el3ZXwtNSeNhWQ4dF
xoLXH95y78yBvRcAURfqp/p90NiEf2Dj4QQHoRgJootRwVPq5HiYpxxmQeTO4yGnKWNfpmKkkttF
qc+deLowLUtOcMnyfQFkfDfOM7/bVT/bfhAtSMkejLyIYthNPfXRWTl+BAalKNa+y3xhasrlNOL4
fhql+yaTptk2lW+c57H/akrCbA0/iuCRNMppPHAM896yzpSbABAAV6F2ohI0CbZmq/AVLTxG/trx
9Pd8pmq6QEzfAFyhjXvG0WV4r65zqz2M5+y5xCYTtkpEPAJknrANswm6TfoxNFF6nMuGFBfOmhoe
Wzu+N1m77iWW0brvc6iMqq5AayVWVQAESxkLrVzJm2r0S8kLoNTg7XPGUXKTUaBQbpCRcoxzFTnX
5sFsOE3TXFqU7DaOUy/tiWoT21tj7dctPcczIJAw7+f0xnzJlSYcppNy3jJTIOpLH8nGSAy7XZeJ
T+4c3ycxq5EaOEDN6SweRGYaIiwdr2u3pVjS4p6RiW2+dTYY84Y8Q1es23Qu1bck6zIR2n2ZJ1ez
FiIlbo4c+YOuzEmboU2ZR30MmF30uybvpl9UH8vRWHsAcwNnhe1Lf8feEn9pM7bxi8LHvKEzk/FG
9oqtAgzXEDEBaAcGFEdgohwJDSm8UyXASH/UvT9Ma21g8yI0sSR4f5SxpC81h9tj7Q06zKlVIDhh
Y1HaR5ndhYvonGOLsr6iskEPlCAB09xUcwdn0eMvOKXC15hpimkcW4oiy7w7Id4mz11KRYqDbLHp
nKkaTti5KQCG/w6Bv4XjuAeq4KpDXAbA4ILBSdn2VWUkq4W/4t2XM4SJsJwHosUeHITpbC63ftp6
LPEBwv8YuZlYsCoONmW0zzDm3Y8gK2PB7mf6NQQhWFIbhmg4+Qr6ABjdDM5yK6qDn2jdZ2MWJ1g1
oDCtJ1377F1UxL0xJvHctfL8FIqark3MfkNaW68UqBvyWLWex3qEW3hYY8FwctyyXUYsI9atNh5z
4JZY/DQW3EcK7prgu4knl6ZaOadiK4qA6RSfMUyqK2+YhiJs0tsoCFodnqoaGr1BEyzW4l1FD33F
EQDyzEWaZWofNaOcYhMzIyzWlpHjOihYOdpf7LGf2H0SY5JsTNo953a0sO9FQfzN6SvzvfdZfnGH
Re2LnxYzllUnxdNA496j6E0cqcssU30hg9vtU60W8xffHn3wh3qGhRCCKOLKsgLlMp+QONTVAHGu
d3zEvOlIix1FtIBMsp2TtP74zeh6QV82knp1L5oJtiFcHa7HMCk5EvR1J4F3AuPAIUJKlFCiKn2c
hHCvDmlRumF/23NactrcZqGWtKOGjFZlAcHkWeM8v13vLGs4+Ist7iX+8nuLoQIkxYD3lYIlXFo9
+IufSWya94F2HAq4kxfuTTyf5gDF0EgqWByYgpMQk035Oo1edmfCXk1C0RsFR6y2xw5uehH8jVkL
ajg9B8aHj9W2g+UZ7BvO4t+58eEqaxstu2NdIHGuk2UeTg0VLIzNu2YLbLG3Qq8xKU4gY9sHxzHw
q2Jde2P+7On4vadb45KqoN02kRmEg+9cF2scNgVvAK25Fysj45Il2UMXOzjMszo7Ai3XcHkms7ij
a/drbrJuLbH0gvGuYaYzoTQ3TcNYf8SRp8iv+sM7o4fh31I5wukt22nd9MZ/rWs+Icm+/0Wquv35
36Qqx4IoTWUe2rPkYcCD9odUZbs/SawtQjI48aBgmKidv0tVtvyJqL3pS77SdIRn/ac0bvP9TGY5
+HF8af8aF/1Dz/3dWIMU/C+NPThZ+Mn+omoyjUStEkwA3AA/3O2n+PMcqhswWGa9Qe2vDUc1XGy8
oQDhhP2jKuYJloNNB01Yp51Vvptl1XGy6rJha/txpra0t8d0SpAuyUPMqmzddu9DSi6VHnrkc1GV
oYr5AU5Tbojbmb72P4nKVFQgtfnE0XwYet9gkTfSPuNMxzHvtmpHL5QX5MFaE64k6d3TkdXC0iRT
kCAWCU+zWvUN6gns4r6pPr2ysqjnQa1PKMkxsXZW1dUspTM8pZImNgq/5173G6v3PG57ca+oRrfL
dhrtMGhIYzeD3et9Wcihe9QRDlvamRPXXjdtS+UEZtFcu1+2iQmCU1uPTgPuSrfiHjZ+9JEx+DCp
RZstmw/ZoKus/9YU8OgOXqWBFczEZtKVCQLDQnMYWx/w5+AvEUXauI7eACbOz8D7urtmwN42UAvH
ESXey8pMPjvDo6LevuIfX40xy7hVsFVwRcy0/WNIkwcuCzINsZVwohkaqrhh/FE2DzfAz9TFwJ3z
QvNCe0t/cOXHKblxFW0VZWCc+bG+R7nDa5rWzaXLnSNb3ynu+3c9XUn+cH1NToA113lDilf40Xwg
CJusWieRj14PhgBgg2f5Z+c2Xe+dPQi4bdN5tOzk9TdMupeaV9i6GKVqIGt1d8ucOPQfzoQe5JQ8
TFiPtnGxZDbdCsOR2+B1iSx328GWWUXuMGwoE8tfCfXoq5e4znUYzbPANV7xYEQSX0LuPk38kCzh
8TcqYkD8JQYigTUS3p+peIRDvifOxLlbz/FGg30PGXu/9EZbhyMwz1VpJSCBa4Ncbh8dwcO2fGFn
XXJdeMGehk9xlnH1xOhzbbXltzrv43UQkIjJ28HlJjXomqTGUicvY2upo+dxXjfnxk/I+SYnEfzw
pB+v6d+64TbTpQjpvTlPcKYwf4W2MGj0jI4UPl3jyqO6TzHLeoaebsQbwgc57SuEAkGyUuoBv2Sf
uu1j6iwknGVUbcdWX1OZo+zx7q8wal5HW9Qh7/06yYJQtYnacxp6HBuFXpf264lcxo4B2YtZgNGI
wQmWUTndt61Pn19pUjCWeDwLKdIt58D24OZcnjCgzsOlYGrD/zkfSVCSrao86J4D/4M3nYo/5Xn3
gxFlxkE05tWuuP8EyLU6xJn5YdIWDl01/Wh17tBPmmS/yHog7MHV/L3rXPuMHqnXtILaRwqB0pP0
aufipZwOnFzv6wiu9CoYGkCa+WIlIazDerXUoL85uSXhUtqXjKZWEjVGdMFcH7CLz+6af1Vwb6Wx
M3I7MT2FE0q/52bxy2SjFCCAmVeanAuISrSNQniqzR1cWJ2Gc8JXN2he62lCbZuIH1pHGVs9faNe
koZGCcZpqvoDeXi6MwfLjLeWnXX2ekKansvR5cNWIayvBt/C8rYEsz3SbhGPwxmwVlbelY3xRS/b
XZfUXxzDrQ6F2/Ds+1n1z50e/TX2mOdc1jRPEN2ku+pFNHAXYZfVZy56x7h1XmdZFcYHMRxSX56/
Ai92yGAgYpa4dVGaUWV/dgHJCTFVPmaYNrgwpbimiqUwT4MCm5wy7h0vOQLjvEKscU6s50CRCucO
JiF/yAdY784B3UAjGChD8G7G+ODC2ja/qgzLq4d0v7KJmbZTGX21iXzjGAtBCtoKWiAIKVH721lH
36NxvmDyMQ66L5cX2kBwFkZBQweYfVW4hPIwUY6yw64u83cFz/guribgLEQW1q2Dq7DK7tFhr3Me
t2C1cr/fjsg9W2MwebIGOgV7IgMEjgCS4oqkLNBt13U+neiyu4BgtDd8nvgtT4vvJkalEL4psw4T
Y/EJ51jBUoMDq87UE41Na38R/KLDy0i8JDDwB/kJDjH4vrZTu1csdP2hjvpu7QEpmJiDsGR4k/Gl
XVrAZrJsS8eGwRil5J4rnyI7+Znx86t0lTzPwbe+avbKb7Z6bGoMe915iSBwZcsBLOXwWt4ybhJs
UNWe3eWgA7Uai+Yub2Z20+nGcHN59lXzLW5Ff4ojjRUIf8kGg9ZJg1YIh/STlW7ggBi7F6yEkMS0
E3MZ+AGgb8Nck1fQ6Lr8PmVxwML3EBAMdU29o8nhDOQeL07d3KULGC5uxOKNINoj+fczCdZHz3+v
e3c8xwLcQdfu2yW6axqYt6T7yUGWERFJxErHTNRHEA8QQQmTJ+aF6nomB8VDbh2EobeaEqYmOppx
HxK85xwA41FMF1KIZzrYoEWYxss8u1evNoi6JGUIRvFQWvEPFt+JW3XkEeJ3kztST8UWOuvZN75q
82FAh4EkveVw8H0MFgN7KtMXOwownOc3hEO+c8q0SNdTk3/WrJOqfrbsD3+6ATgdZMBfhloR31eU
k5VbASNWtJeITjpUbJTW+Dl12PkgKQYDVGqDxsXOhBuX7r3+2hpPTNq+N8OB4r/9wFYd0LMWLz98
z4CwVaBdGOtBo4Fk056qV/ryWHzeli4NB1YUCdJt9GQoffCOzoWP7D3nybCgiyBtfdhQ9AwSNAuA
xzZpts67egcZ7cjQb9/TCObJz6J17xCD7hPojTn4HhoYeYxqzhc/u8a5tB3EvUaYHAmG9TIGl3K4
rYrfczjnXmnSZ7OxnF9aYbFOWen9wOBDpvER6By+RRJObWTjoe02ABLPQVFD9oy507NpB+ph6RRj
QedomdY2AYlGuOGuxknc5eV+8O6bLslcPg4mBVkZ/DWqKlbNhI2LsWn9kAXw9VeckcmBwx8OPdzB
65u9ec/N/bDYO5cJnx7tHWDMtUnFpi7mz1rF9EwMRb6m/2+HW+gORQb7J3eqnje7ZhuOl+5haQzr
4CIwHGHboTfOnEt9qLZN110UrKcTG9NrNzv2AYgkvSmexGOLpzJtH6wpfSzbOwn+cD+WQIepy7iz
/O5kUoVgweayoYMS1cRtTP6HJVLljy6Mnm/aDsa9F/MOkIysgzBrIMI7XygW90GgDzFfspqcYE16
4CnmJBLOLtPhsZqhAswmYKT2RHmex6RrPvsieQIjQRcK+x2fv0NR7CAp2X3oTPWG/4ZuXr0Chk+O
09TxdDsRpMfW49iTCbifFIS/I9AdpMy+K4akq2qyn8B2bpI02DEMYFbQHRy3eLb4m6uWfjLDEzsC
yt8cRIxg7tFbLFgsD411e+Jt7qiDvU0rGbIXr0t65SY1n81UzLy/vDCrXGWHRBpkK1Fnan+fpjRe
L5QsRRyOKYqlNI6HNdX7wuNaXIgeHhnT4xvcAJBDbYhXO+WsCdY7muun0lHXTOMuNqT90on2++2r
vLb4JnT+lGbGW3BjP439I+1UX70xvkwBU/OWIwGTzjHsm9whOxIYd6Qgn+o52jYF5CndXASNM4Zd
gsow2espAhbaeoI7+EJ3zdpWHxTG7WIMxXRllCjIcHVL7w2w/M/BMP3st/ISDwxXl4qIrQ62hhXv
qpQ2AoWOOrj7QcVMJIaAot22cjdxL+yXSbok9T1agPC8oFQuMJNd0jbGSHTeJW18sEhwymQJhTGA
9I1rb2aiSUCdkSRty/GWS0EaNhihnSB4YyTQnhIi2mg15rrmRI+DkABouhn6ZkPb80McHQPggpRx
EvGtN72ON2WUcERKoNSn9LgzNd5mkNhjbO00LiCkBXrv0t82U4e2ACyngWTu9lUt3nEurjWgaZXM
a2a5dxkhYMbJ66T7SnrnqKRaG03wLglFBpF8jotx5ylcAGVBza+nP1yo0IYVrJz6hgbHC1AlwZ2X
jXqNvLeO7OWU/Tqrcd0jduvs5GlO145b7wNgC5L1N14wc+fku2EriknscCpvLKvcyqmWx0RNWynn
R4qPDmaHVEJyNIIxGnFSYZUBXKLeitzb1OzsVBBuLCb68mbHd4szMapjstwpwRDLeRWO2Nj9V6yM
zbBUD+kMwQfeqVIth78eAHBMk/WdgKJdVpSnuZyMo4lTVSweFsvbuy6d2+xueeyDNujXOAPeVNFe
DM/41vV3stJPjZtcOsjUZvw+cZ5ckxnfxp53yZORKcv0TY00QiQFu8eSG/lzPfvsD3a7mCGtQlmH
khOlxpdn6w0QgZICm2UbdfF88kxNdBfU+IynArn6kymBM5wpG+CYJ3KsB8zEu5nbkO1n3yXVUSyE
juYsPiwq+iySFH0Lu75eHhMgDJouwTpwdpJUNQXq5Sx+yC6zPknrx49tQsvlKjJT7z2p2/ItgLDh
kGTub/RreMthQ+39hQqWYH5y5kLa1IXOc3MhrZQd7B5zG/2vMzlwXPYYpixhZPjsy9y8o7QQVz/j
m86Dlmq3KuSURXUMd0ROeYnPqJgyW4ad4H46AxrpON+uWjEgTZ4GWMe+YlTeOa042gxHvFAMA1DK
oLByGg2y7qbCNwN9KtIe5EaoSG8B1Aqohgzfk42VmFfP0+q7jcPrMliJeLObAMr3UAru/MSfzAKw
xjy3G8Q8yoo4JK9tBnigb0t6DphlFQCWtWGQjKlLMOsVVOb6VPHicroaaaJbG0A9XuJukSzdYHmv
TCUJ/w22yRFwgvX66pQDOPmyLaJkbdkDs818TOMzLEQwjZiC0is/2PRMl1R9nizjxoRuFvlUUrfJ
pGKs8meU6fwZi777sgTR9GW45lSvSUFDKTWJ36ehMEWJKae73SymXw00gH8ygglOwQHOUg4m7AWz
xbJuGsmsBgoCHnkS/hxInJHrJhdlMt4ROYRncEIkEko4rkAMagZd56wDhhL2GiMBRUnVhIIuGMLQ
jVBpf+16qUvdB8ySOyYtBZ/+YZB3PsBWZCaoPSdOljcwjymp58o1m2Xo+HNxW8cnt4cGa2ZPZg/Y
iiNBwLC7TtVCPsYf4/c0L+mxbYs53gG9S8XTNAHsYdVzxM+TXkw3pCa1ndcTbgNFZzkPYF7C3MES
VhkhfCSz/bca+rsaat58mf9aDb3gf/38VH/WQ3/9it/0UMO82TUZuII48OhZZJ70hyBqmPInbLq2
9HEEQx7xHTyCfyii7k8AvgggUtpI27r8T0HUEj8hX+IsFg5Vjj4y5t9x7jk3H+Kf9FBX4jhGcsWV
6uLwdF3xT3qovwSxUc3xe0vx8HIqqbourzVwZVgD6GvNIU6rzKEmuy8djFVEbmx3VWsv6AwqV/yM
WOsOhEPliXCwY2p/7/nsMoA455Zg7sOlwqZD2IG3/YUmRSKLmTEc0OeMbBsc71rZyokOqLVUva7g
h9Dvzcm2C5rvsZWrwnbWkekmul03FkBKml2UQS+Iv7bKMR78Z8eIFRzHJIDaV10CR1v9uB0I2w5P
bZINxT2Xw8F9tTn3WZtaaVvdexKAARqCJahiYE/Ojo6byDksqkF7G5poFKgIqnSKbcoMTRwZYxiQ
MJhWNRtNGOcrSgwm24MD0+mJC2aAiWaYQLHUNKz+bDBGlAc5WVwYRQlihFoWL37PymkAtj5ZNUor
gxy5kgS9BIedqEVKnlpr7fQG50yXroKtbxSzXLnUCYz0i1q+upOjYmiTj3Umt4Ez58YeWCAnH5XZ
FWa1sRk4obS9CzXabdx9h9QTIDgx7F0l8cB9Ky+gNK01nt7XDg7VxY6AT4RT3+qv2ou64dOhY7G6
1rgGzJNJLeuz0dkey5JvR5/I7F22s6HHTS+1K9IgWpGsuPVFMPJc0nf6gG3niL5c+D+aek6yV0ZO
CxeKGmrGSYx8p81A9FRtklGO9rGcG+dhpOzY3zp+qz9KqyzjTQ9W4XbwdsSjoVyZ4OsZIe8YRX+j
Py+VpO83hvQBCdS7YV8as41Wi+27b1QiVk9L2dE02ep4fO75qOXbku43hJ02lvf4ofCrYJru5g1o
OG2v+a3iJlso62u0fOrSc8EYNbVxCqzgrrqC8nPR3rVy8pmdp0NFD+BG5gVJxq2HPQp2S263M0Cm
RpESS2d/a4q0CI69RSXzKhep1UFAbIrlQtbFaDeL4MO8mjW2XW4kVZBfs8EEZjya9AXWg6gviSwj
hltujRGJQtU0vpNdCqAqhh7EULb2TDb9oQH/LszlS4y1b+8YSfOBEY1he5fCwUm+nntRPJb1ZPqH
aQLeuCPKzDsNaYS9AjxZu0UUAF2JIFI8Ml2XwNIwR3FaYoCutt5tKLzSnowwV/U5rbYCJ26xcrse
WVm5C2I+DQPS2A31rPz9ENXmz2kr6htsVQVcvC03auxD10pZgp3KR9424MG6Ww/QI6ONmEYDG2xW
JDg9tNOkh0m51CI5TIxfGsdKyp2RWflDkqjaQJ3S0JOh0bBlOlTwwUSR9Gevy0hPEDHKwjgXlh3D
UvIbjQ6Z42klyxon1Fhj0qQmW9f4PhslzWeW2/jJqQbA0NQbt/7GiqLJoehOiWmXDu5UXFNDUBcX
Y4qh/XyK6IC3SlPcqjkSN3kdRz2a/APqPOV5NIBsLLo033mVp+leK895wCTFPWfirGI8Bc047vmH
c76GofIO7wSmvTNhjeAFL8EJ0b9Gq2mK3bCiK8fS9nasmJuhfVRYcbLazBdKsTtdtbd59NhtGe2Y
xZYga8H1vcZSTJyy9K36zSoVyVrHcex7q546te1MoPLwQfoqWDUAhN4XbPgPeM1YyS3tDXKnUJRt
eiPj5kuSX+JOnkE9K4fJTDa+mTb+Dt66a55zJksAfyfTjHfDYAWvWELVs4P9tLjCwa712cG8t2BD
HLHllGPlZ9tWuxMPfEn4IUwZsXBFRuyjQGMaa8e6ZIUBRJEpsmd9Iwco332ny4fv2Arcfmvz0tR4
l8AkPrngOm1ytsJOcWampouT1tMjrlDXUFc6AsRTLm2O1W6F+HWrbBNiCxLP+hgTG40THo1UG7rQ
cpuLTDLx3hl1p9Ytci14q1kyjhg6PBBr4ITzHHZNTik6Zd8OZtwJltPYhqOZM65aAcr3IUWQEG/m
ezBbQybJRHfpgE9nSaOBzyf2AW1RexepwVq1yQCBjeQtUxEnhwPaMyOCmn12M5SzDz+Oo5hRXNS2
NxNI0U60aLvQMn+xeo3MPItOgQPMlXjpfKxotEi50BI1Ai2ej24zSquRDL+H2dmrqcCeI/OG2pcp
u8Eus7nqoHXdFvQQd0c53I8uLpJdWs3sj2unHQcITQWF2dWak0k2gnSEWPhYej5TzNqalnyjad4w
Se9rd7ndxUxN4UJqzogozhDv1MB+FkrGvQ+On8qJ8jak+fggwBrBRDcTNO9izkBS2jY+PtiFsZ+/
5mpcLOqv4iwdb5NBRfiFYk2C4YxJMrrKfqSxMatTl8NmlBsV1ZqqOVATfv/uk0zXPqXlfV+tzTF1
/IqkOHVF37KC0SDFsVzj0TVt3tz6UGQkwYpNHUEy05ug75P5UulIokgkSTmenG6g5aMz5snbOVaZ
8sYtSSucOZSlHvQG5VvgKmSB8J2NjXRHva8SJmMcuuoECVrIbtxCqRMdKhPjtWWgQoM4KQQidkKH
GB+zOZDJpShtw3trenfuLqMp6uFuoiTH43JvpFH7vbbs2j0TmLb+D3Vnttu4dm7rJ5oB++ZWovrG
ktz7hrBdNvt+kpPk0+9PKwdnnxXgBMjd3kACJKlaFZfE5p/jH+MbxsnoWypyYpHKjL6YrCoDv1Eu
apvTVvNwqZ1STE9N2GrDu6wyjcJf0TazXDIXTcluIuLLzi3Cu97e7JCdErwBNzJ/q9ZKw0OOibtc
WTZHrXfKIqtmhX/LfSIm55/44Nw5mFlCftVuHxIznOHeDR8KQ7tP0jjkzI2m7Fj7hGkge5riNh4+
s0EWXzRchaBYqyEfjqPDbbwLtVTRfgZsXF2Ikw2IIgy5GNJwNMUHiGZWsQ+Fp8qtm5WzfCu40rkK
KYRrXwEN2I8te+R3hyi/AUlAT3Mi6xMp5pr1CqJmxlF3qcZyIJuOEwyD66Dafof/LxFPeZ5X6qYg
0xWC+xf/LyGL2KTbTUJ0IBrWqBvlRKFa/eeBpFPy3RKF+5V/z6n95U347xDb/7bYEnmef3f0Of/U
n38Lt/31+/958PG8fxj3ww03gm8CQLtHhv6ZkfQ00kwAinxIJ6TCST7+97FH+wdobbQBS7vDPAhE
/t/IkgHbyAK079lk3hhksJz8i/Hj3xlB+FH+Hq8VHLhcXk2Gb/7dAEJ77hRJlbZbN7fba4dI8hAj
yO5oEJkRLIW4akbFzsaXSOGLRHC025APEJs0cvtblQmqRzVuoJDc/jaJkSFR7vrforiLufaUfSmz
H7Ze5iKgRGnKJipO7JUmEQoq1QNciNDwChKkGyLiSN5h2p1jYGLgG0uKOS2yUUujV+PJgwvwSO/q
vIpmXfvJqFUNUmvCGELax90yqmZXXyuoERmU9oQlEBkyTULvllH7tHNgWrwNpL92aZHnxBfG9J3X
7AgzGsLo2qnwfCpZeAehg9FdwEL1TqB0yMB0VIZ6rSj3anTdneUm1LJAVb4BbJzOZqyaV6pVGQ+l
8jmQYbEp3UCXlrlmVKt+krQckdBji3aVPhbvLpUMFDi2YX1uMJeeHI0+uzQp7IuEeeRVWnTokkw/
S7o5tk2o2N+ndQ4ixI6ek6wBpAGETdExTAUDixec6kMl5aEoBCaBnBT2W8i7b1xhHfI2WW7JY48l
9oMRBNF5crpfzp8Y55Ga/jBPaXfJhqxOEtnolmPMZNtng75rUJ5fqYXR4dXN5n7iNMojvIeswRsv
ZawGYNe+hhalHQy4nv5dN1PxXRlFuZslGJDMBiLBmgwjxjywYiMIMQUQKVDoTKtdtUP3qJdesTHl
E2ci/B+4hJhWq9cx17fOFJcrx8LrnGRQoGnwTG+RVl5ry9/p9hPdThR02cpdTZMqNi4OlTuZOXAy
3CcRFMZYl2dTTxf9PNN7wYn/ViWTjmlV3YHkv5Fp6pvETKB7mhHOPwzpZTp/OQjeOP82Qsd3AciQ
vWB2Z9PzuOytW1cyKjZFPm9pb1vFfoT53P+kUZBuJ+8CV93+TUuBbVwfqZ8mv679UUZPR4in/9b1
oF4INHarBjQE9n7UOot/e6P+aTK3w6+NX5VfqIfObLND63nsV78cA9g9s8lSCqJHyhX42ruFZnxQ
whgYGa56Dt47KJsbcCTlhzGNNhTXm27R31eK7DmjGzPXnnozDSoKturec3Y5YTuOBNiFgJm4lMeS
iIQaiwlEmTD8IDJuoi7Hf1t+Q9jzFjqlx4UevuJj2pk2rUAEo5zlHSG+AIK+a7XmwWpEso/dJIgq
+51D2h9XTx/6lj3UwrB/oIJcsgR+RKGozdFd4kTW5JDIGGOIi1igApWLg5DRsZjjGM6izl9aXdyY
nbarKJs2KCprgR6zu73NsXstQrd9bnwBPVCy0qVOZNPpZnjGObYcyZAUTp0GcmZr6PoqyHt85KZm
wyHxyCzqXIkABspAJsWrptENYxbNusJvukDPtHYUiT4aTfnb588KH8AdR9ovCIRTQcn9SXMQgAqp
WyuwP9V+zAoO45O583WpLVruuieiLN5FzbhG4hG28ZTsPTd8FjIvLz1AksCiqrNOXG/N2BpInrFs
CdcxmSYO1CbZRLrE4Sl6Li0fiSCuMHFW/y0lXLN4CrHFFmNgtxC/XJwzblhrcIjqwvu0gMQUC7R7
Sp1xrTkcF6zi6rRt/4n1LV7qHJkeFHmojZA1XY445BGw6lkesDFrAdaXcM9oDSdOzLP+XA1YdWMe
sQc/5vuFffw9qdn8FJVKaKP1yx+z0MxLBOdhlzSNWodMGEHuoYdVSr3YUpACcEIb/I/+kmMJWPh6
zeWWCiBANotsx1ftHosYO+GJ3pOlk1nOrzeahxbxatneja2zp1Wrrpec8PH6T2QYUePGgw7ics9W
yl3l470JWXZncHv3BtbBeqr9ur8a1ngo4chcEsrcSZJmF8okq6U7EJcjIxY+MAoW32EVsjTH/QRC
ry+ts59yqxJMI88k8SuXGJfoQsW+XF3HqUTeRt3pKeZ+EorDwRjp1yLSvwHKSLqLCInZsWM8DaIe
AhB195Vifj9kZ9nIadyLD5RluW+SFqym0JROtEOGnyQx62WdYgUbUrUZo/SYVqS6UKRhIBtRgQ1u
9njn+Hq+LTKOXGOhNl7om9C8OrAhydjZejDFSO30IjvtFwOxu6XESx3kYM07whDq7FIZR1FPyswb
WLPS6xWPMYC86Df+IlO9WbFvhdjRnvCPS/6gYWcxRa57UD0BOS96rMoeqdw6Qmdyzr28Ez+LLwDr
BPcyiwNkM5Kpg7K5kg7nELfAHS3zbM1XUfAyLhX5PhdPSCq2fIl89dm0AihIJnHkL7rQTNYQOj68
xjPLj5ATPpBzi1l+OSr/lW4A01t4TOKLBkzTAt3Ia5eU2nfktVgQWXIAQw4dPbLjS2RzgPT86FRa
4VJGeQkIFPfOIG13OdJW0Djdevbat5blnBotQj4jFvUGNm1MWIFPZ3hWFZzpfm7cUyIwNtEI6Hjr
3IEMVbT72sQkmDCMHTzHGyipy7Bxd/O0bDnLbOf7nyqK96xqwnVl/BGuJH8V+Z9sMZaWU9q7ymKr
OvbqC0rj0asI/XEUyoMxVz/QUjmdtEJR2oeljDoUfzVwBFjM+WBsTbIQC2qoMJFMey9TVGRFy97V
RWA1zrJzDArAQrwGJnBrLHrafgbOHifUwdUDEEjxMTpNeWapAgySmeEwDRxP49n8dQ3zgR6uPChN
tTeFtfWz9JRm1LGNlCgjEzUUzGvfbkaeC8Q3YCffWiY2/0FXdDq6Zvc7ac4ZRJxjt+9DYV6wGk2b
yhTNftDovPAI0rpN8cNxEzskUaAUs0sVNR8MOfLQSxJQtPAlG6QEFo2mOvUDaO6oP2hTKBZFwyk0
jWuS308hjmHCWF2Pc/6EwXR4w5m/Ncebznpu2YffcRMax0h32HV7gcwldeOixKlME5OI11S1ggQf
1p0sX2N6dOlmKV7wly1nV+OkePF665RjBdc6wFVpo/sLvpaAo/FnAuP9jL17WckCFJg5X+nYO05J
dSbcfBnkQHF0Qa6VZ/TWNvJXVDB/7VGPaGfdyUscfdgm5HT2FnaZxurJlRTJAopNtIfM/9Llgkj6
7P0aFVT09jH2YtREmb0hefKEjsNv30VL0oojYL+Ujq3hC3XlCtIuYhbhYhWZIrtSfHDcS49NQ6GD
xjZ71udrTLrPzTOdQJQZlNr4NhVe8lD3VksbgLNC5cjXDiz1kwWF6Jw5j9gjXryx3NlCrTDJ5Tez
H39HJ9TvBV4sljsx75RntX9oxDlQdWsSfyufh0R7Uq5F+LvojlyzGUNX8QZULeURoKhqyD3a44kV
Um+seOWBX3bs+eI5dKLYFZqUzAmS+miHy5ZtgZsrKH00InJ2Xuv2nbk8caexchfhxi5iDDNpU69w
BJ5VWR2Rdfn7j+Wtj5xtLePlKLwns2flqetO/Njr2TaF88yMUQZdQtQ8riYscn8AtV56U9uoiC0B
jjpdEcFLm8k/6vWMkaYJHL2/OBGEdJ8K8ZklRThELJOTcthiQ/PotOB6m2bM0BFQB6IdDV8GZq+p
tmkEUsJa2ZBl1v5AfDZL17YLfsEYy3hjO/0Ov23MuWb64cGP5/4wMYvu+mnaG5HOTDWT6aP7jddK
Z/gUuCKTPAImJBqZac6zyMw9cpB91Orq4Luk0vL0ZvCnBSBryPw1ILe9Qyq0J+petkZjfjVDy0lB
2g9Dx0O0xvLOMvshtKG+kts58k46amH1Qt63WSLK7yMe4p5XbRB4tnGex7jG5IOmP8Dh2nXOdC1T
0fGNsCWBlM7NalDhDjftELri0dJgz3Vd/CG64pTSWThAt3OhONoi4Tnd1k9OhxKxYCNdnullcd7D
kQABuMMAUMMXFyzvYUrkN0mOnhP33ZoX6K9t0xTA6/GYTsSFInBgYrTchae9MUyFeKMB76YJK5/Q
16jZbIm0J+6Z0h+dx2qVvQyOzYVp0W4YeimXw8xOmejzjlLLNcGyZue3f1oHMtuk81Un8fzo8m5Z
huGL0Ie96+QW0YAnc6wZXHMBHBKfToCixM7j7qTNsE2qCI9PyYLymy37+NE7PuL5PhESZ7MTIf6a
R0Pjx5FyqGFmUsjnRg0DkLRy3NoeLhbZbsACPovRQdw1/mS9AE8oh3lnZhYlGNamrKPnsruPIT45
ok7KnVfZ6VKayJZdKx8LRTOzpByCz7M3iEU71zIzaQxM5EPVJd+uFFe0aUL4drFBUYoXk7/XWwxM
Ta8tFWJnvhDo3es4GWg65IMoBipg9Le2YUgzjeqIbY6Olzk518DfF5ZRfmF3PsvQoKl9uKMkhLER
vv6G24EGxkjvbnqUjLsRM8zCov0qSHLqPnhEfiSoVeDcouFS3As/Cf52C6xkSxD9FpPijMW9Li9V
I28Ja+GlX9ydx0N5NIH474a6x0ZSYn/u4z9zE3+65O2WQsF5oHyEjlinfXNpTXmjsOuh8EYqJJh5
g0iCmzfrbOPo+VFz4ck6dooHvrC8m+2Lp4Yt4zYNKTlsbI8W5vqnjaUKUq0dD6bpFssQBNkihAwI
5YK4Rz3uTaXd+OaLlWPbUD8TjCId/coVoZYAEDBxZS8sTpI1xSIzMIs3CASkCXFdJsYupxMS4c4I
EDYeO2tcqxYTuhA0rKRyODRhsaUl4klvi3ozNoncdEZBF7TvXmcmgXSwvtHbiTg8UCWxZPn7jYMb
GVCmP2XqeQujtVbomTEOnHKrfONS+BQoTYzULpPXBAXG80nNRdXzUNX6Ang2/aHJoUlJkmDz4ciW
6uyLBp3gtiIaFwmWAJMl4YNo3KgGNSjptExbvH3wWoPEtfGWai3xUbZ7ZeNy7GzyIHQos04G2a4m
YZHKGBL9WAvnt3e1Q2HPw0oM0YOlVXAW1Lxs0EonvtVF21AI59k7pdtDEDtOGkR1+M6j9mz54WNu
4G2lq4EmVV4YRqugxLbxA0jot9IYL32jspWDKfJIq8S+rrWvRHk/fUUN0zzp6bLXgEYwnF/18s4Z
SD2GDZshk/fqWgCovJZm86oP5rMHqXHpjARuw34V9/ZG05mtZE2jdF6s2ek+FbJfGaQZE5pZuEnj
naDizDK6L2K8zyk0FyutLqhlPYhZkqRzmTzlU35tjeY3REfmSgkn2pABznop0YJIiLWwy2MTZ78Z
nIAlseWbKdKLVs9c6QVsANI7ZER58cy8+zKuHitmKSlm8aUEz9oZLzlP49xGyFHdd6dTlF7Y1joy
YuZR219rs3WqcIE2UbsOrfg31ZO1kvZC08fhOWqHTcZOCAs9sdG+4nRST82LmRhfOe1ay6Hu+J1d
nq5SzXgobMfd1I2m7fIxNKDhUNB3dfK5D8gN3EwOToAP5jd+4qU5FLeiwJ2YWSvR4K0N47rc34HE
r3SqDgu9o8y6ksk7uajLNFUdHlvnEaLAczobI/VEDAFGbL/U48jBY3KDXCH69BnFwqRf4zB5Iz8z
borWeWp191TO6sRShcNBccrtZ8u17+jh8jVpjV0mpp/O9o+daB8wFq56XqLE2ShFKVn3rOideadl
AxSoka4SPg8n7bCiUVeScym65N+roaIOQGz9FDJC2ZgrujEwSuUk4RTOS6duCDhQbkVGXUtfAcjZ
96rR0LZfk7xa6EMWr11BnXc5HztnXrdechs8+semMH7J6H1gw5queys7NM1w1nt9rfTm2kf9iSNs
dWaZ8lB5wNAzwMa1FWVHdAE+1/LQWjSr+NRQNbO6Z4ovA/3wC96dS9dgxTzW6YjttDr3wnvwG4zq
4F8fQlqmN+kUbcOyXOcWYi3vp0yLb9RyvVrjqK2dQa8D200RXMgKTJmeATPWrhFnBDNt73TaUG1q
waNnGCLtcexee6fcJuaaRB75VZvKnQLtZ2JtzhLiG0FsRdBdrkD4uBdl06IwV/ZGj0K8x5DLPazs
A5f6bjAf/Dk9CMs7uvSwc/DcF9L+E2LKjDP9aaRHZqXl4gVgAMIRJhXWea+U3W9hZDMD1I+OK5rA
rV7xmL90WgLjvp3MrRofNVoxBkqlmWCTzcwWb51qffeR6/qH0LqDiOOVKcJ2j3pKVRd27LHtzYD/
cpG+TUQyJq6npodByj231NGcs2eYCbi2XfWCF5h+ClAQGYs7m+xNNXsbx6EQJ5xJKQACo3ZqnJb2
IA/cFEEyUEiimy8hZ4KFJcTWTOtLqtq3tGZqA2ffb3BR4d4m/X8w2obWaWQ+23pIbJNYWr7zeu+h
EeOiBYc/pvmPS3nuAjkSXi4aWd5wtDPuZ+X2o67JhvfkuFKDXpJooxnTGX89T4EOagi43KAxOEK3
BqN9ZLcrt8mbQGPQtxyGz1klZ9fk7Fdg5yi6bonTg965bO/95Qg1892Q6t9AxF5MWVJkUmOS1Uz/
B3YXVWOQ8+nh41k3ULR16zusxqKS9SvaoplWlHgrTjIR03lsglOc7Hec3e85h6Ug11R2DEnd8Jhs
o7Pnt1s7U3uHxux1YhTB1FaMWdChgUmY26p9tGy515P8V1V9/OxoDlYK222388yXMmT+cC1JkeFH
n9A7u6ZdOdJTG7/gsEo64gBEUOLcyI4Ygral+0ZvDC0rHZwaUDgJ3IDZQjwr4mExjsNGOExKbf3s
2eF7Tj1CgP5CJTbh8OhJG8ajN4Qwrm6gyhdWYwfa4P1GTOoWmwnSvR9G3n6XGiTlOYHq1K0yW7za
rbtzDGdFw/HWG4cXGnN2c5n+IUHzM+GCLGT8KIyr4JwnLfegOfnV0PJxIR3z2HvRMUzrVQ1DJ9XI
8kldpCtgeBW8GuTUxBmmA6tF60QFo1q2Md+CjzA1vaSwkJcI1oo3r3+p5vSJtqkL+xHGW4+lQIh0
1HK8Ww8pHJJRRU9Oiwzt+TxTUIx43tlZgFtl05fxp9Qyxthw7fq5uYZN++yEZDvsTr9kI6kyYdXU
P8adWieU/y2qjvox1ugzOKSTkXjfY31reyKmiKK4RYHQ8fbmSCgjuOI9l64RR2f6KxaZ7X5KRQW1
VPba1bKV0hFH3I65hC2wKOINPkOTcJkG0Qk3gzM+coB7sHlO8MuOc7QJzfkUg/qsnteUVURHeyAR
A7Dho2+zE/Uyy1IkfxgpXzwWUqus5prJmN92YtLdRTviw8LWt4+Luwba4gE2McZHJSqizoIg8X8M
j2cTMRKIRskVJk6/NAYdioTQtgbqNzJx+yvROgRvzmCwkvJQsnIZ8z5Iisq4Vhgltpz464OfMKIh
RDPh8r6EJ+fXqwFLGyFHwr+65mzY2ZHfG5xt58U0+YgLHirUFliCTDDaNg4NcgmNXLaJ8WH23Diz
KYK4Tg92Y9vLUUsK1haSuy+H7t+AyhDaabDtbltY8J6GdHaeyoZE4TIhjH3BOGjvaED1P1xDn054
vyH5dIhoPNwiwg+drvdr/EmSgbSLrYBsGtnwKj0gEV3VpHwt6IFvjYj9o/OU14QMYZMX9Un1ac5i
UAsHuYaQ3Ox47iAeGFSLJMkXZvRm6dvdxe+rONCd9Fub8mOlu+sRxBww1/mkC7JrQ5gHnefU5xm5
4Kupw/Iy5mnE7Zl6VyKhCPc9EEA6IBurIFedp5ta5nxXkdF+ptpAu1DBDGxg1yy6NXZ3I6j0ct4X
wsWqKPAmB3ntNJshsuKHcuq1R8LH1sZpJm1dzhUEPAQS/0+tp4LVDcJ1K1PvUJn0M2HPileh2xMB
pOj3PmboZKf75Jj5uneONZY/teolQrDdTMuQArkfSmIrkkKtXLmEERdZ2WuUPM5KbnFUG3uVR9nZ
pWvx5gLVy5bKIzoYElDhLVfVBEeyvjPATyR3jNLs9F+R0+Q7x804NPtgn7SoW4U2OWZNMFLWzcxl
A5zjyCcq1x7vY2MtUgzcy5HvdiuZc4wlbWJ3aF9lFeN6dh1QRWUO/UOzk+JhMkfvGArXk8uo1tvf
EeZPwXmOW8ZXbvo8D/ceQqsfUIs0XbivfdqoVZfV1bY1Jo7XIFXNXQHbHKQMs9U6DQVvIrrSEnp6
O0s/NpFibhoKycwU4QDrveSD7lnxR+gTQkvc9s7abEHwhHpRr23+70ombR+XCVfsZzSO/GlZOp/t
Op7XbGrdcoHqZrzjXgPZN9dGEA4AOCS3CMYz8gabyZH1IUII2mZj8U5F6/wE/4SySZ9TBu+r8Ehp
2nj2mGcuaBjTLqUmYm3qbUSntIXKYNfWzjH7+KZQsR5iCAIrLUOCGsgt0M5OAlY9cNZhLQfNrmV4
75J23ukEFlDUufu/sO9Cppv68ULJhn/zTA7sS42egpOJtrOqRxIrRJb85F36cXuySEw8KL2yDjqs
w3cfaxVlF52tpVusbsURjb0LF5qbiO7dzVzsWMPIVEkYpviNRG1uqHMkIhGV7AG32LNgEYZ1SnKG
UwvrRwoRSiCjcT6IJCgyeU8NqJ6uAtsY7QsPEAeNJmsINDpNEm/zQtYR1FG22WqoHGNtoF9sgCHC
mqnFjUIyvgIB4n0b6mWxnwErvsxi6F49tNxVkxMLhe8f7Zo6G09knc2N4X0UXmNvnE7HODlI3X9M
Zno/RhxEq5lEYb2yZRJfu2xoeAZVkhBd1cKD6nnE30J6gy6TTCCxcbdDgbQGxVFQJbAVFyDonXqB
p8bf0fowHxozdpAZ+7ahethDkVlTvnQxnJy6lLSPTx7HyHahCWiAQ9EQ6w9TP//D/1ab3ykeWHIT
cdVu2oJI1f3FIMdFqvJ7v4qST5FpEJLJEmXj/evs18ZxSU1gCFT73urHIyqb3MEQ1Y4VWeqPXnQ2
kgj6+bIqZxJZsR6eWji5qypDxUepZooAMPlZWH1282G13bN4tXeI/Nx6o9EhWgwWbiCtLPsrAQ9r
S4+vvc7KcXzpmvgRgkl8hU8ZrfWkRfHk+em+YxiI1FrhpWcjWLpra3BK7QJathegUZR7dpX7buWN
9tOjFS8SvFX2wrbYoGAF4LzWWnSQKrfwd9RY1uFFhwH4NJsQ+ApeSk4H8RLfyDP7Sv8RJ9sdDStQ
hevpvuYj1CRo5USpKFM1B92IGYJUgXWbZCVeE2uyVioHMGhDKEXeSf0+KExneuXjLo6KyisOxyLM
DhoH3yU28mJZOuC/B+qmjlM3h/TsWZb5rsWe/0qNCjKzVazjFHkqGqi3KFHLXonzuVcsGpq782M+
U1JVGF+TUYIxTJW9H3C8rDKn4izT23OOvdNKn0wo2gsfImGQmDonx5gPNU1ZD3WFhMkl3JFcTZMV
AY4X3uG+Zz5Qi9wdSGWHV1j3HcayCDWUbNUpjCdq75RBZWOAgbdCO8IaQ8oC1ofKWBGk+uCd68zI
Yy7cimBQXc7EMOccTMki4no5tVSktICImbSpACuGy0w1McRBukFO02yCNSL2oAJMqsBGy7rmtAG1
BnSuMVpHznlyFTUlJnW4kQCwUV/9HlNjZYYogd0EocRTbFDctlFfoWA0dONxeKgmWAkgDuoHuxrK
JQU7JNV4Mk9ekOi1+zRUOVt6/HCJhnclqj8dNWNRJa8crqqiQ28VVLkmjBOEApXG+8gcElC8Blmr
1wnyYoRfMhtOUzsMn3amG7Rx6eytMt2zsKWn6i39a9Vm2l60wnLJiZ/Vb/Fg4J3utobfaoHJJbaZ
azwCBgGMMzlGM0AkLveTVO2vw4JqoSp3vhg4II/WaGLqZDq9R+ntcfGf++aeqoJ//VvT3Oanutfj
df/6m/7Gh/+fAYQ3XNI9//+o0ONP+/Uv5KT7P/BPw5wB5Bv0EQRtUN73ij+SOP80zOnePwC6+9Tt
8WuO7YE0+j8xIcv5ByB4g0AQv/D3nBAgJkyStHzp/FCw4B3nP/HLQVH4e1CIsYyjIG5dx6I+AWL4
X+0m/0+BR5J0ie9GLeN1mw77JMYWNOQVKVYMbZ9mpfevCJPYpdL7OWwaP0y/EsvYkO2DR8/AMVGJ
9RU29YzVN/F2xDfj1xi09truZ+soUyxhYFRd901Pq25TU8sUH2DTlxffkDno4y75VZGlXUUOMsmf
pTjbYdbegKg1Zz1N0QYT1V/oKpQnDO71SzfDLCAsnq6UDUTcGF2xymSC0Aan9DmVjRXUUot2Eqs8
QlYCAXjWxuZKYtl6tFr2YgxD6Vfl0lroxonaUZBdbse6kPd5fqa/z7G3o4yN4xxjHKy6uViTS8mO
VadO3DyXiEE3Gt1brjOSzob+CGPKY2PvmAQrAJojp4WfvhcniPj6io5RRuBkAvBSG3+o2+NnZ3pO
AKHWubtvC7fZwIJdp/qcI/jHe8PMH5zoWU3VTdh5uwWAoS79RLIc3RsrmRYp9Vq20EBJH0T89L38
8VRN2Q+mua0+o3rkRW0sNMKAX3oaa48WbUKc9ADyzKV6B01sLmlJFRtFrxTzA/2Mlr2Z9ba8hhzW
ACN79bPC57Zynd6BhSSGpyhBJWudGiIHh3S1BzPtQCvp+hdpjvCDVJyPq8iia8vv4+++KVZ6itce
v6JLC3eBCd5jii/xi3z38RBvisaUV9OEcAnvSWzqsB+CurYebBFagVHJi9tJ4MSC43VDp9pk2EtQ
ALuS3TXRkkDZcX9u+vGFhLmP90ZDle6/aJu92ZmJBJFlJy006r03YWsD1hKvTfTrFSkXPCXjoREx
9Bt7iRT3FRukrKM+ysCnD8/4nuJ20UV9fCS0dXfRNDU/RKe3PbOiw9sg83YeFKmX3k2zgw455RB6
fDoLJvlF5xQNsBTiu9pQF0EEeDFNypVq/sDPAcjuz/QPGdG4A6uMXslP3ZndqhkrsWkdFXhy5uON
Q0BKsGSZ27JT62PHT3wvDZzO23hkqAhoCY8Ms6DmtrFCyuBi1wsGjqmXSUHdcggDUZe7nFxyAbgm
FvaUD8vUNrGfCcyUwzqPAYBKNtIl7YCQtnBnGkmzNwb/p231naDOk12CPOg2msgIPpSMoDue4mFE
OrGj9WCwB8QLeRgMbPNzb3PDmfGwUii9Zp3oe0gvvL2FtrZbvWOtV5rgtkwT8aKmH8uzriPRr0Xm
NkDB2meXUvQH4BfX0uCcD0IRM9VAyKXTUVJcV3yOdZshMCfprdVSiDCTqQUuLlQcUljlcid3iOJO
nCGsql1wI7Sfs7ScQxt71iabNHcx2ALwKQBuKfkbAf56N/LifmLR1UuPrLPuq6Z/7A37BMKNzyoG
Uomo73acq0vzNy2SHaSw5OREo/WCud0I6vxBsrwMvAk1tsWLHphKfUNVx+zQaOaLTT9bQBIpOfiN
WJt4sNC4xJvfAMksIaYHWhs/hXMbODKpNuVUbF2duymg4No9MhfUL9ZkkvGoWlLt6fVOVb8kncUB
yjoJU98Bnn2pXAMXH6uywJX1Yxgnf8rJ/eQ8joUwr89uErNfwTm/KKqQ9XeS7u0aABKhwXaHLji8
NKIogCmZAnOLKCHLN+46HPPs2+TMeEwi8EtqzOffNqXLrDRztapyJzpgu+w2PXxOeJGaNi3SMkW/
1+HBy5oUU5fSNsUug/upqTE+GuW8aScPbrxKIcjHRAzZfMUBAG93U2B8XWZz5GANMb+oe0TYVaHB
OqAcN5FleFgKKH7wBxHfJtc1KGyjLJuRTOrnwWH70kHVZXVwDQ2Izqs895N1ZM2nPENxAEdpLkr8
E38ccKJbfaDSPbKT6ey2XfvjZ4X9M/K17bPZv+pDCmiEePqXnQrvc6ppoG3t8MBfZEYiAXIQkYLx
eBWthsbG3OBFOXH15A8rURcZtMGQK/XypZLzcKuNIn/pJqJmhjPviJ9QKh0Z5VVUNLxi/PCB2iBD
vZHBIS9OE4Csxw84WIDgWWaqdKY+ncfAeQDwo2Lm5S6RxbLBfxZoYBUgh7mN8VnHCfGaXhjdS+LF
DlgUPYw1pLsIwzZAHGzOZdPc6JXDzkGqS1Dmx+py54lRvLMcKY+MH0Tdsrp0nyxNULjxX9Sdx47l
TJpkX6Ux62GDWix6c7UMrTdEiAxq5U6n8Kefw7+r0VUDVAO1m9kVKjP/jLyXdPGZ2bGsbtV7YBj2
IdJefdcbajhGaPkXu2koqsP8Bn0qq+yl5nwQF1hh0ImtWNjPbc0mBbKYZSCr1PClzHAMV3E9xAer
6NoXkgHeEx0CfbsumFUkS8UjXLoeStZnpzL1ADtdPBpOWD/YbSofOYog/I61vy59MliyojUhtpwO
IgyLVhN5i1cr0Nehk+oEeKTdezHqReNaL02X8YipClNJO0Fi02L65PNI2YB9bOyzho5EFEz9Jvym
eVNm0nkOZhR88ks2K+RAiom10rkr6n1jRSjHsh4ebBoiutATa8rQsAjH0SMJAIbR5k0HZ9YgV3x0
mnhNJQWSV1Q++3MZ/2YkgnazYxyknPel9xMuFclmsO+BBxaZ/jLtHfg/LF5ptuDMoni+RVmLL2GB
tQs35ZGg7Gc4GFPFtDxjxcuM9ms5Lp65k0V3dEUwlpx0DFEuDfBTQCHvyHwuCTF48F58xfa7jwLe
0RESjk3wYW/oBBnRApHMMcKBIcNybBYUJNbQE6ksgnVtBvIeCcR/FrxODAAXv2cecDEMcze6S5Na
fmZCYcLDe7mOS+bOiggcKnseHnEacm92OP0lfcvgKRr9P34gvyBo6OeyUyMfTiX2rancH28GV8HZ
S7KDggFRgkOa7KyzR5HBI52hwS6Loe6Lyd+PjVb7ILW+gtx8iRwqRYT06huMwu4hyTtWdTAY7yU0
dsqi9zbvpWfUlwTvjx0TnspgSsMAcs2XjO8YswKhqjObUP1ngKO+qvQo+OUWJYmGGmdF8Cz56WTx
CfJe3BIU3eYtwErHKeoHErIEOkiz3hFEs9877mvn2hia58QvnVvmnfLglzM+Fh/UdYs/c9+Vff49
gBTZDtLuQaI4zvOYYG/F+9mFv05VOryqXufv7ZbjLAGCDTf3dbpYLfzhdk5OJhmrTV3tkbJHdj3/
UFHdDgM8Le8S4IgnTc3FYZJ9yIg6T27NcFAVOVYU3sBWBjZbRH+PHfYI1fleEWd8ReeNbkaN5woZ
fgaVOFjNcxD6ILC4rSri6+mMMwGbo2Ns3YZoH15gL7U3Rv4xzgVWTka4VvwYlZcs1J0DbgzCftLr
bq/ykIGq74TxMS8H67dwpTy0VXoGgdOfRJI5Z1qfu1UHLPxQpDP5HNGqo1aB/dqFFjgYDsIZRTUQ
XNZe5hcmBkq5uGdBvasAMgbJlIjJeMmsMqHKNud4nyeAv7LYOgmisXLrateJVwEzZN5ScMxMw+eE
yMHynMNyaj/ElBnb1uvBj9XN29iX4E71nI3Vhgc/2Zh/8atDaJW4flOImbKOqczQ4CBVIeDrcP50
tmKq5WJyHZEJugDfTSSMWR8NICboSHMdrnLmO4dWdsjNJfMe0EFavY6iw8QbOlmFn1bAnAoyZT7V
SWHb/EXZMDKrKh1YZqMZ88GZ4YvVE8gnNk00qXWCp9lPzGmN6bR4mHKHnEcYB8w3NTLl7DIjRPFw
+ObpgViS5PgesoXQx0wHsTeQa9+B3Mj6zxAn4SBH/NvcauI2t7HRZTsHwfTTzideaCMvml/bkPqz
+MvgmPjjDpf70yAx9y/FM9QN1Bw0XEabZHkYO9oExG+M9OAxkrlgqkDsLUQFll+JU163ELq4BrAw
caljA3ExDvMDMPV3P/h01BGzCDZGWu1Qe4xx18Ldu0AweG8dc7Hl9/jIIpVhx7cwkykCFGpVm359
C7/cRphSxJnJ4Kx7kXNUAbR4sticT13v631pLI4j0Rjn0YCCY4z4FZQMzTNcFQO6inCOdZ52h9xz
yTzkHSyVNlAVWLXWO+ZtqKEnyogdBNGzDSoahkLNhmoKLi17+netV38cdLHhwvpgdtFXxfNLUpS5
GWXK+A2gIBjEu9e+zT25wjAXrNIJ8aPq3fk2DXF8A4AycJUbxnnwN6181IAKR+GeQglOtfetOy4M
Hyr6cabkaOdyP6gxOmZVxhmXUuvMHB8abnyrwRmjU5Q6wWqK3ezI84HHpx/7N37Q93ioPSxZzatB
5gfPTd5/Eln4M+bpGaXIZ8o2IovrHSO860S8HMmgRQIL0l+HGfQKqdZH7oDWh6ThbYO8ep3CNrhM
rnpZsCHbQsH6iCoGufCHwQuX5Y1wSKlYSRke9DyF8YZ7sXc1U9LwsPU2deFNz/2M5QI/Y0IS1+Ah
noKY06HD/K9mbMapVwLWvbiqJuds1efOLoFJFXQT1d6jQCzZGXGj953lvQ9xGr6xEBaHMSs+cKs7
yboxWqqyiTgbL2Y9621rY9Lgq2825K29A7jIp3HghsjSlnG8iHruClzoVzYnpIcmplV7ZemYWaNn
B+U+icycupulqSIBvbSxYj/f8we7La0a0Nz09xwC2UqNHsgiQ/VNPjAn7gjA83EH+I9qlE9Is/nR
JarxlRMdxhfbY3Li1dk6LUJFlLerwZ4MlLAherCjha0m4vCKZEAvcH+FEFSi/WbyDPuOyrUZjcjv
8el6sEPHgJD95HA7cuR8jeeAzAquvr7rb8BDf+dkpzj81MOqwnQyUZbtZDivCoAumznsnpVnPAKL
EGu7gwKaWvKdMMV44FLJ8+rxdXQRU9Nu8IdDR2SOfyEb0khviWXBXPZmfWtN5Yd2mdgGzhAc+oEL
KJcXrO00ZAxddoOBJzlO3JeDlv+GHWaEypkrWTMgY4Yr9jZPqj12803r0XCC05RoOL5zbNvWZ9YL
vFmz/ZF7HRX3IyEhTWFFOyh6Ypgrbfn2HE7EmGJDNLUt6AgGu6W+t1T92FkdqgtLEvDfaOPkHouw
a7U7K3Ev7Lf0CMWPhf1l2PRtgdWZd5IelK8JnNiKMdepHIKPQA7npbirs6xyP0IQWTeF9cheIW9V
qVrw9Q1jihrihhrdcxzbGshnfbD9OFl7brwbRH/X1dF2xi9ZjdF8YOJLhwkGMIEGt26Tuj4COvTX
xMqHvWWW3r0A7LEv43jeRaAUN1i4yNd5EHeL2lwRbHuLXFaVusn3Raw0jrL4CozfBjZc0pGkE5vA
l3weK6qrRH5pKvHThuFCDfO4qfLv2s9Tpk+Ufr0BExb3lQye+tirVtg/OMdSOrCv3XC4KZkXrDVW
MeV28sgVXRRkkOZN7Aqcoi6kwCanEsnM+3mrKvueAFfAWmpYX1zfvkBHY3obK/vYlg6sNKkBcVNA
RjYIW2FOvqRoeZ+StMZeB2YjW4T8dMLkarA9o2qbR8vnfzSpmZ3tKrklcbVyooRkvqgY/mVZQn7W
N6+guOKN5+TPE2N8UybmIWTEzZvHiAdcOVd6f542eqjSbxoZqMsQee99Jk4WAYUBrmhPn71Dhr+q
IkgvNQmHJCGOn7VM4q2cKYboxbHz4ZG0dUy9oWU8IAueki7iuum7xRph/JCUTPTMwqZxqOX0Ok/d
wW+IRSSe+W6x8dy6VXjFpcBPNIPLszqyDsUZ+verElZ+MHwz25FDyS5kFnls1JZG4P7Gjn2PcJ5l
1bjdeMrTKo7gsYf3HDygOKpoZulX68oKJvAC0WmaHZaRhgsmTpNkxRHwN+VQ9iec028nA/M2YAjC
5heKFUsU5hUznIHgOocu5OXkPJVhpq4xVkT9g0eQwddKIlJ7/UOF7Bdl5Ztj55ga7KpaQxzA6ArR
3Gjv/drfC9AIvyExTDeL90Wr38XIcSIDxgrswQWqzsBixZ1HYDty33rPTj6iJQuEkQR3NjzDIf0O
2BRXxLpmjnE4t62KD36QydqHxqitYbiniQiCqdzBXyM3XXgKWpvDzCBbtzTPbZKgrp9ccCD7iSCd
TGTIxjGPO6B4n13hn6q4v1jxRzDwXME/+lNWDbbV5Ql0B4aVfQtepOWM7nl1f/aUj5sGRMJZp/79
NPB1kfzbxjLl6FRV+7hHuUopfGIkmidcOWsQNLvMr54yn6RvUUJ7Lrn30fmMEjT1iwZmQ9N+9lPn
1/Mt6wI0lWwYoP6dQQTuonCsXkL5YXbDm+H2mwgXBonJ7ifoIEe1sifyy11wS2KhwnLWEsSGD/vF
PksCDcfc6DgC3PT0PsHo26T9VG8EfGvX3lr+dMMQeoXh+FvJ6c3OPcrtffQnvwI7n4skv2Zjqi9W
Z3tPOmFxN1yXp8V9NVT+2diDc4iGq6q0OnRt8l00ld7OnTldxlnSK5VP5Y75N8cWSX/nsGBVz6Ni
M5nkTAkWJmvd+jdV5V9TNW+jtNB8eqRIotHWO9vzzXe8VASKbdpT2lgeHLoWJ+OPJETJ899NeJID
/FFibxe/s35R5vvQ2JuMvVEXhGMqp8BcVu/CFjJ82wPc9jXFRKow5conXMkIK32VgGqOieFrnsdL
wGr+ZBourllibD+psv1NVTvmKbCFvmec6WzosGxWqSlKRvik5zmOxpeRNyszyGfk8U1PU8x+sLvs
ChaGLKScnqGTrHs6QtMER4mnDIBHsMtBs8RvtgtPWOdy22hjYcjk5ZWPf4IC7h1i5fKDNmn9RBcb
K1ULSlsZb1407IhFbzlW+UQNq2HtQ5TazK6FSxAg6mYM7VNi6WPBm7jnSPLtG9k2LpKzKWzS+sMP
XaY3LlyYHdejnwgdxm66AaXSPBsNpMEo4RPT+bayWwYc/tYANrnKET9dM9UnX3shyE48cMTM9mqK
rXM6eWrbWK37OnNQIvU4kgQfq3EtUyoaGm3qaxJDkZpi2e64TpUctFt5bw+g9TMUA8hxZc30lo61
NSQJfMzlYgwi4Tt9OwE/Dmru9F7wsnMByfFsPs6Jd/AzHkKazsq9yoqjlWdbDAVrDxRpFrwTZ1qx
He0C5atTMgKGITWf7FoE7gHTNc1xa3NmosJY3Ob8y/Ou7lTg7OYofyR9rTeiTqoP2WdnbDrMvsYH
1XvdxolHdmUhn2tOTdnMuVmIpbXJC4LTNCBb1KFg3J8F31NJvM7nKAHkB6hEAJVd+OxUDMHEmQ7a
bTISkPabBT2JvIyk7p47BrMOu16G3QDBGjJw0dVLdtirCVH62iatq4agwS9vBO110kKcC3PQzE3I
lDUD0zkY1iBojPSX9jCxNuKOhRfjTrDV0pK3/WD62zI1IJK6bJMON67DHPZiw2HtKVCGc+iNqjsY
hpUlq9bi3ONa4biZUqII8GmiK/17xBgUThAq77yUlTWPqXWy8uA5mNinRxVR0cBx6jgEuU8SsaO/
YlMFqr7GVsPCxB6UEK/tQ9zZXJ2trpg3/HXRXc7s/cugEYDTXSiNtdngcQq6kRm/bsxPt1EXg86O
GEraMZJO+mp7vb0ZIpb5YerUbnC7/GhPsFrjib9itobHnn35D19ut4VXhX04AKm5qorcfDVKaf6k
nG1agi9l+qeh/YvbJBOxUNEHrPkgv/H9mZeUJvRPAR1g79f9+NYEGErw6QfrEqLhri/a8pT6C0gb
4jHj0Mx5tyFlXBkJeftccNBULIS3cZQ9V5peuqmI6vsU29oXwe0OJsDSvkdIBx+5ctKXPm9IdBX5
oG/qrioIb/bFzpoA5OeWl11nrEhvKtDRaYQPtWM6Bbuc0qyNI2MY5JOgrk3Xn0kn7twM/SCFqLWS
XmccU3yyNzwQamdF6Al8YWbzyLGvPSv8H+/kNCvoil4yvkxRnp9U5VrMmWL3dm4hPzOLHM1T1Gj3
jBlBP0455xEfRwLnjqURuJ/s5DYoOQ+XYKL3OA6BbgQifB3dSfwMnsS7EofNjvrIeTuSBNwNOofT
R3MbXlkNE7qyHtwC26ptt5KsizdfIiz95ybT8Y+wGZ0wA6I12GeOSMEtjsr6ZwwYZLtZ4FB8Jp97
wzJZboxE/6isgf6cWRSgGITvm+kll4XxGUx9zM3I7w/EjdRSM5Us2Dk0uTor91NBIbMvI3GWsZzY
wjhc0Ea3vDxLSV9JAScFmKuGM15nx3dZTGelCXvmbCUqWMOoqDkhBOUCcfdPukZ6ZcTQTwT0GxLU
jC8fBDf87f+Ga+4JIqu4ATE1rqohqs+xlvR6TDrZOvCzNiVNhywxrrj7120Y/yOYiHql/0YY/VPQ
0f+Tdoz/sXX98fPrH2usAn7737CtvvPvfEuwUv6rcf2/sa3LL2HCMCPIm57l+RBY/8uPAdGV87Ud
mK5vm9SMOcCFJOm39D/+1/JLluuZcFtZ87ESBf+SHwNG0t9jW70Qs1O40GNtD35s4PHj/X2NlZW3
QLviEAJgTyH2vPCAuDNy8x9/7QUSPD6hwst17ozfkpRtxAHraOiWspoq3DRaXMp6sK+O6exKw3Gv
Xv/+rz9U//RR+YcH6nb4A2dF/Pm362cr/22n6p9PRIr6/we3j8/X+8/dPh+f1f/t9ln+wH8+YI7z
7/SjhV7o4unBwuPw6P2n28e2F2IwoCv+bzfgCYOB9Te7jwFTK3B5JP/6DR4IAx6Lvz1fBi4hM/Bt
y2R5Wfw+3r9m+KEN7R8fMT90PI/AgB+QpjYdK1h+/e8MP307G8rAVsm1KV46lqqqzk4RFcCrkgE0
DDxsDcD6EcFo4ZTCml7plKqgVY+ZlYzGJkOH+JmcfO73eVgn3SmqTBO5A55/+Mer6blkosESn96U
aVWY5MmDpnkBLhtyFIfpPh01hZDWB6HworyrPKMXOyu3AJuHS9OoBsCaHKO/CkjjGBD+NQFjITZu
t1TTQ7J8c9u6ppEB6zsxq6Ss0DFIt1QgLBhDU+BQcxUkv0ALvDgj9VOICjFHLipaMlOVCt+xXtiv
f5Womjh8w636q1w1SIOaVK3GQ2dBPfxo9NIXQGzpmvVD+qQNazin2OceJ4En3G2z6a2jZeFEsUzI
DybVo5Aa5E3cvLv4iVYQ735K4AUbminGM+hgomcETzfKCLrPwOQjDjzAgjGs8UPWjWLvTU1+NU11
a2Q0h5U258WgqqhPilLssOnkHuphVGd6b+pNZjrvOH8xMrdmeK4Z3dyxz8Xb3DW/ap/kRWx26lBP
gbedU+cVAMNwhts+gNM0618O8P0J15azL8RgrtsIpFQnkUYbF2Rs2gX9m1dRo932KBQEm0ZCUjC4
WhqgvLFx+9u+9Asbi0Lfdj27L9aU4hlTLEH0IpB8USvRmo24Rz7Q0fuYhoU8R4Xkj4DQymGArYQK
oglULHqgGzAsdhiXMthNhtt8yBj80uDmmr49HkRRdSUBr+au7sw42Ya4wKDS+wXm10bRjuHRoIGd
JXJBqaN52/6z3eIIlVP/hE2hJQ5l0h8QCoObpIvaFQh8phRkrmLRbeto6IATJy5/wq3dwdiGArLh
Q5aBSdr5RqSuEvzXhmDoeK9dkDzrGXe7Q1BiOacoTw3vQNBCDMhtn8UnUApOfpVJ12QnvvAiuFhl
8JWaqekeDSdWBTYMM8WY5ogPapPUYwNUBf1mJou0LxOor4e40rAXw/re1lwTRNr2f7TXe8fC8/Gf
uJr5DL3yd7WHyKXm+hA5PhVblKtV5wqyDFNTQTuE16AvoiJl845CAi4d2kGw+iafCpDFKTggrkm7
7i2SDHptDMFSzlPOotjMiD/RkZK81r7z0zbsV5llU5KDmQF7efLg2BDflC73Lil6RxKiGExkHW6U
zqvBf655k2iCzblFmws2HNOKE3UDcf2VdDnmKlW67bgJZrf0NxQoejTUB74U5K5LZu1x743IpWVR
gBhXwQ2d3sg+Yhw8BBWlRlgo9QBcxPfcjzn30mzTzMF3BgOhGGR7YYFCWqk0mtsqDTtym2iNmYS2
Znqv7lSdXP6d9W4slPk1zFB51WocRGbwXjrTD2tBSxxKB2WIGUswX8xLN+QMWk2LED4ww9wa2hkk
/W5ZR3lUzCgzHetUfAHKxPwTO0AYtiAEiHRHhi64wjFLxqFD52B0MLoB16IQBgnTlrlkgif00teW
tcxdp61HefI18ANFZCHL9zWFgu+zK+ZszwweaMYgTYKIyY+bl8RRHTJYsnPNY2qoKgFPoZ+pI7xl
eC+5lLTc8Dm472ZV/qEBbj43LPo7mzDLGQiGc+4Jb5xgNBvfIYoaC2fSLBcHv2PU6qq52wkLDZXb
mCSRFqk/RUKJpVVk80cHekYagwdEnfB+2TXNrpNRQAmRWM0o0Rtqivt17Xg/I3zi68DdgERF3W15
NNzX0RQ98jszZz9LxXasBoapA/wELCXuUFz8hVjqgd09lLX5J8qa9IH1Nr5EoeYOE08WzVYzt0wR
mt4+8Cv/6FUNSf7W1x95nzQ77BUa5ScADkXeBRZVWZdH1/OL+1C49SmfKtIp9u/EZQsOUEis3g9j
ACx9p8Eiqp4ri2c/FDpUb53fjHtW2hA23ZCcQpScZ2cqE/IYLU4UwIHj0ZrliGej8sW2Ha3ZWXOV
gaDqRe+kxiMSi9l4N1Alco8yu6einLYXiyEr1WHUwUH3BiFQ4HFPOeGRg+FDHNam5CcJ/Atg+nOW
lUsoQT7VcWV4G6eLpIu67f0S6H9gNOmiTZrDXuQxE8Rho+KBz6JpDk2LP4isieXLO4MujqUFZ1d1
tfmI23Eb1/k9BULnBHU4CCTBp2gezza2jR3zSXrlnZ5BIMEub6Z0uC4nIquZt+ttLoY0dYqdcOcH
e2aNnxFshdtRYk+iwLW03PL5uy+RS6wpHzH7YEmM9mkWJNeJ+CUoD1TigW74kz8ResKEmnxhRlEn
rbW99+YCLwzTjqsFPDFokAewvJL99eZvkhzjfTjqo8jSJ0Hb1ao27FuvZZrBmPZJZQPhTcoHx3md
pMwUHfVLvP2+YN4aS1OteudDcltO8vSEDXFVEFxa5SCWJp2+Jt24GZR5mwmLqd+SDweX5aAqQLR2
LJwK+UMaUBiW43sNmZKZS6DEUc2LPXqHFLiBJ5f5odflJ8Jo5xw54DgVrW2TIKlnRm36OV9ijyGX
bgg65p0/hvxbph2gZFqxZp+dV4h338Fjm0/Iv16PdxdDAv4YqmIL1iXXfEgx7j4VEWwkPWTzW2l0
yUtIqMlgZC1nvbPahHaiGiOb3LRTIBzARVlP5jYbjI6oQ+qUayH98hOTzy1+rZameTIdMEbICQxS
rHuleQ3rXKTfSAblseutxuxpPHTUqmNIYqMwEGlMqZLYZZFlsVgX5jnVcfWK2WveRCZ8vxlFlvlN
F0BN3fMGIbDhhz2GM9ZDI1fVrdQqZcTptupkM2B4F9g+d54AtEB9vCST00TGvVGzuqCvjBpqU59X
/j6kgv1zmOdwIQAzEyw3GscBY5K5ptBIF5lzJYE0BK8DocBoa/VDXm8zFIM70+77W80E5tBjPoHo
CP4Ritds4WGgOt1fpe2QH0eSLhwAyqA5SsfSdxHDqps27abNUDjFVk9ESQdMxgv5zGOgAForqWm3
knHpbvsxM2/bpDev4FEX+zXG39Ed1EvDaRpXeXEvWlBxRWLq9ezw7OIax39qt/PZGzxxnT31ACfx
HVwLDwZH8LXbFLccAYGwqy5E707IOE5lD9mgpXBNMiLDeNjC2hAv9ASKjRNFYHn0onak1RbGuLmB
GZPccmqhmzyob0ZpjrcJL/QaCNbBpG8ddr/+k/jGJxiVFPAlIzTol4dZGMCR8vHTC3PShbKItlTf
9EecH+h9NhsnrtCxfuJrHd4rwEYXkKXftEJ0uwGJ+tBI77WlR+OGK5BzZPRPB6tfP9KhwBaGKTkl
fSwFpiJW17VBWBU6HH3tW97a9BJ67CfrwWvzA106zp2gZuFx9HRxclLH2YAbupbW7AGfwgUxOOwl
+Dnnp2pKaxL4bbwffXJRbm61m6HNIsK0s7fFPcrmGvU/YALvs2Zq3yqzKAGC04zUQ4bxyePcI/Qj
+VRT8h3ldnQBTGG+eWm/T5OGsx/GwbdMA9JM6Dh50FP9aEJee+sz9WNMUENC4JSRyOd3Uw67fICE
WiaV+9UUsjl5RqseemXBkhFx8tX2QfDVOGi4IqXBNyoE5iYrpt2gTWLvsR55xRK/6R+VqcuzMU04
jN0hUr/ebMw7z6gAm1imhIAZsKfZTJp9uws+ZjtTt0AS8LL75sgxPuvoMHXLp9njxw7LZno0h/FY
Zgo8ceta3yU2sbUd2gaBt6n+kEWXbpsZpkUxqfx2aM1oLZEqbstwRpOpKntHQl9s7LAGdDJZ+8mB
BGcsdK0xZYCbJfM2L7EW01tLsiHApJHF6HkkjvQJ7avZM45GUxyyiVyEwktB+ErEZ8SEgcjyAllU
/SYUeM+BCVRUkTamviOKBpneVdnJyCDBghCgzCzxvT0v6kPaFvI0m55czW18T7DM2TQYg4FHMEwf
g9Q7TxzkN7Dpt0MGG8sMii2h//YtE6Z134vmyTGr7kwS6ppUBCMLn0E3Xn7QFX1Y3Da0XG1bQe7P
cOAfejLlfQvVO41j6V1lJf651RaFe0ymL7RvWOvChVbvwzsHcD8/x010KsZyPID7ch6AE3PGN8wI
VQV10q8FOmApaHxOvCjbzHU8Pw1Dnrp4aCyJaAuadme5XPhmNpqfvG6KLUfb7K6pOpAmNtE7Em+R
vPGL7jsvJlSe3AEo4oVpcqapJrrUsWGesg4ZjisMYrN2uXPMRssK4uq7jIbXM/UW2UVZ3QN1yzbw
AYu7T+IxBiAbcVPA8biGeaMJR2PzHxRmuNillxvIW3ToZrzH4SiSTbaIsHnReg/1cv7JxqkBpNB+
m0HMG9pZm4wQND2ppuUsVofgiO3UWtltZ2JJkC/51KGJpAn30H5suXsTnp5LAAK4G6Zo7U30NiT1
W26mNvXf+D/qzlXE4ubpi+/LO2G0WS7K2Zvk0v/G43yMm4QmUl2mu5xKjr0xDDBbI+1XR7fNy23F
oIARMLXO5MCpet7QCIbDxgFXj8NxKrc0ezgnZDns0A4WF9PPL8kQhvsYP61rmw+2ndNWZBp0mKXh
c0OQkdF6dGyj8OrMg1pPXTivx6Lgk6qj+yj2orUFmHeru6VPxwS31NB87s8Fo2Q6HRTIZpB9moqF
8mOoXFSLrpfydjCjFyJRS4tYGtzOHGPPcRS389rSYTmW36ldJ4fU69U1lIF/sBkWfMSBho0B2G0z
VXpvzNEZwFj7aPh5hvzA7tzTuaeMtnikbu9S+kF7iS2jwDIfVE8d3F8GR/JFqmi8VewDSBSDw3Td
+wxb4wZuwHct0/pznChgL2dKnODmjOahIYSzpn4MmoOBBuHYOjwFbbs1/Mh4RTbN9kFo+584ir23
aXTNvWF3l3Kg6YdFhtZiW2PT6mIU67EfrAOX8I8ldbZSbv/mu9MPjwh4CrwAt620jf0Uj+YFX8gl
cJ0Enx9GFQ8D568bu8xGGeqsIvqB1ipi2t7MCc5eBeAvyajg7g3ne6jKbqLqTmYbu8NXSM1D9Yyk
TwJrSMVdLtv+yJXNR+GBbdeqHLNHS/zItZLwVDJFgTSCMynyyn7hTlrIVqaBYxfErHZnOpsjq3vu
BkYjxoRVvaxHDcvXLU+EWrkBm796CtIdedcEuAXvwwZ0rnxsZ/2TwyJYhXOI4a02xbUG/LEtwg4a
RGPXW2F404ocnwRniCs6nMkx2Toy90mnbyw/RH8PSJJy+JoByNy0TVsd+1K4lzIEutDUJeZA4lfB
R51xAY7a9HcC97Aqw6DbSHLQJPXI9wRxFFyw11PSTTulCaiqTONupYSm0quCjxhBmWLTxXZayHr6
LHtrupGUeh88YBGbrtJvcGf1zpkVQRbcCfzVtvvHSGL0vcpw70vVEaQ2HaxzCXngJpX+BotScKr7
zH7MagBq0jZxv5vLvQ6VkyrokDshMSyx77LQ5V7NGh9wz9i6YXBPxiTdNMKkYtMOq8Mca2xeUDaP
Vh9ZCyPklwlUyBUif5R2AWNy9JZaJRt7cArPfihoHmW6+YsyHZ3rwcFcbQcoRgs6vxNdssUKdOfb
wDLUbC9wwQyPdiir08j56SYKexuUFK2Sq8pn3HEcGTRSvWJwYxr7bs37Q2HfRETdoPNlB1mnZlwn
0JDx323KKeR0FFPvudEOKLBBTvjmvPKZDRoKJ2bibR33AS2lEBojouqAbowPdjxja7ejeQ4JaB4T
e3R29GvcznV1bNMwR6Ca2r2g5hSlM+DsyPrA3b4nQzZjEtmGRZgd8onJkmuCynM6bBuF3VpbiIsS
BJh8bpLpZaaYec140f5ISvFVNj4++HhRG73xpe8jTGClkEfbyggYQFBDmEa69t0/Jrvsum9SIDbC
L3Yt/GAmPvO0JuDWnRyPf0QqjWLjzBTmUF6WM3pNhr1MpvGoKeQhzz4zQnTTz2mIYwdDN00kZ5sE
+bQi7JE2+8KviuFi91BwupQc9q5QhdJ3ccIonhBCDLExGOyEdJKNnA2JXueXzDH5aP3YMed1kXfE
VgnjDelLF5BKpIcTLBU2gLzGPEqZz6o3J9j31L6Fb6OWpPFJapavxMXap2zggVt1dWtMR0W4oNuI
pG1IpUXAtFdQDCixW0lHDuyW6HpcLMNxHnbg1ljzpPl/qDuTHruR7Vr/lQePzQtGBFvAfoPTn5N9
o8yUJkSmlGJPBvsgf/37eMs2VFVw2dfAG7gGggSV8jQkI3bsvda3Co4p05w9adRp4tMipgGUpUee
1yVra4kLq1IK3xAv38sHZvecuLMGtvROhNGgbxR5cvKClBHsDBWtSK707KoRdX8L4p9VUywXC8v/
CMaT8KGLM/EwkYDjlea69OyBEAMrknd95s8/R8+DhzSNdlPt0MzS/kR7PtzT+g9P5JPNJ+K4npH5
ZIdx9qjTMO8P/hcULMu2K+jAxVPRPlaxe0FG+RFJMr3zQvSr1gKlvfF/gLJYXrgTpi80cLOjZxuS
W726mF9FN+NtyOh1lFZoDp3BmrGX+LGQ1QX6Jsw6SI9bRsHVWpcHDUSdYsxeDG6Q/kF2Q8X90Br/
FJZ0krcQdqrHlA5SBuiAOexT1U76CqnywjyXvmXXxuVrDlEKEOSkh5tJL8wlEnGSFtq7LsnHLaGo
1p69s34x4/ha4GwHfxG9t0HuPKKzch+1mMlqT+ZrQ3TExmu86mvvZBQXvftkYs25gFUyYVWSJbI5
Xd0Dt9LnPGQmvhnomb8sXeSfFUrkA+Gn7ZsEvfYT3Glz9GWawW6Heb516+itWBWUOG6SjYLTe6YD
sKIjo+xn2A4WUDGWjIChQd2Jm8C0GlqEmcQPIz3JGrJod34vvbmUgHdJh9tTi5MZqGBQgUbtojB7
QTaMWyHta9Od06TE5rSJddOqKxg+gD89V4BZctIGAimmEmE4I3s1XdzKkbzdDRY6IFOsCKSjYwM4
5LUPEbUeIEQ8547bGppqecq2Ou/nvBzMvOubeVmaU4xuoKMuiv1pug6a6Z1ZUFRuJNcGOk2YAGOK
lv0yLK8mqe/pTV/iGW+hXIXs/ly3+Jpp1ZbEqp4rZkqc2REjL9NsXxhSpBgj04CyE9EMqg3PxcVA
Hxu/N0xNqBLbIQ5u0FFntww8NjBA/a9x294Vvutsm9GURzk58YEIQO9k1waku4vfRtOVxINFeDku
L1aSrSfG5hyBIAEq2ZXyqrIX/W0hP+UtxsR13Qgn3YtFTd+SJkguhh4pPrOEtiw5r7R5y6U+xEMY
nALgJZchUSUR7rpvNdcn7RZkmmz3Oolzi7AHqPT4TFS59xNbZltZ2VCmo/wRxsC3JY7EE5OB61KI
8zQneji4yHV+Li3cItFSl9sRsbDU4NUeq260klw7IO3pLLdsoPpuRPVREPFp4SWmVXWAUKdoyDtz
ShOfns/r0oXIZGKLPq6hvv3qNR0CPJrMRdt71xry7Ja7KdtRpmAiQVB/05ul/8BtctdPnLiyIe0P
lOjhObONuQRpArskRhac1OrWwyVzbPv5GIzpbZN3p1Z74ZXwoqFlQ8qauxDNzo3DeGBLwAxstzxs
xQakhtjWY8fcp59Xd5DfP1t+dMu4g12R0zQMGO5Kmy7gI1bvG2A9SE7cS8o8rxWKe57U4K/NCndc
XbKuplENMBIZapjFj2JOvBNtgOSh8LGJh6RTHj0jad8mvOmQeMtZhvkHCrlzF47v8IvX/YIWpfIU
dh3DLh0/lNo231lvy9cRaThPI4QUz57v8B+5yFF71LwWLYJdq3LaSMoW02nQrfukvNARGzsqETNN
Qp1UZuA3L7l8pi37OYECgNfC/Ivn7totZ3PysZqj1gdfH5bhrRf58X2suYabdC0WCncALJyUwbkx
DJvajl27aPoF8DegyLpX1u0g3HYnhC7xwAGsSpDJ4s03gfUEw6l5Gsf8MS2pYiMSWA8Bw81NIqC5
WRpBe0y20kb4ZX0mb/G1ghyKIj/QOGqm8gbXC6fAqD0W0uk+4hYoqSAe2l+/1Ba1zJ4TXLbD6jvv
Uso5XVpvrSfVaYwG6resfknysiOZlMibTEzvE0yEbWBRuhMPgR/UYwm5qhA63MS99nbIzr9XPkBx
ymIMVAF7gQKh4rkJhy1sLGcVg8FtJvrRXvb3XtltZec0j6t575nJ+kYwmkW6vckR8rnljiTpsto1
eZI8jw672FU+jWN7O6MKQ4vsdpF3VdLuj7617RjhySmMGYAbFyivR+wPVqbgaE9TbI6rCsmeNGeP
UFPuNs7kXbyolOkXJh9JtsXpOZGcNk9IhTgSJs1H5Ns41iMIM7RaZacv/99EG/qzeurbz88e1cb/
BqmG/EupxtOU9stnW7xXP37NcZbrv/pNryFIJgsJiCXHTEkV+g6qjN/0GiQ1u75DChiWC9uVGCv/
Q6/h+H9jwISCSIYuk0YZkkH2b3INx/1bgE45RAIiXczA3j8UZxb8PbWMIiiuq/OPf/0nn6Q05dk2
78J3BKAY7w9iDUVibwO2jwBKZ0necifMt2wJsbcRNKwRjTY2Z4N8YRYuGdaMDCp2wCH8e2bm0TlZ
GptNJbQ3HF+7W1hl+ilR5psGVXnuo0HckYocXuVWEV+H2IJuYuBTBTbErL5hsqA36CCdG3AAuIt8
7BtMLNFJj914wTYCCCOHuOdZ5Pdgl0Lh4CprOA6Rl1PN9v1BdPT3jZ/RkhvdoDuTEzxfxRyJrkRm
nnBCpRBdLH1UDCvWyQXW27iL2zdUmmafVvSVpNYPBXOuTUjyD+HtIwd7jsXxEaxYti86esI53cFi
w/xAMClP3WMj2U83BA+YB2ZjMNg9hsBxWEOrdWDPsznoi48jjll7xcFJ+uP3qTDDoVXOZ0ssL94Y
8O0E3uLBz0MmOoRwbiaAFXs0KOON6OLxIoom1/jtBd2sUfrlHn0DKmihoJmZokvecJpZH9Ja+p3Q
KHTpOQzYvNKZsqAEPO4LLPhLKyTg9wyXVK8YOtXMLb7GYCAubTrrp24AYUk+VXEau7yAPShjFP3j
AWtLT9U6zKexXv1CWNQozyp1xMdZnQIYaV8mVCjYqV36mmrxr7oEMubGybvxxHGbUkOmhXtVr6Ji
NqCFLK3QulUp6c9ooutjSIDSbq4zAKcc8yuGKxZ6nqaokfLOmrRf1/1J9ol3NbYDmx/eu4dldNwH
ibt442k2nnpQ4TFoWOFDIm6uxiV1sXJguvDysTgUo6lO/lRi7OKifpGFNe2iTiB7lUIem4oCBtdV
tnODyN01yhLPwrELtmuGWCR6YlQgW3vDhOtIvILYcr5jugFZHtuf/zGtuZp4qF2+OkIkfeO/rsKm
w9Svkdc+jSBKDB9kxOTcVF2EXcte0+b8tNz5EREIHEL8c4lN5ZyUTX/SoYuXeQqP5TjaL0qo4Nnx
ov5AmBGGrdCOkj38kWDfD964T+rMeauLITm1vYXD2YX5QM+uSjJI4zPeHIYK8Is77CwJDJbjDIWQ
uaaDd4jRFbzECQdwp404B52Lsd+u0gRAfxvxi9vvp8pPMXwo2m4g6pHNz1RVSuaKE/TAb2euJXE+
CMn2vZmolt3CfMPDYG+7PjEfFdTx53GZvuWWaLcAtdUtUqkrItzWJBNBI8ByxV3otNG+K2bgQN7q
ltAJwJKSr6gfPXHTNMbdVlWpT54JwYtwo9GU6siXwc45F8NLM4X4pZg5BYA4hzfL65cvcmzJ/R2d
6UANeaAgrE+V1WGqtlpiEkT+VgcdjmrHj155VIdrMALFQ5mYl7UXdcKRqPb0X7gbl7JVd+SAPRZr
pgaopfRgpXl+Hw1kXjmEmYBLY4R/24QS11RYZ5AJq7rJXzxpDHjAabjrMSV+NiYRV3Mw4D9mPk7+
k+zp/5JQuAaM2f116dhkO0+xtUa34hlBNTZ1DUMgkj4STLNXJM26ICdzYrOdqAW7sHyQ2TDfJLpe
fjT+mjHpcAw7at0lW+N4HHEDIEL42sNPQVdgF/LzjlY+9xfOq0zec4ajzLUOuiDtznJcjcQua+mz
Ie2YLig0xvAO37pCp9MMOWq81r6tfZvYtMyqlgeysW6CuHV2KoglzUvYIRtJ03StoGvuUOqcZ1N7
jj7bHKyPSZR3egcOb89+w6m/tC6SmnJn1kySnhJzUzRYwnbrSH0fpNZLMfTe1UKR+CzxmjKSD67j
qbXQUVFF95JbN6+T7EjGzg4oXdztRisEh+EkA51zG2CrdhzgBj29u3z8rmhvo7zPyrMa5vAghGSo
SvwXhmicS4WPzdrFKLVN22y5ST3sgWNaHsESpIfQqb4j+/padOXZD8c3H4MxDpUn3C6wrJM4G2Dl
eR44BXBIjGuNPiHYfx8jNd+QP0z9LNabZDVHgbPs9oPqld7GdG5OemGlzJbudg4H9WZFAsxeQaRt
EuDnVCbSz3Bv5m9pUwb7bPYo6ggF3jbD2OE6WWqIQs0bhr7bfArv4DhFm3Zsf/RtAwNDDnhWPL1n
tZiYlPjmdrGIAom5rOfC7a56X4J0cYIHVYj4gDflo5qs6BXkZLJTeQVXoVoWtm16hx3xSLs0ABqM
YXFwzhG+C3IfkasR4xMzq1PObhjz4KEoCD3sBpj6OREfjFFGOo3chOXJIef4SYNGeOdEmmU0gGNy
xdKUaQ0qnWOXuqQPjEPxOke5ubSBWI6BN8PU7VKMFgHqrkHXxApkgppd+7V3FlKrj0hoRv0e1PjN
0iv/iiwx90edFPIuhLXE/DshHM3ird6B65kxwncXGWQzSpc4eqlH42ZXKTEb9yaKgFtNxaVFW7X1
avMQ+0JBhpH+cTLrGbrryTXxtX8OofEg03KTr82cuuShk2z2Nbdifa4IGK/2TCQAbbG7sC4jjc5c
F38AjTMsF+YKvKt3Bx0K/lBcCP0Q45R7r2RxPwrPHg+UVUgPEoSiN1xiOuA9/G4SEefhReX2K9HG
z8YEWAbos9QInGiUZAME37rVgHLLQX1Ba1Wf4mZ0E8RQAW2M3LGbHa0W9Kk6JDDNBbz8plP6ObFW
7RVqzejGk5CbOCONj23cmbNgKouXHLTxXAazxl7KrAjVrPWd94jLmWYj89JyDPzbuMGVFSeBdcAX
2286QgWl28q9ikuQvlg/jwl6cIF2osgJ9Q7LZDs00XIA13a0Ol2d6rG8mYJMwOXCDnYZHfLerDGh
8ZDNi0cEtpPv/T7BUD0iG95PWNW+9cigcfZCFEI2ssYpCM//UcnWnCCQzbfkfCckhAfLxXD6e2Yq
M7CFCNqAowjMdhJ2cz82aABOKADRN/Cwo6fJPAVErYjEN0KI6CfFATR0KOjBsU5j7F0R51SksCxc
uEsQ7k2eflnarPlK0EZgM+6Yos9CNYN4SqLKuLSK/OVQF7GKtkvqf2vTEdCeMKkjDxXD3m2HpxJB
QRZ8ceruJ97VnzUI+ie68ogA6epz+FXA2xB9le8hGk9EeEXWHFG5hbetA+eA7M3gZfEWcjH5WwsJ
kTiKICmoSJL6yXG6dh2A0fkb8+URphqRZ0G6puyCGhuQPttzy+GWYWO/qUt45o5r+gOd4fnOtbxX
xLrzwbg2/P3YTxCimOyTpCF/F0DrIWyLndQnMPZkD4km6BG3sRmX5UtFR4Ze7DdQ9hBGoirf+jbX
xk/zazK8Lx6zHEpV4irKr2ieUyAk6TX62ae4pf+te2t8xxp9m+V9e98VeXymTnlA6UWKoL5t2+QT
PMs+mKvHxg4/q2KhAet8VzmpSbXtn8D1yGuXYmkKkByQLxcVzBfMLM5mKbH+V9g1u8Zi5Uy8cxuD
vjMmNnsWQqSeLjX9ZJNSkRzlXCwfJgNtm+XTTIlGJlB2ICSye8RWLcJTlNaTPmdDXVoPhFG6/oOV
kw9FBfsgLdU/+8JBvJT0hDVVIGAerBhnlQ/AEF0CWU+LUeUTdEIQMqEB8YFJDbQ0Cr9pmZa70J1n
e0O/akWypJz+g8WzYM21MYSe2JoeJnuIMeYXzP8w7RLtO/C/EBFLw2q+4fwP9wkk5glnJacFjH4I
wm2HZJ24sO79pQZ7jcNkuXWKMf20sS5y5EL9krptfUs2+7hVfurid21JsNDoTysjFpvFWHnHgSrH
pAZDcefzfRZWR6oPWc4k/LYwlZyCVbjUyYloFahoEYJqxunptUtjV7H3quYqY3C1FUFsbsqeMLop
ffNqhy+CoZ51roBXUWvj5I4Gs1VDiXq4nTNxr2c210wGhKr01a4a3gAybtlMhqcyXey9Twfl5ClC
CIhdwzvvMtYre1RzSvUAE4rxIWnkdeE09x4C4n3nxc2rbbXqEU8gQ0aZdTvQTAnduyXZOxOcHD8r
SuSN0LVcSXJebYe4jSnB73xC3G4SYeShQd9/dJkrQij1m4es5PZeoPKch66cqCwM9P/0wXdHce30
k8WIbikgYzBXte2KfrYHgyg/9OSXPC69+TFktThNg71mqK0Ql1nFCRX3AE/K5bGbkBN2sK8Sk37x
5cQjG8chDcQpfyWCO5dM0WDp76fJ7p7XTAOODzgn1h9Q+tdx6vBLnsYPKQMT9AdepfdzS+gUMfYL
2UfCY5JQttvEqd5i5YS3hABwt42xNV674B46TA30zOoAq26J1xv1mX0JRL1clnHhwFqoU04Cz31D
C5JjZBbfL1MUEoBSlchF15BXvHgkiIJbIPfOfLTAlmAQILLezrZufmhd1q9IzeHA9IZ1iOhG2uo1
Mtzt5EbqBW2DOIJ6yJ/GZrZ3k8/4rSdg40yYWn6TZs4zNwPFz4DF/bJYHRzQVgOzoqvenHtSava+
PdM6RIK3dxLYbTR2R2f9LMkGSru5K0EaPDFRoyaUaRe8ldwYV90U9PQ7tL4ZlG/jEUDyFSykzvqD
sT6iZSYTowIjK9BtvnnWnJ2xe5vnf67RsuCiCtBhuiJZny7CXnSkTm44iW2Kz1ME2XT1z6A8l4xG
B4lQKhxPdkPHc8amcks+9y1xfNHWx6FNtZA+cOzMboUR8//AqvffICb/94xX/5u4yg7+tv/cafUl
b9/T6vN3rbv1X/zWunPsv0npBzZ+qrVFxmDy31t3WK2E8r0gxPzkuA52uv9o3bnyb/yNwE3FRbN/
37pz/gYGOfB8F8ByqBQ/7//+C5a2+LO+/60lB4z6d3/+P9VQ3iPi7Lt//Sd8Xr8Y+XyOWZwyZIip
SwXC93ze3K8uK6SRBLsNLbl7uQwvsZ85F9pl7W+o7X/sVRyfzwMdJ8TG8PtX8VMdlKleJkJHUlg7
Njs28OJy/vjla/+3D/frh/m9K3H9MCrkGw08mqE8BMEfPgynQgCuXjLusHKhBk7sehuVMdFhrZ9e
8Hp3X6yqW67g4SBN/euXFrgu//BF8oIiECFtA9sO/PW9/WJXK5ElFHaBDLOOOb99YDmABQeYdyX1
WmMFf4KRkDakbtHx2DEii1960YqvFY0fAplKLP2kpIBH32KDkSg6WruubgUMPKzXf/1e/3zNHZsM
AJsXkS5Xfv0ov7xVUDkjqjQbSRga+scuSDNQlE7fmP1fvw7t5T98Ja7t4FqAi+8y3Fhv/F9fJ+vk
mu2wGBKC854KVUnj3sm+bKaboJ48ZHJ6wHH9loRxytL51y/+pw8ZULpJz6eYF57khvj9iw9QdEWj
smDnd5a3Y5LtQ6Kijv3rV/nTVQ8AnxArJELBMwkF/fev0qg5i2KBfjDzs+7r6HFwH12lX9x0efvr
V1p/0q8ddhYO3/ccBTlEKXqMf7ho4KB06UsbpWIjOFaQB8sBk5EuyA5jXRU5hMR//BsE+W4raftA
3H13vby/3CbpMEBR81akC8d+HATjRCkA8eWvP9efbhIWRIxXvut5AWMN8YfnBmiwQ1w6r6JsHT1m
XpwfaHRy/jWpOku7eYGuU/y2j/2ny9F/9Zp/uDHJp3FmB1wbGqlmLSEjlCsoVHXpea+IahX6WrgZ
/+jnZEnis4a2z5QstBnt/Ppt+rFp+y4boScGVrQGPPWwORdzya2awgvYIIfIsUin6L94CP9833i2
gyucpYkblCbL7183pkuDRB4kRUMO9iM6/uS9WBjgsfxCJgRPnN/99Qf90yPBCsh/gnOswqPuyt+/
YJ0HUVfAxtqJnjG+YLaod4NdZvhHArgqf/1iAts5P++XB0M6TsAGJmXoYFt23dXz/usXK+qG5JIm
H3edR2/8OMDhg34DDWd5zfq2oDnNh4xwxy2yOkL782i9RzOn6yL0whOapEa8m8LYgHviPB/bS6fp
Nl3m1seLRreaiJlazRAGjdEoodsic+q9gFvr7SuGG+ORZU0gr/M7o07DsA4s8OpNPh2HISWMsQXw
f9d2JZSKeSQL9jIBTVSvMB4YgvVxse0WdQ6LJBR7VYqIfauKF3nKktD0H4hciGuZA4awhBAg6TmN
9hCKS+ZF1nfRlhxBUyZgb4Qv++6ZNuQ6b3cTn64s1BdkfPisqhUC6IrdPMIz24xtOALhb2dm7aXu
840q9JDfZHY4dBtaQLE8oqnI7qcmhJazoFcc78k9T9Shkb5+I5PNsg5Uoq6G0tOQFumgJ8L91NrM
10VrJ3eB7SAQAP/ZvUR2GPg0XOK8xdBa6Tn+zuqIYBzAIbRT1GdR1/DV6knmE+HRi+98QdaGWFrX
88JXCBsJugWRx0y8aCWQBjlU/ctsmPgcQw4yAtlpgR84RqrfXi22DE6S3DdwsIxR6HgpJ3oIdT/Z
R3sW4Tc6gz3Q4XoemQzZE3Q85ByolcTTxHYhHtDHZt3K+y7lcWmcXk8cd2DdoqZF+H0yS7jIQ4L8
yrqeErOGK+N0kM+YwAyRV0usug3bRAzYEyIhzgaRFQCPUQHm94RjV8sZFy8HDaB5/D4Cm5fthinG
VRlklXjNgHrnOyiOLt5prjvyqsXSHRmDafhMv6yGcZ9FyOMKPTYvAQQ9eOUoUsOtUZGT32JI0fOB
hkt0jhw2wA3Tj6LY1cgQnto2SrBCqRzLK+s6xUap6cHtqhYtyNZrK/e9rToKpiYIUC7l6GeCt6bv
nU+SMNJ5W87LKA62BYJ1i4G7sTYGxfMLgg7rmd66yQ9KWaQY17TESNzOR2GBxMsW4KFxTvbzetv8
5M6HX4bdarQ2sGEi8ldx42yMN+CRkZ5JNTApyWORRnF6qVFxMpkYe/1QDSKu9tZQRM0OE7AgGqKl
QXD0qzp+rYu/+xRyixFW3En0DVjumw/YrSK8TbMa0C/BRzP94yDHV50N6Nc3y5JARpymSPwIrQGw
s6MD9J/LoBRwxiLqv7ulZCoV+AWbUedMPAyD1RLGRe4352WuXT6f0gQ/96HDT6shaAeaoYAjl+FO
U1ghVkpwMexBQfr6uSQtOH5kE8zSA2O4BAV+qprbOULgSRR3X34d4skmTKLJ7gIhXAd4lAG4GQOJ
AexPMwieXWjJ4ItUYL94dO2v9ObmmKOrJZ+qLl7Cb7mE63nA8ulaySpQacNv9AXK5F51dsSMcCRM
gZ+DsahjYKQjt0nwuji4NCp7al+FU7bdvfKHtrtKCQF7GuHsJmcM8pKjNiF5CcgZmIF2g96mkAxP
ZAHjF0Rhkl3rgirvQKJcJ++bOPW7RzzW0mm2WJSt8VTCX04xeKZ5+yPLc2Ge4fhm1YlnsyqYq3VO
gM2LBtahoDZFTDasmPhhtkyyqnYWC3G47qpHQIIezYjSKQ70JSDZtD4oTlqm9rcUrRixvsIjwhO/
Tf7AJEEiIYp0/kgRbb8ki9PDxQwAWId+uWp8pqK5BJ6wv9ZE0X16SIB/VlQB6gjFLrnTJkj1fYn9
5oMJlv6GV316kDlp7FsnboIv9tC7L3bbu2Lj+zGNpZB1cUvEXvCI+dn6oXEOvnWTqhs8YdLP9rp3
0ZADAW+OgsWTlCqbAnLT2i4+wljF2amcCaI5KU2D3apgCFVLJlEXddk0Htq5q81O5gnadmxj9A4s
I4NiA6JWE2eYtM9+HrNijQ0rI1qExdnHdjKBSHbd8mWyp9WD4jP1OfYICtYYBxeVlFuMw+cUpp3Y
SkRvL3GTy/sK9AYyOzkU8a5rlfyEQwSvTja16i/ZLMdTECcDPtu45mmP+qA41TmxnueOIdz7lAdW
girSDG+dWBltpWNlPRaC2dwO0KUfig5h1XZIYp+xAqk16JtiZS97wBCpIPGDTEwud1Z/liji31We
IabjA9N4a+iTI0l3HZqj4yJb+1igF8akYJE0qVA8tM+T3YcxZhYFlJ5L+72gTqHAogOPx9Dik26E
l07pcXZzZLY+wwnixSGgl2Ol+n1NWsC97dBDIzJiTt5ml89PFzvr0KTPiO+2ElG63CV5qxjK0LK+
X6wFq0Pf9XNwGhGX2dAinIYd3NdztuuX1Ppoq2jS24kcUbEbkynx9jnJGd96yfT4dqYjN+xIxjTV
sz2PDvHo4VjcVNMgxD5Ba7yviAWOkDtX6WdCazvbVpbPVEdhj/3uVcgXUJdnVnjs+EZ/ZtgtrV00
E7jJylo5XFGmOXvX68l8NsyBCKyV811EeKI5Nj6eo004z4lLW98rXqXJ0u4AN5T0bTeaami+DPdg
toKAdsiDEG5yEO6kkQmSdQ67DH3MPRpfIrkBdop3cKYoHPFRQkgFL4VhDdVy8F4UVfRW2z1drnyq
4fdFjlFfFsxcM1dWYJYilLN+tyyYIDvXlk6+Ma0cgVKnQLxgvHWGQUsRxYc2TNvHOPNhIXN20cM2
yEMc8NXEfH6rtYYs6rqSnJ88cOyD1ckeo18QNReG6OWMwC8hMxhfb/6Rsig+BmzOABmZkC/w3Sav
O7QV1IkNkYhksPVLwLIpkprMljRo4fARumr35xFfI1kAKK+/FriSmQUMS4TGIJbZsO+iOYQYsowd
G7jGIAnGUnYnVMft8xwkmX2OqmIIYE2yeu7CdNH27RQD814BkVzVvO+TR5+61NoB+kLGamSLbV4P
qd6rFiLUgbz58SMLxpySlXFTv8U7RcKQR152BgLRs7DmJktYMpBjLrhp2zy+zRTBIadeEPi661xH
IbJ3NBktlZbUkDoHNLdOor4WiUM4ArSdZDxh/OkfoxhzA1GHNo3WcHKSFz2uA77AODpC4pqou0YP
lXPEJhR7iE3LrN+rrKEATkWXvk5LNL63cspgIYs0IIYECuFPdKTaw4EQEXhBfpL8ObpV+AQPJrzY
k/aAVnS6fcHxl7/0uCQ0q0nE/ZwspTji63BX7ZOPNDuuQadsHXxgLzTiQZ4Zf9AfpmakVaXj+KUj
SSugHtcap37Ph2516nrb3A1WNjBBVavdJAx2S+nkbMm5Vz2gGSeCvlE66TcNAtNXMi1xlbvGri41
OE7g74Ow16aO9l+sJNfjRs0QaveFWEJI++XIO+K0R23q0t5APdLJRu8dBn8JT1q4hvVV3jRsYpxB
gII5IG0SWF43S24B4aC/haZiMbhCtqO/BqS0lHGY4nqbpJ/AHXV4maN5HPdQvb2nyjdOfgSJWN0g
RVre0O022V4ZhrvoeUIKOqT7ZDippZnOTEar12iOLCqiuixvuZwNY86M8fRW+qiIvb6bvyVL1TI2
GTEp4E+3nySE+C/sQKAQ1NRHn5hj4ZbE6Tzc40IkirQh6c/iXpuD2yDqO4PJ2MQvIVZC/BdIskIQ
LoH5jty3unXwjHDm4MKC6FnSDt62sRIK4BhWJ7ViErBq9XZ11kGKTli6tcStRlYAgxPfyFeIUC5D
GKZPYPuXjC9/zBApunT7421EwfqwsEK23BIjlruQrOknnLlsIgVMjM08OwSBpGLQP8Vq2N1iImo+
oKnhEvYS1d5NWcSRwPghwq+mW7A5YiPST0Ku0McaDD+R7gsVSGo6WE8JZvp0mxpv+soYCT5xWDXu
jTWxtmOTmuonpu0Wi7NOHc4ZDONaLKZOXF4iteKODUvRl5Gkp48grLQhthWyYcXgN7liiSy/drNC
6dZPJngqIraxjWXq4Vvfei6/jSd1nDqDIpgQ0Ogl4EbIz46sy9cQC7Xa9FEmOAEMrn9NW4FWJDCo
9Ivg2bG4JWCvbwgrxwRN1DALu7EcIqh80oizVYIdatxRAReqLWLx5oFLPbuFz3Kf6LYm1LpoU1CW
HBY/s5aT1saWHFz3JrZDQzYm4+jTImogNTFMhyPiFsLpSa7F0TiiYTMbzzgFpyDflPZ2YeKLUZo1
lzyFgKwszPh+cmwZJkWMQ4VCWFezOLtT4H6lbnHkTriZvqsjcHfoV5AlbmhbEyEtqQSu0AQxO8oQ
/lebdBJd9IDqzC6xxA3T1xF1ynPOYalgZc2qW1DWXnNLWzBkgWltag8ICCUVFTokvR84ouJqZxjL
GJzQM/yYcd18S+UKho+tlfmRlD18YDJw+nbrDkH5LFARPduDbbmboA/AL4GkwTjPaHPmZEXRyOm8
C72NQxrEe+LnYLydsFhQuYQcz4IyYEkfXO50ZPIhqdRDJLOfnnFxU5fpkBwY2+XfGjcdPxk+mYqk
qpStiethuUfTrSadEahaBM40RwQx9bb308sYZpGarZyZhuEyh2AtBnLXIw6tPgKrWZaH9ZN+Jhbe
0m1CmNRRuHWdXKKKorajg6RwZ4AY3xL/mn2m1kSrsawogTelkMu89WMn97a4sfIWJ8tcXKveQYAz
FOo67mzf2pY20ClIR558l6K0rsfW9F8BpkM08luWE3JNs/6RubYLEx/uFGau1dq4y8kv5YtcZcgg
MnX0QXkwVOtMjKiyyPJ4H1kdkxJvtzwPG0/4ATL+3H+y3Mr6MvhF8w5GdWFnV2n8DICI00wW1QNI
B1TsT4YiCiJCmaJpKasiVMdwDPk5FAd0LWYOJT9k5yRv2rX1lwgPFP38AvvCiRSUwN703SL0en7q
1EEGHvQJDqmUl61swX0FOVXHUU99+ZxzocttVrruKY9rp0G2Eib11iZs+qpd4gEgqqmuGEpAO5Gz
nU4nVlQ80g3iOWsbI1x6nHDQE4HbF6ODYdttHvN8KinnHbWwpvw/5s5kuXEk3dJP5NcAOAAHtgRn
iiI1S7GBKRQhzIBjHp7t7vrF+mN2WVtmXuusvr3qTZlVVaYogYDD/fznfMcpsGZEyxIta9XfinDm
OmIDCrSneShDqLEBhzYqhMKOdXgDDiHRq0KQsNn1TqvJfgjrw+9us3ZLCzaPrMtUEHiArAwoptK+
o4KK9r9QMTpf9zY5CzYPJXD+olF2syfxnXifJXMua81sHTvCNFY2AZMKho2LEa+/uWhibD3SSS9T
Dz9jg4i15Bsa7qeYPC5dxZTF+WB6SsLpWKin4bVTKVKNTdj6s2d/KjgFzeR7e829eSyJekT7AfQS
pP6BcHg/ceNB4p99F0c0/denYpwb/gmHE6rHdOJ9nHQEhjkhPntwGsXvAEo7/qyXjI8pMxa9U9NS
GrpvqikuaO8i/A7ToucTxll7PBllTOcmFdVcWjyBZbGSjd/Rjgsq5Jzg0C3gs2D0xdFWsHR2QOd8
mE/xjHunpsJ825Bo8zd2BN1zXfgYpyO+Pkgcdo3Rym25VzaGjYrwTmGdmW6LEtAf6f+JyqSpcIiv
S06RtB7WZrsz09Z1Vy7QJkx8OrS8tVWM0wtPMP3SEgc9MabeSfdEeNkwlqRi/VXjaGC0jeNOvzOz
ku8cNmbCNk63fNmd6xwtsOuAhNrIfXdsctpNajVfEEIw8w92TKWGMY3Ob9RjfBedHSV43dmtEM0a
rR7u7QQuj416/eGXrom9UMMusJLIe+GtBT3ZzrhPd8MA74gZh6HOoK70Sydh3K9aptnXHIvPO7pG
SHWeiDs20nULorc12xiOlbq992l9JPMHrwFfp6OTsoSNTs/kEmokGbBt47rVaeKCWq5mEtCdEent
4EX2T5ka4VPr4TsJChUaznnx2gpWdGjOP5QESRaYXY7aJJpBjnuKI/LkSp9dr9dkyhtCq6pV1j7p
8IGt6HgkMThK6ERrypZS5ls8v1drsXgi+szV32XV9sNeuliuVlMk8wQEYJxQ02TQ6vBCr2v1MtfM
cggudNOzbqhhCTANsGvoHA6h+0F1isq0kTgDnqNU3xGEZDm3x4GoWT0wYUD307TYuE5tsQNC/bzr
7VzkyCZYB9aRwJt+84snDySX4C3ZfYTrujPD7BOslQWVmodwxphMT3Qwadd7MwqiwYGwtE8Smqwz
H1ylM3v4tnAv8+J59h4ins9hwomjN18g7gT9XGE9QdNDcmsTZf9i1kBQnYIzVIkUS0WzLqs8/Uig
WLPBbFMvXuNKwM5ZWUvm7Vmah3cPi0eEuwwiZzAZSE9k8JyQLB159JA4Ya3fKnA7v23YHE9p6XXh
BgLKyJeJfBWQQqpfWDGHe6hKJAEp88EJm7JAf8u8zX5as6zYCOSTiHZzwbFnY8+D+R460ZQGfd94
bQAHp6eCzjOwSQKucjdjdpNOBOUj/DyGljO/lx2GB/pvyflnRSWifTJTEBjMMFfeJQDDq091UxMg
CYQPc1bKGTvelF79KbVsZLvS2keEvnyo5UNxj6W6AEYizJBSWDv0XlQ6zjzFray9oEW9wv7f5Za3
rWijB3fjmAs7GnXDiHKqgqFmMO+HJx917TEtdPUeIrPSuhVa8bfhR1a+LS2B733yc/1sM3PlS6Pl
5AfQwrCkH8WGEK6R/qKNGnNCbLLy8eIsqfc1+nIwAzotijcDh0q41oOZvSRD1dCUa5XMi8j+Fyro
EqFeBmBTvPVZH6YtALLsi2EzIhI9pJEImiZ3lrsqy4BdNo5V/ijnWbJHSgxZE8G0KRzvoG8hDXWZ
H12rgfDggW6p8Tcpye6XWdtTBloDlMox6ZjKrFoxCn+LVde82FINWZCZwKI2ZGCzaV3XvsNBB9Xi
3LBO0FBVkzxRNs5pWJB2+2aYGJYDm+3KQY79AJBJN/ZXDjmlDuo6RLcV1NG+pUZC3VNIVPCSutp5
nFF6vgykMPSkSYmfcVtxUgKwnHg713eoGAGSq79b6GoCWnwR3U+8MCQpPEk5ZZQAXbVq1ztFc1+3
CO6aXSqMWv3b9xdAeVYvijshtAqDos2xPhNEyH5iWk+hesMoRt3vKwY6dEU6aiV9MJ2rMZUsszNb
xCEYuxu2kHObxxYQf1W3r8DpHoWb179Sx4A6qUDHYCuYxgT7kse3tLXnjE6hEsm8ZssbmslpRj8D
WL+o5APfOTcLJ7axCtjE8xSTRekutmPNPybXJp9aSwAE5JZ6jGCo+LeAAMNageAzN8+xBqJBkyqw
mZR6ifu8liZI0xAeAC+CivRUTazjUcY9u4sQQmi2FnNMpYqMuC0CycKBjZ5xJjQlDtrpgSmbcxll
NxAKG+WA2jGiLG7cxkMhwMC3WBv2DtpZDRbvTX6VeIwCo1/857Ggi5OmN4T7lcueEQyS2wDFoNyY
wHrXes79WGnjat7ubbZYvHABbGgTSTaXCM8RQ+GR0ZB27miX7RgZlc4iLlIUFs5F6ZIyH7OZJzpv
KsvYmMLjqZWNCL1dHDOmxLEcklHvyykbN7rNkcb9Ck1mVXlVk+7CFE3jzuWRZRtp8Xo8Z+iiYl2h
vsGdd4fyo/BcQduST28awSPZPLAfEdWG7Sa7LzUPOUWVnAuw+RO55kANTHJj8qRUu5aQQH4dafoY
Nx5eTicAYbsYq5lePuhGOdLO1lrM1kbA0pEbpBFkxsDjC45WtwcF7qrAfESEZukZeoxIXlAiCv/b
92fX23WKbNuqqRp1IOTFSX3gbHo2K9J/tCCYitVLz00bFBYgvl3JCKRZD344nPpMu/2BynJxQTsB
npXAAYmCBswKpJo6iX/bS1O064SRYL71Gs7VW06eGFCNGGt2YBIEoFajaeZnnlsqlShb56XcL6wK
W62MEMSltO8NYDs/YTyLJZjQbBSgtVsTUxOCcV7l0BrCwMxTSrIdnrmQFAkzqS3MIjGzxs3ho5OH
Ppkwav5uq3hayZWKJEdXY/ANAhhygv6X1VTgGrlYxJFtsDJ35ZAY8bOBoN1R2sR2bKvlHHN/UzAA
SDXmU2F16dJtdmz2EekrVM/iNMYG00/HsjGoY+uvyLrPHMu2knPEaa61/cY7s7MYCBDYCSi/M9ot
0/w83ROw6i+wim4eW/70+tHIYo5DuB7R1aJIDe9YAlCRoRYNJA2t3DMBOKRZEq9z3tL2NmHm4G0W
UnBbtvtwseFsFGQlStE94lpKfrRVkiDL5si1q7puR1bzhN1q7/jFU9H5/hnLy0wGPrK1vm1nY7Ft
mQrE28KEekwGqPSh/Ew1Z3fpLMC5qFHRhALp6AhZjCzbX5lEJck80RLlbie5FB+0UoKPrXqgF8j7
g/vRUJuWMzlIbrAd3NxgA9KCeis+Of8AmWechrplPqszA/rEXGXvU4KvboV7tv+igkw3vzjFYMba
xsBB7Y+K1Qp02AgqZ6mDqsPTSTbO5xWx5LaI1m4+ASz0qbSej2hjVb9p3J4BYqjKnG4eH0fBSk3k
zRibM01cNTLxhm88zTGLW9sgvJKFicJnRhFxx5lqbD7JjLF+CCKvEf2TFHDtxpi5DMVavieCGr4h
Fe+YCvaR6CMTJdlPPOCdmJc2dF7ZT0TG2f+iOvWHyVclMA0jzV8XmIblGj9c1Z48Bv5y4y8mbR8U
k8jlaU5MOe1sOKAMI0KT2hh7EVBlhOnq+Fg1zCLX5FejGO3WpS2lEbWRwZbopTjo0fGvHps9uA4k
4NwCZSwNHdzGzlBHgRWxxfr0fTicrxrWW3OowC+Tp+NQz4WqlaU5vodecUlqSJorQ/Fs3GTqPEpW
sPRQXIelQAkj4S4tntseglIsXV4rTlkJCKHJ2Mc3ickdj+PYT7gsiszfhpqXGXMim/wwPEwODVMX
k1zLhV9VFjPCpT/wH9R5r7wcsGi5chBFuHCzibm+je3qtkwTOjhyuTSJIshOnGgqhuYBUxx4Vlq7
7a+O19STwI/MmVBASgvMeNJ2kM+2c7DDsVMbGjJ79MUynAjjo/U2CLkG8QXZmh10GZpxEDyqiRmq
UzbeeBLOwPpGSZ1edmafpP7RZMh9XmbK7VWqcnNb1qkbBy4AcX9npQWUO7vuI/zAcU5IhjAB8nvf
WMkOByTlIkjVsFo1Du10H1eujNfQ8XyaCSPuy+lQZ7n7RW7W/zLrblxWhB2t0Ud5E5V75uxAzIuk
JcKTrw1VvDho/PE1yqZcf3ul3UDMGtPifgSKXxwG9FJc4RMzgU1nq/iCxNR2G3QUSmVMgV4HbgPV
vnyFtAfP0ZmWVmGhLtvpMbSmMTvk5tDZNKgthrtNGuwDm4nUSRx0PTgQGC5gme7MSLKVX9C3jJ1k
ohhfpiaxfZAPqtbvFi/F8ioFHfUkxLB+BEgXqIAycev/B3/z/515+R8LS/5/rCKR2LT+zw7m5//x
nw1Y7N9/sTDf/pV/WZjt/7iZg+EMcC6ni+FmPvxXW4TzH67Czu7juZWeTUz9f1uYbdzNN/un8pi3
gSUwcJ79iz4goQ9gCcXQ6MA0sD3b/u9YmP/mcGNr57quvH06vjo+8u/mYoxLrsY4GWQ6/eBoiN7t
nwrWgWIaP/90Va7/y1X2Z4Ox+wfI4C9uMz7M44fZpq24EH+40f5kisx6BoqI/AP6uCiWJ8ZYpj62
TLZQprqqLmFGTpZ5jh0//W6WpvR2FNaNDGva3tsbbSEKRGP3pnOafagfhFf3IPMjbB5Xq3a8co//
v4u3wGShw9UcvuHn1WFHO6Ma1VkmvMouGVuCOwd5Irontp3M65GBS03nwxzV24UnNl4PhYe5x+oW
p91SWcFmy0zpE8hqa4Gj1eS3f4lwIRHg0JHZrsMtdMWDq8ztwAtMHntd1MRcaXsiiznahHS1NVxo
bOcndRP45oAMvf7wM4+FpMoWyZuMiJqNII/QgcemlVekWQ9ebEYNNbrQgsZe8wMCsn1DxG54wcsK
7chAlwBfJM4ju7UDBIyK2vRuHCmeXgw2WrvShdl3BygXkDjQIVzNjKFZ/w+WX7JvLWZ2JKtRJz3J
vtZk6xYvFSEm8BIof23El7jyjBTPhNP20es490t5WKqBrZWg7ImqAPEzSjnfmuJBDw5Ya4vftFwE
LVIoi5uRwu4VZaDUjtw6uuV4+0lZWK614BMJNe54X21sUZrE1VtaM2LWRJdUmq/VY8SrEQNK9+oL
SRjciKr1gtVJxNZ73Ktnd04fRQl/poESzj1unVtNWwOb1IdeRbxFGdwVTPECbv1DPdON7t8y3QkK
yapdcDlk/A4rin2PCW1yPtJxMJA1kp5BPxRhJjCszOkdGmiVuAzTuB+I1pPaRstpIVWgIT9YMj4l
FkfFOBVbDw0soChjXPskGtBlaYBNwl+89lZ2wzjZNOvjaDCVp1IAR09B9HxyHu0Siwdd9Z8UiB1n
IOray/U6a91hXYPd3pkl/Ze1c/UGaPcTkholKveD2W8Xr3kEcH0PF0RQQN4dB9SI0MNXYihCN1na
nEVI6s5yzhz/K6qW550aZzqaywsU9z3ah3tXucOVLPlvjPlBFDfNc9MPT7JHGijn+1lioit6iPjd
cELE2Qs7XdCeu5HrFx4md6HEWXTvXs6GzFLJerFu0wRqt/ndmA6CzA4s3uouEIhDpCa6hDsgJqZH
wg4eURk0PCfrvIzfCMaJG8P2MnhwN1UnoOoYxvrGHyiF/8tkl0KTwnSv2BXtYgdU1cSbFWFgWHsh
A1sOT02+bMPFBOmXtWdtFs/AGGN47T6dLMsdx+prZUVs4k3F3ti4nxjPrIrZIclnZDZqcXqjNlbT
NpRVsfIs8xUxLyeHfWtCXdqdhxURE8g7v+id5fGn+J3x5YtsUxvAzJYk/m7y9jEEK7EysYg2OCSx
Kby7EiIp/cvUjmDqSZz2Z4yDNOhh12/p0CGVV4UwWBt5Fr51UjN/tMVhkabo9ifnSLhk4XJI7aS9
65guUpmdXqWu7J2v9ZUS7u6eHDHOtHrZ96LyVjJWv7EWb8FQVKc5ix61icmL/QqTdbJhK9i+wOqa
hlRiSdFHhKhUgK4PpMy+QTAhJQ/+65JR/mYu5QkzwAcOu5AyAYctpf59O3ZxuBdq5Qtn60BgcKYU
p2LBEIog3DpPYiiUyroQVON/oWaR9lS9S4S7lQUK7qw8QBy9f7Fb8xjP8hCF2YkjSUlYGfV+CB9a
MsiQ5XlCQa48pCFkVoQH3EqgWINMOq8khUkjK0ZtWgz9qkK226ra/WE6w8lyMu/KpElt6AikZbpS
z1MNjRg7xZ7G1ENbo0B2EQ3w1FJ4Y32g3sBGd3Bnhh6UyorYXB4zXtPM+IrzVNY022Kma6pM7REk
D26hfo1NXIFdn3eCTBDbwojEdNxT7xjGiFhO8rXk9FqXOHVsf9JBmfVs+Gpra/Nf72gHRACzQdGX
gzhOHgWOXQwImDn/zWBHy+e+V/02jDA8yDbh7B1CK4vu3aL5qh3u72rIOfvG8M69elO0KObUWxiB
MSfPheGvrRbfiDt2HAAcpGCrjeC2epsZN/aG6tdpczvS33OvY8HGsmiep3yBXDy24mJItAOC4vgC
SD7jvMGjStCFLHB7xDVIL2lIZCL1hxMJ/iMx/DZofPUtMd5DvcjoKoJek28SD9/6ejHqg1eKY52W
xskBN7RK7DDb94yG9laZPAA8+bAtecY3+MwIA7BqpXaNNNwxQH15K/1a/m7TQtwzwfZBAOZnlQMr
im/mY3k78KG+e239E8Lts8Ww7PdcAIKh2eSi3H5+yOqZ7j+ZbHn5/VxU9dFpmHB+Uc+HVBj7EH8T
7iy9j/ub2l1qb9OMBBZdwXFPhT/nKdqPtfPN1IG45aC9fWrH+joU5Ag5AcpNZnqSV2RZPEc3saNX
kB76PJdcKL6k0pheSoBIq36IN36LYxRLxSPth3JtJ+Z5qfLvolxaNC6NeXeW90nGA1XYLfigpKQP
e8FRmsA1WKqmv/Q+tihWOjwlUVG+lezV8Gm1Hg8+Y1JsvK/MD0uOPzBxyhjxFq1kPqqGDsjIbw4G
G9fbjPaUcm9Qtmigiqr0o+zK/qAN5x3igA8NafkR6eJBsDyFuM9XY+M3Z6tgICmTzL4zJHxFjOHJ
arCxVRV2ul/i7Mgg9MGpmrOnyifHS+TGnCP39u4bN05s2Y+g7cKVLJgORYuRPzHj/XCm3lph0tuF
Vc6QkJaivcDlwEmw6B9qpk8n2xJn3Wp/7bnGB1wDFk3T6O/QDjAfc9ra+GMhfo2SZmMoM8Q0k0cm
DfBosEbQMivMV8dTW/oYk52tK3yvi/uBakVBLXvtLfIZzo2Cr70Ws7zIpkPvmzDwLgiNgxEesk6i
+sVYQdCHfB/5YTpzh9t37lAQjAvzLaZOqrAc/56pLs/J7IHp6Hg5FJnJlpnZUpfdRpPLycyImJJw
+FUZAMelecpJfaNDZ59uJi9L41/SLiFLa8MWz89NDGAr0vkXQxRishFvt4qmWBLXe9BKVwh6D91S
7GbLfp9IX4Q4cG8bOY6CHraIKTc+O/onV0wtX/lr4YDU089htF4MheaSqPFUNOazz41YWAbMWEzU
AYhxse6bKLkUyMAMPJoBE0n9QfpjQjEJrfuKX2Y6pA30FEx/c97vvAb55iHxUqozAVEo8JnuWP5O
RktlhziGiR1A/igeI8PKiJ3z4iGEmzlFzCTQcU5E3A2IqmYIlK9KpVJ7anyM8jNrluxtJOM/YFRy
CehiEfbluaUqmS2hNBiMNC0/xKbxu70YjWT4889nk7+FmjgGkYCxDD5N+aQqrFsg7k8nk6i0uHx5
jDOuUOx5U+SydcVNd0cTVRgFczJPTZA6Yftv8j63w99fAzhS+SDQPYMb0PJM+bcADuPLoYcx2QMf
rxCPsRDYCXOKrtYBjaukqUTtUxwBj4ZandQt+N5L9owG19kHxG6o7MmR9rDDKyTfs9vrcLRNhh+q
6KL1kmEuhiMOsYEN4eKc0PFwsMvsBmqhGsvC++EYzz1+MAQQMUz/vajYbW7g+q40byA9cmp/TzPV
pYpVDjog6Iomf20dP38djJwWVYu3sJiFenfrzDM2//xdmrf+zL8eM30arAH0OZZJR6O8nXn/9GVm
QNkYioyYB1PcW2u71PKFsbeNPXWaCoaFeGMZoxIzzFcFxSIaLpKH6Yj1JQfcWPvi39xd/yVlxd1l
3Q7sZIVJ6Zl/+4WGCEOwwCPF0DSWp0KV3mnKWnFOOYBehdbiXFcqpJR+xFz4zxfjv5zv/xAdUBJM
6XgOusFfr4UZC6+/IU2gLo3RzyHyNMtFuTTMjUAMahIAi+ut//kz/35PO3ySLy0HRQGHiK/+9pkj
Jm+lsOqt+3w5FmpfYm/rq38T6fzjN//zt+y4kvwUMVzHJZVDYPWvf5kzyqUtCA+tzScmSevlcCnc
9a5d/fwxHMtt9Q4754GXhlmv0QQDok2revvPfyefdpNH/vpLuIbreaSlFWswAbq//hIZA1vgrFXI
rLum/LB6jkO2XzrjZCKxPD5B7YXNKpzjFGcXXTgH3bH00hXcUoGB55Ft3u29HJerumOZq+j7OFIe
8O0iWIdRD+S3wArDwi6zB0BvWABamBCyid86DbHDq229s3F9K/jKS8vIB9HAmaunKneOKnGvOh3X
rtmsXVHdd42173KA0q5Ad65ltdJph3wLDawbqLwhLg/5gy3inedCueAQD/6tGK+9DN8bWid9p3iq
2uprkcXJG7AjcHi5z93xrXGmo5NzlZ15eAuxClrt9GEM+g2n5jGV5YnkTQKDIgVywpFyMusDVn88
GoJk1oidJ+I7Co1tRp9UZU8HwwQRDJ3o1HreV2qJ7UIUMcDlDfLklvQe8vQJw9C9tt3tnFDgprxj
Ib01xNc1EdIfY1g/xUQpsKbdjRn1YaN8TDDS9kNCZMNtPwqTzaFs3rgqz9XQA6IwvC1BbOrLkyMt
bO/s0Dg1R/cUYZE+4R8WUYdTqH8bFIeV1CyxJtXbyBY7xNyvjPcrmPyCl+Twu7KrZ9Zpf5V1y25M
xmPoG07A07kWVfhSehEBWd2ByYWCm9BwI6137IYYN4vXxa+OPeGclWvgZNRTu1WM2GNmUmmYHQgS
rfEvfwA8OkQLy0ha31tz+jZGyW1vvM+GkVrS4bMYfQaPsnqUyfiU43CqC7kxWvMHHa17r/XZv/LF
Dvlyadv8OY7MYwF3cc2cOFhsODhcSQr/oqXkLJOWH9RtkKrHTcZ9BEdQwWJjQ/kydvDyUOSoDDW4
i24Z2odeoCiM3YWez+eon8dtXU80FYZN/lVWUm0bwySOR00Q0ES36DeUY5R8nFGsQwGaaFHHycdp
ExZ8xyAhlk2NTrHEzKaJjuEy63Y6X+5mqikw/LQPBP67e1g27Hy79F56YCjr5SKYtq0BpHtbEdtE
PfWJo+nRX3jO+lmlW3JFhBKY2O/6JpcbEVnJHtz4fMkqfTek2S4E9odAkWJ0MEZKqgZOmHBmYLAt
88FuxIuNOnZgyCAeEGe+03xYaDQQb13e/aA1VQULrQ6BURTdoedp2yRV8tH53TM52iKYZndat1wL
Ogx3rAddMM8VACsWjbKo7rBoBh3DTq4r7h/Mc3jb/QAKwLCy5mpY1dXkQs1j32fgdUQSpGUrT86q
Dfc5QCaynWSo5rl/9knP8H+H68IZqjdP8zKskdnuGphX1IP1vOx0l69zYN5yZXb0zU71d2g5x7LH
mVoKmIK1yVxKNfbZj/3Hse3fRDs+jnETRG28BCqUaaAkEpnmaecgbr/bjVEfRR3vF48sI+gFso7+
meDSxoQTZRhyk1umWquKPFp4wy4NzsVwh3tnij5a2l0ZxOwaa9qbhbPTITvp1iEehda4VPN9AsiW
XM2WCftdUyWfle6OGHc3lujXA/qEqKet9sygnDOKbZKfRUn8pzL2SW5fJxeAuLec2jmi9TfPt4Zf
7WrP/OiXTzM23/pFp0emk8xv7CIX8Vvb0LjYjUzjFY57zkMVIHRysdXYaM0fHPHLJdgwlQ9cy/3t
EozKOfBrYwviEdsXPoRDiBkNcm6vaakvsUKHTTQSFU3LJ6xlzmMP/RFJmIvuszZiUz0xXysf6i7R
94aA+zSD2UQWzl5tzobc/HP26mPRAEw/TVRQWumz6Wd4pzLvVyfMwzIw4MtISDmj+Ba966AFDpOz
dmXSUbtBAcZmbLqr0pWHHUca39OCSHLEKYjAGebob5NnnKuMkwKZIFQGjDIOpUgUJi3LWSfGi2MN
5iNAyjZE11QvlCb0m7S1W+avI6G31KSyFNj/eMJlyHZWqu5nlOHXTcnVIkUahDHyKAuDUs3WGgjx
Bc9puavz9uAyry8Hww5Ex2QS9McSLNCbVvPonsmh1JsxF3f0D1670bKDkOPRWrkoEHHI+z3q02MZ
mfSCEB5H/WBrS7zstWvlez0R/+4a2jcd1VrUk9TiKL36vp3Gh3nA3TQT1SN92FVf1tz9knCsduRC
mJ7XAhEYtAjqloln+YNUQEU6pszFTyI+oOLmDs1zWGCuz1X9YYxaH4fEXuAJehzPHwtzSZA6ijy5
oFXZv02mDlu8mBSwpTU+tlXrliQ2WPjr5URdNDSFFvBgRVZO5q9WEl4aDg3iwNIak5ChcKhYt7lH
pHVgdJoQnbOnH0lsf/UR8ce9r0bzvvOpG5i8mG4UjBPbSCBYrNMBE8iWPFnbMl3V8Rn9xF3l/Ce8
M/kw67GhDjXk3NWMumo3PMvJphpwhUCNtCrMi23/Tgylvi9IEYdQCESL7R0i/zBV3k/MumoD8Vc/
TroID3Ta3jkhmxm6WO69eEjEAaDHUAfsu/3Hgf3FM9jc5kgkdukD7L/FQ9bP3Mg3fjS61drTYXbH
zQifrpm2dhtf6UBSO09UrwOC9uRJgWmVIgwLcu4mnWYnGGa982IKhCu89W+x0zyaN3ZmTAXLre3E
fajrAkzAoPx3gSERgSsJ7W86WOxnaLM2LRYwV+0pvRQWwN2UyiENULshEhNUtfdaV9hfBLdjwFSc
ftpmSvc+bj6BvlnlT2xF8HnVgLLj0ckfqSuJX4wZy/UzjqVoWFF0cHCUMZ3HpLbfyPrWAQfRcGsV
drTxUbp2ZerTYyEb4klWOF2B4ju7jCzUnpI9QD94iXHWYx5IkQMHFnQ6KPAY8Txjz9YYFzs00ika
7kpvGt+Zi9G4vPRPzBKXE4xiJAgjxOIUZr73zLp/aRQdPR6efFDPt3hwk9WjvWWLne68Cr1PGqfM
0Z9cmo8p9u/T3toy+zo0i96lC+UTUavWtRrTLZTaCCMHyP99wnTzNxTM8i6MKIUFVYCqjnX80PQ3
sjH35e3tOSz2VlpDfposFtFSUM++MBE7MSPC40PmhHVzqNb2OCwHyOsPYQaYURBIwsrv6Gul6JMI
k/ahdCgVJsq2V4O/wRkBHJAh3Wq0c8L543LmCZkD3+ybDcUASNpN9snbv9j3xkhLeu1tkyr77CK+
nM7PwU9b47Ut9DoGtMBEgNjN2BOmdh5dKkg5ujRHq0zvRmhzAYr3NfP8rzoF50bT6WpGm1kPDqYK
pjBkMSNzn9IZ3UikX4yqHLKj8WyUDYbe0T+mAtMx3uwzlAA8A4JClDbb24Nfk9OfqPXEwEcKaCCR
svA2TJp9dGOtin5ZXjwzfKEMwQoY29G7Xo7POdUyG+lUvHcxJBL89dlDEKiHCdv21o+RTRhBA3aU
ckyXfcUQxjikiYmhrobeQm7USa49sT9mObeEr6YvhGDftclDeVa9wHaArfQduZIO+TbHskHKWlt+
jvWU/estOsIRus7LnmHABHFxacBqcxUAudv1jdYGI3LyloDIl/EFThKr4orZ0S88EPlOIFdculI+
5Lk93dO/LJ+MUWSrevKuGP6o0C3s8oc7tudhImw/+/FulGJ5qEt2qpGTvdQU3XQUg+JxTns0U/uC
Mb0JSrOm5FHOxwhv0RYz6A+PVB7R6I5oyeSp9lL18/BdZmBVWFk+0nRQx9QrWZCN4b3MQg4LFM3e
FRHPEbjWee+gB2zrBjJr2LJlhTeRrFtSgWs7rLxtQW/TqhiiKyiCW4+Fuq+MKv/V6mJ6sKxMrXG4
buQfakNYHRYHpihrHrtsxtBFty1T8bqU6gHeKpdbbyMiZW40Y22nBiNIR1M/0hsTlF2+aQ2YM9iR
6CudRO/97LC4omKGPru526aEyuxDTIVSsnZ46yVBjiHxScohJ8HnjK/u0JV6B5ww7K+DW5FM1h2Z
2anDTraUbOf7Ga3QxauDks5Cz5yUl6U1hvcmFP5+8Hfsr/V+kckD48tVXLUXd6mxmqSbTOjH3mZW
jayzwz8IZ18xUmla/7uBVEiNbdm92aPAcjupABnPODVTKLazmeggrbTACg9Wt01LPKe4/MipWhsd
jcUu6kSyd6muZ2n5HMyWHi/DOsNFOJl9dURZ+mKUQVl2kmySSNkbjK00ByNOrlylaS4dyZ7FU3OV
ljz1LXcANIunnFpByaQTEx2Rw2okpoen16IgGKticw/sp7lOtn/yVZM92nkL8KZk70DNGvyR8Zq7
EWZkjl6k+Rlr91SpBsQu3kjgsEpG8jANhhWvwtJcN5b1WefWiyNC55HJOxsq6JQf6kbHVUkzcWGI
XRINfQsLLFDj3H1UIvZAnuT2IUmWZ9odqwc/wi9Xo7RtRgfiZkeP6JbH50ASDpCoRUZDpkgCbojP
jZ5gY43OaN4rFvcgjakpqNgu+gPeaeWkd3IOiw3mob059mdefNaKexKDQQn61HIHoljMwld+Yj1E
rf8YCi57rb5J47ZgOv0HNbnRJqmxi5NKiQKbqvnWKe99iJ67nMTjJiciM5fdlfz0yfmf1J3ZjtxI
tmV/pVHvFIyk0UgCXf3g7vQxBo85pBciBonzPPOP7nf0j/ViKLNLUt6bWYl+6QsUCplKRbg7nTQ7
ds7ea6siO0TUNgTwcCCKzYCU2DIiQxa0yZFnN0fY0LpfzUg7Z1Ti3WyhcdfzF7NRp4p85XMCezzr
7UekxSuOFOahZgp9IBLiqOeMl8hicHh468dqMkqk4bZ/K534nDBnuuyDzKGJjBQbyfpFr3XWDoxO
vRpooxKk6s72qUJYXTRheZwUG6ScypldecKMUefpPuiMaY9f8I7phoaPij48RQg6OkAAWxFrN1Ft
HTqtz55di0oZGy1ReprJ5839TR0yySxxOLaiv2urGm1F0FwBcnXueytmKJ7MwQZdRuThrgS+PAB6
qWTzODbduO+cTh1d6MeropnyfW31FuYpf28U0auc8/G9GLCfDrnlHsdkfhW14RwJ3VinYfy5qiRt
ILv8nJn1eRakQ7WB0g52NqQeFKJmkyXAVOLyqx8lIfhYmXt5Zr5YUZJj82/1NUrnqyYcbJA64xIZ
h7CsjI5hg9HZGIMzkfYxyAC+phaOkZLqyp4I3Vs6D4bs75yxu+YKRZteZSCKu33TMe8JLXUyCVZb
Y0dJdpDhsY4Z1zG6Pirs0r2mUftFTDMhntJ5mDr9G/PGbgWv9ADJ4BzqvdwbSfSc0gfccf7VvKir
K6ZhxKmNlqF2kMTPUxAzdUlnh8C4JahgIUiZonotG7rmbZto+P60q0bKM53qag2c+PoDnRRLrr+l
Wa+WHfMSNuheKM9ElZblbdKbDpBqNhy9E6d8CWVOQ0jDVIDHcNDz98Uts8N9dOhV/NwZCw53IFmT
R/UyLUcA1vTaK4dTe9eUV8YoeSdzNG5Co3yoKvEwufY5wM87Iu5fxdIYN74F2MOUxr1uRdcdyeQr
TaQ3jL2/WC21EHyCU2mOJM+aFeLZLjrBQRnNlUqgN1Vo61H46ddWmbwHkicnsmAWJ8DvQ/LeudS4
7tvIpMncuyMZ7ssxx8HOPA29pD73vWlmR4FU224kf7ZK/emimcqHsErvZizC6yrW7ps+fUKJv+cq
QlK1+AfwcpC9nil+D27FCZezB+1EApc2EzIO7hEXh4mJ5YY2GjOOVvOsqrzrh/oBeSbuiqa6iaOU
MrWsT3EVXJqCzKy4xxeZolcPRXdGgntyDefScZvbPAZ7XDfWo2ww1NdaiDNUZE+5sOi0ptfxHD7Y
kvFVGfWkzE+H0U9fpIOzLxZ4ThBlRWb2rKCQPQqJA3DoxTbkwlwwLYBaARl3pdi1V0EbX4zkM690
2ox84zKGiSPfqhG5a9jGW7PNz9GSjUXRYFGgNjFh400WLxA0rDQVQSSaIemh0VEarR1j82uFWXbq
yCNwCRaj6HnB4LmfSC4meq4stkMKlZbo5oYLIe76MnyswvkrD7c8SVxgcE/81Av8yiNu3KdD5twk
aX9nc+e6OrPmwdaJ8erbPYSKa4I7GCNbNQawUeMcyEyB+ot5Pgd76MDRmYNhxIkImjDZameyZCta
TGmxZWLqZeC2nslHH3CrpMVmYAmSEyPGtI2VZ6qs8iYNxwwigpc0aC4Q7/U7jrnb0hDhJstJagUB
ca4U7OW0sa5oIdziPX+uXLR8qUxWPF2bNnc3s8q2KYLXPVE8IVnNtOgMx6R0BitXpCguBlnXX6yx
fgPuZu04Yc2siqO2lkSItpxgDR+OTG61x4GlGC03lifaNmeHo/fK9C0Obb5/PVnpxST6C0Zel0FF
e8qsMTJjxXRuSRV7IOW+9sy0+5wlImFOZu6E8o9o+ohzWcIICdvcwwzDop854VU492R7d+rF6fSJ
rYOXzQik95xuuNEti/QhG/WVRRLbGr3CMXGHR8I974uGQ6tbZRcgDqNNRDwZMBifGyKHWaDqTYc+
fM30lbbocBmI6qocnCsQxidBPPkGpniKKK9/axuWgLBL78Icbg+wqdXcOxRMVX8Y5HwkZo8aCkP7
qse3s0oLBO5zIR5bya4eAmpZxQaWvGGqaJXDRce4Z680hyjCoOREgczQ5BQMVoEOjXABrmhoTVCB
3BhzMXopE6RLYeZ3UzVAVJWBsw90DgRmlM9cKsPyfGfkmSJT2JYvDmbCZwHmgp0qY0Ezz4EbYr0m
TPC2kex0q8SItOM0+u99jfjBqObsdcx07RKxf7ruhOuBxzmhxDNpgObTLYGktLHd7lTU2P97zuTw
X4R7CovU3JHTCh2ojq6bWNAe8y36jhHrzGR3941PKyFNO20BWelb7Nk4WPXyGutQuJKRUpupsXtK
TgdFXxNq5SNK2eZe+UVznlLhnwdNL7yyzrvxwldIKHQ96WCDwENAQW8n4SkgpJjMn3zX0hDlXN5v
ySlh7aGMK6pXSxFBYzLvuzDJGNzWhUkycW3NcO77ur4g3eg2GhdcdyZf0tgh8Gl2/D0lH8d88ZyP
/luD8PxQWdbDDA0e2wNnZd1J35OMBPSwpuEEJejznKD8IAHinIxi2pC28ois4SlyVY+T1AJE+PHI
lGXkMTJ7zwJI/XpXXYOKidZCxsaegXyw0zWQBm0z0gqcjC+wK7ACQqLwVNvuAfbd1hpQUcGQ01NA
rfBWxbhKwGQ0YXrCG8D6TZCKJ1CKkH5VPeEBouizC08EzmkiMvxYasGD5Ay/RXLoVcmce0wKUUfq
VOydMcY7Up2RuNAXa3AQZL5tcorQLnNsNNtZ9RxCe7QxqasfspBvKrFZHInV8jo6Oqj0qOdqJZxN
B4F/RWrgaxf6V1LiaqMha2/QTFlXrd6WlwI4OBdmqlfkGnHN9GPpVOGVRhtsQ6woHW68C6gykzwx
1rZVszcgxsPSFTSoNcrquhryB1VYAwtvmpIJwXtb8G1z1dBvDapiTUAN8x29BX2ys8i2Idu7Qae8
wnrNIElxLM8odyx1bCxbXwd6hepr6WCHesOJNSn3lVFe5TOZjZAyCw9EFuK9lLlHq8xzVTKxYsE5
9Lm9LUMKcLNfYj5yp8KpgDVpa0IPKYmUXZh1PZabMd0QLQtdZzgyfnzqNfWaEXu+4tsh+LhwHwwc
lkTT3Wl0z9Pggf7Dtdtl6dWEyHbTTW61Z41PkGjK/ZjrAk2WRhmLLWT5MElYw6miDIx1n+aTZqDB
rQ6tW9LNyD5bvrujFU67yQLLZUniK8m2Wtlae8hmVGpQcBB8D7u6cO9rk3NKMhuftaF/dIf8slcc
KhTHJBoWE5D2iesFPWcKnvywf+6HmWMcrfcxc8QWgNCDbTZ3A/etXXbThtY73VvXG3OezpByMmi+
AGaCmiJz6fmDjWNccsyWDngRv3hErOK1fX6ASkwijHgbTeO2HnXSUH0sMnPjb9ypDdap2V/hW9uR
E78Z8ERjk8K7USS3adbUHpwqZ807/oZY9krEYbNL/f4mGQYsgSoRsJLGlJdc6A3mPpidk18jTrNi
qjP8hy8kQ7Ma9frGRDPrVyYDt5HGU9mfzfBLZlbhmt7MUctJ5gB7wDt7Yt587zdfSaBeaZyZQg0a
I+CBGP4P2Ya4lqJwX9jyeSjC28KuGLoF5obtGV8tueVGc+RAue/G+gtGaa9oZq+ccfw0LUNX5xa+
OejRtr1M4L81WFjI7lnumgNHlh0MgS/23EB/QUtywDa0by0dleZ4CHV5yOww3LmhfTeP6J4aozi1
/pRvK+RXnB5nZBlR/BUm2bfSyr6Rf3P2LXlNPf6UROlJL4OljW0+AkRDV2r7BDEFkqp9JiUIIphO
wrCtEO9aFHvSGB7ibLqh/gKEGepbDhsnN0s3sqLLKeyiUNt4UA4Xhq7vOhHztSGxreM4or2W9f3n
ylAcCLquurWC0r9jjWI6nQxRsp6kfkxK/JNFi7w6MkuIQZjPaSs4+PM1u8MBp7XqWwPR8cENajKG
54oGndG267wT2XAgrHw9W4XpLSAoI1p4KpmOTI5xb92hixiEXW7gfvWbHFD2QijMdxijYDhzeo+c
kEQm337zg6G6g+pH4HAXEvhrptZAw0m3O48MXA/fAB83JlNYhfOhJc6EWxKndb5GHTPiM6chkw4l
uF0pvtAorXkaw73D3no92yZLRCn0HTXdW5Pa7rVjls+zZJoDUfAKn1gOLqZtkKY58VaAlghCKW6j
wLA25qQuZmQGqCC8iakPNic01mVd3kWVipGUZzx5uIgFfFH+XHs3ysjZgN9mUN8gUxutkiCUUgez
6Lg7pNE7Mc69ZxszRDzfeqs5LF31gby3/fDGtyni6vmNJqblQS7WvFmGNp84oPG3HH9MO3jvkLFv
tIY0kSnEFhAHj/YkDykYqqa0jgPIO2DfyzIpspechKSZEFhjFOkuZX1aoaWPVqWs542bum/UJhhA
mohmkXDeiXTxX2PyY+nbG9W2rEx8p1WlRUjpVNaQIkLSB12yG5lOvIWgzU9DEu6JjgFLO4UXmB+q
VYAeWitQ2OJlTPYhSMttwWFw3cXOs6ZpD7Mqr8VkD2DrmPJlYJOGWgFeKUZgvZZNgjkDWBmDkiiH
pN5YBieM2b2hStgwWSHOMTTvshTQRT/2kCzypyBv3qoko1zDs8vxNJvlyg8g3ekJz6xszyQLGh6o
NAyoaeelM7s6jXcAa7GqV47FqJM69BSXuDzMAA6s4WRs6bIm+4Nc4Tnf6q1Pro/ByLeE8Lttqu4A
3CrDgDZAu6yqA9ArorN87aru46MmzSf4w2rTkNO1jeBFzmbXE90Wf66j9qEY7GlxmPv0I7A3h501
rUqrvbWTnBQeuD9Eb444wxOeFCG3dZnYnkW3hJmfZEv10Rt0fXUSevdM3ge3Gr8GdA8fb+Poab0e
gFOucj8mCK4FUI23fYVs1b/THfgM+GyeEdN0a2ruc4y3cMAqiapHju9wDJ6mpuMdd6AGdMYsOMJJ
/OI4Fe64GnW8AnP5PErxNazN9k72OUaGvGFRTmCQThPqEOy8V2XO9RXEMlsx0mYz01zgvvM5CgPz
1sADQLZ6g3tcY3y9rtHsr8c6cldtUD6iPL+w5qUKaai7C+exyZYMgJrjakLm3pVVsTNWdDCYOU2A
X9zoQJ6ngdgLeqM2q8MUUal0XXJvD8ZNkqlsE7mpsetwoa/aIaFRgrZo0bt3Odwo0YR+TeO3FMjo
NF0aO9SY4FJCPlNw4ruf3W1U2iiaHb1u7GuT2B+YWVMQ+KuBALDp1EsSB5EoEcJxSsOl2yU6UJ0m
ivdpnSRZbVxDwLWSy0kVvFQO0tvhsZH9uqw6Ed2P4Edmb0xwnxyZ9ru2B6evJY1NuCYPjcmMPMEO
FcJ27KYX2yBD3mshqipPx5UbedYAihDNh+q8GfZYct0nWva176httKpk+a5afulFZNlT49kWxR1G
m4QHsnEpMzhGxfFXFWGffMxHnvJVRgUvNq0O2h+0asOmr6MI20+6nOunmnZrykDwkeYoVz/o2uX/
gxbhJUCTZKL/bFE35ZWumfsxc7ViTe/vHcgGSD0zpjKHelOQoQlZ8GIMHUjqDIb4YvRgIjIWwnQD
sref+aVo3V8rvY2nt8EgLPcNxrP2GA6+iDxgQ4T5cHRQ+zmgSL3tB72QG2POkktoEva0hqld7Eas
FtMlKPRUbhzK9XynhsCsPBTBJoKcoEKyARaXtDe9ThNxZ+l9uzN8u6u3fQd2YM/uCXmqnMXgb5Na
TfbZdaRLyPAsnO4zVV9UrBv0nSSIkAzorAbXGbTnuIlK6FaK2SKPa6sEzYYQB7/WzIVJ9cxMeBOh
sPckujFSwhgGU53V5rwLphRJv98M+j0Zom7kYfAgtLBP8duTGdF00WWpwB4dXIALaIewAWaAktNw
3IX0ZlAZxWqBiIRDV5p0YwnZ9Y+M1pMlIG2o6msL31R212hKUVwxLx5viozJ9LGBN5iTrS4NeQyk
HxmXg41Pjt4IAw+/jGmMgLLVxFqbxGh5oz70b3Sx8oGSCxbbZdjbVPVCJDF96wX+fKuryXpug3qY
PLPqUCyYePoXbZ+W5ojp4mHrBKpmIBouTOG60qGCLdrRo+iasEYPk8KvpCNZFt3KkSQT4/PgrGFc
6yja+1uVEnK0bwKiELaMixG7dqVT2Bc2x7kD1G6WQC6lwdF/LMGiaijgHGZcaaxdR+TJaReJYSt+
V21Pp0Lks3EgoK6wr2aVsomwrCOOBsLZg3maG+SjguRijaEmaoAlrI/lAxlheCeTmTaMSFT5kNdB
aDEyS+fishKlc4rR97xrU9mxb1pBsWewMFyg2L+MDQaQQOE1VCe91rc3WZnhUS9G0Pfrxprah5m4
B8qFBEEbrT4NQX/QgHjR6V0fgWL0GOP8APZXk4N2aZaxJUxENkXI5yBxw5bZLPoIUrlsK4ijnntR
z15RjOivUczGsjL7DzkmtZW2kWZrycfS6kW95aTmlpdGEkcjZpseRm9QcnXOGUvZ0oYsv5lE4+Q7
4rtYLgcBrXYXI+g1iflVxpNm4WQAV2Xj8QiHEaFOAE0rPqAq5QAfA01E2Re3vbWH24mzoVPaeAvZ
mTzSEXHuaAzaBArYH4zymKts+Aa8aEquctomtNvClHNLLYve51jMuAp3prxv6HfAD20Sq/WMcgLn
gcyopnNhyfDNHitHEefIztLluvOSJWl5Hnu3OVtSo6sTGjFTOXpY9JjGYHqw45FH2W2S1rgGXA/p
jkFXCjZ0cNQmjmX7VhgGmvN67FLjskfqt5dphlFnVsrGAGdlLUmgWcJEphEsnmIMkmMX1slAyUae
+IbiWSMwVrjMX2VkcH0RkLB06uiq8Dl8qN5VhBh/ynR0Ck3uM/uoF1H75I/dhqZUdYW3mSWS0cpD
20J9R97cKK8hG7jaRxNRUWu3HCO0tk6r3VuYhoJNbJrm3jez8KKl6XsuBBYoyTHBXuuIEKotlGL9
3iAstufNigibipYeGn+Y7rqw0M+0NGiYlxXdynUt8mzjpFEZHArd5NHs6QJKOlW02XYQdFjZqizo
rxFmFc+IbVlC6Cw1gMZn2Ux78N1hu5mHgPWRc5RfrrNsMr/iPoFPYGLnBxqVgNeJ/UlzaVEg5+4i
xnn0ffJ6WwpVXNSEtUMsheJxIPK4f1a9g4xdt3T2oXqkuVwAerg2CofvCUDn8KVWRUx2gcycgtOI
ZQHsafTmMpyUeEXnRPVfaoSp6TIMrtHX8GOSVQK3yygKxJjUxyE81l58y9Adr90Ia/naH3Scuk4c
AYQIZnqagMCcsd5GOfax1YStEnRE5/bKA+akxUfhZGQZoClhGQ0bjWyVuP/cxCNSXmcYz1idHWdD
pZ8+MjJMJ2/QG9SeQkMuypw3kFdJp1jDdUIvwG01hfNNNGV7BegtRTjQl2iiGjZOU59akENx5nzu
i7G8RwLVXUY23uW64kZY41DgXsqMFLNqFDTqrskVgk8EgNj45OS8+HMkn1HY8Xdzgwri7HDeCjeC
hZ3Ji6+Ft25dApABUJ/e+2FDCmEK6YGzONV6A6Uub6Ghu01FtwtshERpkoSAQBph5DejJsSrlaI6
ACafvUZKr2jbWdi2tUTnONXO5Khw2bJbpieo7YRWmhuUTaIgaEL2UONr9S0qSwqpSVCV4EA2tnTh
0kekqSE+JCsE7jvAt9xmohfmZtBH665Lq0bbA/ftr+jC9J4xlBWfyAyHW867921qGSxWckDI3FpT
fD/Vfv6169OXzqbbq+jEzd7c31L2B2eD3ejGYW6YnGK7Rhw+Ri427tDFiFurel0xGUVhsjh17So8
wwzqLsyicDdJCsMDIZXWXs0RqeqrIdTDtygA67JOZVM8RGnEAXNG27Nm1JdgAO5x2Ap9rm+QSTjv
fOzgRpo+AqM2IF3JKhvxUHd29FagOIEFLzvX2faMhRnz0ZWWG/y93SFyaJtTDWjRNgzo7SInFNza
cSrZ0gxz8eSS8aIyVCxzfRVzrKg9SPQjaZy0N3igPkwTs9P13c40JxCBeqafDfJhkWZNCfe9Pk65
QiCaxWvTSRk5TA1wuaPW5tY3BvTatR6kMU190dP+/vi5PnIZ3mIIqTaoKeYT6i73Sxe1+puYsaRt
aM+Vt2HYuTUGebOmiYLm6JBogjUjGjNWmDQ3uY1JVA93pm8it2lsBP1NXLH5FOzQaI5ACW3E8jyl
QV6gxzQmi5gopvtDQ/DBCr0juquKw0zgg8vxwibo+O30ClC9F7qFFCWOk1cIYu3Ggrh6EpVi1e1l
6oJ7ojF2zCvNoWpFsfU2Tr3ZbEGVpPk6wzPwleOFf0miDpzVaJy28J6STQzCYU3ZwCjQnmk5rkaR
QE7LtHE5iFMzV/RJ83iXuUbfrBrMubmHLzN9HcioDzfMFfAVTX5jb/UCL7rn0vT+hlDZUCsz0NXj
wIPMUka2AZR73ZYESsLqHu8awzYY4Zl5jZ60wiPiDqI33tuPiwWvOJwf6aakjzzAFmJEjiLByk7b
kearjykrn/WOvZP6GZwauUZRyhVpiTLL+EfHv0QrrhGQ4URrAgbGM3TkCUQPumhcCLw3MANJRoz6
OouB3j4oJwh2uMzlHbgWUE/daD2GRCQ7q4yqS6yA1U/PUodYnA/SQbmk2vAmbMb5CoWVcTPMKqg3
os0XxTru0ehGoZMllc4SlfRcLaBEqqcwvLHhxppHs83mbVfV5XPKzOgxdG1sBVH9AIuNQaFTJe/6
DKrIxVX8SodXXTIDoGKPBJpVXGO1wU8rrLoVfnpoiTAV6JXB97I9MmV5fmafs90Kei14tgJE1q2e
TfURZGAEFweuDuSPbi0C3XW8oIe68VgYyQQ40gcEtUmzhH0kqVtD7oUbarX3ffcHM4nWGksmj1aE
wH1Tymk8z10YlmuyfLjDe/os/UkG3KXEd1icKImg4nlwl63mMm80QMMZd0q9gjhAm/njF9AJ54ko
cOciOYiLZjyrKqDkMt3l5KY6i01qMAr+RI4jD36SuNyXGOd1sSbOLdTaNbos8Zos9woqeyyOlhDT
tgXAZ1wq25XJJckWo7+dAW6frA5ML1aZnguU+BW/BNsnG9TQTmOyN+u0cj0IIhayjLnjZGy0Q5/s
y3Dk739fBRjK+OroQBKA/eYk1bhGw5rg9/xYwLAZ2JNFJwqCG+lVA4q5LpQ+LZI0MngxJLIIYoqC
l1S2BSWZh44RDjEQeVdIsUfDiZ4evYLWIkIb6Kwlx9kiYXjbI68TOBJVNsk17l+6+2vnoyBsWHzE
QwZ8sTzRIjCzM/o0N4ZRhCJxjT/WSLaBZUt374aqrXcEyKOHJEnE3cF/ZfGaZp4LlM5p8qhBk27W
9H4Vw1zUPdzV6DS/ujX76WpEywEhpG+Vve5aCilAzT4JAXnIuWodqYhvchJlml+UE5zUfZfy2qta
S/Jwo2lF/cQ9pGhsFqB2PTLLOjpTfo0KxVS0ktaGdIO7tgFtjTC5DY4AciOsEaoR+KwjoMiHyiCs
mpERumgSkHJL2xHpixd9hTDQaB8sTiCOR1mEibCrFEopW1vK99ju08fv32FNI77ZggNPun2fJ4IQ
Qv72wqYr3DemlL25oxPETFiYDUibiMhjVhWnXSB+AlDk1I0Yg9LQt5xtbLrWZhD41284L/j2jgQo
gTlhyLI3U9HkZM0nimsNY5yWqwXN/D7Ia1ndjahz/CMne24/WY/MYRBFJY8NNDTWejovJHrYiY9q
KB6Ma3QWAN81EpRRm7HwNkwIE3z8LgB1dw/6zvxCle88k47mxWADUZBhr1nUvBqRTeA56cME+WMQ
GUTSF+lVP0iMHqTUx7QiSHTIAvJImGLjNCMxJGi/GbX7GfsgK6JFHHGxBQ/89GHbW8BRv8a4vhXQ
EqOAltJHquv//df/dV9k/O9/Lj/zrz9cgl//9W//Hsvqv1MQ78Jj+q8xVl4zvLTc1D9hrJYf+Y6x
Mg3ydqVrfBhrAQwaRBN+x1iZ4pPt0uvCiykxMwsTVlVe1G34z39ohvXJ1h1srw4ALMNQFv5UtOff
/5v9CdyKRX0hdSWIXjH+DsgKOPZPXkwLixleU2XyHnTYUsJdvJo/2H5hNZpGibKUJnuwQ8F1LxEx
TOu8z7Vpx9Cd2BXgAJ4b5NyCXZxfE4kVnYa4Sp7pzbhfRsOZ3rSQSS1aAyMmZhbi06Eoo+seZxtG
jwjLXt5q6yEOnxxkbmUfvTrKMLcWwb85aRYITxwv62u8jtY9r2XtGNkcjKlmx/S7TZe7gBi6Z/Rr
5y4wFatjiKmdVr9n9Nm92cHyMMdaPmaaqjy2hgmxc9tmwvM1yO47qIkM+2KMCu91pI8NkQJtWqB8
IvNpHXLq47iSpM5dQdY2Sz4qb0Hrgfi5AVVJkBO6M0Z4gDQrY7ptAIMzUNQP1FVjb1XBo1GYeXcP
mG5I16TIT7TZqMf7d1lVHUr8pu/bzfKwgWnUXA090ejriEFKRFINaq9BvyxCvbpoSVfks6Yq6Z/Y
DybXU7GtdlGC9n9FvS4Y+9cjqYdB2QU3xK0Nl2HDcWilaFRhsgQDjZxncjKvxOlzP+tu1V0xDu2W
FiQCjkI4gDOLYXw0/MUB4KrsEhQzi3F1Q3OewKCCaXMwIR4ZBBJ+CCHBBbcOaGqSOyeadogLa/eg
CTA8QFL8PcDONWF2S0eEzm1IC2KS29Auk81AQ/1EJCSIzHRVifiEm+i+AkZJI66+c7W23EZQEW9s
EChrbFtPs+WGl0YYxjv69q62jjNlMGaeJEtzNYW1/uTUmps9hCJbwMNtFhaYmQK3nTZaLk0Uan9/
rftT3N6/t+T9tE6ylv621m5e2pef/sUjMLGdbrqv9XT7tenS9vcw7eVv/rv/8X98/fgt91P59Z//
eCu6vF1+W4Cg/aelyWQp+a9Xs/uuf0m7P/zA97VM0233E00N2xK2yVKmOzj2vy9muq0+CQVyEnoA
zTrbAS7w+2JmfVIsey4roEEgOUw+KBG/L2b6xyIIm8LE/CQM1/w7a9kvVAjLhhMo6JiLZZ0F37Dk
of+4lDUcVFqLudcDYYrpQmlTJ4JXxjsr6+Q+6hrnkDdjtqPuL85Gb5ZH4qTKbTqp+dyY40ILRpCY
MkkOYMquOe0mF0BHq3udQ8SFnYvKUzqYG1kT6B3p4Fk2JZqbC7ybiQHovP5+F/604f5I/vsZCADe
nl2D+tbGKY8AxxG/uOSZj1nKhwt4R2ocOt0sd6gVnDfstX8VafszaeG3V3IALUMgYK8yfnmlLmvc
mCGvdUdT1fJCxvQHzLPRjrC37FRRgV6WXQkX1CVv6i9IC//Jh/zYHfFKLRHqv8INMf4Vo0MI350V
uT0FfBOcUl/Ki8BSk/fDrXz+zhf40+vJTUY+MDolkrO5VX75lDH3Te/2WXWvDard0rJ7yRTsEo3c
q7/45kx29R8AB1xQ0yBBjvkeUd0Y1ZyFL/HDpmoXQiG1nqr7xBbbLGgWa9bWmduLHJdcNeLUcUH6
mYc8WHIuniqBKxqibByfAv8ls78SQEyDvNmHQ3ucsrOowSv2qENkts3SO6sLH0YLjSCUCLzSJ3AK
pxo7DaAe0iAM/fzn1215s/+iNSwfRlKe8HjCeeGFnV8qBGecYMUaaXKvJ4O2tUWDkcGHBpRNLdUt
/ujtn7/eH+5G03YMABWuBcuGHuovF6/E8EL8Yi3vhQP3hjbSvMcslZ6GzCejaxzcG9hPyBUZof3F
HfJzgPvySW3HtHTJkyeUCZDql68tjkcFQ1/ed8hkvKDEldAYfvaXAdJ/uKCOYXBRQUNInXDuX7A5
eglWXCNI877z9WIfE+i2l+BXdglNdPpz6cawkga9gWutglpFpPuFalVLfAVxVkdXzN9x4E87o6v+
gjX6hysvFTeeYeg65acNXunnz18S190VpMs/EIa7TCHb7trWNczDZQ/N0xwNr9fDW83W7Js//8o/
SEE/3WP0oNgbGAkJ6Shp/nKP6e2sBFE39UMrPRCmzcYKwRjaA97uZnqqzf6eTvYS++Ry9E3N11YE
m4E4NNrCzIXK7hwOBCFPk/5C9DAAOuNroIMbgzDzWihQ1M68G/F9MsP9i5tVX97ZT+/conSniDcU
yHTq52Up+OFR10qGuMHcTw+VZVz6M84KSJSF41417nCKc4nrgzQQTT7p3ff76G+dyP6949af1jL/
H1YpdLF+uH+WKui36ubqJaO6uf3f/9FxuP+psPn4ke91igXq11AO4CCARi6rMLfx9zKF/wIrQVeK
89Zy5PkBHawZ4pNjk9blUosYv/F3fi9TDP0TKfYclSgqQCMpeFO/l2i/7TvfT8r/Okj/uA/9cuSi
OtElt7nSXdYAYymlfr5lDDYCBRAAKRxaaO3KHsgnZeZKt23Tj0LZW3PSGHbILAM2i6CBDqVvTBog
vVoSmDDmmAg9aF7xjP+R0QzBn7nbHPTRIHGkr9o4PfLYlkiLrJA+jFMNOiJo1yGBrYEXWIIpD2EP
1LaWb7rQzaEw6BNhEmjTa1wwsUvWddWZt20Sl/VG1qWFTyN1GwXHtWv2GMTMbk399NzQT3oLtMh+
lXldvH98p3/r9v7vduMayyn+T8rrl3x+ySNW5e/F+uH9n//4+JHvN64Un0BOmRCgYA7b34/9329c
w/1E8WJxk7M2c/suq8zv9bX4RJtA58/wi9u21IXDe/j9ztX1TzbmPOla1OCm4pf8nTv3l/2RbUEp
btgFec1KRyf85xu35zSKuxTfpM+wPvNcl5CDqMrHYPfDVfntifnxCfml4uB1wMVxlHApOHjs7F/2
IX8oZodsznjV2bQV4iqvHwWH8Ec5z8VTQlLdXyzif/xcNo0R6htlKLksGz9/roTuGYFPA55LgtO9
vFyQSYhnL/7+p7I5IxmubZmC3s/PrxLSK4Q3yrggmjTjxmoIj125yFCuE2cOiRBoQPr8+Sv+UlzT
2Td0l5tmuWGkbolfXjExZOMwsuASAoXAAxAtRjoTMi7QgGDc/7+92C8XscKNOEzm0gbSibXfEaht
PiQBtMpNNQIJ//MX+8M35hqcKQU2UeE6DDG55X/cdcNWiLyzaMiYi9smLlGlB4NV/8Wr/CfXzzA5
59qcwEwBn+3nV2EEo1ojhHftAAY6JRF86//D3nn0yK2kWfu/zJ4NmggyuJhN2rIyZSVtiJKj956/
fh7qfnNVySplorT8MECjgca9XZEkg8GI9z3nOSgHJ2Q1EFXefkHWPJZNPRBk3nKoMLHakfQCoEaF
cS65mDUvdX/ixXrttgkOPywYLPTiF5jt2WYlSekrjiO86aoQBtskRQidJ6OL49fyC7/4bE80z7u5
FMBH2HVc1CqLpwPrOHXo8sNGIFyXPLt6sJEWwXjBhw9aqW3ooEDOui6ooD35lQYxMm5R+e0HtOdk
PaF1q+7Mgbd9ndVume3Qq3gKMEmWXI9ob7oV8tnWWHU5PcB1MzS23Nv2bCpnRUIG5jmob2GzGP5P
lG2Wt2kskAxr2UXuk504+ECnzCJhPJNpfeNGOnJbnOOz8JXUwM8+WMB2dfyWzFe8vCNMVJ0HDEra
tecq7LMbz2oA/0nDyeeOsQIPhF5k5Tp58pGKcHxjd5BR2G0bu3rQZ8KNFronkJmvPHmL+ggqRkvI
eYId/oCm7myFAhxBl66pldljpNetXjsxi195YSwHWZDBywnlfrnEkQeqdQ50zVVbtuPa7Ex5adGt
3+jEp3w7fkdffCNY0sChGHMUBIUSsVhuIls2oZQUQEVcZd+doQPEnUlrIiwRisVtJuFyvTs+5Cv3
UFBgkhzbAPpacnEPNaRQOd6CBCVzNEfFDdjWQjWe+EwsRzE5EHICdQRwRrav+mKUkO56aBGbyDuq
GfGmlSGksMrpu1PAyZcDKR6R1OcPkjlPi8MpUSFYpxeLiyxC+ktCDO5PGm3D7dtumqkr459Ng2Kn
K8X8HJ/NfHSIJZoSjK3KxXXdtgUxaqoLT0y8V66FCiIbasClJn3kxc4k7Q3RZCZKCOhX6SXeFTA5
XaJ9OH4t861//habxnzWk6Y0JAUbzGKH1xK5YVv6ITBDt56Kj6GRphutNcfvRvrdpNg/ZIG5PT6i
tF9cGfs2SnN86uZhbTZwB/cvAx4h0WPMrb5KwzStZxlC4BQG11YVRpidQyq1H0XXeTQAUAMQScC3
Hri1NMv9hGENoqeemMlZwOcL3wu6FWIWbF9pq6gq23QbCqtXtLmQUqJiT8evtWv0qPlSk5i6OK/i
n1PZo9nAVQZLUeWiinY2Oegg/i06vxtbz/zkQsbgvjdWEcFCNKxJYbyIEOwgYIX/lE2OoKttWf2t
dAfxxa95QLsWrwkRFz5CBDjKZKBWZmZbq7yp0h7SEW3mLTLj+sdoFLh2NBQgI4qsHn3lWDhWAq0I
neBq4KOJrMCbGTaFlwSfElXa09Zwiwj4kyqLHCWyUbXbWgXpQGIrkheiI3qfOKyKDMmLqfV74uIz
vmNfksGYCVYdKuRdigl9tngTL4ZVstKv1SQ46CALLe9dvVXOKoJxDZjSyzPcUuvKyHCobWjDt9OF
jqQQPIXUc+eRxgbowQE51MB3DzjRGmmlLPZBVmI48pOhR1uX1hitUhuLud2NvUfHvM9UvTFbpbSN
V1R6BFkZqteZX1v0ktBnWN8sJgFdZtXZX5sgDfoHLU+9JwcQGRFOGq/2CrrteOMmtvZ9QBUHoDql
/Nm1kdC+FrY+3WHtAjAAlFKlZ7lt9Le+krC34J/mcDmjALkajZdSuy8VAM2V0kLjE1CF4AtKZB0x
vmsWnxFuA9Bc1Q3R1puo7514J0ygaWtAxtjcNPyTYl1SOFc7m6BvKutm2ZbWRdyNXbQT9O+/IMLR
iy8kVlP9IWjJC3ZRwvFgD2LQIjLWTvBnlHVnaTsNsDtie5I0Rox7fWTuxczPhpylOV+0nMibVQb7
BpFygD5y48aWdUPQBvm8WWSXzXcRauZ4WaceqWNKlqiZSz3xmzW2mibZxdhrP3DfjejR5CMHgYlG
QnM/Vnldn7UlGX5r9J1AalCTO58I6PDsjd8V0W2qjbh8s7HgxiLyxF2OaAbUfJR2vr6Teh9bNLJi
QgxnOb/z0071dE4YRRD/DfXjQDhJriPqmyMrwwvlcoa/Kluy2dYisLviKzocRE+rrGqn2a2KXe1M
8sYX39GGh8SOwWzClN1Ow4SCEELQx9Htg4wIinTWfNojoBxUKhIpjpGQrpa1osKNV7ai3pRjWt4b
pi/KjUyKNLt0h06Regbsxd9KKwSNRW2ZPXAuAJFfz3hh9K4h2g4sXQI8stjXVtrbqNU51GLoyMNc
Z467XTKMYDylyDbc6Ti+cEnzjOBQOSjn/GbKv4ykCJ+nkTO0H1hyIO6ZXWUEI0h+mjglilhPVp+R
45EU9KOCX1JAizdlJHNnO9dpFVawKgun+CFSRHOvh36g6QxbDjNHEQl8/DiqI993t9MUl32/6swq
MJrLyU59ACLJlDxBpyLG3CkqMt+KwnTvkBvivPDDdiD3dGzKh0F1hOj16eDD/sutBEZyn3TIfIQN
oaZKBfARwTEBNaNmQbgVECTIOQkqh1BuQ4Pso2Zv0pnWuBJqQZLY5FZPFcHhVkeD+LKJicJZZexS
9T1UGN+7Fj77VFqnIU7TgqAUHEdTCm5IdZGOkZjABTxBXR2904acT7a0etlvo8aXBQrNmvjuMlcF
CpbeIt+a0mSBZcfg10fsWmB81FF62wxS9Tf0KDjGlLlXDnsbPRq2H1PgwByLWSFlF4X+UUv0ybso
sjmbjqnmf4jshJQ9hO4Zu2kvvOVv2LjtWuz4m7gK6/gyT4Axro1xJm5go+wVjX8VYKOoSazeGZA0
b7lTJknmWp9+ykefKFojt5MfTVkCu8x6E+kggd8uwYIqy8ILXFveV005s3yNk4RFpKRDJB1RsMVX
zWwhVzZREBN/GDWQHMOu1M8bUoPwr0kNi1xPq2Lf1CHkuthXhKhiK3CTncOq8tA4jV5s9Kgy74Yh
4wxJGivkyKr0OUoQhCWM7TRO9lPBpxPPq26GyME0M/+SYmxFzmQZJfyWEB2OWXMSwp7dslo7hjE9
aHO3cmc2QdCjsmr6S14OogEjPSuuRURM9qpqdSKDwDLWoIp0BHRATBQ+m6FKay6ykf59G9WY2eCD
VOUaab8IfoQ578g9P1Pm5xWUp4QJpEXy00Q7q7hE9OC0l2HdpGjhDadMti2+tAznnxl4XwT/t3YD
TtMpzo3awOFfwXfFU2q3BLZ20HTlOip1079tB0H33kp9la2dCikAFCIsTde4VhzCUjsbxk+uNNjH
RRmb+YUCD+Zg0INuuM3NUmv3LhUVfTcFIUk8I5wSSItxbkWXioUn3A6mGKNt7rmj/CJN0jLwJHQo
5s5TMjSsneOWY/gAkAB1FGQx/rsn3MZ7Bx8O+NcarV+lX7m1U0JkdrOhVh8llOvqqxfkdvWzhz3S
7DOLAIUzn68DSCgW5vBsqo0RU1VcmOZKY20xzqhfBfdVDCCGp2r3Iyxw5eXbJIw0AULAJdw89MeQ
JbUP6H4SnwippBR2mqw08ClEYScFXyOnMbGOBm2IiU9mdsYHlb2TdRfqFhk35pBBzchArxhnmRDw
1BqwD1RYTdma51Gvk4UhtbgnuSroe3CSFmtoWHIa3CLo4xvGITlnDxOSkH4h3ZzlPhzYlI2BhrI4
yNwePRw1wHdE/qAV79i2gLac+G7t2zgHVRENTv5zZJlVa4VO7p7SMNjMkJXCu1SWU9m7GTGF8kyH
abDhS+de+51tgnOiUFSueyP14DcQooT8wuitzWTVEuwPGltIXKRMc3+TUntI04l3RCWJwUdOklO7
49tAcFUSanIvqqa8snwNjpoboHDeIkSZa8jSGh/autPgSmGu2ZguonwcCrDbZAlbZ9vYtqdvO8/0
Qvg9FA2Gnxw25GdP0+3ubgiGQdvrhFIlxBCpcVx1vqzgXLL1ewT2Kb+FIDuzqxhqg1pNOrDPNbX9
YYTumLVEXoLT3OPqwHmSkiKDl0YaKl7LBLLCui1q9z6qkAPAzghCbQXjVf8UtQ4mD4dPKfvPoTLT
nZa1DhUHL7duKdhb1blPlxEWQEU1HT28w6HeSYn9JiWKMI9VUzuuAiLa8qbLPJB3uNfyr/jzekAe
vjdRYWJFJVEjnrDCgJoivYVIwEF9dDLqOjvb72rnncxArg4GCZpbq4VKRrq2WV7AyQK1lVu5cWc3
OdjMgEi/p66BwAskeHB/fYjRAsVmWZlcj6BYV1VVPCA9xP3HFqG0vqNxxsCRQYDOVnCcCLbBYll8
quaI+hVGuZTiIUbicR2qClamYU8EKhl6wKeI4z/G4gyv38fWYpJvcH2MOjLZwIg2CUF5uA6Zk+ZK
2jUmsVb3XfAOUXLZcbYBJV8XOuRh0Q2cXvJwPNFjnJUuh6c3DoamxeHQJmPRQadyeJLScV71xgQP
EvvjmF4IXg6I4I0HsktoOgQZWiwujvyCnHDE9n1JMz2exg8TcWDs5bFOxYDzWUwgKCWT3KshpRsj
7KLJP2DJNbIb0dXQhQJObBOGRC0yz/0uMj+T25h122lgNfzIURsGTTpmId3J3LY/I/0InDsDoMA5
nULb2ai28B+EGQ0P0UST5/2YhIa+j2LmxR46k+auKCQh9U2rvu0+Hz9uvrxFxKnQA+ZjRVmFftfh
LQrKoPB8lNSYQQ3jHpm3d0abCYuyBBNxnwgY6ccHXBaMqBPOogwK/vTyTWvZ64fx6ejo2LM5jCf5
NmlVuuHQwT6ZEHrjRI3glbEENSO6JIJGnyOW1XDb6ppEwHqSlS62ZZmpXTJNPuy6ODtxbH95aJeu
osmPvNKg3GouajhuBnJXQgwCJ158csN4vB4VQITj9+7lICiuxK9e0dz5WcoIopJwLruj/ZcGbfQz
jczgQ5UW/fnbR8HdQVOKd8Z2lvWbVCFpRCRawKNMujMjxCRo4NvbHx/FePlw5r9PSYUOLO1XZ1Em
QhcQu7KuitX8kPItGSX6wBbRAApnwwzT1qrV6/JDXVBLuLcHxOe3EUe5acuRnaQPcxyFecWXqcSy
D2jMgabix87ac9LB3Rz/ra/dd2paihogbTXkvYcvieUWmuAwzX13mhurMLRzQBLOiW7Kq4OYjiGo
o1JJX1YBDbq+ZlOMVDMxy5bsa4tKbcaiUOOJyvSLG29Rj2aW0mij6QYu7vBq4szpMNj5yDvtptlp
fUAuWAiwHN5PD5Pp+K17ORgNzrnVNrcgdHPZkApAV2dsWzBjWRPmsGR25rXqoTJz/cRDelGqY/0S
qIcwsJrWrCs5vCxTVE5ISwobs+W3KzHm/Tlfs+h9iHT02rNnPETrnspQevHQ5kXT1FHtkYrtEOhz
OCjWi9asFc2DMC08UD1pvjPhxvyzuLypMf7/qe5D0Df5c/v8+un7k/9Uf3uqnjfQmbn8z6e6+e//
kjTQ584xZyvdQD429x/+aaAL6z+08ZB8CMOklmrN/bX/baDTI+ffhbSAseiXLoTH9r/9c5T4Np/u
eX1VKBQl0sg3KD+W88MiJo3CPr+QbwNK2MX8AM3QKiOA8NYFyXA+kRiDK6rJ3jj1+ftcDAsTKnp3
vubDWagQnyBzhz3Kfo7ssvK+a9GUywHR98wBxTp94q1eXhZDzfIDMXd8pEQkcDjgYFHsop9crvFp
6e8DNlBgvvpTcWAvRqGd5HBNdNDn2tssMX7eSIhiPyWdYMQYq8/Keb2m9kcB7USJf34Ez0v8yJrZ
++gURlkPaS8tdkCRhpHSQIC2jtMBzxbw4yYFTyXCK4ord0MUfWsH3PXPpvGHf/78Mb3DrI+m48P1
oRhFbjlf+rMeyTjBPOmp8a0FRjowFchTHerMW8kX7irXQV0dH2+5DLMkonxjJIs1WPFxPxzPwfLs
Kcqha81yPjleTrxMgVNJ+HFzYqSXDw2NEwFffCwp9ryQOnqUTk1UlWC9ZDBcjJOIqaBStD5+Pa+N
wlKPppJPpcWO6/B6uriP7FC1zZoNbBnP/CRPYzKW9XBioOVXhRtHt4zP8fytlEA9DgeKhNv5U4BD
Dzqmv277ON67XS4xU4bWDue/+bPGeXJ2/OpeeVrsJmcL0bwJQx90OKjueDaGUABL2DszTOTZsEMH
pu2ysjgV6Li8kWjnf2nNDTkrEfC1LoaCFk26gWXBV/ejfZ4r69zrvfTEdF/cxfkMhkLfYbF1Z7PA
ryTCZ9O9IsAlVx1BPYAobqRsSDYligP0N9BB/dyNXf/EY5sfy7OXeh6QHZnLvt+2bCTgixVRcvQv
hgFIqt6OlzBFJU/NdeCqm/l5iYnmxAN7bbhZvcVs5OWyl69zWff0nVojWZu2LeutPpcxVx1I6Msu
6TRj3YqEHuLxSbJ4clyiaXOynTX8BEi+2KZbnKNrFcPec3rY5YVwb+NS1m++MJMbyKaUm4g4a/ng
2FKX1H5yBhn6+tzXU0FYFwF1Aa7c7dCjx337Rc3Lk+2wUmEeWTw3AAQs+qlG18Uie64lBw+nqK/9
xVXhKkPdTuqmMiTbieerb2Yl4VgYRAAOWC3JIAARSWocrOImrakPxMb2zVfFd4ypyPOS87bjcDxH
kE3CKx3j+f4FOhAkABjF8LaPMhOCR8Qmg//MuwG1GIX+Y4JPnG5mWYT2BrVNtYnbOt8dv5bF2jSP
glphNg5yhCCzcjFKY7t1qCa6GaoK/BXK1nFb+1joGsvyTlzQa0PhPUJYIlyDub4cyjR8Z+qxCRPl
a1NuFfAIDJC0LnF+KC7/3Va+8j1+bSjuHDYm3iZOD/PL9myBaqeODLrJTdae7d8VrTdcdqEJNm7s
2zfPBYvaLLYlvinMveVezdONJgS+mPJ9BOxAZ6/VsBvmzl9cEGs7JuvZVMFlHV5QYOVO35AQQ7ar
Vl9Pmj4Z77APeP47PXOLE/Kvl0sR+9z5Y/9LyMKLdThYH2WlqmjmrvWkJusoCbtriN7qbXWJeebN
slesYyy0OGEXb21Ka43IziZd91UB76CePosxcU5M71cuZVZ7S3bRjMfR9fBSws6IAs9gEA1sxRYg
j3jvN2V//ebpdjDK4umYhR+HWYraIvR6+KJFYq2mpgQrafbO7VuHQrVrm5y/hZo1P4saKIiuYSy7
ufbcmwQV8imMNzE91cdEtadcZS/fIjTuLHBYlW0OXbM0+vlb5MZxbPZChxyH0/cydpzsqiF284mz
xBvVk0wG6mDztwmLIVuXZV2h90wtH3OGyllXt7IaNWDptJmP37yX33X8MYioDVJ6Ockt7THU3PtE
odlfB37hd9dmm+efCOdTzWWnfKugrq4l6sQMfDkmhxAU3GwnqCewUhzeRNok6WzFTdYFijQCyXQg
qbGUlNNNNuwWbfzj12jMT+Vwr0TZV6Eypw9hcB5ZDJjzdIwA2M3ab12PABurcH1SIIraXzXuqB4w
z7nx3mY9RIfTNTVRcFGhfzbrov4EdaGz12RL+eaanEQij2w3aN+L1k2haiHQTPYNq61NKFqtXU7C
8r8c//UvpxxyNjbL89EXTeVSBlZFtY/vh89Rj/KJxs3U1SR5lBMNZJQcp2x+r42GIN7FNcJyxy07
fDZ1RWBJVbDP6yOnGXdpLM17WBENRHXsbcGbZ99czNKpXs8eW3azh6PRAotCggPhuVu4wwaEIdE2
6xLCkDRL0mwPyE87sZLPf3IxFwxkz+Dt2IUx563DIXUf9ZMW27g/Zupsa/8YJx1NGNETYYmqXIj+
xPL0ymw3eHuxoLFhQQu/GJCWb12ThcpKCPBvhdv/0R3C6zIJvXWc0Gd682zhZlIpQnKN1eBFITfp
LEerRLr2OauQqtLUBelRZXxO49M6ob99Za5Qoaf6yetjoVZdbClUIYFX9kCdpKqHbWBDB0YbFF2A
P5+2xy/rlac229G4e1hG5gry4VOD0wOMx6sBaLsF4o8ydu5NzAXbXChjyxEy2qIB9098w14+OUVV
zaZwwgs4v3uHg+bKbKcw1HkX7Lq+rqfU2yJ7Ms7dEIiYi+Vy99aLVKiL2LTPB2NEn4tlSjM1vwyg
2HMIH+iadzkAFcL/2qsk6PULkp+HD5pZys3xUV8+RRTtNF3QYqLX0JcK4JoMkhweVLKu+inZo8VC
PxOT5ps0yanJqV68e6xfuJUFWxwcmcsbakWuk3QZQp7IzFrCKAic+VC6IBNXVjZlD8kUJ7dxXU5g
tMaW6M7jF/pyDs2+G8ERndMkVaLFYkNogiXCgoArp6qa6zxJ5ZqUrGBGL/Yoj2QS3XkSTcaJYV/s
tzDEkQwvef91jpjLFm3cleOY5RFfOzd1zwflJ1eAUdWJ9/61UVhDhcV5j87KclmbuokY6DLkfJ7K
YuOQcLZGTdaemKEv5gqFL16E+Q7OugFjcQubZqg6Q7J3NMCIbecN2QqiIo8r6Ke/GYqaCmU2rI3m
8kMEArhqUklcFFpL+8y0m2Ej9DHdErk27I9PjFfuHRssKCyzRl1JOf/zZ0cjMuCVA5UIKEpBBk2q
s9psiCrP31hTnu3RzAKKREx/al7LbUhv1m1EnjwHo7pHyaB7QfLFVhoBFcev58VE/zWODW1nXpV/
kXaeX4+vDVUtfcz0bmmSa4AAqKPXWLgVyE46e0OumeD4zLF4+0znKEslReL4oQ60WKRjK5IRQQLp
upJueVF5WvQk41mMe/zyXn1c7IfmQ59AYDlP0mePC/B/VOFlT9ccQFpJmTckklmjHHZiWvwq/Rxs
FbiPFm4M7BiKZsmL63FicnInnpcA86vGLTKHuyQArJmScZbr1lkRUrxB3YcdVbV7hzSAEy/Ba5f6
7Bc4iy+Cmwy104ImXvetZkNJbu0Mks4kb95+R58Ps/jQ2ZDbxpqXa91Zw3CduureSvPuREnq9WuZ
l4/Zksju//CxQSiHFe/Ne63Rj6ud0iEEamDv9ROP7bXZT/HBhjLC9KeucjgOTpMubkszXcuoJNhN
DMZNTTAI+E12fGJF8ol3ZQTk5P7FPTRoPWDG1hGcLB7VCHDI1XOGFVOYAUwldOAx8Vvr4/FhXluB
6W7PVp25k/6L0vFs8iOkx0Zdsr/zYIKsQM2K3eiQP7USvYV+/PhgLx8ZL/PszZ0r6Kxe1uGtNMNW
dL3kmjBeoxXMgwKacljlb3+jGYdNJId4/DR8Jw/HkQgOWpHP9I9JodqrOwHzjbyDE/u5l/eOkzsW
dZ010UQJtBjGyQdRmGRxMxNoonNeG0nTQ+KqwFqeWKPmyXy4dLClMpl9dBBnIcLiziXInjWboySU
bxLYo1wr90U1pu8DGzpGnKX1iVPNEtlgghVhLNs22MHNJb7F2hvJQo4QG4l6RdoUvS+SROZPCUUG
pNyWWzUfA1noj5nTuPk2LpzEfHCisXXO2TNoxe3xafPiPiN8Yp9OQ5NSCc2QxX2uMjMKirwb1rFT
arvQ0dO9TjHjY2Ahhj4+FNNkcacBHCCKoCfs4MOipLUYzCuzzGu80FkneaaxUhLv2bnviXoR9afM
KqBJbmLVl8R0TEITXr/m5DtN76suUM2eoO08WieUYe/KeIjDp2gk9HUTpn4OY3bK5buEk9aNpLMo
L+BdEypSFb0xbMfKsT6JiOyCy6FMXaR01RyvA86s9O9JX3J+dUfCHuEJqSxWQOgPIkDST8SQ441a
kVmq82jcwWz7dyG5zdWNh4uomWmZJCs9pKQdnZGQLAgz9KM49L4KN2ntdMtXSvUFDFAH197KzEcL
nGxoOIX1FZ5CSrADqtY0+zgG6JrLde5rRjInelXoNTEHOTVOsthnErSNYUfE4Ca+ZV3XIaksiL+x
wbTbElQD8TAdGdgJfvgqJW4ukjIjDVVFUxt9H8gxHi5QIybeOiLUYvhmKZIeqPAFJcrdiNzHEOVk
jXdhk8GhjR4t8OWiJOB09Owbp8tddyZuZvJD3vausytH26rPGx4wyahj7hpbGyirzqUL8sI2fe5G
5R6hnu2+i6dkhJxboxG78uKyHN/jPEi0e81PzfrS60g8ulNjbsmNgcTwogNSJ4k4gNL5ozS98UeU
txqiqrYnfAp2t+1clPiupmtbxFF1bpKn3p77/hxDEkZCOJ9cdMTYlrveVpBaPP+7YFOlQoL0ZoV3
VIrMv7T6wQ+BtzlZED5qIvBMoHMOCq5OiGr8luEgJ+0P/2MQfeFti72NV8rMu/U8MKoX2KaUs6tj
czA/p4MRwsbGDmc/DVWgE4cKkTfFPzyiGfe3MWngKcTwatBvYF22oH21qrbfE09X9tt0KnWup8/I
20YV9aPKE4IK0aWl/pnV6gHy3rJwAvB3jkcmaa6jUeZACriv7sMB6mDlGcTqCJluzLGT1Y8y9PTP
lhXURLXZ/LbVZBYNH4IyzMpdFWf9lQ4bG9mm2esTySddiQsaVwu4Qa93Gvx2bF5WRkVor1mZSboy
arwzq1p6LWxrioztGk9T7m8R5urMbaS25Fzqg/XN6NIUW4M7YcpwaY+hNncHBM8YZaL3dRPBwjZh
+2/ybpysfR9rw53rZao6lzrBH9vARGoHtLzOSfmqM2lv0qQo5Q7KLBSdyGqIf/BNp9tPHMQlppZp
6HdeHzefnSi1xLU/KgbGJoHJDSGIrVaZr5EqU8G+vit6EXSbXORuf+EUkjNXFcRFfKG8EeCv6DP/
W4/zSSNlz7QykujthnS0CIZbyGa4JTJBI4fEim12QRSASyDzuT5eO7FvNuuSfMWA2uuEtwaTUunE
7wiY8OpdJmMAswnxo/qGTIzUu0bXqqy17zUK1X7Z+mLth5F1N4FdCh7J4sp4GFEUjas0JOliFzWG
uGfhDx4Ld/BuWLvNeJvVNiJ4LStmhKsq9emsZ838iZi0+SyBEw+XFA2izy5xGOnlqPd4pry6tIcN
e3DY6OT4pD900zPug45G9YoOVtPjRjE7bU8RHXh0P3i5/aXLidn6OOSpUT+mxajf6JXWvDcmg+JR
T5bgdMk6lL1HTd4m51pauPkZ7LmYvHfyI2+LpgNil6ea+tmNnpufjw3M3r0btWZ4VQSG/lkLdOnv
ARok2h5lkP/D6g2jWLUKYNF56pa4xJoMhw8horhtd0ZYRtEV4SyucSF6XT7CTKtJHiPX6FOkc2DH
LkXSQcnLPqjwYvR1dUmQUTpdFS2pIZuakD9tq3rfQsnpBX23dsn1svtVT8Trh5QYAGMTl3XaEXwy
CUCgqu/brx7t/PK6TnMHmXQb4BhgLXF6PADpOJCSE00fkWBXBDLotU74o+fH90ieYuMyIY9GnI0i
YMkvfWmh6m+NhpimNkbtz1rSmbtU1YUJXR5ck0He1+y0qq0h9T8lxhB/LbrSfLQTbEc7AXcbMYSV
GKwNId+Aaju0pFxQjyGxkqj3pE7voNtX7qMfF6G/dxJeV6IiOIqs0twyb0jwnDHJkSeiS8NzLQyv
QZVWa50UIGCpJSieDUjq1ttA0IGu6mddkTzas19kH7uJmq4cwvXae7AQ1Hj7ouArGQddkm5i2oSK
iRhVzRq/WR+smi7S9H01Mss/awQD2Gs8ve2F0PyhPxcTD29Lnoleb5HlxB5EoHyMz7J0mPKfFd3+
kTNTlz71geP8KF1bVd+GuDcQQHVICbZAsLHfFZNGtHdcpLZ8YNlIrGrVeonufmS1wiOZp5Y/4Bfj
wIfJtYkAGreQvoeV6SeV92iWdhneakh5DSa7skeCfYkE3M99/u4mNkQR3KKcbMS5QSQVUzpVrUi3
qnOy9E7pU056Rh2ollkyRWF+XeGYiS/qonLJnvfJcVqTBCtGUmM4z1SP5BxFTQyYekpd3F/YtbCa
unT1nyQROP5NCHu6/mYNauAVCr1AviNuRP0QuQfurNfdRl6EyDYwpUXGiI/J7rRw6wECR7BCxOac
g2Qr7vA6y4ewfGBnVDKN8cZ1Dj69xBB3Ih51432VUkt8tNu49m8H7nS7Hzss1e8rMZXGjvZi0O0j
f7RgTlpt8thDGhtvcMlkGqEGaVR+pdtKhKYbj6I9l6GJww2Iw9Svc7wnmDdGx7qQdTjWn4pgoiZH
YAjoc4T302WkT706y5yI4vlguBkIubqDt88ioXdn1diZ1sZQIeG+9VjhCOsJyOuNdS0aXsw5SDzT
vqRprPV7IyCofKfpjHAlTKLid5wrE+M6xoM+rIdmSO1V2emRuUOGEs2BWJNJeEJNktsDhjHtXVkB
17jqaOc23wpX7/p3wh9zqi1OLIz6NsCwSEJ23ZvNrtGcwvjgEJug9noj3Cet0fX6AZNMn6GRw3YM
2LzVWrnl80RFlLDuXOBr8eyRfA/4u0p/KvyR9Kwy98mQM8Z0vP+1mf4/Ee5/GbPq61+1xAv42nn2
/RBg9evf/0d/6zr/EcCbLAR/HK9Av3AA+Ud/a6v/IMgFRcRJG8UhIJJ/9beW8x9qsJhObN12Z9EK
J+v/J7+1gVfpHLkUBgR6/DP26q/Vt5qJuoKOAXXfwxNz7fFZjUPXPuNL48r3dXfiPHl48v/9dxfn
VtBNnV0TPLRtwJAEwO3H8TEgpuJN1JHff948/NmRo8Vjjyt1G1RlVd309qT7d/68WD97fK+IXQ6P
37///qL246ZTrFpemS1+jHr6WBgpbEXoUBi5aEOmULGtsvF2xwf7071anDxrnj2SQsJdhtpS1ooz
sU/axWirEw3gw4LWvxezJA6xWdCLyCUQozUKcW0YvUhvwfzr9tWommzYa2TPsLqMZXHzVxfkzO2b
Z7WlQulF58wDdonrDBd50HrtWtRtEG6PD3B4Zv99RfOVPhtAhXyvm9aSnEBqp7+wxzlPuYhrk0DL
OCAngw1Ni7oLjNhI2mgijHJHNb6r3lSK/Hf8ZRcx4YxujEPk7Alq6/c+G+Jk5XN2/X788hbFmH//
/lJKWzgpMWv1KLctYRXlGiLs3rGMn0VslT0MMb/viDcfHe0q730j3rYmalRWel+Z6ZuAO79/wVya
eXaHE39MO0LruMPKlGuryn86sg//7vYtzVlkiGJ9Hxu5Hcfa+aSjTll5gDdOdJX/8DotO1gJYWF2
bVVyG1th+EPP6/wq08K4XR9/OH/684ulJ9d6Sa6VlNukcboHoy/FavAm5+8WtiXdr0r6CNYCW0p8
kaRn6+QNQJEpcizkf/fzF4uNOfgQ6JKIxSYnqosijz2IVVnypm6OD/CHpVMu3k12k71E5OLsSTQt
vRsHqkr7YJWTq1/AXXGdj6OfW/b58cH+8DCWnRUzGrUsrwttn+WjY3+oQ/A+D2nTaCe+A3/6+4uV
rFZ6q/cAIfZTbqTb0adKQvEprt+GM//3NVuSx9w8FgmQJG+fs2dNd31lFB1gn9EADBgGBGYfv02H
BdXfw8zP6tnbbLFrp9inOfumIVfmLLPzDLpCZiSQPcKmP0U7/NPdWiwaZd6VHkdFtS8ITbyLae2+
z6gz3v3dRcyjPrsIPNbK4Jjm7k1tCLfE5TrWlY95rXwk5DN+m0T4961abFwC5Rexcgq1r3D0UkKY
9PeuT7TNqXozP/Z3Xf/3n1+uHl446twce48xnvwaPRrEZxwMxYkP45+ewGLf0nYO51483gTZ8gSa
xE+3QISc4i9//WLxaOGvkZvLwUPUXcwzIIcK7z+xXqfI93/4/Uu5OVlYsnQH7r5rpCVAc/KZ+20V
oW3+cHwS/WmAxQvtmNRQDUKU9m4dhA+48esPQ+gDPfy7P7940ZyxomOPNGZfWKIJz5rJGrCkx8Sl
/N2nc0lZo/Bd2o1ZOXvOy4U4r1OTaNsIZNGpb/N8I16ZoEsNw+hHWBeg0uxLbwRwHPk0jD6k2tTZ
F/7/cHZmXXab3Nb+RRpDEqi71W5Uuzo3VY7t3GjYTiIkQEJCqOHXf3NnfOc9LuJ664TbNBQb0SwW
c81nriU/bU2891+QPyS/m75Z+zd28tdinsRZeGJr6mywK7ZCkQt1ywJdZ7g4cPhLnPJ5BRO27Ge4
V4EZlSp5huNCkx1TvFYOT0s4p8ZzgJ0FihxtAEpPUFcShjVHgrt8lWd48vjv88ORBPxn/bui6WSZ
kQ2Jx6ICoHUaTjbCS8Mpqa0VNwoasv1dg7zeXyiiXuUNBcUsedxQ3dI/QI8PGHwOOXLyRldeWwnO
Ws57PPUNa0srldWawMut+BN1QOv4xpHzSvPUWWgGmM6862CA1agt/5rg+HnUYSD99jm3NGAkTQ9K
QFZUicBN5mCiXNqrxG1/q6rnlWXgVvbrdtyTeJvyaobhXHyBNc8Uft9UhCXBYoZESt8agMZjm6rm
hwKwNvYcN+cMhfmKwFee0goyRYmyijEGN3Y3NPDcYt36DUvh92XSKTuZMcH7GHzGjhaKy+N/n+Cv
fXZnFad1EfbduNlKm2auLJJrsBxV3RubxGutO4sThS8s2BBLVl3cQtA1wzql3oe3fCVfa905PHEt
GfKoHWwV495Yhiz63Df0rUjvtcad5RalqqebaECez/b5wew9nMrECPMXv3njFhSwzsyKTDtc72uo
A+MF1M8akrjK67MSZzUT+CwhuY7W5xq2aCsBI15D7ubZd+fKkPexRRobnzWAo/SBE0g6U55Rv43u
b+ubn+LGLgwmvCdoW41gK5510QPPnNB/JzP8z4buFqD2dcKsjZADXoPkT9wL+XKmM1d9BdZz6vkL
rnPqp19AlmzpO16vFcHC/QiQaHeK6MD97st/G1b/1PrcI1YB8HWtBjhFXCDON8du7z23G1dnhAS+
qHPbmarRgt61QmYPahOeXXdWLE7SmnOwTKoRZJYIcsEYRRls4+zoN+2dRZvUwN0HFnkYEF+3Ww6Y
5L3BY7vfooqv2a2fBh750WCJACo+T3BZ1U8EdmfiXTLlKfObN/+wL4lg+NcsYAFujbEHrpKve7G/
RSR6ZUNzVdAJ3ADAQ6qX0yhYVBJt4nIsire8wV9r3Qmk4ZVL4xqUYox88BVP/gAk47HZ77P+zUr7
aeC5slMQ6PT/d53GI1y3ltS369ef9FPrUG7DyQKUw1OxImkcX1vX/gPjHLDAIsPIV6P1rSvYweB1
tEQZTuc5Y+KXfWc0yQeo0NE6jaHaoOIMQYpn6il2VivfpMjbBo0XsLqpRAbuOOPp5hcbuKLobSZZ
LXa+nJK5XvGeB+PbCM+lfkfU35VhP31UyWBmOJAQvoOL7QGVb/80nf130s//nCGuRYO2Ex6wGepn
JWe0hJDkK+wjY79P6krtQ/jEEvghzqdsDKE42Npv2ljt2bizTEcNMQ0iYQOmNp6f064VpZnizLN1
JxbOSBc0bVCg65ApPGg8j7yvM/hpe23ukbNON4g0eggCTWUjeBiDegBt3jGYg/yt0shX9jDXMCIe
t0LCr26pUJ4CX/KAqKRSeML94dd/Z61GbR1PwyZxstZa3Badjo4abDi/G9bfF9ifJjwkXIo0e2Kq
uSC/R138QdO3JMivjYtzqm567+S+BzPI1MEjtsevAMt45tfcyueibWUWQZ1adXjoBsApeR54/VYB
0CsdD50ouOc6mIrcmCpo5/Yguuw+g97Ab7K7Jfx4Fl6V3vLg1IvtD5igf44Teec1U0Jnlebt2gQ4
r/cKzWrI7mINZt4OHLrf1hs66xTGooZx2JhWMEIKv1AAvNpStzY6+3XfWahmFHEo6sFUcpjscdiy
76xVteewO+dpnbdjtqA2rkr2CVxjqdB1/tbL62sTxlmiRZ+iUCyQcwWSSfGQ6yZ6EEGtPvuNi3Oe
xnM8TzNUklXAalbCZ/xLlreen9RZoxaixK5m3FRTsoBZn29fxZi/9+k3pO0vgwyKUoq1JWg76PQz
NftDQvUbCv1fDzh1TcSGta6bmTTzKayD4BB09X1rQ7/8AKpiX/YbQkCVWRRXnmC48E7u2df8alXu
NybOEg0Y4nR4qJoKnrofhmY415J57eT/KHOiCuSpDUnv02ChalrjO5p4naAooXo5IGpP5nRQuNtB
GHyfD1vVT7XXOyiMHl823YoZdr0GnVbyExxHDl32m99AO0tSFN2kLMwITpTx79NWfMht6rVP/aNg
yIwL34BYmatdd9EzHLHjqjNEH/067qxI0tcbaOLFXOkAb/1xz2+Kuvji1bZb9MEFHFlRHgFTtRbR
Lfyjv+GL+B1suBO+/JSY2OMoQhzJUMlvZaJpcITvz+K3cFwrn1wv2UyTJTiN6dM0HHMoMfzGxFmR
rGEjHWFtXpkcaouVaFVGY/rs17hzYq54IEcxb61PEVM3q8Dj+0i6f+cv9z/XCUA5Xw74ZEzIYemg
T7lI3hOjfrR0f8uV79rGP5+HUFv+sm0Y56E6OC/0aZLkfYK2NwM9qN+gOEszWltYXcGxtrLwHbo3
ORwARrqlfuvHtUhkmi4C8SwmSmJRwxN2n0TKvAIs6pZmb4WhKy+w8jcCYe8hpHU6HGNEQK3f1uJK
uNQKlC/0RnPVUPUtWGFZiX3Ra9RdsdaCCvcJ9a/ByZgmOYJS0JYkjzOvOIK6HlgTWzLkozd0fNve
myG83ZbRc4W6KqkONsg0Y0RXOScPcFJKTyi+/XeVs/9ZRJmzQk0zQXNplrkKlfhAQTvoJuYXpLjy
Jxg293tDpK6uBuCHVUbTIaLdX36f01mgO14UUNozaygA0q+N3m7bLHnya9pZn9s01zyPg6naI7GW
AgWw5152ftIFWNW+3FmGBOVGC/Q1FZ6Q7LG3w2OG8kq/rcWtJDQKRT4sWqdqgD4F/CgzBXfBEu4f
vUbGlSGtAcGuSA2+6LL/oRHBbTr/7te0c3rOOHiYSgdd8bT5uCl1CaX0m4eu+Gipcw7AAJ0qu4zs
tKxNfAxE/8Ov387x2Vpa62njuioYzJ/o/ijzt8LO6xL8xRmUOktzDZAPXlQ2VUwuiSlRw989jKkC
aqeLQVb0679ziCa830BlSaYKdh+/C0Y/o97u2a9pZ4lukCSKNKsnrP9F3yygYZQRKvy8XhVQ6fhy
HTUxS9qJxOg4jT7LJQB2KVC/+fXcWaMMCFI+wWG4ApiGricLLCst+1ww7ndIu8XvlDXwGskFpuQW
fGhl/Ay39TdU0NcP94tZ40qLRJsAlzOj6XovPsxh+64mqdczFHLkL4dc5Hstx2WfKlLLuAryeP4Q
NWvrJcWFG8HL1lFdGCZLi5lYhxZ0vmmsYGvtp+j6hxW83GrATzSbKpRWhWW4oIZ2bfyyw9QVK80T
NQblxhiXPbxb9vhOJJvfGnJlSsXaCNONzVRlYHKAHLjfFVPr924GpunLES8wS8It5lMVDct7Eo33
Uzh79ttZneAQzXW6oopfp/nnNpo+CD76XeJcaVG9Uckb1U1VipEpC6jES6Bccr/90MWbz6QbUUhU
jHi3YeNhivkHExR+Iagrpw9D3LP6JByrpiWyQ/GjXU4mDFK/gXGlSF1XQDYG3+uKFLAmgfdJ+lG0
ADx67YmuFGnpkrSGGA480WJCJaWmjzhJ/V7P4f73ciaaoM+HZBswXQb483PstTvXwN0VC/fL4big
W+hnwwKwRox9w0A27ZE8q+qajn7vCDBGevkLdm4MPANqVeWB5uNhWZX8y8AB3/PS6BpkgMQa0rUI
VDWxXR9lk3YlRig5+31cZ7lm2bblIfiblRGwFAhTCL8Jbr+lX+vOcToLVJFoAr8hTbNmLiMb8298
3/rGs30nZbS1UzrBK1BVAwP3sZ3lp01EfmeeqzcCwX6VQWYw7n2ubuD6o8+rGNiN18i4eqOFLGRX
YlUVMJf2czjUzQ3Nctgq+jXvHKkE+2QCmzNVAUY06nNmcvgqJCgwHz3/gLNu8RjHh14tGHmi1wtQ
gp/gcO6Xm4cvzMslBfdg1ArPk6oADn5qG/0BfgNPfgPjrNam3lciRDNWWV/83g8rQKiUviV+vTby
iwjMFRqNSJnDpEyqikxd/nuGR4UblP3/O3uo/1zYXaHRHMK918Lss8JKLcoU0pcygP/IyW9gnKUK
01y80cMKp0oWWP4kkbrl/Vsqpr9vob8aGGedju0GeV0eD9WSArhY4rW4w2aTtRs/gMfZ8BtYHaxP
RmpxIZoEaQVy5pg8o8QtG98j4a+npyKT6Q3Hu+Rw0/GepmUmWiTjAR7JwxWONSj5/rSOMPY5hPvY
82/DlTsODja8u49Rglz7KVNmM0cRIUt2SPFKvV3MCBRkFWcbo5d66MCAjEJkE74EUPbu54h0OjuS
bEObq2hne27GgmlU28XWnGUcb/aoF0n637eM0vr9TNOg+66jZByr3MbFUk0bfu9RzRalyuGS5Ic+
iyN+SPesMTdNNDTFfZr3KNwKRxs/waroSqlNp4tq9WSrcCjy/bxKsQC/PQEMe1qylSKFLWAhcWiA
6x0QzxaA8eVgxsOOb2in6G7t6664CBLNtALbrFkPCeHLxdpAPk4gLVOYA8JgrOzqqbZPIuqGzC8K
cdUvI6B20LcXQ1Ug2YYC9O6e2cavauUfxsQhfhp8atVQ7YOq5XEIQUzcxrD1jP5cqRpwLyblhgxg
4bIBKasApgWk8NssXZkaofWOKFgA+p3KP2vKn+qs9Rx0Z6Nf8Iy0wbwKy9bUlS7EbZ1EfplN14Yu
WSCriZD+qsBE2UqgB+H/KQC+9dpvXInaFDYk5XhxrBogYsqNj3/BYMMvYo2dTb5Dbe7SZ+FQmd2o
R5R/tTcDeZPM8sou79oUs7SFMUKc6qqZOL2nCL5RV2Dmr37jEr88+ybZLMuilqHieWN+m/IREHbZ
57PfsLsyr6hvIxsQfNS0kYBCxbo3FuTihI9Hr/67Uq9ZjivMI+ahwkPVX6uit0mg/UouAHV5OTbK
rPD52bOhYmEBHRloqhtI2kBU/uXXdyeoATHLksXEqhJjYUEGH0aCN3bQvPy0GPRvDuJPmqNV9SIK
twYBQhjR0mRrd2rb1jNAcPVeKoOpjG1whOONBo5pJkoPKljfco18Zdq7Yq81RC0zOLkDKlGFuE3J
AlJ3Ok6pn76fupQK+Pc0EDIN2Mnga3LLehL+jjvt7pcKdtVe2SZHKzXiVaSytktNa7iQhnPmOemd
+CYmwhSgNiOahyHeQa+AxptZvkVOemXkXclXNEWb2XBProK9J38yqM3/tNJIP+UnrJdfripQ7/qO
dVxV8Nteggsv+ugAV7I1eePt8JXCN+oKv1APWtcp2AmVFRGZngG3hw1tnfWxOq56CJ5REfYYBIXo
jojieHFoClxGzyBcJ4Pf13f1YSikTUPTIf5cd/iGw0y1a+AHwXol/K7RrkAMnqAWd5brzlTPUX0n
2wbeCfu4z6Ffdiq8zo2fdg4bGqD7lrivQLtqebmt3UrLjtPFM0ZxHUxTmLbDjhJ/YDcxZMvWfIZ6
/4fXvuoCOsQs97kwtoezJ9h6W0P+sjM8Wf0ady4uzWgjrXkmK8S2ZxHz2zjWfikA1wZVBkHYrHAQ
qeBICSZgACg2Ckk++vSbuCKxmYmpidalr2oz5SfDYEkGDrnfUQkTnZfzZc2AqgZVpq/aaQu+y24l
P6YAx41f352DWHe0H2gfyQrhymO22DsxvgXz+PVmB5P2lx1vNrwzptPQV3qL2W0kJjjMtcNa+XXc
ySysHKTAhRNZEZ4PTdnl+XjLMtMzr2UKzOLL3sMFbyAwLJVVBkj7YSzyG9hb7V4zHeyjl41Pqm+a
umj7qqBsvdeTpIds7pYP/31orkPwzzs6sAMvWy9Wvi9rhPNdWDoiag51U5xEGA3DKcXFqPeKsVCg
9/LPwJ6jrtU8gZ8wZd9xUX+QGfv833/BK1PHle7QJcTTIMqxUCE4wHtu1Gb5cyWj30sSJCIve94i
Vu5Z3YuqUHmN7I7OLzDC+3dMsP/J7oDB87J1gDLNZuE9Cxoiwx0/ilUJzwfP7cDV7xSpzfYEboFV
tM7Rfuzh2tbDkbbvFq/LIhBgL7ufL2utEEYIOMXB2C9vwvD9gOIpv73SlfDsaYsb+ToGxyZqtuG2
g6HyYxyrxPj13nVCz/cUvsWkGarQkBmw82Turvt9WAxHr6lZOAGiDFo9LkWLDTOJn8wMT9qo9tuL
XWkjLEnmPJzQd6R8k2M74X3JmujfESb/d1o650iPHTLgkKqeomyqP8JTXT31LPErsQMW8eWsEW0f
GdjTimtgkH9QkiTV3Ca536DnzlECt0oZ1vK6YBlSZcOYfwho0/ptxrlzkph97neztwKyFfiKHVAR
O361ohiWN9r/O9n9i/3YFZaBVxFvaWqwm6Umke/GKOrNTQtIynTGRczEZ3jppfo4JmIb7oMdt4J7
lXWj/BoDWn82aWwvGQ32BNCW2sD+YA84fyf7ZIsPEm7Q7cE2rLbfh3pvDex+ceYeTNLBoVpSereo
br7dW7acSW1AWbQwqWBlKFtqn1mE+pYPoLemwXPf5kofcWGjFv92Wg8shPLzsVMssEf817p9IHE9
LF6BJIhDL+cLdI1jfC1IPjV11D0ugMXex23ceB6wriRuAFttQHaUV/EW/pnG44ciat57bQCuJA53
zV0G6corYqGzFTG9xIN+y+ni+vN/NVWcwMCYAH6beoPBrYKZxmXSVqzHYofq4bjihtBc0iIVzCtB
RTLnGIxGYILpkvAqUEF6onwVZ6tE88lvnJxjkO21wR2R8GoZKDsGtf08d/Fb4/RKiOOK5KKwaQ2f
DAB2wrRPUFXTdzlrtm9bF72FlX3lT7hCubAusiZWIz/pDb7VRzaPEyxklwnJ9ku7oqLtjUv1K588
dfZlyBMas6SiOTUtvGjPALxHUIcFwFRKm8cHKLr9skoAAL9ccw1D7gSMHwxaH8NllaafsRF5xlSp
s6ADGI4gEdDzKsJz3EzW80yiN2KG177E9Z//dGPOCLScFjW4R96M2XwphE7OQ17g3T9tFhF6qQuA
UXn5VxK0nbZtFsCmA05/qHVvvsCq2q+0FfDJl63rvRjbdp+6KsuS+QzNdV7WLPK8rLhCOhiN4ypu
Ila1kNif1bLLY160Xmo02EW+7HqYAo0oYIh9jJb2NqxJSYfUc8ydYGonQMsOM5q2lp7qYjzLNva7
H7oauh1OZa0uwB3gbXyXJcHdmPpl8VAk/3JAICu8GuG29VF163jbaT1XQUKevLZNV0JXJxlbdhJg
skeNPik10XIvxFvYvVcuVi7TNyz4VCdh0FZZq9UdVK+fx2b3M4eFe/DLcWnSrAmW2LSV2GNxNsXc
34Sj8JOiEldGF+wb3g3l1FZt141HxfL7IJv0yW/UneW5deFoNBmK4yxpu53jeP2kJs79korAGL0c
GTYU8wjeQ3Hsl/GRi6HqpsHvEHeldDvbtkY2CKTEbOBwbvrwYEXyxs772nRx1ucCdb5FhR8WkV6A
SgFNTaVwFPYac1dKZ2HSo5dZtahakvuhb9QwlgCkFH6CNOJq6Qq5o+aCJwUKrQYLXpmop7sBwBu/
OkgIWV9+VHDJ6j4bSXGUq8Wz5weoAN4Ymb/feX4RBrpaOppaEJ36hlXRHpDlLmxlggKjBmabz3BK
GqoWlBBSZuMik1OK7Np6GGeeLLCwVOl+Hk0Rjieroib+JrMkXipAM9rMKwNPXAKqKGZiSZ7oU5tt
0zmpZ5j+BsAQeE0KV3hD1phYwWd9IqtkUFnMzyip3Dwbj50vto6wycl2fdqzyJY85BNM6z33J5cq
nXCTBmRc9MlKWDSs8/5XODG/+iHUOb3seWCVHGtBzKmBYv5YrIwdwhjlW16D7komLKTPdbtgM81U
/F1L8iRZ7FdSCUTWy54ziRv7oKg5teEUlpuK61NdQzrj1XNXEroFYwQTmPmaTprm5tICkmdOTIN/
45d5cDWhfdvOaR6x7Ag0UYrTcu9Mf2AJYHU//H6Bc/JMMzd2qZU5GaDmQE2h61EV1OvZg1BnwuP+
AM4ckeYUXU3o1mSEbQDNvMT+hDpxocoWqusZjS8GTt9gKI3lIGI/wek/CPeUGVgzmN6c4i5SB8Kj
rkTG9rvXoLuK0IHneRiSej4tMZNlHgSoJtxoePZr3ZnywGbykAZkPg2QeZUDn5pHkZH5N7/WnWOH
gh1DonScT0GBJzjKbXMC+MZzYJxbXDut0QBVwHyCo2n8HkwZ/j0Fd80vJnfVoDZh6zgbbJF9Dxg5
fM5hT0Trtyx4Xrkmui5fIuJjzAeSn1Mg4pf3zMhWnvc0FkBOTQqnoNf4u2KqeiE1jTpsaACzBMcl
TppDvxk/MRVxxVSK1dk8p2i9afr2mENJdQDe5w+/rl/DvJ8u0rzDF4CecTqpTe2HVo7dUcvab69x
xVSFoiHgxcl0Aop0OUuWxyUchq3fZhM7O9kuSZraaZ1OM7PiHGn+yUZd4vlJnZ3MMkntgFzPSeUs
O0ixgY/YTn6y/38gkPvsCivNa3UC+XU6dFYBhKZ2P+cm4srAakrFFHWpOrXzyA42keKQw1re7/hz
NWAGvCQ8ajf5uet6+2xDtf3Whf1bXu/XefeLMNdVgdVkXSMDsfIpmSLUo1z3eAVodek1212aNgg3
SFfvRXGmAVLnS/BjEP2zX9POTZdHcVQDcJGd4fNVC+AuIfCb2aa/+DXvrNNIDGSw4VScEyV7aFi7
LWX3KcBxud9adRVgSucGgZMqzoWOyq6Ib0Xoefi54i8YcY3zHqNpSREKX/UQvZ8gkbjKLwAUAPfK
xuJsr9ZH4FvRA/Bwq+d0cULsLhRstvtAj3Dhuukn9T5M/dwEiSv7ApYXVyYp6TGF/KHrg3vatx+8
pso/JF+wEWIT6ekxTo2MKqoE6q4B4DWf/Np3oo1eRWMnAPw60yHa4HFONb29luq95Sd4becXW4Cr
52oDrmi+1ulZqkDfzPWyyEedhU1zQp1qVl8aaVf2MNv6/3C5/jvb9as/6izfbI/rfulGgZvCtoJ6
FolWxOrEOVadOLN646IcBwmeTNmTEWf71u1Tn10GoVImz7hYd1yWwvJlv7B6D+pvhKyQ3fUhJK28
JN1u17XEhUeN9xzMevWw6HqN0ssW0Gzk5WQFaIVlSIqWNOU0ZwqXoiHFpwP+E6izb2pi0kQl5Vkr
L8Ry2D0fd1zos+a4j8sKqD0YuNsTLOTWpS0TDgYPbL73dtN9GRXgptOy2OHdzm+A30vhTS+Rs5xl
iboCAZwl0dnQf1KxROzYZV3+l1QS/3gyI12OKeS+BDTAfgGGb1njtrK72UBd4iHR/TfQd0NAEbcJ
JGRgL/O0YV/7lvLih2wMSDwo5LTDJEu4fXX7l6tI70ZZwB7LHqZR+rCurY74MUPhZH2yeLKJT0Fc
b/pQ55hpxWFJ1/3KYgUWM7yL8iUtzm1irERd2DjsN7Dx7w9Zqpb0oQtNmx/DlqzkwLJ0RBSWy/yY
SxjglkASp2MP/WY3sOY4F7hiZQdkSLYGXLlp7KeszOM0Q93I0lY1zRA2Yi9JpbnF1xpYW045Iruy
iAIQGo3s49/HWabHdbdb9sO0didnNQ0Jf7QTuOi/sTHOskcy14Tc2xpkw+YoLGpU6LlYTQRHBJtm
RjygQiPH91Jtq9C5JrRFY84hXI0RjclwsPwGUOBt/T7msh2aw7AgGXzJUIFUPEdbBjPCg+gpSGJN
HlxtIIUR/RqgisVCtAUHncws5rTjWw7DJU6QSIsvKe/BzwR2tTinnPWHId1WUCtZsgcaBM9hX/Rd
aDQ/rRP2qMd0aEz3vG1x0+eYDkNszh1J9AamMqMxXGLZLo7IcbD8az6TfrgrNoskEAOBdgNqUc1I
5pdFnmQxIqh5JoQcioSQ7kPE8yk9w2CFb3d9DBolLQEE3FaLZ+Z5aVC7Fe46naHkTGGyFgrzPRYB
amamJaPqKUtklB9ZrZPuO/IgucCikXRYjhpsXP3ITdikz5BnjfLc7RnKhIohHJJbmwQxB/d+5faP
theDQcXMFAz0ccSiZadesT2+KBl142cWyDyMsb3xJk3KTNJCPYbzzKPvtKvrfC/rppBNta7LktyG
U0uHL92agjcKz/sQ1ejNisgM1s5JKn7U89rwpuQjz78nJB3VZ1SXW3bA6xLOLpRKDPsDVH06x/88
BPTH0E2LvchY7fszt2EUHRTDSvrRUUzzm4bH9nEuwuYcxmPevcsnk6WnMG8V+zhyttn3K2ok4gAv
0fANyI9XJ+L0ote57//ieLlhd10KunU1DJ2oqzEuounOjEUWHzqKhMHXPI1p8Ue08voRJeTBLZ6R
7A9Uh8iyW5Pm2MAgKDhurc3XW0AeFnsD8yDyRRQtLY5KoNLxQ7Yz0T9GTd1Gl3VozX4KRtZtN8U+
hWmVpRsPP4dpzeuPbCwadVD7HMATsQsLjToUmQLkt1idTA86tHN4ISpV4hPIGvXwziRFxs4h40N2
nLduwd65JvnEztBPR9PDWCzpDwFPgP4AXnG0vmNbOGErYcO2ntJkmKfmGOK1arnjHQyOz3VjFCpU
gmxpnhk4ufQilVJpCUjmlH5nrOjUoek1n7sy76M6BByIku2ihdTzcV7jMDjOuo+jshd2VV/JXKAH
xyRsItgZbuhFGzR6Krst0P2pv1rylDC0s/xxXFGYdkoUQLdxuK/A7uJ6B19OoCDSB4RLzZ81lnB2
6ASL5SGVazJ83ke8sMDgSEpYngGdbG17WWdUyT7v4NNNdcnGOduw31u1DkPZzTim1xIZ70X/WA34
nL+BkTHhQOBwqyk+CrRy/ZBqNtMJEEe8dJ76NZZJidrPPqlEERX8tCwNEXvZRDOgo+umG2QwN6Cf
ipsQpOfwjEo2xi4aGLSgtFPbBk9pwqf4yGhqgqMOl6g4Zru13W9TaEl3s8x2LSojh6A+jitg5PcE
dK33YaS79glZ5HjnZSvEXJzhGt/MtwXHDeZxRxYiP1Pe4ryb6zoZofOmbLuXTdjxw2CnaD5QNWUB
6hYmXbeA+mIGRR/nkEsUY/R0nt+3W5jFN+C+j93jAKe7diyXnYJwA1/xclynIrpEpNDzu0SPQf8t
brdc3KeCaMyxnknB/iCg9mImSFi26dPQ5O1yxi/bulMiOdWfUr6w+lZf+dMXFNGm4sFMMaBYJ2xH
Ij2CZUTqPy2skuFprlmX3OihbRpom1HEhDmSw0fplnXzrm4U+NvQDMfQEIcnrUA9LJd57+Mn/M38
tyVi8/a7gGk8atKLmAHvPcJ+sTkE2J/qw1ar7amL05nc5IVCrUvS9xCrymXKg8OuzAzm2zSsGwpI
liw64EEhZ+/R3SR5t617094EfUzxctTWPDDPUtqhv4V0l1lERb3dfuDU0D2HR2oYRh+uLzUkPBA2
ZvbBhgWVGjux3etL3uHTw2g2BRHsfsWGPL4D/UJPl3BmxXyzzWmRXE/ujcEToMEwal3OBVZ5CL+6
xprmMLbrvn8gxSaKEqSxPD1nVGJ/KzlZu+ldOEf5+M1OWtGuFPOyJZedknB7pJj97EunNzBi8CPJ
UL/jSI2vH3OOQby1cTdtx56YZL7B+R+oBoMby+W02ixbGwRP82DxMadmOS+AqstPWbTP8v2CMVtu
xw4KvHfd0rL2QDs26C+byuLkq4yzHVR6OISFvcJIEdH80cMzNXwP13qAbgeaFvz3UYw8xv0Khojk
ILu4y25kNoPQe+AM1N2hHAOz4ygUG44PRHuwjE2DZMmOGiYNww7ZaBZ8h6v8Tg8hDvXuYs3InzOD
+X3i4SrSQ7tZvL/IrKefkxi6iAPZ87o74C5KMyALBzCKY5El6VKSLZTjo2IjQ8lxBPvOsyo6MTwQ
qdZAlCkqsL51wzhv5yRq6fIu6sMJ/rt4Zy2ead6v7LwIkHLejzEjX3INystR0xqpgLwN5vRx71UN
lPDUrfE7vD+R/qPgmbZ3UdePAzZMirUBWTyEannFYaI6PdRSFGo75JQ273coXwJQmFu5fNR2HVEQ
jbrXeD3AxrDmh6yIWvWOa+SYSiYbMZ7IjrpacUaJWnTKawI++RTWMb5Ey8AypkZdSa6pvgY/OdS+
DNTlfEniozRjGBkwpLf9c5cLuCaVVqLw71mhuI381uh0uJ96g4jrwJouOEQdXOH2A3b3pczWlMyf
YwPbg5v/x9mXNtdto1n/la58HvaAALFNTfoDybtKshZb8vKFZVsydxIkQILkr3/PTfLOxOp0PJ1K
4ipHugtJLA/Oc5ZceIP9Xi4EZTqDgNe4eGVR4E4lvgK5n/rOyYRyMaT1WkzdoV4w1T9yMvp5T2Xd
IDibjbA8C6OSqZQ1YGLGloXbXmMz8i4eeVbZNxOoU7pLWtHK5rq22Xqr1ksA6jZu7MoqVZOdQoLN
gm0UJUc6blDgP/lmDvJTLTru3k1NFs4P3TiFCWDpgX5amwzR7ZkvoiPKNcRa1lDR9Oi6xeNSFUfE
k8NYI4KuGpstS7bNaRP3CEMSqRsJRTo3id77VrKrHFZKbSx0NdikCKnI4dlqaNz3USXOiIlfnyOo
f6obiqnTHrbKbvpmCOh4RzwsXnEEYu46F4puqJ3CaLybAwMmuVtkIiAjvwGEDrE20kUZ3Mih5L1Z
R0Ufex/ku5pWoo7bdnFXiL/Wt7mHgz6yzH2QcKS6J7TIyiPcPfT1JPL1nIdL82nN5+qtZs2YlETc
N3xsH3mlOx3nxFjQTqamrpH3TkrtbZyj2l33K+Ld1qOYaf4kwsWcXbUqnWI4i6Tdpm3Zd2PFzyvo
i9GjD5R8mzeewZaduk4Gx6yVs2/iDCNXQSa/FuS5dNnqHjkXYo3nsl0UqJzh7C/h6fADODXrssE2
RY3hapCsOwyW4hxTsr5KczGHwXkOIwiaIZ/25DwWCKF/Y4PFuv0MnT952kRDRaLXaHZXU2R4/gmV
azvsuKMBPZrSlNF1tSBwPp6QTd/EPjSjekJOuSG3A5uY2cGmYe1gSWBFceqDWTcfgwJZwlXC15KX
KbFV4eKJlyhFtZtkmYwNahQfZyxgrIlXvk7l10VxNlzPSz9vXxBK5VEOFU5xjO4Gc4ubuIJgqNrB
RSejh1E1ZXW/hDj77/ouYu3eSaw7KU40uTwNF/rdbpAtZbcQ1VT8CvxZFqahXrg+hZBNLd9K6APa
28k6ZUiy6nwuznawjIgYhiIKHamtos16j6OxpDgFg7K5XVnbWKwLRSd9eGNaTMm3NQ6r/mPNa32K
enQlmG29/BhaViM2HT0tHJOXniOlECB0kWB0oFiKs2nG6m7HaUnnNh/VewFNv3tSHmv7B2sHTauU
yyHAfpV1PJjfCr9VSx4HlEoWO5eNbaIz1tA3dlPL+i2C3L95Hkuo2XaqQtTfw9oUi4bhAO/HO2Q8
83rZdTPcXQ+6DGh/JzDLsCISNg4Ky1OxSICFRQf5/rFipPBHVhc1adNoG1ECxI0QIocNfI/zByq+
akjW2VxqEcS4OH9fuXHM/UHXeT0+NTbo531fBU6frNVIaB+KTfsxHWizzJ9qzaFFEkWt7Sfn62He
m5y0AaLtp/CqHPJMJAN6j+56raooxyORJcSAFih7Mpp5QFE6CNjJPE0bfLFhBDBk131Oh4PPFvUw
MLo6VAd828zt2jRNPCJPM4YoLJ8Y8sVU1e9Xr/ia5IggnU4bszigFXqSsXW+D0zsJuftvQy9LL7N
iDZRu60mpEiFv+yrcW6RMXHMUGZfl7DmwqhjYcvOWYVM0yvkzffvtcJNSJlzUdjEpESX+ck2WxWg
Sl1JcFg2jOsD6oBQnh22gOqz96w84AgQ6o89LM5lkXCdk/LBzLwoYAkdtqKcYgwyzhKFVXXFaS6A
cG6TRVi+UZUnWzJiwj/WIW93TVaKDlMtm849AYJxA7yC8TvVLaI++3nUX4DEfEDp4ahApIoABbxH
Rgx96GiefYKfRVWmeYtFsazG+sY5gspsg8GIPzVSFYnZVgSOgEFPjqUcWXMzOGabmzGb7NVkTF99
RoKzewmG2tp0mQI8xmiRT/UUXZo7tcLevkT+SaCWcGm+DajVwWtyS9x42e4hVtYirozPURuAtjAj
7E4twGuxElrgO65640HoR0SiuiA9EH6PTzWKsZhyMNBPgNK1vWaDGoI7JkHiAylIdvl8mkWeuwYP
ZVqJhaI7q8rdQpiq5K5SorzPB2TD70IIBYZvy0zrOQkKIFefYHeABNmRKxvtuoKuFEOzpG/HEueR
w9pVNqYVFlATz9OIFLucTsVXxVtLn5ifijlZWxvitCOjZl7ialZN8LEsw+yLupQmR7VAZf64CvPi
6sZFKHf1EKKYbaN6OmpkgqhEi7F96TmmbKwQ2ZEgFoREu0bDsfgC/tVsw01Y1Q7+llmEowxC1fcL
lV5+MHmgoT8udQZkMNAtnJGsgRVHiqKk9Wcu+v5r0yywfQNyUVTdE5zadJXQsfDsWLlofcbROd+u
xoZmL23RbJojoHud6XVb+Gh4DDIi+EuIyAz+jKNlAWSkyvm17scaawcp1oTm4eDvRp1JA6kRektR
LnJyVwZCAM1G6UGuuIeh6F7Po6Dp4jbCdrOY7Rw37bS8hSdyGL03o57vgyCy71Umw0e029126DPo
LY5Bj4Px0rTLvBORgqHvVs3mPe55fdWFNWhtokJCNjxOov7UF1oPCTdd62MTZPUHKHWXeODQyRgT
eXE1Lia4k8IvN0Jvhdr3GSxGdg1fl8OAWIlDaBpyipBjjDWvY/ap0Dlfb03eQz08z/D7ifkwZe6t
n2Dx+gkeHDic2dVHxQdAw/BlEfOK+0B9VWFZ0CxkPSoOCf2xIu6xWASKRAYoIc9RZVQ8gD2s3IJ0
BA2e77jKgZt45J8jp0SOW3mghpgn2K9X9QNVPUTgCxIYHkp8kZiVc2imBMv26nw8Ahtjt6YuZJQw
g6/z2PeZ7/fVkFVFQiNp/JcL1/XUd03bXi1Sbg0+ow7sQx1GvrllufQo2NaS7ZUyQX8EhVL6e0DR
3Q7LRNftR84rm9JibkLQ5ZDcuus9wSICH5gzngXgiMzw3uC47UFantfVPdigqOak41PYnINgbrcD
7Me254AjNiluEA15lW/9gumTKdyO2pNdraMpGQbnz6wPUXAWZXe1moI/gL08QCEAf0fgHDBqYJHM
PgQb6OR7BYXM+gicaZmxEVkSPjs15lQiA6feAA/YZjLdqUOHovxUbINtEzwpCN5VXaAyx4rZzG1S
DJmBfznMi/QNLNKUTLQXZjotfTQgrh652cguzWahyjjgsD3ce80ukzCo5jxHuuKAExMWnzqtNqv9
yUGUoWPaL67BNEa/62XC3pmdzOhIns5w1CZgYrY0Cp/6CBVaOns9FomMZgGtjxNr/VQKOL2kBH7z
5YcGgEYUt91UFI9k2bB65EEgwrOQYcuTVtOGpj3QsDnpuxnQVgxd3pKnFXRc5DYyw6juEQhSzvEK
F2izm9aM9/FKtwgVjDah+xqMSFWIOaQe+h5ZNrM8FKvx8qvARfn3FgWquOY2bGQSNbKmd03uCUyT
DQ4FRWnb9mGFgL/e08qSdo05xPYzAMyi23Ic1B0gBwzqBUUhcs2zAWHU2mY3RU/K7RRGZOlutAFO
GwvDPPzSTTG+EM7K4g3dsg5UkIzU3XFSc0DvIFGTAnNqZJtH/6dbzR75jX7cg1xk2gRdFT596Xxr
AwQkbk6dggZwygfStJcnJHDwScNRmwq6PxzA2jcT8MM6gb7C2SmG51BIr4igHIdL7oLuWIJnMX/x
dNU2zYTI3MFjvfbpyI2pdw1jakgpEmlcHQ9juxZ7nAYbfZVFsF8D+bK5xIMhLa1Pq6LUyzlzRKoE
OpFc8xRODAQTqsxa9LPRCu3zs5gXtqFmcSY6AiTo0a0fUNvFwGHDOoY2b6vSAcOg2UfLFA4vsuR1
E+DsEEaOxTmDick3U7cN9Fw1OmQOm2mLOjFKgmbUB0ENXZdTHSqmnuAZ3bprj6P9YnDhZVRFqEEW
1t9yWTbL+wBXo4O4CB3rp/3FzRoH0lltc/Rmupygr7KgrxcUX+DLwmBqzfL8dm1Di8PKODGBCR7V
wKxkgl4Lx2mV2FZ3X8sVp2vQqVbZkpfRzcGAYkByHJh6B7ntjLSafjxb3U/qlmPxyFEqqmp7rgt0
Iz5Vle/rfZRHXeBxdw3rEJYsxvI+QrmPuUy1jPjeoDQaXgoTca9iF2q4NXsZTepdCHyuRPwL8H/3
RY/RVD+ZYOqDuz5Hw+d+vhxU4ViwqoYmch7gawzZnBmbU9Gi74VBEhm2HyUOPmKHHMVpuIIoNec+
2dBD6nHSLUdZypRw4dSVN+gkXaO6VuIaZVFk33ZNVY9nmTPfn4IJYeafGCEZScSlZttPfRtMcSOp
D657AoOn+2CyU4k1DhkUiUZl3O3WqVXjm9I6CF1aTuT8bmvAIksUsWjylKzpYDEz5oH7qoQ12Tvm
LRb/DvkG1bydgw352ihZ4WvYnLzJ2Yp6ChnUSSgXNx3XvtPsOAJl94emFht5AqrI+bms0QlMDGlB
ANhBuklGlWJsbsC2LohasB9GSqeEibYKYsy5G2HsGqHXyGGPsSchqNXDvgxC9HtEhxbPGjeIWFPx
OiyGp2MheXR0y6S3o4mWgHSwdKN+0sD0cmSl9ZMOq2sejtY+cQtX9ReZR1N7jcK2lPuGF5N+6z1a
M2mTqyqHOhHk1Luy6xpxleVNV7/1CjfmaqWqtmcyIVLnZsZ3pYgcXzd+V02yzc9LNer6EQe9MpsT
MqFaHtKqVy1g6wgebSVJJkxmEyTw/hCrSdEHlErva1CDLxbG8iMcDIkNE61hgNnuWrSC7HRCATbi
xjpZmfEO+3QH4BlkHLTSULvp9S3DbYe4SvOi3h7RPcmW/YyZvNfbJq9xiBbBFQ0yjcJOELjX0Usb
T9EDqYQwh7qSA7/emh4i15Cuvfvoy0nDtKKeYB2yd7lZ1iIOveASPU4K0hUZrJoTAWDDfmrnSNG7
HrYLlu4vVq8hMI2FI31djZueq0S33tfp2o6XRDlnxRs+ZlF3iiAu98ehMxNL83k13TW18KkBRErQ
b+3XUU77EiB+GAc2DIM9epSuTBuVaxw7zWANKiTWluzzIhHzfpVtebU8wJIhcsDei2zcnlnHWf7F
1D1pToRB6ngiQH2HGwi0R/eugSU1apuOR8t1GAV2/bYOvDLX65oHFgDfQlWyaZQjMfDlCb2V0lqQ
/QYX3UyktT5xK4JDTyO+QpVOG6V1Am68QM88ii6MxlntNcikb5oZycCPxNe5vRndFnZnidi77fK0
ZQatg3YrotutjKovgPkCllZcBcbCrBXnmcR2GO3tDpV1jQ0SC+nlmO9H4291MM4sWYMgHDFZ1DBC
LmH45Q5qA7gKlcTI9a2VcxNA2V3K8nm67I/PcoJSHfYGPD8NvV7DmGC9a96ycaQOcy/n7eBioyyE
/oCYEBQlC1KSFOTBAPQalg/ZG1pI5/dYRuGFODddOb+4ajHLdb/Jlr8fl0lEOLwM1XReV7kt75Vs
zXx78XBkR9tOWdzC7GaIUY3mF7DcLDP2XDQw79S6anm2BZQGb9AoaeHBgNp4A7Q11ECtOIIrI+4+
Q7g6qBjCIup3izA1ULtxKB5AkwhREc0IZX6owGzEvoiMDXg36lll+kkaokHu7Qj6WfOhy8ahd3EJ
vV8U9wo8Apag9z1OLwCScoC3AGyI+wy0YiuDWDiUr1XMsco6YIhND7VHDJN6nDv3C+ShCAfqlkgU
H6GwXqcxnjxCbIZDOzteVokf4B+OOpSIhYfpyApQOdL/sKODPW/A1QGdKuYSAkaQjQPlhiyBUTJ7
ZHh1cDX7IjcnXVyw3xzH78Vc1swou+2pHXdAC7YJvNYgC07/kU0LWVYbNUcYdS9LSkTVT/G2FvwW
DatuSkUG8fdfYzC9dhYSa9S1fWebHdEfquidmP8an/m1oRBv2Ix2Dd6XlQ8KoEXJ/6KE5rWdUA/D
Q52VUu6xTRKASHomNxartT3+OXvpXxhWwYvte8YroDDqwEhDZyLA/BuKvnRXrQ962Aja0QBwonOF
WACpB3q3WEC3OGBVAUn6YMFz+vMvceFO/xHb6BWxLEeLZimDUe57pJk2aQkdwQ3Ig0OCeg3tR/Ti
1A/ML/6YTAUzx++vdhwshhpjYg9DgEG+dWufTanJUeemHjsT3EnhSNKgKl3W7gd3+I8pnPS1O1EF
fhh2E8r3QiGTw8F2ZjcAa/7BBf2rd3/FPjNI9LOy0BzMkfZLPYZPXpnsL0lH6Gt7IpTpQ2vyjO9X
xH7Exbieyqlhf/HNXzHMXBi6rp8E3wOD3qGRWsZZCOTxzwfUv7orr+ih2TKXjutS7HMSWOzpcxaH
BXb/v/burwQptDYM7CDcF7q18OZ1GimTW//2z9/8X41Q+v0IFWPYerNUGC6F1PTZAlPyCRErRa6Q
oq2JzQQ29hG6Em7+Ujwf+C3ff2Shci9hI8T3iEPl76NhtG+qEPDqn1/QL4aP/zy76Ws/GFmtDLBQ
Hu1bpQsg0LpbPZor+OdlDZ14ilB54/90UdiJQ2mqd9VWvgsx0vgxs+VU4KySFzukMz4vM0N0c+wk
SrJfv91/fl3+K3/p7379HvYf/42/f+0NDvt54V799R/v+hb//vflNf/zO9+/4h+Hl/7N5/bFvv6l
716D9/3tc9PP7vN3f9mhLnfr/fQyrg8vdmrcL++Pb3j5zf/rD//28su7vFvNy88/fUW3xV3eDc5g
3U+//ej0/PNPIcOQ+s/fv/9vP7xcwM8/XX3ePteFdZ//+UUvn637+Scl/85CLqgiAOm5VBeesn+5
/CQSf0diIA1lhO6jCOWFUd8h9LT4+SfO/x7BsBgvQvoIj3Di/Olvtp8uP4rI37lQQskIpvpAKiEU
+/9f7rvH87+P62/d1N71Zefszz99Pz1kyDW6IwBHFA4akD7Ry89/J9ToiqidnJu3fZ+PyL9VS1a/
hIazLjZRQK8cRzUWwYTiRxY4l2Xpfwfxb597+fJSsFDKf2LjQp+TeWS37K3I5piYKNuDumaOFFyD
H0j+v98Nf/0oTTSlOOFGCqy27y+x3QpQKxxZ9zOgqDOkjU/abQ6LzjaDKhrc/e7p/3aDf39DL5Kr
1xemQ4SdCsWQyPfaEs0PSPut3LLuwf1SONpdqtILS2fQrtwb732Sl0OIRvuPFro/uEwheEggJ9NY
e15r4ksPkLjqAzxJJfu4sIJ8m0S77kpEsu/QiOx/sA//0edpQShDl0BR+loOgpasKDJICiHAAage
g8NQyTQft/legNIKLUQLD8cfrH3f70OXR6kxXiNOMWAxcV7LR8HbFJXyfNzPYM4dKoHdTvWhOvz5
I3z9KYKAJx9JSgCHYW68lhsGI3oJ0Sj9nqsG8XnGFcehqsQPdr3XMwCfIikuSIaRECR6rYwoIhtA
nOZxWAf+uCWsWcr3lTGyREW/kR+UNX/0YQywVYgP0vyfRqUrQsMykS97kkEGL4rlMaeb3LOSfvy3
752MSEQVhetLqF67FRsGg7hStss+0PIWZ+TxMBR6+cHQ+4MHBHd8flm3OCZZ9KrOxYiWSuEAus9Y
9JVFYPrmW6Z+sGz80S2LIoW7hVWRiNdCaFZkjcgVriRUYj6YbXsoqe6vGxS5+z+/Z1jmf79k0MuE
xYoRYRxI/Pla3i8oeswBb5orsuviH6mhX7054+SysxAOlh/2Hv3a5cMX8wZH9rbeF3KzEcAAko0P
TFShu+/bxpYgzNELE2fLgJzPpp/NU4847uXhz6/x1T5z+RoUEuBI4D/MqNfHowCcJ7UtYb13QEO2
D6rPcIov4I8InslSIyxFdgX7tMymEP/e0P/lk7HsU9iChvLigPb98s/BoG/GDVh3VqrmsJYd6vBK
rcmIwfXu379ILBvY5SXIzOFrn4momDvWaVLvhyKQjxeG7lesadNpzqIN+a3t9FAPavpBtflHd/Yy
pQXWYYjeX5tPZBVF/sQ8Nvu+DLtuN0nn3sPlzJw64ZYxXdBmNvEw9+zl37xYrL9CE4lWA54niojv
72tGSd/VxLT7XOfubSDkcJqKrvtoG4/Trp36u4420fs//9BXMx9+JiEjFNB3CM9igorl+w+NPHqQ
nQ7b/bCG6t475dGnR276jxz0Xk3+Xz8HVZYAEgmVyesApaLMQM+yQbsnU57d8HqO7gyV/L4AZ+MH
s//184MsQXB6AbBxLzFCL/vs7yqwqGjAW8+n8FS4xH0qf6C7o7+qPn9XkTCN+hErSwh7dBGFUl+u
9XcfwKYoLAWj0WF2BZc7sm7deQZdp0x9A9EJHKFncAr12OohlX1F6xTyPz+B4rLAEtKHuShAqQpQ
ErKIB4/SrKWGTinXHyLHoyCZC7tBxiJtA2aD4nmOpsKYY6npgWj3INiewX5c84SpZXkJwaEJ04nN
5ZPpGJiLJujaY+U7CQ/0emTnaUPv4AZxKYG6z2k7JObCWzxcjPDey1yCp14aWjx0EAd8qC0PPmbL
Gr0JK8e/wq5UPqPr2t0D9gSyLNHh+FjWPHdxQ9ig0XrZOODCzeglKWy+RYkZ8E1S4SD4ceDc8jTL
I9LsWhmKt5jE2ZsJ7E+bWq7cvC+7ursfBQR2ydzNkU4sm/MTd5bzHWgspU0jiDWXo8DhC8h1reW7
ZrYT3S2gToqEhzluP84IS3TsMEHRHdLB+oVBG/KhAK9Xx5AaIIdVt3W5gv5A4fiEpX3dZaHjLhHT
1Jt90AEJB0E07z7kZWbbXRaQ5h6GYsYlqCvBluTIKoybim/ZMXMiZ8CH/eYSQDYh+NABuLXHmg+I
00Kd04/oGEv7LoNT0B18GUMGC8ALExpZfzVLOKJQl2OGHxAcN50+NGwbEPuN0u4EB6aCpmhYBDUy
rpR5zlq+3SIqndA9W0fmThDcNTemDDJ2B86zv1uhIZqBbta9u4awCWq4cvETh3Bh7LpjpKbweStF
D0MWtF0+Litln2iInmisIL1sEV5jA2gz5q6wSe6C0aRDlodtki1N097UHP7pONHOfohzxeYe537H
HkAiGst9tC3dN7QjjIqbTHWw1UD9+BGBKj09yR7xgHdjRZarIWp0cECzEbUe5Uv7EUVfyA59WFZ2
D2EBZINNHg0+WX3RwtYbdJFPdGGQis92Y8HRoSyf0smua7XP0WmJmdsKvutr0Qzp2A8B2QUlp0tS
tcP0lQVZSAAPr3OXLGymV0YAW4fkb6rDpJsmco+vUwlwMuxkkgx+nEHi7RBKcNuhbADqbQwa+DBp
gGoQVJTbDTSWLqGCrZ80CI3AqHO52B2o085e12CEmkNQDhXfBeiPHQhdJaLhQm77XV6ha7AHs9xl
J1lATgWFwGZztA77LEpXHdEz7sRa7WpUqVfZMqINk/XoHCeq4M0jCKK8SILOku6chUhxhpmsJjzZ
+soFO8lgE502rJDrIRvKrY0LvzVzHEwaGa9AFyDViX2XZzhDgFTc7iIrc5ChIgMFz0Zc/mUcZ8/T
dmh4BIneQsGrapgvDu0iXPdOg0ep0tnUTu0iqO9A6nRQ6KTFOLYkLhrpP/gOrQhkGhXT+3DYRv7o
uZFPZZmDYFqzen0OtOMXTRaUYie7rYDijVqge9tYac/LIDlPKtuLj+goZO6UE9iwJ70U4/sG61ud
zoH1z2XGO5auvBFBXJe1AKc4QocmkcMEo1M5mczvVbNt79G6C667gYzrjne0UDujO4gFUfQD2/Gg
37ukE0NzGNc1KHZ87tH7wJtG4D1ArvXNQ1oAdUVZ1m8yyluz5yAMvkDmh1+L6AQxTtiGU6IQtRbF
BslYLpXSFZ9nXfQPsyxzvLjJ9Iis6othHdjbfRf3rSxXQEdg3cTO9MtygP505id4hwfzDlZWkFt2
G7xqYxFmI/oKRpr2bEHLPbZqgS9xgNP0hYRMSZPUVHQn538ZarYd9n20uf6Uw6yBphT8Kgjwlx4d
CdC6M7qjBXKwRGSbr3O9QIC7SvzaQKo5SIatbiykThdWQlU7/jKhmSmvc84x8oFMab0LBi503AA6
mHd4FqDfl2tXFoi3QnsWTaxJlLC7hIYjDrEPiCNA5JofVtS/BOFXUD/ByMyiibatWI9aB3GMt8Ga
1m2VxVQuPIMCq+s+AB8ed03VYpzzCSZAsMXqboLZlV/aiD3jrOCTUmbktvUA/7vSI60F5lJF3KPC
gHfk8MB6LD9p35BiSlG6mI+/gCxJ12RBFkMYC5qPgOzgxqJUuAhsl+GqWUtkj6ALibSdpZ3PGavC
6wnlGBaGfgfCyecuoLeWt3rXte1zF4D3oHqol/HIn/lkt7ee1t+okvsCfHpWqrcNFMb7eiUfVsjV
ClJ/cG11jAx94HnfI1AMSplVVdUN2JAD4hz4YwThQryhexC3wXA9ALq+WkGbOvYlptaKXS6B32EX
j96dI0egg6jlQQvaJ+BCjdeQVI5PoLYWKTgcd1wukI5WZYbuJnyDzVxOycp7mowStLoAarhzteI5
QXi7D0AcPYVjW9wWYLdf+9VsdmcLLHyJrcZuBDkCcx7xJsMLG0LzLNBZXEDOHPt3I5mHcwvNTGxb
nO6Sy0nsYEUYpJ5r/hUAM91w7RhrMXB5+nYrM/cQtWCE56Ve3yF9NgM1EMLZuMKFHKYZYTih7qrb
aMi3p8iGn2D1KK8h/plvF8ygHD4bYfkhNwB/4xCxz7eDyvIA9ZRvy8SD2PsMP0gAJCGan+TdqG0R
IbSkFvrRz+vnjLNTtvIHMaG3WM/ucQu4jYuCvnWK9EmN1vpDZ2q+QDa1DicxM/kgS8++TbMVaQ4T
hB2xBcoPtGm3BbtSV5c9WrlhWIa7cSTjlwylbJVYCk1HAnd44pJtHsmO19AKgVSHx5myzNNPDGT2
654G6FIJTdvjIC1mQ+/tnRIhhdbODW8CFD9fqizY/BPyOTyDc2w2QkA/9U0FbsewvmwUUhPoC156
LidQ+wJ3kwEBSOce3eEZROXnBh5CL3ZWLh3gjkTiqeifllBE94sCHHKZIhhuFRH+POdg3IEQxehH
Q0C/1j4i31Reflp0x+7pBt7O6tYjyqNmFwZh8C2o2+m61xn45nX4oUBf/H3ECdhskzuHA8k9FIr5
hGUq38Y3vu5OFdIWEti0DffgCpZbrKaoQ4Wi2yO4Td+gLSDxgBjrOFsququBl++sBHvRTLBJQ5+X
QkarI5PWCIjdsYj5QznAKo2ExfpSRRw9bdCP45AM9OIh0T2I0h812W5VsDVIZFUgdQ9g3KsUNHbx
YpH3i220D7oRpNNm+uyzppkTBk3dDlUpASWydbAZmvXOe4L2HmV7DxdPrPol3VUI/dut2Qj9hJJb
fSIo5opk4dCTZFuLKRuaBX59DHDkJOD5OWUcpAFL6Bf0kyHnKJanDHF2b01voYnKjV7PA/FQ92ck
3y0+6z4yUO7fOa3CayQdolitFwHeS8fedTIrH0iFljh2CpUVCFUNIelHdXtbbrba4t5hULXK19cR
9rRYjmY6G0uLw8hgQia2CSr/lWFJgYQEaX1VyI//j70zWY4bydL1q9QLIM0BuGPY3AWAGMgITiIl
ktrAJIrE6Jjn1+lVL/op6sX6i8q0a5mq6pbV7i7uqipNEoOBwf34f/7/O4YRn4gJ6p03TYxeZPPa
L7iUiHD2PfXKUIR+7+rQ7AhcBKMeq2uR9P0dRWAXKq2J5jYKDGuscb9QXBt9uI4lPh2ppy+yAbSM
/zOjMxoDuT7ETbu8ZhukXG/FjbLTJRv6ftus5A41d4MVYK/aDfx86hRuzJVVg9TqNY4NGA6+meIj
nbuG92h198NEFYjpt7QplDcrLUPlgKTe4eIh1FLOifWQY2sYjjDH1JsmCZ2dNM5V+8p22E5vYqbO
DSQH22k+2xoHQpTDfKJiMSt7h/zb9gSxauoPr2DLy2rDfJKpUR20R2EbtC7D4gEuZ9sceqbY9H7L
WsnP08paQZlgoU/5DmPu5MPdyKrf7VbN8JGr2W/Hq9bpCx4FYs9PztDW40MrZHPn9cZ70wgVrWtr
7uzeF2E/Ytiy7ZrBVV4yfPapcd4xlIz60JaW++nSM9oBxRV3s8xfR9uUUbcUd5mB/c3JUnynGWUZ
9nSvc8M5czhsdl6zHFiH8jHK8zQhLjVScAVr4i+vG8a3gVSQXR0Ikhb7hU22DNeuqzhvEonHKoLH
PzNgZMERw56J4JEmpntVpeZNteXPiZHI6zSJw7ay851D8XNdpo1744o2OU9GNT46RsqsKbltI1Am
nR4T+AqIzF3VBpnTZOFQZll/32DTPmejLHa8PNZ9p3GI7JzGaeWe2YQp5Y/Dn8uLzWkxm8hQ3ZGA
HDjTHAJDOBLKvedE1RD76voAeaY9Ggu3JSBgmd/l2njump5JbO5qvrWmXr8whTPlVGJxOlJMMSWJ
1qwnm/XJxTrtNXuuwBd6DaKN7MT03IBx9Zi1N/+STSaAovByltLnANmo6orS0D0Q4CEkVKs6OTh5
esb08mZtiX/F0eVGVivEVWzMCbnkmglzbmY844wdPmemMd16sSfuU03evK8LGybJ8t1ZWn3XkCO5
w0+z/ODJ+oLS1rFmmim+1cZNzxiSnWvd2li20+kT3ZErd86MLFzrhGs7JrO4MqsERFhVv6YJ9kMf
99XBLD2bHoZpbg+xi7wUwOoUpzzx/KOdjE4oWRRDZhVZzxQP2ROB9MoIOgc1PSBwkzS7vItLEkb9
kjx5GrPy5cWGjZfEpJkvlf1XdsaUDx2ayGMtpZLSFBjuBGbfTO4WUZEz7pz2ZW5akYb5MlSfjbLG
9zNbgxXSSYwfk1hO595z4lAwZxZSQmNmyzm1me7iTIXx2axWsYAyib0M+6wGqz+KF8l/P5a10y2M
h52+rb35GYVJ7hljtwUr82QDZSvSNFWHUXemjtx75DGzCcdUraeY2rJ2lxYHn8f+42jxZAzt/I4f
NTsmunnGgUQ20cMQlNNTm9hIC5foR0XN8d74HQs7/qMVL5rGsvVZdF35I1VNjAMrq14Tt5PPQ+Lb
GdEXO9u1Xep9Jy8S76rO6fgx2yBM7GGdWvfJJDAZuJUWd7HNmhx5Wf3u5JgIQdYYN45reBobcmI8
MOGZs8NkjesrIXxNNU4RcRtrP54O6GoXmyMcls9ZauCcZrfovgovkVGu1/Ldwhh2A4Vj/TKrSTza
Jr6/EcFo3tVq8IkS11mZRMwIng7CMEuHFw1wVbfmVRo0g32KU3uM92m6dT6/q+WSdPJG/ignK0HY
eYxDwhsuxSeXwwrifliJgGLO8Xc65e6HOhPeKbcHa9lLtdlWVExTpQiGOcOX0Uso9Ze6ca773nWe
ZQpCJ0zH1plYsT3QB/0oFPeTOfJVNG1uewPFdkj2PCCXSQvkJ24sh+wpILKhKsKuHrNvzEwqsjAD
+HIfr56z0BWyTEHxRHImIv2+TtFsbuIt61nUI39pHFybMzLKxQyrn3JflBShjbDGaKnETMh7Xsmx
snok5s5tvf7TvOREU61+0GTkmwkGBE5488PwhCaD3Q8mOfXebZ2gXeI0IRdeihx728Rsm4ZyQERt
K+sDkkLRsBXkjtiVrtt8xPSJ5yiedAnXAr3ppqYZe87XlWMwCRBWdW9ap3sfRIV5wd6b98Q+c6IC
PsGnYG47jhLUcstw9pdk6Y64N+mJofVyKrRwRYdpPMmnqSQnFiwxIzfDbspZ91Y5bi8INtMQ9XM/
nEvueBXVscJW6Bap4rpOKrlr2cDJAS2CG6yNJaVy73w3wAhOyLLaRqYXJoDn6SZKhkmEsl95THi1
bFYVuSbVFZgrE8gYhJaR6tFUZwa9dwQNB3d8SNiqDISYhQOeZKkFQOS6ZUENWrrA4MvVzXcu7LmG
HErdPZXEU5fAWZhNFBBJ879PJtJtMMqMgwfS34SibQNYAS3jNHcix7Mb1k3OiuTYPvbwNkOtiArl
SYIe/qS/ZvYIbZVx2XoKl2lUH3aTqJfWl0lJiMvPDWxBRP0Dx6hHFUL8XW+k3zVgAHq7vXM3dyPK
Yo7Jd36i81ED5BVBPPXJq7IG76O3l81hTku17G1Mmbj7Hazwh9UH1xB0oHQwtdF1tII1s9pmVzsz
mm2Cn9EO+7jwsz1pSftlzfB/ho1jCHUEl9RRI66Gk0e+IALEIjmuZzW05nARwVA34mZLph3K1nSX
rOvC9EXPX3SU+YbhRTApevRqRa6ZxFNl89pXRstRrTf9loBOmygUv1I+pExus68c0ymxbU5pdSDp
Tsh4W9pmBExgFO69q3K7C8nArOUuH2p6UkxP4E1AinMEZABn/eqSjvjMd/YfM3CrlFiWnTjhkvld
d12NUEwogVZijovbFPLUzrpYruBKyxfRppzqB46xLxMRhWq3xY7lRBYW2Ucvt1Z+VIK1Iownc1jv
EuZqtWHpW+MXcF6Gjhyo9vL7Sk7FvvUMf15vqHrtNsh11rwv5mhmxCsn0wpm4XvyPDRI5KHFecJb
AhvpS0Ztn4r+ENetdVrNyeYjatO60vm2SPuDKtUADCSyXPVb6MSLa7b3SeEkZXbyexPabuC5rj/X
OwFSLAM9qGgjDkwT4rI64B8JMCTHulYlMeqpwRUbzkWd1vcem/EcWMjunKZhgm2hJaq2jEqaOs5u
9QnIXnmjh+ujsqnto0rYzRY1UKEm0G+EgJ6FXXVDUJuczw8JkV83HGF1xBEtQ8zxDroeJuZSeETx
i3ak4max5psPpgAllZcZLuKJ4284FQy/Qwrf3JzxmgXl6y5uy2R5mRoCBlfWUHg5yiNHzYhEMwq1
xbTDdKeNbSKg18WECSNJlOqQQv6qnwcJ2gcdhaM1j39eWVepLer0tVNzup2ExGq1axuzqb+xj4z2
CURs/WMywcKgqmSc09bZoOmCJIyBwe4TjvdLQ1XLNKjeq0hcEFUgtpgwob4Af0KxW68+OWxbMMRM
ce4xYL/Tx0cmmJL2HTJMYxzczqsUlFVt+685afPmWLRmT32lZJVGBd8ovXaqfHzOc+SRECqcbCif
xjiLDCMf9MlYcT9fTzqWPlnXy2nr7kIpJUGaxN6AdqXkk60aAk8MKVjeh0mJT43sQIpMpHCMc1zG
y7O1doM8zdMoskNsLpXPiGuEGxa11L1mYsXi7kgbulPYT77j3I9FnXxC92VMSQDL0jD2oomtmr0S
hz/P1DhXu4RRBlZAOHGeX+LKEMkZOo4c7yWaAnNl3NhYQ9uQqgiaylm/wQ4jU8ejBAjK1zgEdpJx
qh/5DGRKB2gbFyiTx3YRLOOES3XiORHXYxe37kPruCAZ4r6gxJ5Nh264GPIBUdSuPGOHnp1hh4+T
RR8bXklmqiyQ346z2y4flN2ZZI+JR/8hmxd7+ZoxXiDeJQ0zmyN8HVW9w70+2Ckudo7z0FVcu/xB
eLpcKXRW29+hZeKtFJphHIEx0QkL6Z+nj95G+RR5YFFXDhIzDv/Ubpv0HX+RTXiwtvtHP05XSWrL
NR/BidUuUeXaeNyS1awPdeVMSzioxO0P2CvdIQQhMuQREPOESIBq8+zKIW8WxZXlt6fe3DYZgMWy
77Vs5GPpgHcKTaHHHzAyXPO00TnLgjUnK93YEyC8TmvnUXIY/qYgBeU3K2nhD1tUZEpVkTTGp9jz
nE9GRRg7IGTv+6+rbcfLPXLq/Lj6VutcN57TbiefVGlyJO/ajufRSGWxLwfgTwytdcHCBSsArHzX
lbmn7lpGKjwuiTuZ+95exUBZ2aVfiNBnXzlMD1D08nj8gUbGCXzr0s07LAwhcfcxq2V1G6cjQfGJ
J20KFQMr9Z5goZJhz9ONRz7ubqnDNEfl3mMGattUXnHIxOrMZ1he7PB4hdRrZmdGw8mVo+yOHAOn
T2h4M+9km8dvlC7jSddsrsEGOm699rqOcWhLItPHpPXZmQmIUz8aDJwMC3gNddRvVKe7qk2Kzy2k
qvSwWFtHkTIKA9W3SkvUHFMvOzji8keTLJD5klTEWaiwgGV1JJ3YqE6sqYV1y6mYrgh0hHbgRTdt
EqCL/hCJD5DAG3xV8lhuFdkzS0w66un9mlfFmpflXo1wZWCEFLSUAv46g6CareRXdZrE3dSZjCFF
f06gc7kjQTMhLNVtnu5dQHP1Y0WGZN4xrWqg/7HG9hjWABw2oHNV8sIceqBOvqZJDSnSNacTeUmO
2S4KhAwKi+Qhx/KRkFwGdO8rmL+GmETLaCetR2oXUQxlCjGEfgnlWWrrkpcOENdtYjorNbBvp+I0
FAMam5Kb8642oRpigC1hmVh043BTDOPiBvZmt4Isjauvh5WeaWQLe/lOGCc/0cgDarn0hTjpXEII
WeelfRVO7XKAhoy4UBbO6WdT8HLeYuGmzVOwnRy4JXRvYh5aaAAoh27kG/12zIbSoZWPEXglD7z5
xm7U2k3OHV+E6tqWfQ4gbOpaRJm0Sa/bRTFcdqvjKicAaTrDYZmSFJrTZqL6z6LhBN2zJ87BaNTJ
V2vWdIDpfSCzo/ago9DiNARQgXL7TCavFdd+Li8QPThqy9XmuVSHST00HSMdjNHbgSRpAILR/8b0
mSOPSocs0DUUM5h75CvLbZcOoqH1JGegvVOVieNcEpkTvYWbMcXOuVEmEaskbdQsMVtvXh9B+FEh
A3ZZzjHn54QCb+SOTZ631keVLRIpVVFk72t6tz1vKmRAaCVyJf9a+r4RssiJl7iN640FhMTvtabV
/R3SylLsal/VCFr9cKm/UGH0LmtMx7zJ2BwbmDoDGZyOvfeT5czwJPVM5RYZa4sR2nPtlCCJz2LO
7k8y+L6EQlcEAiyr+Uqv1noCP5l8sgX4hqOzKa8ILzA6gx1rU3U0kCwaPnVUOPTNYm28b6tTyWPB
r3RVVq31haKkUEA4UxAT+M3jz7KGNRdxrS8H0q1gcVjhXI3hQNpo3XmFtcbHcZnkGpUZRJorVPoa
sdAD59QfC563Z+LWxXqJRcJ4w9QBDWIQ5eAEujTT4pEUi0WLn9FqcxZljtq6/UY+r/wGWCEeHlQr
snOccRI5j4yMTcLNxk8DAIwwxgkBSX2tisWEMkgxGV+1jaSF0FJDQouSUCUfFSHGu9FS07xj5GD/
ySvydUTMKRuFDNaYXUi/sbHpXDvzU2ECGTykYiDh2RnSi48G7kD/OLYzvyLlDeFBqqdt2o8coNcr
pqHM8LVacCFERzjJ38IJWpfIL2aDMi8Wdh5m8agJlxuLieS6Kq8mPlu5Z6CSnXtwx7hvvzIsT8Ag
0hWKxC6XCDovWAL6rwu4ijHkOtKwz93aYTbN2Lo3RZzLt6RN8qeNu7eUQbFahjwrh3d2Z/YAVdcS
hEDgO2uNouuNOWYZFevxkE0ogVd1wQmfzr5CAQIINs/AZbRwv7eeJBg2MMnQDZZFWxVlWl5/S+BP
1McKx48frmUz5oeJnbS9BjSKLL612CKvyc1I8TU20948G6ka1YpiF9sE45u17b+4m4VIfMZgTJRL
NrFOvrjwyNj5/TmBBgDVb+plOLua89dl5MZ8AkGi/WCCcDHuRyi1/VWz1NZ0vRQc83YuaYf5SHK2
gFLQF9J6jxULZTSndgELmFR2ftUPyHGh5Xn5m13ONEgbwnBYlRenc04zxdqPQs1lF2VtSauxbDvl
PoxbtqlHt5/J6a1EXEHAEkN+n7BI2LQjOIddF5dPGzrD/kGDEw2mm9u5PeJSGZsDYlY3hg4lOoQ5
pebrbums8RNhqeWV1l9a7jxpk4Hvpwn61ypS+dEDcDNueaXKz/0yic+MSJm/ukOm7gfOXpS109h8
x8yUQ56y3W4OZ6X0w2RTD0SObEEaKxc2QOQ2yBNBHNM6CzLLXD6cLo+TA/fY7a+Ak5AvrBb64jfE
phb+Yl3G7FGDKb9ShqE31Iqu6xmpk8IJuw0TG3mZ9Yu1GvxfgpkX63UHBShcs2wBYEbmcBRhUYLM
2ZlccOe8ukYOOgRXGERS20s7DrV2BzCHq4RSt2QEcDFE9xfIy0jo1GuLrd3j58vHg1ErWe4aVP+X
drEtLErwaIbQm+2EgLRh2RU1NTSbYE3ZI45grgvOs8pho8vSdvHhspSOGSVFVZpHiub4BaGhpyoo
DHPbORgKfzhKG/RLZ6fmaNzFYmcXus/2Draub7022/U+XVcKZ8MgzG1BelPteiz90QJ8ldbFsHO9
gXLCYEosTdIVctV5tSyNmUy6s3Xayhiy3zQ39SlBYtfwUyf5yTcETVuouNWJu5/7oHUS9u0inocf
GcN2urA2qWnBLldbw+wE8q5YR+vMCKsMeTDMJqpw5pK1mt+aag4Ja+M+nXIJShu7fxZjxR/511fp
NjHWwahoZoalNTZ3ZK83J3TxH3r8eMB5EeSvKQ8k2Ck3NDpAH9RGXnueIRq0kQBL9+a5/aIpp8fi
2e1XqvyuJFFEk5quZph3uXVDPs54S7hon/FGqC2IZVF+kDmu+v3Qegh186K4Zb1a19s0rXzrDgsu
OjS/FgPoBrLhAY6APgvI4Dr3C/lIjsxVPX+FdQRhyKNy+jQ0c6kCkM9tgrBuQydUtFvLwObAcz8l
lXM70Lv8wmOML2aGfsBBMFlaYoq0ZhEQdGc/SdnVJm1iHkmW9mHmiO3U1b3tD4AdutK7lDQlpsGg
BcrwEnP6rwEFNQmgbVLqd+k0Dgv+MPA1gTWURPUdub4JZakH1y7s11aVtGtyI6b48dFY7wAjNvIy
e+QbiqZ7VUAvXZ+n1FPfZkcm7y4aaBUA1pXneBSjgABcWp/E4pbpXdW0BtLhyMsV5Qhub4bUhR11
3gaaZEy086b0Co+h8+3BhAaFG+oIos758HTu6NCwdb8vcUhhgtomRsHp1cpunCVDqO9ZGnwOkIYZ
X4/ZWLRfnd7uENPjvNJ0RQsCVnnd0znXRdzPgdkOK83jzRDu3VLEbONJz+8YxCr2NQYTPARnGifu
FplFb0xRU1Qd76qEL0wd36gbD0SlwKHiUt7hKqbI6LYh+7B4hScIlK7dR7hkhmaPr8szrroa/mG4
9hnyjE7k5EUQFMUx5/g9hY1G2bpRCz2gCdOeH4IBtc5pnvsEtv2UoL42xYdvFoPPgrrCeLKSvr5R
Um6sBNuyfcCbLT4bmJinIEfV/8F2NuKmMIgwBIOc520HK43gJW7HvHsaCRzUadCrxP7RyTJvz9tF
gf7Islxkb8TSs2Kndcrss0GC9whL7WffaY9qyICAj5arOqECDtwSXiYF7bLeXDSaIdLjnN+0mJ8g
KOeizj5bIyG+cOxTtR3cJk2sN9wFEMgz9LntmZ+4OvtKLBxz4hrmVUBjZAK6MVfYcmr4C/hVxkHv
K9jSKjKAAK86HDR4iSPfAy1wUo1XX2nfhYGn+xhJX6uEo0ZgZR2MuBCHMx41IKR5sjO6lBcCfY/+
G10bkGtKoN1jU4id58aJtXr1vazYzj0cZcTGyVU7N8fnE4AmBI5b6cbPgKbjvnrsrWo4QQtwiwjW
mUQybkYcVWI08uRI208VkXCB+Bw3nrPi1s8WMrUEuTCuMrgPvYNxD0QyV0BIJUV/lULRsKlDOanl
VpKG84o+zUgrGyktDsqEgg9SrLttRwY8i+7LJJrauqPCIYeVs5NBAt+kgsPUmaq7MYDFptnNWmY1
HVCzqJcm5mRWe1ukkimhv1lA7tl5nNm9s25rfmeMenV1NhKP9B59BFLB0QRrqb4xxwHbIKWSR5im
cYQhImB5IvECm8JvxAqbMoRQB4WaWPf29OngyEzDDA+SKsKoakwWDrfsLZUtVJoGvGLfBMxUKOYg
6ZbqjVpk6vbdovLXltHMgFAaePHHhQfkSU9YRaKBFhSKvbF038RWJeW9iTPG3c2YdfTJN2CH4oib
Z9R/CAbJw1rP3fwCf02MNxCS6/GI36/MdtW8xThNl4xpcAfYoeolTxL7o+cp1iEg7XiJkhpAOk3J
aagxeWCLhJzPftixWBlt+anhVQSdhqt2jpYN9PZZsGk/8/gu3SGmyfJeOjqLT2Y/THgz175C+i05
8F3FuQORnO/oeLxSWGpC0JQSmoTklPkN7oMno80mHBOmGKBTwSYiaPobumH/yCaek1sJFiHnVBsP
zxjZML7ZeUE7XOK0TY6xpT1kWYO7y96R6/G7GnUO/kNvsMtjkPlwQdq8mq4rut5eEpJsc/vjZjXK
oAKessp9wJWikSU2ab/F6L75TuRSCvQdArgBUkaS7eK06nHBiqpQWEhLXF1NlAs8XnvpTu5LmkEx
Q+bGDLBvi26RCNFOM12rksTr3klqt94PSCUa4Cp9kWMs+TpRowtg/cyHzOfIBITgI9CNeVbAI1kh
1/gkjceDOxAYOGErhOGZggetyeGtFQYha6R1OSQdCPHYx171apgLFQznn7U7WqsW6QlzdgV+nIg/
oKM+Y6AF/SVvAxLLcsOpAMWToQIc1O9GMTh2WCIOCYxeQ9ffSEvhi+RWi/y0WPMAWBuLLMsMOc/5
kbehMJ+EtVwalKXRCYqNzXiAMtw4ZxN0nrybuq0lh+qxmV21RgcOwmFHNxiT4pGEUic8GxPvTVpp
u3qJnS5pT8wgahFwWm0UD8xCXCEqFDYaUG01hn7u+w2dHv970n8zcrqE90UT1/2XDnS4eQYouhJe
9JneVYZmLTPvR9Zt9IiCPEUQN6nHNDK1NcuFft9cVdVDP9fm+DwmtmtVxD+kgS9nA8Sx7UxZFP2r
g6xIkUfTHhotqdgyr4KNIoenfzZN92XGdeJQBDZ1DM3KYk7hE8+/mLIwFkwCnYLCXyx9K0kvlIdp
LTEEGQwvSDANIT9OEaDSrrvKiwYOzwp8sjqsTdOhUdDH937UmVdnz65ZCuNqdDiHPWyEgbGvtHGR
mncb06FmHCL9Nr7WQ2FaN43IPEYcwE5pmRwxFbjkqWETesAlw82G9VSDJyyKk6wTOP13MGwn8GQX
FkcXVYxRKQ6N1EYJOLfs6jMtS5U9Oy42mlNWp/16N8NoF1Gl/RpQPN/srEHykn8HgXoFkpM+j4NI
ignRz3M7zLzGPXIApnGYUcXhBOkwK5JqwC0YwBuVb+XQ4BucCk7GgY/2e/JHySF4mPiD0yg4YBnu
kdIwcXEwKawB8WFY0kQuh3imWm0e/TxDerrKx7xS1ZFGiKW7b57Iat5I2MeY005gzYgGbGrqxodJ
iNFCS2IKmDt8mdBaAPNOusib9U33Nae/PUubI4ZruUxp6+3nZUAmYwNTMonAT2cSEmJppSa2h2wF
+THpFfZT0DRM504QzhR+gL73kpbV06IfyG6cdI6BCzfVax/Vy5bSh0yHKfGz3Szs3vkUx3GadwEt
Ts/urzCIqeW+tC3BVsG0n8J/tJmlPR87GitblLhtgi5aVpp5InPvHYbazr+0xUgbGPKweJjtTX9k
pGLGQOWzemdbmyQlaes9u1sVf/Ux6Y5Bg634KR89/7AIc+uO2jKKr2bXqucK7OpLChJ8IhCje1iy
XUppEEB2WRgIhExPiiWr23Cr6G7/ni79Iw//Rw75p+D9T//5f26yN1qh9cfwc8r+L8H8u+a9ehy6
9/fh5lvz89+8fN7/zfD/v5HHty6Tev/nPP7j3/+j/hv4gb//59++VT/+dt/9/b/gwTWE235P+18i
/f/4Eb+n893fJEk9l66TcH3XNC/Qht/T+YTzSXc4HLAvkTPpX5Axf6Tzzd/o99qmTzZMKgzZlz/6
I51viN9ImNuXoLJ/YQhessrq3wno/yNH/ef4lrB9kqHKszy4FPKfsA+ltGCo8KDVNJr8eWiuRLUx
J2eW9lEwOxBxy8JPNUNgayilRxIc2lMSvTulrZeS94l04erPF/LlvYpd7P9waravTHdilq3v1U/S
SYZfTtq+pP/+8lsz9A6DoWPxvyRQ1U+ptkLWa9m5r1TWBc4aLA73aZaszAso+vwhsZHN4IhUD4g7
UD7ZS5I7jpjtB0Fz+8YubXltUyJ8AdaV35WLQ/sqaT3ztIDvJf1kTPPrRA/uiRuNIqfFtu4GkbFZ
chGNwMtK443Gz/wucNB/Yu4WowaInH3P5ZTdGEns7qZ04kiDfy4/r7W1L6eRxVdsnYErZit6nMDJ
1n+oAqJok9U0QEpDhWMDq/oXKfC/pv88IuDkX1xTSWIKjLDyfgrn4bujf3S5Tu5AR8K/xUCUIejX
cme5wxqYJnrQP16H/78y8FoTB/2fV4anscr67NtfFwL+xe8LgWn+dnlpbTKlDjxd6XKnfl8I3N9I
nfouxxGP+2W7LD9/rAM2f0SqkjSzy/0T6pLc/mMdsMVvFu+qItnt2+D8lPXvLAI/hbgJvdr0KUA7
uAJkO57jv0Y484UEm1hx92MA1kxooam/ycxnUNU4PTJUo4zWblvuXTxfJ5P2yuFP1+mPveTPTIuf
0rB8PDwLAbuEmDo1qrowL/6UIJWrPbRZKbEcto55W2OYggIcL4+Dm3a/SMP+00eR62cxdpWQjs/b
+1OqWBsxHNuZQpiWY/lExxqkJ4ta1Jql/4tv9U8XFewK34ooBMlp6Cw/vXp2Vy1dt2AjFIrj0WAa
sN4KDFXqEn3BRstHPjmTp839StToHX/Zav8im27y7Px5mSQjToSaZ86UrseD93OIGiwPkntXICHG
06WJ5s+kG1VVjoyJ9pjhF7BeT4+9u5avKpEWXT7k+i92KYd8bzAa54czM72BQ2nX/JusDX419/L4
2q4EGgCY4HL5/nTTM/il5gZgDzfb1t80EIqv8X/pX1AWrH++4a7ig7CI0bHx1c/PVjvmjd/S1goK
oyIb5DCfQAX2tDHBD4+1eCU1lN3p0eiLEOjcvB3E1FwCg0xO+zGTPkkfss5KH9r2MkWwJedu7PAD
dGXEyVU8ktqjQTryo9kia7qP25b0tyg9JMrcmU7koaMXZO/X1EbpbfNGvv3vr85ln/vTPmhZAg6M
wtqkLFYWaV0egD9dRXZ01EXzIiWNRcFINuHtW940Qq963vVDOv8CP2P+iw+kS+Aq6hXeH9gSf/3A
xM/H2avxvJipOEhFfgtSByrMGFlx8dWLu8faUwcQtYFfy9dZONfCi4lSDYfKqW6Sy0VEqPzFc846
+PNV8C/2LmQEFktYQ3/9pVyF78+YVqKf5FMe8cZc4KaEhfrCOy1ysjgsYwD436/8T6gAi6GK5Or5
yMvLzYv+00qyYfjDeOEjNxeIe7gai31V9tPNv/8prsC5TKEoLYrCv36zMVNen1tIKnBdQfrN2B5j
p3d+cf3+1XdhA5DcWNsj0P/T+r+Cl4yn6vIpU5lcmZC9o9p3y1+QJP7Fp7C9URyanm9Jtrq/fpfW
r/DGMvCL+Gr7jVzj/NVsO/njFxfMulySv7wSF5oKLBLHhJQhhHn5Nf70SpD16mtzUm8wYVnnmR6i
CiLzm9+8M3hYYdARyXOfLKU4JhIGFQfuDQ2VdTAxonZuyvl2BCZt3aoM2jSAVsDCt7Ymhn/sHY7o
IRTEur0aSL14OPc7ht9ZC+jxAM5qqR70tLTlyXJIGJwTjsP1rcQ+21ynMbj/AFeRuYUYHvPx2MOy
KSK8qjBTkSfl3dZehLGNOTY6isc0Z2Ji5/sH0I8Mbp24IW2wajUVUQeO9vugzCKPugF1hMlPXY7W
cEGG3jVYRo/L2i3lM8641Q2H2jV6nMt63D6NdruJzzGjRK0DUyJQT2bf7N78xTCSPcbHDccmDCR6
Xhm9lqjI8BdFBA0IarUutIRouMg7UTf1K4yMRnnJAXGwexbMZGO8qIiTYa9pmdxVbcdIp7XzvJF8
WDNthNhUbUYD/Sv8wYwqSqPZ4qAcqUwSFJfU6U+kkUYRDIrM095YIZIEJn7pOWxzy2sPIGSxwMQ1
RGyMeC1u1NrslbmbzZKha/1kcmAxe9HtE3DD9hXAGq4PCIft6jJ9jH/z3+ydSXPcyNVF/4v36AAS
QCKxrUJVkcWZFAdpgyA1YJ4T46//DiTbn0i1xZDXDoc3rW6hCgVkvnzv3nORRH6q5qLKdkQIQYrF
9gjY26JxUAQRvZwI2RZQqd0s3ehGTxNbXrLSYhnftJjHuaX0p2qt6INUs4FxNV0GOAJ19rUdbcxp
HmG6/o5sB+u+BZhyJnLHuUV7axlX/GX4QbLQksWuZUQ+kZlAcv0uwZfxmIlkNi+milSiHeJGkzDr
eSr3kHwRZYuORfgo1BqfoFo7y1G2d027tzLBMNpNYyak2uqNJ3jxFYGVdVM0mzpvi4/KHoqXMCEJ
AbAGSqoLUNaYhaAPTCkJmQsSJFKUVFAoytqTNkEzHMDFb74MdkOGLt2h4SSxsnwOokaSdzMC+Tqt
lrhMufEudmaepdnaMWVdgxTg8HrboclzCMl20WoqRvJSmZpO9ovLkMRA9KPBCkwFbTVgQZOVn9VW
NjCWSsf0OBp99tLM7FqkIkKW39RYtktEzwwmUBehR9zC2GeTTpjAPCPm8x2E3jk5LsVsiBc1ZVO3
7cyKUAHMJ4ZD3GehL4tmIuy4tqOyPaYhKIRrmrwub4o5lmIrMhEyfGlaRbM4zYFTeIPvhfthjldX
d1mLcUtcgCg3YqkNfenain5WOfeLd409VnyURlPX12E3R+G9BaYjORpzvSY9CyvjNDckWDw6gBII
IibkJMkYS8xZnTF9THGBd9tsmIYqWKXRw77zu/LTTG/4xo7JziREMWS+vVNj42pw86Gb7p1OS2xA
Q20RSlTN2XKIs9ohCCxbdH4QMeEWAd3Vrtm0MIHtE1X2C0L2WdWnSdRl5Tmi6okSiDWTQBsVg2uq
aKjKzbT4mGlRRauzpu4GsRGM0srt0g/lZd7lcRWA8ljzM8fCWa4F6mrSvUTjfDFTztcHZ5qTeA/K
I34k8L0yt3WY1V8SW3sXorKTaodqln24n/x0Z4F5Z5aeqvpMEon3gY8UXhAQpzClV6UISUjKOzuY
8qY5SfJ24LXFkL2qw0t5R+PeOTVU62PqNHPnIkOBMG6aEO8jcqWa3LgkT4cF0XntH7FGVu2FpCb0
6CrbrX0qUAHfOd7CNx4KO0J52luXhoN15rRQ1TxusaN3ZkCvpl8O9CQZG6BMHptrphmLPHUlWiYc
zTjOtlISP7cpZNc8t66az8zCwo3tVEhZt8MQ5w/WROt1R8u7PSxJaSHhgD/F1NoncHDrpgW8EYBp
G5rsdIcnUBG7GmP2yNSAfY3oHsReMWCdI+9mYZ9LjAlnZTOSMUf0RX1DTITI9jW+Kay0BdqY7eKJ
HFU81OskSFWKmKudhPGNd6F7mh1LPld1ZdCIXBghbTwmLbyyk9YmZVyNpd9TIfFG4xTN2TbODE6C
tUTXifUMZQg6K8/95Dv0rbdxPKgOTcmgsR51MZhhIyqM63kgZmFrjgbE4YVrfnbKsQv3eHkSSDUk
2PRbZsrYwkfilMRO23b0lLI5lUc4NLG1dY2KYUJbSYNxYeGTG9DP1V0oE7LOUoRrPDh5n3zI9KTu
sSWF34rexzJkNI0wzzlIkaoFZyMpD0tcR98AyMfOKdbz4mGmgiPhJMK5hgi/nNMNLVoCcBq6rQp1
Ttte9Ei+zg1earyYmVdfM3oaqRjDQdznYawVbpNCfVx0U9+guSvvUWs5FhCKWLhbEJs1QT5VaZKe
G8p53iFPs9UN4p98OrH6yckOMwAa47DekEu79CrmAEjThyCGB56xvjTjZzD3Jb+ENJuM3dMAzc6q
TrZADWUHMDvT8lBqZmMFFhzFNbGBQlBBwntiU/WzTfU8vvYmNDzIyFqsr5UP0n7jDWXDSIOJOgwi
P5tKQQQT9EHwO7Nh7ZHPedG1TU7FdMcIfjVuWbTCvGPFPyNIdbYiMAdp6c2r4QJaHZHZhHf36rTp
8GXkQSXskFV27sAFxI6FPrGJFI47lO6SWcv3wu5/faV/eJTb/7mtxCmtKl+3ldb/4EdXSai/aA+Z
tIgB3zGrtzgZ/egqCesvj6O19PljnwbTym37F/zV/4tGIM+9gqC4gmH/v73s0nFasWdQMIFuQ4f1
/qSt9L3U/qkUp58kOBxxfc4v1Bhv+0oMboUmkNAi78IUZ5zzn+pIdgckYO65Xmb/mFhFeUbTzD8o
UnuwD89Fhk6F2SZNEuJDXLjfx7KM0vufbuH1j4/wc8fpzSl2/WCK0zIfDJaqDwb39RmBGTVDyXy1
G051c1bqHl2+6EY+aNaGrEYq/9EVZXzx9xzcN2cfLkh7zeMV9lDxu7TzXl/QMcc26YDEIwvEAGi2
qj22cFQefv+11nPuz/cbpS0sSRporqLxy4HxzVV6hJyqBviAZ89kKrjYIAGaBFWVYYv7UojoHnCU
uK7nMX7nOPy21WSSMCDWeYRrr2c7Gnmvrw1hgOYI3ZSdvcjsU1RU+bGbIcVGwyRJSc1x1xdajnuf
4wWxG6rEDxr34lA4prxkzC+vNH6Yj7+/IW9g1t73T0W/gi6cMtf+wJszp8eW7dthhLlrso29y09z
0lgV/j5wNvOmxp97m07jVdKQGFjPiOFivOUnUg7mYwYDLnAt/wZMRBgTreAxyXvn460/yOsfTMJr
X8/cvCl0et/8YAotxRK1ZRhMjEr2OvPtAD1D+zxV/XTiQRl5ZMpbJWxaFZgYKHRbv3UBSkyyOqu7
SJ/9/vO8fS34DV1woz69OaYF9I1e/4ZyYfgbdy3S/FTxIjIJ7XccXNTOq03jKXb9+R184N89Na6H
xpymjc9W/Pa9EF6TI7Vokp3fII1ept6DZVK15l3bUpDFK2opKsfxW8NPsInTjt2mdhHsC6s+GmFs
EH7CzPj3d+FNN2l9ZniUBdBsl5XB/t5S/LmB0HUu4aAcAUL6ljctyqJda4ohcGCInZBI0m099L/v
3Pq3C4Rt0UcC2MuqxPvDgvn61iMQtXsSJNJd5aESZr48HBZEXO/c77+5irOue5bLrMEnLvv1VUpp
tD5nTqJ9yGCGp7T2v/PeLm7/8A5awmWF9Wj3MPOQ7nqHf7qDZcIykUG3Q1Q15xcVCC5ooWFOXDU6
rcPSJ/KQksR8/furyrVl/Opt4rLsd3w13Ec2/e7Xl9VO6a/uBCeoisXAKhC7xjfHmuJyX81NvC9G
C60zuFYXdRhRcu0uLCtQLu0yctJTymirwGBvHFBIt/ouM5o4PlT26G3xmKTutkOzjQLXmevb1isp
Fz3GJrdp6kbnPEr2FedY66Zx7Q7DpKapt4Ht051Hi22B5EOBn2+IbiJQjgS86dCzHBw6qDbVJbfR
hY07xNNOk1izx0qBJYP6HVzDmtBEZFds6Ye4nuSlaRRjuR9iUR15TlKEYnhoOUk6nC62YOEqKrXe
y+9wK+Z4xxDmkTYzchY9zcUgy5tpKCMEcsTVH2xrdpkFwlX7pF1wjjvfnvOHiXN/CPyFIET0yWS6
4nLSECltY/ReDCLo28Ao8OzLvjnF/R3ejUnYPOROija6aMvuR9X3H/fNX97F7z8pfU8WScaY1pvO
bg7eR2BrdgO6T0YAjyE8uATO72TTFwEMtOEyzjG3/v5BWreqX54jweDeQclBf/3NMkj4VgTIiNiv
wm7lDrCuvyNLirxMo5R/utaw9qEMWDu7/I/51+tHtusi9F10ZKEv9MmZNbfYSOM429Z27Rx5zhGk
SeO91vXf3FSJiAC4Oms9XN+3NzVC0DYtmcSt6eNfm6erMPbylS4K+cyjPpGao9of31Npsb6DirVh
hNtvyoPKsWMjmh2+KG3VPRMryeRblXu7wT7w+0v9sotZrN42JQiDVsehEHpzT4EwoRWr3ABjBcdo
12/RNCQJ8dP+coGH4j1c+Fpkv31elLUimbkedbX75nnJPReYEaGmQSHJrvLJz/imljF/SWISMvqs
EE8OvZjxYFattQRF2yy3ZuhN9cHM6MhvF9TBBzlm9IJ4v8zrBt0hTLuym0+7ksymd16pv3m611mg
T5FIn9wS6x7x0+Icdn4NNq3yAvK1SZbvE3Sl9RrwB7bqv7gU9ajyLUuyKttvnu5hGDofFKwXWCvQ
FAp5cpqCWNjmrMrv/Oh/9xt4iGE4BUEs+IXZPseiU+lAREC3uOF5v4TQNdnp643qErkZdZ6eQVAb
3rnq39xLpiWIdwBJSGZib+5l5aOZjsl3DXqPBNosdsiSJ2oOl8AkDn/6VHOCYFqKqwvFkFLr5vfT
zwY118vnbpCEmiHDTZ1Q7xB5tgfO7Sbqf53/2eTJZDliduI5NrNFttO3gz7YNlnhy4JJkGzcPdBK
fe6zw77zhPz6rvI323CjnXV1J8Xk9bdqEm3UvgMYOUGPuDWspD/YRdxfIpyqtjJr1DvX46/85WVl
bZGr9GqdYVLtvr5invnAHgRQCS2HNREvmUqAqJZDpISlIf/Rh4S3GXRzXB+7qSEatsf4iLGms2bU
nqpOb71Q+fB3FE3IYKLT8QGaVVoGs2GHGdwlF6BKN1FGmAWQ5CxKhweq9qbchHOdf07CCllhYo/f
uiKprqJe52Lf4EUHsmPHY7+vRvbWTbeSrneAA5LLifHOJ5wKlC2G5xDFUrdMqEu3yz826TTJjUOI
IKMJk4C5uKqSdjPUYDY2oy3Gl7Ci/Nr6GBc0R+q0OeOQZn522nqigS+t4r7r++Y+49f+RgxNCPN1
8tEQDktIj7fVJk2xBoQ2dnK6hrxM9ImwBUwVTX1Hh0emhO56E8P5GoSYB1xA5nm4pwM0oxsHc3Tp
GIyicOb0nrXR2QIQ3CAT84zOFZPAlcbzVehV8xxHsniWtW6K3dTX4gOHheExx7EBbw63YHRO0hAD
GB9ey0s4tHKFzygCPJlNZM5mGEv9iDuzrPd6sTnH4U0s8j2TRugj8BIXvPaT51I6TTazeT4UC9LU
5sXnZe6M2zpDBxtUtJLxJbmMvTZ9O0tnH2K9RI7tM05ERBZ/k2IY+V5gOft9m4zRbU4fuN4K5oZX
iEfrB0o38MZGmGDFwuCLWbijV7tskEl3qAoyA84VWOh02kaOxWSGHGZtINmcwJ9LuzS9c8BnYY+I
WOn7vCro08a9pANoN3N51ALA3CZblH/r22XDbHCS45lJLBfNQcuJ522Nn4/bSp4kKlOgPmf8gpO1
pfociVJeCgzOZFB66yxJ8y96QMWWbYqn/pIeIhmNJD96H1KzNOogAZ+pLkZVkAPrlvEXUQk/O6SV
HZ4uepTzLkuxuSXQtBsAhmZ0M8hFfOBCSNGnrq0exqlk4liNSbUJ43qA4LfGdOLz4NOKgk1u49J2
vsLV6eXvVBu/ngR4yZnJY5FHIAGH9fVLnpCFmFsWWNEmNl0mqBLLgCrFRS+NcUfZAbLDHMfAC0d4
7blz+vul+tdTLcWcT0YIuQXkPlK4vr58KSwa00UlVgoYGCP8DQC6Yc4HaiYlstBuve/hT1OgGGVQ
dxiioUx7V4IfPFAw1s5ry5jfqTR/3ap4nSXHWqoUKjH3zValCZ8djcLCnqg4XcAAya4NRdo0Fr38
5p3vv/5drwtoZPhoyUy2Kg+7+Jtr+Vll9w4aGNhpciScHAwPdrDynKQq5wyHdPdMUgDUshTBswVd
YMcBpNrCIgp5nUO4U9iUzgbllPvff7BfiwTUXyhlOP6alEBi3Rt+2kOTXI6dRUM7wFKlz81+9MeN
LWuDTCMQjyGs6gdDY0z//VW/d3Fe345V6stFWbME2oc3m9ySovZ341EGRQglsE5Y8GkDkqDRQ1qQ
oezRsrO3yO/EqER7p/mCV3YTmkn3CVRx8fT7z2N/l329+kA0jD3Ehvi3IPyrt+dzq50mwx6Ayjag
iI5ERCzuPmPuwWpqh5ixTCZ64tB6fX8ZRYyYtwz9C8YlVFTHiGf4C3abdbFYmK7CDDJ5pvMYlZkN
78QE7Ed9uQ3drK1POTKz1pV+OB2jWvk9RC2ULFtind2HrDfNExh1TFtKqxl8yCgWbhjwnDU04iqv
4IhabKOhYJHEbObKx9jFbUr08mx1AZNZG5+k7pPLXIiYqbywGHoUKjO7LW0z+bkuIRxsdNGM0yn0
05YQQLcd7xUcZ6AJjp4xqDgjghd+hye7tnONwiaqSOhtCjXzLzN8+9xEcL+ZMvemOubzlLOvJYay
kEivM+zKIeTIE1euXXf3cgG8uieCornqWXcZWWtpRXsnnc0lSLC5f+g8Wgm7XkyFdTIqYSyBds2L
ompleT2wpmh8/p5tbavYzB8ahrPbeHKUxEtR0vCK664rg8bAs45cW2NjmJiYw1zrG309Vdr9Qhp0
aRzYF/PiazGAsPmQLDRJ7xc/dsVJM1d44BAypBiKytrrj2zc3ekyhs3l1NVyOG+81He2mR0upCrn
U+WcpqNu2sMc6yzZe1gzrBuRqR5vjIM7tm+VGeJVUy3AmL5uAKPkXXyVDI0vISSm4wczmlxF/4KB
A79mJEHq9a0BfQvABpn0BIuLfWubGO/CcLxho44+A4Rx8PZkiftC0SvJHMaXJTaVY9RPROCxUZZw
xz5ynoTUmUPiTLekocKaUPOILVB240CvDv/swSUTLWWo1xnObmxi/aHr5Lr0T3N+IFJUdbuxLLwP
VTN6ddC1+bSHy10hb/BskMEmfLlsp42pN/dLyWOKwodIyQ0OJe8qnRMlthmT3BmSFzo7vN+6e6Bq
6LDFpT7Ow6pNijnAEupZe5x9xT2qIoNAjXF0Ke+Mof46zn6FXdGp+xHWhCVAS8gszzd53+btoclj
9zxd2lVBmkRKnPvleh2PbOQTAoFjbCOggmeW8k4e6lDDRtALjKyAh3Cqz6cuBF5glTyAzEGMFzmm
nrcp4b17Qbt0iKIqJ4ufIvy8J0YB5GhHKM1kBpiY7KelnOXHXvfQlHUfSgetBMOEYO5aykJCYIka
59RqAB+YzZkZNHT7T0g4bHoyUz49YbwSUPp8njTkBgAdm3ZaK5tIPcGfniAqd5lfBqbvYDwY6s68
74FDgOLnoTpOi5N+db3OuIk6E2hVnSfDiyVjfGujl5sfs8Y3PgwTqdNrVWncFNoe7U1Cm+aOVz3U
wSiH/GOWKvmEdbf/4Fpp9m0c5HDRRnUqmD0AkdkUTrfcCwzmL7n2PAOdV9/jd8R4OyEMXQUYvGfw
oZl9VvkubyxF/VxPsG44WOt2o+Q0kVIRzhiexpWzyPzWJ23AwbWFFDIHn2f3uXWVU1RDIIJjVBxK
yv5PA45lb5tnDfgm6AS8FvjzxalhNAPpSiCimESpRH3u8O2PuzHTxI95uecMe9jn83U4NeMTIHa4
HMQgqPusj9xj1zSoV0Q+TEj4AGVdWEOY2hsLOcJMmMWo8qAeO+Hgsi285ojjk9BONhY0SWM1ivI0
yiczOa17rzF2yJOSy6JsCSJpNSfAra1yBexdRgv+OkuGN3VdVQ9WHJtyk/iwoHcCNvcX2zBYz1SU
GlcDq2RESx9+4VZzY/stBM6UKdSUmQ/IYv11XN+hjvWBA/OzCyd+MENh52wpbelvsQLPBwxsVROM
5goFiFSVZVeeo0sZKJAB82HxfXhgc5PJk7HqjUd+6bZhLmAD7wOMSJkNDUgOeOusJNsMRJc9gX1D
VwSmJQPln9IayPHrxzs/6+U9hnb2rAjQ/JfEWkyklgzTH7UZNUCqGTQEVl+W0DgS0KB1iIt50/UO
bCLtOHECWgKp7260S1C0raqmlwi2/7AR1M1PIZEgLy1ZP8NJDJpKbTQa6zLgx+zPJweqdeB6Lr1a
XRmztwMeFoxea8Oi0mt11hOD8oScqm5PYlCUUWAKOL04fZPR2RoEqdEBLhgebL+XCP8btv+Deuen
ammNc30Vt3qZ9F9/dnB8/9d/zNoNXmBm6oBPgfMrSd1EHfdj2P79j0B00oCiqmKivrqs/jltNyz1
FzWnSxds7eQyAqbq/Jeby/L/Yhy8aojpgvzoVf5B2Oob6avLgJ1PxtzFxeFA58Z9c+xhYASegOD3
exMRCU99bDLLm2z7mC+qqanfvOZSJyD5NgUMKdzAgwRa0grrQLrdMsJYndKGPv4SnY/0GHiCh2L8
MmekrDJ8q+9js4FvA0sdwX5nxi8LB8ofbaf/PXn/wKnzuyfvrv/yOuP3+7//49Gz1V8ugmZ0A2h7
JG5C/qZ/yzyUxZlmNXkgSOfp/PeDJwQWIQfqC91wJchn44/++dz5f4FHpoWIzZAhL8/yH7mH3PUJ
/vm8t2Zk2qjhfcxKa6DdW52HAzmIyFv51IFnlx/iZmhgBAAmpSV1zmE78r5GCCDSONB4C+v2k6NH
Q8y7KCyL+WQGeWoyhKvCvTQngsuCpigUmlLY8vHiHzogT7i0axtQ9qXNDlyKNWsRgnIau6mTbwvS
kSGbFU2/bKtkpBNnUHh36UVfOZEMcBLZ4jKdqK3qoDeScu3gVGblkaMoCys+RBOtvJcIby/wf5RU
Zaf3I66LzDvxstYeAN1i+N7k0sZhbERIT7flRO4Bm1/tm9VBVbIi+zsVUxLt1zkfGRFLBDsiI6Qt
9Y6ZNEgF2elwFi3a7abpkgAqgece0Y+6FO0lx9WLym3dfj/PM5wh+iVOSb0tOtxC1qJa4HY9/Odt
BbidUjgt64E4qb4A0cdMQQc1TwjbF6fYi6aKSNdR7giejhMVjvVvdlXBTOBwVoDNBwbhNS8pvK7m
UkZEBeD6Ah2C3HNuM3fTAOgHsV9ahAOQfEDCCGPOSalT3aUq+zZXTokgNhGR358B8+uzHQhYjl2z
yDPao7ZVPRKYMtEqbLF5xGGJBHWKzO+Qn7y57ptBITj1nf6On8vt7zsvgaQOqzJbkXRlb19MheqT
ABYVkCoBJvws7aMOxSsMfr0nYm/k44l8gThdARRtDzS/xBdXe36+rQFi5ruMB7gO8j4GqKSHWZfH
Au13taMYFl+gkZQetvzKXpNZUnpTJVzc/gjly3xUpPupjUNGIQBp16q1vU+Am95UMULADfQG4vPK
SmbTgExecTMhrsBZJu+ZLwyxim+J5m7x0cEWjhcYnfZqiHz2QMLWYpD5FpSRFffUjVMTwxGE+tps
Gs6XA3lItejVFYaoxIXeoQx7ggJZJV/GkK7wwcOzb5ung+VO9nMEMcp+MhFuAmUdGqMG8AS0ZRCn
ZdUtNjy4bAyBf2hwPhAfFnhyU1TDFoBCYV+V/tSEu3ZRYLMsQGRTsEBgybeV45ZIJZMQHSCoNyqw
jNhYwNNxGl/3ltt9cTiXYFBIEaMzmFbUtTPS3h6zkeTgZeFeuOaNnR54armNo9l9xzSmpJsZatRX
bZytbHisMqgKh7BFKz8A0oDgbdcffRun2a7qRXgY8RIg4E5b/akspHnnUW99WszRe6ibFg0OLdzy
nIi0yjpRXh7BT43jnsD6WuDC6NC3wVvuJVwPDhI8bHmdO+MGsxebmM9hYQka9urk6GkTt7wCQ3WK
jwnhuEYPf6sKv33K3Zp+Qj3Ho7WtMce12zLESo9NQw4fG4clZuOZcz5CNnPm6rzlvLP3RjdXEAJN
XdGaxng8XWkGsJreSRSDdRKAy2GTTaqjjysTmj4sVTO980q4+o6UaZFfQKSswJWPS1WAkqlLTE1U
+amTopyoCkTjW4RO3vKIUMiIbw1NJZwggh3JD+IFnJHPIBtwGucisnlNrU0nABAHdigw/Q4LKIGD
gLRAI94bMhPJqjOaVns6cTuKYCTCNSFwyWrkmQFiUJ9mldt0F6DqlXHGewtqeXSqUlGT+80E4sur
TLk1BGK2ZatxW4Mno+Kuos/CJoyDFKWwhbk8hlSnnV9ZhH2oAS55HOR1mwyS8niaR8KoHLrQLxRP
ilihMjUiUchNZLdmekKylIzuF7Nzr5KoAOupI8+5H1G35+dRFzn2AXpl2x7qvJ9MCRyPM1S59YGh
E6izja1ljs07SQeLou5M9Em4bLM+04/pCvk7H3pR97dlIq36NOaYNm9AyYn4DlQy0PZ2Ad0QTHZC
HoZN9gy+8Fj3PmQvW8Q7gZfBvo2KzkQd4oPFpCOEmqLtQ/KfkCqk08HHC4CxNB2Ly3BoBHlijime
lZljai3CfqIJDgn3snPho3LjFjzrSK55JGkWElvme5zqtt0oy/wCkXBqbFJHSmYLDYO5bRbn2SUd
o4XNtHN10m8Quosr3eXhfGhA744HJljhdVglcQjloxrn08ppYYKbUjdfOynrJ0ni3gwBMPUuBixK
FxF70/pomOaxgJwF3zAx/fRk4egPR3vsFhN0SMfuWbHviiC0WFT2nlHJaB/3ucyh8NV4J/bLrIdn
oyrqL6TrqOzCaJEk74lyqqFgp77skDA7FuRXOaKnyaMutHE7OOZxRGYD/rFiA4BsBCmLPokN4hmO
XMWRUfsFeRTRqL5nUEXWWcJQBGKl546fFMPFiYGOHxPEXDIgA/LqaVZVDG2weFSdQL/CoXh0PKAk
TEIWgkbJUhxOoJURxhSltftpgv1FskmOCrzZ0dXXNRxiWDlQa3O93MK8jIkvQnmEd4ok0SMP1NQH
jT8BoW/bUd4ps6nRGYBa+oLcqSFXoNczXM6wVBDohar2dl0P7WVfhu0RA8Bt3iwVfyVA2UvfH+g5
KmMun9Hc1x9Go5NqNw0yBLkiBSjaCwC3PGNJVFrz/SxjI2Z2kITGSdgJcUVrfeo2XZNaIA3ibKlO
U83QZ0vxEd+wktgfbUQKyQkajYT2yrrREc9nC8IDhNPfl8pnOENmQlVuWwOEFN0JZzAPpTdgxSgx
KrAG+QCIKAcaXFdaFk1t3ExubUNOpC2AhEpqD/LUuMoswjYRL4Ago7vGdkDuGrFlfg6nOCzIZup7
dpsK6ORu5l7fisHGBswoxls3vrj9IIGDfsHm1XOahi7J72ray+d84nGnB1kUKajeXNCPQYX1nE02
vUXqOOJnfWXbZ8BiM37hDvDSBgdcNu7WUcUptEkilGDrwolKE2e4iLHKxPxutXnfltqis1b5FBVr
+BfssYXJGMEh0RztyqEDdhfpnA+fWkvzUrQR09SQEIpn36r0UbZ2/GgMZXVrxXIWO4SbZPDlxEtc
AHfwTFJyNGWW40cSDr/WMOjIQvJPu9Qsvg2uG593ng6/rbjRp57Srz7Mg+0eZG7iEGjJ2mo2lYpa
caqNwfw6cmqzNpPbhA9mMnbfELhU4SMNFgx7jQmkb+cPWSw+MuUuhg8kRGaMZaMY89wBIxtxL0bO
WcH+0TH4j0KtN4N8jgBYRzkhM21jxOS/Ha34AwQigy+1iRtBioivACruKsvsbhIv0wUPJr3jP72m
w0l39ZALzt6m47zR3aCmcnGjJN7Go6915ti1OizQ8CG6TXCzyEZ+Z5CzHp9/GpsgbMZL7rjotNYL
kvX+enzkGlPKpmDJDXHTN5L9dss97ndWuvjEDukxINF6CERf+rBMp+HPtJvr1TngS0719B+gCrzR
rC90DHVsZVTPFbE4vtR6O4nyy09nzusfX+ZnYfybKSEX8ZkvCA6azE1xy7+ZXKa6LuOJxZyoAAeF
1iwbsP3wa3YR8qTn/+ZadEtoAQsU0G+UGKGVdlGbVBL7SuEHGk7eYzP65nnfppiOfn+tt77171/M
4UIo3miMoLB9/dsZVkMq8ARmjmNivpVYj6hbIbuctA04+0JDmK+pujEEpM3RK2z1YoDf2SGr/C6n
YF0YlfM4TY1+rvNyPi5G3b43on0zNv3xGZEvSal+SNhef8YhishnGrn5jHGYEg1JfuIYafhjCPq/
Dss/mGT+9FT80tu7fm6fo/55ftXfW/+Tf/b3XOcvZMsIlunHIRHi///qshhS/CVREuAWZIaOFX9d
3v7d3/P/YqLsQJhgyvv9D//dZzGE95fklWXvBP1Cv4UezB/0916/nKuwcNVu2zy+AI9w8Kzr00/j
6zmrlBjBwu3sKL9b50VIRoq1H43C7qcb8+4y8K8r0WkyUX7xxqyD9J+u5AwZibYOjfLMm+fLujfd
6xGZza6auuqdN/PvvhTKNoEHwOQbyjfLmnCcXgvNlzJjIE4kxaECc2/Bnb6zfL7eoH58JTA3q+QL
GQT38PVX8pGGEyyIBRUvLjCIDpY+M7vYOoMZ6kJgi7LH39/D12KDf17wu8aSPYrGHO23n+/hkEYO
AAEYtW7Z5ld+pT4hEAd7ijhzn4F4BizYde/siGhLXi8iXBaBIIs35i7kL5hL3jwkYdE1ht/Z8W7V
3F1Dxci/ljUhe0lWxid2HKu7YarHyzlj2mDrrsbjrfLjVA/eZejBhXFbOw/AahWPvpWAuQdaeRxA
LlwvMcADp2jd85gZ7qlPj/nEiqR3h+WWDFaLsV7Xcf7AAOrj+iyqmrgtDOZHSY7xxxxL684TiE2Q
ktGm2LZZTejm0BJ/y6TZegqXQW8xuAOrMsPiEOOOYuvBJ31FIaqAfYbOJ4efjnPYQgBK0WaowTT1
9bmHCfHZY3ITZwPpuLZ3ORCje5YIf0DZmvlWgA8q5X4w/5xo64A7t6eztVV0gutMAtsliBL1lLp0
vWbcWcWg9xINXoKMyZseSs/tDtDpk6uMkT3tBJmcOq2vT1yzeGZEJU7Chnx52Bld9GDKynrG2Gnd
1Toi/dsE8wlKeYZVrSwaAyazuP3ijpTaTqhIjyoYVhuyh1PsJzU3GH57f+WSPcckm17ci0bmtOoI
mvM4d5lNdwApaAwZ7dOQd9mt5eTjBy+uLabfqYtCfVnNVqV4kYttbNPELDd0YRI7gCprnE8iUoGR
ELzSjqoHG858N4xD64Nh1z1gM4LtiHbiWHAuqzY7IW4vPAUMYO4EbIqAjk0HxNLOrrCKRtdQuMNT
CwInfgn+4UlfEJK4TQuMoS2Z8mjvOLBuQsWUDMXLcKyHTt8hVyD8ryjKke4E/OmjTt34Y4Rak0gd
jBEAjXPSv+KMOLhVbUK1Uj5j322JigY6/HkILUbznA37k5H8KIJKNLKOXLTqhMj6lPFnR+5930cW
EoA1t7FKrgBzLN1KRP2iWQKOxeT3zcZEClRvbLu1brUJvhAtSncGoF+eQg9un9Ag0PvrlibemtlI
hiDu625bizQP0lw3Tw3pSaRlM2RNxBDvevoxXmD3cC5yWhD4y5MlQNMznviT5T5omivXoiYvIo7I
YgyrOnxUGnyzJVL5BF7cPCrGwg+uuVI+myb/NFN97JrKqw/por5qqyz3uky8J6uCqu9KTfaZX0S3
5eDKczk4/n1YZAJWsVQHMBfR0ddxeWHy9k3bObT+j73z2JEcybbtrzR63CxQGcXgTpx0Fe4eWmVM
iEhFLY3K+PV3seqhOzMrXyXqAnfwgIcaVmRY0N1o4py919afwPXpN9TZomvixYglI9FkfoBJoodY
RqLPGNAJLRSgHRZMcCdUzfkdfnT56lmN29/ZfdMWW40/Q35C+UF2i6l8st170CD1bqrGHt3A4i9g
VFXSRfV9l0uLcLXR5O7ozcjw70bdpP7fDlqrf678Yip21jgO0b5aWliqkfBSmMA+leoL4g5Us5b0
s6c8tyzc8KrQP8sRnMsOEglxIjENgyZo6QnHF7aUFYASkwwdRKqnUAgZpA+JOXLdHXlLQ083ILen
Kydt4Po7sXer9/BNMt0QewJIYuq6PiqgcPGVlhEMyR/77rlqeExHBBKhIFDO3dLCsy+et6DKKuBy
4OGmrlVfVb4aXwgptce94VjzezmaaxQKFZmWdCI5f4KMqi37oZLW8zSAg77KKSJ9LRupHgzUsdZj
lke9ANrtaEQWleaSHDtNy+2wdMtmPiWZRXGfE0Fx38VISrQ0ekqjvNvrDVhm1GZaEJFKCSHcDxVp
y5tOulEIdxmIBWmuASGUdFOwnMdesmujgQlXqejZGlNSMcos+4pkFBxNA9tBtT41YKbTzA82hP3a
Wt3vY2FddZUXUTbz9ROCG9YLPo+jNmpfMooI5xZVzm3fkIanAxVDOoPMqNYmtWHyP1CID+se2UZs
5Aed8fbG7DL3Ev9RDhLBrHOgA+QhsCUfdFe2co89+MoktCPEL4HOJ7KNG9NWz8P6GS3Jnh1o67Xd
ye2nE/WPY9m4p2IunqepfQWcmu7nSH0SrfFuUVDPentvdOPZcJonj4LkE/vQvlXOQSeE8Oh0QKDx
xg6rvBut3Rp5Q9Lmsa7qPeEoaHKd5TlXvDYEcsZh4y7v0DDPyBAu7JL73u++ytrAHmbf2ES0E0z6
ULfFXUUEFykO9n5yrH3qJsPbwNoAuBnqMF3UIxlI6SavpH0Nb+lrYk+PadffuAaTxK/uaAFcN67Z
rRCZl04jaMGPFLrdPip3sZR3XsM8IkWJYGlSx9t9BGUzWLLk06z7AWx3CohfhoY4nVYA71uK57pB
11gIMBp5kfWAl4gOiKzAaKuzEGSSO+4BKhRAIsTgFKJIT4V/W27svn+H8QNm2zgT6HtT2tiVwRZs
NGVw3qQnZPftTnYT6HmXouNELQ0XL2By9n1rAPnvmZA2ui132X07zo8lLYvAEV19acnwKbuSeWSW
BzEAv2t8WGmF+hAJks8yp7iapn4LEpo6qsEcjmrNDKbRr8Op1uw92Rp1GM8a2d3V5ATG1CFJ9toN
jXu1MX3yO7xC29AS3dfY9zaZ6m4B/bcvhgc6obHs7mZI3VuLqD+6bLNVo0qik2i2Ky54SK/sdPTD
DK3Yxs2Lx1RwNNTz6uJ0WgwSpNqRR3PUF+8E++IdxP7nivTE+8SOt8pNkGKZ5hUVa94okr1SJ33A
C3RSbYw3UMsq0lOIgGIAHj6rtm6kKApa+s5FPLLTZu9FwSyzG2IyWkGuLalRCcspt9UFSdvG6Q33
znSz5jrVszIs1o6FrnfXTUOe6Oxrw53eN/7Rr8Wr1DI+MqlOPsmUO8pIx3Yp9X3c9P09cOVoR/Ft
2sFCPPiLOb1Th08uwP7cq0FNt1FaHZSOCczuzOWSa+LYelp9SKfl2BE+AQFCe7PY61e6xYja0riM
i3NX0e48dGY8b3w7yz7AoYMR31yDlZev6ISIc+rQuAwSpn003VelzEOEm6/oiyRU/eRVOYw4MUAw
e/OdHNPn2pjuS8r2/oRwnjCyhMkd7ZvJNK8NV7tMrt8GCX4rzgXJw6z0a8Maj6h/7rAxUpmV53GV
uRKD3hH/lFTTnmSBi7GQPuatjMs2Pjl2d6gxf4MegbY0mCRAzo+NMr7m6XRwrfa+TaLnonDusZdf
w+I6Ew5ym/vDuBsXqj5qIfFGH6Bnq/mTQ/KmUtrWzr2j33cHOWX7pbXPGq/rxvbUrpb5BezWdZHl
2c7z0ut6ND5a+NPw/e2hqcAPUyxBhua9GXZ7D725DACC3mR5sXU9a2fmxk0nif3V3RI71aKdHb16
7Bf9IwUpfVMRoJmgrAuRzQK05shyJemBcBSc9sSa0/GeCRlyimqt5FNVVHwu7EvLGXcAsRq867Lr
WAtr6t9pKqx7wEvXBv+TbLrBOPQ56qi582CSNNa46VGKEc5mPmnSoOfoNVu9W9xNqY/q6E+2CWDe
/Ewr47nOyQfwNTR1Rq59ohGn70Q8OFeZNekrzR6Lg/1QJYMWuFho6JEhz5SYfLHZWl16J7DKBQLS
AUQck95NjYZs8MZPY1xHAWn06Pkn7SqdtO3Cq81U8V9lUb3NXRW6OEcflrnwNo1F+zwniTeQPflG
DcSzlVv+IugN8yunD6o0LiW0+g3KHj7bBkWtZkrjYC+SfLZZZp/N0f1I6sweq8hJdfU79Xy1nc3o
hmVqi9Uup4tR9LvGydHTO1Sps4SmCDoZ+unx+NDBrCLcxTny/DyKU11nEKWLWZ6QzybsNLMKkAtT
2pfRCqvJkxMdcs5vGRl2oL0RYZqFPBGabBNvN2vHpRjIuYmMujo4WV7t68XJoL3rTcaZNW5Do7UG
mlbqC65Ski2KMdlU1kp0qZpqa8JW2vfRICpKlVmzgZk2Py9Im69krIlPRJHkj2Q2XEuZqYCo2fJh
GUprAwKrIs4rAiWf91xE4MQNz3rlgsKhYbbRSzl9REpEaoNZJsa2tGrvIUWHHtYxd771XWTWxXEc
UGOpv+DKXs5ak4rnMRb+VzdOxn0/WeTuAGlvQvKcm8BL6M1sPekvQTwWyX3imc57rgPW6WzrslhR
spt0L78uALR9QdCwIo596bxp4JKCwdYE2wPHanjUUQ5Dq/WPlZfMRMFIXR3TwSBhPptNasZVxaUp
NkrCbOikXhH6BstpatuwSvvlNvKccedMYr7u8rp/6Hu6kTiMykuX+x9qoj9I7dLtL0g+jWgTpaCX
SocE5zhnjuKvpT3MKri3+zo/N13uPHSqIrXCGgR5oFDkCPOYd1HbtWGjoS6NdDHeYKB3ntUolyhA
58slSqG4cqbRPcnUkAPpbBIVph+XYW7UWmChBgTd2g4vKT7IU6UZxh3FgQY2Jb6uC/ms6aNGzKqk
Z6FP+MRFRApqXLifbEODUsUG+kKjaf7quuTKj9lkfpx9qzjrORlYg6OaU0IgQL7pxBrV52eJJG42
nij2kwbdXOVk8e3NeAStgSvxIqIewWyqfxlk6+5inTRxO0q8R6xq1k3rG+3DtJgaWuKJ4xkRoaTu
RGQOe59pEJBsy0JyJRefL3pGLpOgclAnES/DfSfKtarhZnO7h4nZVggc+KauUjvWJoK4SPRNfPO2
0Jm36qyXiJa8r5hoLWqpQCk1cesmplLDRbfblKCq1TiWhW7Z64QfbhRJGda2VXnWBcUUwembSWyv
qXhpxkV2IrJvndwzXnqAq1D658zCdEY6w31pq7MhbBbXcpJHPYlH4Ex4p/aAmLyXSgmLy1YaB3Y0
EUzkknaGNMnkIEqEAW1Ac2cYRXtuPJrKTurJ0KMLtIVXMGyFV6itAfliP5SO2Bm+Mx3GQed4sozb
Du1rwO8I66mpdnlZIYcxCLXxPIvsOESCZ8zKaFmG6LadOC0ZM/nL3Nrmfc3Gj+crM8GBuXxdeTPu
edT5KidzaM+V/0GNM1g1Ct5HYj2ApfUtCW1TTFLd/MH2li8OMsGN0ugQj1avbUcNFHzSRHu7WwgB
4ZKDAAC7Byw/v47HM1SxngBLQ+zmGT3i2AzDFXaC7gJLcdqjTylOibKLqzSj/awpy3qNfOcTflfu
HwBvQltPITgUDoFM0aC2dWU/Ygk5uErI3ZCSYMHyGPdBM/s4h/rIOWGT8yBraSi+S7fZRYDSjn0t
nGRTRiZ75TJr10i7nckDgoXuNnQblaOCWj76RCi85/asB6VnOTtF10BHWYEyHGTaHfCOUyeUs/Ws
5czfIwJBiAZqepxwm9qv67Dx9CNqGvfMqzyzYbpWoOUGHzzW4Juuaa7J9fGPiaP3O9rQ/lXrTwZu
4V5lL7IuRwsRSzwdkdl8bGrphE7R51uaBSNm07zez6q1t7aMBUgypPbpJN9T8kpIlKxqlG+etkui
OCV5zmtvcKTfkxzkhG4XP9PShwampnzbtept7mnqNPoYbUuz9g+87+4hJsloaxKZvfFHfQc/wyOY
1bBegYK3u2hMOjrhU4SF27qm1KmuWyq1IbfKMuSKMZzouC6BJcnu5bZBlC/CxE3NiSMoDSZmrOeA
/dqI0l2sRScuau+6mX/F9HJKPJbmaSkLBHrKu6R+dONB4VzlOuMHy9eyo68S/KP1aH01bBNFQIsS
+0mMrIJFGd81cPnPnoYFMV8sfzfqWXLwbKF/wIVTHZtc79Actu6FJT4LROvJA9eYYstGMGwoseBU
zFITTqkrjqhMBiJJDewLlFe3dN/VmTp4eQMgSHHRyaqP2mpSAfstSNL1iYISyPW3jWdEx4iH38qG
vmNr9qvcCJjCcSgJETJ15e50nLT3fiMyJFMdtgmYefqTh8EnMDXLQXVTDQ9VpVkn7uLNtu7c9iXW
4ikwtLa9ZFPlH7XIN8gKXDIKm1mzikwyv0kginjRteZg8UQt8qyGfDmqKLeC0XKZnVYHtMI08fxM
xbuZGmvYDsbCoWyfCVC6NuJGv8HvpLMu+ZzK3LbKAJ1aU5GGufLdZzMjEAxnRbyf/U67QiRcbBbE
JRQh6qe8ocxO8FwNTtYNoqy2OSxqWjBFthkquvIbQyxIqUR2QBdqb3syX3Ap176BrJgjKHFUnG5G
ZgqKpbM03kq7rg9Wb1B0trQWfnR968wjAiGv9HZDTr0+A+SN/6JxbiGNQrbrrOuugbq8WVylE9Gj
O0doSU99YTwZXooagsgyYK2C859qBXHAHasEUwKEpL6xYFFbvfPcapbcVNDnsWvvFm6JU14d/aHa
Ej70wc28A/bYW0t5b+U8fuQoJTjiZuO+nbz+JrHnz3az2LvMllh7bJdrh5Qfk5hecN6oY0tPPGxa
vT8a3SRueee6y0JW17ljiz+UGTY27IDqkLTxvHUaK9/Fqavpt7lZ51fYmS4iVS+oXMhQagdubJN6
qJBD3dsTBY62j2MVgHp1kCOZN81ACvTGnqc1oBg5g51Op8Ecph2BO/4LlNL5BZca9yiC/i71wOG5
SAHANzNiPs9JkdvOD/Don5Efn2q4r7uizIEjC3a4Ll55ku2HylGYtqJp34zzlesmBw4NIQVdokZt
761V7KN5AlSNhJ/RHR5gnm37GcJsjniGgN+ACvxOZJRCsHZcvAXSKEya0BJwraouTe8mwgspgIcd
/6gWzMUMysxUpUd3Ftdu6r/6nX7KJhE0trlf4uwqbu2Dt5SPsw34HI8V6M/hMNSsl356J7XhcUwa
1B1D0NXegZrqLplLGqscYoi+jlcdbuLspsj40tMgkIYbKkfeEtkp3kyTxEeAcEDqR24XZEZhjalj
bP+E+7xkbnlYRpSziQiKUW0bDupFoZ26lre38k9wN9B4jVCFRm83a3PAzLj1fGvni/K5KZcwSbsP
Kp42aJ8CsJ6sXvFVDCm2xBqMoXJHvlX/YSydXZebDwiPyMpF8EIj3r8CjPxEfFWAMGJb2AOzaCHf
uN2pvOFAi9rLpfLvmOxvrhtMlN9BhH4urQaPX+nLw2RCiVXLFcyj5nXCG1CKbp+M09FO2NVRNB1p
Q4dJjb/IzjkiVOMZQOGeiylzNbLOVT8dKRgEM0kCI39pHtcfGmRbcZYF7B9hWTW3dENfXY1l0IvZ
tHXnXIrqHnwvL7WOPX7tvRdRv3Nrg66AwZcxBJnrnGdX7lFY4ngvbi38mAHKvQBw9dbtvZ3mQ7Dl
o7z4Inrs+45TxidrMs8yTXdzmt/ak31qsyEPwRQ/or66VV5CdRmjfUb1mcuOb5ISHcfn2K9pNKXl
Q6S3l0JR/WJHR1seIgkb4TlgDKom6w7FDNFJ/psqtaDg5YvZPKiPaofZzLaWtZhAYOdz3smLBLDr
D95FG5pTIduwELzLWn2sIq79A++YP9P42zSrcJld/o485zNxAG+THG5VXK3xwP2VmZEDhoX4nsK6
4hgAXTMa+q0jHAClKNbgMVHA7Fr0x+N8Z+UmZW2RsyH02S0b/h2Z8JduTcXSiYeyTUprPD2AYQ77
fn8CQnzfpkRRdu54agq5RTCL0G3S92ni7xqb6JuSuDY5gf2l7HRbifJsWyVCiXi6H4V6SIoodDPz
lA4EuleWnLaD1RVI8lhNIZZWmwTL964nyh29IXdP5hV32y3a1TeLgFIqEsOH2h6eO5ulk+RHeODS
PdmmcsO46D7r08DuMnydk/nYTdnRxhY1V+mHMXHv6Bg9mQKSQqGGt8IaT0vu+Ud6EY82q1ZDb5Ae
56X3k49qVFcJHA9yDG8VysXYi1guafYYqQ/AL/J3rtHdY79cAnPyyZwksby1DUixJbF84slbtBsX
heym1sB+oC99GNJKBlHXB3ZcXKax/AL+gPBec9/M2o3vJO++HImWn9NjZHPxW69yNY8+aTXiXyO0
9PwkiuSEsfI+d9r7AY5MkAh5VTXymv3vrcY/FwDHeyriZN6XZs/5yfW2MV3BoFyqG7fLzx3RDvtI
W17oYCNZIWTdH1D4VQv3ikg/e4uePpBZbATakM3XCBujIwkNMSeN0RwelrR8zDOCQZOIMkmuA2Ha
KG5axwTk+tH1Ca83SIM/I7kjc9tfrtHm9gdP8l7wfhRHSSAhDgnbuy5YQw596xpPau0L6jFkA0LI
SRFyUcMeC4THAdonCj5eVyX7iePsq5apbGHS+csp1S3jYgrRBzkq1XZXt1qyNbpuPQJ5zo5GMk3k
tsgPoGzQ4C5R9jG3zOy2UC1Vn9zHZmpNkR4OaWrejwR33lpuovMwqR8fyijXv4yjTyVGM8jYbFeU
XhBDnicOI/lYJHPUHaIUCRnmiXj4oE0tkmwb8+Ot0Q7NFMw+poNtDxKcKMn041BABo8wQd61dA8P
dW66D1bqLy+OJrybBgzvtUasCPmOeHW3fhovoRyxviddQUyO1VofIi3R3yYqyYd6KnzihOGE7JxW
j0DBWU2xTWO/pctDbGzkptM9gfPaFvRkvo0ayaHKZA+rZJy++62L5VguQ+jM/RzQVbc4j5PM7GT9
fBLDbO1oJ5gc7CL/XkQF9mHUqmqLtxEBY09S986gSsLCPk4XLALpxcNIz3dUmdNzUUVzEHFzvxrF
5L0nBJfssLLNj3E+EIvpDZgR7WJ+0gdwz3gqv8Q5u0CNRwXo/BolY/h6cyBmdrjyBu5EUyo/Z0ny
5vaivwFL3mwNrAqPQ2njErBrOZ79Oa+Pahnyh05QWG2mlKIMddVw6QwDM4uooL00D3pJ5SdioaQp
SQGVRPWPFb3BaZP4PkAJTRb7RhJTT6S2uyOXujkBFwEwSpls28bEYtbkCFFz3yFRdu59fclPaS/2
CBPuaA1Z9wmAQLVpO35cR9UTzl5VbUdO2y+znJcj2QfUyWQPzo4z7LjFSkpBPVUjsteCsplFqWm0
KDa0aeRdYOsQGF8nKNncca7BmqQzlYt6LG5MNdEyq+z4ZHfzxN4xRetuguJiMzXxcJ1KGPkDDuUT
ss/sDlPSW9uZcMJt6uJx7hR7zk5wkVC9oguv2diHuO+vEcDXKTNA0mzKfZFfDYL0QR9bwLiRQy0/
L0akd9hZO1Ia3Gm48dZMCU55VRIOiznsx8knwsXl+MYV37X3iy1B9qcqo5mO5JaFZvV8oeKd7Ssy
EklZzLFh834uDoWOpMnHXTnP2WGgAdqFfpxFnP3Nzn40GoKvQ0wqS0DHkApAHy/+TVkOWomfQlOc
GHt1PecIvMFL96+GNMpDPqZJ6IspoaLTi0tKo47fqTnXTYRZXWgZVUqhSlLTMEts/gVVB4LKYFBK
8LETMJdjHXK8jCOuEnURGa8wZp3k1cLXjT02obMVug4a4uO/EFC2RksrchuPCKxob3gxEd509PVr
p3Vlv/9XTsikdCwKFU1G+tYmSRkL7Xg1QHHEEvK8Ooja/z1N3vil64fuyz9IU5T/2A3V5/c+rav/
F4IVV0zO/51z/ZB+6br3f5y/1NWXbxV6GBT/rdAz9N/o3CHRs6HqeOh+ET9NX2T/X//UDOs3Tr+c
f4kSA2mIqPTfCj3/t1V+h4ptzTdEMYUCTdZDn/zXP53f+AaFh2PfgFRKEOLfilL8XsmGMhhgtq4L
+IYrVhqL8PeCrw6nWRkt3nEofONdcZvFyoNA6SPSovr4zUfzE33e9yKv34cyfLHKgIHrgP5e/5Rv
9HkSFHDbtpyVhC0549NB1UXv/UKZ9/NBIAa5KywQTdn3gwDvbqlczsfGcIjkNtNpyy30V5rXn3xo
BF3SHYYKqcOP/mGQebA8zt3cPnyv/+xghD/g4Z/uOExEfyt+CBM9uVeUXbxV3Im/xP9Bj+cQXscZ
CFuE8BBmaXGRx0GTQ3v5e1/NH8MgMzYNHbTmj8zD3pn8xo2J3Ih663FADRPoetUf/nqQ9VP5jxJ9
fRbU5yteyUHKvArXvv9qMn8Z8E7ZB1FOao+AgZ6cJZ2+CHP+qqPisveLHLUf58I6IKpXhK4oYCFd
/qAqNKVPe5BMEYcE+mCV/QTon73t338qXm1k7hjpMZ3+IAV1e3J9ibs4jClZ9SYGB+RyXCJtjeaq
h6ToF9/Uzz7E/wznrP7ob1+iouyWcdGMlX4idth3RdDTS79JlsHesY60v6Bimas94IcvTfAhOg5i
NrTjzg/aepR5zgD87FCoqXqrARV/bAaKGAHBGhRA8tRQ9EHAF93OzgjpwURvhw5/Hronguw5YUJP
HbtNXBXuh6Y0FJtaHbXaAUw5+gsyj5wnSYAepQKZSIoguT6+50UqtDtQwibDcv82fvGN/fj2Ct1l
sbMsHsoE4vgjJBJHVmTDTj8kSoq960/dpQS8j6U7Ss9/d264LHSrntVbfe5/Mgs4mKDhXx6wSOpb
KHpuAGtn/KLqmgt8vzTzLxa/nz0ZwyAXxtEicJj8MDlaZVCL7+B9k04FVkftPQ9SToGg8/Gvn+zP
rxZPhvuBiqzpCuH8MA3nTCIZGdqDsyxLICvaEQWQ8V8Ig38yyLqCs/mxY7AfrHPzmw1jyCndZRHl
1dkliwTT3iadSJ786yf5yWcmVtIrnAuyt3+POP12ENNKNWOgMjb2dRPkc4PNN6bGlbWi/QUt/acj
MYDQibdgPVof95vHEbiP6RXXhwzy1DkzeghuddVsC3LBfyEb/9kHZ5IwzH9MdBbc70dqlW7OhlYe
lElaZlzmY7Cqun6xnf/scYgOdtcMDx+eww+Pk4q81aWbH6bKA5MriMhIekypaTXYv2Ck//RxOJrA
I8HkgyPh+8eZyli1kSoOmp9C2JmsNOxsgrv+eh58r3xfd6f1Sch9BHnC667/sDs5+gLuuc8Oteu/
i6ZQF1BjzWUqTee+Mkf12SD77O1/MKTNzk66roCCgj/j2wmR6DGkOZUd8lWxm1Ga2OkTNwuHZvtB
qb5pKKBBS/jrQTlq8Wu/X9I5i1oOeyMBnML4fcn/Zh7SL+9juyv2Es6bt8XQqn+SdUqjUfKyTWGU
U+LGhkn+tT80/QeLvOmPSIUFFE6rlt2Wk6x+3dTVdENzblHk/NQdenmne4VyvyrGWIJ0NM4NvfzJ
JlFppB7tbZNc+mhXYPl3KNwJA7mTiWlfY3nthttsrMd0BxM0l/dOWnHV5Haju3Rgu77e+Oju8MWK
fEzeRWZU+r2ZUmwOUiYNpagWUYvZGdnXVPitvIoUH/e2i7T6UZu1ptmNJt2iMM2ng770JoU+DO8X
3Rx0dytbPozANVDHWuaapmR4xKpsJXXwrUH6UHpEse5d06WOPjiWIm2yNFZkwZxHX1tbSHuPVl69
FgPkSETWuTfy52TxF62C6BGhe4ftJzAT7uLYIAQxpfhzhlla005yoxFHaTUPThiXM5pjv2mhUYAL
QBAYJy56BV4vz4BJoljE22xUUwhGFTJBYUOBWKvPqYl0kDsoqQ+L/TriRuFH5Fh+TaTKkX7MyGMj
q48eWrD+ehCn1HOA0+ZtoIEZ/GxDP9A2hQQQoIM2XbYUYecLvmF4uRUAu89Ew3XGBnsGIvUhIeZp
Q+ZceyIeUEcYMyG930Rt1TuHWA11Rf5mD2Wg0kRShJgO1f1gO8MHHx7Yx4gXjCqMHcPfapdufMzI
WbmnAY+bup/mUliHdtZUGvbmZCDNaQkRPY9ulmYHJcv8bqHPhn4moR5IsIBR7wnAK4xgcVxv3zXt
I7XrIjp4VFP3Tds3+q4VkzNt0O8PewQyLq4K3rV7zzAAnVhEFlz1Xp4/K+Etb0WMmMqb5/iFU/+c
b/Gv5XLLCR91ZjdU5WPs9Jq1EUvrvpbKq4fQZUdPgwHpNvp6t9PKHZ1NyqSp18uPCmsTNfnEoCNp
ZU76Tiym+Cz7VBlIY8mZD9BLNuUpK3NecToZMtoY01x8jRvJsiaLwnTDrC+T94XsQ+M4NiJKnxpN
8mkvwlFQKnqkCKFddNmDmEqrDzTukrSxesutg4ElBWUQaYE6aqR4LRkJfbnEhK3h9ygVd6O4audw
wAuPytAm54vzEDmiw5hozwTGYEOIBtfJIZq1hbmJu14tO0+Lmjfq1Ckvkj4Ag2ZNoyLvGnqx8RDO
GHdLZGg6CWFO90JKHl1RKiJdhMCw8J6LtgQzUiHcBqNvI17dOmPu0/qFsRJabWoiKYp1uwmEHud9
mFi0axuXf0Wx3kA1lrm0E7ZoY8tPOZjPhyJdhNxSp7IE2mO3LKiVlPbXQtUY7xdJrB7xoqvX0YrA
3COlNHh2h7YzCXJWzlKSiir65MgUzZNKshQpGASMAjGcNC2cGaue2HWSERVQbc6fMvQpK2cRIXTQ
wayAmRDF+HnaRBTT8zw2NtJlCqy1sOis9Vl0jpTlDlCLE5PalGEYyQXcT//HDvz/TZH/BET8za72
J1PkHQS07tt6y+8//4cjUpi/2aujkQMwTmBdrDbAP8otQv+NXZ4LNQHUOM74iX9XW0znNxx2pIdx
PYUIRbnm3+UW0/7NdrkxrGnJ0KookfwdN+T3RxkXFD4ZRdjcBHdsj3F+2PIhoWuTQYUQ5WpjXwy3
zK5S3fzFpe1Pg3CdXzPCbOo6VKKMHwYZiNnUPHQU4VRo4kp0hjis6/8vzn/fHyN4FEZx2NH5MBmC
/fr70wtyPg2rPHK3vo300+ykj4no4l06asWu1rmifvMN/6R6tP66/5xa/s9wv+f/rHxs2GDfDxfN
seY7LjXqqM/fBxctdowHBlSpQn+FswXKgUp/UUBY70t/HhOsNCZd4To/uiHrPtJVw/knjIqxOGdt
TAsvx6plUrsIl3GkIsO+hcJKUaCR6hcnte8P2H88scvQnN/hYBDG8/0Tj8rIo7JgdL8l/HGikxeS
Ay0Bg/TxLx70z0OtQQZAENYZvs6e74dKYwgwo/QGUnMVqiwdRkrryy4QvVLhX3+PXK3+9KkS1OUY
JlPQ1DFh/nB3LOsqgvTuVcAmZpug5Hoor1LTjR9SSBTVVkPx8ubp8SSh+FuoWpU3DcdCDKsAPgJj
ApWaHaHIxIVw3OgZBs8a9grf/qtHgPUGUrv7Orc59HR0M7vIJPHa9OZNim0h2zR1hLoWbQQRo0sR
v9hjNL5pRpI+RiiDrEDky2CASO1xh9GYsaOAzClTbBHNTPUOoMWCPMzWzwlAlyhwlqg/lygvAWUM
rd1tDKxTz8I0jU/wZwabYn+K0scAszZDNjT9rzPdU5QOrVRZCFQNJ1dCytTJzQw3aEbfu/iZFb9H
Q+c/99KMvrqIEYtgIEj9M4lIrXGcMvKjw75fBU0wsIvQMypaY92wPLEpeo9KKPspARYN9SsCKBXA
N1lgExm29iHzDPXJVNBFw1IQ/HSorTK7TtGjq02ZAaTAtZMU1TZe4W+h8NAN8UsEYhtr7ePBwZN9
KHrHHTe2s6BmAz2WvuNUROAZOYAWISc5cJd8r+zCqunVp8ap4i+6q7WXEb3hsNe7NnnVRZY+6vTd
3I1FR+1x6a1pCIfMLT576QSRidKDfoEe1F6bmVq2vavHyMHSNd53SZKbjg7+VdmYZGrb8FuLTcdh
kJxyQc54MDkLylHNItRmVMOK+6pphwVjp8JBWNqhLQsH24WU4HT9zP8MHk3epTrxu3vdTDJUe0XX
XrRkoUcTFwsynKRZsmeAUE625ZkinzxYAtC5LZGA2TQ5ftGyncUpt1YLG3kbMH/RrM83phxdSYPO
LrewkBF/Jo6NDShqgazVqN4OnHuXz6rMYL7MaullMBiFwj4zoWoe4X0/F8C23mXZjS8aXgXIbdUC
24w1WbYBlHDn1SP0TW3Grh5XMcpovqwZroHVgHLbpXXvcHbsvH2cACMevN6673REQWm9jF9RhGdh
PBnSJm6g0u/MwZDVL8pfv98kv18/1yABtmHqogZ15XV9/eamSaWwtnpbyVChXqDxR7jYf7N3Jstx
I1u2/ZVnNX5IA+BoHIOqQSAaRrANkRRFTWBqSPS9Aw7g62tBylsmMfMxX9W4zK6l5VVSRDSA+/Fz
9l5bHnTwWMXr2XJCoJvDPuPjQC4+VPdN+02Ly74g2ye4cYOrqbxlGL2dxbVEPcN42Db2E1PUHwvS
/1ZR/8be8cva/Jcq6qi+FPNvVdT68z+rKPiv9LSDlahCBiqCHWqIn1WU94dnuUAWVqwntZS3Bkv9
SZVw/D/W2FZySi1wJSDA+L7/HFoJF3onjE0mXR6NPGqs/04V9aYWoGOytupc4BWUc7SE3jSla7ds
F7XS2ZMUU2Xmm188NMlhoWxxsdhkLCcuFfcvn83f1B8WhdPvGxe4B5p3DjEUDPFsiy7R77ezDZ+9
cyzkLoDLAXE3mm7HsTRk428DGGHDdhxpi17VOB+amyyTtX8Lpt5yN7njVO1lxsG4OwG2K7q9GDsp
dkyKidkbzSVdjkjtu13DZ/vdivEQbrM87ugPoO2u91mBVPRZFrUpLpoAvd7J7FPomK7I8Mb4mBW3
eZ5H4hICAqyBrLGbJ3yhnN/HjIi9pWcWEedmAMrM78dPLMXJuNdAsMmTDxLd3QH7b+69DGPvdtTN
4p2YqGAwJa0nEgQ7BM4nl7Dp+IDoJZl5aZMe8GlQ4ApEi4L3UGUpjE/A1sAMiHYwWMSDOddZOJFw
PW9BvhGfk4yj1xVb5RddvrG7ztFHTKJT+QHhY2TjuRmDQ2kNw5kIPzy0mIcxslPlPpeleWu0iPdA
XMX6ukl79OMdAwdYIpozOdY87A1179R3kfbrcr8aDY17dAqzQMIrBmwhyI5sAOjZhKEXItGzZtt8
msBk7yq7o4vkNmXzLIFx3pqV1F+H3kGLSyKkJIY1XXijZMIEqxp0tsuvZt2XercyxWArwKfIEBEz
fQkJLLGtCzM3+HP4WgHo1hI/Vdqaub9Z0E5iDbXF/Rhh7dqLqhBNGHmx2sWNo3bLoAuBXTUP2uEu
nedxvO+JZVt/pGyfTbdOqBtm8h9EL3BSx5O/kIWg6pu8JyzgJGscMz4ikhT+Ra+r3dxH2TdEKa2E
IAHpapcbhe0dJqEaOnDL4pgNaUeEBx8QtRYLVZHEn3TbZcaov0vRTRYog6DNEG058WI2p9kE3rqn
54G1ANJE1t+VZt08m2PGv+aGw3c/IovukdQVNtb40U/rmphaFzXUvosidOeGD2DxLu8tkd/h91KI
xGZaA1VoT1WSHZQS3F+WC/v0PLX4VxuwVTUxdFuNtlXfmQBVs0e2/qS4crntuQu9fP3pTW32gzA3
f/6hXKx0vJgCO8tx4wT85miZfD/fdrn0eg7pUCvgf1g6QqmzpbDARO3mRKd+xpcTz/jSS7QsDS0A
44mKhU9tQW3KrZ0uzfMIB1LsIFiC9Zz1wLtetYUot5pGnjGrkWkwjH3bP8/uRPYYgfCUor4g209L
X027YY6pZKoRLMnGGBDZH4ggtvLHseh4VMxmorfnAHXPPvoq6fI77TlN+YCgoux3XZmybqheckPS
cUrTbYai5iF1WmLq2jnL5m2Lecj/ZnsgEpFfDf2Kw2urF9Ub6WvRWcEHZdeN+5xUckGqXFtqz3zk
lOcWft54kR9F5uTBXtPbfIjb1L8B5m5SaRcXCUUYA0DAdrYdJm2XbemLO+jb/QOl3DEbbfV58OcO
rADhMLH7KOZ8vECGdIXlYA2DAraoxsG/C+K6uKMphTColKm58RjYX4rcij5CkkCaltukcsEqqx4q
Ub62daTX7I3JPeB5so4DGuZgU6UIU+dU3NBCVGQVBI6+rywWwiK16+92ibYnB695Jp3ogjZut/dj
92nM8IpUVeIgKLI+kmD4UvI9X2MbbbdkwV8Yk+4PM8GCR9S+XytV3grTlRz3UPmYkXFPRgYt7d6f
6SjxxazyPkUe0ambg21rTI9EeRwwdyT7PiEDmFoWSGUfKW6H8TB0ET6h1NoFPRo3hqo3flWxsEqJ
mp3svfQGj9pHWYpd6jBTK2Jb7fxaMl3Fd/nJgjYS0q+snPkSjQlxMlZ8GhZ58MykPSkPRrOXO8c5
aPdFF10ttsRG5bAXiGG5xC1R7Et3oYcbBemecC3olEJdihUg5gzZB3YwDf+ERzZ2MH80LKPZIjk6
CfcJl8KDKLwVvFiZGFEwZmBk6o4O0iTwghzS6uUq4hDVLEYddpVLk7F1FAhYCKEW9JkwYAy/iQdx
gD+5WQK5FXRQY1t8Z+Z3NKyCcSVNN3qf2OnzTiVhROldJdrEHmhW+8YyruwsfhBBtmfnR5kZzNlm
mWhLAmopWwfj5Rr3o0nm3pujkOfWDAx3I1R7DUr7FOdVcDNE7tls0LYnJTdTFAxP4+ifMd4QotGn
VypwL0ZZ9Zsgj2+gCbNwT0FJ3FmGAX1GOp3b85FO5p1r4B6yenvHeEVALDFyZGduz0Zl5Ej+yQX8
ii8ZJ5pDigvBciNtb3rmNGR5tvQ5kJiTmbosO1cXZwsGL0W44tzUqV6N4SQBaWrFTHVjND7Zsc00
orokHJLQtXZsd41X6MNoVS5TNy97xPKuS14qSRMbvBppyskp/hTMCIEJfeB8xmgzbbYJYtxTF03N
A0hMC3VmGX8GuN94oed3Qb6z5uaKlWPGq93QxC9c+cmXlXVylrz6AgSiwxdA63Y7lESN7OaGz2zq
4m3sk8cSezQpNnAcm2w3tLZ86IHyZID3dbKy+x1jhz673kXsF8Ar84K1MV5IhMAj8zwxMLzozMT/
3Hg2ORh1kZ5JExdsE/mIfXWavdvBCr6YLu4nCd5XMBaoi/xAE7/2viIfVBb5jvy1jUQkjzmbYsHc
+HJsDo2HYUIr0nbixUhuWyueXgMazVscOow/6tlIn1xA4WFuo7wm6gMuy3YFRmO7iVo73TmR8EbC
zki2hXmL/AFYeiafmH+omzKN0esC4sLAUZH1cY5LNemtYVa8aRu5JMaC3rgpl8Sj5Go6/zBAGt70
Y5fclobVHyB3+F8Dc8wvFlPD0clJVwn8WOy6XmE7jDmHht5UzmyLGY3zIi1wzpgecFbu1LPfuD3D
uGERW6838vaaziZWGJIE202d983e7fJ2HfksFzZ/OoUwiqyjmU5ku1nEAdGXjsdv9Lzmg+gz61Pb
WOCzhqUolrBypgS9PiDyi7jOnE/94I27lUhj7+MRRhdn3dT86Gti/DCTbdKyVReR05VHszSxYnQG
a07NpCIkCIYGZ9b6J9jI9b2c/Ke06Mxt348Wct8R+P3QVDepI020Od6hZ108uDFi5m0nDOuBqYi9
Y4ut4J5XTbi0kz4Q2SrOaeEAhGUBRddtZ2T5kcEeUbizHKbuhlN6f0kiTHcAyx5Q7BTjUTHE2Yg0
984jtfZ56AaSj2KQ0cp1XydzKo5NsS7CrRyxASCOrndZCVgVN1dsXWf5YJ68flhuEjstyq0RQKgi
BqAkZkv2OKiyfqyOMhirm2UK9gNDjwMIfpBJiHJwj3RC5f4HcBlUWLGXRbhSFrWVKH2/zgRPfTI7
Gm3wUJvi6FsiiC780cJI0EABCAzcDEvn1Ze9X5rh1OjkhT21R7eqFHx1PXWnma7rSdIQD4XWDtQu
V59ZejDOswm5B7zI5FABqB0uFrIbD6OxDDBF+pS+rcBOkffpdIqK3Nhn9qIelRDGGOYZoteMoO9L
BVl2X9paPAccdOoXp2aQF9rKg6QPbEbdMtTVHxuTTON9U3petymA60BU8iN1L8dWXosOlb9De/HD
yu9MsOL5hApHBNInkvHWpi8GFuvZWeoKMkU/PWjTGoHyD5LkytLkliauyv6MV4Awc/J8gEnMgQhp
tjV6P4CFhRKuzeDQVLGELQj1fzu2ZR62Ypy/Qt4ALxDkyQg017OnW1pdUpzyWKbdhaeY3mymDCD9
JQG8Z3DJ9LumPKi7Qzd2/imxRPlAtroTJkXZn4ZcTKeqLDIMMTLbFX72jVEjiWCLssYrtw7wEXKp
9rwiwk8ZE6ZNAJduZ6cKxbOZr6NWOi57dMtEroqRRb020OPjvJ6hFgzk7NEwpNyJbxO+fpI3G0+G
c8YxfePaSb4RTlumB3vw4VhzZ17Qov/Sj/X8IUVFl+/12hrcUorh/FAN1g/igY6KlRrW/JCEoDk/
0qRLsaJU1qUsF/cGpJK1wYrnHALZ2vtxcKNr+pgkw+nK35HoZFADxOmjq9sq9NslweNtJ9cjR+xt
j5n8mxyW5okpQX9FLOl4NiIzP4DWeMxE0R7NWeQQe8rqERtev0fuhFnBjHsoclV9Edk20wLWIFgP
1dAWgDi8ZoOlXF/nzIDDZCamYlenKYU+uJHN4GsWp3b6sIyTd3Ark0IjBZeDaL1g0H7pcqDcJbCF
toJ+PmF8bPmHCbg6OdqjUFdmEhn7tdtxkpWn8pBHZm0G0tQVXTURAsHluWhKhdgEDUp1QRr3R6+X
ThhVnLuzmKd2cJXNJr7066mSdmlU8IZzZcVEXHnevoSlc120lY/eel5es8DwO+T+5nJbmt0tB8g+
INkq6ndBMTohpDNr3OStkYeTMobgMsqoFQGB1eallGDNzAyUzAKNBOcXLnXVActTFZX9odBGfuf5
NfmDBuFdK9iiYQGDShHDJRJWchoKXU9h52PutVuUejoq0u9tvcy7cnAQASSp0+11aSRqX7WeGFcI
1npDcsy81L4mXKzhaHllKNISGcCvGZfFGDY1jzwkUuerNw/u/azx5CHR8/KNOTDFHtPBmXfmnNmM
jTlgQLrr5Bjvshr+32SL+EmgPXh2C9reFTyMD5YY2p07x9GRgKAUhxF+G3hgRfkw6N4KQo/MuBnC
Ux28uixFD0hCXsp4YtcdY4rgxO5HWvZ2FxBtRQvhaY7RVuEybsS3zlTA7RQbHGVAwfkTmxbnU5UD
hljs/NiD898bXcKMOS8IkmtbMw6NNEv1Ju5VvV/T6lZ9Y7m1FYFVTjeIreEO/RObW3nsNTbeYZnU
Bc5oNNMm94wdTroq7gOonNeFKNKH0kOE4cyw+MdGLXz6klA0XZ+irCPGRcyTtYu8fADwxhrPRmHm
2fcCJyCCmSEV3+ZB5F+K0ij5Ymf/a6rm6dS4DXS9qqqPJkIad+cHXQaUMCe6mL041md60D68t8Qv
p+MwWu794mt7vGhsVT0pNKqwpljHrjTWnZR8lirlEEgxdYnX2ATyWNBa30Jczw92mwCTnBEanMk/
wCIa5bb3ubDiAgrbVJbJ1maKEsNUyFRx4dv5Yu0L1ftfdSN1e5W7eiFlgHgHcQS9UX1BDtJ+MY1y
eZzMYVmzjg3yqJWmLuXTS4zuWjsVucljnpfOJcEqwJ4ymTwlmHBxdqh8xR5Tcb5SnPXcqHAxGL+l
RnqNuodpBQqr7nYSpfVMdwrZjXJ1fOmnAso4cYns3yhWTN3XjFF8MwmbKmhd7qy5B50Q2CedVBzH
wabQf3CLkX8vzab6xr4wJkdtGP4ZXfvYbFktu8c0HzI6WInA6tnScrkgl2bpQpU248lAGk5qiwkk
TRk+Lnm3o34MrORpaGRxygqrtJAPuPEX1dQ0FlwjsjgpRQApjKdJN6I4Ii+vnkbcsO4+WSy6a4by
6QzkQAXineUzhCG9ReA/IsSSf7Ys6rQpUGQw7Cmt9PPkFGww3UCMAt4jmLsbiDL2FNod8TCnqA/I
CEC13H3jb1P0uxAXOakVzbMi8e2y6hHlcHTI8ibfcXbjlzQI6ectKULmuC8aH9t5NPfFDvu480iG
BBQF6CQwgWIhuHmDceEZYrJEauWPP8eQv77RtXdip6U4SolvOK4w9QWZZxeozqGSFkSIdOzWZMuW
A6TEkr7Dgv7XnvIUe+fY1LdlnPFh2KDLsdAli7eUl0Uwat/GpYPQbC/8Zs00KevcAORQxv2dtwS0
ZwCINM8VeSlkDxB2NmE+QPtCjkxpl5f0rM36Udj40STHX1E8dlAOSVhWMHYvVDKwCxlZgX1wM+kW
Mk2Ph7n9CruEFgyKqLX986OVQ/+KD8kmQDSjr9GlxVWSGam7heQQ1bugFDq7MLVhTjDlMD2ep6ht
npkf8wtsBmLQo370dgRmpPLSYKTd73Vv8h14Tcyb88TEz5CJ0cJscGPLO8wIkmh56S7ggxryjrek
wJ7zT74nOq9NU9W3hmXy/dNos8pLeD1l/1wwc2Z5JhCwfjTtoZjOLJdxduhJtiT3wun4rhKO6/k1
WiEnc5m/4lC+sVh6SuJH8gFPZ9arj5WHP/EREBN+RV379bqhxZE6DKbjtyEcKX5b2S+80E7XLlkR
P94qAV8DwAM/AChRlWoO2dJ72FJdz4oy8hqA3E4JTtqM5KrsID0ROaHGrIsnG0wtfJLC4eXbMAIm
CqQuPqQDzoiud8orwyPjp8P+9TGdyKndDDK7KF0Lr6G/lA8OZkJv838Z8lW02xwXBlvkEi5qztHC
Zpf1za2jK6s+yrp3n98fHrzRShAOFNiOxMtjIqXnOVwVG78MwjId24GZCu5aW7S3FQEt5MqXONk2
gel36V5YQ6n+QT5g/+Wi/F20rN7qE2Iq83bOTjGNoYjiaeP5RvNM924Eysvd8NJxvAOjtbgnZnNt
u5Fkz0D1HSrD2M+0WhDk5e250ECtyKUx3V2GkWxTTWa5n0Xrfl4pEnrLGJ6jcbs0bPazAmjKwUXJ
R8czxnu/tZI91CTrBKnGQsHgZV25ef8zXactvwwX+ShNBNM4IKQ0YfO8/UwXSJMW2wfWPjqb3Nt1
d4yTvN32wp3uOu3oa+HrKszquH14/8p//WAtsWYfIi41xTqK+v3bbHnUxrSalw3JQBSWeeEd6Ron
LwkJTO4GPCFUgfev+DacnTe7ilCwmKwDOQv50u+XhLzRD2NJG6nDxnyzOCM5Y64RnAh3cNGhRYGE
cNb6t4Y7NqcKVAiT9amPQ3NAprM3MKlgCkwEab3vv7A3whFelySLz2fmx7QQUc6bj6JqOztv2dBB
I9jTnSzL6S5LOsrFzsyoDd6/2Btd04+LIcymvykZvvE8/f4hBDNK47q3SN8NSg5XSdEI8ryn2Dm+
f523b8oiWwUJGAoV7iwm2Iwxf31a5xFgDc8UumOzp9tu0isqdl2dMGSnlcHe8P7l3t7IXM7mPrIF
E1LmAKv07dfLVbNFFI3DItb82HhSQv/6VaW7Ln8keJE2RCoSTSg2BjrL6AT+CZwPQ4tL/PosMetE
zIUtD60SvoG3rqJU28CTmQttqO/b4SnpSX7bZY6jPCaQRnxLzeGMO6OHxrmHAJ8/R1h3DHo8LRzS
we+ICkfqTMdEMVS86aGaQZWrfBiLuNM9IMkSIS9EcGJ1QhJoR5psivUjhNeVcsZYEEdMItPgwIwE
AVLEEg3d16xt86KJGzKD3EGx9v8cy7gjUtotg4S1BnVwWN/a9KaJ/6O6zcLSmPrPMp6d9LKikLVv
mER4ZOMU3jxfdIUy1V2B3rjbBP1k1Y+cLdhQmdwwHWyziU1XjSa/WFYmn3w/wPrdEzO8br064p/1
aNQkDKB8vsTk7p/Ji+ZPW/wFK598FX06rHjWQZvuuhNnaJVCeyx58XWn0oMSiq+SdS3+EmMoiPZp
ZskTKWE0gh3lD1fkFQavpkjYwPmMYdnriDHDaVBeFD0RSV9QmSRJ8hFd/HL2Aa6wmdoOLwGvPlMp
m/57cZV2pOvBRyOM40pJY0J64gKRe3FhOS4XdQC78n7KRKSOcz2y3feDC9+VxymztvUi0xIghOT3
COjkeMqXtgITG1BSAYJKqKJyIfmg6NOkB+Jl+CwjpjkLkU4EyhxVObFBl7Dnmef9qEfcNg/SE8Hs
xrRPBQFPOIamybwgv8gsLydfk52m0pb2NdZsUqzGH78BCMnKSmNAk23rXrdw8OM0DUDnWD8+BJ83
7TMG77hpIEdcLdT4BDmVY9LfqSlonvslUwxvmimi06yDPe4A/8nGJL21M5M5xwxQ4QahVwUEqQH2
1USG/BLlCOCzitmCV2XzDaI5DpAFdD7j9LNKA4sy1nyxo0OqGZI8h87mqwVs4Yyu3sJuQ/qBuwXD
sBQnjk2wQd9fLd5oH7B2sVRQQgUsuy5+PPv31SLw8rwRhEIS7J5S0wO888+8R9Yp6USGCSY5ucnk
wFfw/nXfLr7kTxB4Y/pcH8cXorrfr2trzoeR1My7Cwx0m9igtYyef57+weyzLq6/LUWoONfNDp0s
4nEUF79fh76qg4K67jaOMPyPSWDBLzFF114k0MvKjV35HFyLxTTlZbRY9SfFQ/H6/lv9y0eMPwZv
IMZevFMSBe3vLwGoum1AN2dwA4norp4p42k1+WfLthBFCHf+jiOJz+D9q76tKnjHqGMk/xR81vLt
G2cGBwmStinkBZldEhuGgdko1nE3ANznMU5Ha/v+Ff+yz/E+V4usiSgZQYt8I6PRPLtTmTMGRusW
3E5Ajhso1eIlmDuWkvev9fb2sU2XPQYRGGodz0JB9PtnSjJ7E6gJ5GAccBTZcKrPjXOtmqX6+v6F
/u7LQ/0Mz85Cf2L5b768ZIgrp3Pgskwwy766WCfajZMU/EEwgrnwkQp+/ynoeP+6PPlv7lyM/GA3
kLs5gtrUEW/vXJLSvT4CYkbrqbg1zb4/zY5JnGQ+F/j8bKf2vmMFml7dtLa+uwY839BGRv2lT0Sq
doac2+82YYL2Dq0KekImiHDYoqA4+2BpHpvKL0GR0N3ckASXfUS8mH0pU9sEnRlJCTac7h5bLWSo
JkzTRm/Bm44A4OUq2UmD6YQy3a23UITmLwIYISYgJJbZFaszI6bWq79qFRntYbHs6Yg2o5J3k+Wz
Xc1pF6efSDMslQoTp12t+57hl+JAfgIb1UBhYIQNg7SSwU7pR0dFT2x4CWzFMtRHcmlOul4Il+29
asT8a3es2rBDSBnpCDeuGVWv/YOga/jz6kdzyRCcK65LzvryzhlnfkNcNGl1g08j+pD7scUYd9HK
LE+DF2US1iQg8UM5lCVnXrsv+Z1VUttsnMFyF/diQVYiHcQqS8OViP0drwl3g9GXLg4LWYXa9LZH
H3A//WgEJQh9NwUz2++ZqtYOWxqYt71bKt4IMh16ziQhbINMTgc3L4AIiQpdj1WNr0UhcMp5+Riz
8c8SvXYPnM686t2MjrWbOwQfd83gXNRNNdPhNNzoKU3QLO/ncggupiUWn/om1R8hVkIYkYbnNiej
Fu5l1cVOvNpVZLqrAtkfumxdmRRqvAvG1dILU/BbtDsyR8FUnfTYXfb5gjit0e7lzz3BpTvYsa5F
Rn71symUOeCinhtSY/mqyMdV2INS6rGfP88kSMaXhHv68ipVnXQIrvHyT5Nbi60vvQm40rwEHrjm
3ng2mM88YIDN6R45ZrR8RhaTX1bgeks6oAZRuYoy9wB/1N3rOdBqD2QIa765DEN0nVU0oPddqXpy
LIeuLK9hhc5jWEyYuLcuAh8jRHbIzfxT/rJ0My+5qlTcHLD20LEuZrZO2t8N+Qcdzwhpqj++3KxL
Qbs0BKUGlzVM8cOPJ/+/JSB9qEv+9xZoQhDht7qh0okT9R/X6beu7utX9fan1gv914/1//HjP8cv
9arX/O3/7CpFj/c8vHTzh5d+KNS/UrnWn/z//Y//5+XHb3mYm5d//7dv9VCp9bfF0Fh+VYICXPhl
9fuLcvT+pXqJvxR/+Rt/ZpJZ1h/C8Ux6HRwnkP56LPb/Ip74f7g2wkAARWS/m8KlfPlTPWqhLGXZ
dKAMcKqkyqDCWDsUIE8s+w/AvwH+HPwsLl0U8T9Xj7o+PQPPBdthOxh7KDV4Cb+et+qoSie277OH
8/uTx4TucZCCuOTaUdjBHCWnr/XkRz/vkv9n1uTvu8PPq3J0F2zz9Hq8t7uDz5EkbavgPDoIxuVc
pvftHKf/YDH/vYb48yI/6gd0SRzM37w1jLAt4CN5zmPH+SQyWX7sDbUZo5LWVjd//+U7/xtF7O+H
xp8X84HHIOvlaubbgmWQAMAHR/I5RvED2tbnIPJIAck8fXZkOu7iQJsXwNb/wTX9e9Xy52WhNnAH
2T5C3Den8zyzNIYDqrHcai/NSdwzU3Wv+kHqzfvv7+++MUrQf11IvCF7eFVgD6b2zxrV3DZhtduY
HbO69y/ye7ny57sRFJocC2CiOG++MS/GrZsk3rmMZPCBHxqBP+mFqRro+j08wKII0fQk2/evuoq0
f6my/7wsOu2AB9RbA+Z+fwaKbIG6Xsgz5BJsYk5H36pVjrONEhccYx3k9zhQkMb6hf/E2b3ZadBh
hzgF34Jn0o8wVg4rH25xLjN7kIxPCjTLhE9Dhnz/pf7tK5UUxRLdsM8B5PdXOnTd0CJlPNcDM2SR
5wtbW+b4YUlUw6stluCuEY558f5F/+arx8SO3ltQkAP6efPxEB+eOIm2z1OmrJPd6WC7VFHyDw/r
315EsCBQq7IUBW/K787oRkLpzDNY1zxULp55QL768P47oer9y1fto+CHhcTjIpn9vnkvxENnXdek
V9My+tjiXVd/om4p6lMnSwlWlaANBoYWFtvtaFtDtrOqBWeb09KUJlTFbF9hD0XxdimrEfYr0x8M
yBVfyaFbkKVssy6Jrrx2kcGWkbORhSkFwYdcz8WabSOiu4XjtIFXVuEjQrLaPPpeCeDWKfFnj6h8
X5OxpxJ0YwnN0QVsTHrWMuVY5I1GwPjvYNZOzFUesHXz5ZfAL/EZCFTT5mAx1EvT3t56trfsetVW
kFntYboCry/OHIvRlVd1mn8BV5euRNsls8IaV8NBtkI8RswcJVT4QHzoRCumPdZhQWYAjP9zZvAc
HnL+gP627lbHj3b1Z4LXkR8y5Edp5rYUrGHbN7JEUZbyI62K1IuTVK0R5hA+vsWDPb1SpzlHifYu
27radcdQdkZyz+cYHJE9k6lskT6IAl325LvgnC6P9ZyoBxPVYbaPKxUdK9PXVNhACxHMuICXmcYy
wUNrYY1Yirw+f5VM3MhSMiw73qUwsOorW6dAolPWsZn4KjfGz9R3xks3jTNCaBaGC5oJmX+KBkcD
/JWu/RnHWLr6ojg7bZEUC8zLBFrQauaUDUvSbe/iMm5vUJqTP5vlfvFQZd7KHpWGfGynOT7w2xH5
QLvWz9LQw5VcPXlb5mbd3TL2NM3MIP6SBBhfN1mWVNbB66b8E+3tihiQ3B29sHem4YpQgTHf2diX
Coq4RkcHaPBEXJfwepB0B5xUs8R0wCUg4zD2vuzaNWIurr6kTGn1RhgpCSTWopuvRLLjV+tnt167
OQoRdz5NJa2mROjNkvm0UuYlj7+547QKKKvGz8O46gg/1O0QbMreT3diyldv1eARfZNgIdj4jiSP
oG61aBHOWtFNnQ92cd1q7VdY+mF0bmUu9b1K4Wa3ohavJnfofJe7lr4kLEVDehSttakGe3YQwJRL
S/maMDgtMYGV4P6DXB2qwiVqhcajhTzLXYqcoCLtkE2mOmQOYzkj8VjUYH5orbLiETM7ZInWqG1s
HAGeMIR+E8f7GInlq6ajScbWCLbU6E2em56eHZEh5DfIbdEibtxFYpi+pczGHm3q+c9atek9UhDE
VGPmzV5oG4P4opGCPzp+6Z5zsaRfg6mU4zZ1cItus6DOj/XE3XwMymS6aScevUNaOTVU+RqgNO+1
+Zrami8IjgU2CjOKn3kF/VM1+vSavWqB6mmXbY6rsQ4+BwX+/ZX8yomW9gGmQmcZUAlXKLVQZac5
oyr6CfnWN0zzugCc/xnxNE4gzpDZC0q4eg2cqcYHIgvrb15uRM+yAry5qbUdf256y/nIeRr4ax5k
1W1WxTSmzSA3dOiiEk1D22E7DHu+8TtpuEwUjcpPV0pqguiAOWIo4BkD0ER67O2jeuk0kppWxNu6
EihpDRSyj7Uzjg+0zrgHmZN8JJnH4BDX00GA8Nug1FVTC5ksXhz90Zq86NzODRJXEK4ERS4WLWwI
oIHow0qPybUpGA5sfOzdM03R0SGYNEL4Fo5tbGX73E2tV92twZwJy/K0nbs+DrZsYCk+U9vWpN7F
xVkDQ01CIFvWlUf5DqdyVMLcDa4NKW8ygjhAlVflpFTpsTjn3Pc4SCQJ0ruOA9xdj2wIzDWQzEcr
dirnRBhDfhwXzojXEyt587lEQona0UFJbewDol1Ygdq6CgI/9JBwp1fkmMYETLAcV2rD6bQclnWM
oMW9W3aSUtzs7RvVUZCzOAsk18bIhPVkBAwf4JNwKt1WquLJdbE6BaHPv0e79amYNoypGm6IYGnX
zS7u1saEnrdSLwxxRsO3Ly2R+q9VPQTOrmB+dliEbog6Sdu6R73YNqHGE1xcuOlIemCFdXdjith7
7txivnIaUwKLWLyxCgfhGd/H3Og/FiMk5n2/mjipf830M22I/M4k3+qFOb71Qk3u0JCqUr76hvY9
aRkR4x1soH0x7YxWOufGTpJqJ2obXtBHYgDMhxbXTLFtZoC6Fy1SSQxCbpqbYUPedoLlvZunTdKU
M4aqqXDjvV9k4jsZLxZKDRDM0wUYPvKjCC/M7RAfmjldiIKuG/yezr8p+in2L5QsMmvHULceQ+xh
Rrobm7wgiaF02qcsU/6EoCEonyJTMloHxzIouNDcPqhgJRtl5ax3luMR3UdAbeP5dG2TyNvWEwwh
RsLel6kjmWC36p0bmHH92IYB2mn8yp7Cm4szqBz3E/E0bPGqt2hfeXlj7MzMSWKsCYPHrWhOzMkl
Kr9vYnIchtMFAbFJ1PHsWB0b0Z7So4h2sx2tPqwg70ToB2mFCpKYVsjypQCb7IIO68Oc2LcyDIDt
00TjbEGMB1LuFkwud/3Oz6PB3nJozZ1NUhZxG2YAkfGndFH/n+ydyXLb2BZlf+VFzZGBvpnUAGAn
Up1JyrI8QciyjL7v8fW1IDtfipAslrNGVVETR2Rk2CCAi9ucs/faBcCgnopFJXVmu3arjJVKj03o
TYGb6sKlGGetT49Dwh+caVHYXyRVptzDhDMvdACB7aIWdAhJbBU6uxaRvGE1N0w0Dx4BWk4qAM47
JmRpp/nNKBVI2hNSiz+NiWR8lYuOfB7XKgb2J2MtOCZkgIhFCNg5Oyaa9Rhzioo7GxXODXYlDcKN
rMfS4JiVQs0VGhQbBwWCAI/TbQk08+inJWDW2e85kwoM9ZmhYvSqlI6EYiOkvrYoFVf6AeuyaTay
W6FHpa9jruXBFXrsaUrYrzjG+1gVsj4XNh1ymoMuKI25KQf0g04RwEiGSG5l5OiWNLb9O5eYD8tW
tdFK1qhWPHi7LCIpurGyqXnFfqcucip8PUrfwAyeWhNUXrDwO1fmBCJZeJmK1itUOrMgEUgdG+u8
j1YYlIzoZgijy6yP0i1Ba0J70Y9I9vCeJIlHlqdM4pUaevlzxYOGQK/5JQKQJtUyJxB6/HC0RsEJ
Kc0gXU5Ob6IL2ak0DntgcAB1kuN9GoWC01hdj/pNKLG+EswzxnegjkPL9vtRYF6mFOeve8jHy970
hWOvSXq5S/S2paoWWhHQiDgIvzRBa8Q/e9Z/VIT6bYXpdYHpf97kz+mBcODnGhrv/xW1KKocHyB4
s4Qa9uNpLYq/8YsGI0GDwYs8tVWosnKK/LsUpYp/WaYlGeAS6VZy8OZc9HclSuJ/IWawFIgYqGd0
zpy/KlGC9BedITzM4FUM4GkT9uTvMtyvkgkVvP/NohA8CckAFqEj64crY6qTy/p1KUrPrK4yob/a
BHGW32AfVFjyaD/br57IO5Wa07LQr8soFD9BNlqaOj/OyoibXLw4MlmKYXVJKIZHYEEtLVpAHzCc
BuPw8fVYlE4OnVC04B0bVGNxSVPjU6fH/vrGyK5jxeGUYxcWC2INCg0lKJurNFEQBSeDwInQEIvG
m9IBcuhiZpVjZAsoLZgRNTgLZfeUMFx/KlXSdreq1KvWSqUTkJnryKRTJmOFSSNUl20toMKj4xF2
NfJ30wLNtRBUXxHdRW8MbopxjriGzkIuJjRtua4DKVSRF4yNKrVOqTSGQchTDqat25UtwtMn9ONE
EbNfUyhSU2ng8N5i01ZY1RYxy58xTvziRFceyjQZAmLZAlGF7tmLotC4NrZpCz0vx3KjlHBYB2ZC
YT+NPQ4OfpQq7hdtwOX1GZVUzGLV44alGU6WDMdIjGCitxbVQleICGtHw+IwECkZOVRtlw69uNAM
YldzR8S25Ll2ltFRAjavsQewTcpVEX5tzGkLsWTSl5c+iXBdisUg0XqN83hgyY6JkwqSnYophLNH
hGuLc48ZC+Un1NOiv00anD70SLhx106CrEx2yOjiezWhS3ThMZEFyzCn+cp5TDMk7yvp3Ul1QW4u
6jE6bCR0/UAVXB6lBLn6hQADDa1xP8IKGgrF59TDKchy0iIx5aMqVZNyPfVQ+E1Eu/B75oV66eii
YIhrnrkgsfCoZrnK3dzyn7pINpXnlHZSxr69HlFWyCE+0V1NwUJYjAo1B5W9h9qa3yKKvxHcLqgm
K1VOBqJhYmAovuC0oyIlmI86A9kG676769W+TfaYGIVsqxupwCpBNGhOPaHwCgEtRJ82zWFCG+pX
cd6kxR7TBhfEVB2J16SSgK7IaGtzsNJYUvBjRXJEyPdIEWOZsA7TTx7krsXElnDwygi9pF6602uv
0G96z89ZZypyaLKdQNyUHIMo02oimAZONdBi4yRTl9ju9bxcqvSCEyRXoZyz44mL2MhWHnKv8cFq
FYomdhmpHAqTCGG+MzVtoissf6F1q2SFbF2XXo2FT8jMKDkIgRI01xrleOmolmwhYBib2EZI2wMf
Srva1nQ22L5UR94SnWuAY0fHS4BxqzWT4KoNBuLaRmXQ8ouihx0H6MVTp7BWvF5WUTpGF4gxGNpx
CpaC8keMql6PwzUkON9kz58TZNChbWs4hXjQXQAHFgVomnVQVoGxyaGclA9QHavuE6czN1bIPC/T
9sAGl76dLaK+Dxub8J3oK+FLSb0TEJBjQPEg8k7qRMmtCRcn8Djni9dDOYLn0qjwI/Zdi9oHp2WF
fzJrD2qiCmV+GFBWB9Y1cxY+LqfknBg3n1zBgtO4K3LczeY3JFK1Nl5g/3PLY5MjaxkORdajim4D
RekX4DApf9hha3jhksBG0c8hI5a0vwzM2lMJLQSyYHe+7utOK+Wdktj09yTrhpp+wMZ5YPBhNAbx
bNA9jEQCijlx5d5qJI+uXEP8N8QbYpKFcDsKiDaXSlWDKSgp05HWUHsxNQk6g7gSBLHJL3QmDulO
iIRCo6IQoKxqTMNVtxEcgF3qiVm0iFReB8dKMJfAJVX6lgtUsbUAE2BEKU+zUgmhMyAqnI4N9pgB
EA0fPKEdSmvXDlbLqdJCdti5V16buD4RBl0McvZMsfy0YsqqYipI5SyFtg07Jyw5p6uKLgdNTTGb
NLCGk92ShAasFzH28fuP1693rwO1Bq0uRWCOSafXYd2ng69KqL2ivPBsUsDaA5IU64+W5V+LJGV/
cCisloY4WySBW5pow7mMUMA2uxiJySnEAmeKVl6qvtrKq49v67QSPD0+uMNsQWm9AcEDQ3d6W0R+
eP2oyzy+sW/sEVIvm1oqHQsCcQlGTDzRRtAjPkYu4TIfX/q0afNyafYEU/9L4enp+uzNZeLQ6m7E
GKvxMi+pF8QrNALiSqRktfjzS6GlRMyIfJM8E+X0LtWQKF3qFNgRIkOydS8xyAmK/EsJf/uZu3r7
QKe7kclgQBZlwIg7vVSDI7wiThBgVTdWOHR7uKOim2hfUE7Cwc1w16UD4Y4tPMuf7/L/7/f/x0RY
/GC/f/tYPj49x/+5qOLH9Hv1et//8jd/8YtoGdNlpWUsTnKjl2byzxY0sM2/aHuxcUfky6Q6YfX+
3vcbf0komRW+DAWetTwpcf/uQGs0p2E0s6m10OJqfKuzbf5H2/5Z+w0UjMrmj0Ez+wwEkk6zCO/r
VivD6zBKHNlNmIfF6yhTFxBKLlpF+BIZ6XWvNRByJoqO7C0CxdtIro6fXcmf0t4lxkDZvHqG75wQ
tNOh/N9fJM66qb0GDaQzhmob5vjQhcIjAyinKInCekfe6GRnNm23TJaCMtSXhIiadqFikiek+3sR
yp8Ls8b3po5bqZUeMX68pMEbC6MimSBIjGQlpfHRsGqDQz7K3n4MI2qA4V42vGwvqfh93ETc4nd7
UJVxO47ZcQRJh2Dw8zBWni1TP9oQlklaViloyxF28jIs+IGNOj5rpnvhgUEKR+9WzLKjL8bHImmu
qVgbxE/5GES08IsCF8EpBOmpK8XPUoN5NI3FA+0ADzEvfyCtvRlhE3/8QF8iM/7RMf7zQKcH/crq
IdW5LtRF327p3ZLjiWW/kbhnz0e1Y6HCzy1c+yiOGiwg4Jgvhzx8yDBZZh5VJ7X3MMFU60zr5HUM
+j7x9OdSoxjUglZhNqH0UoeaQHMhxjybdslF51HurGWYMVYoE7E8JKy9Y9uwpveYx6nWU9TUj4bE
TrY12k9FYfwsPfz2ECufTu7/3Cqfy+tbJdsLgoFgtVuUg7cxkXFlGn5CUHHFQ97UbQq/Q0Xj5iM6
uoemQDvC6B7UIA6X7YgDVKuLTafT9sm9Q9jFa3xVT1Dq3PVYkblqePEXyqEtJAwl/eQP3i2HxfHM
Cjwj1P3z06cT86u3hKG0RdYpgm5xvc0wdutEm0CsCwAdC0QHHMDcPUeOiDBHKsrxQ6uLn/Woduhr
LCKWrNyoYnb4DF+pKOIFYcCQwS1oFBTqLcDWXt8dPh5Q0ukh/p+fOltk/BRTSWT45bZpaO4E6SL1
rGXUQlZuQYfXvfdUagwfMzvGSngYy6pFP++JG9gjJIjml/h9qT1jZ//49/zupU97p1dPTqf0Be4v
gTmgNHZDwLrW8GWdS7KYqi+vBAr/3C2z8+t/PvWxCnliWWJNyi8LQsYr9OKYjzFfa61sOa1BYdcX
cRyDYoPxwGj3/cDlXJccvKRK7FD0b1yv3jVVBXWGTgqSMQ6lcfAgxtFBkqtNFhrPHz+LaaC/961P
N/HqWRhRVPZUKMsth/uF6j1baOsiCOia5jmxcdamcVpU+eeZzIQCGvNfkARNsZWy7kLGLKoXCc/H
W7dYFlUpIy47v25g7ljaOQatPP3b793abKWiqYRGP06LLaFrB3UwdyFse9qPfkwbXP8RBSkHjqEX
7iKvcQLK4CFp770soFkua4hHAeF7favVIA/EL5A/gSaU7Tfsi8xl5gBZ1qDY8fFbeEEAv/2t1OZO
X4OuDYLuDma+rbv2gdO+TLkDSWuh0lUy1RGpfBGvdc+6k+Vq5WvEq5pqcl/KVCJMT8sdlpflINZf
CHxbuJ53jS9hkVguuhjNiXx91/XBE+iYfTfkmOlgSINRgWuTiGcQg7+ZjWBXn97AaFZF56tKsR0D
3AYR0LAqJZhT0Y/iKN9rXb0oyL9LCBhqPWooub5qaDM3mnCTW9XVEAMrUHSwE2RKy82+gx9A1/qJ
iXbjgqqxFYy7ZyZOZfoO33vWszmfvG+Ur7QitgBuVNI7ZfOSIjz93Chor61u1JfewA7F7xu4pB3s
Gk+K9plOZrcmEcicxPSjDaix1OTImE1kjv1u7UOZBXxVA7LbxLJ7J3ThZ5oPd0OmfLUkYvc4L6zh
ND2KFQF6ghIoTtCL2QIYHyALhCu0uo4KHsWPB9TMdff3B6dbs9XBLaLaJBk8J+AW5l4a7EiQ2ia6
9dxqMHPT5joqv/C6dtqorNSy3ompvkrjVDizh9Df//jYeJ6OB6ICy0ZmZG6jLBadeBwSOnJsenSp
8m9zthQ4dbuFlOIkF8SOyFH1CXlt7QQNpjXK2uUaeqZNz85bkBXMZ9t874mYsOlHNHZdhXQ74SxO
vciCimRfJIt8rD9NLNtNTxpGoi8USgM0l3bq5AxFSd0tUojHSzAh1grNwqWZd9HaErwNvr/HkTBU
tmbYYgCvkGUgsJsCenE3mvGFUim9zaIU4xES91kpg+X1y6+aGwJz0txbbfCp1mXCdZvWdxFqM1+J
HlomcVuNs8vEA3hJJ7Dv9HJV+OrDxy9Yfn9GJWXv9AEbYtWZeis3W5hFpl3hEKWXXizyliIOxaKc
AEa5BgyigBig5EDoMKVUnUlxwUocraBNFU4dqY+Wn7M9z9Vk5dPQXWIm2pYdMieAJ96ZwTjz6P0z
GGcrYptRIWyVpt26qn9dtldGe4244Ban+q5Clw94WttqmOApdkvLkn2BKRFya5Utfc7Gqbx43Sck
yPrwSNLyJuofRmKBURCsixygh1ls8p7IbdBsSLs25aisY9XjXt2tSw5JHOmLsmgwvH1FoLhJFFly
BqMkGNjYZUq71hFZD660FGTCnC+Ze4msuUza771skI4rOyCql//ync0WW3dknvPRtG/xvarrugni
Y5RGxqKmCXwh0dN2XDMwIZj0CHMA5zAyRXih1rqB//wYCKW3UUNkNkGSxstKhMKsFGaylHDnwSnw
1Q1h8+O5Hzv9qPemydmSLQxEE3hQwbaEfGiEtFiDdxHo4XDlpr7LXtm8oUrXLbLpAxTpQDhqBqSF
lO9LlVSefZUGZKL5mh/cmkHYHLrEFCjFqeUVmCkK+Clp4OkIQJFvNlzq1Zn9jP672X226g9UQgNB
s7JtpdG0GVUa9VEd6RsoURJgBxJiFD+vlyVeTZLdEDm1Cfo5nSRXm9LvJarSvVG4N3kzbDQph7Kh
sWfO49Bf9g10Cgq4wFBVFVZVEtbLODbiFW02ETt/qNs5jCsQsgbdXyl4aCzvts5o3sqerG5SIYo2
ilxg0hRaecpX9xxETyzt4jDYeY0vqxxCsoTZ9E27RvrV2YLEoQ0x2w9m6d8GnbTO1Ti54iu6KFzv
2hTSZUhsDq2fxs+XniIi58HtR7ZsFPEdTbt6Me3XVavf1xFwPhcU+7I1eU1yDDfR6EzlZ03n9wep
34yWueFYgpvbcHiFzSHgsMlzDhMUvHPWvYSsY5g1nuN5RUTUcPPcqzJMIQFyndRX+dICjrrMlEpb
Fpl0L1XaNhqVT2B/L6lLEWdUKNpNL7eXappCJVfOWch+cyp5G43Q5alqhHkMONS8JyjlK+pOgMFi
h/hJ9m+xvNwjr71PZP+mj4mojTOIgYEu0BFJqXgCcbmtEhJHw2D/8fzw218025koTLl+b6RUMgop
uJGGUGT6gUl6IPp24ws6jhqZ+Go5H6D5S1hK8LaSjVcI21LNfANCLE0Me6RmdEUGd7Au0eic+a5+
U/fRzdmGAk6qUVc1CF1vkviJSmHZmlJ5a8Ca2pJNVH9BW5D6u35TexybR6tGdYKJYWkQNwXyoldv
/IZyKYpKmXqCmDFxh7V95sn9ZjU0tdPVUBrTwMwbqd2manQhj5iXMwiNgnllmNkFHYsFmK8VPXYn
kfxPZ675/qmWLJTTa0JeoVQNVXHrBtK6jtB3JqjWaIHufNdcuKoIEBCoKnD4qG9tyFh3VeWuwdAU
VFBeWk7jrenXZyTZM7H0fxdZc7bI8tK1rgC1szXa9k4JY52MqHag/t+DQu051VXUUbQofU4EY5cy
Syh+dlA59TuhOmpLpRZCktC9pywglEAow0fdFM5EwcrTI3lnLTGnWePVKZNxKeYNkZrbho7RVMPx
vpJP4f+QBsnalm1WbWQPKWnBZjQI2l1ENQwm11dIXpdlQDWgndrLLVDMFRUDIFvAOz7hdCGcSor3
WqssRz18MAwOdLBQlmlRn0kj/N0ua+4vdUmfofJnNlupaO80gO3LKuzReQmmnZfJgxTVXzvinhx1
ULdUzB8N5ucJTIOZvfGvE124IqAJJXpjKCsPM/eUKzqRh4NnL2VXe2YkTqfE9x7vbM3TYQb5Qqc1
W1nqEpAP4ZUEINcJxPS7gkCBzal3ww4SPs9YXJpqRiOB5Y5uDr8s4ecxwx7xzD80hXtvlGzOoFUL
8LbWL7/vjwr+/4+5zCSDZ/17Zc/1c/cf5zF+/p4RpHFS55/+3q86vyH/hUVDRUgzqVvwGP+t70Ga
8xcnZMQ9skjfy5hG3686v0C6gfJiXILuoaCvmYq3fwt8ZPkvAEgmPBPSIDH0UhH/g0r/NHX+M6iQ
9NDYw+sGJIbuEJyU2TSXmQZZiwzpfZJ/68KFLt772ZmUjdPi069LcJ9TADHdvflhVSgbhONANfYK
WNIw/1JbwVK1HiXvWMMoePUCbn/+8P9QNLvN0EdWGO94aG/uB6e4Slw46hXppRT8ei4KrG5qngjU
QmzfGa6tYtkXa1OyjcBJ2KatZePMJd+7PXqw4BdxqYPcmX2eIg6cXKXHvm9+ZF+zO/Xg0xU4d5HT
VejnM8Tzb+pTMquEJOt0itXykN1cqrn7nOMgfXt2s6WDehaM+Z/5mV4uBcAGggORs8QgWbNLEQeh
eKKiu/uaDaeg3uXxFz2HGoyLQqcl8PH7Ol0yXi5GF4yC0mSFt6Q3Heayz/KsqIODb7ZLvbxRynNx
ovMBPgGJIFKg8AJew7c029l0deSnPdX5Q+6Kl6Z8TabpQmBL+vF9nHanTMxLp1eZ7e1UJErtADf6
QCwnIZS6cu/e6KvWLG0jdT6+1PyRTZeiyWfK0EDIKp+DCqTKazjpev6hytsS5Pqq0ORzpr/ZHvXn
/WBzpRuObF3D+nE63vpOUdIwT/xD+d2MFgNkm3xVphcYTy/kb2zb/YwKmi3fE45JJQR2ycf3OB/u
L/c4oRiY5DRNNmazkkxHJaXv5x/a+G5Qi4PfZZtMip46MI8fX+mlo/l6Apxfaho/ryYMTAzkSnWF
f7BaMBO2sRdXyU2xki/7q+TM5u3dN/fqrmZDkfqyZmBM8g+S3l6U/ohF4RwEZT4ZcTcG6WgvbBDc
CXMvnag3UmPFJXcjeph4tZ0W+Etstk4tSRugRWc+37cf1/R+puRBJkAD0vDs4VWakg+K7AElkJeR
xeRaL2gffvyK3rsI3y0aFFZD5thpyn/1hhofjaEIm+iQ+dEPQd6MWngXdOcEIG9fDmQrDNww0wiN
hnd5epUQ95Es+bJ/QDsVIvoD2O8bOGnOPLF3L4Nohx2BaulvFkOxH0olNzX/gDgNhSelUslATv7n
T2yS0bK1oFZBYt7pvVRWHLaE3TOrEtnTxNd+HNy20Lo+vso7t6JCYkTuJKpodsTZQoFETR8xawYH
KXakNgIaitDszJ3MGIHTRASP5dVFZrdSY9qAHMFFFlc3R2UjU5O/b2+Uhep4m2/729EhkGSRLfKt
uqPHlx3k3WB/+hf3yU5LxLSJ5OJly/Fq/EXgzX0fbPxBAaJn11F2jeXxzDT07rN8dY3ZfAvPLLBc
ETubr8aEBPfLsjvTDj13hdkBEi2oUBN5HRy62oRDrTUL3Ejh4t88Ko39KvAEZrrZDNcB++7MpAkO
aVRuwsAZ/XTzf3aF2UILoSdL+qHlCkxwKJEdPz3zoGZqgV9DjrzQv29i1uwiftwKOyB3h3Ilr/sV
0TqLwD4mjrkInl0APfvg7vbJWHeL68EevnWiTSfeUc8cpt99XYCsyMozQU7MZS+w59oaal1wgGd6
4Y2EiQrZn09FWA/+e4m51sfDTyb4AWHF1o1pBusqFc6s4i95Y6drKx8vsCGkkCLTtzRbW7GqGaHb
KXy834hvWCebfIV05Cq60q7do7F8ethujAXvUd/HV9FK3mSrcu0vB/v7vxgzr37GbFT6YCm9IJKC
g6kf0olmDfT24yvMutC/xsyrS8yGZSzh5KXWHxwGx1272+G5ilDWOmNt49pydHtYpMt4ma/hmqK5
TugC3HircxDOd8cMlESdPcC0c5vd51ijqe07LTh4erHumiJ5FOTCff74Vqd/5M07BR1M5t6LMHT6
Ea9mwzpvQJ6JenAIsmtXCZ1Y2MEBJ4r7bD/pzIVmg0dKBavLSOg6gBlyFJMg8rOXeHeAyjJnnQkJ
L7ODOb0ZUErxqLAyHq6+Jdt4Je2ke7TM7cZYEprgKE6ySJ3YMZfNjkalg5zE/tRt/K242/yLNYYN
PQmEUywyWbqnPwSDG3sCqnUHNauulTC5Bv24/PjFvYg9T9+cSfdrAnmwaZPY5ZxeQ8+aADd5VB08
zMzP1QgGVwr7GjyholQ4itWuf2gLbfyR9138ZRi1+rGKgM/kwLyuoDvL+8CLgm2pkM5CM0NQUjsL
W/fJ7IuC2XHMEtI9QkKNGjcUf/SeNDy1BGSQJZXH/hW8SbJLhlGCdFSazAug91sBsINMjldcyFkE
uE9IP+mpJl7Just/azT7LDwHfVaAwM9NQqHEQe3xzFUoCaxASq/dsqckVyujuh+LxL8CJqtLZC+Z
vbLsay3KyH4vDcKesMwmJOyCHFioRGDEU7yn5tq1io/ARkObfQGF1RN1wfclkughwFAw+8r88fFL
eLM/B9dCKcg0RD4fmazJ03eQpCrxa0HYHmTNvR7yfaZqPyw4FJ1/zUT9p2sIGDsOA9KkpWYtNmeT
0hgEkY9bUuRihA5JlCfLM5PBC/3lZEyBe2TUMq7YmYNmnc0GYq7KCBzV4GjGCu9nqIG062anfM8G
IiiRsaTiXlBKARdor6A21mPN2JahH/5IMMffNlh6qZbUES2jVBji8q7xiKhEPKEanzFGcNIUZTP7
7ppyciv0ff6DwCTxu1yNzdeB1BfLJtgLw1at9VXvJI0JnBNYV5rbaahFe72wNFpMmSINeE57b+dp
cvIJgGl/Z/qm4jtGWASooXySDqdYZznFmZKnV16Z1qgSEykioSPgGGw3bNDOSVReDmOnD4/Kn87J
SUMBPFX0TgcDocOVXxdtcCShc7gSAZLbotSUTuPFWWYHXVx/1Y1K2JKORASR6yl7XEhP2IG7JSq0
bP3x0HzhEs1/jgW0mIMJpijxzc/JM6spiiw6EgVDvHYieYvedc2NQHl/mdWSt5MNJXKQ0SuHMs8N
uxkUwPQi7Sy7V5tqWZFPdF1qLnk9VS46YxYLByv3AG2bWKz7ojMOLgQ1oRuyK1JGCUPrCzIZBm3Y
MiNli6prxqs2NiwMtZAzwO+dgzxq05nk9B7R+FOtgwDIGQ+A5ukj72rRKwnlEo+WgS0JWr1ak2Tc
ehG525K8CzJBfUjydrxQpFKALxDX6qdOGcKWGLA6vfE47B5T5GGPjT4OtwTV+J9ZV6RjRQx7As1C
0gfynLv8tsb7oTgDWwKiS/I2k45D2BWfMMizjzOSJrrSxZKcvbFwXdGhl2w+S4rRf/HLqjQmZ3rw
3Ga+lzuEhzei4wuoOG8EqH0FhX+hj22+Ae85dzPrXohwTvnkYBFyMmUcwt0woi9yGxRP6N/czpby
XPxcUME8dEJYX2ExalS71S3EZHFkqOcKiG9qsAxoCzy1ii8UbwoYs9OHPGCSK2DZW8emAtWwqPUw
A4pguXAsCFNqj81A5iqpzhXq1LGhPkdYJzE267ErcT/hwW4+fzy0pwuevnVwO1QQoMbpAIa0+UQY
qTkMmTY6AuC1NiwUU0yNYdx+fBXpncsAqmIrQYWOP+enH9GT0Cag3ji6bk67Cy/cpUtW6SJH7EpG
V+wk1jLBjka6WlCzYNb9Df3z1AmqAfek30Gu4Btcffyr3vlRoP0NTLyw2aeT9OnLQJzja0Q7EFXZ
meaqrDNE6iMhhR9f5e1Oin4FYDhmMooaLDuzc3oSIXzTpRyNb1JWO18XXQQMnr4xp+NyPkSHOiuS
S8kz1GUXC7x3IcB16GkEtap9tByauqdRNab0kmUst66YbCRRwEyXRHuzwrVJnEKyQeambZoqxbEi
tDnxaEUBbCuqnBFnOwgwN3AqV4nPFCGmzdfJ8JnujRVbooBMmWPOP/fQYBZGVWTHrvA8EKGwAypV
pLQbaf6ZSfi0x8c5gkvx8CimMYroJsyWhBrLLzovTAamXoc7Qpv1pZGLFiFgCuXkOAUr1sbR0YLi
gAxjKC8+fo1vBst0eUukD0QeA9X/2X5Y12OyofU6P7IlFBywFu616AfNmYbQTDv98y5pLEw7Ex3S
7kvR59UZIs8DsQKXUxzzkdyvrvbJtIrGelxGRMWs5SSoVyqVob2XuDorvHSFnkeiTawK5AXGA/7f
IbEBK0jbuO7lSdpp/ACQEToRKXw20faUpeMkCRxT9OQV6b394uPnNE0YsxEhMdCpruHPl+Hjn35U
ggDNKA3a4mj1DToXrVSxNlueo1Xaoc7RCchCfeahvekwcIzmHP3zsqYxFwD4iuuzbo/FMSKSBf2w
5G7MelSgTvQ8I6ExyHFEIzdEUCL+/GbBRWHMh0RAAWy2Z61lq6V/P5ZHOGwIkl2snHY1jsTrlCnZ
aKLaHDJTzs9c9Z2hyLOl3Ebbi7tVZicisUxUxLRKeQwrtGRDH7i04X3tzLz19tPmIMvBz+LLYxf7
InB9NRLRmKr1RJU/Yn0PF0bvf6vraT3qCBr/06cID513CK6b78vQpvt9daXGq9pc9zXl6KV8WpYV
ukvW+nE9CAmgFkRmC8hy3plBMxMIT18aQ3QKu1fYYXLEnQ1U2TMbUe8y4QhcLluqgnZRkdJhW261
0Otui+RhJ/nNsZSLVe2aCHBbbV+7iEzdyF9+/ADevlDOtZSj5ZdxrCqzEmepEFiu6L1w9GtaSuD8
fvRBk515ytNYPP0wMVVCLFTBDJpUvmdPOVbw+dd+6N2VRmEtdTlr7IyAQBJ9UVK2oeudma/f7uHZ
67w04znXwWJUZhc0B9UURK02jlWgf80KZe1N+BboQMQnHSDfEH2W2mnX2EEKMNDX5BU8gzOfytub
1qj2w+cE7a3xucx+AwUhjpxAQlCYW5qTymTeDWxPqMdnwzrMDPHMKvHuBg/R+XTiQ34gzwtNScry
xWppHn3UjaBHR1l+SFEx3FbyCJmmpJmyV8EugwBQem10BCx8/solGPV7zbp/rpD5toc3GZQ5fKp0
35kp5nNFW7lx3vehdYwIWFpVBU72gv2Wgm/ZEq6a0lBvKIQJu8QPxyv03iSZVIl1/6fjm34pa7bB
N4fQYWKyvP7AkyLu4Vfm1lHvA8sWPcI2x1j68fFFJvzwbIDTzJYRU+hghjV2CKdXGUqxjANXTe6w
5qH/gpjE6EZqt8nLURodkuHqC3FAPriuVbCJDpk7A9rXKs3opQaIWEtweN/EnKRaR/V97Hym2lmx
kwcyvS4O0DeAorQVZ/boy5gYyPW1JqfG7UuaJ9ie7pq3HBHT+9xHR27TGymhasp9tSBLProNORrd
yGNKjG4dDw3HcCFoL+Qm9CGXRa7wmYO8TOQRaImHQBXgGwLAyVMnA+IAQ42oyb1ajvJdZo34pkor
FQVSYpEkEwyeNx76r5DIjSqckqryyLJuBplMFIeZQCBsMc/2sViI3z9+5O+MdgOzD0NaYcjz0GeP
3FdavWqLOr/zLK1ZFRbZb9aoCGQEMx8AbSKHG894tjHCcKu1Q7vywjy6K9z6XFtv+o5PJzeYP+CM
pz4lbIFJZPR6hGVFnhjwJsI7EW7VbtC93EbFUZ6b0t6ckWkbcv7XcahLyAzmuzNRq0SpjNzwrvOM
cAM5xtx5EFGpIGET1VQ32qBjr5ZBI/h7qSETh4F2zp36dkoDf0GMEiRsaiPwuGe36sY6gbt6cCda
pXVFM5vs+r4Ur5PMOpJLWZ6LOHrnetTMwQ6YLJecFGcb31w25Sgb++AuiUCmCL7XbkZ5Wg8JyVlp
nn+uG/dWYMFuQDQ5jjFhTzKu2WxBoQE3VMC77LOk3gwV+u2mwtcAgATCaEroGaZPPj4r0+1et+IV
EQrke7rQN1Qz853eCNIDTo7qwvegL5N1q5zpg73dcE6/kNWE8xynx/kjQT3tN9TnQgIUeQVaaSGn
4vIOG051U0eY1Pq2Ke5glf9x5Z9nw0tH6cSRHeXc9LJebZXEQitCZTTDOwpn/qZjq7uivnmu4f/O
0s1lTOrgnEPY/c27U7ov9jB4SKkPDIppulhLK7qkw0qjYLH2CDhd5a2h2FGkl5eDRkK95oUGNiNR
WXQoNxYfTzPTC5993NRMEG9Q/kdzY8xmmUICNCykaXQXJESdRMMPHcOsDn7UNcJraH7fPr7c240v
u1FVYyOKvgfcxWwuMVkpjQCG6F1HPttOFzxtTzDoFwqp0pkbe3ukRf7IARpgGfI1tgynb7P2iKNN
AAPfQdX7GnlifWt1RnwddgTnllLVLSVX6S6SGsIHSD39zK7znfvk3EJFApQaiT0T6f/1WCKlG7gy
nc47YzREcqwoROaiXqBb185pD0nYe/MOLRGcGGAG8F4Ewc22uHpOOspoETqZ84nmGxHczkI0i8k/
FpLDnqtCRLBpqnRfR21QxDV5TuwO8Z5mj2kWh83OcOM4WXe4AibHW56Q4Zpn2kEyC+8WltOI70kZ
5ZWiZ/GUyt2Vx04WsmUrNr6yJLU6vtYBfZkLudTFRzi76o8wpmICw6dUt7rX+I995NZkT4ukZFCG
nPIoU6NJXb5ldgQLr0QnbGXN0JDdjvav42z+zZQblWYIcVe3mCbVb6lHWpYz8IEuIYyVxMpC8LrE
8mUBB67SYe/+NFdSaNhbaagcYw47jQ0C83+xdx7LkWvXtv0Vhfo4AW8arwOTmUySSc8yHQRZBt5j
w339G2Cde0RmUcyo13xx1VBIR6pCAtjYZq05x2weAHHN0LUMzY9XHdueCFv4/8bqyMMOa0AE1owa
0O4Aneeuq4zm0jKEYW/itIvh0wo11C7Npiwk16AQsptrXgOgGF4x+NgmPLOEUPcR9db7qpHCnxzD
s5FugpCtNcd6+Ayvlp7TQiRKICohL+jnrKnwkrLin8hIZka3lldpARHAsbzNgB/VXlT1kILkeWRD
s/RzzDYXJAXuQppNvAWaFKmSzctVG2XSF3gTMt4nyG2AnKxGc1waTeCKQP2q9HsM8il9+m0xCWQN
aWc+hTASVMuw/rQYoakG88Ax15t4b+Y17Ci6NnW3xlWXjixInXfqDPOtFpuhj/M3n8jlbctPzNR9
5WPTyC3CMhUJyisVMdvtgSGf4wp0nhPKys+QNYvLNbhP5i9qKzMwpIicRnksFt3NiDdJfKEbyVni
CCTwMFaTB9YIlXCU3IZU7FiDdnDYXJbY1cGEENGpl1/yRaSbvqJmLk9TFzAFGHuotsn94ig4xowE
ROuiYzifYpwCpPtM8C8Mub4CCt7iKaEfUfqkV2Wtt5BKe+vQ0rtT5Tjt/dJcon28lAVYYXt+SpdM
B/K8QHTepYZYZLeTLCh0EVBMuKdl8QNmM9w4sA/RPekADq/RjuKbng/vi8hC6wug4OZa6uf8hxB5
ftGCdkYmHOnV+SRDHvMls4uem76LPtGylEzfrkv5mrghBap5lzzoo55tlbypctijSPk8Tn/FI8my
oLfMOQbZXsfk66kj5LBukZPCA70+P1bg3UoeUbYAPIj1LnMjtTT3s0NED2EKU/uJbNfmlog2+WvT
tU7L2p+0t03bWuRpggmJ3CUcjEunT1qo5vYSb2pSTLGH9To8jT57mFV9ONRKMq4EaOhpV4myKKlr
IC3jCuaYfC0l27yKljJ6LhNT8O1Lppbv8yxZX7RzNZS2+TmkG96y5YGyBbB6mb7SRaVysNi4pEcz
0lK/zXPToaCmVI1PQs9gutFUzd8JXOrPhylVd3YH9J2cKJLJuyzyxyGRL7JRNr+Ts14Cxa2E9knW
lvGK18HIiyj9gSKVhg6UVVRpj+TgjJ1P4LFje0luins4+w7nunFRCOUjKun7RKzGlQCo+53I2opM
HbOu75wot+7lsFueLWPS6fupiuH15ZBv58iKgkjXSgrFTb38HAx8pAVu3tQ5c+Ri3mV62H036Z74
egGuW0UN8CnSM7PB1ixI8NZ6W7uUIk426MfDZl8QkAQnMkoAnPe2Mlek/g0anjt7ln+qQxNes1sb
76JQmh8LpZn3DhkVkSuNIcTFiSohxay4mX+ktrPw+BoBwnAymPXrSp0kz0KxwysL84SkvqrBF8/+
JY3gijP2mOMSyCPMk+lNaWfJhTymleLz7jA5Jnavf2oVI5xPFJF+F0Rx4KBIy458jRxVj9snup6l
qiOUFjxBHboinc2bsdefCnzcB8Np5KBqK7yJTZlsUw0WANFIRFgXVh6wHvIeTKunw9NrF/o4MH3n
c76rO8tx0bGrBzwYw7ZGuL0dRKoGo77YZzBD6luqF9Fep8p6Yj/y+45grViAxHIc+EoUDt7uCFJm
2YmAp/ZhALhN9FnlYAKWBJHYpnGiMLNubd7u6V5f6rdNlqNWgLlhXT+Q1xEFWjIavrMspyht79yQ
RteWgj1VL4rqRxusSdbjuZSN8iGU6qdxcMRVZNsEfkmS8fPjTeM794NABRU9RkSEsseNkBpZtohI
uX5o+4m0S4qca15YfuIA+s5V2EGtG3I2U1Q+j3bCCWlpjTlE9UM8McX2kOndzFROyeh/P96Ay2ID
7FDSXg/URw2rPu0lbK1z8xCaXbGPutUETRYE0Q3IQiAjOb4Yh3knIuPUWfOl0nk0LMiRoh5G99/E
yHm0924nU8uiORfgBKY1RpXN5C7WyyggosEYfbkCPULboydOYZrJFAZAn5JJKmkFKJCy6666UM4u
VT0FwjkalHHlzFqe2MF1Z7PVWcOmHOHeu/Qt2mqbF0Z/BeNWJWbNkAHq9WObPORRX84eBlhmVcXi
O6ChlMfb2J5MiVm7y8FsTnRo3D5Uohth5ubwh9+GKYMuRgBDhYIZ7DdU4ixLIT3zoXnMWCm8SuiJ
V/fIQD4esS+HuNfPmiswWHWNghl9rRdi2uv9/1L1Rg94fXis3K9+4wIgcSvP8mr3ZxyU3klJx/G3
eHy5o7FrmnUSkpEwPMoeMFuPrZqXBFLAXM610mAvu8nm4ztcDzDHN0hbARk2MUmM6KNxzEYAdY8e
jY9gUK96jZ25VqfPeSZ+SF11ovB7/GWud/f6WkfnmzB18k7VpeFxKC5041uS3n98Ly/KgI9u5qgM
oyojVUTilx/PHbdxHbf3RTD4Z8+6l7u2q3i3sbdlafHVTexmvuyeMGgclwQ4vZEf+xLsyvMkkP64
KpNaFUxibXrIiM9RPDJscNXKs20rXp2p3V7JaiRldZn2MsSJRK0Rk81gXI1JzvWAM4NxRar9UgYf
P5cj1y/+Cn4X8zt7Ydql8P+OTrFym8ShVDXzA7ic6bNQSCPKMPsGlhQvZ6LR4fNXWnhrVYBncFv1
Z32lrhG43Xg1lyuNx2nbq6YZbkalI3F5bntAxzJ+dz3Lbj/+rUdj5OWnkme19rkUHBMvDvNXxZuF
8yW7OnN6cBZL8sXcoHGZOFp+fJWjUc+nDLibRZxDPW4/kEZvF/FOh0NYDMJ6mNlr3yQFucJZ3QmP
4GdrF5pj/Wse+SNz6/+f9HoFTyZP97+7XOFY/vhX9fNfl09vEhj//nN/Jyrqa/7hateiZ0tbnIX7
f2yukv4Xk7sBmJLCtflSSvzH52rowO/pvVoYDundvEAw/7a58j+RUAv3HvL9ukKwPv+By/VtDQon
KJIcxwQCQXYj4tpjmWJbjZW69DQwCoSnuz4k9QPcMushR+QqMW4AIW/tyYmDqq5Ptpjf1tNfLo7u
hgYCegpuRV7XjFdfhKxKYKRGDRR63SQeJQxr2MFGaT2iqaKzjthqzW1Hs98XlJ1vJAFFKwG+uM3l
sdt3pJjEXoW+hi6DLpDDmll+3o/8Q4Qknwdoij5x6418ztNV/VqzFOHBC79OlGL6No5kX/ihXKHM
7eQwiFqj/9TKUApcGxb1Dja8+p1AqpH09w4h9CYZyPfTpUStAjunugJLcL4Iw9i5KUiE/NpDYa6Y
V7KasLFonB5NTd+YUm48SXLJLiLVwN54ObEfgEEbHaWvaoFa7xXj0jZG5++K2/9+lf9ehbb//ZO8
a5N/XTyV2dNr0/n6R359jbby16rxZu5lvWYrbfI5/GLLWg7ppmtXxVobt7Qq//kUHb7StXtMZ4k/
JTNq/3GcG3/Rs4fJjK+ASu6LdOEPPsW3OyR0JOwgCG1i58sngTbw6GuoSXBjOyamQGkH48Yxp+a8
N5WGAktajJtXT+X618bhtRv87Srx97U4ttJKWBt3x87zZMqzMrHKieAcgKaJJpWXC/CaXTjU0TWH
2lNKmffubW3MEpNJ34TU8rdfukWjJiutegq6qoOTOuoFITlZ4evNye7F2+PLr1sjm2f1XXJ/SMnf
XkpPLKnj0D7ipA+da4Vk42cRzuLeGlmTIQyF4SVteOjjUtp2VvDxc33v4nRNVqY0+Gra0G8vPkmJ
082NNAWZUZY7zepg5jGjkVCmJtUlR9TuWlZT+4wiZvrt40u/3V78um8icWW0nOue90WQ/moyVSNF
A9qhTris0wKfQAF1qRbJie3FUc/35TKoutgDckRZ3SFHd2hRozDmqp+CXJmyfTX0BAVSwd3WRaPe
teuQihKiENCzz9k11aPebYoeQXA6UKT94ztm9WA8UbGgD318Wgx7IgGnQp6CRiJ2TqpMyRvjqjqB
djzSUPy6Yw6kq3OIDQGRuW/faaRWU5LavFOVJLJlg/ZduViIeYoQs0jzV2ymBVz9Ee3lhoCh1sTj
bkf3ip0T0/LxDb/thP36JazY7OzWA9tvFHgdhfaQ9PwSR3QISFE4POr9qJ9L5CB8SwiZAwevOrcf
X/SdccUGhgkJpxqj2jw6uFEwGUFW5XNAbAkv14l+KLNzSi303kV4gShUkEH9fhGnJ7rRzo0hGDkm
UtTAY8x89P8wYGgfmsz++PZXhc7bN9kKnbD0bB0wmhOfA6BNMQ+Y+Yn28Dv3QuEEJxGlE8bn8VFJ
JWTDHJRmCqaMTkBnxzWLfXFKvfzOWECuzyRHt3LVAh59h62VD4auhGPQsxEKFCUi4bUUSfUwmxpJ
M1MvbRGB9SdG4Pq3/ucY+jIC8UUi4qGqxinmuOCpcYYZiPfgCY5zsdHzsvKigTlHLjLtRBnkvZmG
kbBq5dkrccA+Or/nTU1+ULcMgUgk3XKdMtGebOCeqW8vrawREao35XbCYJ1spXwoCfiSUgFEThWy
8WxDRTilQX7n7qFKrDSOF+DI8aewpLOWRCrxtWwWlX0xOuVGIYxwP+pqfGKBfmfW4fXprGO0iMHP
HO+N+0Eeumoa5wBlFwWuesuqcp9Iwx464YUxCo7WqRUUdXxONmbzpzMrxTdioNghkTdNB+nomx9E
CKHKlrpgtGhPLaDug8rWoxOD6bdNCBJnhAqMIo2GO8nybz/HYXIwoCVACRcJuyRngNltEZK5+RKN
W82Wgo8nMo6/x6N3beevRQwV8An0jKNdyCiqZZHktArU2aIxkU+5aDwqSBCp8BuFmhfbsfq9lipU
y3M25Ymv5FaS7OTaalPXHOVYI4iXMbjBwDZHe1UWBFlOjSkusESp9c7ph+obONFC8YU9z8kmz0uw
NJxRMs1NY2K6A1I0BFbYaUAmRfxxBOC6CpVkg5TLarY6+dij3xt1M3laVGg3sdYuqUfZU360Utuo
3NwOY3DHuaJ6SJ2nzBeFHUebPqfsQMVSE0qQEkesPrStNDmuEhs2PSvSXGHXD0Bxr8usrubzpQS0
ed1QkdMC2m08gVFP429qy7QZWGYWPtfpID12S5zsG7lIP5eTI+66SUnvMjsENasqE7DoUSLl6q4c
0K15KXRZ7St2sFx3a4lMSx/XExNEbTcV2NpIwTnWdwT9esIY8ysCq7KePJqsvi5lQn89W5jNUx7m
quXJQI6Iy0RXBdqiCWMvNKz0Cd8coYltmGAijoq08lI5736EFFuWQDDlyjspQrl3BuM4uUiFA6+v
4J2D6dPUhbLOYGSOm9mZXnmZWBr9oIolqs7x/3TVhWEhuZ9d056dhLdMgnJ+qKKWPrQYDLqxPVrv
waO1XxdeLlg2fCSNiuaOzABEqEphJ5+poVR+NbV+KV1s1VHm1WXrPEcVDpAzpVYzi+ZzkWxIZ5T7
vU4h50BFzfrU9/VArKZhhWkgZwyY28FphnRv9ap0Y0uU+P0qrNhJEWRFYq8NfTFDYMiOY02qlqmF
250YNn3bJIh67ch5qk1H5Nt26s3alXLCfTA19Ym0H7KG/PUcFQON+F4JL/VymMPzeWDD5zVLLu0R
53UoMcZUTzeO3ofVuTZI1MNUph/hT3OoX2dRpLV7DNRG7Wo8zfs5X6Zqb5einwNtyaAqV5Yurgqi
GnU/KpQEu5wl1Z+I1pwhoOZ02YMymtSrBFvKxZQ3XYewTJQ/2QHMn5j04nKbEBf7JZpL0t6aOrQo
t6sCo0echQ1J1QVndBeOX/KtxzA70qGf+yc9rw3FW9attYt3tf2ZMxM4fpfX+V1iTvwdU03uRRCn
8ZLuLAyGGwR9jXlHL5dU3Ma2U5rwFa82IL7Wmq6XCT8QyQ5qpcR+rwl94xh1vZJbjQ6ycC931NVk
jLWGL6MfIBKkqVQozbqc21D9zZGBzOQwepMKq/JAc70W36yoiYuHbnIcyXVMUT/UZmXibovK7mYa
wKG5PbMhc0ZMV8wt6nAJN5LBSCcZOY4dTGBMYF4GYfKMeE8DCCphVv2F7vThJ4jNJh76KM1tCpuR
+osG+L9FhX9zin+1lvhP/dO/fpR90s+Hp+LH//n37UhezZuSwssf+FVT0OS/bBqmVPhWJRWBNf8U
+FT7L0ysrJ6wyfCvQ6v4p6hAGCUHbzT/5D/zJwAGsBb9w7Gj4sDfhsLUZMFabUB/UuFj4X6z7BkU
62GGw8rDPoXFAM/b23WWdNtw7h3rDuCXQaq8k9t06UPnrKnH9lFVkUp0jgkLB13dTbnM9uWoGNOz
XPaE16Wh5ltxAWVDaN2h7YfpizqF4x0yevXeqLR6I8ZuPjPyPH1cZuVeIhr2QRkjhDromG7CXCzn
yALgts4SNFBtiOaN2fDfyzTrGcFMR9bQk9GXxPa+6MOB8Z+TmrNJoeNB68cNHjRxP3zO7GbWWUPj
2vKT0jK+GoXCjBQREmB6ual1V/T0yDpoDE5gYUjn0hTIt922MXs6snW92BtEWVbuybmTteQ+dZI/
RxKruy7XxLMbGjUBo9frm0Irzfisl4V47EwlIaEXzOVNMWbWlp/SXRYh6QINq/a1Xs+W1+uEDlQz
MXro2yWDyQiuNYb8KcFrHfl9rew7UZXbUEsOOtrK8xSCbSHX0/VofXY0cQ1oyyXSZHLNpvnZaF8N
oJY30Tjuh85+brP5Qiu7ICzOlyrZj0P/AGyZBGLRBiO9ZmK47uQ4/C6FpLk07fi5rsLiTNSDetXq
0FcsEqdxmFg+nOZnVZ5sYjnITqnsKzvW7yYHbpg+iE3Mhj6YSR95TlODXm9tfzPUtCUBxpqe5KL/
biJK8mqCUr5MRvclaZwzBHbIBjEIx1GY345ge7dGM1XfS9m8M8v2p74oKGT1u9CQd/OgBFnbbro1
I5SERpDw0A1I0tFWO3PCX72EVbtJa7veEVKgBq2k36J8v28LBTi1Oj4ZGvIsYnd2zTDzTIXw8cQu
W6RYmnquiZRVsEruu3Qkc4TCTGS6yiirQUh00M9q5H2RAY+fCqG2FMPkoj4BpaHJqq0hFX4yiLNG
69PHUQ/n/WSZhEcQODl8HpD1iO9SIu7ayPKj8ktj9ALhxtDpiGVmtDkze60AdZPtTZLexn4Yt9Ya
6tmGBDBKGoqwhOrTvnQkloZJIzT7QmnSjrKwVV53Q2QGpLFEZ0assqi3NaGRxMqXiQvi2E9In36U
IiTP6kDaQlxQTInEYU5YeenfX2PSJxp17naj3sFsRvKkFbcakelFpN6lbH+afNb9Xq1vMM4nG1AA
MrrprDsX2qSRFkiwypxuaJMKF1lm4cqms+9oZAaiFhdlF8c7CkgXmsgKF0fdKvOxLzIKBW43jM0G
gsEm7ozuUGStvF+0zPYyNarQ8KkENLNrQAeBEm3SF4TwWW1tC7W7apSsW7fM4UWJyBiERX4h9cBg
irItvI7OFZ27Eps7RkY3raK7Ik7sM8JT1XupMKIbROPh2nBEDclObeNY41pP78V3yjGfiqQ9k/Kf
/Zwp94RVNEHRmNJjacL8VRpnF9fNJ9DX6iYvTKYnTdllheUL0xbbceJ5yOlogLmtwXab5ASFa+2u
k2KiuVnpaZCzPyWlW98B7LTJxoJKjnHLelbCyNoIqEReWy/ql3lybqOs3IXU/V3olLDlpueoyG4q
rPsux1yf9Pg0rvq7jvRFby6ywZ0R4yHbDNOt0COCv9NvIY/O7wqr8+vQ+BYP2dlMiSuP48eo7r7p
s8ies7Lbpa1O/PdIjFeDPRxVoo9l2OP5XwEzPpQK0mWJ7ZwsDZqn6mKHyuqz3PI5yk61S7LVAsY7
SMbJJ5Wocss235VlaBxSK6+vuZ3Wm6olORSGRsIrCZM7SV+Z5ba2j/p5jRoYd1akWDs9Th5lc/Gr
Hr+TkxAZ7yKSD+/7Epki29V4UyQqXl0zqdwBXsMD2/xPaYMVhyOVr5lfLBthx4gmvdzVaqKFAZOt
/glfJ8mnWq091FjG3dCOnpUExaepo7gvZpMA1bRxEXQOW+JNDY/YC/3bODRowhQbq2lvSGe1g8ZM
m2LpXJNRAz/lWV+c64ronyvkfzCNKeJ+K1Wp1H2SNUfNVxIOra6dyY1fLI21TQj2PFRJm9mXalUp
DyKzGm8iq1DaFrJxQMIrDsVQtrFL2Lx2PbVoOwGIKT4zt7OJJKzIY2uk55YSChLYtIhJw+nyQ1vi
/BpLot+lbMz5MDvZTyWgpchVDFcxOHcumTFvJ1u3PtVRFLDDPOhhv2tFRLV1V03IfBUCdHfakiMP
HpgCEWkOZ5DGdtDJf0okMZ9rkyz70YRKxe0mW2ySBqswGOl0U8lZuLG4l84ZlvO2aJTrTpq8yCSe
JOEehsl87KeR1B9AH7cLsQJu2D0NS8pZdaitB0nM4Ybc2M5H1tv7VdSNu1TvwgC3pPkYyVn1xBlq
uY9sKwlQLhSXWpOlj1IyxmdzVkpbnWLKHplevM9URzpIeTvfSODMvyQYeCQ3ZivC6jmTFJfpxAXo
Y2/e9jgBLgoAz4+9UpXPsWIud8mkhb5s4rQq9VDe2IUdXju2nPtmKYdnnTIvvyrt/7sP/vfaD/vv
zTWsgU9k5yZP+b+2Iil/vNkRr3/0b7DzGtyuYDyk1ErPjBb3/zTZSGJcq3l4AGTqvIiDKen9DXbW
/nr5f/M/UaFW1mL7f/bD/H1g0tbgdgWP11pT/ZP98Ivn8VUNk3rWim198TavUj1j3S6/apQkk6PX
iPGJYiwzO9DDfDC3trbUJunmSfnZQJnf+rAVtct6lintT6IhTKIolb4lPjqiPrPuIxExGeO6vFlG
bAXhYGafy87qEs8YZSAkwpHEt6SSpSejMeT8XJeBeriLJledv6iGJNYdjn0vl6jYPEce9X6TJnF7
FeqZo7qGagvXCstFBFKu1DhE9Xg602tNLS+EJWkN0Xp6K85evc13moJH5TFglVhT0SOs6jtNV4+B
GGylJ6M2bGKIQpRzSSU+K4oozqZ8iS/yVFK2qZPi4A+LKvr08ZXXE8ibV8KVHdDJ9D5f2rNHPbtY
EbrGfYGJiUxPmHV/mCelPtHIeQlDeH0VyrYMOmZvtKcE6r4gcF69+BnJfwsLxoN1okSeZjXj6CbM
sTeyxLZLOzPSrhzOLdgZ2Y1E/fUmlcoYsDMaWJEFHQlZbeJPAqETQJu2xoQGaYa8XwiY1JXSmdwX
KY+g3Yic/dqmmKkiuAouEh2ESadDy4eW8aA4A97rvu2h7CyQm3RPn4wBCmA/9samjzThW8Os31Gm
07/PNZp6X44NRxtvs8XKbwUusy9tY8WHLI7Vny2rWLJyVLA2rw7zJ9yRFYBWdR5adI5z6DfVqi+f
56Z+dhYULXU5kEBCnZTQskKLKKdLwHDSoM0XAPooMJ3F16tirDywvEgvG11uvmSYkppg6ez2B+lL
c+9N2WIDtl3ChAU47UimJvUx7L1qFiYBhk3ezTcho/0aAXo8e7laDWmg16ryWe2GMPTgMpAlkkRD
9aMQGBd27Cinu6XsZX1b1I7KspSkseQbqZI4fiTXYXaehWaCxo3Vjtw8uwVdBV48gnKBK2UKjeYZ
L0WOdtOJu+5E7VjhEP9qhGKio9/GrAY+eIVLy8duKYmzV5Z33ys7rvYGfrSbYaJK68a2MvkjVcml
qRtXcMNfxjibqNJqB8KKZH9sstrNlTjavXwx/7sG/fuF/PvfF6FfK4/kJl33JF6rPF7+3N+iK0X7
CzM4oir6JipuybU79kvnISkmIQE0AJhtZP4D080/axDBwyaCWxaZX4WcFeXzd01GkZF6rEsT3xCr
k/EnC9Dbzh3NDhYzFB44W1Hbg5I/Ksdw9uE0HKZXkSzBxDIpJUpuq5aY3vhDQT1J7YOct4p0oqdz
1FH6dV0mdhwLtokc/tjVWZRD1Qx1coXgnuTJy4FaECdKwG7jhZkUP/RcDTpIBK6jZZ8/nt7fuzR1
MNZcdgOr3IzX8XrJnSng5mPTXmH7I5wurZshSJ1y2TjputNEBBJHl/aSVED7BcZ2Pr8Rc5rWqtGp
ttrb7/jlIdBPc/gxL1iT9e2//iWoPCMTG9lVUkYUAWD4qTkVYlZnkncjIvbsblFaPzdL5Xms0IcA
PGzCxlMcEmO9SLPjczUl6YmIH4xJJ97QOwNDJ1+a8UpzisLg0cakdDLJnBbnEKdCGQnRs8vW14e2
eJinfpoD5AlydT6oPWyZj9/P+hf/Z2H89VB0JCu8IyLRsf6+fSiY8PQiJitFZgw8V4aonqfKMf1Q
nZJ9rhTKp6EwrGvJaSpOeUQQfnz19eX/dnUUM+sda/SWj9qAhax3ptE5hzRq40cK9f0zypp4g5H4
z1QGf9/nKnVcXTsIutYX8GoDoEF1aBYpPISxJlOa6pqdUghl++e3A/mENqNu2ew1jz7voTKiKgq1
QwQsxieQb3oANCkHfdP3Dx9f6e2u6dft2HzH7AZtZNDHip98UI0+0bIroZjivunM5spy0ubEpvC9
t7OmtKjoUbFDW0fPTKCmVunpXZWKQ4BTQxHqTNYb/Tat+vmEyPy9+3HINNC4Nabg42+zGsdQCZPs
CtAF4vY+JsijiIT4M1jEr8eGZA/UKFo+7unoM+udkUivLOFhZct9SjjnRZewQ/r43RypF16uAupE
BX0DHI355mhLSwRcVM92fFUlyFz9xmqGclOGnePReW8/l1rR343qYsh+OVE0oe7EuZUKkqpYWzNU
Ju3E73nn2Rqr1wOxPMsPmsW3Q3/JzcogwfXQ9WV7lkULsVJSNgUf3/Tbhv6ve6afQWaJis4PzOHb
i9RFrrVhoxzUtVyZCqzN1L0/xXn2TKv/j1Q2L9ei0ohKEvElSujf8lF6oyACZDqMYRZhbg6h3WuR
cWq5WGe+o7kJVwDDhLY3aoVjzX4K08CRcxVv76Dui27trrV17DO4SEwFw+U1IWVXtZoJqlbD1Phs
mItE+5AQv0VI4Zma5OF90/TpnZpGA5V4uaWxL6XkHQqnPDHzrJ/i8Y+FT8ehW0VJykbl7ePXhVo3
SIYOptpKV0s11M9mxB61nXXHha4o7+RRNm4/fuXvLB2sG/+5pvr2mj2oCIHZ9oARW5O9ZIQ5E09T
cV7bw+LGWm2Gbpn31uApRj5fmJ0p3Xz8A94Z2Cax7hDYgAejUjv6zkTdOQmTysGCKhMMUttd0iZN
Tgy2o+3/r9FmY60A4ojZxDwGSXWV0iicTQ7sKzQtEBN9Xp8Qah3WwOIMn42ii79IddfdCWdmR7No
NOrd1rTLQE9lKfILCnKSi8Neyk582EdszV8/jY/OZnJeZcjHizce7LRGUX5gHJO+11agZ/okf65i
Wt0045PHBsalr3QddCnW8enzVBpKECdDwn+ivootS/mZF/1Jisg7KwfVlRWayPeDdOxoaAyL4Yyd
Ix9Ekip7K65UkOjZMOw7mie7yiBGQLRd9cUsp+q8bceE9nVPflPSdLPCkckitjdq1TMghdkerkF9
/+cDZwU0E11BhiEL3NuRa9aiw4gnH6TWKLddibecnHRxoubwzoxoUUhhJ6CbvKPj1TMiWBAhyHAo
amRqftPr8UMhpyZlB9SrmxL56onl+r11xzJUZLFs6FCJHidC1sswYqzsDpMs+nMFfrTXZan+tTVH
9XpsUfG4Ewku4BDlUbnUURDtdEMe7sKFPvWJofnOp8kniVaVYguVpWMqU1allRbb7SGPJDNYEvFT
BsNwYs/w7v3CLGY3RxudM+A6Cl/t6XpMaRD5aEK1quGNdpp7Kyh4K6pYu01m+jgcLrqGjURYJXCZ
nR74GNSBoGzbU/S3dxYLa922rFZAqlnHy1/bt1ZLWPGBCkDtFaryBUXRj9GWn2ERe+aybDvSED8e
xO99/bhnMAnx6UMxfHk8r24/q22zM6r6oCHfoijYNgRu0p0GXdS75KCf6WU9ctuENuXLJ2mdJzVx
Y8x9QP38a7TuOT7+Qe+9cw546zePRYkT7tvXsWh2Mzh9eXCojJ0xvEsfcZl14q5/vwhuKZq17OLZ
AcCUe3sRQA7t2FbNoZjU+CGRk+5eiSvzj++Elj81ahTPEHr0Y8pTpcx50RjjoRB6+00bzWwPHKU+
cSe/z5FcBIs6XyxySyaIt3dCkkMlGeZ46OVRvatphJ6FCygKLx1AA534HI/IWutKwaEEsxX1DfQg
2NHeXmw26XDqcXuw8qScgWXp0U08Gcmj1k3EZ49EA3hqnWoPcliIs4mTy9OsqPEen/hl1OVG7UvW
QPsVsizt0JE2K0VRratH/+Mh9Fu1gMeN0hyaMPURZujf5g0DUgMU9EOVTiEyq1Eoiy+jfD8n3isp
6Y+CkvZwQJKNbqLi4N/7ed5FQHFO8Y2PB9r6Szgn8IXRMFLxPLx9Ypk25TZIioOJjRxXmZX5sEtO
WaOPxwAXAV674glWvz33/fYieGgjqaetP5Zt5rVjOgJAn1x9LtMTqQfKuqS93iC+XGk997KDodN8
zFAWLbjrngFQkG1xs0gmCApUudY+GR0CaCm44ug1rW07xjdtOSAVNUbpR+80zr62muX+xGteSy0f
/JpjX0ViUexHbndI9K6D8a+U1406imtZHi8bCRVqE83xQ27imhMUt+uoGjazPSk7y4zU3KtUKTuV
qXW8mT16Psfkgwm4TNqG7WEZJRnNhaJ8D/MuvxlHswP7aqVur+hGkJEdATm++dNZbb06eRprriAA
AmoUb8fBmnQiEuQUBEePIFl6MrA7ozgx4RyfEV4uwlRDC8RYOR/m24uEg9S0ecYQAClwW/VmuKEr
cqm205bh3frzWE4nICm/rdDrJUHVMV1baxHBPqrvEF0C+qtvDl1nyz1UH1W9KLp5ubOdqgIrg2W7
9FS5itge2Mktkc0JAd8r0sPVlEo5xQR59yOAa8cnzVHYYlvy9gloKbo2Je84sUTO+TIUFPOSQTdr
DyL9Z+Y3ojg4apw5pS57E94eREq2vOFgUF5XRd08nfgK1gd+/BWwb9FI76Mlxb/e/px+KOwKyfCB
zGpJQn6K7FVJOsv2FnaVqSdgh13ib+9Ia6UUlLihVZs/6mhGxPV/2TuT5biVc1u/i+fYgb4ZnMEB
qiVZpNhIIjlBSJSUABI9MpEAnv5+dXzuvt7bvnZ47onsiC1SZFUh82/W+pbVl0mXbX48B6mVa32s
ytVb2EHZBIL7zSB//ouf9XpB/Pln5WDmSOQwpMz500nFrWF3UBnv56gV296DOVUAEt9i3i8DsBqQ
KQHR2SimYsiSCZ6dDkT009twJqW8k034L26Kf3A8x0wzOKSvhmQO6j++dmON7ymc+3vHGjYgGdo2
x9AhR+FfXZz/6NxMcGMjxcQeyuH5x3+HZU6Lf+/6e3stHR+nOUD1xKspqmQbA0NounM7dN6GzBph
OeFu0gFTNyAhL3NBBFAO5/jfHZvyWGENofPDVA6++s8/VKxG4W5xcplQrN8JhNKPs1MU7+XWm+d/
/r7/g5cZKwh7fIam16C/Pz3ACHl8SSL4pVsjltBNE+JsGqx/cUz8g+fgCiMhj5bTj5HZ9bb4m0I2
oijPtRtfelxapzxH2tkyLn6UskdZk+DuOf3zX+ofVBk46K6aAgowXGF/ru9awGHNaObLVLoToqhe
+dnWGgJyTAy8DUPIttiHCVQbeLcKHSCnkVl/tHOuyn9RaXLu/PnBuiI9we3gyAVxyY7kj7883RNg
QN1fvMLfAIQhYQKKxJ7hdRm35DXwlPlMbcc2opBUXx++PxtMQcyVpk8Loyv8ChgfgkvVIHxNmyQC
ILZhTdfnJiEh7wilbbO+2tYUwb8eavvGQsyL/FwrXls9AozDc9OIOXNDtdw7Wy+fhyoYPtgHsLVG
VgxeZ9pi2LLR1vq4dhermPdBE1nfdavlI5YwSfItd+KHInnwvjPL+hEgRvL3HZtgJzVlHZ0W4my8
M1K4ZbqocF7MYdBB87Eqr7YyxTC02nVeo58m3xnzLKnpMFIHKABpOBEgO2xIrvwRte4gUgPJ72nY
ZuBas8vSPrUpXs6y6sxb33qr3MFs3rqsk7Ie2KZ73rvjCbdPZ1JI6lRsW/xQQtseMv5xIoI72271
DZhsDYxx8fRJtWyrWPxXBTCudQgbBj2Lw5F2TOBD93sTr11X7tQIl/NDSbtdMoL0Zn9X4By4Zmqt
a3tAEGmtWZeMcXNs5g7vSTXPhQxSvuoKPmvpmsGaWZ6OT/D23OCSx2GxpWuylMsh11ayfEraOT56
+cRfT/xR6dPk5c6vtiptXEIeEVbpTNTOBoyI8CO0wBzPadwbENF5PG73DZIrLlcVDqhKifGJdyNk
RN5ACco6zR1O/8+qMmTvVbDMXtw5GPUumSG2pzhO2nqXGxrPlDzTYNh7ShD9NU+8O7stEeOj1Xhc
m25Yu4+hqV3n3p+QLaYzYpgma4LJqVEMaD2eHN5cJASTiDPlFhONatFA1qxcxfrRqjUM7IjQsp+T
xSw3RxTx3mm33m5au1uto/Dz8aML5bTdD+XaNpmzRarOpFDds6px1+xWP658ss4q0N0kcQefVuXK
J4F6D6X7ir8k1UMft2meLFGSdWPSiR2rUD7VRO9MduZNWJgBRnnVcujW1iFEfPTgCRc9o1SEcGvN
6ACBc4L9NW/ICG0s37tza13pXd9V4puvCmUfhNdGz124LoCY8V8ffBQM84GF1xU1WC3yxSY2jfvR
liWMinKaP825mR+djsVcClGvaPaIk9wfoYQjeBjnxN03W4kihSzho1d3PKUAqE6d8ArvjKpaltmQ
AMEyBlpyGK0ObCw9Fi/l0Dp3MG4t2IuiAEk5OeQ3N3Gvw3NntepF6aR8WFQ+IU4uygGdMMOiL8qO
W2SiS5GAAN3Qe6SbGHDr9/686L9eqf+RL/yF5Ja/uYj+zkpy+VaXf1AtXP/6X1UL/m/4PWj/WM9c
bdCMHv6faMH97YqOuS77HKgGJDj8Llpwg99AuNDMMZQOAhsb/N+KFlgmAU68ssr5g/b138BT0Hv/
4Zaizgr5ya49A0oxpgn+n8qgGHqq0HI68JjbwamrkEvt6sUu1atn+MnGlOEXE28wzRuMymTBFsED
PQy3eJ10cgzCoZ+fvKV3owtpiFF1xoWi5l8FEYfTbWQIiE/AuGuwO66czm6lvfYgBg6ssx8LuCrO
htHh0Ad1q79E0mKqt1BbOqdhG2E94gYpktcBdnOORm0tW/McD04gf8RmCbkzvCUqwp3dglz+URXs
/xpvGvtd0dWm/LFMrqqyMRzH5FytvvEfCjCW+2shh13RxpX5WFIQ8By3G8bGKSic/MWOTHKdNOpl
V67WizLJR0e1Pkd5syMl4DH3rbvRQ83Mxqeu+pSOTMXHRiumKhma2X66xOA8v2DheNdJ7wiGLmim
OFHxbGx29Nkvi6/+oJKbbUgm8MzBsvGSVhsXCss1uJsbnDgHLx00VKsAO/CFkMx8THPPWvxD3fdK
3JpEDjdRjJXgi29V1nYMp4JUqHKZzRfWAxs3C78BCfZy6byHzoryO81EZDp00lrOdWcJdOFO35wn
DvopK7gXX6bJT9jzFHMrcW3mKHS3jklWlg++8+RxWbLlJFUlrjKnK5bvVXy90DqKOvu4rL4nPm3W
gNu2Fsn03Z2c/N7Lqy16HM1WiCYTsFSxzK7umzvo9ZtEdPZoyhDzzzUsMw/CHW5a4KwlOuOnxJo/
oxpzz2vpeD+pNYrtiL/PcMn0S1gUh3ZhePrhL7QixDowCz8G/rroS18teAgtbJ2vJXgkAgPWqTnK
oh7rdyJhhvXIJjNXu0qNvb9f4QXnT+Tlxpybjl0hEycaL/pZ6qB2fiLMC5dnSU9mzus4JYy84VJg
DZ77mgx4LMaIztXR2yJv8FLsoJv0TlPUVf2WRm4l7XOPW8j9CCOEMiIjVtDgBNWqKb72Ktiit8he
7fJTQ4Kg/llaRNWFKSGNI3ftSA00H6c4yTt4+GqI/W7n1p64aFzb0XgAkGaN+7V1kwou2zR13xF3
Xv0m8zJEzz2DoPKzJ6bJRgpZlfVQpMSVTga75bW4nOykrO9VXJMJuCtsu3ZOuTPGzj4CUOWlQalR
MzpIKSsRW9lceE3knkOYUreyCuOjDObx6JqpvY8HsiCGybsUwYw7VoJKfVabiN57OYjbvHLcg4iC
+V224ZQlSSS/N2Zd2AVJnBE4sXou/c2AYjLJYSMX72RJ2aBHBcyLlDFiPrNKds1ZZfVulptlu3Xn
GAZ0tLbyBT94h5Bn1Xx8pdZfVmoS3AB+dQoBdty0VSd3eWJ+VZUv7pc+f0F9FQMdxrtg4//+hN6V
EkJqeqN0NjwPIxEwD8Sve4R7uhHpqe3oH21OwhsTA58jkqMyh9Wa14NwlvCzHYzbY9Kv002NdOhu
XMc5W6cx3Ikkto6q9oprUIc3f/Ubv5/3M3SKGZseh+nBQDo4MhaDqDt58a0da4z/87C2R5ZVJDH0
a/fmtr2kDC79fTz7/SEq4v/xVOF36r083jkKQqbqbew97mSd3bok+GWePjnXOKeKJdhBtIg9t2HD
7pfLkFQFFpcQMP3lJQp66sFK6dtlXJJ9baRJNwf7GRrQC6rR5XswW+YUoIh8UtNSniy7xHPmO3Qn
YCEOLo1jZvmWc+sD4b1ZC1O8CqIfMwtMOPStcDxEi87PZTM8y2jMD2GIi8HEoThuwTKmghLrvmyC
7g474PhUMvE4z2W4vjWjnSPCwrj7MhT9dwhH44GEZ/0q4kg/DorEew01OQUzXPOKmKMr/eLWpo3f
Y6XHRYvT6BxW9TexzXhSSLvqrh955yK2hr8Su1i4wgm1L2D1Q9NPa+aPndxbzHFOhRuas14il02z
5b+6lRveMoPpz/NY9jcqr29nd0TlHdIJcGUFQIB1e/KnZNoNwWwuGmD0DXFS+UV0RX6E2uOelr4b
vxEiMe6dyRvOYV9BDnEbfUo29T3iLdwHGF+eBjMfGhBid1Lg+3DC1bv1tzx+q+0QC6NN53fwpcV0
HJ9IlyFSsj/1bV29GHAob24J9gllKgZqVQbtuYuU98kp1i6zRB7b5xjpsYME27Rf/Dp47FApZKNl
u08I1QnYYKhzCO1+3Vluw6whsp9nLOsnr6nCd7ANTtaUhimyjZcPMXV8Y/zW+5qsUbCr3HFNRbB8
UOpztFx1fXw/lVd5RtSmh41n9YkCzSvv2Zbhleu8rCN/2vpJ8eTuC0PnydFF6dw6ej8wUuED1FsX
RYhXOhAGTwM8MkkunOstjv6vLTKryuvx0G5e9DiIcLhz5VL9QuPnTXcahHoZSD4EHjS5GQCDLnke
D6vpnULhBiuq2iNylrjeMhSvOhajIz6Vo9HIWoZpykNrXwirGmDKJ+SWMrPP5nrM4VakcRFFOf20
F1eIzK5v+FjYzzYD38lezriYcp3N0i70fRxaE6pLJwrzb25I8ifoeRGodzU53XnYBpsPbwtSvCbk
TTbqvR6aNYsSU50qFiCfsJ0XEC2L+gXUVB0frRJzAZ2yF8p9Mo/i0LamIkMybronZfEutJK4wCoJ
oZeMAWaHvlmuiR7TdpKbrnfGm0Vmop6UVphgqT9PBBBC+B7PTqnns2Wt5d1WBM2XVi+kL9R91H0Y
Fzd+GnQFdjoiM3Z520YHb6g/t0GYpMQYRTde2TXZGMjqYoES/NYPjYdzqDfWXikyg0Zp1E1tNnkN
bdxiHv1k/TpNuNOaTjaHhQyOnySP+FnolnSCW/TN5D1VnIicx3iuk5u4CdVTpDuODb4hH5tKR/qM
rrTA7hlHLeWZi1VThs89vRdy8mpO0mC14g/EjURlKxN9HoLmNcci/dxS1yBAKKrocXJn7zBcDy0b
0gHZB5p83loBFb7tO0j0uwVtwjN20Wbg0oHycUTz4V30sBXvy5I8O00Rf+qpfg9hocFwIBD6NFSW
CbB3TXm/a3KU/aTZ6moHMqp5X64BBKRQuaetCxgErQJYYTCUx7qI6lNXzNjeojHWLwSBLHelABxe
WBhJUscK5nNckRfXBEPIhbF9t5IiSNXs4CNp/fZVRcTER/mcgGuQ3RKkmwtjIW1plNeTmkqcckPN
qC3ccAdqb0C4Mzk9U1QSp8OvhpSOj62xp8/cjHObqWWreQG1vC8gluxyfJTnKiQnsFhj9xJYRnxp
urz6Dh5RLLjGu+Xz7NrDiTCJ61XeGFbvq+VeVlFPF2io9qVxmvxG8i2SzLd6+44M1vAFt81w68Pb
QY88Sd/fORt1TB+wEiLTRFz8qVy2w+ZZ6nlmvHBUwRgIojKXJaYpbvLpnclwOeyk2/nmJ3vo+Imf
9OtoYXOsutyAKxr70nG/x0zRgss4TOP6sOb2Ir4O0nLcBzS4cxxjWYy3JWXbb/SL03Rlf7GsLseN
5sXetCuEnlpONDoYNFYkP1TzTdIM3Od6XKzg4sz2Nu1F49kSc2K/ODfwiKP2EM2JJF3AjaU4xZg/
cFJOW2o5dZ2RfZSfRqc5x97AhUxfkFXT8JXfq98L2n9+bJ6owuICTKnX+jM7veHOMtZ6a3TwXeZy
uaxIbx6nwa9uIc/Q+ePaZo0K+jXUQQTpk6T42mGmoRykSXhUb4sA13RU1P1JFWVzDiMRnoOgeZtl
/ahdDJW1z6UfrfNbTqp51vNU7xZZ4+ELRHIOtVv84AH1ngVHd+Yzy3tTZik+47qVN4lx8mMZDeGF
w5SwLCtwNlLU7PLbFA71Lc5A75vd+5G6N4yvPpYpjLaTP1qkRjR6Mc55XmkHIfGEY3VPFR++B2xT
txtmgI1FyFithgd2SFWN/3ddfgrH5+orFzuuT40TzsO5qHN+sraPXLzjJnoH1N60e8/Pk/zgN6W2
z7ZXL8VuJTvxbHrB62GVHS3s1jj9uLfNCoq8lhWGZp2H3XACmNR7+ximsKb3KvgI48iP9RlKv/Rv
3CUw08NK1MPyzWd2BXBE6/yjDEeP7dfQGRLXPa4e5nRRE9/pFkzyt0g1vnXJizhqHtmy89LFQqgs
kdrjOA/CYrnZkmuoA6iJBeoplLSIMWyPEwxvrogewRo6dVaZqRePSO0i0C7z2Ac7zDbFljFGwtts
8Uv9nMOg7e5jWr8wi6W1BQc9b1N+kkBDfDJXLN5tKyr8u6Lj5Ush4kU0q5M7jKfBKUnFwZmtT4C2
vgTlVN/kkC323qrzQ1kl9kMPk+UwbLl/Qg05ftibKt717BUMjuvwq6Wqbd9vDiwEK++PVdtyYaIC
gPHiRgkhGM1Sf1/nHChS63n1CZCKexujUtsPdvhaj8HMJ9+OmhskPtaNMIDHAklis7RktKtavozQ
lu777DbNkNaUBR9NOYdsct36mi/dEA0ku3o8WcGofkCt6W5sE0A6YoLCGRj0XkJo6+YfVqdnD8Bk
ZVjB5GzFRk4GTWBlM4ez7A2CBXMQbAqic46ucNVjg3D5Fq3XfIysxP202i16im5zDpFQpKAQnRXV
oQNBT463czfx5G2texevEmWFrFgsT/0YvyZlM+0311bfvc7St7U9FofFjTg6ZOz+sHo13hbMaJ7E
iosgtYfYHPI1qtrU4bZJdaDrCuoGs2jX9+jfeeAPQRPyomzXGa6bP3rrSGeNXfbWQLSA6QO5KCqQ
3e1z6Sd3Sq3VLg/y4LlbhfyshJDnduIF2TXUNOcgB9DFYNY5Yyardizf8tvCdDDHQReclFOBJBOq
3wMzUhcQOHHOHmfo36pSSVnRELQ6ebCnulU3igSGgEIyEMsNob199NAPxAuQKjT6CT1x3SXqP/Aa
+DTnH//1F3T5/2zieF+Kn3h2/zB0vH7F/5p1/d/Q9LMOR7IGShAbwf8dOmKGQr3HR99hg4SU+rpI
/1+zLvaqq0THuzYQiG9RGf4+c2SISe4RaEr2pc7VxvtvsWtC94+rV3wAQA79AP9vHDh29Hcr3uiK
1UdJDoujKvvluNrkP8H36OzkvNX2Gt/3kYCWscylLC5aRTjRPVWP07kSC6iRsQ/bEP5SOL4Q5lWC
U5BGGFIfgoLkmYCLuyQkabDjm145bZWkbCfduuMrJGF2ztQzOB8a2yoP0oUBd4pWH9FMD4IphJ01
sYVbRWcxEShtHaSNspCudqFWBVuD63O9WNjU6VMdf0kn6gOVaoZXF8hY1jv5VmGQDtrYFFRBtFLT
JOJdEuFZZV6DgTMDDtDz/UjXwQ5kJLUQ45CoP/mWgtbhS9Kpsip3K5INTJWg3sA8wx6uioxKFelb
3sGboUvtQ7vs6fIGou1OPpviVwYs7r1f+J2zV6IWD+Omkm8FGuPXTqj4R5+7yZhNa6AJDxunWaaM
TBxikFz+ya/CoWKCfWoWIrM4WRuuYokFsoWsD08Dxnh8hgy5ds/eVoVqt/WbwSoabcmURX0Ub3sb
IlGRElQVf+mgazvPtBB6uwTVqO8SglQX3kOr7tlOTHq7qTFgkexBtEd9HQrH5H6FrryFGrmgcZzM
8trSv17zR2Nstum8tPkX1M+zfzAJi6bTBJKFBjEkOnE/lNPwfVzbzkm3IY4+CvLFuN7c1f9iiAN5
Y5htBXsHIcORQKx+IDq1jT8mhmvjrjKlmY4jhmHDRK+BHN7GQUPXRn94WwWUvilGnDU4jBXLmEyC
tblGJIRzBJiz8aJsYRrK+HEKASGNg55OiqzLH8UMEgFZTFneOvlUPFmqnH4hf/ysSkFTX0zw7dDc
xT0+0ipGNG26lthmJQfoghhFMmsbRwqDzfW+UtiTpSx94psYfQXBk/bniqFVpW1Blk+9sQIlp8pK
c6ZybqqW5ioHZ95/BYi0Hy4ZxGMWe4pNEiu/7XGow4CfzQGCdHA9jMRp3bJwRHxnjz8Lt8k/ctO0
D+wKnO+lDXrtMIlrb6GjoZ134ZwHkj9L8w4ny2U/qW13POZ2rgnaWxME6Zp5+jffCvqH2Qu0SIdh
XLjP5y5WO3vMg4SGemDxRbxT1d24CpIREX1uVxKfNnkmtXOzMjAoSfh9raXIPxrUzxF4jM5tb4NY
i56PLvOb51a4fgHhIylLCCSu/ORUgftE0Iq8I2JP5Wxupf1jGGZ3OxDkszTpNFfxa0W9+ahClbx2
UVS3DHTJhDl3tae6c2Hq5mGo4WikTe3mLCDLqGKlqGLx051WTMnBOMQ2/9FsqLCHeG0o1jojoD8u
9WdTiCLhKCs2/bnqavFGCcv7k9RVCX1SoRbahQTrkYFVslslzWvpahwVTFJT3xHDJYmr5rPt8q/t
CcJcoW8Zr3iYGwaLfA5DLZ/GxWdV62EzZb4Zb+Lku2CejujhAwXwPlzqfVCZcSWCqgPuyZICwFA3
hKNNc+jTH7DsFNfBJ1q11Eq0R6hH6zQoW+aqsA9XC6Umiktef7uktLqd5XfzwO87l5fJYuyO6Afu
N0OwuM93MdjD8LBG1vwG+6h7a3xArewuLTC/1uAKFtoLIWdpzWKj4k+hAGJFU/hQ02J9n9C73PaL
oPkUSdCqVK790u+m0Pee+MAuDvCqpk5S4fuF2Zfs7OtdeZWA7YD1YdvxvA2HQ+6zU8rWMK7MPor6
vnjIC7s4j1LLjbY4Ek8lgCbK9HzTB5QGnMmDz1sQrzXhiA1j4OaSb2Hb3aqmZn0wrJXQ2NrRJ9B7
BlVziPNGEa+eN+07+wk+FLoUC13zkERPE1Uvc0XC7sNdjQiN7GiGEG8lCmadjVNrxzvkKuWL74eK
OJ7c625yZOTTXgqSzjJqUGaenKYwArkzIN2uA5nM8AIbhQHeqS36NNEx1SDTqPlSXuOhdxHsNajn
/LECI7T7L3DIEysbteTDRwYdk7K6bYK3QhVSZHVH0OEYVluxH8BO9CkGav/HkpTIIbnrq7eYjDC7
PQNPC4z5kocND3QaFqPzw6imvdfbVpLMyYL+HEyymY956cpfFfzD+2AJg88uU6q3WrvjR2FxFmao
KMIfzoRTKl0RYXxZuipZU/Zy3S9fBMVx2aLutmb0/06rri+I88DhF3nnJSkox7HbDUNdEgpBGuTT
qjbna0giHA0vCATAWHz1a477pUuRQ25PJPptv6SlQOiiNiizsfTV0dTVRhzlHCUPvksDmVYodYJ0
Hl1WIfZQdHOqitk5BxrO5F4bSQe78dAgxNNktvGgzOGLFBYNvhzJr0jr3Acs6VeCybm/jIaIyEDa
l4LVyse0WLT9y9B7Pnnk9Ro/Cm+jbUNv4XlY81TP8kfEBgbYUrXXrt2XWKa/ycRWBCcum3L0raED
h025YeXpU0bROr4TCe6SO6A58zVjftny9iWsqbp3+CGIkIxktOQnOpaRLU8iGpsK3gpq+3FcB/J7
In+smx1LlKTdydDrWUoOcX3bklVzFfxUzkcUQ6P74QBgG+460E1XnWLZcDLVCYD51UgggXzlumX1
WnjfRW1VJvNsgBg5RxGz6N2gyxzVCPmTEHloIIuv4aYswIPW1FYvaoUTu4PbaVenvDQiLFPSWl1G
yiiGCNZULmGCxUYv+659f/LoydsED5HuaMLTOQH7FHNw1cnQHsYgmO2fg+QYS62rO+W4hszdtt2c
sH41aRBfKWZJqfL1l0oWW96DMGMPobwmHi+YdbrxQogYIYhFIp0t2DfUFotB+N3a9aEwvY5u6dk8
tonAY8WdO/u1+N6NFjPBQjF24K0LGpWVpCd6e7fQMLKWXPsIM5tFeP4PvShd3wg5w8cHNkHS6kg5
bR3baVD2Td6vM0zilc/uCWgoE73B3mSd8THtvMzbkLd8oSVzy6MYIkphPsjB8jmeK3IOSY814Dgq
dxiiN8YuzuuSW4t7bNjR/rI17rljy15u5ZRgu5o2uW3jWtz4MO+QoWp1wLsRqVNbQ64685pLna0k
9U4Zk5dBPVQcPPUttjICtCijL/GSR+8RmtDo4NDKlgdnnCb36MVzsu5NW7ZutgG92rIuwIe427bo
uhtCtHXfM7wGO6wdAuO7MBDizuIXq69aKKAeMaX2ko5Izr9zJpT6EMBB5KPu2KWPBd/M8YOKNI85
iH2v2/uUHQPVmhaQKnN62j3QBRuOoi2p4JOrtTeU2+DtGVMNbtq1MGR3MOLZhZQr6MkjBYIPrzFY
eN7yJODU67k3P/v4Cvm/nj+8dD7V9EFjGw6y0QDby2j4l3DfR2X11I9r8at1WVxlkISIkUsWf71V
PZNh5qhxABqrjXyRQhPQEGOG0CTpiBY2voEKwks8Rnbx1XL6qId8I6SdKW9kcN8GmujeeWBX8MnT
o9DnNujKhfJ21d2tb0CfpStgTzZ3xmIZlJiujzLowQTWzvBq2svAHg/dLQsf91Ym5HXx4o1WsZ91
NJcZ8ZiGPHebd4HJXyiDvc94CPEh36ze2XoocsiWo5zSql9bnQkzrdHOVAXzK3tKzMdsbTVV9FR0
P0VfMmAZyC2tvvd176/jbhAWzcVKkPvGJsyZug1iZjTHGqy1CkcJIFDpBYlREGGNO9B2JGAnoY0D
/ExbiLz5fl09NPCS3JDoIebMz29Y9FfYV8Zmqb5GgWFzmLWjVzkA9in+/RdKz8qjQBj7Rm1/FWn+
R7H0F+S+/3/cyn/Xfzc94O//DvpiFe/hvSOiimgR9/fZgRX/xkNG6hXiI6rJq2bp9+GBF/2G/wgH
Aq54xIOgwH4fHjjxb7itHLRPdPuoH7HZ/huCJYALfxAs4TfAiZZcpf5XOzpkl+tw4W80xaUo8rGR
5U1nrEHIl9GefP8y20sgZ4cASdcsJUHGKBrYjXvXT+9RJJuEgXf9dS1qjMRYyrt3k9V+a1YjyHBK
mxDjKJrSCTz7tVtekmif+OVKhYQsRDTjt6rgYHuMImFDOGJaWhr3ncMFAMBbMdZJweVuuYQbp6zT
Cv8zGZPswmu2bMuzN7VBszONDuYdWh/yMOIt4TBEvEgYUOEyB6icmjQqqqXteZXMEnZEWQgMSqov
QQtIQHkdyq0tm7u5+CG8mLMRpRZFLnh3q79zuFgJEfdBGfLsVoGFbopBxCmKW7DZA4WEuqytZSHJ
9f02GKo3Xy09I2eB3CQ8Ra4OK1RG7mBP+3qOjPNs9esSH9nRIDoZdGMINe+T6TqjkMmnAWuRvS9U
S0PFux7aB6N02J4QI5JLV85KHlz8v2DtCyfQKVIGdqgDxTW2iw62RkqCa892PGmXNK4bpCMsygfn
6KxIwnY9enzQj94UhplF4gWay5iczv9hoctpdDhtda30vgESJLabwQI4DphA9b59UxO/fWYHG4AI
dp3xu5ROYbIB5GbDlKAptE3IIo0lW2+824SS7lbL4Ya7oZGs6hGevd8uz2uPNhlhDv/tkAuLKQ9U
iQXlT8CUmw/X3A7NPSIajC6qH11zaKxk9VJfo2uHYO5Auzk1+Rz1aTs3c4xr1KJZMRaCJLYXHtYB
LMqDPEj45duesNKZancaknm3YQkxN2ILp/sB3r91tPVCBvfM91lOoBKD+NFBiLfua6YE8y4X8wBT
a8aBlJmhAZSeuGv7OQzX8FEEXfXWSxrXrIBX9Dnc7MXNKhn1CLW4Pmh8OnVn5eN4obxjKRaVucfq
e/Jp1DT9jAZpR0pPytwEMGM8F/7ZLnrxi3ulao8rd20Mtl/49l3OimSimFmWK9VsqsMTGFde2yKH
5rCbiPB5CIlzDFJscKWTWSOYoJuAyPHXpeqZIqkS5QfqI6CtGTHIpcOK00z5wW6W6YMOTACAny0A
aGQwWJ+cPlBtJlyhaShbO5kOCxg7N1NOH77jR9FTikI2sbMkNJQJwkI6njG3HmbCNQLes0iwHkrj
psDogs4XS5IpImtMN8zX3yb+zdd5aaxfMr4qsriIREkd7daGTYYx3LdKmTEdp9gSh0G01VPSNVrv
ZFx23l23LMVbPQ6RQyDctTlFAlYi++918s1aAHPuZFt4wwEZENN+5NjjMbDbvNtHs66/BJ2MHK77
qS0zntbtFuHU8I18YFfU6PUwVwJ+4PUVZm8Xmz/fyBJJwV6219kBKep+yGbaXSp93HSy5Kmd9Cr+
VpAplNxY09bMddrZncP/+DxrZm/Gevo/7J3HktxImnVf5bfeowxa/GazQSBkai02MCbJhEMDDsAh
nn4OguyeKs5UtdW+jauyYjIiIwD4J869130cVJ3pN3EzoorzmS/1KsyxKSyjIFB9WW+lXwzxl1GN
aoo3wJ3akIeYeQvxDaBu8rmxwIw2OCFWThIFrhYQC+qLNJ/syCmkbh2SITHzl64QPhUNi3c71PK+
kw8TNqp4iMcEBlx4y1Dn7yLPfAsHuKnpYYcExt6RVBlOa2Fpq7ZMjtyfPL15XvhYmm/hqusymjqa
mPGEPTIAfOTJLgVy8Dqe39u4WnGFhvFj8xxnyrX3fm+I4DrF96GMlNk7+Qwa0NTzazk6VnXnxwWY
ltEH+Tggv/Lt5jiZRu+9eKnZm4f10VvG28HX0oykKEUP9a3UuLUkTlOzRvFWKs0F2zQnaydk1QDO
+jZoVNZkMo+ssbTdUB/bujn2VeV/6bPUfFN4bmsPSjnrThrTxDs7dofxdp5K44tYaC6jZWzydDuo
CS7UygFNX/Fv0jvYlngwN6M5FgzTNH0QkRhI4bj2G20e94OLE/tj4A8SQ8zadSfSQMbkwTUHnJR1
AxIv8+cOi+thEkXIK6BM83wKzDA3rWQORQ82WsQMMZlRagQv2hCjHCeNOaLNqIgz4YaE2InwK87v
GuZQ5Z5gk/FJMYiXOyrmNkW+UTCTQCzGDcbwNY235iBwdbXNXLEEk9LzyogU9xb4nQURGYpC6gyP
+rgx3mJZVP4hQ+ABJtKutrbkkLRy3+F7UoRTj4CJmVK1zl9ce1nCsSnjejfErOtwmsUtOhSQwPei
SDMncuwUcpIBd8J8gKNj01YySQ6VsNv26OW18YiY14BJICXEvTI6e7BDQzW+tWdruXzSb7Vu6MTS
eOc6Zh7jozFKoqpMRHIzgCssYerh9sxqvG0w2y/mJ62Y6nxX8Dnm17OC5Gam5weiD/VUMAASglEC
8g7K7BPJFj5YdIujPENRyCrwHyKm6C0pkB6q3HRyrjehy5vKJYpig3hF8LXoSj3AafQ9j3/b+Bxw
SgBc1Aocj7EL6uZtNTQTjC0+57dFpnz42TJw8l07JeqRTp7uisj56kFl0n0XLSIQWib20ps+myfG
1EvFd+QhXCBLEy8MXBkF/3ubUwPeE4PC5qNgLcvzzZfTB2xq5e9MLbbujKkZrNPAmL3eGlRV7hZF
j9ddUFdN8iYoFw7yyFyUYZ/aoJ0wpw1AsPJt7xuAx2GWueX4NDGRydge1vFXSGSnXtUVyWOPZZVx
kXhLWiGvbNrhaz1546dNYkwCrArPvCmKXBOsMl0H3AXUGgyYQibYoH5yDqnE4nHflbJ3I3TxFW74
pJkUcN1zrh1yHJq9na9qKr+lct36xsD7U+26YrXld7uKeJFea7soTksz4h5G3Y0TywRFkM4pGEZN
MEmYk1DTbggLSb4YpdJrMC0p5QGcTfOOfWDnb42JNO7GALhq7s1y7uWDJjQcLgyrlp/ETuNzbldm
DA0yDrN+ykc/LXZNaVbeBoZ9dMnjq/EZnPGczk4pGSfBlxQbEOLOrdmoCeazcnMLVCwdXKnyrrgF
vMuGh3WQFjMsH0up8lnbamVDKbAGoQOgTMPe/QnNAfCdIbr+J1SnzohdLEX2mWiODviX6Z7Ym7OB
NcfCXA3OpYXVa87YXlskLOW1DGiOdn7F/vqAQNqQ9nbpT+JMCvoNYPJBMuq94oSFZqDyKeKQkYF4
WYo8v6O6YjDqnfHF+Iwy0j6CFWIkMzeYuZv2m5/7PmbmDiuqTX6GJSd88Fcr2Mb/0uAH1+OA3xMM
ZLDOyyiuSg1bduYpV55S8maADENSFRvqC1XLPO1SIQoHIxG7fQeZY7nYLnTu8dAmd3kBlxDVLu69
0Brl0kUyq5c3nohtz6xK6OU2W1FXpNicxCXR9cWO9AvvNcUFnIF4Y+PkEXQjSRL4iWaf1mSrZt8w
2C8Z7NryGa/6HAPWtEaOIIoyN3csoNJPcQaGhzM8jK2C7x+QqjRJtLD0/TAwmUCAgE1Wiz63mh9q
+Dq2OdlgffPODLOejExjPLeRCO7PwLPupZzv0PgrbyTc5ZCUCks2t7JVsc/xzE05Q3L5OrNrITDe
rKGwNVlBZA+itb/0MDjfsxh75bBOPdIqsiKjTLU1phOgUq5yiXTTNPEfZdHPPb/Flv3PG/VwgCL+
9gdt0foDPzp1i4wamnEyanQacjxP6ZR/+KGawSofQuvjOdSE7po1888tv2b+xvqfn2CJDxegozT+
V6dOdjUecqvVG+ZG/KHD/jutOoYAf2jVHYYFvDHDhhwAhUUAvLbyv2vV2fymGnjN8+zYOugaY9eA
fSoss35CNHcQc2GfhNtnhATUYTu+WQhpAGMtIPOhz7eu86AsgpyY3/t5RNJSQDoa+piAH1BkTmn3
/fJAo7rTZXmqy4u2jy/rQQ2hOyXGi5WcLPPe0L4UvXsw+3hrSfbWw0AAWm18a5QR9ctFax4qz9o4
3QcWChfDUgLHSJuZlSF5gGd6D8xaIoLttx7Cl9hl8+b632NZUY6P3HpYg+e+VWcR6gAWMCtxlNwA
GgdbuxuOxXrTl87Gza4nX947y31qpRD8bvJANFSYqPHUKo3QMBFqWrBxFKNMIwcIw7+A6XpnhTp5
iKHMWCql7F1ke9BAmaVZRl5X7IWjX7RdHsbqXXlKRkzzlo0WaJFwk2916UdM1q5G+6pm14xBoMV6
Xia6GRakJ+BmNqymXSlPy20mnI1RkayNd3aTccRo2m5M/WjoEGKYzH37TzY7kV9+DsJiNlvva/nk
B98Ez+NllaGOS3CvbOO6NyCcO0iJfYdtdJYPV7njPi2T6x4sg9qRSXqyCxw+lcoJKchCaxDfBfg4
rReoK30VhhzPGTkk7PTDqsoO/syU2GCjG2qm117pacqWOUtOWnlp2l/yyXl1EZGGgam9LeVHFkxw
bldjUB8VNCh9F9gIuNsH9Ha1L5g7X7iW3bHSqsF0nWdw0DB2HVpFvmRnnRfzVEwc/bEdiYJL4meD
sSnZEeB+zoubLnvIBLyDlJuEttedZme5DUDJ9ql/AX1A0xYc8cWi7Umci8mejBQI17qyFFojNe5Q
oEWTMW3F0l7U2NIm2fC9jTG3Xmp5mtxqq9MXWFykrZCfBvBzgCbMRmMTD8zhW6yuGlTUG82ZJvAv
0lJi/8rl/B9pYshTY1Ce20hopbbXvIFcF+r5QE/2hsIWf26pVvyDNzC4wYYXSQ1AxBhNaCrEoK07
pWjJ7wZG2KFgWzctJT3zvNcaf2va6Q3LaFKl0Sko4w4QbaP7DzaAgy6JKUlYkmio3mzryAqHxYdz
MCllQ087oZ7eIKsqQG2q7mtXP5LNLPTnWEwhSpTjHBfbGmTzFhV2dWTiuMktKoFZw2nQCIcs2FTD
+9SwOKruGEkcTdFznerbeXSbG6tkwleJ+TDp4/0wOXtjqW/sxkDaLkOLYj/UqnXLq9+P9UtMTh7z
atRmTmQLFa1U3k6frrNe8jcGUB39oiMJl0pSW15S/dUc2c43cXs3EpPV1GvRPowUt5fVdOyd+7wj
DKss7WHXD3dGNlDGA1P0p8keH4Y2Oy7dHZmmeJDIPmJccolp1iEVM0YfN6ZKtqkbbwY0ZO2CEcGc
f9Bp4SbvKiACzFPSZisFt3vmHq1G0plpt3X+5mIMHyec4zZYoHqc4vQ1drgb/KXiqvqoyNz2aNUa
q44kW/Z5+uhJNazifFsK7jRms5sWTXZsPpWQRC23eaOjDGlJslu+x9pnlbN1o/5pnHuqq32f3WVZ
zCPiWjkpniqW8YrMnksbdb5BZAuLpLDontj0sLD19K2j5ZfANuxRT6Jcs2uAmViinHx7vJVUyawA
eayxttVE5bGcyA7KRs44j2QfWvq0EzEPwCUGHgH6R7VAS9kvL4H/BZkpQAGfsKh2taFvue6QbOtq
T7cU8+bp2VYKKt54pfr05HJafO1ymR6YjoqeAZrt39lW89j1VDaJfANK3qPzOORGTA1TVi5yyJZn
fMKU+NIHVYxgSq6lk+Le4iyAVy2+i0hDbwEbUV0H7a1XBu+Kuzat+jvdoITElPyt46yRVT69yzEF
i6wC4zLJu22rkj1ITBLikEHcYS1uytK5M6E52OvZM79YeiGz/FrG5fweZPpGb41jXHZX5BIAOUh3
1/RrUk1NS2wQ4EiqCkwU2UUH+r1hS6JmjqC7u29LYWxm2fPZ6V5xbEd97Xc65VxajZheXJl2jMEL
+WRVKPtSDllsCrrvagzMFyYJ+UFOFHrK7dhh12b+Kqu5Cu2yOaFIB/iv4ggJlL1VAFv7jlF2yC+4
AwwhFMD/Cs+WXNC9JEd2dJDtY0DcczYMJ2bJw1PsgP3gWwBD4PMkqlPG4Gnfc8Er/0WQ15UKkoWS
IH3uxm4DsTitCVB3ThFwRwoWXsYTiAW8tA4KXCdeFfrGczDz2Un7niV7skfweqsWfzwWixlluv2C
wWtMDpg5Nbupv0iS5tMmIw1JkF59GG3jnRK4syX03cHYdHGQsc0EPgcj1hPuJ2E8sa865Wq4mG1x
mILlpZcyipfpK+t3P+I3sHcmoQWz4x4ZyR2N3k+jDrIk9IYyaqt0i+8sfaGj9RuX4LsdSE3Ut+JF
r8bX2jFfGhPsPwc3QOZ5FGV7WzZyp9Xdi/TGvZAEjjHFo0EmgRAdX4s5AALVErxkwG1wWY+XsNGZ
qWPgMAr0FYybwQhFhvFCmmr9Yc1OUMtw0U+uz+AikBdwd12k13313MSav5vneELGxC7bGDTyLoMi
mDlXMZ7u98wN+jviKpGz2J19U9DFLTvMDRzGoLi5PFZ2LTBATZN3127RpGiYLhqbRtis8zvYR7em
amjMhJ1dM/PQblLCVZw1U88dGvO2inEydNOsu6pGsvfkmsLnyzwtmfqJ4RkhkC2OzDiau/gc3tdZ
GYf/rKz0kHcpqqmx2rP5zdGSFQnBfy37TYajaQwyHWt1cCKUlIrSO+cEwmWWp7zlPiJ6U/MuuKu7
m5x8mzd71loasrK/tM+Rg63XOe+VLmq2NpjWf6C8lzu31YbXmouB9Wrf65FoYyMhhLMh0FByvp78
NeWQQZFHrUjyIc9ENq5rGmK+IJtl1eBxiubzHofY5aK3kuTOXFMUe2OurkhIS6H6vsrgMffGC1zw
luehWpf0Now3cWdsl5F/X1prMiNCvenN5t1fu4IDaVwTHIOMLZXfde5dveY7Bt1U3/FWEF5m071X
xCoqwVpTgm+e89lAAr9mRDo4H3ZoRMhPGkaAAyxZj6SRFVGwJixxGGOPAzweZWv+khj1i7yxtOth
zWWq1oQm4dXE6rKK4NYDQhzWJKf0HOpUd82Ag59AhJGJp85Lx8u0afc4q0QIkbY5INous8iDYaTV
nnRGJ5Hm5E9JIV9mQ4v3QZwggHY1fBLltiMihCYcmD8pzHQrK2d+1BbSp0rSrZ8xl4u3dZ2Phw7F
PWs2wUBmILnKnH33yasCsdPG2jww9zU2bTvizytLaqvZ18QuyJO7IAMHWuicr2yYzYvaUtm9Xbhf
sRk4yap/GVW6S/27pe3eRPIIq8jAPVb5VS6a45ilNSUcAWmxMx4ZTYibPg7yrT2qx9SP2XTJbuAe
DcSlPdmPiINHbL/aKy1GrQF3wkZv3YarNP3ejjQNFWtGNFzepdlOD7JGarMWJNSGB49Q5mPDegpp
GAV7kX7FjgZ6IXNfjcF7zpQOuTD1O5U5tzH01slV9mWWf0Lv+hH2Jvdx1vW3esZJHGdpFclUy7dZ
srw4mvlSOROlbZZkrCAZ5Jo9zLQK7gs/wTknuZgD1nKFNd6RSftSqf62t7ru1HcD3QEZN4lRmXtm
dk+zst/gA83QpElJvPxkICqBwdCQMY75lXIn2pCgomEK7GmKhJcwRUHhR7gM0aWIHWyJcqjWYFtL
5Pw7qZnPSTrJqzK1zWPfiyC79YKuiRau2+8kFbWRJeL4KDXN246G5l9N8VylO+aDKGxtEzM1iex7
x03fXeXFMFznaUoEnyJaOizbOufOKIMIL4AqSqTH1rcuiIMq2gR7HVcohdCMKXvZpwt9lF+al/PS
1yafSSe/qXHSxk3R1DriiXSMRlmLj65v+bQtcWpmresuewVjiaES8GA9ykOjSbyOmlx30gu3wwFy
OThWs7yiOMm3rab27mx8z/RmL4fWi3JRs9ww3DeaYgx1lulLUhdqM2oIss5zhP+QD/9YdQt/MVH5
zjz797KJ9a//nKcwTmHEv6b3+oG7Bvn+c56i/+Z5mGvCRQQkzWOzGvBD/5RNMFAJcOHARA3TNoRT
GKh0NS3uf/3D/c3EvXjNCKbuQdDh/b2Is1+T7rH4xBZXN3HfJjGaNOFfximwW7HyWTKNjXCmdI+v
E9GKIQtlo9ots+nuumkYW4bgS+sC6I6YzW0xI6q/j2eqJx87XMbwoWS1c+Z+aC7qYeNMMQ105xcp
LrBnTmis2kBwsAKisvzzgc8rzkj4wMo3HvvJca+Z4cIcobpYOOrPLJI8c0njmVHKR5upBS8Mu6Sf
OablzDSxmoJv8pwCK4n6zD3ZZwaKgDVT3GatBhvF2Z2XjHdXZsrThI9H2YpSmWeqqjsTVt04Ynjd
8JTF3qlfFaLQxrsJWV9BI8SbD+MV1pqSTjFcPTNcRpamn7jIZPdD5szuln8C3mtoTWJfE2PKxK5d
kTBAaOiwdgXFYgHlFMozP9YWDiyZ2cnugSwhssLnhGFUaDcdiKvT1OOXtJXSDKkOpIWjI2cb7lpL
YUUcVManZdqS6Iszy+acuTahYaeyZW0N72YPw+TfkOOT2evBwLQDN5Rs2HUrKhecqbmKdNU5hN9j
2K41Q/Pct1ZZ7yeIlIZ2UOHI5qwEHjGomb+BpBbIsGxQLvguH2DPK+Z43ppnkM88Q32WhkSdDR2s
X4ZWBY0y/J/C3KS4cM5YIPBt1iGYkQWKZXCK+QjqAkbIcxSk0DrjhdUZNWQ/BXaYDcKbI+MHjriS
ifMZUpz4RF9nM+6du1SJ8r3+ATMGZ7Kx0VtvehqnDmV6l3lWuu9R+nPQpSR5UHF2cbYpcaGjXLFV
eetMLKW3og6yNy72DoU/syVQbKHQX3tdb73Xc+N9yXBjdWCMrfaW6C8KNYzSyLfLAp/oXDQKCYC3
n7M2XlWEl76CQ4j0TiXrKitnWMTOd5Es7/Pa23QaOhpmVJ4V3ziD03/tuqR4wOBIf0CSmHn826g6
we2HB/SQdYCVbZ54dJU5xGCBuvdbhi3+S4aebtmY0osBjJtZfOhU3ddtomIghSGh4bWUAs7g4Kle
FZKP17wlE5tDSfP1Kw1LEoR4afw5krp2wZw++Va1s3nfw0Z96RVO6SGgQ/zRa5X1mRaNfDMH1Z66
VNpPcexWb7rFcuVgZSoxuG0E5WnttCbhcAA4J93ttDnZOK4D2mjryezDjXoE8NrckLTXsOdvHrsm
bWeSKVCHqTRFE/mJXtbgfmrAmnQs0QN4OOBjt9qx7w19jfX8Ks4ZiIgw0obxVJA1e8Lk2g1Jfha6
TtxaMV+oLIVHgVWKiENPfNSgCq+Wn/ZPeJIwI8XRjH5KgG3ztczDd85nvmuGjN11Uo7mLV9vxbVj
9MdSNPJDZg5dkolA4gMfB34pmWaMcbzOwh5AjuuIlbrD+Z7AIFZoQxB+h6KZAtQQKjXee6vuL3qz
I5NX5DYOcsJPYo83nHjBLsd0Kt2M3jA8pnpfYnKhIfhlGiQFycm4FgYUU5nLdE74rHAApfr5xu8n
q1x2E88F3NcM6mJWlFTGKSbMtrXX8Ki56XQ3JRaSaL12N4pOfqC08kAInIYobY22QpKflZRXwaDZ
7mWX8I9Lu5H2ZiTOKkPaENTGzpnZVLO9I9TwaLULj0fKXcPaZogJWvxmEalNTKQrZMC9Y/vY0GFQ
tI0Tw31CDl0HvK3McNsnf0EXF7meL45amorpqu1Ybu2b1PcRbsezNF4azTTmrzM7hDcLl45maxY8
3g6BbRMLWLMURs5WdjREPboIEreL4QbHPRR3eae0hlOBfLSwggLBaQi+5EvCRLraLk7LJCAeUaLT
y9G/I4vPm6cUA9P3BE+RZ7Nw41sudW6W2DTKz9GbxTVnLoDxMinPuDSFcn5Ya/+nRvrHmsL05zXS
Fj8AxOZ/UJeuP/GjTLK93/hycZwPDMvC1ZSq5ufayTJ/oy02gsB2WfnomFv+T5Vk/4bZkU/qDpsn
E68gapefVZJF/XQWo1La4JHnGtbfWTphef+HpRNbMCoj1K/woejpLN7jL0unYp703uU2SUAHvBN+
sM6t2TitRmCnmciTzDC8gzusaob+CELRnkcqX7S3jh19x7LFNuUrDx1bbqoAV3JYIoW45SL1iuzN
GgMlTmKyRBqBMqS4lhTSz7cG17h/7NusSE9yqOkCsRUz7D0OaPEbhkvxLbA0hY0JkYjlvjNDoy1c
x996glDe8zI3OG2AIpI9tBPpx9y2c5RKFn/gYHmD7A5jgX5TAOPcYTfW38acBRrYCw48e92RSY2d
TM45t7SwQvibNfLCDPrEOWUzAaNhkejS2bdAO8YTjfvYHPEtQRhTzAEmYCqvkuSI2U4QR8qGitnh
dJbkJ0tvkf9XzErknrC4NtnlccXsfklMHwGBJytWcYYmS2UizIEpviFAbGHwMfp66jJaa2cW1C6E
ykil1stuy5MAiDCC/hbZ1qlR8mJRUSGkjVoUFg3zhIEcqwePlPjuEUsdw1mOKThR53+Yeopx00U1
ab0+3CmvwwJiw/pMZME1clu3G+9Nraxwai7B19eIWzU5HVRQOmCbvdwvLpgiPj38Uiui0VUYdinG
SmPACqzmaNQridUSpQEbMdcAxQMLbq3mokEC1l+kQ5G/40ldM+zHdLD1b8dZGKS9TmJmOB3ISj0k
BfcLszGsa0IHbqy6r9vWyq8Q43f53isUmxeryKRGirW/iMhoBxNGQa5+n0aCR0xkpSZma0sPt+Bi
QT1SQddjG6SH2THxUMSmp4sGxg1LmFV1qqAQHHPc2omcvJ07JzZXVaJ062TOQq/xdh5TfJ3TtHoM
qhLL3gnPuttEKX7SACTzwoVE9qjTCq/b98ni34qum4yoG21YH5d/6pJvKLvBV6lqDgEqXXSoVjq9
el42opCs/XG9bt2YcYmLiHs6qg4flU3KYDVDQgvMuh0zrD72k9M7yTo1xDWC+AWnikZHTua7qfUc
t35adWh9LDVgKzmZip0InTdLNiNOGnlnBNK7Z440podJ6R3y6iXG2idUUpfGEzipXu5NgRnGLuVa
b3Z4mNTDkeRaYR5jdETFEGYdQr4rZ/a6ka1MGtvuqw4VQiiH5a6ZSlnPEvZVwaT1N3PB0Jb9R1/Y
79jZ6eyfnMJhJZr2gealm37K6/iGU2e0rmjBcnUtQBPjTY0Hff3VyKpl2rSJcG916PCAidgCMaiw
KgP7LeW1kbfttdbSnm0MZfh39FlDcSimRmFuVHfahQi8hZ6/tjgu03xo7A2ElFFvHCRnd2aCN+FW
18TsUITlk0bhlUNgeTiGPSCydA4BsWxktBnpuGznwhF3CWjJnlctUasHCyzlwAaM6X5bdritISYW
kLZDevRsFKNhnvtuhSx6qMGBXLf5cBLoom26+u/hXxmgiMFxkgnOgPtyVHGN3LlEgd7jviXcLU9T
bIaV0Qlg6jpXDjMhJ7e3uL31JQN4P0EWq+YvnY6SZ+vDjoEFpZ0x7VpMVXqanLT4nqRBSRmhzf7H
tBitHUFj6e9ur+lGhH0jQnThYFU5WkZ+imOdiVrLIMgK1QzCGfYzsmcKUUGUcR3EJuq9XEHnma7Q
TwTYUI1yh5SfnlYVF7KnSMaHvBVHfSljUb/kQTs+YKfCc4ShqfruQkk4p9TqjJyhXNw8ssazrxtD
b6etq7BVhf8yhoXOMyNSZKJdhnBci2Pfdzt/L3jQoW5WrrxbZIm8zhcoZUJpganuOMnEcpnzzLut
ctqZrbVU3FCJqVQV2UVgvLlaj4mNYQ/znXSaREM/QwQlstHGHPwb3AhTtLlFgXlaaOp64rOO7wKs
cpoAQcSESNDiK5Bl5zZbvWBiHSkfqdJLg5ECtVi/mp96pjYxRegJQcZOUSYTI7AxKOlvhWTtOWuu
e5dmaOusne0WmJgyy8LUq+gy/UUiKehP7sxINHQBZP3NyM7a25CzYHwzdalVW4ekpurUFDTZeBVa
6zS4km2xtXsvINbJtYxvqx2J3JsyGLwQl+R+FcHmaUyfORUY2pRaFV80+UJjP0JhptB0uC20Jpov
XHdIi1ZbJHWEyrSptIanMbAHkq8ciuiuKNpbbgF+18DVsbkJpKaOJeFouM9bRv2ymFwbITU1Gzqj
KwkEXwMkgASGJTcrrDBbJ/8kLtzzj1wbGHuWGM/nbCoKtb7JWWL8jc0MpBSObwX+td3MFm0QQ/Ko
CUdrrrEesNuPrGMIS8ZADaAV5bT3ur3tF5n7WDX67PWjslgyfdeIPjG3yOKmctNljaZHXcZjGqMf
g3QxBCUZ9jRNLPst+2ikv4tezLc5Hx5a9VpLmYPEvRGDkSBHYd6eF1/4e/Ozp/rgfsYllmukmObH
UVfeNbC3r4ewqu2rszp5I8+aPOuEqYOPhkSOwafWZUsS5flQXQf6mD4Es93fmnhro0lkV/oS9LH9
zltVb9g4LmeRJT25TJu7Au3wo0UgeRIm1pQPu9LmeISQDGS/XmJ1HlZmigEF+bQBzpQ+HoNQB8jN
MVHSXUoZBPXTxgmwAaeNBnXdjuW0XMbdOK0AQJkcOFHXsbqr8p2bMrvdC9fuT2TgsUL08lzeA0mM
wyYlu/uSIYpkYu879TOW4PJaJbGJefjSZPd+1nTfxq5joZ/HJeyvzipzO/tZ3IZu3FL79YLVRIGD
cr9RBAnsFzQA6KDJ+mX9jbUgqW+TU1Y73KbqJwdLjpMmE7aFZjc230BDMFSFp5WvVGig2mwmrK88
YCeOYuxC8rCd8h7pnR/LG+E16LaDRbXThusEkNcIYg39oBhGvOsBTjej0eWXs9WYFJxobb66rcg1
BN+jpL91Ag3jpXlG/lm2bvXIEtCqLqYyYU6RIc1hSVbVPZ7kWNN1+0D4s4YPiHLfMLKFjJit2q0u
BTco7gqBzHjYawNJAmVv2M120fFMRhAQJH7U4WuFot/u1NuAbOY1swyauaHEdBIYwc3zDQ5RfsdK
dyiHSGkGnleDt2jf5OCTs5Rhz5UD/3DD4LAyoyMuK0IFQvKe/Kf19cdtN8Uw26wf2l7fFF4V917I
ksoPODHawQrHRBN4CwZMPtmNjlO5y5vFvSFYSgDlwt7T12cTK0LsrvBF9Wpp7DWqwXTvBgu1OTSm
20VsZfUDviLAnHVX+ltMpGIfJ05tvB9ju0v2s0OxqPHEtvnEWOYtVrGpssH5XvMr6Q9MrnCKL9qp
eiaUbcGnAN+sNNizaqCPwF5h0e8Nk8Hwo+zQnUZunXeXMfN8bQPf1dxpoMwlv94oX4K2qAprnwZ+
AtWPKR5P5NQDeg4Iw2pS+vDRbGBqxyqmAMRVcgG95szG6CvHO+KOQAn/JpEV10gqhuk+druG8YzV
GBOgGvZioU4ZaWDOVBNayZiHESeP/5JqobVLFdllFwy7RDXzs58UaXNRYZcntqUYma+4pduB4NVN
AmPcsydG21NTmqCV2CN5y100LQaWh00pmaL9Z03x0+DJxIn9z3vwi+/V/IcG3Fj//s8O3PhttWgC
/DQdTFgI4flXB27xf0hXYyEB30l6CM3vzz0FjvIMS1gd2CswuoKf/+rA4T49W0fLBRaKct9DxPl3
WnAa9t8nCtGBr/mgju+QfYKpvb++vd9jn7GgsyzJWne4uQzzlcpoQvxvCR7Zr8FUNM59EPejdgQa
zr5DciA7Y0U4adwcLEkjiJ1FC/a65wzM8DA47ee3332Utz/Cjf4f9ju38C9991//YA7xu8ijH28Q
teeazOLprv5rpqOZeHUT58O3SdDnbeHK7XJDkHLFtHIaGm//16+2rmX+J2DJNzj6XXyL8I7EGMW2
Vpv/338capmkRBtI35EYiGi6pXhupry5+/uvYumISFDfUrs4v3zoQuDPK8wKY7gZt/G8zLpjUXnq
36TNre/1198FXyvCzNiIwUkAD//+d/F1ZoUeI0WWlGW2U82oXwdgG4cKwf9FLrQAYVrznYfn/G9+
vT9+ZT8+RLJAifVxKWTRGv/xhVu2snSlNZ0hU3DUh/N4lCSL7IwZUPevP8k/5vb8fCmWfLbr2AYi
0l8+yaWamBYtMgOZy8gJIL8RIUz7hSXaJ32D8eMJ93X6/8n3+t9ei7waQj/ubWTTLjtEY8W7f/+J
BpA7RraKivM5eaFY1Lc+i+7ZNX5q3f/0hda3/YevjsRWXsL2jMBbJ3frJ/x7GFunLALYYQVhGFqE
I7aOH0dgHKkVRpjJsboIZDz/MOj70xf9X9c+40BddxwfLQIzg+CXYVxsK2CUAsVJPkqv3C44bXxy
VlD5/PV39n++jssLeYT1eYb+S9YSqSpEfrLkQ8Qp6lcHl50wSZvs469f5ZewzfOXFRiudf6j85+/
vAxGw/Pa5azLEVTjojELFkvK3qcI0ZnJX+HUExWZve/IOsL16sDlcshddVwYxsyUQ+F/s3dey40r
6ZZ+lYlzjw4g4SPmTMQQBD1lKF83CJVKBW8y4fH081HVZ3qb072n7+euq7ckiiKQ+M1a3zJUfWM6
y92//r3+u3dveIgbhNDNa0jr7z/aAfB3jVOELdcCAtyws5mNBtP3f/0qf7oF+SxZaLsc6gZb7a9j
/zcXECSw0hss/sblqEYyeIwaa5ndUmkEBR7bv6fJ/NNL50+34fXlWKg75hWYYv9xjmv5Ua5RiCON
z2Lk6Jb3DXbvsfXsA9bm+C/O6P/+xRzAiMSO/zlv265dg/EHLzZaJUb2Re/ujbTGrJlrpggBkMi/
upT+fDsK7kLDRe2E9JYX/f1nFtlTpkaD23GgCbvJEu8VrsjBB/BJ+4NJdNmSFJZepditWC8RxA2T
aEx3wPBddFq7shAerYgTfQa6pP7tu0mYfNLCoY9xLeOPQgPn+tzkd2ZSFPegB0aIiMIs518SlH/6
Af/5euJVSDc2AULiU7kiI357IBlRmjAjcbFMsANjX98ksKVx+0bjNo6YOPzFmzIocP5wAPJ6jmPw
8XIa8If//euZY6QzAI/RGOiqLQ/D4OAVrEmD+UkMgAVECH3ea8a4C/2uItYqlKZHwFqSWSRsoWb4
ixTxP9+0pMpjiqHg0k0S8q6X5G9uJwIySWpWvP0y9/t2NyLYnHbTbMbiL974X73QH55nDKwTG4d7
soKFAXWcMiGEefBXp8PX2ff75wvvx3MsMuFZ/ZhX9cxv3w+rCVnLjD8v3KzoQlo9RnzNj5KfbHmJ
vu0w7z2PeNPTHQSGcd5bYF8wPPc5YtV/96DiNyE5nN7Kvp5Tf/iga6MAjt5xHOautqxnjsZNCVt9
jW5T2/3rlzJ18cer6vpA4OND/MNr8o/fv229NYlCNRPgxthv5A4sQ9SvLIW0lHOyivVr0qj/iNsB
Z0VUty55fBNQYR5UtuH/MCLDe4K6VRF9g490YMCOG33Bm11rg1d/p9SX1Qc7+9698VXToyCwkwTs
FKVX3AR5tsjorWvg/RzcssoYK1Sk5AUtbsX8XsOFTFiAKmb9kkwpzyAS8FpcE3EHTWyrg5K2xAo0
WQ4wBC9Lt44gkNywEo+toM/4ncBQ4mDY+KKXXThMTse6Xk0m8Clf04Kmz9IfMdq0bl0hlXCOSCAY
GXlGCSq1HQEEb1u/wYUJRY4cG2HO5oCJt47UutMRNG8VIlt54Ja3v1EbmeUpV4UCbeW4rMRNgBYu
idbmMBYMiQo3uSLdmNEy5kjiVIzRWSGSiYv7RBtm5R9Jm7VU9pY1ZL25mE2TnLU/qpMBqtjsI2BK
8JYrDEVr0A2q37t11L1b12VaUxbpvfu1YWvbsh7W2dfmTaYWyRj5dSGXE7gUb/UMMkiArTn/Bhmh
/AGiE12++bXTA6QE4GkYcbOQHBS9pV/7PzZLzBtwhLAXFF87QuNrX+h97Q7Trz2i9bVTZICZvgEP
0NVxqainEmIMZ5OgOkpC9aqPFmk1GRA2nAYIlF0oJFnBAhMAGjyEDhP7IRrjiiWnG2nWHXL6yj3I
r468+OrO+2bKnHV2bdqXr/6dyFx6eRao8Tv+Bzr8iNwDABFfnb//NQVIrgMBy2bouiEFijkBdGhr
FzNnjZjsfY0SMCUwV8Akx4yh+Zo39J4D+gVeznSBgMBEQjNm7xaIhX9PlMlkE/XzNb4YySLHRvtr
sOF+TTmyXyOP5dcABMkO05Do12ikvI5J4v46Mam+hidfc5TZdNSp/ZquUBoxaalMAj4v49cEpsRc
5m+bX6MZdqFDhcv2OrL5mt7kMGVU6IlKM7Y0pdDxD0gYtAonFzYILd1nPLXSPc1N5exKlkxFMCZ9
UW6nzNPvXE3Pvo9G1iXnemKuua6QfbJVhKxCYAlu8ZVLv8D8E0xYFvAUkAAB4wUAOVD+SEMg2yaf
9lxErKCT9prCU9FurSY2ljrRKvCAVvhDFn9V+wh8VpwPWA/zAcQGiBf2n5tELqQyOlU14Y6KveuP
xIgJSYh8dUat0sBgIXAZT2uCI6d853idwNrSegupOxPzPgkdOmHb69tq3UDxvaWtq/0Q1dmCArtW
qP6ka3BBkP1ZnBwWq9Gqq8BVrgm5YMXcViYz2rxMGURHSTWLwJlSD+ti2i3vBgyQl2I2YIxMyVDs
0xgi9Hqomixnxqo1b3jQRv8NHf/SvlgRmiHGdlH+IQvP4C5YFAYkB9aHf6xVbZsHT8EYDg1YEWrD
LI5eGrqh+Y3Y1sLYSAbNjBf8SWprQJbZR+Kx9NuWrEB3ggaEjDUACIAr3Bx7An8l5DEtKje5oSBw
nSBhxuKsGGoSxUJ/MqNfytrSDBomyzetUVuvEBGzn2xkI/YbwIvhpknpMrIm5OI1B/bHwrsUDYYw
s+KUMNHPJ1AlB/aYOfloLMy6mqSwmpjQS9xXhRMUjpnjgmAEDVxozIAADnOcgGck92B+6BwjF0bg
lZ20tkIkVdPwI+BxbtqclSfLxAIxMyrI9FZbXCPGgVelS/48OoxncxziYG5csCy9avgUlWtiXvh0
s8hWb+ikbGjSxqDICOJaJNZ501PW93fTEIs9kJj62xhnBtq/yK4y2G0yzw9JbUOcJJplgiiR1ky5
A9KyXG0KlFmODptIyx1jawt9SM/lrzLx/6tw/gNgz2+qjT+lSu6oAN/V/Fux8td3/BoCCoGihvEV
8zVBEiSF7X8NAQ3nb/Rn/P9Mm6iuKaH/7xDQ8v5GuyGYbXh8AZmT/AJ/l+FY9t9c02USwWFEJ3mN
nPw3MG2G/5Vx/o96EDEP5yOjL6Dx11fyvnQ6v6lvawSk5Jz78Kk87Vs0bTkCH5Jo6XZtXdg7U2Ak
nLtS33jttNZFhM2Q+9UtF7nOiC/YuLVho32pvTWC4KdIzM7GHRcrBNlK3AgtCYdibcJ+wpvRA+k4
N6bodo3tvCMgxDOQuc2BG4xDq66xvRTO2zzaPwaX/JHoXbUC52nj9ce4jhbgGKbEy0N6oVBVchSA
M8KGrTS1rDf5B8RQ8R1CyCkwO1tslyzad5iVgFfad7bmf8vmKlmRdHRKx+mkGUjUNKDbrKQw2Ua9
oW0GTTPPkwMeU8dmjqewWshV8iIX2HfE7kpv88vkxDoJM37mPULVkaGOZCREjec9TwOhC6adWcba
bNNhJKkuNcUa2aD+iBoPMx7I8UdANTxrJyWrwBLx8JK3bD3RdENHTZkT764YIN4O9RKs2l5f9o3r
a489X3H9czYdJ7WNubvXO1sPqytuFubSGB1TLWHrjpEmCQwdkwgpMvF6hn9XruPW5vjCz1m/+vhV
K57e6HPn5hu4vXjDYx/OdJpZNKvg0vMHKx4sCB/10rcQlEpxYFUV+6HGG80AI6faybTQYkZDcc3E
WlLwTR0fnZU6uc5iMY5gULBmoX+jwgzm3hUvwzz1+yyZy73M5QxSrvigyPysi+WMgcMJi9qafxaF
b/OU1a5IliyTWCuXo9HcG/EuM9CLTjkYZjizAzmCGOiivgftRLE5v874irBxe+671utHwwYS3LCA
jNPW3C5QrEpvth6ICqj27WB/SEmOiKa9wXTbCzf6XufxLc7ELXCYHQ+KC+Ii3kAB10DGs3PXMzz/
bFlbrlS9oEqz+fQI9sUhTm2MPM1YizhvQkcOR1TdxbYH/HZnlVgpSeeabOIfo50PguMUN2a59VAm
rStbfQfauFtouN4nX7MAgiYKhYUvfPxMiGX311HkjcOIcwKcJObnmcoehbOeaxT5VXECSE44Ti6h
NRRN4I2N9zjLtryHT+oE1QCY2hhGbdeBMKYfISXRsoUJG4g4mcpJ5iNiNXcFYcl3ldhPYx2zUE/1
sMiK6UmBa1wh0U1PfVO4oZJggx1CsPciKrxXAG/meRzq6xSrb+gTuuYpq9Sb2/ugu5vWiYESxfiD
B8ddV7hXcQiDGGD/SIGDm18BEPQz08O1iEYHvckTZYS80a/KNvLGAa9BpUGVCtp6Mu305MrhYybu
BIWD4veKsjkJQO1wVLQ6zD6ccLBoua87ZNTw2/UkSDGJEsNJSASh2fFlaZvpZLeavit6uzqB3nbe
PGEB8sH119bZQ5pUB60xOajEUB1GTrXLRBgVbImm2o+md1tXPkXBtU9lBxzlImi6M4DoITQn1zl6
eDnO0IW5fR9qVfphxtIygLiHlzj/iZFArIQ2QncmiWtje3F9G0mdGLzR2SK0nPYEk7rwJgxjdT2h
Dw3HPpefFV/TddwzQaCgckEfgLkOyNMMxxHn7uDtnFqcfSPdSg9gQlpzODC/JEP6HHXcau34IUCA
BpSN0McyUDd9vETBgtmwcpOT3dCMWeSttyoEQZeDKUINMnm5c4oU6ja8TgTcaChS/AM9W4lQZIzX
AxlVT6pCw6K3zqVsyvTer1htFkZeHBog95vJMesf9kRbR+k53tllmu10yslHvP4h4KN1mjsp3R25
CX35PFtQehQ00Ny2DxTmIaqat9nQOSU899gVmhXoNXwAQTbHfrLpXEzcl4/XoCKMeZXe7eFAHCYP
AUiVwT+4MnT0nC00eDRrXovBfZqqih/vpVoIRZXPIM9Y2vdtwt+/Oot2BAuSF9HOshcnMOcfrZGN
WNEbdGq9nHYQ8V+QzgseDCDzxln2L7YPj86sByjlYzty/frDXabKdxt4HmBQEniyoUtRjWD5G8bp
AAZeohov2dXDnOwWcTPPxg6LKYDEuZ3vIglCvTGq23LxHrwoOSKG5RfTc8gh6R1BTW+jOaVh0yVz
6AiZvto4zThrgVy7HDyY6QmBd/HEoTPyDsgtBhiO6MUSQBIAQMKcP/bNde21nUdzOWOonJ6HWHa7
olj23pjlW5vARS4PvV8noukPKMMgTugED5xmr3XQL8J6X2HwMbbRfOW1SZoSFBDHOKt3iWvjKSmb
16HFXKJ1zUPZKu9AqhZIN4NHJoLHaA/jut2i9ER6J9XI4L26B50YAo/tDmgfYMm0xW5oWv3QwUaE
HHaD7J394jI4+DOXLkysTA9rlk2nFlOJV2nrWY9c5BJ1dyGsxN5hLZygKWgvZAxjyjZrY+dK3b/r
85m4p7SDDoiPbAfkHGN7LPyNXjXEwPMWnK0zjhGRlhTsK1uLSQQ0hxVVWble7P6sl3w0vXKfzCzd
gvwIpYUCsjQkjqXkFpz7DyXctUTAhP4j+iCWAG2s170VccPXZhNgSZ4xG2dJo1dchOMl9njmwVqn
qyhnY7v4yXTq9AZsxeDIb0mthmhVLioKXWqwNMw4btaLlzLqjs0gGRsY8lfJyRRD5hbmyyi7DXEV
2znVjnQppyl/jcmImLJXvytuHLu4lXMbWlO9ZSfCzZaYF4dQ7dZ8mer5ocrs+zj/7pcWbVmxiX3/
W4no1ciB/aObNvd53b+Knufq0K6HDmxHb+7IaCDIxwOzKYFK6jN6sdzskGJM+kFW5Ooa0PJSV5Hw
Gr9YugZFQHcucki6XQLwBRmteVdPMU+pOtQQboTdMLRh2mxN4oVrpzhY6essSUZDq7sl4AR4TEFy
lVgXjXjQ/PG10ZODbfUg+61bVcu7jgtmGcFWdMqv161J6B/eDRUyCiYURrf3GhVrUBlzugZh6bMu
NOKbIol3SyMIscA8o3sDBi1SI7zcgqaXet+0HN5p23K5eB1PBiJRCPHiXptQ1bnlhocYEI4cd3Nk
xvY+k0RHjjmG90p/W2RTBSQ6LUBCojvpwve1sICsyVlY0BFZD33BR5nD/galmspLo/hZjmziD8Ki
v5HrnYWkIPGwRrR2tMlV3vp9BxShmgP0WkS9qeRczton8tOzskcuLq1aY/H4MSc+kUC45VEi+l2y
yTuqL/xyoYk3KzCvv5Yr1Su1Gj9DR5oo1ykZOisNZfRrQSLxigTF8pULDVOU1rwU+XjDkOij6vWH
kg7mRtOLTwqz5oA9TLyayrwv9Y7fqkBVniQrR3vAtUgyaMulJIbo1kDqLRPj0jPEBJyxbWsMRm5p
bnoUB9uZF9qhhazf5yHOHmAdTTjiP/vaCkTpEa7WVWcIc9pG0YhjKp6/6VZSnr0hFyvVNP5tCX6O
e6WUF+6pO68sfjDogVNjaAxlS30P4x/pJyzpYjUwB18rGPwnE3EawlrLDiXu6bptyR4pLPeh07xE
X4EZnZ+8tHG/E14CkLce81OEx2sdxzzgJeGsfFJgMtDlcpjXsl8b6OlXtotYh1IK8zQu5gCG560+
Q/+N8pjqIk72Qy2aE0Z4cUOT1Iddnb/1UXRhgZMCz0xOLk/6rhn8MGkowMmVlceS/KsNT2T0uTm/
o1GbUHDH3no360bs6OZRFEdC29eextFrsMFi7Ig0GcW3PMa0DBqaL9RxhlXiMCiGY0pAJqMZeHJC
2T1Y7gayK7kOt2Bd2WNZbvlIgBaRQa4su1Vc8ueoXPzMPC3lUVd+vEnZNq2MGfGAWcDmDf3c/+Y1
abxBDlkHLWf6dmH3HyCsagPOSRSbI8G04O97hKWM3aQl3tGN+T9m7g/otXF2QdKrh5lklzORlkK0
SvKWeLm50ZzY2EMVrw5l3S8G8uRe7ZWKjafJcBa0JxXYas1XHyIa5AY957FqoOWtqtzwn1TPc3jw
NSew9I4Y3EUk69orZ7Kl8bvBnyF1h9/qWUMhU4PktN3bKeFIEsjkd7nbWrveuWaHwNPUdp5Aqzl2
8wuZ6MY6dhsLqZWBXSrzm3mHtPstWdCkrIHgZx27m1miX3eiW5WDdlSsOLYzJ2XYNdpyzvsW/9kC
bmFuF/MbsQFi0zvdeECUTMy1Z3ESF1JgN1SMyrS8DsTgkM2zVMMGDCJmQd/XDj4e1aNolyfXyHUY
CMyg7LYfn6FtdM/TDIZ5XJC9crqXW8Oryh0pbX1QJ2lxQW1MwixRIvoxAly2NhhMhsqN2jPe03w9
9ZlxKxkPXa8j9XMwEW8SIyrOCuAIMN7L5L8UVaKRXlU+uyAm3o0Ezm7uShIhzUjsBGm8uOrlhw+0
cTvOsY98eYac3sQJxkJ9Mk/ZbOPKaw3rLk3tN+lr9lM9gMuaFjRsHffZyywYpHk2MseItJVthGcQ
kyKJrnkiHzOCKDEJkhZq+yBpHbd860qur0hN61llwBWKvsAEXHlwdnTvKK535JT7zxh68nugjmDo
ZG6sGyu9M+P2ZzV1lHZmWZ1q157ONObTnRwMP2Tx9zrYcHQGK05OzZCzPRHjwnEUj0e8ztMpG2EV
h9h52PbUS/ak1/NyU8wZ0JGEWr/VmnHLE2RJEMF7g7BuRsCtr15Piulgd04IEN3e+DWPHH103Z1L
TxhguDFWDAhXMMS7g2bwXqLB6Q6DZdp70BbOvRn78066Q7mtmeJV64rs+Fch/fm+NjJxoVCzv8N5
7W4mvU+JwVnM8VZypnMSJdYPKDCBY5K/HpuNJDUiKu9L5yORO2QYd7IzPuLRX5dyL+QFxkHgOTs8
mN9nnumHcoHXjHWw3PluK4H/SPKaBWiMky9t7b4QNS6CPB+eTYtHLdD/6oMrcmKGoADfeANBI4jC
LS1bLllpxq/84bPjZLr5pxURiot5yd56uV88FvbMwZoJht/68ii6inYBvvEzc1z/tRo7+pZRyLeJ
kTFoMjP7hmzLo5SKGIdaAw73QHPLeseybY07GMROL4sf+JG5EHBV6iheR4McNdXPUNY0UDJXN7G5
JG+liX7bcmLspQn73dDxsDJsO2SheQAjRLtMFLX0dYOKXy0r1pB820X/Fk+yJD9Vn+pLRTzVXc57
3BY1ZWNgx/NVCWyNbmhX0rglZ13fp2YJmmP2gEHRlyfGWUyNCbYuK2+mQhBY5RsWAQgFBDG8bSNY
mX6qCNExeckkJCMMubpRPGuNYe1LAtQuZdvSmRp4avbK9GrysSHgPCY4djlRSf64s8jN+4wAOkPb
zQk4crw6Y0SeX1lSduYeXQvNbS16iK1SJiRheZ74TpCtWOmk2ADpiOmeJTQk7HnmeiZiimahpmUi
+HA1unV30JveJQnSh/B1dPKx1gK6d/87AvS7EoH2U53TW5SVbI9CRUxrrmFjPOZ8QqwZgzHc9xy1
TuWMX88olnYrIu/dTsAD9j5A4b7WOe2rMsD0xpi71wf8WXVzJi54Ih1qOEwsLJDdH4G2P14xR8Sb
4TkgALyjHenBSN330TW7kdoLnnQNU6BVdO6QvHHhkN3oLVtkQU1JklTKLlZE4p53sRd292o5Lmsg
Amh7L1n3jtx7qmLxcr0MXuU4BJlrbEt/DIgnDryURLDxJqZ0vcye264JJoRmz37oGnmf81ivJQGT
uGF5xIyE9MDhr8oQdnqgT8954dw387IW5bhJZ++RJMEwlREeI0IFis+85YE2IIBwUgdGJZQ+OsNh
CzHrJ8nzGIV0mtvBszvM9mbKVGSQy5G4M+fA8t4J0izbeHr8Adjo04TEfrLSfGfP5Cmih6yDmcxL
UuOLZ6YXOCeYKa6yCISdD10QikW1RdZ9JCWNXjGxj55pf3jttaYb0mRdWUi+U0IlimvrafFMuM+T
xQyySv+cBcU3ac3lhSdw6IIBDYyMGaCLNAnzNPMOUkDdxBIbiqjb8nrg2QXmJXBf89rDcriC0cUJ
aXvvJussCAhEBLYQStG8E6S8mlTBMlTIgIT0dQ8gbo7ti00AYsYIhcBzgHbtDzG5t4tnnH3a+L7x
nxCTIx7JrOQCHthhdynea2XhTOF6rA2j5eXmmzqe6U08EJI6EDlS5rEpfLb9vSbmDegnAs9jnarX
m8JrEhLGlQfLrkMPiYFobRDa8TfX27HdCRaJt8n1HxcwFD3aKGOM0FOI9TUvhIXZcWFHvLYT7ylq
7ItEh79ScIDHTrtF/bPt6+ldT/JznPGOEc3TCjihNU/fHFhc1A0bVu483MubLDqpBNcnGeaHsVAX
KtWb3GI+XBdOFlaR9yZTmyyt+XqmxxcSgeXKS30Tyb4gVbgmrsiL1tjzukBYyxqqwRbFBKZ7Zfj4
chik1EparOPrZ/xVQcTQcT1M7QkqzmVa1gCg9gZ9Pz0iRjC7Bp1U+1gMqRlt4lS4tkyuxjKMB/fA
qIZ0EeVy/CjEmVpFhHGMQcmveZ7pkU21VAemlnFeD8Hs1Tty20+OXu5m846hI2X/OG0aDDmEs6Ku
uuZHVPxpmIF1B2IwsDq2zaprWRoWQL936iqGb3QmWJNrB8z97kaPtMy8416z3aAbyBJgBsGGT+6h
dGDQGS+LqW/hiq1j530cPRo9FfEw93+4dbE1gYjhVvtsMCIQerh0Z5Ac+r1q52HtJg1HqyQqhAV0
/OyXrHNrS6S7JuoJw3KsZkUf9F6Intsm4equtbNTcuDhvFp5A1ZRIiUXRmx9dUikvAajvyn1TCR5
MPhEOPsikKm/caUFXbvPNwvRC4ZcmdZDlJKsBvZuAFg3WsRsNdf49/UoXxrj00uNd4rzEQqDVKHW
end5ZUZ7bMnHuoAM28h+OU6DBZxUv2OheUZgRSss6u+VPt3Sgewx1Ly0kzrp84sv2gvsGZ6VCwvM
saUkaM38JQPglNCmOA0fSpMQNRKpQ9oTpxhP2pMmzqkGZs5lG6n3R720yfYgn4qFvdC7tV2e5rwC
Z+DtKrXER8XXjVASDJbXPEOuMIxhqykobmBz703r4PkkmZPkGdGTR09yvBkcThR3eTBEz5C/21wt
HsxFG0wp0ezQMzKfRhYSld6ZbQo41WMmXziKVtQcK2YQK6Jq2V9cUirSyRoJ9J0DvCR3RCcCEA4M
8WbP3/P2iU0LzR7tIM+DlnO3Xib8iUHlNpsWdaCuBR10U4N5h34tFjr49xozN9I4CAib1/STL5PW
sjeui+Oi46VrUn96JM/FXPcEehJbV6HUFN7jkPjWpprExXL7GcQDYtVRRGSOdZ/W5B7KnPw10d8W
tHgbP1X5wWpYM1C/rIFbGEeom49NQ0JNpu2VvNrOxoqPLPFLmsauDUDELScLkc9iki+Q9e4u0WlD
RcTxRzoiWWaEFxNQgTO8o7+bnfgojP5bZZspSYmqd89m2T2ieIl3XmfPJ8ZZVnFvFt0njyCmHy6V
jJX0J4ejcZXl15O8Q2ESZd20HREcBXDiuPydDcuM1yjG1UI3396P+hOWz5scHyf5CNzLiencpovv
7GG9M8LtH6yc6bBDWyMljw6sp+gu49eus+aTi7mY2ppV3fDa4CD1bcfdtKDwhLjD1xmiWsrTfN7h
UPOxdRpjaEzuY7LwqPHNo06+StM8j4rcjLZ8zDV31Q7dWnQA+SrdYDdArDHIsVW1fA1NxRwfUiKt
d3bhRRtG4dmu9BuMWZjWzpY+Ofu8a86pbjPMbdaEnV4aBrmMWeIBsjI6m6VAITHaE99LKaYxcdfN
ZudGJTMln6zamhaJUARWHG1LpTX7WXGOoyPsnH5XIEWgD4kkhu/6ar52X4E9pvu2JR/eUKl/W7lR
dEhJhiAMglIUacbZlyW+yvo2SSAplSxKDe97zbetbFHoeK/As86ujW6Nv7Gxq5itbg1/BHNS+WpX
OykFEBehi410ifFpmo72ZlMb5oiadxQPXai5OCvZHxTB5A+4hT2Ko7ELdQoLr+9uYormx9mpiKrO
ASfTvV2mzH8vR2triOE0Ol66XazqhcjXG0YJT7md77AI7owGyh8ZQAjSeiZW/sB03z4siXdvUtb1
LWvaAsNZ0plpWMruqZSYToTnEtrYWQx/AVKWuRyJC+lEaIMADMUw/SSTixC9zFO7pc6/J3NEhYhq
nckedVWvp0T6vLuLvAdfkjNy4HbS53MaW08enaLG+H2bmlRNMRyNDb38XhbS3peTAOnaYCNXjXyA
o0JeMrnbxaHt8nLrt8lH4bHFw7KLh/ggYv0BMua+WtjA1yWVsD5ztWUEl3tIhtyIqKY4P2muOXPE
jOwQsNkmB2fIDozYos2IS3s7yMhZk0ZB6JFlbuuFcBZH8TXkEzpE1EBmkBpcwkV/iksP7eHo3Ay6
TnXjNH5w7VCIBCeviywwEg4RvKTeddsm73nSkkHeiBT8kXTAUoyfDXmNWBOzGuqBaWyWNs4CNEgy
jGdb3eSFeQu1otvzq8G/6bxy36mmPMTS5Lxpph78I6Z3szXdnWN036JkAaEZGwK5YpRApy43hLY/
cPPdqZRRDXOshOpKGCEsXda6C5Mw8kGnV6egfFTjPNKpKXkkvCH74ZBJtSclQx2WOqawH3qLCd4s
NqmRwvrGDh2mC4RughnHvUTBtdfIIuZGLPOgztW1vEOYKbKsR06JVtJEhRZUNUIHPWX42qeVDOGy
/8in9EUrqelUlm2NAbmBMMmbcpRGlKfXvMJt6O9IY4e+xDDq4gHXChkbIS+ThLeOXq+dzQXBl6oH
+IQZaIDWzx7mXj3O6BGLXtc2FkbBE6Uhur+OrXeq0DKB3qY50Z1zTQOcekodtVhTe8N0sqd6GbxT
2zf2XvXMsw0HVn4+63fiukZemuK2dkSFbbGrf3Su1e8AhulwLGP/+zy22gtpFNMr1NBla9WQQkGr
M/0vJRiNyqHVWW5ITb6dE3HRBnEdyvILePVSP0zk+zL8ZGORYeSoJqnIUPZ/5I25TvyhCl2B6Ycx
NMVPmvuoEygZSmrx5ZqlUeytq7XZFaNziYFIgmpsnvB9FujqPIQFVjSE7eSRfFH5Mzg7le489I9P
QmvPqBjTbyxR1G6KIRkZajqXDn/D2sy2ADubPSFpdpCp7IyMi/WQmyL/bEoAv03IHs6EG1mVYKdn
JJHmSKZ4km3qqISOlalzHRXqFpL1e2S3RYjqgROtXUSLrpCyoW/aFoWyOvj6iXij947pQUIAndai
jTOr62yKuyexlgnqam8SN+fbD63e9tu6KOqdaFLz+KU2+reEV7fNZ/XQqc/P7vze/M/rt37UPA4J
Wey+1EH/+Nc5/VB1W//s/vhVv/um9n99/WesUVe50+/+EVYszOb7/lPNF9qd4tcL/P0r/1//4//4
/Popj3Pz+Z//8VH3VXf9aYTh/I75aOuIpf659/J/V927+ujSj/ffaq++vumX9ooYy/8SW2lf//vv
HkvUuX/DyUAohw0NkmnK9XXaXzBIzcOByQpIcNJDjDBxcP5bAiuAGFe30T8UVg4eP6wZeFZMwm4c
9F5/cCM1jOlEk1GvUnPORUssxAEpMrW6wcloKjhZk9daK/QRJfnnPxsXfrIOKdY2tHtHk2QBSlh1
qlRkqCMBtuBl5LHZcowkcTPNQeGhe5QHd6Zki5gNTRZqCRvfia1WLTtpc6uKgRPnobVsK9PCRZP9
NBwq06nK5Cb29Dkm2aFSM0eqRfYsMbsau7W6IwThzMSKym3x9cTYoVKZ1Q+dJXMZzsAC5g+If6R3
xXAWCdZByNGEfRlTZEFeWMr6UClmfE3QRRAY0W40nqdDyGFLBPeePIE8Q7zJvoIArcSE2zzMpZHD
bbaXUxGTvnvTdH2bQsgryOCkuYN2+NFOVJ0vSz1FFz48f12PRe8m6ww4QnKO2tofkVTZc0jDhImT
jSO1fTz7MiQ7sGnufUCCT7xC9Y7krblBbO5B+cAYgKpHRE69syN3PrQGNTFmV0ckpHl0ww/IyLI7
zmQR3rVLZNNWzBB0spNFfOcWHxA8vA5C0x6ulhEupCW9552KgzGdiQPAsw9liZVU7W8nXBeoxwzj
eRgGNYcpjl+Q2wqO3kwPnAHOnjqzCci7ZnaRD0qDtjZYIH3h4L2MmPfXXT9rOZjz0mXIQKACTyt3
aTdjW0YsZutqg30hYokf29G8y+y2W7aTZrqWeFAJ189zi247+9n2XkyAGEoodldTnLq3WsEOZC11
jfw2ZbpC7BlJ9hmfNCPno/KEzL+D6UfE1PHA1tOSdrzATspkGzDx5PgPQ6/jrkfnBZsiqVIW406u
3fYjSPJWeP+Ho/NachzHgugXMYIE/au8VFUq7/qFUW2GoHcgAeLr92hfNmI2ZqZ7uiQA92bmSWAZ
K6I9PIMUioSunuxKQI3nLcBJyq/lwXTiBtfMUZ5s0BGbcOmwgkMEXHPiNh5R6iDMH6p49c+mnsdP
MVHEBl0CoP4GU418b5JJPxG6Lolf9LZ4syOvAFicFC3810JMUHtY5Xp5bkNexVZ0ekIf9/lx7lnq
UFOw91m3yn1LzdSJ8joBY9EH8lF7vvLuvbHBN0cDXPGwNHj6qYuJIpcIPv+Ku2KMR8YlQg+OYZCc
Uh5xN5c5QlRTIOLCOFy6j4gig+WHGjP/4ErXnjK9hvIyY92zW8SFTPzjG8yKpDXZBSj45NzLrAum
U7BaGjpad2LfYASg8CZuIvlkZAWQa8x8BG9/ovxM2X4/9MHyT4ed/5naojmxwnS+aH3iZS8y22VM
ul3NlGfr17S/jWkczt4uS2d56KwLTXEGopbv4hRlsJKYiO5G2QZ6K+YMiG0+93RWOEMcljvYrGG6
T2c9D2wN2txuLYaKBS4gvPp5tsnJYlYijoIxELueXyUPAZ5+99mlogNbBvvl/E/k++Nn7Zd1f5d0
Q2JOOV6D6rA6MQzsWcKh2kkr7UkLilswOzsiu+c5Xz8sSVK8oL52n3Q3dO+KQuHPtVpTtmpL6O44
JGBGjYLFZ5t30iu3axewgGw7LHnIZvRZLyY4gsHInxYW3d4xn2/eNXY2+GtQbhySNU5y3xHHeLhV
MMMVYdn9MLEr+kyQNclO4MZEFIrlwu7Zb2hEico1vlI3TmPFmEXmQMlR/DDJKcGL0yRtd0SHHmA+
8c5jd2NxmN7cnnR/1Pk1AQ9Vo1ewCEUqbAWihkUQhkB3q4ChDjQFSen0j8vCRIPYSiOtA2yF5CME
Ro57rkXaUpaSVp1hCT8yyGSUt7QW50a5roJX/yBg+Tseuy5jMhN+Q1spn2wP/mOXVRHxgLAz4NYZ
4JeMwlnTvIITZb03Zua1o1n3UE+OobCwDr0XOcjgsXVo3mmpWnf+s42i+skQH2JygLJFSQ6gWbuX
guzELswqaGONXUPFrrYpzAyRauls9oF/vxi2wZq6w9MQccRQeDJO3UFroTRzF0Cdk2j1cpyYhH+x
baJskV+DoKObk8c7RE05UA1pepRMDK9bv/XoPwoXJ2i3yDA+i3eBIgTJMoyLl0gZbDI+uaBvohDF
xcmasdumWceuqXez7jmi/wCzmx+o3eKu7jO2jyjZ4hsMnrHRc5In/ZrDCWz1+5D5AsWjHWr7b5q8
8EtyLlE6L4zLj7muj+7ty5RTYtAcJr6eIIsSKbAtKj4km1JN5WMf1r27zyAuPeRzMC83Cx+dKYuI
VQ93DXso2I+6c3Fix4oWK5wfGDPVpLrfA4ZMfgnVcPsK9gknUY29d5oWemzhicwEnoHLW8Zbp2Wz
vBkEm2IAqGEw0RsPVapo0rd0mKnOlPlyWzjHAdwSGLwoThNpG+jp7s2zoSHz2EtM4fsjxblJy5zt
tBgTohAfBZCnGEQeO42ZiKvbAO5l/wcHizn8wDvJHmbFEQEAwzvEDSAzIMVuCQc1qLzlkkyTEfxZ
IfWf85lKB7bbGM1/a/ybFS7Zhgt6m9UgqQ/c8d4TrEOsHOuUx/qRN9PK8VfWR22JGbF8LnjzlORk
f5amD+B5Mcj0G4sZ1+kI25XeiQrJgk4c1GzyP1yELZULxqnfUzjzZj9QyzptFYruNihFnx7wdFRX
kLk1BMV+HSL+o9pmxNdZsKX0ZJlDLI75Qzhy5eqzMxCz2npOEOy5k/gxYWfBBAtQOQGTJODFXvBm
p+rc000NgTo0wZ/Ws2N+AlpLp+O2XNXygnyh6wdgknDGII7JjS/a3pxa10da7ZJaPJNN68NtON8K
WL02KD/BQCnKUQJu2veMke/NJWVDy2UZpO/uaPn0xnXdvsibqUkvxNJKv0j7h2yBSv4oOaoAU6tb
nVhTlmhXTNjFnhTD8jRo23AZV9qnGyOu4uKzokH1N1CuAOIh4vi4hXOeB/ezI+b2DhSIR8PiOIbc
U4MbodHS6PyXfxOtsjf96CUBZmyOhrau9SSSIPgCu++6uEBccJy7HrBBvYfyYM0uUT7tGo4b0so7
WVqhoTP5AJxSDdmL2uLSJ3TYA7UiYyC2RIANuXPXMc0LhgV881GTGP1qxaj/4k6/+cNbTsh2MWo+
sKog7hXXVOKxEU6j58UZdHicpNeb97WkznY/hTbl49vbMj1g74rqAwWn6T0/YuZe7VTRCV5a+Gyd
XvyYqO8zhHzh0ajOGk7RClFBWfIpX6aESbckrUa6TVkBufFNDgmCJUIjAtzKO7ck+zBGpmn3FUnN
7m50B98Zjr61FvbcnOqsO+J601Tel5F+W+eg+jvF0+RsY8MqYZomGEX4MRKLdUT0PMG1Sl4XQg3e
paWQvNhVQM67w9LSzcICW7j+dbW4uKHC0ZeE/Tdh3KWehUs7XTCBwJDqfuaxiniD8J9PttET+e+l
Ahj0FLZSZhcV9u5xrVX2MvLpCY9dyNj+MzDjkyht5qTdOxGHOTGJmcVZbSPLIWkNYcXtIsgWEq6t
/PB9sHrCbxOO8m4K8ziBJF+v1BKnxuDDHpuC8EWc6N8E6kLvYuAdtNt+aHFzzt2SviuJD+YAhlvc
hzy5fJZ4ORpQZAEx7z290DMCWToaENF0nmwirqTqkOdhUO2hzkLpXOrUXOpi1sfMD/v4lsZs0I0G
s9gXZSakmNaxyXmgzJvsc+CSZggjt3APQ8CJz4+Dxqaspp2Ej4XQFPUuRQ/T+7Yx1msUvnW3GxXk
XJ9fKVgiMRo51vM3grJYs0/CXoonUFhxcCDVO8hL3Irkd6NouCIywNIWw3AZbIZR9djAO6g8WywF
8pff0qp9x7Xr91z7yGdPgLr8fyMjIjKEKGdamJgTzvGgYhQW6+Q/puvlnV3G6LkpnVu9WwdUEuah
Lh4YO4ctdbJc2V03Cb4WK77MgnamIg3uhUZ8vVsxtCJLTJ3ztxdyJuE35271O6jBqP4FsE6opeyB
JAKxKjQvTh01v9dSr0c5LPXdMvoFfhwpeajl+W/IidTNqakJP32TKCR1+JgfSDbRwr+la56jpYg/
+G/GiouGhB2o6FP0mb6ZoCcGDStp2P2del9cVIqHOlQU63AqIbGyCWv8Bw8z0XqIC1MPH9qPpuKt
mv3l1tKUeCR33LXBxQLHu6MpLmfm27Y2qeqzybXrPmj4J/O+NxPUYSwLvO8iLrMvv+xAjAVRsFI7
YF1333uOVptoTMrlKkyU/ZoFf8j7hU5j+oya2a750RYCqqPTxaX5p0lIIChFlZiOjcVCViJqHgvo
Py+zjV2UvUS8N0s0nxu3sP1HMBCGJ1ipvn3uJ3SYsaVDEF1f85mmwGI3lxW6N4F0iOGJwiB/7LSX
J+c89gdn0yaASAF2NI8klaoTpsTkWITOskfMp8aJLu4Hj066rZtV3ofjNg2fyikLewymKEysrBDC
yoUn3C6Mm5SOTsa3p8jiGt6zkvXB4IJEt8ehKCq7ryJDwfcA2zDfR2WcPvDWnb95hkrC1BHrLnfA
aKAUryAM+5jlc+4uER94PRc0/iQjukRGR8eA4a3nG92mYVd/kqxv2oc+BLW7NRMj74kmah4XSRSW
bw2ta+uh7lkYqllTxQfhoDxm7WTOjZNUfzre/LsM49ircWk+uJYmmvZxkYKd097wEHiqZYAwxB3o
snGh/sVuk/0kXs3kItp8YlWqva2cYd1ewi4wmLZoXP7ufLSekHT0RdRrLO+A5i53MwXQf6HNxfGe
VWJzrfNgOSL8s+ulxRsTZEKSllr4uLIvrUiTZcFcnOKYTY16rUzZp6ybewIiC0EzAcNQTn8tnezv
mR8v0WWitibY0klD999YxOl7lIn8lWpP6psqphf24RQB0KY1zvkRR+T6E+LgfHV04H3Q7HPLm1rH
Eq6ShFoTseDP0VLztB0EjzJR2utkWn6iNsHFOwnszLwuo4D3Wp3zCh4j2vwEvGd011bqxxVw0TFF
XU53lBOzpG7XCZY2kO09W1v8cDM1HRnL6qBlPxyKCu+FaTyMJ+PiEwkDAe+yPKV4VGZO9RWWDj84
N+nHZFcVvP2fvYFX7BNDdZL9o2cj/8o1edaN4VN6oQimeylFNuOG5PJvd7wDVfsI4W/NN6CLUrEn
bw04tvHd8chboP8D0SOIv5QDPwR1M4mCe2oi+tuoKjBianLv3GjhLww57jlZIUxvAlU0X23aJetl
REGjxTZMn8kKYfiha7l6TawYon21mi485ZOjYzow9HwXrhmFAXhdo+CcxaTsbEAed0OZc/aUQwvB
P1RPTDwA2bncJDf+yeLhfDcpX679pIO1hskVq+VMcMKhdEE4y09oQhpJI6iWHp6ha1Do5Y8Ngr7G
9ke1e67S/MhaO//M+8xtNrPQRLt9Lzf3+eKFJzV2nYVDvoavjRZYq2JS/LhOCgRhnsSUimCF945d
ROyMgzVvDgQMkasHooLjMyxlPVDlhKTxSlyDT46nHB1qZjupuZuHKJzP8GLVo5zZJswRsJLXglIW
wGxa+j+spQGxL0UicD+FcXzx2jV59ck4YB2Oy6PAXHAO8jh7Dp0keXIJbtJxSkQkOjnwr3YK5saF
/lly+NksuoNZu+rdsbI5Nc3cQ0/PGXoPs0YV416Oh1/0ddXeh4piLe76iTUwh0XQkQv1EaNmjiqA
i/VtHbHtwRXwS8HyPnJXpq+yhGKwccuasEA11/Y5U7L85WQ0oOxu64aHMYMzvU2DrlYHR6Ulf3Pk
LCewreQPB5043zypUBPoJWr/9lxmgHNn3EGLGJnWqXa/YG4yzgqOMWVRUqZ0lw2tG4st60TvQZbZ
ghk97HpNrscDuvseq7qfHyvrGPtfB2H1KeFWWq+lXW9+o5b1nCbBfrWZI5fPEvvNuu0lnbVrTGx1
P4Z1UdES20R63MuRM+oal76qdwN71IdeQUF9B4sf4A33zdwWGw4pqh5uzRbJti+ciJ2viMZ/fdu4
v2Q6JvLQj25D8yclOdS54LoX6bOdvIzmqwyO2VPXB7S7NSBCD3nFkIstRIYfK9afK9Jd6G+w7Lq4
CAoHAG+yTlh5mj4hp6rnjPbFbP1bsmUBLx4z/x70bEGjdmWa3vPI70+RoDKdljd3feSrvL43WaZf
VIaUw6GocdDAA7llTORaH+jICI5rCwmUVdytqzBzaHEtWz/4IqpX3VfFfDsFo2nGhbbyAdlrGLzJ
qe/1TFqTPZQ5i4Kv2q6Quv4acoEmtDiJevLFqt5lDU0d9GsSVOfEXxFPoWEXb41cAIkSvaRcZLTe
irQ3NtFyT7CQljCU1l/1VBWghClKnk8YvRf9vnrJ/Gvpk+ZLdy7iNCwCjGY1ucZo9NeLg1GbfdKg
53e5Ks7M2R0QbP2BZvmCXGG767IpXY8cp233DIGLQG6+yrh6BkfN+g3YC4e3SYfkp5SsWyjkVEXO
KVD3j6LCl9xEffvLDi2mXIJIu5LY7T5VPbJhhOtkO2E7B9TtwikvpIc1fmUXTjsf8YS/89CIA8s0
eaxLPGKJr2jbnZU54SgLz9HohY84v9xf1agXQLVT/yh94Zyouwrv0LVFfGyl50AtX53wX4sLhgK7
Ra2neY364+pn+b9iSoL3arCtfECTNstm0mv2WeKyfwadUp4yBWd3k6XjRFkwZSPbXNAjCNzfBuSy
Jo0k1zoFCwW/FriPRiOTP35tg99D5Uy3fu0Jml7MY7tYi/LgU9j0UQyBpYIp1YsqDyQMul+CZTxf
I/Ltz2MWyuLCSrMLIIwn9GJX7RybfdoWHkFWVU4nlSzegG8W5utWyNT6ByXAzoEkXoAjZ9TV3OqV
ZcDl33Urb3svkOldBhjls40gwWxNYDWrP4Gdei79If7HorGZuEGTlL5qQa3hgboiVs8jpxnAXJ0e
AepyRTimv+a36iu8xGmuD8MaARYvHd8iHQTRgNTiDHzl5ih/XspZ0dwStYveWws4gzFCARi0iaif
unWev7JV5G/FIKOCY0siRITomcTwPBLIT7h5SvASPPrM1vZBw3atlrTkLJ6On0PJfXEN+gZjF044
6f7HuZd9kaKLuksUl8nDUg7iiQ07PwK/cU6gloNhJxCwcR5mgbiEkAD771jWyc8cxvVDVuMuC6tq
+MJUU00Uyie8UK1D+tXzG12Cs5mocyZmydrSnbRuTxw0Dj6yCT+2V2eYoiclq8fIJvVzTcyJoO+Q
YGAooh47KV9vb1+HfsYt01OfWwAbPYBaSjAiI/tv+smhMRSXOYZQq4YIoxnUfe4WqlVJHiOdV5uJ
v928qhgvSCNg3q1DPf1Yu/LlDSqffkgROfippeOfAD/jW0kip7irTUazFRrG9EsqLHv0LywQ4w/L
JEZM6yC3zklqyfVwhq8HkAHOv5nA/F8CyhykFn46La2pOw80vilS1bz3198Jj5z7wp0cdr2UUT16
Sx38ycXcnezgzC+cK2ang7rJDtniZPehcMoaiR7W5HEqB1ItpExa2j7ARWFVXsFuW92W8X7x9SQO
w+iyJrC4FLcmcev3cc6mXTP56X9uqdyXnKK4zzq38lCWS9p/Fspb2Fk1TlPtXUOXMnQJDP0sKd3/
xiBaH1id+93FXwTv7qhdleE0rIPuRKiA/hUGHdtvKbtdh2dWIyQKQ0qZnuJeVtMdZSiTuZPTIuWZ
t4x69FMHu1wLbWx4Cr0epE7O/xU9UayX4hEkzUlAEmDOi+pCHCNBSNkALJ44PybQhgink7zb0GrZ
hrsR2WVmrCK/fVSweHIOYeC4u4iM8sFd5sT/Js4xxPtaNHAnSiuWftd5jk8jA4BQYn4qVLO/ZVUR
3Y2F21DuRi8mZVssMnGOBSswrwfNG/lPZpOhuNbEhLtz0Mc+QCHXSbpd3PJB5Mir5GcaDBMCDADe
V78vSUq3tUOVjeqZuorAIU/HZRJswauXr7KSuD0p5/N485YJVTT+uOyZCdUiCUgTpdglTReyk3Z8
2kg2SPtZUOwMrQBkIglWFlhta7a720gO+qj59r9aN3ExM/DrL1T7UiC8jZWT80muxO/ULygPGeUQ
f/HPzi+y8onZQjQ5oi3NP1Yo8emm0/qWgBE1OHUHoUiK5mreih4DDC8kY9pLGQ22/qh1qp37JG7l
8BxSk+LQrj6LCKEu6t6cqo+eI+wy7aUq4T7urJ3i+3UZAgZ/HFL9c5smTozDVkzOMWt6MrSaEN/8
nU2Z6H4F+WSbf3YyduUgwry2C7yibA9D1VcYFlOdgKiXhOm59Sul/44tBDqy8gCO99rMZbQ1KHio
mVSvEcLP0uwPeyrWZTxY9E+v6E06dfxxbrwg1g9ZWCl5XQno0XyBzMAELWdueH9qvX0Cv63+jqYh
+hFqZThLqXo5gVMef3crGsomAKpw8y53lS3PGKuW/Mwc7l/mUszFNowEIkcrxhIchoof6qg14IzW
OZyYppfuEb2BxApG+Vy+cdHEI1ueCJ4Fv8mCJwpbjfkd50FmLy7e2GO4Lia65qpPkSlvjXzNBsNc
vzwIUUTp2WPDOB0SECXs1tl7vBeV4FNKl8j8n+mFFZdpgWh64YcaED/2yPSBMnPm3c1aHeBICxvv
zURYpC6ahp3brbx23xnKPHvS/y/cb79TiwlA0FZo8Nzo17ZrxB7PxvrVNxWD0VpAacLUrfzlbIZC
e+cUL8IZa/aKNylhT0FWW1e/Wa47eyqfhdmRURLBMZq76sFiVjUMR73GOKri20+BWZ74aHbn0Nvx
ska1s00qybc6icPlJOoBdI3rEkXl1UlRtmFEyPohnt7wOa3Jfq7bwnkYHU/XZy+CrBQaamh17bl3
KLL956qqmG+vWdaUnsVq8B48PXovVRB5y65jfOAdvFJIjkUXqpo7BhoMv2nrd2VcumY3KLThrkYd
wi1chYSkumq44ymOcEZfXrnWPHej+h2HlP1xZ2n5/uBY+ODew3CHlY3V6b3pAtd6Jx43rgYeHLCL
/srrRhaHBlR/9GiZrpjsY3zoBwhic/HKpErWp495+p2ynJ1Os4nSZrG/JmKK4bpDLuqL+3w2hFd5
R5Qp1Zy09oT5fTMLKAL7YOwXZzpYrx2j9EimIqVOK17AXoRORVD7txk7x9/wYGEHo9h2Ls+u5J4g
NjBPTX6mqqeQMdtK1dtLMHrBxOmfB+F8B5aMlqU9xU+BaM+Sb6b+qsIiF09dt8TFV1RkK4giOzGC
3qKtZdQCCxWucxWCyXo3QWZRx7UjiQXzrKzco/VczHukKbv0W0zki2h/L5iiCjIwLq0GzpxOOFiK
KaatgfBdfdDB3GPBKc04vQ4IMBX6boUG9EbrR55hf6tIndtLJ3ungi8RhoFad0sPVsXdLpBwHLkT
I++9gSpmuiDYs1KAQfbG4YV3JWMR47LnU8MrfzUwGwqeCBBuUKXZJfFxCUJ9T/6Nik/PQSxjRGCH
PTw1gIDM01LJshmIbVEus5MaW068M4EbLDebZQ0kdWN61mwnh9m1I73rkgA75sCseSQblvM3ftmq
5pNkZQ3XKMDyeVeJbpCPnByK9zTSLnJgo6rSA2TZTJ3GWVe51Dvljjd00E20rskqp63SHUU/NCSR
/ioKtcT/uiAe43cvKfz8nkF2aPZY0CVtJWUcB9uCFba9G7K55np0s8RTfP/YL390Dk1e+2Ty63aP
2M/hRq94HJ/7IfeqK4s03xxSNWp9xgGsMpx1WZr+o6Dab6YdDqaw6070AHf+LlhDssZbacKbHajL
JWP9Ldmp40tkqib0bkWH7ASRicFjPvrSEKdmlKvL0oduUQAWwkB2g9FEDMU8nfGPFH9p3cCFxWO9
nYBh2CRrRHisjQu/9WWq+hwQZeqOfnjESoMWz0tJBe5Rso3BWb1iMSHPmg5+2G5ii9tl28VtuWxV
Eqj5zjgDlWvy1lcen1EvVHeK09ysRxV1rr8fq5poyUAMjnVUp+o1ObpjEf0/nMJ0Op1Gly8RVIMB
ObiuVkf/Q4Kpx/zgYzylMC5xwvEsLV6SZ60L4/4HatJht823ov895A7Cyn/06SgU4KBtA0QsHssW
m7Avig6kV0yOhpsI5iLg0a1hv+H8Gw1QkF2CW7861vhLxgO9V65mJcwqGFGOvd6mz6H4XH2ynYiz
YpTmsiRr5FzLaSXmjIm/Sp9SP225RmVfkQzbTr0uu9chLrtbyU1UrCc59vTE1EXDCzW8tSKhGBdS
/JQRwb1bcQeh8bucnJxASg3H+L+piUk7cg4SshMsl6dqV1kh5s1Q03fzsHRB++YKhuXt2Hlp/bs0
ruoAaqxJSNcye/eaXdIGm03udWccna1+m31aRRVcFScsiVcNDnSYAaEA4FlTYKHvuj7d4w2b8y/w
VkKdA+kY59dNI4jOExd2/M3x2BOt1TByPjInXsfrNPSxg7V78vJlm9R9bu/Sxky6ZSUtuv4wF5x1
3BZzaZbbMJGIQwJMse9AXifSHtIpd4NdPdarw1VppflJoikX37ArxvCeRRSP503qcgW81kHk1MeW
4cGB9eb1E6SayNIhVHNiEX2HH0HIHBXVxe9DI1s1u33EMr9pKN11WjdR7SG2HhWx4NwwWFzY5XTq
TMA0tF99wFx7GZxsdly8VOOQ7vpl7c0Zn44YHnBkh8l//C9Z84Mb6E5dkxgVCpd42zKcGRLMet8I
SolXRp8sKc+6bFoa3diFZQfMiRURdmrvt83cMiVwJjoRRBHu4YWpwr+Zwi1BN5tfW+Sr9JM07rCm
2xkr/HTRce43lwnrQnYUFEE6TybiL06x6/pBuSndaaUCjHK1hDdWKnEQPKmBC3NrA6qCWOqsRFfP
kc675lDfkL2vfdu3/gvnB6YKagOxPL7Ad5D1bl0KxXE+1U2z3udOgtE7oSIZXprXxO38QVLC6f4t
MBbyfxHRqwoHdN2hRPXBlO1GzhpxP1K5FxxYVBLqZwRL4JXkbJh+YkJnMX0ygt3UIx9yPbxb09/w
LasORvMyS6mC+9rTSu15YqKfreBnSNNEXrw2X2vRoaKuXbnm9mLnvggPgRKV918Qm566OVclz6Te
Oe/QWB7jfAE0gEoR8pt8LNeGwp0tb1bKdM4NfZvmECnlju2edeCw/EBMUFjMeMPMGZ+nmcg9wum6
yvKONYhcSGlm9H08rjbh57SxOE0K+Qc+k12Wx2XuTP0H4zxDIWuooqNasV549/v3XlIRkmlqtlbb
YhjmkYJOl7JKb44jZ18RrkKLEl7lOSDMmkC9BLKG7nLUN3n+VVRd0p/kzE2KF8fUtYCxTdNV+R0t
ENv7PcVWuDU3+DQoATlULjoPpn4CI/5DHnpzcGWKampwnBLjxhPkXX7cfYV1qzphP6GxCf97nH9l
Qqy62veqWXMk/WWKeKwuS5yYwxTM/KIphrrncpklGNNCuGgsEc46MwzNexh4KwxQO/l/pZbj91JM
wXPjyEhTyOKo+3noo2AXEs5tt+3olunVgV+KYbehyWTGFaFsc8ySMLH7MWl8Rm0yybPawyl2uwH5
YpEvmfBhk9LpUjX/1MLa7xEvl9DfYtYi5f4Z4MPlmylmztvQvxRBj+jJe0AwqGiHZqR1SVhBAgiu
punIUWTDSkhYOZg6iwrDnOtlFIzC5HXYDHvB+NROWXrKkgENfVSDBHhnx6vBF9aQfVFQ4Qan2yld
5fmmLrV9CUj4PMoJ2QopZii/x6qMjsXiR5fQj4rgltX2qU0A3hdFAf945rDhiQh/ffQzyd2C5sAf
npv0OlShd+fx09i6Sx+uW8NNdJg7RL+IRufL6Ib1zrGlRdeZCv+pXZqFSJTjiE1t4Q5B3iDM7fN4
uOaGzJnwrf+Q4vZHOGYHfe6SpXl1DVXgkWnjF9CvtHtZwExbVrViYOheMfhxQny0TMb7uLTzV4yN
+Jbnao9ghPJdP1CHSLR/ujg3DhZ2trF/ZWhqWZ5R6YQom7bZfeMNlGH3gnpRFo71V1nCuXLi1pD4
zqP1EWkn54U2EieXpMT+TpOu1TbkM347LaX4Uwd2XLeUAefHIVrVeODvx9yZy5hvRVhckxl8QpPP
OFu8cQrfMcziywjWiNfBMvvnMYKjAcs7uwchxooRejg8Ng00e+OMgUc8ZugxW3YzFppM5SOmyXHa
EYFt9nNYi1P5f28ua3UqvVfgBhsuBffqG8bOja6y+EnCmCe+XOnxzSXqwoLEwjfyK6PFhkwjDyUI
wg9UojTl2cNNsk38DB5EX8W2p6jPEXpLFMbuUmddr3DPcUrEYE+IVUHPbxVWHC4VwUdjMMTDMkLc
GH1AgbWaQFO1JjlqG0wcLj32iajCrLrLGl1+K30qLr8jgx0+lEuA75alyZHsUPDNKqs6+FNpjn5i
kwMqGcvCGTjx1ugSFDWejMc1btvLmkpe6+USWfaTuFjVvbB8TRnumtca6jtlhnQokQ4cwvpOrQXT
7tAmGykZGWG4oBbykW7weEXVDMDFVoizcrQGI0HitPaQCfZGMCbEtEcpDFvaAiv/TosAlaJah4Qe
sT5xdgzz9Q43oX8u/Go6LW41SpQLkZ0zzp7zrEYyhzSVneXAVrJum5kWXTV+YZ5tXwsSNPSNB/5u
UWyFmRkSon7NDSqiq+I+S6BOuTbT2L7StLp6C3nIgxtFNI02QFI3fugEp27pnEsWm+C3y4an4niJ
4j44r6KjTtHH4PDeZU795laqexftCsrVjGJfTx7CqAco6sSrFVUjW2Qo79WcfMS15pFpS+o1lGfv
e1Yn97Mupw75xvPudSHJXWJn+UogQIv92FT+vm2iBDIEAYfkFKh0JN5ch9WF+ADfQm9umsexVhiK
Ei4ZGfBx3zTGk/cjdpbiAMB62pklmedLgONly8OvIKI3GnWFJJR9tT5mfhOH3YnBuD2Mq+0QUFMx
iO2i2m8+z9VdkdG3tC15bexHJ60e+jqLAXGrMroqLie8neic3BJoUqcoIavBYlRlb6yi7f3MhP6l
iFFeULXHfYeZFB5ox3YwF7iJZVYvT2mfENsv/XA7saY9hH4ZXwOeqPcpED1AMJRXbguPh/PTpBVZ
rcwO5WsXJ/op5uew5dYW+cHjzPm34mWlMd4yW4H6jn94fwGdaUXr7jpaXl5agh0nUMIMtxta50oQ
B4TiSu7Z76JeIevNFY2IfIBR29I41QzVhHyL3aLVgpQfhX+Izmevsh8hzRoeLmxaJrhDJx/Vo96u
/bSYPasQaNYx2tYTg5NmHgib9wmv8J3f++nbnAgVnoEd2COthbp7tNhcYOekgXnPs9a95v+j6My2
2laiIPpFWqsldaulV882GHCAJPCiRciN5qHVmr/+br/eIcFGQ59TVbuIuSBQtBEVMb49i7mbzg1C
AiyAyYbuAcanPCbsm//DgKnUC3G//pUNpHUgTJgh2kEaWCbuURhPUBNymexiWxLQh/byH3y38ZwG
yrnw/s+7ty6v/Gg3ZsI00Dcx6u5bDZRV48OkmaWcYbzNAHj4W0flkQwTUFxKwJY+vi3X/hll5L7f
HREhwZg1PTcxpATaiurqKEyULsfEi8X6u+pbnbOTnPn/T3zxpb9jfyaHv8mceshqZYYOiLKP20fM
HsmQXIvs3C94pfeOJCE6oXdASOPSj2xeP/cAjOCJ4EQsbrFAe7hP+G4c6I0aFsbIWCSR/8DrboKt
mukKo0G8DPDkPQe/isXcXWY7IVsPG3K1ZrTQbJsI+zsnxrlnZ+YvEFxDfjisCOiEE4Ix//UvjOQV
p5ViMMMDJ7Ao3rRD4L+oOR6amxOVUhwcHXbhuWHFJRkgeRZeeAvO21kNOEBiTYxgZ5IQ7MrsTDP+
5SFhs+0kqit/ksaLU4x12OcPPQ+dFW7rMJClZf7DixhF9kNmmkExbHx1cPKs7f+ODIXbMqoNJJsg
cL4ERw3YC2rg0zsNhx+L8fPOxOAhsimgOwyYOJNFH2QOU/cUz9N6Ydmf3ZLqHhihJbaXH21vjPkV
phmOhnVyqERIO8djOeqECLK8pzgCQ9PQ2cOAPzOHbSvvzsMZCq55yKgpIZku+RqOyiMd/K8ax8LB
OsD3z1nV8Ng/Rb01+pNd7XRgmYHptdI6SnmVtGXx0y50Xh6jCZV21ye1OiR4fM03mZq2521NddmP
tmNJ+Ij4MtRsGWar3V01N7o5LwCQAuiOAyCOcgt/XqkzW8jujaHUSwl9FPWFJq8ixZsuXPuSznUf
uZBEqMPeADPMq599Xml/1y4kFb4VPTZfooCc2MeQl6KFDVoi+3bTeVl04gzitJygaNxbd2JqMjbF
2oshZTiafWRNviIm79bui5lyoGfUUeeg+q747nxQwbQSi+orWUdm1jVjh7JJIXJ15KjqH3qsAUv1
OQRB8Iw2OqW0RR2GgQjxo8PyNUa/KMoMJomBmAs7fS63cR5XD+0sc32Lsd/8hwF5ys9BX5kZxY4X
9D0eR/iiSZLvykrLh1sL1nizCE5SBfl/uWOnC+JaEJz6SMDZMdl/wuqQB1WuM7/+oGiQDB3rLwXo
J8Cn2pLbposEdQXViwefcVLxhMWqoQmFLzD5NqtU9jg42vrDbspRZnERLpU9+Usa045kGuXgP2ek
i8RpgJZqtwHZBnGoKhk72GC8cWYOJkKFNaugdiF7ASg1UeESkav+DbiVGHtgumgtDjBSsuUzExAB
NwXH9nZbVd5IWotyLa473fT/rToyduNVtZxJ/U0Yctidrxh2UsBx0eiD+QrIV9/LCbqu/m6pzZsf
8EVr8h1R0ivnnaxH5FUcZqYx+tsiPq7XFqo3F8SU4WFZsIAV15RG53onxgRUwDFZe9scxT1Xuxf8
a5gEiS0jdGic9/Mp66qI7t/FqvoPWXGWeZdpxpMZ76bAq+xFOVVE05rNRaMFxoC1kJV6LZNlWJaH
QDsdWxSOXcPq7UzM5htzylTW81NqSWs1WwRCaTQWnl5KAjzswSHqKRc3MJtOUQJ5X5dfgbWtffWH
pMz3gQoBrWw4vQRZi+4xduW5KHr5vfJNlfxVQiTzXpnQ6T7qDtvBBgTxwOHaR8VcNp0OF4xLqfbb
7kBFcQ0Ed3QqWBxOJZf6mbaLib928FTuXvuhnZ2bIMQcyHeWVXmwF2FHp0omWa4zIcm+wx29KPg9
2zAlUPaY4FLu411JgrT61xep6327UYqOua8Nhl8xAkry71gJU1aJf2HwhfLvaRY7N8+2+FEbzxcT
GC++nteOZfi8lzhfh00cF/KsCixQG9Hc91NmmsXB7ViQ4o6fKwTLsm2oFC31A8+kBDAe2tQFnz4u
wjYZvwtUxV2BF8nfeRyYyDRN+QUY7iQOHXXlB5+2k8cGW/v4BdGFZ9De+nncHVQ6TG50mKW0vERJ
pan74mMh6t+2VHyDNKIrnFyEE/xdKfIo9qvq8k/t9P2R1vklO9KcBhxoCFhkcJEuaOtllwb3pKrj
ulASQvBY+TQc2rLvZrY9/AL2Sg79tSOyX/JQaOobFtj44rWqeV2wxsZMk938FJAd/d1TgjnvGq+R
m3FISPIi1LbTs+90uGSXjiaRXYgDdjjjt1gfCt8nVIIXt0wJivGaZEXMhmDcjFXU5Ecjuo5/VKz9
uSvT/LmIaKPx+9nLXtjuB82DbCDd7ibqwG9KRSltNlosV8/gSWGIRjaFfLiOW5Z/VjzDgQKqg/SJ
Y71gCv7RUuBH2LUE073iyaN6qgxz2KYE88TZT+FqANZiH3KoA/T5rY7TdtdqL/vlu/f2nWiAMZGm
BUoaBLvRgWNf2mM54GLby4zqql0044DHAkOxfBaya9nY0CbtgTL6dLiuli6YLVE3u2JXKJCiCBLN
fFzObtHHDLPjTacVOCRIBxXPQRNb4ES+Gt0jL5Ppa2nIGpDBwaXTlmP67kWLACHXU//FSxd98mHE
wUUQdIVIUIwZNONylgA4Bj89xHapAU+lyG05MvjPYMpESLh4WP5LFYndB6Oj8Qd9y9AjtFrHN3cK
NEsWZ8iPqqV7/gCgSTeHSvfyZIGVzYzPbiWfLZuUl7rIzMVIgKNPRvfdhQ497vuUU3VfdfNZ0E19
nnobnFVQqm/6hKHK2ZT1uJRF+8J0zK9rm8VD1e0Dkh3fekggzpDGPHGrpHumlYkDmGXpdqGwezZn
l1gIQU3qDaJr22ESPBkIbelB+AvntwqQpzw6OFuxy8SglndVlKqjBqGxFxnnVF6ao/kPJiejLTN8
wOZvhUPoGpqnc/by3M1t73xEKbLNKx1EcoSwbFl4SCJt5DdSZGPe0x5DQ90f215n024aLVJvn7Sc
msbCA3assBCwLYiGczO4qthFHAdeuyhnq+Mb0KHclwPHy7YynNw9ET03E+DlFgUJC0HmB7fFzYnx
zfNSU8+UiGXTDM7wEjsA79bCqS7LGHf7SY74jgbIBhXhx60DyYOQxwgncykLci3cdoaJs9TTzh3z
bqcMBw/0Ym0Oi/KqZ8M1t/VZcO7o1cuKS1d6MahCmzj4/B28m5T6IGMhlfvvAw8mIEq9lsc0dLA3
ZdkI32c2ycAG2Ic3vGXR04hzF/a5swscE2ErGOL2uCJ/XRysOZy9BwLAB9wwGJxXnXP7ZkXTbCsi
iUSXchjxm1T06MneEKjllGEQJ289QcLMtSfBzKIgnHoxuYfCL9iTga50/hIUT49RGaSfqsOTS52H
8M/eYDHE1FY3euOxTWTH4sefklzRTwmu2Nl2uKYuJMyaQ6oGKk9kHeUfvXD9V+WpbMUhgErxE3Ld
fLZGuv6hRi1iMsw8OiG4OsACqCwt/zrDELyYeHXKU0UEGCg3jLejR1XAd2XIDUpCj7d6AfNX4Wau
tzRu4WtoHRj3BoX2bBBzX/Ji6V763i/jHxmq6HM7oL9gZwiYpQoMRyzyayoxvdEmal8z/jWbzMU+
a0XDADjVlf8dTPUSf9V1Ez+iJnCX1bVPT1Q7JAFhbFZcpz7HtQbiGdvp81A1fU7oHSuEs8xIhjwN
8rfUiDo/DbEI9i6aEIcfiH6IyTPrMszRudAxPECXAbgnmoURrJqzf1NngRw7Kbv+TeknPFQJrzi7
cCBkmBp/EQcP38DrAjI337BQE8fOdmHCYxM00KYjaPEdOitxMEH1hXGNfRa5mwX7pOGxsQX0VbMF
4chxJWHcdgBDl/hp5uzyczIgIuFvqZQvKJ567NJsuDzYKX7Xl2o7BcX4g6E3Da+675Nz1XT+Y+h1
c36JyFJEB9Og3YO8bEknCVl55hcySc4BFZWuO89+N9cHgkMVNl7k1TDfYVvFrEAiQFxjrg9zwnkw
fOEjKB+sXigoqesRlNsaKb2D4dyMh8Bkmj1BLp/wepSUB0rDNi2ZG0o3+7z+avyqmDaszZcz/9p/
8psazyy/Rce7aBbQ7rUlrvY0RW56cXxbnZxet7+ZXev+cTHRvJyndlRsuFveoqRJNFRW4KUmYUsO
3+HS34fVioYZErR0i+RnO089m2dR/MtszXTRzqr7t+JQpU7X5YIl40hXDDiqcvQuscux4m0CYs1B
QUZJE+yrNoaUxg0MxHo0eCGwTuanMuyKF0c2MjlW1T1tObkTMSqXZJ15t+myZmJD4VKAu4yGANX+
JTRlHiB8AIgmholl0tLDCgsBy2q5x8PNaUR4Y2+OJNhavQE5UHAYrAZ7Qr+LyNQAC9nx1p6eObx2
3W8yIyTPMaj54JI4O4WnVY7JZV0cmJKWdfHSigqXUBT/LhcSP7f7Enn6TQXbQhoNlbeBdeoVH/nC
/mLD+Lq+uzhquKLReHEvxsxjTx6wXrGj2JP4Xx742amrtBceZNOPD3xE6AtMCN0/aunjd291Lftk
g+OP/kVPIvS4MAkwYRbrVhZer48aTSSG7p21CTkNrDMJMUT8RWN8t6ul0/rBwzFDw2Eq9xOkCdKz
CO4onqdkJjF9jBSkyB18Hsx34SqgTdhS+lbuzEAQ4rh6WffHC4b21uNJgJBNAcsp5FJA+S8xmd6K
0A2AldsYfmAx7Pp6cfeUSrZ7ni/5bvFCvLo9TrL5TY3YMah96Y946SLzI6xFkj7Q65pSccALIGfr
WizreVIgPMBmkfkF3195j7ZCpXLIxpwbSjgIvOmGtop1Qr2JWP8CzUoO0CWG5xir3SVhMf7tgJD5
3aWACHhpjTFB5RCXTUXW6CBGcX9sprAcGDhkg+KTOYfAKhuc5lyOe9JSPHUmx+sqeqJW4iQgYMjH
WJEN+H4HvruGuMTCn8t9r/jQDfICiEI6oYBShzOtQjMvmpCCUXJ8/RG/xvIFSnw6dWYEKsBxFr6N
vOegGkwP/3Ej1jDswSs/MVZ6PkUZsvwR4Yv8O7mz4npi0brpajoB12bsrzhaEHftFK97EgHt88oO
5qwWbzyaeYV5il7Igi/xEC/3fC/Oa98rMtMg7b1DHqL4s9rpm/3YB3yvJZPAXpBO+C0S7s1/i2it
+IRuSH9Tv2L0ph6CUzm5ZPpd9GieCR2FZ+sKlkjF2NPvTO+XQuhKIos7FuQjxavTtsfL/dox05ys
SUemmbTOj7CuwANLBfeZEFDnOKdSu5wrjCKvf3CIwfW71bATJ14d8JtVNlQcn4qVq4x/TLrFTnx9
ZVQ9dWNtr7DUikd8QwTMythVXHfgHLe0aRFOMwlREx321YVxU+6JhIR/7aBIpHZW+ltcOHSJTFag
kgLciEgB2gkDJ0mDN1Upv/2Zt3RZsW3TE1xC35Qnpam/8Wm7LHkuhATlEYvroMs3Gu7jAeY0AAHG
mglYFgJA+eZ2vaJpvea3hxSPynAafW1DqgZqKIBD76fRqWKV3OxL8CxYXzSqOlnYMYiMi52bymMw
eJBUEJtVmRxbxwj3hZzpMF4H8iTPVVow94YTS/4XoS0OfkySElcDutrRdZKMZR+/eWcTEl818D/6
eZvTdvKczJPljwCgPxOo/jUjlr1xzsTMKGUaVA/YmrPpUQxLgUFvGrz8WLV9GB6aUDn2MXPbyH3s
VkH1V+16d/IcjQ8nxfLmF2bV/HOOCpCV+N8wx/Iuat87hzlK8O7O8PHhy7PHqXZSyAeuOpKRZfmo
UEjJvrYzxkQvfyiGuPjIplL/9UMZ3MokUt51daspe2AewMjI232udim7BBav7J6fqBfwv0O/zJ4t
v84bFvaekLcu8xBNzJuXcRsM0o3PoF88/6bxIvt73+s7+AzsxHsoM4QYtsGE5wXxokQWEkxkhoKT
wfU0EF1a3TYgUMR57mJgdWM0H2L+wP/KCn4NqrkTJXtN+QOzQOcSZczTPgoPS8aJj9QLFpOfesau
fgxjDC97TZH7eRny8OjLtH1uBnDIfDXARXb8ND2RIsx5Z1tPS7edlnX4NRVr+y8IzdzsyiUgylwH
nNA2uhiW56TBVLCdxQougSKh5FEHrJ2e5mSlqyH2GxynuulQlMNUs8iOYyzs1zVMypujKTK7OquP
k0Vx0eqjM6X24q3Osm8WN7iUfhh/ixmzA0/hwOoH1WBZu8K8glC7CGH0Dvtu2VzSshfPZVZ3OyTL
+NY0s30rsBTbjYqxfD00nC9CiEmrRKIrsPoF670HYhtVDvTftajYmyXstKfPYeALKu9BzhiLuzLA
jVHhp+ckj+/F1GXV7BeK5U5qqHO6az1xgrq0eNTxTCG+6oKTQ5rjS+ZQ15v+h8NEL7dM/WF4XnK1
nlC1FlJwZpSvixzi6BlzBBNd2xDzvdLh7Kys+oG5VyN5BJpt0cI9F2fdZXKEPOSOh6lq68ShF3yU
7uznbx39HjO6KEDanDhW5HE+bvi8qOWu9AlyUfXyRpqHBwMWB897cIcIAHU8zjubWaidHbsVflzZ
BK9Y/KPhhjtfM6S7KY+BkC0eSgX8M3OLpFrNA3nRYpTMOIQD+K10xT/B0U6++1VL78cGEWmKNv1I
xcM0JfB9mrTBUUEkv7c8acOYETEDwPDXlaM96LAU6uqYHpcKWSiryAgM1YqMtWFHJEK1gSTlYbeK
fJFtjB6WKzeK2StlYRSVc7QrvQj7eyaG4bg6bBQ3lZFQhGo/KuIDbg11yRfO4/R2Bo8VwQ5CFXTE
38jttvgLXA4JAXPntYw9gNJhbmrJeYGcyovnECo5AYwiMQD6gCBwsxmw9dPr51a0J18LHdXeXpOD
6gBY1z3IB3eZsseBCSI9Vn7PyjsfWX/RCe0DLvUbhzxw3htNT3cjpk9iMsp/N+SvvoziB007KsgP
7cBDkBC0hbBmJvf+wgEsjtt90Af2uDRPSvZFm8Xty/7i0tebbCaYdI+Dn2CvBLQj0TnqeVGfwzwF
7inpNQM3XicUjtQGvDdEXg/L3yUs2tcOgWsBHzVZzITbuixY3NNmV+h/ZV83AJEHTkknnA10c9+F
b7wiJpglRn2Vd4ew9Zl2C9VKubPlUIXI69qcJScKFGmvtRW1HBi6uPUlyZZQTFX0wBC8jnzWcP0K
GGUfmyHrfsWoUtkLlGD9xHJoLXbd2FFaDOpeeHSOmMz5r5q6zsWfo7sLIiZPMrRB57HUK5x3nNEE
RjUOZzfvTx0FCjtgQg3sDwzstL9kjfTeqbbD+zXKSn8BKLgPblOeJ/mHpdscUXLB2zbMMwfqgFsj
iekjO8GX4RHieeSYf+KpxfkFpotH8wHuEy5Rw/pW7yMxraA7lQdHqmSx/MsvatYqLBZpp8AjHGNx
qtbHgs0PWC+Di2rHh2/I4cYRexmqXahP6Lj5iFz8KKjDONoxqVoAbBNridaFVHseLZ9zo0wyRnBw
iKQ+D1RG9zfH1TEmySDIcI1a/pMgc+/Gl97euJXnGywm95KPVfmipunO9wTi/s2GP7ziFe93JRxP
+poVJ0vQbdi77ygvG/z2zHDfiGR3HTRdiaxd2AtnH34babUhUu8/tQq9nNXJTM3KHwR+TFIx2hqA
XFk8+1WjCa14cv6EQhJdkwL/5H4lbkKDziqWIxhvDjNz5cQSSEtr1P5ez/LT4qdnoSglxL4EH3B/
4kbTwOHaNKvwJmGaqC6rmuwjhfDjWxdiHyZRkkzlEQbOVOxUXlWUhsx5/WNlXt6qKS2fOoTveRO5
odrGGEPAReBN05gGjz1mHYpGsuE/bn9SUY71OH25pEEBVg1hfIaMO4enoaDF5UTwa31v13Gaj0El
HfkDNC3aXYJ5FchsBMNlg5srYB0fglH4IF6+csPaJIhuNmeLtWUwb3+F/OAzsAvBE67iSHEJgjQm
G5s6LEDlbN1xO4Z2/cBU338xJNCwYPoFOlw837HDihVigl3tsDIAvrppsbIvQFgQh56AWb6vkFHv
ZCPs5PHBdwXmuNzFVIqwkuIZ58WpDj0PqPbWJjrDeSaC/FCHtbnOLq+/GxGm0aO/spQXWclKMI2j
lZ2xunf+g+MG8JYiP/Q+6b9zQ5e8dt0SSXBU1R5SDXj9qcQnnf+O/CY4G4XxE4LVYDUEhsydfoy9
W71DqA1+lVEy7NF1ipbKUzp6djqAY7MAl5Li15Q285+4apzTbBsv3a7TsvwoHaV7xGYQqupuu91O
Zdd5LwQL/PLAodTBE1hqCE8yzehkTGKnfSw5y1whJ6AZRL60hj0hFslzSIXxXscsrMoDMyhHrj6c
qvbY9QyTGPJXybbWicStdNd7OnfxyxYf1TTLk0vUE8C7sDv4ZW3G8DGv5zEOAv8Q40jEJlVxrePR
hf19Tuo5OvlNlL0ohfcILJdbvzVYsr8jPw63Ht6nx6y13X+zKnwXr+0IYyMR4sqLdES+NNEvQdRy
3qQGOxJXl5yuI8b1S8PGcgtyxBLgbNg4v6DVkBB0JzS5S5Syn3yjwzPD3eTBPak+l9URh3gmEckR
PaZAzaMeEOXKa5E3mIcwdHJob9rHORFwS7OJfI9hx+HtwyBaKZwbqr/FMjkXUQsEDmOkwmHWcSSN
nGTxUWKm6DVDnHhsm7Z4z0aI4iFfPpQzxQ0xBrHodhUsJv2WU/gKuGsKqFuZFVbGe/4C40Df63ON
Gm1uBrc8PlndlX9hIxCXSOXMMtQX+v6gXFDHoNW1f9aoa25rtqx/0lHLdydyHP0Iq7F2rqxNMm4W
1ECftUftT3sl8Ni8T5kMeTmxW7lj0cb5AeFetwR6eClCX9eUL7EBDA5LblZnV5LIOPJiTROe8Pnw
zKuYdqA1iapDWFYu9QStmx/1UA75gaI08ajGgveDwzkIpCNXlANiMar/sCKGOBoRvMAIYe87sLS3
p5VapJxySegR5C3LMzdmj2/MN+cOtydtY9ESe/u4xpAEuqrjVQjfjKhMUvZNsLOQNlJ0GT//FmJK
qTWd9YOPD4BztKTrDv0+wQ/X9cGuqQzhOC4GjVgWR4S6Q0Cpl7aONDgbYEc1gVtCNRzc0NKQiVyS
UgfSIvOW+hi2lxNlNq+0jaak2FrSObcy7Tmax8uSHyjDAM43iMF7BsOweke3q2x6Xl3CGXC0gvSt
ZRsNGsftTHrlrJFc6ZscTuBIOUTwuF/FRrZRVL8gGa/dM3xFnFcQ8Wz4OHcafa9eKuNfGlR1rl3Q
i1i4nMQse9mPjXlYl6XK8OM4Ndk2PyIwH6N1Ldsk8ElS9wbwLXkqnIU7vMP9vfhmxCEZicSr/5k1
rJ8CXl+ffm7DH7Mjx5N0Jp5LRYqR2RU0PiH+Nsj0EmP/U04fR3vALBM+98qtf64qL6Z9O5rplX0i
5cQRWZZ7dXKdifEjWV0Kkqifj9AeAtew2egHIuujZO/wL8ySSn5KRo1/U7kQS+3yWX/oBqJ7goEk
JJLeaeQl2Pk3n1pqxaee5vWNc7J/f2OxsSlpQLGrPtFxs7bvwRg33d+SVpzsDxNGRrzBrklxCdeO
0DnCEG9ejd63YpQtQ3kow4T+W6Or8F87qeinSlIAGijdvPZxW3BdoLLa8Y1lIHfmvicF8aSc0Y2f
sRxiRNxUYkE0Xiiq/BWEpbzNjls0p9GUy9mXNQYIb2leZTZirBIyIr5oJ+hRJorvlapZt1zyVoWf
rQFA9U1x3fynpmE1QMwM6u57UtQ1PMX4LPwzLENV4ywLmQUsYVC2HDUe8/aTsc4sf4lQNcWOWLL3
n3E9Vb3oO+VDoAX4+CHpHKbiErcQEfGQgXLj6zi85Dx5r2pabAAHRHtfozcGJz/yMZnotg73fhxw
lYNtr7dC68nFueFTk+yHDGDNHBGaAYKxnnNcUfNvM8jAfMDb8HLOOUsyflrPTBNv5Sz4hddgsj+4
UtzuJxBBAztijvo+3M5sAQlwN8ULzwgAMB0Mc2zZrOxNQNGM1VH0YDiH9wDQXIBYxN0GeaqKuUrP
ae4l/7C063rHk9p74eA6XKJm1fe9d9T/KUzV/qaAi9BFniTmRMKj/2EBBRzbsGu/RqBPTwbfhH0N
RZLhXnG86Br03myoC80EYjN+SGBVnHryP+ziJzc+DDlGFYK0fljzx2SL2qOOqhhsK5Y/fmt+paa/
FOP6QItpsLfDLsrBa3/w5OavXDkwxex+YvlkUiYn+gCVd+kkogrmp1WgukzCzcROwZv+WcD4KFi+
5aArCJtoveVrdD847GlILGlp6FaiYhPJVc/OkO40SOHpkCf4VH4TYsgxATqjHG+i6rj6Nx7JmvZx
IATY7mq7wKRRfWrpOtcjC7MGzxDlVZQRQuuyBLFkONbui8rGkgN5z0aw6RRjw5rRDkHG1nYKcKtt
veYs/LVWeF/b+W9fcxx/zNOQBfDY5cnjTA7iK4vQ2pN9gnSHR014aKg+ONMZ+EQMOM2Wa3pjTscJ
ZTsqVzI7z7fYB549bck1iRMLVBSUmijAVxPSQ/+a1bKC+4qv4+gbpCc0PB48kNxoRZ88Gi5PKS9d
jMtc0VX/WRd1QF9Qp2tEwyZT/40mrwQv1LhgbMNUyjVzh0Ka+EYIqynfqwyK477jlJYfFq9I9rQh
MUUncbtQVNXlUQ2Cooirb3EvCv3lB6uLhUFCKHwfyC0Uv0I8CMiieGbj9AKz0ntF9KOImDAoLjGh
aZ1seHTtpYzRJdw2bY61z8O2ZaavHvU0E7HOcLreaFnVdqsnR72w/Y6zfeHCsP3uvXTgAoEkGvRH
jjbkTSAuMvSO3jnmYOPtkJ1w7IVzlzo7PxqIKeA2InipMr0RpDyPdVm3Z06VznpavdBx3uoejPcx
HNKENmfHuMnj6jsg9qhhkebBTuz3rz1XjzkWlL1wDpSsZymezfpHrt/1J6At6giypMWMbHocJ00g
XCQRNzN/0rmjXsj4NcVpBC1ybotQ+nTDKeBVe4oQJxho+UK4wmdSh1xUL+dmvvfFlblX7iOM3yzP
CHWcXV9BTNfhgJZSeUQoN6UbN/vOb5JHRJH8tVItjpDcl9XPiOahlAmnSb9Qs5I/UD0FFJJpxJqN
h5PfLSySLa5IH8gUDeoVNVfDqkr7WbRLMJ7ymWm/CNh90nY9EWBCsyADW2roBpEC7/fzjjnLOTtz
N+87zjrRxvfRQrmmGq/bYwsdd2S+oJCRs4C7xILpLsZDjATy1VAu745BWD+ziCfgT4Mb62h6HgkE
BkpkbFE80lk1uwJF8BO25sYvVkPGwY5sVOJgEXa/euwtua66xY13Yb5O4UfLAwlsa8su4xWioJP9
CDKWF68IiZwIIhc8+4lTx5K+rzwHk72XpASjGJrOFXoi9Jl4pHO9QUsv5HLBig/4DcroaSHz224M
pb0D3/moCc7c72QhoNUfeRlmSmzoSHIp69IdTBaMI/P0J+Q7XB5Zwq4g21yXRBtu+9qisvZcDa8r
l21x7vEjkILrScvilw3C97DMpi/4KH77yyFQQZih5sdIWOpc6kDrx5wNzT8myxiXYmdL9HhKOGl9
82L/xHY7f0wZlZlPC79LXjCneDgllglxOpmSK/si9LI8QdhV5MA2rK8lC75RyltfO6AilTuTNpLs
xfc8sdRvHDPOD8qRcYZKKyHtgh25zgPkkxScKxr51DZfDYiuB1t39sDYRVpJiso7jfgb3tIUNP41
JN+8Ax3hCOhkMpNbPC7lc2o6byWDTX54W7gT0j/aF/UfjVmaPR9wfF0Ybt8wwgfUvRF55Guaipa1
+FyA/le6uFhltHNo2lg/B2OvETWXBA8i9gKv/0mZVvNNm+iEt5eIO/Y8EcQPmV7AqSA/eO8+Qnp9
nqt1opXUE5YqFCLj18Ty8iMNd9+fbfqIFNH9brPu70ZDNvziFCqj5x7LaPdK1Tt9VyG8yvUtjLrM
fnQgQw91GwGljdymkDtv5Vz1vLLx3YVut/z2PLKdd/HrH4xDjEnC3PvJAixW8dC1n7JaOGe09WCp
+mnz4hFKcjDc/NlnY9JwuAF5pQSeynvBCsHaxDt3HUeNIVTo5qbhP6SNc+k+qTSefzsOwXOQVoY0
Uj8egYqogKvB1OfR8ajsBEVfSFQ4+k6fdDjit1lNmV/dEArND0gYXowTjP503hlrlWB4xcOyZ+EQ
fAiQFjfymgWwkyZilbRaj3kRi/WOekoNN8fJhiO4AuZ6cM8FlejOjKQ8FsnT1NfV/GXyEJPdHASL
hnQz2KOkX3I8jCVI4O2AKZ9mWShKHybwYKy2DYnxqVShv2FXJ595Q+jXkukV44lPFausw+IPgFpz
Beg9W9Lblir7CRhHlfGc3nOSWF+ljgqKiKkwO/qk+fe1jAmVxu5SkDGBxMKDSRwFh+33dCKuTrHx
KD/6hfw3gzC/ppm5fuc6zHvMjk72U9BM8EqyoX0hDfOFJ3X6A80+Pc3QZljeF+WlxCpz8oEJsoKX
bc7yeFJnrTWgn+weYd6EohfdFt769OBaCh/3vVNQ2jNWibhJGQZf1vCwxvmTdqeyqjXwi8H75bFM
YEk0GI/HQx8Hp8BTCNvyjvHBpsBPyao4/bdmsngjpbr8ATPpQLdQsY/GR3jFE9ip8UzSRDZPon61
/NgfsGu7F06oHMUkuCBSaf9zdF7NrSJrFP1FVNGEBl4llOUkZ79Qts855NCEJvz6Wczr1L0zsgTd
X9h7bTN9KvTofmeZ1WAQ8HRwF5hazpfYTqR3wGiLbWUyJnkYU3o/FEpwsjxcOfeOqGi+qBR2ToKW
fmsq8LswV1GO6nm5s5DcU2lCfGaVjsRMB0nJ2sqMl9AxbS1DNEXpe52o5K2g6+eQ74L7pCm656ZJ
wWZRz+Tvg9d/pG3h8nXlCBo6Av/uRBQ5nzUgl9fEnnBAen2WHuXETn9x5j9N4hP7HC/uU9G0WX70
efF2Nrdev2ldy3tQVYvsRmK6uw4mjfhu7OWAc4tk2VnZfKte039Qf8y7FmfM3qrjYPpx29KUewPm
yr6GGZBtYpWyHkX2jUrWQCTX8WsRZBLo6GhMVWCFRm8++4Ez3ptrk4VuhOc3GcFQIjAOLlaZRTeT
ScKGS6oIHbZe7DZIMDl3jZ2emNLvZicf92XiUWdhMSceK0sa/6y1GkCaOE96SgDAOXN9JtU5fpu1
fMZqZewt+Hx3JqrnY1UJ/9HDTH5YinrWJ0EsUchZ1NAvIJWuQmHb1jnl94FgxPZAbBx7dNjEDIIy
wymqt5lj+Azujt+WTVPCjqdN/feaPeZydJBpPDlcVscsicx35A9EVyB6Zqnqgf2QRGbl4Wg7vkP3
2H8jzexegqxGCkQa6jtCTOtUkVO4KwZL26jwQUMi8U5+2RQlu5S8ok0KJnMjOz5XNcGyygaBbpqm
KqxtGwpW7o0SAO/IONhyzfwBY8MQ6sQPbgnLJlp6ncbIwgzJxp60q4ScHuhdCCpK84gma/yjp2b6
tjNRUs72X+gNp51VjBNa1TIK3gw/Qq0WG0/L+pcigqxnojB4R1YCDLaL0pMsFkBwA+qlgx3QA/St
PuZE7GzB1VkX5BQ0or43DevOk1DyYqrTs4fRho+6QMstU2QcpkWpA/Z022km2g5g6o0gQeORBRWw
aOY+2UTB1Fo5wW4ibklE6JoT6IOOnJeh7x6DeDnyXQe7Ri3IAT2D9R+W2m9i19dgUm2cp3Q8Y6lm
WtnIPvvni4Skw97i8uv4VhfoyvnzMpM4HQ5yJPcE4kGHlUltaT8LLjSAXB8x/e5asA1kNbMSojxE
JfVIjob/aXTuXeIqfQEXEFvnIBYcqgKE9b05IOPvoT5tccdDMEVVc0exVNy5RM2jaUFq8RM1gu/b
LXAgBbkv9ySFtAL6Bk+0IYy/mQIPZqUzoEV8BnvmLpqVI1KwQtletQUgykXse+VzXns5nMucDFyf
afOn76n6MnkDFnTK4R8q9+q3LOuHYnVY8upGHv9nwo42pjDE17gmtHUq/vDhmG96NqIPkS/LPWR0
kWzGGKzrNnMDbWKwqbnUU+enMkTxxIU1nV0qrWYzguXZDC3ZPkdlUz9T3EKSI1y90MTurFdowY31
ZscmAF1muXyDQU/SJDzpwuRjLorZhZrT+YyyB7V1kuFeQBSiwqTwmB5Q224o6YN3ReLaZh5q74gM
CABHVmCxzQr10hUdzSaBQB3iI3dFpi5juqsl2Ykb+HvrG1Hq4g/LqaDaOYT+3Su9xBaGBmZGpP9C
m1c2bC5isX8grvT2hsdvFbyqPnnNo8i6J8cluzmszcOim3zI49T/01ahDvF2dkckZ1iUQ0LLGjes
Z2E2bNjwt2tlkfxOkdU/0+t/NpEdHboM7DGOeioEVqREEBB2xyJ+TCn8GnXRXeaTHcgWGzYAA7qv
GcoOubZuU+mL2dHyq6H9w3Q4CjvfHoFZTUNzS6XpQ50K0lV4XqIA8rIVLTqAfMcdbr249kjIjts2
xZfKRHJYUN+TUUfu6wa2WX2YIZk9xq1ubnQpnCVSN/oPiR560wwLUgJdlYxaGtdNtpwLHnE7AH52
3SKTfr/KFbZ0leNWG8CC6llFoVEa6DumGCuildP7oGWt2GZI80yIrAxbzFohYuJuV+tUYWgosaqa
mW63chpIhMhqX/UkJjaUsjXqKhK5mnAAWMlxMr8Bm0P/aI9Gv+3GAGvr+N4kMZG+9grqQO0E+yb+
0CO+Uih6ASZflMrJNGl45uzZJccZngphvFgzaxvb1vnV9GzrgxlN8qk9szkFfSD1QRT5AULkKj/K
+X2wh1vJY1QxDNt7FvzFVuHc2ZI2hjSGKFtvTfObslSdwLoZp5TFY30wesaDjvbkc4Er+9mz3SQM
1kjgmVHuwfU6671QnflhgGszDkVqZj+DdpDccGuVv7nbjXcpaqwAuDsxXVuLef/qF6fYJ4GDgOFg
SO+rXhYXZ/TbrdI+o364Dxg6gO9EvaRdrrELpWjjnVXHDqk0HZpjmvkYBVJWXaUXOyj9pr/xhDAK
t+Q5MzGW11THKKoy0i5BVIKleip7NqdBXp4xCQSbxh+79wwaPR6VaWa0vuRx96rz+SWO1hqB3Pnq
MKLlRgjsuOEMU2gne784YTyLHxUrh88sstfUjdJjrL3uGqwp4fjE40TJBXT9wJKBqYZvluTrmM19
60P+zOZcvYzwKbZ5ru12izBBrDrF5GXV+r1heZjLc8TQg2oqTmoCgUC8Xhcw6kQbd90PBuxAs8yK
Kw64IEUJ5nr2TO9mGfau6afpt1YZu8uBv+LXHVOerLSMtmS1AvoXeHW+yCUdLyXTGZt0dNcHz80m
HC8aDziC27Q0mOiiK4HL/Qt9YnpnfmIe/CJwFUFXnf00+HWbnHLBOnvfLY6DkQcjnN4IbFr/LOFw
FU2IScMhMfs/PL6iOpRs7F+tLB2rL1Pr6mFpl+bRg/nwOCI7obdTgcDZ74/5iukHYXNCzeaQKhWY
wHozWJxj2EFjx8ojrVaWNxpHp2Xa0XCDI3LNrKNnVytFLyrHi57IJ/4a6PM8hFId7g1US8bzgux2
/qNSXoHF8yDNMm1CJjIsCWDDRWfVJZ19bl5+wCwrn7xx0EA4liY/p5aXwMyr05/ZSgS3Ktpqdw+Q
xi0e8QBY424EJ/ZOGh21lsYAt09kVR3pDtFIZ0PlPYgR9J7fOxmNbbH4z0mcuwDlNGK/Z5PRb8qx
Ac+GamKw9bBD9lDtol4YwRUFjCW3fVGSv5q55m5U9N3oBeEXkrM7l3sa14RRHRIZO2igbLqSCDWH
6xAVfh1cl6SqzEOvJ+cve9P6nNt9SgdIsAfZwqU1XnkLV+QxIQR7qCXdb4pc84EpDlk+ZeA46IUj
G20mRAcWkD7GIh3qVjMBMmEVMNbB5r8dHIbqe9f3lk80N67eeM4iX3VXzFUYm5VUD2OPeZSQuhY1
LunvvQsu0G3TbCXDWXR6SYjVVZFWOONBvbMB41UvLLIMYpKZGxnBl0kTW38kDuoCJAYNyxR8FfT9
/M8bC9upOxklJRcJTt3W6phKKZS8cTef6BX4mJijsmdoJsyjtuw6BJ+OfSgur8TJJRwpUKtb/D5V
9GTHeRJnIeKqZFKUtgyg0yNHgxELJqSEfd8CNBVYhtFHJq9wFLPoLSoHHXyOmOT7sx6R8+NfqQ2N
UFtDo6tHbiNyCq0D6oB+PCa8q1nJjifRBnCOOjLTOyuKbBM4NVwnaG4+GRD5KY9TbyLRalnMnowl
1U4lkVl9WlDC8Y8yVOdSYGen3IjJce9oQ3T6j22kKf+OBRyUEdBCmjkNeo5CjuqWFJEi2RVqFoMj
cHiwX9o9o2Uw4Fw8yw1ZSLD6V0jCvAWZaXRHFYEOIkSF62RDEyaw3DVmEJZSkYoUo3PYYJRlLpZM
MQNkRNLdZx5P616qsPQdHW4EUh3yBRUYDhNn07euyo9DOS79XgdO+UmYhlmejJykAoEfaAitzMyz
I9002YlyHpfsHs5d5h1m5dn+aYKzFiHprKg5AcpYZ20P9ChQelg8uXSvz6B5ID9uDKfp+0vZR0xw
0ObXFYwtP51u+JpQDlda0kJb3OzDfd5Pnnss2yoY976RElgcTLX+tKwBPu+GgmlyrnQv47HDHYkc
v2i99rldaR21WKMa0bwKGudVCUzwYpRikkfV0G3xecT9XsDy+qrTAXGIA96au6Z0rUcvceeVmdUj
b+okySknxGH+fGobWyZ7YY1FeeU/KRWRogpBLseBJNLU6N9aY/aeEEDp8YWMou5BetrhjyKGBlCJ
batD1ZU2ULuAiYywFA2/i7yMgrYwR872pH6lWKiG3wHmzy8BdbihLJbjPnYyDPx3SBTa96ZIGtC2
DNufKmPo/wUO/pAjnlckrQWS0nvmiHb24CiLwsf2px2PXfKNu8LrTgbT1Y1s4uwh4zgoDnosknxf
EX33IyU5OWGKB5GYC0aX8TGH65ZgA035nPCHywvAMElUlWGlTrjkjTX/Yx4/3NpY1cMhmFv/B2Kc
iaeaBEXGjHZPDS2Ba5hhEsv6VDtZ/acDLsJcyTTIpuuW0byYbNm+8JNOt3lqjDdeW9KfUAuRcOYP
2eCdOjcS9yNdi7OvhM4vSQ/7l+qs4ajnlye23lE5G+KWgQGWDWz/LDBUFtwVkNiMMMaWQavICSQu
Y7HUbzh0JEN/GiVU1cIiPdmZPEHfZkmbJomEtvaeJITMI8KpQThSSEt9R4RwXF1XRufBxUrOhT3m
cG9EjZ1QduwtQ68y5MsSY+vg34ELhKjQuAavNAjvSp4CXilpQA5cHTqJZoRXyDJE3ebmbyVc9PFY
DkP5YxQT4rSB2SzPbDoJ7EMAin6cDI8qPnoReS8wzPNnftGKnUBbdGdiP7wP4dLDHRkCWmiQOo34
OK38Yd9WjWvsfXrg+rDYDNlDnCl0n7bpONO+RQKn8bmaGPw6PN+f6TJGzaVwoQOfEcEm8Z+2Tcps
Z/RjH++MUaniFAFnTCHFEsKG1WISz4DOYW9Ldn1rnieF2oAJ8MlrB8VAREQi3xYFJeFm5MsEFdqA
GeeWG/unDP3WxYS4mR4Et+I3EYr0zOxv5Y2qBKCpLtZP3A8m84qKtG69dbMCV/w4BGwvfJPKwS6y
CW1xKTi39dJY3gGfC+RmTkrcxR0n7xNOgvJD1C6Ztzy9GApiDSMpJCkMEhtXIvEQioPopOM0jV/a
mdHzbgCfNWwZH9iPKeCwOlT8DS+xhs4VTrYTb0HHijujT028KfGSX+u+ovTqGLqWn61rtO0r49Tq
avTLGOPfGpv0TNvn7BROjf7AZI1nj3VYNYEAhRPpIMe/MpEzzyLm1BBJpL9F6RcYaYqF2afAQ8c2
aIZ/uT5zcXVS7AtRzxBvJpBQ4u7Nwmq02leAYXL+Y0UlgSCbUjDC+85sjUyB0tOWRwpCLTddawo0
07CYk1ufV3wb+SxG0o8cOQXQeAImSdNUB91uHnH0bwTU03FbGKWeD+ZoRGsOue/bh95gHGYpnp1N
M6r+xxfst/eyaMarQJTTfDfMk3MEDXHbn5iOG/G1IVBUHmydSUkFVQCRGRku3IrJ9lE3tZTcWEsz
qHwS1xDBJmzdYJ0wkxV81VLHo3lkLdCnX2x4B3XnSPzmR8tyaveWMWw2N2Y7NMuxqDsyxux6rNzj
bLaZf+K2GBmIpyvUtI/ph2HRWOxLbROk+tZsGu+lwhZJ3hRQqPi710PVnGNu/38EtbCn4cdun40W
9WbYQQlZ7p24Mv+hTJ4ehngEKt2kkF0wPgjzcVbQDMJphBpzbmvL+4eOgS2ddMzUI/sdEM6ZtJHF
+1LQQ8PBRwLVQzGkeiiL9N5rHW3uNDexQV+EGU4g693OReKdFz8gC5nSinlD1iZA/WC+hyXxkhwG
RCSLfWay73y2Aa6dCpA4lA9j9Tt5iKI3uu3RkGgXnvNOkCzP9+AMABKrQvUPLdwQKspSUxKnKnVf
+Jui58k1wcJxZwcmmLmIMKfM9+vhKUUqeMoWtvwrRM28x/6eXGslPkzFqjfs4Tc+LOMEd4UsPLVx
gbjsVG0u2PEN++wDGYw5qCVK98qPxDt+1D57mgfTBVDFHHxrce6yBjGsBw+6kInzuZQMwmrjUaBB
v2bMU/NtyaBv3xgZgYRr7kNbIdraFYzJT8glEkgjUxkckI2x17eDrPxYSo2/tbSJjDqMejLyazvb
CJW0gBjWq4DvQkfRInbQ0lTDnitaihxl7IIdqc6sv7nCE5WUEzdSXVdrNeV/rqyYez6DugfRxi7V
ZtPaIHUqcmuTjjUss6qcv6RdtoB3F5wqJuaUs2PZLzGj7l1U+iu1SoszyimoDXUZfMCP+QPryAHD
qsdH9Ia8/9mw8BIwt3UfJpqoG9jgiQOPieoe0WP81hu9c8h9HsN8nBNyLspUwNBPaAPcxi7uoBig
dZqD/m/j9vm5akzJ2jVHqrkL0ry8BlaUH7sik2+1X3AHssjGd9RCCt6MCsc4akE/yTbcCd4udZEl
Ax6Kgo3qAwtoGgaiQzKQSI0SHN9cv7TEgOdj7d2lAo8zSA3EaxqzDJsUKCW2s+zcyOEmBWZwn+aJ
fEgQvl19QdQQ02noRR4jU7SWjfoZqDaGkLptftGLDQaJSjxwvmvGqzYlL3/YdrItRlM1lwWDsuZQ
8AiYe5TrUc23p7g75k5B4KmafGp3vTWk04l1rhmFuih7wLNUFvhgeDeeea2JW2S0nDd77SWDGXqO
avLvfNbsEVxj4sjNAG8BFCiJKHxJUUaht2k0bDK00TIB3kHgGwgC1GMnIL0uQ+rJrB21F4LXL6T5
KOePzmySaiuWzm8fJiPuxyuzFowdEseew7MfoGzYxBGW1ENsrJxLTgKoVQ2DFHtbWCOKAIY+ATJK
0wkOTqOLlWFLyg/XS+zeQ6dY12h98jeIcZTBDmjmNQCIE4QURETzYD+siDSSPetzgm7RS5SAygJy
0Oi5B45kuzI1aXkMzUiz60o0MnqWHn+8oPtc58jIlbZpUqqZ26gUA+MriGcozBFMh5UVe8/QtNik
8Z/P3lVVc5zNftB82RFrvi3co4AbBA9vc+vw2fLzTkRz7ia0u/i9sCNjS8UvCzrE97phj9zSeYZG
FrCaQ7kRo/PLmvSQ5JQ8O85sVpRZnwQ+xNwIZb3HfcRrTh4zVM9Ej7AYE9BBoVNZznzEGzTqbVtN
vX3Ao2oFBxvE0akOALwg7Ei0ZnSiVHbFHaHUoc/ZsexE15BGEciuAZPiG92DM6z5GD7p82+l0aDk
67GN3JSTw5YFKYgsONN+OnOSNKZ5IEaGSSJPEpmzKYnE9qUlW9HCylW1yS+oDjDMlT9HXyYYM+Qm
vUpVmAVFwfbJjtoXk1DC32XuAGiT68R9j2C3psH3HLF+Nu17b0vc4/2h6ixw1LVQcM9q7lJSBAng
s/f1vJAXRCvi0DFZVG68ruTR7QFN9kuIIpYWEXkyZSDpvnoJ4XZb8PnsbJyODWCLfxY/7FfF2Ne/
q+bMmC4cmtijSYVzMNzRYD3xeuNn9abWZ2cVEPdCRRCkBkE1cuUDoFx4CtA6Q5+L2OvwPJn5aVTg
sLa6m4NPI7IMa+tlq2cIJWvlwjadW4tVQ9d8Ii8F1EaFYO4HWgqCcCzUCERbt0G/d9A4Ifi0/blG
gTF0PvMm+pldXzvwmqwCVNRm8AsYGlpZSX7pGI64DL5rNz2ycTPMk2tJFHw6akqghlr7/m5qeh4h
eCRy2LLiqm32NmV3czMk8qt7dDSB5XH4cabYiIqrrKK9FdT4fsg6ixOnEIIQnRifo4Q/TR7uju+h
ziHTRI1zQrxix8+Oj7TugVV7R8CGW7vTpyvsWu2BfVrDIS98K9giHpEue1nkWIRv+d13wkXShaAC
vHXkStDeNkF3/DylBcGQePh69xBLY3R3FOGt/ZqC5zdfBC2XASHaSwPMCzyfIUKUIr8OyADBIVEI
n3NptL+T3a8o83KqDhSC8fPgYRjZNbXAVw6ZZvKvphSpX8Kk1gWcBldX805ONbxZDz0gy/l+ValS
kcp/MIdZ5lE5uP55Lq3o3+QOGZlUhZ3+zoloriXh1YxSoLzwuy9OEZEfipwSSVCAFqhlq8qSBc7Y
JzK8umOMa8E8wuqKXC2JDQNShpd+MzPQmkltg04pUvJcxkizMFQ08zP/zHsKEN42u8VGSbdPGERb
W0z13Q+L2MkIKVWUGw5G0g0PjG3zhE16XwFhFaNLN9mhSrqzYr90P4wIE89pzjMGPE6rCXiHBjnk
2ynKhqsecfiHM7KTaseIqVHbGKffDU0E3W/WQugzEtd5K2Z3vrRo9Dswso33CKmZaBqyN1R/mqlN
OWhbli2gtJAVQp0ckiNpBd0/c6izH6NLqYXHDhnlycJgLI4ut/XLDLryH5iiSD1WFkbZTWOVy/1A
EfPQdpl7X8UN64iIwxSYzVgbT/Hc1Ma17FTxnZAM/9fpYwLAVIM4lsFAQywD+Z9OCL9fIsnTHYGS
QWtAVdOm/bOKB3ldjTS7lywU/8A1Er9o1KtHP54Rp2WY/Q6Wt1JrzdgmQYyFFSS4lqwRvH/pCtYK
PDmwRrNz6jVHCIpZXKD2O8EtfbaldHaeCgXgfJdXEsVaYzisNtsGxNcz7EyrCVvEhj+NSV9OEIXZ
vAlCx7wt4Rhpt2/9jmVO1jIFWjVnwQ0fNmldrshirOL4VaGQpGjrMAtr0wu9OUlYq+JG6Jsy+I5U
2jJDgau02DMlneITKlY1+7SR8l4anfMKI/OW1/MLIMbHIs2mR2OaCW9oJ3FFWwbrp03iB/yy833L
I5WCtp7yU4EQ9yQtjeQCtXJy6nQn99wy+RExtnom4We+sc1fdnR4xFROnvGFgNG8ENLL+WwNctd0
ZHZlgKf2wu/m91j2L2PljOgWsmxrJ7Z3mbAO3cmqQ/ec+8a58iczNDv3c+FB2UVu/6wA1oQV4D20
CSTboeSpWM4yeWQfqzDRBF6iPzAqvLOw938LrE5PRg+pgPo+PSYoKcl9LoKvRoJKioVmcdYwvN1E
dVFwqg7dfg4c+eUCVXo3kmqlVw1W+VgJz7yzxyTaIuf6inzCacBFeg2S1QYCBKMQdcXu9LJw4296
3AHQtYw2xKyRkWo4pb+1CV1ungfjnBOX8lRmEBrMop0fEQ+SjtEaJAr5fntBh11e8nzIfpomBv6R
ldmxJRPwwdDD8i55KUPaWA+HkLt80bLPJ+5PrA0J2NH3KcW5yFzf/es1Zn+BqbTCLtvoN6OSD2N/
aS+B8tXVwo2EYb6rjoi4hrcBiRiL3U49BMqju26hRRqm17+0RMWB0cBxAlpn5u+qfrLEC7Z9W1qv
JqLJre9K6wSD2z46urffoiyWfwc8bofWIh0ICYJ4tESXv7pupj5s16e/t2rcxxZL7KY1imdywtRh
USaGBlzSOwMkimxUdhBl85fwlWoHRoIhXsFI4qI1XPCoRhntatth2ouE6xDBTcD+4nTE8xBvdJgL
xLGUKmjDbGRooc5zcVconb7BBCoQS1M4oikZ9oOQ/dGV1XgH0hWm7yAZAJBFxCAxYLqIu4/dBWOT
E/SDGeFLNvqseCZ/Q7kcPHKzyBKu9ezdj47/POAsucuTRUlO5W48WaZRfKPHveEfaT7tAR9OkAzI
ZOvpRD5T9Fbnwd5giPbp0g5d5q60DjWCCAymTGvxz3VHHqBH3MIfacflLApj+IcNEM8qPWPhTN0j
Z9ynVy3pe+46YwicllGUBQOqImIRSnPHdJ0Z19uUQq5PKtw/VP/uwXIU5wKEQdyqdufZ24j0pFsB
RkoD0ih3og6KI+hg9Uj2GE7QcvROC96gfSH6E2Y7E9VIE2Qhqd80bX3nvs5oQj75KUYSF4znBmve
p5HTMiCeqK4Ew5FS46CpAeI3YCaqiHo+NlbiHF1QbMR7QypkyVwxtonH5bcUyYz0v9f7RShsVOPw
LgwT1ThpspJtbAwZIRoH5pQ0AlxvYzo/S6LBicA14nfZqmg7E9n3kuuEQNDFVd4PFJTxIbfZQm6q
dsGigCeOiTw6Uesn7jo3lPCcxMZt+gzaf2w3X0tTPiWNC1agk1cFbBSpTUlCBv+OHM+YMrcEtPbv
WVLpZ34TueG+9g4C1zsDZlf/MR0z+PBGhJDJBO1eKbd0dkuMmD+GIgb3F9FMWC2xeLFnhYnDtTB5
WhWxpwRh30RWo8LOYMgtCDm97JUepDn4VjmFxVLAxkNo3pxkDLC8aFArODUTWImKQQHHfChck3Vo
Vy+f5kQOyBQhyGdZaF1Yz/Y7ZySVUFgILjxo6ycVBR+jC9S/p3u6pbGf/mPoiX6iSen/zbzO9l4q
vRCHAV4PasKImWvT/1geQ2sqXvJtmMyT4KM8UH+1jdSoo1DFHCAwipIvhAiiWeD3KnX2E3Q3uQzo
/Zh8b9soUMd4LP9vSPFk0BO9p4OpP7D5UbuzsKrPnMbJVxFL69K2+q+pUSfAR/tKHWFflEU09kgw
wD4COrcVvaUhfFTxPSssrKA2O/MQtRa+/sKc92bfV/d4VcBP5C2LlC7BL1pnslJYpVnNgddT332W
OXeZr6MH4U4ZEkEj2ZqD+wYKNn5jAMMKGsXbg2EU6efIaOFpEi1OwhJGvIJFeUfswAOpBfZjoT1x
aOcpfbQNod+tAjFun4t+xZKuqFej8S/Kz9pDEADtpRC08XuBlLjHWILzVw56y4ynfqkdEzVsPqpd
HUTWFq6T3jNvk48p7wTVckIMIpJt3HOL1/3LIyBgyHxG+8Z2JsJIrsVRMRgMraKPbkvhg2qIScdD
pxjdaY94Ydpp0pEQetnfeMCw1UxTR5noDJxWuDMvUFag3qDSmN5AqdVxKAM6zo1rsmrrY9u5znPa
3OFeZJcvYitcGLrfG3EjrlAmu8s0+eqMl0K9ey0NpBSe2jEJnr/aOHkCEomSNvYfweN+mY7boENl
WLcpLSw6MqmsWwT2Yt+7c3exrYbbh2twL+Vgn8Rc3FZz8I4gKwj1uWWwO+nHwxzwhYxeMahtM8Z0
Zr7bBRuNAuwhxU551ugbnj23F69930qo8SaIw12E27PfVJIG+CIzVx79rjJPlO7iOM2tIieD9v5E
z2RSdtTWp1zs6JTj9D+rhdYnYM0QtpHUuwFBh0Cm3LZPc132xyqdpncc+9XR7yugbnyxHoRBFqLP
k2qWu6BlpW5ORnJpg9p+ySyfT+t3WcBYiR94BWoMD0abG9vcSF6mFNYhsQGAQSW8JGc7mgREaA1j
dsKwhezVj1nqO4wiQbM6ybfqojoUYxR9aLO/Bx/mPlnpyjErvSi62J1MHop6KF9xrSGDLYCZBgP5
s6xsh/qryhjSsG00f3OLcJWqr4ew9VQBEbom58IYohuRHmwUoR7/ELvtfEN0OYw0rrh44G1chSjn
QwWnhEYRiXTF7HGww24mxu2cdeypVuR+mEapnYTsj4huRKqJgNGoZ2TYkeWkbKHLZWcWfXyIJgah
PDnZtsqEPaO75FaJFHWBvcj6N0l0f3Cn3nvrJ53+Ig9GXwHSK3Qxkv+bK4EMgDOj3fTEBR9Sz37v
R8ytm2B2xzHEbV7cGJPk8MJd03i2cKJ8DpXWKCRcI9rL2o3u01Em6LxpE3aEG78lveqJzJDOI/om
yGOc4DkV31SREuDgxciI2MCWw4bmIyJI4YWWFC2c3cch6kR/35aucYhLIf4F2QjmYwWukwSQUJtH
7otDvDsmIEs9I19uoQtGM0ALErnTcupJAyajh7VhMVC5ju0Ns8zyBEzNoLufPSZ7RaFPKeQhKrrZ
I8uh8UOSBSMUnPHw7dqlua/tprrVqQxSbhAzCWMhWPzGPnEHdVRTHrRpApU5kCdiroN7lfXtd89V
dB0Lz3vFgjWEc9yzFKDxdkl4snkQVLvkwYZhcr2NmF5/5w3p8ayipqtgmHxM8ZfcsoSMxNC2zeoz
Y636i6sy2ROAyZotN/vHrgHDYOVJ+ttYNiooY1jDsyLnglwvu1+CidDK2XDeKrSvYd2Xwz4OhLfK
/xr/HUFH+8pqMjrZdhm9zWq4r+ulP/cZEP+K0JufmMZ5h9ODY2PurE0CNGMFpQhQOz4p0CI3+jPS
yO6v1+lhz/8vejF8k3ZYucTODbD1zzCW3b1Fr4+7y5uvMhLTqYq5t8eStQ0jSKu/T6mLGsJjVxqX
Lv+MczXcVxD87lwX9xhiT6jq5oTFsCizXzb+nO5pYqwcXa2+h4kQWQZ65wlY1gbkc/yXSVb+QBvQ
fM6TJplGaVG9Ltp6w0zH9KIje3Db9BTbQeMNDwG043x1hlcMhxz3XRvo7DDleyNRC648twuzTR1x
z1ZDGd+sRqv7TPUaQP2kyg35a+MTCEW95xU1CV4w/DOT9aA/eEyaEDP872dT1tLdJj/W5x7kSHcm
JXE4ki9T3rVwQDdypM3aAMbtoZAVlcG5m8afuTsQiIwRTW6KeCr26RjTYTISfnO7tsJAm7GnhdJ6
y0F3Hogc8yFDmeSPYgqZEJ/CPdLYLfCMbCzQc/9nT+DksDU5uEhb8ZNROdCUox8qkyg6ojIMpht5
J4O8IiHKQ1IlomcoG4JKH2JSDYZ/zSVrtwVQ6X0r7ZZYCH8NZPEz8qCF1f0Bwpk+kJPlpl969nnc
JvoE3v/Xzkr5SK3df7AOycOCL6vYOosvd5nLtRgzZn73AZsSEDrF9WY0JKVuj6ybsdLoNMwUhH2c
ZNUcpkB0PwmX+v+7E/8LjaBDgDrwSI6QYbdgcilPi6HalGltwNKK/Qzxj9Q3Tb5r2Tc+RTiNfqMW
FmquIgkTr3T+xe7QMpBhJH7l1AmMjcubg2OlUyfvP4rOZMlRZAuiX4QZAQQBW0loVg7KuTZYZXYl
8wzB8PV92HS32bNXna0UwQ2/7sfJ2Lv7dlJ/wJZCmq9mm7IhkDJHm3o9vlExYxu7BsJx9WwaC2hV
SJMuMOR/wFNqcUtrwhNbAEDtZaEr52XswUKQN4svfjI1/+K27e6hX2ZEcpv2K+FUOpOm1buIotYX
6j/Sk0+o98oKtT8YLvNQUkiMmLNjlIFn9ckxN9u2CHynbu/CcJd3o4jcy5wZ0sOYh3MQc0OBOw8p
xeVX0pl7OPHxrp9kcratAn/ZNPV3XKHmyUeJ/sya1AoI02Uo22UnH/LU6DF2Mpm5T7VtNJ8Ji0oO
LSSUOnRm4iRLnRwnrJdfXRTN366VL0+N12ePc71IzgR6LbzGFI+ic+mJ1kX54VCnuutD5z/4Vh29
FCBNu6Iz/hoj5TeTrZOjgiW2mvbLr26y0O/XjoqwiF2kKxl/Zxg/2ASU1sWl0HEzajshi0/iDF5H
pECaga94CmMcUxuwke4p0q4NzqdMn1cA10bH1Eq5I9/sVNTgNYhZdcyaVu49kZ/uX4krt7eSOx59
ntm+HrHxDvYRLIx9WPA6IBo5840GSv136VIDdsSC2p/6msgFftOy7BilEBkjguaTV55MXmbk/f0w
tm9DjSXKRPzHxpm775pbk78Bp/ZBKII0tUHa5CsMa/1AXnl8XuKoP5W82krSsJSGOC6pchuWBg5f
sA4sXUYvoJ9h2Q+Fmx8SPxzfgKj0F0qvi7tY+0dAcThYXlnuskkEJIWm1gn/bkjcHXCbsSampATu
siCtTMUMN2/i1jrt91Seyj8MUuO0L4eerkD8yOLi4vcWe8tg3Q7fgFG6ZZF3GGooybyznU+k2pQA
dKJHkKDeTOmEY3nXeZwUII0pkajvXTL8ANAQFtYwN+Zzx4sXtFWCi8efXAow1gzJ3sEl9VGutPtn
BGfhBuDhrDN+M3ZAyNCFpPZPStMPEkakV3aNKE99odj+JSllbd+EFsdnFPBI7ONqbOrtiPtkuthx
h6eXyroofcJ5Y9GgxP3mx3aFaW+LnEXKDc9/VwEejtMvlEg8T5SRxsuGuA+GZpFNstgWNR8Ggpub
P+mkJXIxp4VNaC0b4SEijGPB5znGl0zFED5ln8thv0zGTecrXgaXLAazljcbPUwqe8l8p0fNEknB
bibTaUwnT4yPofDb6HnEjXSHoYRBIs4MotDwWQLIgQz9yrbLY421gwklL70Of55oWe/5YJJOhSFW
fqbyl38EF8gNeUs/nlu9iOUMy7J+BcQMEK5lWQ08oVonsVSJ0HsC8srmlxQVb0snhjUEpCwz+G3L
kfykz+0K7asky3ixCLryMCR9QYWRF/X5UQMFA38/AQUjAVqDfYPQbh5GtyOgkpbZ54hJlbGQ0Jy7
epLphNNV7V+WpOW3kpjWAqQP7u8WEp+FdMb2HgctV2BV+Ow8tRND+mgM2BbBNHvmv6wzqEIhK2Ve
EpAA3DWrGjgl/5EkbbpkFvDxCinP4zgo9UBSp+a5rwVFyqahjMssdBEGlivKYteCRqkvhfDVkUo2
szmNWQ4FT02J+LvSTZl+dVv92nJU+8KlCmOTsl94ZfXaLVTRQE3YN1SojZdEmM6vqQeuLnns1Tcg
EM4jHS3qI+Iw5wqLDvrahVySAoH1mFpfYGUHWVTAbHzerpA7jS9gp+YJPq1GaLWKyttjuhReoAoW
qjtkLxwZ9BwdxiYfXyz01h+jz96oCQbfEvloqWTZSTQ4kFP0/Be08BnTLZ7sMLNmbLXN9AJpxbtw
pWHwiLiaf2Cep8CBelRUNTDzYaYDHxjnJrfsD26OCAy6MA5M2v570k6/s50me7pTuOy5A9q6U/jH
Bps9owQxB9TvPn7Gd0H1Kg6E+J894OvgYQBc7X7PHNcfQJ3OkhjpZqJqu7LHJxodtqUkIQ4c7omQ
5N1b44o+QyS52w+3k3gXp7Gl0xwublDgs9qJwSW2B/OQusXI2uOgIuTq1unR6rocS4g3HCxKEcFS
us0DmRb1VPdI8NuQVi7QBfO4J2fyicFxvKFbm5c0qtXJlJ74dPo+PMPJo+HKM/zqa6kb/5bp1SsV
Oq/5gLF9MP3kv5mL/cEkY02uFtRIhcEm91lIO3pjZd7Vm6zpJiAObvPKdCGHkmDD0xC/NizM5Mbp
8YfCQLwjL4t3BEHvhl5X/USh0E9etQ4p4Q3sEABLHBzeReWifmQC8Np1lFqO/erUz5hKJ0t4zzH0
VzBRcBMKobCutHVBrH5xoFXkwK6ARH8UXvvrs1ffA7YJ/8xglP6FdHFzM9bOkwRquM/CetrYnnFk
G4bsXXi8sE3COdfBFUTO3I4XT1JWb5EhnwdGzJOArbJv6Yl8AOqQsU7liGLPdYwyUiWdHxr70orr
TYpg3e4moPK3UsviwmUWDc67syNM8FY07gVKcEgYNjZj5sLxRSz57Gy8Fn5xPlJkWnLiBCjK7Bxw
6h0wmHBdZHeF3jHgSJzlV0sqYtMP9rvHbilgrVNsiK8/qtoPH4zJuqWE5jYDmes9oCQ+qi7vd/Oi
9H6e/HqHElwGiwFHdJBd/Q3Cr99jZ+33neN8xDNxSErZt8zxgCXBFzPBsljwTeVd8Za6Z6mxH7eC
Cq02xG+nW1LPlvZf8whmHDXCEGHc74X4I1BHXdoXhZH6VMax+8FK/CIXjOKiTRIakiWa6iC+5ln/
ZzXZrYOB0DXaspFQzeZih0V6sJV7wq3q7FxPVmg6YXzEmpwHURujIlZy3ld9az0h+XsXmcwXoHpo
zeH4ClDHYRZaAh078wWf5Z9YDIrYTQscG7fyHs/TXyCQLNgi+iSxcYKLoORrtRdGBEMXKxqfBhMt
JafynVPCPNPGgatnqtWunRxBxs6enWaj4rL5EniO92NTQQduRlzDF2o6lbvVincDTwZQViE2k4eF
lwWPPMBEsp6b1dvA+Mo4O+dO0GnAE+PKyeN4wkXdVu5Dg/cTP7qIdyZ9uMhq9JQzre4EKWjc8FZ/
JCyGNW0UehPr/F9h8/XpvcW4t0yBZ89suyMwl3Hbekl1De3+zWf3+BK1NlJTisVR0zvahfahVvb0
LUzJdcLxrgoFjDsYyCAQF+0e5hpQLcJ6R6hH2UMHNeZQ98a3Bl68oVarxyRM1sJz3Y6mDI6io0pa
9U29IC6RLB8rquiJvZqa/VPuC/2AgexGYJmecWmyxfHmsgpsZw5PuTK47TI5J+e4HJA3AAQcRmUK
VhiEGApKACBHpg39tTQVOORsqc5OBXWHhvtFqrvvMablEp6GEgOXceyYG9hePQFSkTw0EIf2gKWa
XePXyVssjG9g7cN49hIDdCbp6F/sxiY4GbjVBzz/Fb7phJJvo5zkfmkpr0U4HacTczXvwcoeLtBs
jGOqhvqJLpb0iws9/qikcfgs0duSeq6eqIJQV8vWe3/+carEQSNqyceugDFAFAvZw4qYouta7kn7
6BapOWRPXm7Lje9Zxp3XDcaV8W+D8SY9TAiEX47du//pwcM7I6J53uo06qwT61+u9cnX0Dnho8tb
6YKuuMdM4N1IOVylrehaTUsnGnbsDD5KjRGfNyx4qp5rQkLnTzHl2LCrgQgp332WZP8lncJR7jfZ
jn/wz2a81PNFLGX0kRj0VnuhpbYIdB69QO7f2Z7/NaPWz01MjbkDjATJIP82vRDfR7xcPRoMHpsa
r5cZFdemaFq2olaGeTkzg4K6nu2C8yPfSOnV+3kcvDfWwqQ58oEr5UCDySG1Wt5KjfKv3rpkHxLU
R9qVgHJEkSku9dTyAqxl8cp+hc5ZHuvJMSu4HXH2xvWKA4mNG1E2jn+nQg5IJTsmsKNuoR7Z4T9G
69gIHi6/ZcvQnO2yt/aY8qsXqrlDiq6pZdpZJuXtbkTAsmBc+4OfirbyoX9rDUxxRem5dPtV8JJq
xSxlsmVu/JU2wvb5Pgl9Nofpw2uivd9jsSoJ1yyTPcFdL2u20FbxX2TPdU23hwFxRTESomLf+iRV
79lCccs0p4+mdHllNa08l2O4z9vsuzNyEDdQ/n1Qgu7ML5OUGcGm6L/OWIYLiR64SyPnNVwX/eD4
vo1Mn7SHOe7Xn6GLHl0rXl9+ri2vhhd1h0gk3Suv0jkwxwoQiFP0+adyXffHnET6g78MokqcVAEd
ddVvqMKnJCEMEwxD/9nZy6N2U8SFiS3WtqcYIF7c7u5a9WHo4Zao9jvCi7xlVZUSmJrM4yhLfWU5
thZIr0CXjHXNGOtAYmXc8gr5ZoI7gySdTtXCQeMQyz5Z7UxmZOqjZNO1lLANui4CJNjyIAfTI0c2
rPuO+o0t0IvbZiGJkKi7ZGaZvXULe5hBaQo8UUk1m8Mqe6tszlVlRERdIf8eB88/gGP/h9a9gLLu
ghzm2CXJ8FcmwL1PPCbOrTLiwzST/hrtMkx3HSL4ri0tiNbJMBqsgdlryPqtxYuzYW8OVkUw9E5m
AaRT0tuTOWuXer7IBxJ2o8m1GSp02H35tT6C4SjYrhQVqBn/KUuJY6kQBwZhHnq51JycaM5LL4xf
0WHCNHHV5SdWHmzYw6tBVZkLXaQmdYRFARV9gW1yiFTlMXiXnaapDcKoAXHvMIzYDcsxO5pdI/aN
copnTV4wqJJVK0wLGqC6nGG4cB8jJz0KAnxES6fuL/795mA7xryn7Y/h21Kw+oahvuklvnvQaRhJ
IDoX8JzrVQa3hKy+ySgnP13WvfAACVo78+m1dDC8s2WVP1zTaWiwiVXfszpvbxZZRFpGkY4tb/jT
SknYZaNFco9HCxe160eruskQlQHchK6NUOMm9dXv9SMewudaYHqeaS3cwCz59nVZXcDQVEE/x0yL
em0dz1gcX1qjbk69m/i7KSKBqErmtiT6nouWl6MzOXuMGq+xKB/ruuVVijQ6AeGI1HFkHLoPbDPJ
CU24kNlD5WPiHTqtjBfijqt4y57awqC7Pvvi3V7xdKnPmINFMz8aMn5eWO/gxMmqXYR3+tkI+6c8
g7LLUGEGaDVmUHtN+p+Jj4Bjhge3l352mBCwAk6QFmITFqWAmktJA70xPCfDoKn5IbWxwfSbRjiJ
1tK+xE0+a0lmhQqvtdS7uUQzq0wwAHvNz1nXjtoTKOGmF4Hh5QIMfHvXJk55bNMYglMIY8b1fsMu
vjp4qSGfsp/JvL9cB9zTAn3kYI22vCmO9oORkgCe+F6UIS9HCCYiwLPLlRaxtB/3deiNr56Mql0i
vfSV7oNzwzbnZqvG/keuhlXdkIafNlHdFbUHA64evICd2nvkmQMpWy5FHtmbecKtUy0o6v44j6y/
cAPvzHXo2BkhUyvBfKq0Iz86gyB+8A1nRGWHBZPZVCWcF3LRtxx+/lktoBP55tbqj1+o7t4a9kMN
zYAVF9L8Ccc//sTY75NL7EHktxg4Nnja08clY28yDLQKpDwdb2FbJNupFt3nwooO+YMCbqg0yTkZ
osg9FRKXaoUewiyPJgY+GlAf7B6um1Ye2weSVfmOZ606ADpoSbTA9XOomgPPrDArM3fSmASElA9l
moxHGHZ8MjI3PplCgeETHdtik3xYqZFsYq3iXOOJJF0y82q8WGoqXpwp6t90I5uHKovMfRcv46ug
DQD9Drno3LnoFLKYL7mmUKeyCmZD+oF/gVj7jJPjmqlSFDvtsAUCwCqiZMj39CzVD03d2fuhE38z
vzxLrx9/NHe4CwFAwdlL+GVi22V3vzEfdH7ICsfFV9g0cAGSdAn7A+0OI9vVMHzCvj1cIh256T1H
rHH2o0QNOrmi49ivuTIT8ESF2MR11wlWM5V6b0hPBA510U8qQZA2lh6nN4bH0uEdkHXPSnk/Ykhi
tKrWPuTwtILJnfEkZ5Yv4TK7U+Bw9dovDBKHyuO5KQYFQWkiRBTR/YN/vVn3deYEDIfULYZ1J1v+
033S/J0L9d9cdu4h120WsP+OM3yEBc8yattxAR3znMrC+OPVVUiF1Jpfxz5MxNSz6OOFdtxwMc2H
DXDZ/2D3kq+0eNusdLVtRgPngYtTv216ymT44aFhxOu9nrt8de6qqCZbT7Dciehow0LdW9vFT0+y
TDDLNa3GEjs3V45MWAS4xbFim8P80Q1WBWCIFBWHJTWX+etgs6o8q3FMsW20JV9T6FaYFfuYnSAC
A/0wCZ/IHsOOqw6QA7pTXmIR2roYyA4411rWmknRvtMKQ7QXpowjzwXkg2p8UNiz2Pkag47XeQzj
hCbyWiUY8czhumBfBrziKhksRfjFtL3cHXLU5oaQunVEotKnAbzCK6FlBVwEU+B7ozScfqyIxd3U
43jIYh/LZc//3TS76Bf+5BD4VGGeicT/IblRHhcM7KuZjkbYYu1lN2ZoonsIKk0Z2Kpy7kzv/SWb
II9hvkLA87WIHkO3dYPE53uJ1R2DRj2i1VrpJz0x3TnWLPC54LZgSxXrMEL2w9mEN8oyHR2SxT/r
BTblMTZE6vhoy2CF/U2GjKysHXvWBtQUdVl0N3qkWBDXUEw2aA7ZgcWDnQa5wLiBmT8Wb1am39O5
RIacZxg3xP5tTHuy+e3iAswnkFJUdysY1fyY0bO7GWJsRjw/u6kcvAe8Nu6txakLxBhIY+Ow+J0l
nUq8D/5L7EHsw2KO2YCN75Flg3KFMwdJhjvcqVmWAQtInYWoclqNZ7rpl02y6Hyl/QhxGcxY3ToG
4SPREJtuHsik4Oqp0mkAgGFeG8+TSMhpsQwKcorZF7taUBGOZsMWoPTj+Nh7DWnrBMK3k3f+rkWH
wWbKyfuH6Qoze9g7b2FsffCprgo43txNZKTXJVTLR+nAL6y6EUtba1GnuSTlk8hMHXh6xk+dNnd6
SFnah2Cd18YL8Ruhf8ACXNc56HuCYDwkCv4l64IB0Zw3FVBPmCyK05dvz9zuvBYLT21WTEopfWU0
vvm08zXlhRaSgVLK0GOx1GVBuk6iIbRCqjEmD6UFm/2OZOymslOmSH+kNQpS+GOdqt958f71BPkJ
1EAm6Q06r3Ao5bgtewcT6EI9e9BLZXF3kng/4RPC4kzSam955eqcWUr+wEW+kUGjxt1VbvLFi+SZ
kCf9CoIQO7ByBn5KvRb2GLRPh/cZJgiJhbmfHnj/Ns8Tycz5ROTcJkrF32Y8BjOnBhpgT2WM85Ra
4tzjfD0iqhbHNO2pCLEo6WOD5+/YD1SsOQVWXStKLxP2jLvnT7sYrvBBmTbr79z8XiLjoJuWFssc
ymIz5uhbseU/zyO9CmqidCSf65NX00WFCcz4jCjzBfnYmiFPk7tADmzEn7Ib4npPuyjYkBFSaOnK
/sAQ2p6LBasX1Zj1o9fO1rFNxpXiQFmcb2liBLbPjidNL2yn/KfUN+6jbVU7Bwou/lgDDTcfrYkC
oAabezt24GN6GjW9Fbc6/6npXQO5T4H9pS+grayRCO9PZWs5B1M6L8XFhHn+opBqqzNmAfQK3XYn
XVQjMNPWCx90z2P7yEK3yoOpyiA9xHMxjHvpLsRid+z9yo7YTWFdpnY9vBvdvEzZdE8tU+6sRn8T
Kprq7axxW6IPMfnVCz2QQM8JxbYRzB08UhFGNgl6YDdxMzwWic8vcDLlf1Pv1+cQnQ5bI9Jf6+Vv
hkHyMJrR0U3sYDHo9E1L4D0ikjux0Z6mCG0yx9yTmRl2CzOHTRQSB0ataUV+8Rb6XeWcj9fMyaG+
CRU127z2Ct626WhaW8wKlHHPo/XOsV79YwpYPmoul1PQLmp6QWvVL84CfTwlhn0UKJLn3DDfV0J2
QL1EF0Sm5b9if+6J+sQj5nC771hRmvXZNRvvxDAB8iKbVIDdHMHOoqTlCaLCnJNJblLy0FF4lbyV
skfD1mK8sAOez5BVXKxbXt0fsVmMPqsODEwp99Sj0mN4E2KBKt2r7HMucvdvTZnQ3Vly+51mV7YC
TaG9jQUamqdIUx20ZVkVkREJ6cEukAR8AAfAJmunfUv5gz+avKr3g3YC1AraEheCunt+RIuxTEtC
0Jzi4XJ2VZjcE2Bst9EDYoYmBkkLRGQ67ZN5IrBSjDLbzkp3/3kVW/lONchPnFR7z+WSXfHdNYpk
jgNwE4DfG/JoRxB2Dd9Brnj01uJoplY2TXbAo7BCJ968M4mJHJPCVw/Vkn1BF4+ChTgx0TjVnGO3
fSi65bUCVWVpVkZAmainMZb2Xx+hHvqqwovtjtC+XUexXyxyY+O6RQMSIpbD+u96Dcsk/ymwggR+
MzT4sBJ/IcRqZPuhDZ2jCd8Zz2ZefSxuenCS4smNk9/M5RAggE8au08JJ7CG4P1Vj81aiyEVFeGJ
kW6jGGZSOoDdjeCBBmWHgEbAryvede9m7MrAb6PDcsC2eJn2Btf+k6nt7LZo0vYd6jPKDYuiOvSP
HRayY8YtQZFwm18G2t6fqE2u+NLMqMBDo/eJ38sL8g1XZ1UMh4o08zUCMPQvgSkATBjoE3Kyz/Uj
t6pHNc/+ka20hQOLEPoyNWrfKe+fovD7QgkQIweE9QNHDoRWmfIh8Bjv1cSMgKN1IQXmVp81mwSP
GtKF+pley61sB3GsPOtN+FNekWnJm68Jew75XUhS8T5PlPWMs/yZEgf73K24hNDyHrzakA94BNlm
slimp1ZkQOvj8DlmS7mj2NJSO5z0PU0gg+0HsCDnt2boxXfkYgK2PPJRQ1qJx3oQzDcNVGfzWPqt
u5NtVTwWfjrtbJJNd4CG0t/P/M/lprNtDScbk9OFJWf9bkvVtHut4/El07n1sKQhX1c7SY8kI/Mz
syAbEtciIA68ct2rM9yyOqLfeTTwJLhN3uv7qGT9t28j54s5pj9n0Wwcai3Six/3vYveYTgHIFvi
BxE//mfOAsM7Ink+d+VNTfltdPRjxSKJKL1PZHzMk/y+lEO2p89j7Voh9LT1R9eGxWtQXk1Z1ang
xstfnBLsNE3SbBUo5qiaf0kCDshqOdYRYnnhEZdnS1gi52yWsgQSO4p720z8ITyztLfnnyLtmv3I
bSXdmiZd99JR4X6cSmrEaPCAzeHTbMjm8xQ3sEBRr6plhmXEQvpYTiIKiXT0tnEyOM3JgFXNeO+s
xpjQYER4bZrSGo5pz+/iZQFcBJYzc7kZOwCnKeyhNFPD2tjRPYpDJVRs3B1oMgcJPPIguhDb7iI5
F5oRfpmklAxVXJMMpTXYFT8xW8tHAAmUfdd8FL+xWvLTkI/KYLfDcVea9IMEI0m4Rw8X2QValb/n
G5g/zYX8T5P6C0IBCzmWYAxJFbSbkactHQlPz66mUR38RP7Pl4TJyIywhu/RkH7TOkIQ70U+Hjpp
HC1Z5MT3ymebuwVOeCINCDoUNkR1jOcFVBgrAcESRLiGdbDrhg+F5NQLqHUyu3QGoY7WEygqFpt7
LHuANKYSh7er3em2kNdFC2pkiICL5IcpEcXU9nxIWaVbHaOK9QG+adtfXmXfxW7Qtqr7o2uzyOlq
KOZkF06YYLck4njoMEcM+h2YEmYbpxrMq6JF++ynmeG/0MbmBko04FhL8CkBfdHWryAM/Ow6Uag3
E9alncZY8Bl3MPc2WezYtyace5rXMH3vUz9ZwgMO97JFAyr02jnIlj6bevSTyer65IUL4GQHYDGR
s8vGK3adMaWfMrayvc0twv3DfXwcToaux3TvmB1VpPC0cKi5nNoXa06a56oFTwX9OFR/4N+r4ilG
wHReOumwVwLyUMXPmpdBFfihX5ePwLYl1z56pIf6rAl/TnstU0OuIlp87RKqHOsxSe0X9ppEW2wz
8roNJBQ6CLfcQ6J9EhJYRqahSBphzKIgul7yKzlRmzLr0vCY8Sc56xExg4JfNlUIGKfCURmKB65I
7L2VhqKV0Mns1Y4mkp1zB9uoepnay+xaIn+ZQLcYhz5RoxluhG4q9BBcWvRkLX/bgna6iwO86C8R
VWuflzJaHvFdpm3Qhl00vzGqEeBHZ0/KH8/p5DNDX6EOueOFRBsHBKSukN2DkZuZoOk9G91Pcs1V
/WjXQi4H1gG4WzaLQBvczjGslXqD2DRAPsxAf4ZGSBgssRzeeBUtYPXWmJx84vHrkaq5bpnMXhh2
fdrNK/tEVFH+dZyUWnNsbHLHK4Le1zAVw0PCIjG/RuBqcdJgDDstaVs4D6ICx3ujK6G8c/nL5JEL
0Mixm03khkMBZnQTx/zsm8yDWwU5ZoD9OPK6mJETeFv6fpHztDoWNQODqmqx49RJPhkPbSoVzbp4
m9tsaD4A3KmU3yD2eLAE+tCGKYv3hvLZ8EyHmClORdxH05VF+yzp++W6tQWuH39URVup3RgORFg0
H/y1SKQznvGclR0kOds7YgHrrHfivXSaOlSHHlxm45+Uho53liGN/EkmJ7mOsmdClexQA+At2RmG
Tf+Yj6I8mmuYpDJpo9oYNRI7goa7WvuB5LyjqGUUUZYqCv9UTKzjs4v7mDOMdmm7MByqXKquXK+7
xUCGye3CZPydCDxXu1LGqtljwJn679zQfvSd0nI+nk1rtLJr3qvhpF0UU5qE2nzNoo8tnmQjCs81
jiPzjjV7uhNIBAbYdpp+bLdYgNpThBNz+3nAvGRhf0s4LiY7wf61SGdIriUZuPTBLCz6G6PZSs82
lvEaOk3ssCXjrqxzBEQ6HI6lmWL0FU2U4ZKxo3ukfZoJZN6Stx+KnJbIPp2vBibunoWzTD6MpURp
d0rakR8bOzQwwNpAtFzavtUtnRbvYxjwDm+MidL4EAn+valruSun0Lx7VV2eZOL2fyPLdxV8E0sK
zJXkwi7+AmU2SeDbQr2bdTnQ6IrigV6cVskBUYx6vlFHZnywbAIOHOzEDThxaHbp2xDPNn7m6o/t
RoPNpJBqQn8Tu/pTHZnjDwVRw+eSoWjGRN7yYQogh6OHthHcm9V2IcL6FHaNhaUr7xYc4WZjVucU
LAeA1SwaENsoeikm1i4wpUEGEZW3F2v5FoPsx3faJ6Jun05Vuto84oQOj2ZKvPTQjqZza7mKL3db
YIPLIBypckPuRpL7p5eHaiNdN0/xTBcDPjJK+zZiMGj+KUtEoECzq0WDRdvvL53RDw6CZqS8BxMq
fwhYIrG+Ki4zkBbh2YlDTLPWuUHTnvCYWsYbUDVYBJR1DB6815WnHG9bwbqaa1xnAZE9exkm/QYJ
KaVQO08jbAVmWK3l1qKEg2fDDMamwKt76tvmNWvgK8jV4PteD63t/2rCwcMjedMKnrzUhF0MlptY
YR7E3JnImZWpcnn26HLdVyGuyW07QK+6JuNgaToV7DI+1R4TwnFgzx/gWOzf7DYBjFZHFZfX1Whz
Ug7EBhy7AH4oslI/jP9dQPcbpqIIuOaTb7G6vNQC6969d1eHYT9XFlzSltUm3j6agB4GkXtkrhMS
4LRlUTVFh8BUWHZF+k77uJfzsjlpsRoDzdVJs09rP/6lIUN4D8iVbvGA3dLBBeoLryEMLFDekSJT
qQhzpSOvHhWbvdjb7DzVo+1HMZsV1hU7e4G1umNIzebr1POCfTKrFtULo1FzUcVYvZPvmBiVSqP7
yE2rCbKkqMUnc1txSphO2DzLyAX6glm7e6uJlscsXmx3Z7ZsJA9WFELhcmPvlBZt+J8C1Y+GPtQX
MNnhmdLm8aoSUUDK4SdwaDTu7BZ7Z0/sI2W/BylUYifouIix7OJvQPHsOIcXoDT2eK6O8R4zfTft
nFgCBsRD5WAfsx0WsKQV4yASBIUvZeHHa+NFPyzexXUsGFzjQHal57tA+K2SQ37ooA+wJCqV+eaV
K7gZCBbSorUkRZCxpSy2fjODyydxyT0u51TZprpROW11rb2NmZ3fk0H5j/xnstfDuTusNtM5flQs
t6yNNdh9fGDw7jARU7ohH1t8uifDYzFL0HzCcwjyFK9b1EiTlYU9v9vCcd+tWIvnbMhYm49rI8HN
a+22v5l0nZS3Hgkm/CnY8HFyWIrzFB4dxVZHrpgojmhNtDRFKsmNZOcTo4xyXhN8f4/GmNi8cjCl
vEZToa5K9aORbiivMfLbbHLngU4VA4afOPfrTVcY6pPJVBjPpsma9NOEKHrA6pS/DwTqxh9MuZDP
eJ/b8afqGU8O+Njr8V6mc0z9y6Tw8rhzPe/amjIQWm+VQ0ZHVc82oNqZZDV3151Lgw6/top4xWUp
Uo3/a2W2fgxGmwZcius734lQX0nqWa90j9BAbnJpOCVsVxU7bRl9Epvq5x0OOZ9Hi195eAnhSJLk
rJsADMhAMdJoqK3dTaXDlsmSsfsgNRekMxjGQi4bcCozfqgmSlaAhE32/w1hI8KubaPHz6FPANaM
i/9c4fHHWpggA/ZZo43nixH6GM6WfwJ937Pi5zEJzHlooos9cZ/eZvjsi8e0cWE/IGUx++Zj44I7
7C3WeJaZwfmolNsZOLykVGTqPIsMrurw5EK/9N2AHgd3+uODJ30wBL89a4dyPL4PZW/Y5Y7mq+4T
Vjad4U3NIGKTqeguUd+oMwJBnG5xQqxigevwhXNSpyWRKGBOehvhOVZyko4r/FOZJirbWgZvjA0a
LHbEWLljQLxruSIBL59RJ8z2MMyNi/TSzpQBDQtVVmTTxi3mPedaAsyD8yfjMt1l9IYuBHjDznjH
7RmePNUqDkOwVfa9sspmek7Ie1bpNodORE4sayJP7kUv6va5iOeR1QUkVEIEEgsqX4JGgyGx9Qk9
Vl8xZFlUJv/P2Xk0142safqv3LjrRjTSwE1Mz+J4HjrRiZI2CBkK3nv8+nlQdyMeMg5DXVWhqiiZ
BBJpPvOaCW0Rw7KuHPRfvA1QZQuFirhoxLcKaXl709VEzesYbZIJuIqIvBQJKicfjsJbelRFKK2y
2hSoi3ik0c5gTd0mHliTdL/wnU5x4WY7kH/tIAUGm2DsrB8xrPtrl1V6wJjbaTH2m4vxXhsm9eBq
8BFCb2GgICicxhp6fU1B3lbeWG+sCV25tK7A1IKqHn7QJArDn26J3/A1LOkU4qnEHXAnKWT6oDDj
JmnvQt3RTFetm6d7tH+EdU+NHPX6wVH5Pqx8g5pA5WdQ47CwK3vI8gfbhF26jYu4uARAkG77ynQO
wQjsdJMV1J+60UJzyslDZ9GcDJjmub7GiJhYOrCGptkCrFM7SukDmCs6gRW6OHGXPbajmyRXiekO
BQD32fzlhZX4RaEGRd/CUJ7gtyM++K1iw1ibuUbIJhhb5MJXkZ3RWm5T/QSTU2+gTHTIieXGpQnh
maCO2mBhbMrUFTmacGmKEoiP5AI4Hpn73+exGbY9Kh2dRo4smFHubHNDHqtAmwtPkf52Bx3tyU6N
0v5uNmF9DSB8RnSpLPbAE3A/oY0UK3A/U7dDZWyk2V901G1QC9Qh8xHLbovEYE1WUzbtzqqAqFO1
dId7Iri4eEK7DdQBt2zvwB1siWpKa+IWqHrXdte5Brs5FSO4chT/g3WBeyYY5tKYkjuMo2d333eE
ahdNq33r4BaBKB/ThVlE6R0Jme9jP41oAuYoTcULcrosjzMSZdDBHVN25ARzEN2BCq/1HQJaA3ww
3bsk415ooFWDoXU5DEd0FcMad76csOcR7TjyqI20FyHMwjOsrWVHHb3WmduxIa0p4/CT22JCuOp6
sIQJEOukgDdn0oLCKgRLymZbOkP7otOlDx5TnjnWjovODSkptleyrZ6KKPD2kSVUtQukCF2AXJZ+
zMbGe2i7pH0UtRe+jIgqmN8sxBkWqXdX/AJ2OIAyT6z+E0F7iCRJOAJISKxq4CIPkfep+VMar6Bw
arRB+Gh0k/GVItF07wWx9jGacNG3RbYP5a8rHz25O59k/aUyPYpFnAX2I3LYuCGlydBNtynC6Nel
1/LyiCYoHFd1nwVbXVZa4oVa4f/U2WFRbzMBMXStRTpdGjHtRVxIRf84hnX43QOBJXZg3MPsk1ua
EEp8D1bWltoxp5o5EkcEoI8fkac0rOOk3W4k7kkR5kbXyipypL4TDFLofNCrMzvPu4brUpYYu1aY
BmU2pbLLDAhuirUqNpuwTkItth2+HZeypAGNgBse2/TyuPe2wAH98ROkIO8LTJD0iZb00G9rutcX
Tmaj8Y8g0P0sab0cSUnt7BjQ+fwRmnX/2TV79xpGgzFRwnAnvLAlIqFeIIb2G66W1VBezhU1oQIQ
FXfVTdTT+cMt2Cj7r5jcAFABxDPTMkNm0Idy6ZmAx5C5nSmQcayjcO4CiNGFUV2OuOcWaxrztILC
rhnoC2JUhZ2v5do1asPg88abXnj9bV+1zo2MiuzBRsvQvzXGBH9a6fcjrsml03pik4uyIe7zS6/Y
SlQvQ6T2q+gQdaX1OdR41V3QpHeax4boBdJ5KkOx8fCQcUilS9RzV/AgByRmDKT6BdaCB7/W0Q8r
FNWTpWsEbuLe/JnGqXcEBlP9biOzvYojV1+WaRCke+n1GCR5kCMo1w1Z9CubmkW2Vc1Bj+GOYd84
Ps2tmyb0Q4/ckJD4crLMWl6BeW6qg+p5YxBbKBt5YQ5JqxjdqEINWdrqm+5b4wKSfTN8hpPmmZTd
SUgRca9hHb8ULpf/baYzar10JebC+2XpRsfX6dDFVJgk8l4YCXClALTz1cj9Irj7Nzn2wWLlITx2
6Ps56q9JO0BTw48nRRjjGAlDjEzLGePgmUjzwrZjMLHDVHr4nE99cF9DNOu23SQSpMTnUKlbwC5G
BySVkP84YpnBGFMMWcZX7nDTcz3cSWeebrEPtstP+A2lX/M8oKQ6eIGN4kNURhDQlm+HQC1IpRwm
86aB/mLca4ngRX4QAcYhSLtPtVfeGdpDBtmILYTzVj1njiwWW+AY+Xkr9JD0cHyrAJXqDGQJKxqn
g4F6R2mNaHvxvEcfpVPsG6yyy/png45gqNZWW0IPoxwVjcGBWjNy0VLNS+dXY3J6ZVacPkAYKchR
RprCzwGiciXs8mKuN/TV4YBTShmdJ40lGorgQEfiK+01ThuhF4joTLniyvLqK4uW07Ptj0h5tGhE
pFRKioAkP5uwSY3RdEA2YtQFHGcE4MksLSvBLaSFjimes6xukW2Z+jAwr0kjW6B7KWxNmuiq0Akc
CYgjQOVcPRtU42HG0reiNnRBvDsyeU1hHzKRw9QI6tHAEM+1LpTtJA3yIUQlqMEifGI/LLTj8gWp
3GwfDFa5VxUp94tjLYukw6DjwvEkncm+jLKfY6xkTHIv5k2P1bmzwceb1Th0FYXWsMN+7cc8wGA9
pAXpx01kOGVxK6XRVbsaaFiwFn2u0wujGU0b+rXOreskSABM4sYH8QTPnsPI+kcWUw22+aKB5Kd7
mGwcmzGp/aU9BKjoRkla3SJbzVXuJ+V4XdAxML1V3QaV/ZhCuNQPsBeyNFgBfjK2QNuAEZYoWQH4
84ZnOoFoMUSeCUyeilEAlqM05HVK6P0kiEGyuznOowebii25G3Xjnxh1ENq5OqjvRFPHxQZvBfcy
Z19/he44o5kMf3dLQkaxiF6mGJOVReoxoqReZPZlVAT8BCr3aAviuuAi1NkYdXlDey1C+zScVWV/
toUzHZAm0LBlc0wKKeapVefEKPzmSXXRqDIxbhtyICAcQlnjbcF5SkeUlkI2b8bGCWxQL556jJAC
BBEVeXl6jOidrz2AyV25GbJY1tegaaPsax6Cnv2mbbvvMDEE9L62/aYd1klkGv6n0IAgRGddEyHA
hy2k/aVA0sMxVgH6Y/IZEhBNMkBdXnIB+Ki8lqNG1IZeg/XdwyHOh5KE8zEmP5xG9t6YKV5kZDkU
768N4Sf+i1dQt0KrjEMZWd1vJV/UPrCt6hbngswU1bVqcEL+3FsUwHdxJ0sBCdN0nC3tKJhzQTvM
W1gIeA879KGQe2n17Fy5E8oHyFPMznWOx4pDG2ii9OFtU+o59G8Qtnyk3hWCX6MPShDiQsmHCaVI
ogpIEE7SHWMXyNAFB9ps32PnXQWIoxh+Q8xc0kdMse1Tt+ms8nXpCyCNBIxh7j41VKnI1MvMGX9R
PgfGSuY5gVqg3FgmlCGxxBr7F+XxhmuhI2oU3tg1j0ka5nqdUQ36MnEW0w417DAjApvGx4bg+lM6
9wY7K6ye0dHRh6oU3XxVWT1paYTc685GdiF40sIcKWbMIrF/kWNoyGu0t+RDGlbu84xFRBDspJwR
8Rg5/ZH9cESCLpb248e8KAL/toOjv8MyA8H0JpkfOoH63uLR3Afdkx5TEW69fkI7FcuyKm/vuHZi
AM9ZlhfPsgrYnrBgwq8cMe6XZhocCi7pjBUtPuT6kzAsz4SMUPU9FbV0BjCRaX03kR+YFy3WGN8K
t3OjZwBGKJiNVp3gIO366r4vfAlPqEpIicJBf5EY1R/hIcOpJV61gscWvS73DnNSsi12jvd96sd+
7ykBSXkss8taLJB7iqTpMwHsdKD8C4vSVXa7xawZqUSE/VuUwIANTNeZNdXPECWi8SFx02GqV0Uv
+ZVLhZSiI6Htz5Ze9oLct3G9QqMG5aSuhFiXZ7WzncmYIbwE5ILrufVU9OIjOHk1Tjg1HkXsFfTq
ktYu97KbCUBR5Sv3YdTFNGXqCn0XSdAKjZauFz6+o63X+dC4N9hDE3LDAKGzmxSZ+5WWc3nXadmj
sIFRWdNvmX7DvMo9Z6i/CvR9jKcBkrixnmF8rUsOaX0hHFGj/1U4Ro8fg+rDXw7xaXpR9+hFSPww
nCuK2X19UBCU+w0icxnYKK9JylvXcwfYcGRahvWb+pMFsdtAaaG8T8FMF1vhOPARkcVEIRt68UB7
1TLS4JMyUHczoxGvh60xN5V7H8Q1lFJiGH9NixPhD6S7kK2K4MwZW57PKa/LwSzAH7uczPgpoE5Y
+KT1G3+23J8zLSWsmtkFTwGyG+AsEnSX4VMYGGcSFcp03czZ4G3IiaT64eUQeNdoJ9MlRvfHnAiG
webTa0LBAHEhmICUC2iRPajWwKaioguK7qNNm3KQ2dZCpqujp+SQByDGBeZEhotGrWO2UFGo7Aa7
QUHS7hEwVWtFN+4RjLyZ7GKik6VDbk7u9xzBWWStQlnlO5rSPgRWrGCP41DkT1lb1zQ84m4KQFYu
sp1ktyD6diEBKgzfDlEVJPWC9FvHCTbeuoknk0sRd1Hb7MypdIznEtkt52vZeegytgH3zhHVLdB5
leC/KeJRPn1E4SAlMCZ4vpVjZybzSitgXC+macfMGweLhyAxumzzATh/6yLEwif+UiKAPT/DFrAD
lHTiLOweClwDH+jdjgEWCm7wG4HtLrmrKlcj7w1SYZ8azCFRsQPeCTNPy/uG35PAg0BF0/epxd84
TAO6rNBC1cqdAjDYjhmQQtCgWHSTgiC+LrugeEl916MAICx+hG5g72y3p9a0tL+nI/Buq36uo9F/
oYXnFt8HLgpMI8F1Ex4Zfl0/5kgzoBxPDfDetypKAwkCQdwf0p2/J0ZYQoojsIPYhyc5njUlh47V
AUu9tkdzOKSzWV7W4eC3j4B9RnW/iATU+1a2SBZsyq6acBPpfM4RHcKYf8CuKAsfaDFJxjQTOKfK
wK1mj1mF/YIzEYlo7LYhraW421We69xWuk8upJNU20rE5g8HWh9cepD5wNHwtamu7FniU0VZDIDW
zJbcwVMwTUBU0bwXRU4S1LE33FEZlHe0T0mFghOCGqY139UGMKuNzqzhSx5ko7dPMK6c0G7yPTwT
VEw1Yo0ke44VIYcH8gyo+PtynL/kNMEAiop8jidoENzta3pS9iJ+SYSx6qXllo806Nz5IoAAmpD0
TC6Sa5yL1SG0+prW0VRe047Mayg5Vq5+dqFdPrlGJzTCPdNgzQBvDH5jm0/9JzuvuytAPM4BxxwD
7k4iAVzkA1IEk+d4S8k/R+LVy/v5WbVlhIiVOQ7PJnxoiwoT9FCzz1jCEfOqDwRLAaaEufdAg4k5
zgw3NjjIPAt6J75cFpzcLBbFQ+CVGYZ7HHFAJbuC+NpHG+UIApXqYoBCdrol3JrBYXi6VOsEFG6+
Lzq6oAEYZI0+OvjCQ2aPVsK+72vrK+jKIm6pNsQVdYF5BjipDhq6ASPEkxm6dyBgo+u5ydICYQO3
Nz71sztgaFZ5tnk7VqI1j5xlkAjJwupvNd43nxLTKP3PTtkZ1iI5IeuL0JdyV0HEOGKxO91oPdGT
NSL7eiK1ar70Nj3YNZU4+YsqSxE94cYwP1WGQ9RGLuisC5dpvcMdMXpq6OKswcGW1i96D3N5xDvT
u8w6fHXWaJ569KFijIigEuNscInkfvKJewFqEimBMraRU3l0r+MMXuOuyZwZCssQsUXHY4VkHiLA
msovznd4ouIkLWzMHZBC9YZ4LVKiBwnQpYdBeUha03biTcD+JNTNrM55iAcyy03TzQPZvZqMT6U7
GfCMs6WgfTUDJw/2QwxTBxslz+q/CWQXk8epGZMACTqzoSxhDR40GYhWVJMDtKbGndHjtWmuFXYG
mbHqdEkfpnLxAkHMvpT+1N9DBgjm6rdj1l0PbbEvJ2iU0KLakbplAW4tnzZ9Feat+YBeboz/t2/Q
2m8eI4VU3ufWLfrxGqCOUQa/PILt2N/RP2ODgfkegcvv3Q68MQ5rGZTeG3K9GRsO7ZhekCJkgRDE
AT8RqA/WRPZ5Q03fnTddIYtvUS2Kfh9ro6KBJCqlu33MRdZB1xshCOVrJwPCqQ60i8Lwa9hrTqzD
hHfoVO5EDj7Oan//+1///f/+78/x/wQvxacinbAy+hfyV58AgbTN//xbiH//i2N9+d8Xv/7n36Qh
qFRaDoouRG2eRYWLn//5/T7C441f/V8qCbIW9lX53bfbqtqQ+Qz71EzFsy3JJ2D7wdOGOI8pd2N6
E9lL7dK5HxP6WhHwpPNP47x+GOlQ5MYrwoPTaXtLB/X1w9C9m+yBe/9rIoB7bIQuvS8CTku7lX02
ZXuMVKADV0lISPGXI0PKtyxpOspWqPYr/XpkqekBGaExPBMrJvs6m7BlsQHHOY4dXEGO/Cl8BK7O
jym816+rEJxTrtDUzNGAczB3fz0osClKSQ54bwxAhubaVZ2NcGSrrWxFP5bW02pg23A0l40lPlkS
3ilC+JaXcjsrh7JQSTd1g+trYR5syrQxRay6IyjAYHPBJxrYXSdjXPYPg+h89xhkJDZX51/i5JMp
01NICruWp6UGaeW5r99BMkGzFfTm/eSIHnhSOX5DPa/fNtJEqksR1HyZpAwuzo+6/Kl/rFolpCkw
WKGKyUKxhF5W9R+rtpibJLR8u3hA6hETizJ3s6s+gVkIjXhu15SDHfrLOM5ehC7uHB8sU+ud0ZV2
NKtV8i9Tvh69AytbN41ZPPjF0N4nmbIegmaB6aKP+MFQy4o/fVHlWlIBzLM9rZcl9MeLNlIZNAR0
8dC0ZJY5wI81ZKJ61yXeuKsd0306P7Gnn1NIzYIEb+harEtpnnxOC8GeaoT+cI/rJLyF0FvaLNQx
EJaL8gMFf/pGNuHx+VHfTiijWhTwtZAE4Zb5+i2pcfCiNN/ui4QQfTUb9o+woYJN18yYf54f6+2M
apYplTHXEuienp4xrM3KpMTmIxqZh9eiFASrKka8BE5atJSkoNSdH/GdOdVKC8eVQtNtdU6Wi4YJ
blO/XtyBFk4/Enbfp4WSgx6QhMRGxo63ZBqJaXt+XPHOtDKwa/MpOUw9tTzYH4vHMkCQSi/174Fg
HUtD1emuVgjyBhRc8Nlu0KmPhrn+ntniWS9GPeukaTEb8JGtqDlybdgPA0mdnSNhoLQMr88/4Duf
wibjpAxtU3U0zZPnq8IyGBrUK+4njTXJKsxs6nIQpvVl3mD8GKVF9Xx+xNMTl+XtSA4qFhrTwRny
ekZC0uXZDQ19L9ncIAMhELRUBQBI20g4K2SkDto2aN/DP2l3EQ656/MP8M4n4cAUPAflLWGrk5We
9AKeSBc493Y3yotUN5SSytQHjdt3Hwx1erVzSOoFE8RBC6INvQz1+mWDePQ7NyvtexTtvE0JsXYH
/p6kkH7+Po/Ly5LQbwUBVm2E8JHZKArQAfWcHc6/89vD2vKEZ/EwJm9uWifXXIubC0D+0bo3Bk8i
eDu64qJM0y/Q6Qn1C7RY+9ScNpBko//FyPgACeG63OlMw+sZ8Oah9qxS63swH7RADWt0NiMFqJ07
J9YVXanbOhutl6hyy8vz7/z2O1tcTVyLQhBOgLR4PTK3kwtfoBH3MiaKFfFQjAg+hfNGRU3/4/xY
b7eR7TgmJnVasttps70eC7NpPDca1783gTLuzMZbkrnQ2gOPbte5Ocb78+OJZV++upQccJXK4WyB
jWwiI/V6wAy0Re+aGR2+wBDlJcaGsTqgUZz9Dmkrqp3dDuZFhsMN+lFTgMOdM9vqYsLPbv7UoDb5
owBnr0BlFeERVfEcMaCohm5elmF844WWd3v+gU8myLaBsrMLHNvkRyW8kwXYN1OHVqzIL+Wczwek
wupDYWRiQx8uvQ9C86Od93Y8ZUqbL4Jir0ex9mQ8E7QRTuhJRWPSw5w2H+Csox/qI/FPrwJhcXd3
/gX/Obf++CK8IVAl03UQ8nLZ997JSdoDlSjALlWXtJDbJ08b2Z5bMF/boTleRGpWX4xBJ1jAjSBB
yqxN9jNN641J6rK1pBw/uM9Pj57/PI9DsMB6RNLQO9l4IkVKpZMoKQGVybMQO89a/Rri0g9/+yXd
t4s6HBd5HzON9zlYGfSFEUV90HgTuUeF0enTBxN0kub880Cgj1ylOAhpqJzsR7p0AqRkyycJsrRf
owUNPkFj0cTitGLzFudI8MPUZNExwqRxUjurM8zfaSmjcNNnmibj+Sd6Z40Ix/M8yzWluyyX13vI
M42BeH9swQHY6c6LxfSArNS0p+SgXkxBrej8eCeH8DIB3ATCs21AztKUJ2sy6XC+6ahwXFaIRWfr
sjYNytkoyTq0u4HjH9yqtsebmqL2I8aaff3BEpXLoXCyRAlhue+Zf0H4dRKyN12KWUwTNpfhmE4X
Le50aIKa42cvqm+I8zUKWuHtYln7K1vaNGS+ihupolJu45l6wCUJXXFaOuPKAf6EHrBwfwc9gUlg
D/EqiU1SNuiJjw1XAdIS0r4CLfv9/CSefjSXbJkPhg6kJuGhqvr6ozUaGUMS9vSi5NExurEtdGuc
6JaLz1kLnAruz493covYrmtrz4IVbUr64N4/B/EfAVwo69BBBty4cF2vN+F3UnceaTFWATS3VZpN
XNsfrMuTs50hSUS5rBXvKUxhn+xcG1oCZX63PerWLA8OxW7cPiakilrdrG2rGrfILBYfLI6TsIxB
XcciBRC2tBYRx5PFiVHelIH0xIrAdVyahhnENOvWTumUHCqzrKcdWl+GcTE2omzp1QNpWMcdTZ8P
Xl69fRDPRG1EcpVaLvHCyQfOTVA9NXSvI6Y+5nBFiy1s7zOQ5BkXt901X3QnbBi9HbW+jQrQ58mQ
WGvH6dHpI6u5aum1mp8p6lrURhAQNqOvg1qMcsDxIrZ5E4PvS+4rxDj8jUlLzfvZaDQ3twK0PgdP
2NXmfYlea0jyWoGSQ8sC/XoQ0W1IbFZOER7R0VAK86JBFQhPn0yPtEunuDCW9DMyo+PQZV2PdWME
sH4NRcoIHtWAJvNTDKw+/URQjRLhOIxjJ1dYR6DIfX7NvtkjpOWepRQqNWRy0l6m+I81K0Hq4YQA
OslucvqiiT/YKxqLCOHIufxFOcX94KMti+PPg4W1Ty/NlIJ/XL7ccvD8MWDSwNrGhSw7msPY3iGT
Wz5ghxp8MMqbK+0/w5BRSzYFN+3Je5UIt8RAzbMjMA0cnKkXXtRa4dGie4XRcykvjAx5Ray/QxhP
OJWkZdasnXBKPggtT09yHoRE0gIZIyi8ePrkrh8ThdQlxgDHwNPDk67SaJfjSH3M8eDr0ZZf1B+j
ojyS6FYfTMI720NSkLIpEjhkFKdTLdDkK8pI4BYCqXBt53l0m6FgtB2WVThC57gA6eNgEYn1cEoh
5tP5pfXOlyaTUawrYnmt/rli/vjSYdbIecrAUAa5AOwKEjT7ZURZ9PcrWAJnM7kmQe+a9kms0A9F
5+BBzpeeISUiajra18r1J2sXxEPwDIgf3f/zb/bOpuGLOigkEjMhGXOyuOImHMswC8NjozHD0X1z
CW8QMH0HpsySOGGcH+69xYzysjDBfvMPy/n1nqnNZGpphIXHwU65Rsek5nzzOTzGMdkh8IBBSlqi
rjHF5VXg0xiY3FbcmnX18/yDvIkKWMwUxqk2OfZS/D0NS3o9ghuog+yIeKrEVX10RvcIRWdMvmhs
SudVhVuV+jY24PXW5E4y2tgFdeLV7FpG8CtxRrO89TuJ0CoiLfVsGyuaGpba1MILpFoVxJLxMY7m
obyZASP1t5VwIPl7JvJGzTrzO08dilzXYG8A0yLLef4F39zgXKaKAjuhJ6Gw0if5PvqQWEdLyi8u
OPWXRSd23/Y9wq5AhrD9Oz+YeG8ZOUyoBXqYcspp4gGeIXcjLgn08lKV70IUhX7C7kQgO3En+8Ch
5pCMYr057ySIgWrx5OofS4x40it+a/4ggcH4a8dtomu8skW5w75X/oyJYcUHS/CdRyUno9rusMNs
in8nK3AqTOi8TXREBXNWQLRxqdWB0zxZs3SL65bq3O/zs/POuWkzK0wLKaCSp2t+tGNJld1IjsPk
9RschSzAsE50jDnGdqWSzVWjAhwOyyB+Oj/ym0WAFbhCQZVjmwuKfsvrd21SgR9TFbEObQxmIfDI
IAPz2UWXGQDvD4pq7xySBPgWyRfkPkVR9fVgyoIHIMoKAz3ljhct1Mq1mJL/xSXEOUXTyNHSJrE6
ieYHvB36CK7zsZkTaphgm4GNmsLAvhM5JTQUOryGJiBwfpptz8/me9+R0My0Tc7LpU79+gVnIDle
q4v4iI9QSuFOFvsWteFN6DJ81sBXhRml14Gch/35kd/GxnQblnOaBcv9IE42M/B1NXRekhxbVxfO
bWhQ/dnihxI+yEDSzx0xacTVohj9v1+6Syy13Pdk+VB2Xr9yXWo11YYfH0ucXbbJUBqrCSD71TjG
9suI+xwmGEEBnYUqa/nBnf9m8S41curyJj1CSmlq+Rx/XLqgxoPI7WZ5tOHPrQt+1d0sfVQAYzP7
IL16M79kODQiBR1AXpIt+nooCzhHTn1IHnFylpDvsHNyQJuvArsZtxOqe3R7zexvDyImdRmVWwho
P3Hr60HrFKT+ZCrnmCLbcUmahYAVdkCrfG6jfUvb44P5fHv3ciWQ6Ngu5TPT5mp4PaB0Mmxzkszi
yoM1ACkS3/A4/l3ZOBBgXDKt8ijj7csc3fYQkgckR7krRuRq/nI1L1eTcKg90BpgWZ0sKm3HifYD
Xx+btvL2TQuoE0WKfKNrR60A6ZqPOdS0D97+zeZdBiXfW/YPQ3onsx35qGGOpq+OaRPbIbjdbgYn
MxCvrzxC9yPahghRO1bmHGpQq38b2TE6XUoiDUn4w1n8euq1KWpO99hCbIke/HPt4BuA8EdR3ADH
SpDHCBpoBn8/zXR9bM5I+nfU516PORu4N2ZBTzCHYRhclCre+kbh3br4nOyDReUNLGwWf7Cq39m1
3hJJ0uTSUvB1T0YVtDaGoNXHycyUiRBV06DpFPgUY0UIhPb8Oy5L5VUKtswrSpBsIS5zrp/Xo2Wp
08WGkeujLjkZ2tDJ1/TrxS4Kp+8KHcPj+eHeeznyAMJFAg8u9JOV20Fii9B9UmhFTNm6lREWeSZQ
lhxhgg9SjvfW61JbVZJwmUj5JDCvRDXMmtbKMe0wiDBV5x0MhLp3uZOrixa0+1MbCbGhfIkm4vm3
PG3fUSpbQnNOJ3IuEs7T7kWN6gHSsaF3VGiuZy7A5rks1ojijPWqglHib70IBNoWlw0TW11sezUG
EYE3eVsEsJWNPL8PWX/F742Rx0RhbzJ3c47cxBPACl9+gAR4bxE4SChwulFj5Rh/vQj81veDOoIH
PLvgD3twn4hkONkhj0lppjAxPpifN4EO07OAJlhwpE2ec5LDzODvy2oK0BXP2vYXVo71Hi5qdnP+
K7y31lzbFK4NQpGVcLK0deuOlWnW+tgWVfuAt1J22bYIO0XNrD84G98ORfVCKOUsITwBzskLYUpg
GQhSOASovbn2w1Zuu0oj8xz16oODcFm2rzfsUigxIRy7wn4Ld0kCq6khAjqg9l2QVgEKyI6M2s9g
w/sdxVN3C4je30yqhBpjosdyflLfXvQM79ARB3EEIPmflf9HTKHQWUJuIveOU+jOV2mpr5MSjVtK
bD4m9CAOZYh4wPkx3+5kxgRU5LBGiYzdk7ARHUasAKdFqoJS3b05jyiYOYPCmtHJb6wCh+Vm6OFe
F8bP8wO/XadL7MTKWdqQC8To9b5o3KGsKoBARzvObH1d6gZtdJSSq+Tz+YHeWz9LNr8kVZQRTlEU
vWH11aQ4L0KkIY64dpdXkR0+1SZTe36k95YP06iXqi0f8DTPTMLWjCYZuMcyrA3Aa3aLEWVUx5di
GFCLS/Kqv0tSJ/s6dGb8YnE33p1/gPfmdAkiKNDYkiTg5AYgdy0NI5vsI6JR862PMiAeRuT7f3/G
kK8RHrrsFLo1pzijPna04SCXcLTCOO4RNW0rd59QXvzrU4ZxuD9B4lF05uR/vUYo387uXDp4WoIw
/eboOb+ERVSTw5m/zs/cO9uAYNe1JZi/5a9lEf2x9RwdaqDTnnUcy8nY+qbIdtS4x3XfV/hqAzsj
xsZw2aJV+sE3e29kQj+OHNtRfLzl5/8YmT7PggznzIEtnn1FLSneeHkLwYP7FLXa2Mn2KPp1G+Bk
HzWf3tkZ1CZpf9GQBHZxujOKqIdKGnbOMfRyGFgG3a2pTZNNN7jR/vz8vr0FCbc8+J0cNiYFlZP7
IoyN/h/K5RHaMG0sf4qGQ6YpqlAnRmbFwCTw/IDvnKW8lkuDiHuXv0+n1UCPqixjjhcRIKPcWxed
5SFrEinME4ei3jgofpwf8r13dDhkBEuVVWSp11+SvGGokGRTR69HXjsAO3sJOMhHDbXQyMsk3gfH
zXufD4QDZUqbHBTgzOvxEMOezUlV6ggGqd7BV4QXOs94kQzu35/VdGVJdhUVqbdljaidxqo0e3Wc
C8t7Fn3Yb1xrLD7Y7e/tBFQ+LIpCHCnOaY9NNgL9P4RXjmWFcHLlZcZnbADyTdAX4NqtRjZrRBi/
RY7/l2hNDhbqEMpxXSB+GpDfSYyGcn2CNx+BugDym69gwNqfm8J7lgJ4tR6hRNRLWvbXy0USDqKU
uSQJyl4O8z83ftE6Ydkn1EApWO3bIAk22iv8xw49kk0FLTP6IDJ8Z31KhBCp3Ht8SBBHrwdEmADu
9kCS2beNxto66i9kLv0LPIlotVvN0/n3e4O+WGYVjVcSSjSAwfid7Aczricr8jp1RM+nXVtBjLoN
KMNNNAwwEkZig1UfKbQ2eu2QKvT1dbHwewZ6v6g6hM3wwYS/cz1LCgw0ibi82J4nX3nEY3Eq7EEd
cbNt6Jq72LqvwKTATrWxhDzUg1fuGigMhwoM1r1rx+nu/JS8s2PJORckCpI5QOmWL/THJ9f+7PpR
V0tccAZ/H9FNP45V3WzDqgg+eNl3zj8lwKzScnQBvsiTqxPlQIU2aSePceaal/BLEEPtOvtzEc/R
y+TE03WrevODU/6dGQYvDgCAjGA5dU8O3daznN4ZLX3MTTR8ERP3uhlLCORbVmmFmeyqR03wJmhR
vFkjy+5cOnoIuw/efNk3J0E89yk4Hot+GHv55DOjOhmj10cCNGG0+DVqBv9u7kM5//1uAjdjUW5d
2vToy7z+lkU6IL5XCHUUvkPfpUPKtCgbCSkfMp7K6fT+/drxOH1BqvA1Oapej4c58YBvLN2v2hDZ
r9HQ9hHreOOmgHXwwd35zjJdGv1yye4JJU/hoAj3BUatU300qdyu0Xkd8axskU4OZIhs+fn3eudU
IvgAgrOkIODml8/5x57wknjuVcmtmYFRf/R6sroV1D8MlhT2DTi8eq7/wZDvvB+LkxyLTciddrpM
IcPEXGeuPELbMq/qwiop9jUI99kom55/u3d2BKVMi+r0f1oPJ6ukifBz82MfhyexYHQsRDeGVYAh
+AbSHOxu1Y9fDTXYuwE5A1LMybo//wDvnAPQ41yabewGwJcnh/AUpU4e+SWsynCYDZjxaoG+oXeD
4oYcBdJEIHeSNZwst/pgh7xT0uW0hd0E1JqkiIz29af9/5ydV2/cSBemfxEB5nDbOUga2+Mw9g3h
CWYmi8XMX79P6Vtg3WyhCe3VDCDA1SSrTp3wBujLdVNXcU4a5HgTDMEQjTndxXhpxjYb3y7NR5ov
ibOXwTTSbe/j4u3Psf+f3Xru/vF7eCMqMEqlxAXfzMZ+JZ38ts2yUdOpqvXsOmuZ8R87A7BXnjrv
T+Z/X2XZSe0RIeoQxs+ujp6GOzMYbRw/EIRu/aL66jnBpzkR8tIl5RqC+63PzMXicZKYcMEAuX3V
dgmQM4Cvfh1gg9nXSaLg8DmIHONPhpb5j3bUUQD0jNwbV5K2N86SGv7QLqGQR2Zrcc+krWa6aFKm
V9Qf5MkvG/OYpgZ2FVGydn+/DpIWkd33XzNd34MZtExg2oG/WZhcXD2Z2/iogGrFsCcpCqwtOtG1
4oxxXxceIhwisfQdSwDep7qGazzjGg2ZaOU6vw9d4CaZ/qievUmYXFznkSGRMEPD52oJA8dY05BT
stXJ+T6yveoXb5jHvx7v4vu3rfDaBEs4GgrEvggnEKIiR9dS3GjjsTiWuZ7sa6dodp5pr+Uq9zvK
cgLaM4qCBYI6WHxY3FlbDIZgtKVu3fyMjaRExJMjiphP2UI3j81ip08BgonvfkQFJOQGB88DaWYR
NHpXdCkWsuFlRItOcpPK4rlL4rLaiixjZP94NfWv3W4pOjWMg9m7Bpza5WoWdFUcR0DXomnrv+So
oO1D0WETg783wrlT17VbUyiYOu3u8J/Hi9/vH8Z5iobA83p0FxaxuYLT4Q1YT16cpKDDl3fTRjqi
h17vBps8SuqVFOI+Bqrqhkk/LUZugztSo1WgXIcfz6UNa5qoTm4eB1AsK5H2fo9ytbo0hlUeCG9p
cSoGz0S9F/vyy0RS/aFq/PlFgz5+ydsyWCtp3lqLa02nbUOrm8z+Nux5iZcL8E7TBXkhBewoUKBG
+BuKcrbWnH1jKQonBZnnMIH1WuRfKSb27YCU+GXqvOQnNlv5hzLV8p02z+nKpnx7KYT0mASCO13G
Ocw4hI7OVY80ZzV+QEykPJmVXe5RFF/DP7+xBWFIKMgJSawaet6+QL/psekLiuHSI/R19CXC2UUy
gPmo0Aach7ZbebRXEsTtgXMYmyt4k8fQHsHH2wUhEevx4Ib9BSvBAp9N30nOUzyGf1Z27XzHeUI/
yspHpk8WtE7ciHtsJwpzOJk5PjOEcoELLX67j0/ifbBzCDhULoCR6MEtO2GFxBbOTDG7QuYAQQ1z
ivZeF2aXGBkZNDjGI7Kg9vnxmm+8eqZXdFXAtRHOlwl9V9hDmaPJebHQ7v1LA9H8daxjRDMRgjgY
DT51j9d7Y1ep1AAAAQQvl7CzePPBiKpOkXSXBonoS4kU8pke/3zyvMY4/n8sBRUG4AK1NlO626US
oxv7ODfaCxJdOeV2FJ4tLbIPMYXZynjtracizNiqjaJ6i4v9hPl2h+ZV2l7GPmk++JoRHEl4jc80
OvyVF/jGJvFoRNM4oSbynOXQM0FfQ+i11170ekRsXpPBafAwU/XidHiW9YRM1Vy9v6Sm4cbXIocG
5ULFefsqo6CRvlfo8lINM3CTHUonIVC0HMfGAmfqGJ1lvM/G+MjoHhmsKrDy8F80WUSzMvJ9Y7uS
e3EvG4AS6Uws8oGuy3E4lhUYcLR9p48tTgfxuZQ1OnQUORryp50d5tt3byTfIjApUBPrLq9nr5lo
NMx2c/GsYjxOOG4dEvRfTraGZtLjpd56PvWKKUMDsstA/f23AgFDrjHDMorsXGnthHrwbzkn4R7c
3YR6gdYfHi93n3g4TL24HRlKMUFfomnNrqdsjB15CTj5CPFDbp+wyjiJsvqItVByapRLF8o+zcrZ
fPM5SQMogGki3AEv0CksJw1f3svYOMlnRD3yvwbXiXYILyhFRSH3jx/0jSqQDrU6NWS+QAKWV0xK
miHqVvQXBxYWALQ0w6M8x0hsOw0tCjONxJwkmhIfVcliHimYiujvTGrZj9HImpWgex8uOEtQi1S/
FaTaMlzEE1rmKNHM9N3qIdrhvza/BH1WT0e9Maq1PXX/kdXJRbtBcWrV3rrdU30s08nOa/1i1BUu
ZmmGBPwOkzrry4R8+OfARW0bw6k028kuEyuIx/twxVjgdZpNXOS+XRxYoEaG0oXTL8xI6q3XpOKH
Mcjkv6rUEJQJlEuw06b+z8ef+40XDBSdhJrWCnyqJc4yRabVdgYMeSMDPTk7bf0/ysJsdn7UFCs7
+a2lGLKqnJaVGJ7dvl2/cerYdmhODVVm/Si9cTqjl4LuoI7u3uOnUu/qNmuBoK44Wjb9c52PebtU
xB2p5PSnSwRi+sBY1UG1uXROOei/E3a3AAMaDQxMKkYEJkS5cobeeFIP+Dufk7uAamFxCfgo8RaK
U3ohZaqODaXIZsCSZIOg3FqC9sZSoIeYhgCQgoa3HCo1umaRe2b1RQCG3xvBlP9Z4IyE+alMVkLg
GxuUphBzQZpTlAzLeZmk/YMp9MhTIYoKvH/UmguY9wLjegSivxWCg3yVHJfq3VcZ81YEFQzqSxjt
vnoHv4V68LHJFMf4Plo4gwBfirzJI7n25nnXIpP3jwjkkL+TbAvWGbyMa9mk9IpItVizxY5Qxwy7
vBTBIIrjXOtBcajjDEHHwu3wP6no+q4Eu7deMPgsNXRVqg5LDCd9QdHnPp3oOcMpNaydnwlK0Ru/
89BBd8W/pRasQSDubxceEw0J4A/qJl1O0oxRGQ8FYXGRtdU8u3MjDu1oFpCw6uI4aM2acMByPeDG
qqunWFU09fxlVmJ0KOm6o2+fJyOvIoTpLQwssbaNo+4lbfW8KzdqRKWv7KBlPFDLMlpQY3MlE7Ss
cfWqKmP40tYZi6umP4kJjdptYUkXHewOxdgyMiDCFY6/ixng7wd/HPaPI9LdtcrmR+KRBhRYE0LC
EhUsawx45yIyz9gGtTRz67EcPksH/NIhmJNa/zBi1ukeQi0Iw4NAMQTXrFxk0fMg6LHvY3Tpk5Vc
/K5Bx2+iYWMp+CxcKOiStwcrjtwIEKuYzrmonU0VRfI6MlndOtBmgFLEeNzAcN36uEnRw8uio8Bd
7b0lrfoRXLUqhYOpBEbl9kcY3PBaApvkPADT2Xs+C+IjPl48r/1Hx8d4JUVd3vFqORrrlB6KT0+a
ertcbE9YGxVmf47dYZQfsiLIYSfFEybgh4ZtknobdGszPJsxfEsmRp4YIqxsR/VIv19P/AZgY7Qm
OOQ6yL/F9YRYfYJ/ht2fccczf7nzlH/NZZy/yCbuVx532UNiKRqQ7DxQDkx1l5zUGZM/vRmcDn28
0sNnom72LgXYytVwf6xptTA/VHkEAWyZMwaFUzKJH/pz34vpWebQehGpwJAmH/WNj7Dd5vFpeuMj
KsEVLllVitP3vP2IQQo/szTm7mzx9YbPfVaRj3eFNY0FRoeFm1+guJkh5oh4Fm+ivLX1lcnBMlYz
kidbIpWB2AwYTl9sI1dkHoLjUXNmk6XYE6R2OeUH6HWQSbLaQ/Sq1JIO98nCwr57TU/pjnCmlufR
uaJoz5DoLHKprgx6Dz/2+YwHV2QGp15S2GcbH+un/ICStvSvPrM//Utpo5JHO91vRTBs5az3/vcO
kxXjZZh93zrmrplo3zW09cTB6lE+32s68gXHBoJZJLfRSLvgnziUaf7B6FIPW45KEaF++AEmzJ8a
XMuR0ExiBDjf+4VBlXBNGMxnOCbLFMpOggS8b8TsK6k/l3GHC3SLn02j5bAp+r68dp7ZHiwj0Vay
1PsDY4HHVXA8IoSq4m+3VmbhVz26U3jWdZCkKbXXNnan4uu7H49VmAzbFHXsnsX3kxgGV6bdhWfs
6sx0EzWdkomy+4GuYecI/+i7gMP33piZNljSIvrzvesDKIG/QZoBbhbnk9unjL2qHKFYBefZC+GG
EqnkpuuZOc1xFv7EGTDaZVHeBch0ue0aP/0+WqBlQzlD6w4qIenk7eKI8Qk0bebgPPYG1kC6Uzyl
tV986A20HmufVR8/7Bvr0YhBik/xfmAvqL//lj8G6Nv2cTp65yarsTOuLKvH51RCLmuERgHQRPVK
9vjGzYpcDgkHZYjCNCwvNdcNScDr0jtHc6uoIBidzxXlhz4xI/fq0EK4so4rBhmAaZKE5HlKYKsO
Rlw8Z02QlyvH6a1XALacBjWnUwkq3b4CmaMHwJCeV4D7xEWLxs8Ihdf7sNez50JoyUq288ZyTEhc
iGMAWxXl4Ha5oUy9FuMn5xyNabGJW4ghVTS5eyMyxs2kM114/IXv8zuAbjQtKN9N1V1c3AejzbvE
kCa6dBUuBptZmDiRoiBi/HSrsHyqe8fF3muy+y+Iv2NIFOBUUp4e/4b7G4HbgPUhLKJycRc4CpdB
cmg14LNGozp1DUbtWRLn+DPQJCkjxA1zwt07x7n0UBnnovnIf1W5qaLZb1u7YMhFk2CILgjpBbuC
mekxqLzyALF/Td3iPmlhKVWeqPqEGdjim1o6fWfsYqILPuKaeUB/Mqr2jg5Pc9/nTfBesCtPRt9S
FfAojqg5zu2TGSIT2BiZ2DJ7WnPG5lLblIWbfcfReK0x8dZpBRREe4l+FzvWWZwOEVpYhxodbm2O
Mx+sDO/O0sWljDExjgPDYG/TEVFUROSwMoeJhPluEB8eb583Xi83DmU1BYKCwS6eN8y1SBd9EJzb
rqsOw+B89Kc5fQpBoLw/FpAxkLwQ+Hm7y5ZPkgfO7CBjc+55H0e/KHWxkRa2CNuyz+U2j4rknVKT
RB10e7hU6f5SxFNt3n7MZLaR5R80BNNGw3wG8eDAzDfqE4yydkVX4o2PqRp4tJmYgavDuNinZjQU
RoSFwnkWDX2Cum70/0JRG3+5fYYrSg1v+mJP7Yi989Tpz7Otpd8wAbRXQtJ9CHylkLGJgWZR3qiQ
9dvJFNXcWtCW6/MoNJ9GbYtulsyyZ7+S8mxQ4R8f759XbdfbogLKGikLhRSjYqrs2wWrFn9D3EvE
OcC0BskSNy+06oIcued+nnGi4IGtsECbXGnTHNvArrVPI14o9ZMz6Fn9K6y1ybm4yaS5nwZ8UbGt
kU1h/fTSzo0w5RmsONnaYZcU59GcRHcIjKFEmzmRWBhtUtPEwhPPQTx9N7jyJPN3/IRi/UsceNj2
HA1ZN/HBsbMeuD5UCvO7jlfcP0hsYa7oIxDu7fMhjbIPflkV3SYJZantH7+h+wCNdjGbgpsCvgXZ
5e0LKq3K5D3w85NGhMdgnD8xMB1PzEWKQzMB59XHcFxJPe5PNZm60u2j5amGUIs1Nc3G4trNEHDF
wnGXSIyb9dJxMbaiB/nexwMtRVYF74JCj9n34vHSqShjrcjPYz2ZX218K6Jdm/nNuA09sxuPoh+B
KM+ScLqy8n01xkgfvg6DSo428NXblYsgKiRD4O7sIgA0QlmPdMAnWoR1C72Q7ODbCY6RdY9r60yI
Wwmc95+VAhCmAn0d+mY0QW9Xh/RVS26t8ez0hYUmN1RCGgnjvqex81zm/vyxVDzsxy/7je8aMJFg
sEbvFcLo4sboQEozcseB2jPHuD71JazBk25WMbLYzfuvQhTWPAvFTTX0Ztx1+4RJhO/DZDT9Wa91
Z+82OIWT3wSbObXW2lR3L/MVE2YiDeBRFTDrul3KQ655Gqu4PQuglnho5vUeh7/hZYx041KmeYaP
arYGKb17mQp6QuuH4RYgMab6i0UpK+2hSppzG0YI3tMNc168egoE8mki+vL4y6ntcBMmEVgiIQes
BJ6Uz7d4wmRKMdvEkuXcNUOwHxlvvRSDCDYRCmX7CeLibspIHv2uVPbctb1y+d5fT6ruUkAK1bHH
MmBxPWUJqCiMjupzZcFXRws/ONrlkCM1Pcv4D6SM8+3E2MnmF2AlvsOFuDYxFHk3tp3cHPgfzXzG
B+zkpWRNFlR4J/uGPBezhQhF2zl4HmABvsmRsf38+J3f3YVqLSUeYjEYpuW2iIKdYyKuWbXy7EwW
QNYSu8x0U7aolx6IKM7BjuvQWDmhb60JpJxEh5kaitPLsGAjsCHdsD7XjSPikyiMePziSg0r64qu
0CcP1vx75z7qndpMKolEalK8lEsNvXzUss6p6et11X8uFKqtO0ful6lD4uPxK73vJ7MWuQUbmdSK
xHvxTkWahK5TdPKs8YXTjuGsKPNom8u2oWOrhZNxIh8Iir0vRPCFPF04+zhLzOaThnVpmG4aq67a
lVj8xksnrwRxBehdNVkXPwpRkbbFz7o4pzi6fQOR2P+gvI+1Dai9/khbKmre/5npYVNnKlkida5v
Y4coZ8fTKqs4d3lRNwynRyPZxdiyzT9CO7O/Wi1+kSsppqnO6G0MgexC9xHOhMWWXtYmejZYiUOX
7DyD6yi8zczBScTWwapwQsNEdcnMOBcTurAWJkUfXbdMh0ONNZvzMtUmWjatMw3VPwb2OtZWOEYb
vVosptj6dC5NkCCJ9KDbD3EQIDmH+dfgbGKBV9ln3RtHeapnV7THxzvqjW+nlHDJIXwXzNFyQBFX
VuOVY50Dyq2SU6k55inT5Lg3hfNF+HG6MnxQleniHdItpmJV2t7Uk4s4KIqiMkSSNmed8d4lG9vm
WnrTWhvxVRF1sQzsPrATXGnc1MtWu4wDBLbmejjjt9J7ZwrcEiUWHV+RQ+17zLhDDSi/uxs17BE+
18ilGpeIXA0JaSsvs+/ZjMfIB+yhh/Ar3Zkg/iO1MX6bdk5QWuYeF8EIk7+MRFmZtY4CNzYcM92z
M4zEdOigPnLwU51beyfJwvYIyD7RTjBGabiVsqwhAoI4ME+JsHsDB2jhOZtszifvI6q2OgI5YR7M
P9oKe1rsL/Hz+rvUDD3eF6Fpi5c4MJJkn6PXMWyTBjugXe7X8/g1t20UXxLT7H9hPFFML3NptN01
n2LNQqXWimcj2UxxWWoXGdSoDW0ME1WNbAOswwleUDwMfdqRE/5DjzfZ/VXP3INcUYkuw5de4jmA
svAbKALOLVq646kR5og9dxQn+RbGTPPf49XuElMwwiAOyIVRoGAbLBILCOTRFDCzPo9u7tXxDh1x
u/6ASb3nHctpTLL/2jpKO2Pn41bm7ZMRV5VPj3/CGw8MKhu+J0RlGgvL+KQNMgeNPNW0FsbymwWj
4pvEbQa/UzxV/j+WUieJgQ9EjuWNF5SFN7lJKc8tqtDGtxm+xPBdy8hQf43IdNkfHy93nyryaqEm
0lF8lRdctLCHrk4FOAD3jA9c81xIbOAguJ5zQ3bPuK3mG8CDzkrkfWNN1TemqifuwuVaBA07BaKK
HRV+sHIqu53ZtabcuppdfOmjRtuiTdP9GQf43Tx+1LuPqJhjQB8UIwe/mGUtT1rjMjf2XHBspf3s
4XR9SRhW42TZrt3rd1H4dSlkBOHVKmreYsvKNA4b9DPcUxNr9U+7CWa5x2Az+2CihXIurLlfOZFv
LkjQVwrv9OKXKEmrihva9Jp7cu357xCx6+cBn66d4c//FqaefHn8Ju/TXxQECfgQQviGIAHUtfBb
WwRLmhljSc8+VbqWfTQ6R/9udyQT+zQr3Rj15LLCITkd2vBsal5rbPQQzagdprPm/vFPuSsELKY7
dNpAh8LB4Sq//SW6HzaR33jmaeix2P1Pm+Kp8faF7w9p+yRGJ42UHFmuv8wpGJetW4P5O6SZVQzf
Hv+Q+90VUDQjqqFGXR60n9sfEnQN88sEo9VhbqJNZMX60XSa8tgDpTm/eynKR2XXw3bWAcfeLoXp
LQb2Ag9QrG79iq5NnFvun6aM3PEbaZoffH683l0ARkRJKf8A0GT8wh67XS9lZDyNutYd3dQd9k3h
xn9PLTZStH7kMbYFbG2/ja62LZLd45XvJ6QcIYwEQFogJGLcTTzycvYlCjftMfYaHNvQFPmU4PN7
1axQ7HlFYgfFFYEfw2vBORseionV/NQ0enJ2uwoLORv5UHAJxQ55OrS8ClGdc4SdKcyCGp/TvnM+
OmKIzvqAvWEeSvPFNlJvJeDdnU71FHhawf+G7M4k9PYFJqBVIhunwyPvyb3GdV2f80pPtynWDwe8
zNZEY+/w/iRAQELQVKUWB5mwDHUkA245iBRMl23H4oCYe8wE3Qq7HLXJea7N6M8RodHuIr0wi/7o
ANrnZAqgeZ58rDn0z8EY+9oRR01abRsNLSV7rbJ7zURvcjp+I+EDJQXKLJDGixipIRHstGMnjw3u
DBejmcyNlLHcNHVSbeNBS/52C9Pa6/NgPY9VSJGJzMOurVNMbUWaHo1O93eGHWFDFcfpR7y37UPj
OPWumavsjJh/9oTxIP6fSCV/CVphHgKZONuc4HgWceNuHBxVDyBGtBNOwdPKzr2LS+rpuL59IEvo
rS1VyND5Qz+o0uSxiLxyB7sqf3q1Cq+ENHdh1rXPI5JRO73t2idmYfF7Q4RannYT2jtq/r68gDJp
oEo8xs2xqCYQp3XiH2NZz9vetdbqqPvoALaUoYBFykIpsOSbGlD8RuFa6bku9ED2OyNLvfAwOHJM
D9ZchdWLb7qp9SOM4nL+OUvaf/rKy75LKCAhcbosRj8kMkC0FufLyQY9lyU/IcvHaxxVzRbL0ObZ
GYr60rgcdK2d59Pj2PTmojwwnC4V8Jfa4gP6rdJ3o+wcSLPtk61sERpHWNytvJOOu8j8T2aaRZpt
y8yWzZrQ+N11gw4Qu0tNRwD9kivePvI0SGFWhh6etAEpsM7xgHf3Xranz5StvN37pegkMsKjieMS
UJYKITHFjJsUU3CqGjc/0UI0PyKg4W1nPHhXbvO7QMklQ+ObQk/19+lF3z5VNGF9rHthcBqzJDro
BRpxfm+6V+gAX2VmZu+d7rAcvWZGaCRHahx6u1w2VhgsxTBKcnjyex0x9W2OltpJi7HG0gT6xI+3
jLV4lYzQARSQ8b6OL6hPFtk2fUw9tK1Be7JBiRSAQ6t6eCrwm8kOcdf7Ne3DwkOPl3ZaJDfS00X5
F0a/g37MsIZ0r/5g64jLYk+CziyERf1AHt3N3wVF6S9KSvxZ09kBsjxTvqZ7283c6eiADJibHWZT
2dM4ZLp7MEaRxZsA4f96G7bjOOF0NYej9hJAXv6AKIndndIJuuIWHW4mHnYIsOHkpcIZd7Oow+iY
tKFXUIIXxmytAT0WAQWCLfAO5XiggDuq3L/9Kr2D3zydn+hJz63wKKX82reO+9kKR2/r2Z27S3sP
OM/Ur/W9FieahSkwyd9gpZJp2PZiYYMq9rWvjFJZhI6GbvyEYqPt66w1z0ZsDyel5XF4vCXeWBM9
TmK0pTY+2i23D4tLciKc2a+fxsh3T1GCXEHZCf8qU3tCYzzKdqDv1ljGr1nxb3cvCuDorLKkwmui
Xbks4KOe692RznylgWPr+773ZxNXnjavmKEZU/xvJcPhrzrTLJyUqya3tz5y5J8ifI3Rb0ih2W/r
2m2azYRc6Itd16U8hEXsec+RiPyvzizN6FuVFlreEonB8qHunccW3uRFPNUfqpZXITZBhKfyCzJZ
bbrrp9bzP+u14Ze7Wq9a8dHyxWx8lUPVF08eVmEZLZVwyqptmQOhLtDEDTp2otKLj1AHlJhW4Osw
ADr9RGcPuY6tXrsChI4ngrHeGVFTyl2H3dC1aaCuHbhHsm+9QKVuw9h8OKNCP+v7hGvzjxEm3b8Z
Znb/BfAT/U2DD/b7Ih1fgNnMq4obIzdC3eLKqoJ4CGYUra9FYEhkxoyf0xQmLzbknNOUpNZKBnq3
zViOpJBkACEiStLFchIYXDiCaEQv0kmvTdjbDGcxAw9pWx3mzvm3DKJ3Ui3VI4LG4CgBeQczsBTm
C5gHNSNU26vo5PTJEXP1V2t28upazGsDpdX3+CjdBVckAJVPAjBx7Fuoxm6PkoPuaBKRGr7UsTMd
0VVLn+Y5ro5gnufjO5fividQYGaIJ44iw9wuNWdhXcINDp9q6u0/dTlOm8yN2+/5OK7xNV4hI7+f
VdAsfDXERF71fcDa3a6VW1KWoA2aa934eXlhYNEWF8cctB+WltpiA8ITGPyQWsEn4FVDt9XQ4gmO
svCGL35uRhnkPWxQTq1PJztJclzmrYlDuXK3La5uFVKUvhJxWyEhyUtuf+YcVfS069661pU9fS8h
5fxDTmF9mszyp5ZKsdImU0/9+1uhdQSJhBzXgd5GW3gRN8uscYuhtOcrQJz+Oo5j/jR33prY2/1D
qQqFA6NsK+EAqWP1W5+j6gSWlJkYroAqMkwZJj15MYTTfijMLt27CFav7OE3FyQnYT5M34ir6HbB
dOrBhcxmf7WHeUI7RBjBts9854hUbnQoZeWuKfveRwbeJHQ5ajCiAyCX2xXHqZwrrSRt9uJa17fC
QuM8Ca2k2I5FO/2hR9gN9VOQrdx7d4cVW2OVOxOP1IR6GZA0A5F6yGnGtXHmfqdlrruhmvrVzsGa
HvQbKzEJUaeU6Tv0uMX5aSFcZmXetVcnRPRoM/XQbxyb8nBjuLFcCQyvKInFvlSBj0klH5Fp+OJ1
6lCr3DaP2muYauGuM7nat5oEl/ZXZ3mt3JhYWrYbf5ji731r99WmDTo7QI7VDK2NShKMzxEzsP5U
d21f7+zOybDrMLVvXIFBtS9ap7vMQYthmWskEVJqUhr2k4dVOtMqZgHp3iv67m+7dPVsi/hO9RHp
UzM76PY0CTSQO8mwxGvGtfN4/5bh71OO4MUIlB9uz+02gr03OgY6AlcH17ZjgYTopvfC/oWxxfDu
SEMcozmOcg9qDUjB3C4lm95wJhr/18rrf5U1dX44cHkpWn26cYRe/fPOYE8dDzgE9SKlOENou10v
BNA3uPGAmmRu2r9GXIf2fWvW42HyomlN5HXRN1B7h7tLuYQCvSTILSKON1lhIqvAvjpoPO9EaaMX
wLG/OlXkob7fT+kBP08JytjM56Ml4jW5kvsIRLeCYfOr3gb3m/rQv4W8goF0NeHPe7Ujf7zIrrPF
NsjM+V/flc4fdimTtZvjfutwbzBTASaKZiFMiNsVg6xIc+zc3WtYd/M+xgbnHHWDv4/GZF6JOvfB
DqcqhG1NUm5PR7P3dqnI6X07MiikrDAz9jpqoafOHtNtLRC80LHB+eFrONA+3j9Li1LyPGRfFEmA
PE8nc1Cv/LdXmsoqjPwgFFeS5TwFu+gNxbZH4XneS0ubxRNab95fQ+ObEWx7YRgHkWqlvkPku6h2
yWSLbCPnyrde0njwDkKHh7+hk+eZh9Yt/AwrbCgjK69quQ/Uj4ZUhlEpMAgF/Lz90WaB9oA7wSVL
SA3Tj2WX+caugTj2t4hjIT4M0eC8c2yibFzpBcLsox5XyPNFEJn90el7d6qvSdbnf2Om4hc7Tbbi
OUjTrjkEYT/9ePxt7p+SO0hhL2ijw+NY4og82K/5NIbNVfZ19Ww2s36i/y2/pZHeId1orQlnLGtb
nhDEBzELkVww/EutaL5nb1YFTpsRCPeI4ttI2l3kW0V4riQeWNhbm+EXdxbadjC7+du7nxZsIfoD
6DPS7VjKwPhOSWNqMOqr5kWDARdHS/td0Ikgfh6HSt+nucMPefeaitsE4o0pDW2URUBTHtdF6DmY
iE159XUcKAUSq3d/JIkZ6pvE15pPjxdchhPuSDV+Ud1XcuG7irqxScuEqU1XRYY95QzeDzIARdnl
zVoZcL97qAFAQhFJaBfcQfpEGJgNKiHjdRCGta9tu9pWU6AfozL6Z6YhuVLEvfVkpDCsBr5OEX5v
j6SCdgwWrPRridxlvJWQ4bvdENvtD0ck75XaxARdpRsKgq2Ga3hw3q7WB1Ni+0Cuj/k4D3vPLL4N
cMp2PWJ6T1nf2SsTzOU8QK0Hm4kEh5GpItwsMiefdGEAbVofK2OIIRBT0BQvbecH7QbgVQ6BykzE
cRR4SeLWXFqvCLQoAdLcur+Yxg9fcdMMYtQeRZltalH4kFQac/joG5n/rdZkY25ClE//1JtAK7dl
oY1MnaE2+tvC1fJ9lKLxCVha6/ZRCWmcNpMs4+0UIay3jT1RfHm8T5c3/evzqn65glBAAVwEO7I7
jFv7Wh6HTpMvUZPGgJj1+sAYrGQyhPfO6NLfNUo7P3pBOK1kUbfLIymjxCGRzabBxhiGGH/7eUsj
b02fKdRhGt3sFJqFeZm0Id1bdFza3aBpAiG2pARh4YjvUaavSYUvoG//+wFAR2BsEPXhQC52s+fU
QZSB+jtYDZ6qpQljOTVm/VMM7neHF/L8PJq+80drFv1ZGk20r8F67lJXEyv3821M/t8PwYGHbpji
0fFrbt9EUcedFsy+jlV4CBKAthX6kRHquV3ddJcQtvSHuvOiA9QO+/h4D6h/+v9VC0QN1eIkE1Fk
WyWktngHMxbcwC1i85h5bvQ5C+fwqSGVX/nUt3HjdRXGgdxzdO9pAS17jHlSzXpnz9bRt6nPcas0
PhmTKXdBGq51K24j4v9dijE8+TnTYqqu23cZAqeqvNi2jonXmX8kWss9Jo3xexiN/mGew7Xc6u7R
6NtTcyB5xYgNoa3FC/S1vg0kbahjUvawYHQ4L5iQaoeB7sH28bd6FZa8+VhIfXJvkinwtaDZL06M
E3Gh4xJoHqXTth/mrgt3hub7G2imxlFv03+zIhZnSuXxC+aH8yZyYv9Z95Pss1vitkSi1xzZh8Aj
rMrfTWRel8nF89z00uQliQvt04wD9j4ZkHKWUAyPfeQXUKCVwSRaBvvS7eqPj59pMSjme6lnUvIY
BCJVHy+eyXCaiU5zZx5rxFL/5KJO0Qnw5pOVWZIeNBBq3S77k9lLbRvns3fKS1cyidXk3rcmBA18
lFUf/6a7LcRPUhBG5lqqHFi+Zl3EhtUzZDr6Vub8gfryx3ZqppMskXWtqvnX49WWh1+9AFIF7jf6
oryExeGv3HlkfmpZRyg5wecsQMSMPUC7Wm/0o5htY1PDHPueCkLju1dm+kQuiBodneBlxZzFpGqw
Sqyj4GheYgPETGrF4cbzxPSnbiXaNW5m8xxqzdoY6v6ZYTzQE4HnSLxj5nF7SC0nlHRKp+iU0yze
GW3XH6wUG7/KzqkxfVnt87zAs7ez1oSZ778taTaPq6S0HeqLxdvuhVNK4G3ZaQ7gNonKq/aVY8XP
mU+qhjDXGllosR7zNOWdoFIYKgqi32K9fLRRnIkE9CBLwJ0/DJlGelZQ4/kBosfjjNRp4dNtefxp
75eltwV7jXudTQUT8PYFSy9BWdmVxqkILQ0HSNy6ME7/166H8ZDM0Rr4a3GV85Sq3+3zUR1IqzQO
b5eD6dBFNrLSJ6zI5K4JvG6fVb31zSqT+IejBe0pG313x5vWNwVfeyXDX2yn1+XRi/P/Z1bO/9wu
72IQ1U0INZxy7vNLB1Rx0ybacKxF+kdStPo+T7LvUBitw+O3fFvM0/ihXwDChSSVG4BItlg3KvUk
aCLbOOV1mHzzsYbc2tkQfUD3zDzOFtkds99iJU19c1G6pCCvlNXPMjqZCWp4flCYp1E61kErXB85
BgKm3cQw8KnpdnVrrLmMvvGBkZ3huFCqQoW4E8IC8OvOhW2eYrBlR6wJw01qGPXRStGkcKmwtkHY
Naewqpwd9Bzz1+MXfb+d6bEbFlUyxDBkqhaXxIDeq5nMnnOSOYysvHOKrekN6dGPnXQz6/H7/ALV
h+VHQh6kBqCReIdhnxLTyoY6c0+pP/pbt/L9lxgkB1TPGtHJlWv9rYdDwYhbHcNAVZPf7l60L0pt
7jv3lLGHT3g6yxdzUNDJwR6+FhyclZRvQTv439PB74NhQeT9P5SdV3PdSJqm/0pF3aMHPoGJ6Y5Y
4Hjy0EmUu0FIJQreJvyv3weq3mkRZPCs+kIdCpaYANJ95jXUvle7tS7nET2UWBxmqAVenRjzdTUM
+Tu9DJbysGbsm8gu9npm4u4GYnI/cQd6Cenrvs/b+ToJ9P5BJjirkyOUd0ZV5HetgChC4SjyAQTl
YFFUQqIhCIf890LJZWpI0sjO+H8QGmuUI3XW3iiDBPtmbcjvrC63fENDlLduukuaNy+PFY7txcFE
RfCAKF1/PjFzH2iFFL19qEsnObg6tBj0vsXdIG3wB9Bi/TKLnV1co9j49npfBZU/XxImG1cUCeNi
U/t8ZFtyQ0YOMB7cU6xPs8sDeLVRI7xTaNr7t8d6ZfmZv4612lsViq1YjrfiIEINu3ABVX0SnX2y
IRL4jdmLw9vjrfxhWH4LPR1AGPgw9hdVi+cvF89VZwf03w9cTd2DUvV3hdalG11G7fuhcaPvtZtc
6V1lHXuUQzzk2cYdgcrCQlXqzdsP8+JDgzoHCU7czm2JLMFq74keV2gVYvVhFIrto+5snSBrniNX
Gu9+dySC3EU+FjA2pnRrGV7wZ6ZQiG4Jz9E4UJJZ2Q6V0I9xqtu/eaDQQ2MICBZ8XLpA65fqnHYu
68LVjrpd51dFG31VnOp7nI35g5ar0/b3Xmzp2BHCLlRECqcvBBYw+alFmBkmzCPb9BvpJtdugWNj
1ueX3MTWVx9DkSRw5S1QMBqGq/u2b6YGnxkWRqzKyaum1l7WxOznbaBto8n41uSmuJCgrLfHzzHJ
hBYHQWhh6mqFWFNCc9KU1jFChH+ny1LbYCxa+LHdxNt2puD29udcHzrLeAufiZoIMCAOy+e7Q2bo
/BdkJUdA5fWm0yrDV0cQhJtpGO2/egVJenXM3RmGXs9WfXvw5Zf/kmAieLAMztggnrkC1t1mNShE
14+WBZKyVj8bVaVuuqDBGuvtYV6bR6oOJB1Q/Pjf6sgp88rqXGewjri1KTt7mh4NBf5OItCmRlgl
PNehqC/ceq/NIy0Qij1IQb0k0NjI31ZtGtvHxHDCKxTk+/vEdlOO8Kn09XxQv739juuTZfmUv4y3
rkOYRaXbKZWkYzmWj2oz9NdIFU5PfSycS1J0rw1FmsHLLScYy+b5kqGmBN2uGWCz1FSqsrbMbwQX
1WahZFw4xV77ihDWQYuBWVxkXJ4PlahDETigAY5O0KeJF9ih49dxlhI3oHDl9XZRXAh3X3s57noo
dxSqFoW05yPmoTSNTI3sI44QzZ6DRjl3emAdU9Cpvz0Uok5LC8bhkNbIip8PNU1GZyVNJI5anH/P
MmO6URP8s6qgGi98xpcvRXtgiSvoyZEu/WS3/NKP6/rBkaXoxJFGQnQLWd7Ar2RY1Bnr30NXkONC
n6XNA7JwqXSScT9/qbRLyikIDXE09O5kZ4tlsjO0wNQcIGsCcr4R2fPj22v/5SqhxQNREjLMAulY
m+5M3YwzoTMHxzZsdM+G1HpSG22RAJDmHgjn72mt/XzHRYmGAhwUB1zPVvdCHvTjKIkQTtyl9mYq
mvBOmKlxoSy0wkH9exiKVOh/EpiBLXv+KQ0tzKzJHEPsAt18L7JM+nLO+odYmSZvSPL+pqrpHogk
iB5qM058QtQh8pEwj7cJf3hS9voBOk5HG1PvxYVT9Sdi7/np7YJaZvmSpoEaWoOJzX5EnivTlGNi
96EnwQp8xwOqv2664UNWon6kZLaxg1ptbIy2Er6VF+7esgq5mYJIP/XD2B6KMTUPeiKNRVvmrh5n
cKF1FqKw7xg+bcrmk4VloY+THgd3hpKeotjh1rYS+3uaDPYZxax0W5nmcFbMQRyLMR8PfSXdjdUA
pR4SEV64L1/ZSvTtgSMvFSW27WrTlnYuCdQ75QhedDxlEYqJU1JYp5Ys8cIHfn2oBetOU4Au2Opq
LtNGmlY5KUeLC/oGFjqa08B6TmFfNBeGenFD2gsAgn4lHQHg4e5qqWWovaUoocQn0ctoEyeKfnQj
qXoiksrRcCDzmSYiUm9v2xfvx6Dgk+iDMeDiN/R8fcMO5BgxxuSE/Jjcx50l94YT9/vCTC7dxq8N
RclzEQymv0dJ+/lQQoH1EtlBclLaEjea0R7Pgz62/ijz4gJB/MVhxFv9OtTqduyy3pqs0UmQNnM6
r4m0YjtFRrTh+38LQ3qZb3/En2aOz3bhMp6zgK+4RogXVwvSnSDNihpRwL4rLb9QynITplG11ccZ
nx9RhNeDBeDDKoTYTYrRAf1XZtDDiCjoiVbcuijuvJ/CvkINhsSkrLLwd0NanlDgfwcChdXFJDz/
+IEoKi0x0GDh+M9vk876OOpa+DljzJ1rZuXviRhybjIe3QqQkvRXWWDG8/FweQkH9PBTXFb6YpcU
c3OTFB1KJYVQPFQMasUb9Kj2Z0K3whtNmVzZ2MFdCABXlNGfjwFFB7wWhBWgf2vAn+7UalFINT25
xox6o6IikjtW42zezHoa47yUNe5XW/ZxS8Unn/+SekCDxYWBX//umbUgDn+qgVP95tOsliSgesRe
Kyc9dSrQwzlUYw8Kf76z2N0XhloX7vj2eB4QRkDsIPtcAy6atuyTEi++U5Vm+k2YZ8KzAJ9vI00M
5zGobd/BEuEusiP1Kggx+3p7N7yy+X5SsiwQeT99rp9P/YiqYNmiI3YqtH7cOVKNTmWiym01ldM7
i6bmhfFenWQKRFwJ4M0XKfvVgMMczFXeZ6feHg0WeDoAY5nb2htcO8r4M7L8GSZA6M9Zp/vliHgO
m/KSB+Jrnx3myNLjIASy1iF5UDVujyBhdhKjGN+N4MF2IdZpJzPrPvCT4aOhuJlvTzL27RZ3ngvX
xyvH6xJVAmMgYSbfWabll/iynetwCqo5O5ldFlA0ks6NtKv4BI7ikjvfyxlmCZP5UykFUEsd5flQ
VQ99vx/d/KTU0eSVgxgoD7vKVwQ73+u45F2SbH5RPlpQ6OCtgSiSg8DcXJ1eUM4A0GquPI2lcHw1
QWlRoiQMcSkqPaUokFHJ4QKqnZtte8Po9tKonXvaj9ZH0ZuXerIvFhyhB/VIltyilQeGefWp66K1
s0kZx0Mqstb1atAih4ymus9Sq1AImfObmO9wnKre/Eybv97HsfLX7+0ySqFLnRJlCD4HrCX9+Rxg
m2WVQwltrDPcEXh4n3mWKKMrBDnGq1HUl8rj6+iE0jiXBxUCLg/SsnWggJsxwVZhaSfXLKyNCRB+
Y+hN52FOpKPIoWd+Ghb2hfN7CXl+uVeBqCy6j+BBib64SNaiSGYdtCUYeOXamUrjVIwiulNatUfn
v6Mt2/bWYSxx6siL4lKB/tWRFzWMhS2M3t/quB7HkPLQBGdOSy31VIaus8cmUB77Ev3oBq1Er1W1
iMQG+763J3ZVj+GdkWWigEcVbzlB18XuBFWRqKebc5ZApDZprwW7ZGh+s0e5jMKmAhJIOkqauNZ2
t6SQrVvM+Xkcte4Qqa3hhe0YnRupzn6qzcrx7bdanU4/x6NeYZAeLljYdXCbg/cZQmvKz5kjko1t
NeGhGVu8wGf9Urv3laHQJKMmAqMPTN4aYwQLPe7zzMnPZLnMU1UGQnj5gGipWyfOpQRxiVqfL1H3
2WirfQhWelZkjnEljRBD+HEDE7Yb7Iw2fvmOQN6444au31dm456RFTM87Jy1C/Hn6jxePu5SV+By
4WAC17Q6HgdcW9IsEvm5bMw83OTIVvmwNY13jWFemUqOKObbs7k+kP8ecQFyUJtdyhmrXGVqeWUx
8Y2tcJ6uUms6Yzbl/ig6pT51mOgBfyPKrRL3Y+uKQPVDi0oHargFD1ddYlCuoM6cTMv7k6KTD6J6
whXx/CzsIiklvsfFOZ0thc5vk9l+X0sTFnYKoK1NmI0cmLM+iNxXgqwNPQ2i6Rl0sdxakYnCtEGV
MKwc+0NXIjUpkAgwNkE+adsLH+615aJRZ2LXsRmYtOeP2g4abXNFLc59j4tlCp0W+f/Q9kVgqtex
QqTSgo/7UjvSfJRlYmxDp3f6C9O3Ost/fq8lxUSafSl5qauAKVuiZSexizOmWTOIiMHqaZ7b1d6q
+9QLklbxhJ7+Zj/571HhcotFUItUabVKAyUXvZMzS2FqiBswrJ+KUS8BuUzztgdU6pdm9FTWqvM4
N/18YZ++dihwVf7v4KsrewjqEY0JWZwrGnk3LTJ+Gwh69inWq89vT/Frm5HwS2dzwBVDuOT5DDuV
EkRlNRXnqQ6KL2CT061Iu4EaEBe1l5MJ7d4e8OVVhRQASDt6Wgh9vOhWNHZSdRR+inMT19VtE+F1
FsR2tx+m9g6x8hhJU2d83zPTF87015YRWBd6eirJFR2a52+qGsMk1cQtzgr+MvtYreONNUCV1XIR
XakCufw5BBXy9tu+OihYZIE8I73sNYUVGWR6IFNYnqO4m98ltqiujRAzQtHk1i4ww+Y+ruxLAslr
2OjPtUt+sYglAg7j3nz+qmWmBmE6ViyfKDO/TojxH7i5pq2sE/kgNesH1qr2jSOVjzVE9jPuHQ1F
ZNu4xKF+7e1R94CrQGC09OCeP0cwagliLnVxzjNX25mT3X1XI5fO9JDFX0bXCq6nrhsuzPPPiVzd
cUtJCignRSL0iFcTDSjBSaeJMr/eoOGOqbryru4s2P1OMj4ak6q2flir89fczKwdwKNoL2J3YkrK
8hgEZbWj2RtdM3GX6jyvfA4Eqyn/ctGTiawD8cqmsdrZeXSml4PMUudMG2E1xlY0aCNOmhPspykb
9r+5ApdLhnCU7QZS5EXzM1CqME+x4TnLPgpxuwJS7aldiVMDwUB+0w8dIjJWY1+YhRfvyrCE3fwB
8oiYfzUJVWgqFrTw6Jy1mvYjw0b6CFwlPWXF8CleDjVjnC7FoqsxgSFAAaZ6wmKjtYJgxfPlVo0y
NYasLm4r/F3ifRM4g5N5oGpLq/Rp54n2Tg3aLtu5ejvZv1eyYvCltovOCLgnSLtry/VkjnIKVqK7
Leu5vCKP+0CFCyLTKDUPhZPxwqW4OreBQpJc0gQC97HQwoxVebKretsqTauFz9zumw6q5GClaL7j
cnMAu2jcvb2K1kkk44HFB4m5cHKI9N3VddiUwixcYzAfVEzT/FEnhckTtABshNqIFKdxO6hNvglt
t9+FgXEK3eyS1eHq5vj3I7CuSOeXu2q1pAASQOs2YvNBGnOydfuxPyp5o4KJnNxNMurvrcGx/ZHS
8+btl19+8S8HyouBV+9uyNBoo7AyH5wkLTcSFaz7RNed92+Psl69f39hODLsFnQc1zVIy2zy3LKl
+VBnRZZ6wurfK6Sbu8kR4aGsM/cK7OZvJlZ/vxoSSJQp0EECavt8yzSuTEM1nM2HuS2HHcZx9sZu
gTVnGOl43WBdKva9Noc/Fb5R1GC3rhtAs7ATLRks8yEMZmtbaHbtY4MGIFBTwlOGqMd7S4bRbtT6
6fdap8ub/vRkMAgjF8OE1epJpbNo9SfWQ2SHxdbq6vikS3jcc1leEmd5uTcZisLDwnoCL77WtbLD
rAYCNlgPujbcRDC4PcNVgINkfQo+Soz1JbbvK0uHdg/FU3JVcK5rtAIY9EqbEXp96KYkPBZ55/5o
UoPMzlBLPzAn17f16VID6JWpNJCfgf+42Ltx4j1fOvjVGUmqd/YDznnASN2kPbpjB+OobM3zHMCi
SMvywVTH6ZKV47rNucwlNXqCx6WUtGDsng8dDLh+dYVmPVQTHNjMrmncmuipB+Akd1Og4lmZhvHW
EjgNqY0R+qn6kzOlvssnHKeCNrG3UVGpBxk2lyDrz+cCxAhXPEHXAlYntyMlef5sWpJGEVUa+/tC
kXCvKHNm+lUQq03tbgLDAOrbF23Sf8i7MrR+T6z/5+AMCzUaxBMEkzVwLRoM6qqYl30fKxHvUlwY
TnzIaJPa4hIH2uU9/nMo/j0UHQoYqFgqCtByz9/TTIhVHGN0vk8A1PaZ0JrdoGfTwbU79BcgT7ZX
bqqqjw4GYF6Cbelv3bcUQxkcoNpSZgNVAjfq+fhWpo0dhe3kqRyhihxc1BXVO1lHvf0xrSNtCDwF
6YD5wlWwKiUsw1JWRJmOei33PSLSz4fV47qYWrPWn2aZK3Dj3MhOtwhR2fVRZE3Vyw3QIbV7Z8A5
dO4AgKrJzSTzSHqmHgB2R0Ui2LYBufOFgOv5ocMTLbbGqHRT6Ka3hz7U8wcj1gKsZ8fqE/hIiDVm
mmq7JCjafmPJvP7kFFV/iYe/LOVflwCAYCQnF3TIgrh+AZN0FNT7emFFPyh0SIyyx+ERM8LR0/I8
+v47lyPF8mWoJQJZHG8IY1end9SiWyIwsv8BTS82rhO3A+UGscnJ3mt6Iu6mPsKBkL0mrAszvv6u
rHTg89AjKM2hxLEWG6CqjdWUOyahl/aiu4qdwthPqPobXixs5YDuQHFJ6f3FdwXQixYQFQ+cHzld
V1PZB5hB5W6Ea6wiaLArYWv5VZiFcB/LcP/2h31+ivNhUaRZjm+qHPT72FTPl43CGSaUtm5CL7Hs
4FAWOR39rBy8qdLi22EW5i2SaakXiTk/vD30i9cEXLsU5Fi0ixzGeuhm7qkQoguJ0bjpTDehOwXb
nGzlVq9p//3mWAsw34XCBW8KDM665S1jpQPOUgS8ZhckX5A7rGwPnFh3nc/SlReC8xdvhu4RdVIo
URT6+HN1NqZaQrl8ToeIVjEAQ/BFae7JJHNdb+CiujDaiykk76Grg+kURxMKk6vR1NkM51DP7Mij
L51HGz0vrGNjRYFJ4yOz0gXFCx3BtabybEym8+ntT7tKDVhCfNi/1RsoE9LMXe3NgZJtZvRGEHm0
P3QVLWEjmTbVkDvZqRxdXL2aMkyw7FYb53vkoPHvpa2rfmpb2f6e4xfPsrj8LtL+9BYXH+TVs0QN
hofCHUTkdcKI952etVdtWfXMuCgwJJovyTG8+Pi0FSljAWqCscXxsNo/et+FIxVJWArF0MoHWqjd
Dm0pxTOzLDhGadndh7YxbCyAehf2zzrSQN548eVh8/LaFEaXG/qXFiquJqJx8p6hRyPJP0959YD1
svFYFiptY6FPxxS1+QvnxU8poF8OfVJ6AGzAHA20c/FkXdd0+iDmDioNldVG4C7fqfUgx00z5lPh
83fzvWFHY3kYs1H/bLd5fG+gA1V8tTOtv5bIMQ6eVabTo6UWseaNgoDsOk4K8xNoPeusobpz13QR
xPU4tAZlL2Fajl84DIfrVoVr7LfEbs2dQLKr+7sx/19/jf8dPpV3f7+D/Nf/8Pe/qGg2cRi1q7/+
6xz/1ZSy/NH+z/LP/vc/e/6P/nXbPzVt1zz9cf5ayT92XfH9axuXxfrfPPsVjPTvJ9l8bb8++8u2
aON2uu+ekHV4kl3W/hyOZ17+y//fH/7x9PO3vJ+qp3/++VfZFe3y20Ie689//+j4/Z9/soT+69ff
/u8f3XzN+Vf/p8mfivjr6r9/+irbf/5p2v8gaGXO6SQDC8XS588/hqefPzH+wc0Pjgi0DoEHP/rz
D7TW2oh/pP1jSbnQSKAZboEpIkWQZbf8yHD+QVWUrNPBsQYsIGLs/++5ns3Uf2buj6LL78q4aOU/
/8RjZ8k2/rMscYODJUFnC01KB/okoILnm6GxZTtxWyZbpyniXSiraAPZod9WcyR8RNJC36oNOimx
aB8Njqa9nttfwApskjg9R2hr+aP4kM/JMZyqj8Zkn2QEBrucNikUxbYxQDnVh2GAOz0Zo7kbzcBr
wiL/kCoyukqT6piiaC5zN/DRorM3mhtnXwxcKm/UUO5ENt8HdhVsdJw0TmOqYQwYfiUd1bcWBtIK
oawXWUXCfhi/hZQgPVMJS19Bg9ozovxd7fSHOIGOOXfyA4oDaDhChzrWVqLfRfD+vWyeH9rW2od9
mJxjs3Ae7CTv7odkTny1Rs1u7KUGHa9uPcVGZj9QytuufCcDgN/cR4apqPd6GpK81UnnBUg7emPg
Dp7EQ65Nk5JI0ihw8bDdR6lWt4iHWDs3T2+qzmgPUx9WOyjC2TfZIxBga8mRSGn2oryTvlYE+M8r
8XFIps81EayvGaBS53y87nWNY1qTu0RL3V0WD+1+dLDr6eawu2pSF1iz8ygpedAHa71UJo+kks0h
N3rtXpedvXUNHEn6evRBdj/I4HPZT73XjDFKrQmugOTmaEdPx3YWHytFPgEv7kG7uTpXIfIJdYUj
rxhweW731mB8KnIgqVqEm46oQj/PMs7VqsK7xOre6XExeItXcOmNZfMoVKvwLCVzPWqK6ifF5rzS
pProOreqE91MBN12Kj8VlfvQ2PbJ1YLh0Njhtd3Kyjel2Xghsp5eQhGtndQGqHNcezPaoh/6zHFv
kGYvdupcfcm1dvhmlro8FEr22DfiQWndaPatZL7LE2puJVGGh9Z85GljQrtG0a91OU4bYiC+IwYr
7RyIa3hgjQcjrkS0Q7nTguSpcLN9Oo2pX+X2ySjxgHGSdvbqJr0J1MzXhwJpj7T7lqgfyib50Dhp
gVVB13+LuOW8IE5bb2wGGx2BIbjFTwVhZTVXdqkyyIMYo/5DD1T9REg9bWuW5I4+yEM1OIpfOyB1
jYIoBYFay6/V1PI7ewie4owVg/7mI7mesY2TxrgxkNnziXuA3WWKjXPJrB/CoYkA7wbTAyyuerG3
GXdhhuSqD9Df9HQnTq7ceqzRlRbpmQBziz2M4XV94vfBkQzCPWfSjtmk2eNMFOFzfvmYpqOdH7b3
89hVtPmc0c9MNXsUPQrAUamxOLUk8cl3WShEUoUR5hsLZljfODU9ZeTVJ1Hn95Y+fXOh154ds8xP
/SiLjaol8Vap2hrPJFQl211jY6HkTd2QbdRC1OfYqicPixv52MVm5EMRjk7ElsXHFJbaHWi0WvOn
qLF3A3eal0ir+0tRlPwwRfR3fGA1GcLv/XzPiZlsYq2NO98Uc/KoKYF2mxa16Df5FKCFlc+dviwY
G+nXKBlv28IerrJBFA8CffjKoz9em17q1g2S/wM84S5A+s8bk27e97NubYdaDI9uscCXJf3fL0in
x6euqpuKzKhgI3XhDIi6aPCvcI3G+BqHTvixEVVm7LTJLLcS1tdWm5LcnyiSHHQlZdWbzpgfpT26
PYUj1d1qo4yojfAyM9r9Xq+qyjXwpclGmZ9PHyexdU6cergb9R4ApCFGuONjd5ytuP2W1GXspUUb
DDuMyNyjVrKJafKn38wOX8ZWNPONhv8RElIhxRGvmu3g3Bh5tJuh+0yeotv9B4qS4bW0Gr5kOAfp
RpizgAE/mzutKjUec5jnjWE02lWD9fGm532Pah2N98Y82g9jrTZXZmQNT7VrN4bniiHaIliGEaZb
TI8irpTjMOlj7ou2ZFc5CQjDWim+TxJ3RVUgdd8YarDLNZwcTXwqdkqU1Fco1YsNurzJjW4pzqcw
iLKtgp4PrbQiDJeeeFh4SpJDFMry4CtxIFYBNLj6L0DenVt0JNtDnWryPkTbfxdZfbYPOOJ8vQ5D
P4TDtQNfmT0S+Snbbta6ow2o9DSjmb1LuVf3jbUwysZJ63FTQmDxKXcT7bqL0uJLy1kzezn2TJs8
s+pHpcDgPe11x9PlgqWAIBlFxeSh021ft84oz4FUADrmLtaSi5aXc5xye/bdEqWBSO/k3oraeR8h
Eu+jNWHhuRDnqodkKrZGSqhvEbiQ12Ua4VrcR/aVCk3loxPF831oqel9HIRf2yDSduHUI/yaOZj9
4uOwG7vE3OCCvkh6lQLd5kh+m5Q4eR9i9XwyOl2/olnNb0ceGXeocah2nW1Vx0jrQvY+MMFDrVrV
TlZVdqeEnbMr5364serhEen3FvKtRZYuAsubbDNHmVmITZsMw34UZrspc067rOrr67SbMg9lPbGJ
yK4PpCToFOaOcnCiBYKZlsaXaS5Ze3h57RSjdXaGEnysnXD6QcCdX3d6Xm2Nxr1Xxrx/RHFahbQh
dyMGmVrZfg4Uru1qciMmYxf0xXjsA/VIWvQujI3tZNTRLkjApNnON/SgtrObbdJAbFKt+FaO4jTS
qvJiM9uYLVJQZqBtqkqUvpsncmMCvvXyWs88paHOaofWnmrbp7A3Rq+0+wCkROk7VvdJTuUmMMcO
2TR7PDiVnj31ck4fkG1LPrTjVHqdjOWnwBZ8MKW4zSdbWaTajTP8cuTahYlUwdi7D1PSWh4JibUt
7cH1cdldsodEPRFDPJhQ49KBeCu2UCYZi60mlH4zJuI2N6MdLk3+zGbcpEOse2Vk7zJbebDzJvDG
2nyIFPPzpCrtJ+jLn1G50q6trI4PMYFW1R2MQN84ltyZbdgdM2hIFYQGv5iGbNdiuu7MaNj0dfhD
qfNNFHEh14VI6aqGhldEQbvJZeHbZnIwMVUB+jmoyIbUtW/XVrx18vo9bdPqIBDj9Kw02KZkTkNe
wZ+e6ieHfQsc+WHM33ViOMDg++zGxTYyjBu1z8iY4LKIedrltbXv3O9jOT00DeCXGvTwYvaubTC6
5yKn8eBUNx1BVxc7Oc25/k5yk6ZJn+3CQnrcrfu2treU98et3eliE9PQuIIzvkvVqWPvuo/KPGuo
GEw/VFm2297OMq/uzXEDzXwkQk0AUJjiM9iZvdPbWyx50xN+IRu4aT/qcBGQHd4B9JQZ8JyqvqHS
tYNZ9WO0p8cOJM+GzHYmNqo8zqC9pVgSk4882MR9VeHPLbsDVKnGs2sdClCsRx53n/JJRQ1wb4YD
1w0yDzMYTiCXm9lFodwMU2wJ1Nl6cGIEtWU3+NIM7ks9c5CQpeC2b0nUvc7s70liy9vQcoqTBdze
K6q49NCQvKqbtvXziAPdiXxFDBsUt7Ryq9XZ+1kpKXAEgMInve1Z8B3BWxReZ0L6A2TpvavGP9ox
tTahjlVYW1ADQM3P8QUSzLY3agNXhz1/DF30GoAqd+cKM8sOKLD9BUrAlaskzqF1Q3GFu29ReKmj
lB9BUrY0sPPhaDVUU3j0+TCIzkAIEaohoteKz9oNHtVAK/0+c8VtF0UtymhpeWqQut24+qh4MGQU
r6qRWbGq0oSh2JYcp9GtUEv1YKNxdqe5Sn+mXEfi23X1Q1BY0SeT622nt+p8leUUmDw67/k1nATu
tGKc3gdOVkMZ6cPcr9za9UXazH5lCxgLRmASSI+LUnvvnDCcNn2zIRiV2kRj0xZJ/zQUTrdPOhwK
g3q+q+c6VQHoFtpN6bbOVlRVcoL+p12VRhD4VQ3cqh1U/SNawek1pa7kriDG2mhF295UlVVtUWlU
vQoq9L0oE+HpRqZ84ghwvnRpal2NExE9bgbdldPyeQbdwEV0Sr8GBiGwnSvFwRS1cgjrIfWs9nse
FgfHDjq/q7QPTlXskwhYkr6f5vhjGdsnZ/4RDLW/iIjgGzZ4LZ7rXqdjttTl100bwE4Lz4HOQZyO
g5+Uwd6h7pQqznvE7J6ItuWx1CLNE+bwuTHRF2uS9jZK7yZtPmg28VRfTnsk15ZtOqXJpgmSft8M
feEHzuwcAzfDAajhXu2HtL+1u5zwf+59va3vshbg1jZ052xrN+FwsKox/IQGRHsaciglMC3ol43W
XRPHEeODN1TViGA8KpX3fZAlAReDHX5X47TadrKd6Rz1ZUkUnlZkMLnYGvGc3cddZCNc1r+3ijIz
vEZBj89rdKP+3OkmteMctxs/yOr6G/JIcusWau7jelx/kkgLjR7qGMW+kmO8z2TXbEEPD096rpA/
F1XAOpgGeW0qPFtaWcFZqZIRN7Kw/FABYL/W6/IxVZP2nZ7W49I3ThWvCEd5zZ3IZRGWzgkNPPI/
JK0S25sD9G+8yRQTThy1GnpZaKpfY9mpGme10e5rrXI2uaOWO7senB8jPfad04Fm57XsGMx8LqFf
YKBsVWkCpiRrros4HbzRqrp9hL76UbRR+QFZwMnTklK8GxeTeBh//SHt237fYqu0w8I2ONRFJr4p
Ey5gyPI0DzqVEm/Qgdf2WR01p97Ks73NuXHUZGIgtVLh6DvYn4wemS9sZDyqj1KAWcsqDxVeZ4sI
xfCpL+3yobXLedvl0JBJbKSEUKJ1Chlzj5cQJP0G8KAwbqIkJz43xMTJnPYfJSfFDsXHijClD3ZB
MEnCuL7od7HdIuyKDisRS+xcl8RfZOxD1fgiyj52QDyWHap9VhziWK8M7cX+CgEWvwFFSlIWDMlj
zhV3glLVnSInV7+LoMs1Dycn96RzRV/lsyXBbjahctOrQbkFrm9O2yaxg1M+Zmd7EtWTXmdPJqLD
OLkjI5TyQ9/IRHGOa7s/SayMtiMN6onsEEelGNojAomN8t5Ft/xHnLjCV0U472GDW5+zMucyUNrs
HpVz/UpXZbztQrV7THSzt73OsukeR0nPNs+lRYabqvL/sncmy3EjW5p+l94jDXBMji0QwSGCEknN
4gYmKkXMg2MGnr4+MLOrGMFohvH2qs3arDa3lJIHAJ/Of/7h0lPDiJ/90js/iXBR7IBjmd7jRjcp
n8ihLcjRwCV7lOBN2ZjvstAe99XU2Veg4eNDrUdsb5U+ZxkmS1P3EIv6DzZU4k6NZnQJwUV98Lw5
I5mbO0i6mPnCQWQlTIR4/ECPed548/xLRMvPwQ7vomRis9SqfZejhi36f7W5/4KOB6Daf+Oa/yH8
Wf8pP3fNnz8d+Of/A6DnGln/f0Y9L389HmKk63/+D+hpWH+tVjDoKaAY0OFYOV3/gJ7yLzregI32
Gv+ME5MHHPov6Cn+ema2QHyDqARkSkPgX8xTM//y4HzTqMTJW6ARksZ7QM8V0XyBeBJ3gWpKf3bN
pqPFv3aIeLbWkBceYjkcdqvPNoF9H4ZKqDMREoedLEhBYL68AGKtvFW87h112dFgz/DKcd0nwThw
VcntGTBgW8dhs33x1v+dfi8x3MPH+Xek1Uqbp0IVcNzNkEmsiskmEZOE9I1IrQ4kj6imtwc58TiO
5EuuSY3gxceWF9z4GtW4nm8nrrqKSJy+xduxu5AiJgfxzFDPnZD/+UA8Ea4GOHRBBsFDjXKPefWy
PxNiPN9HtN+oJiQQVNWp8AOpg0m2VVMu601op17sR0vrbBG2mv0eMVnY+ipZzMEHfSnKYBmmTuBw
H7U4WUWdYn8fm6nxvayrls9en4CVhbNZDNwySoF6Mm6z22xE6nTZ6Wb0WyF0i7a23U841eIk+B3O
7VwE0Thx1dKoGaKtiJTzhJNsyv1MjwtsDqvBfkqWRGMDNSMrvZ8LxcBGohl/W9qURFtu8lXma+NI
xZvVuSd3Yeo6ddALk7pDJ970a98N/NumvmREGBnFAC7bdO5v1ysJYRtgQoB1Z17uBVnmzj+nVh9+
xK2FsyZ+qwBQTT6QRCnLcur8zjUB02IK7YvQ1ds/ZTYW4TaHV/Q4hOH0fRqL4qnIwYVURbHnk/vc
f5qgAZICEIlo4MGtWAu8NrF/yKLCqn8pK+2x7ZX7NbSK7GvY2U1D0RsaQBa9AQpOrnva/5Bpmgt9
Y8RF96OQY3+7yIo3XcqsfqCtW34iTTSPfNGN6U2hGZKAGaC3xO9ar/vRsCIfyzZJHlk1/S8oivjA
pUvlmGT3inrwsaJtf7kG9gyoivkyuhYBh+VRgSQG21BuGNznxp8QBQ37spAzx+vimvJnZJbmR2G2
3n3TRCusKda2hkAKgUZazso3s+l2qccYG42+yz6XfSMU+XqF9Q2Bq6b5Rj+rx8Tzuu9TmI/fFPZI
0k+cOfltm1n7uUVNl1+IuRs/NNlIaM9EpLROUnc03UiP8nODlxmAcVxP+h99HNPfQ1TlaQDn3+b+
NTTRvYiE6je9Vbaa39gQgC7DMjV2ZFaWFA/4Ht7kIgcayhJk3sHkUVVtiOIt7zui4PsgXxqTWJBm
pnNuVFE5UHAvxXKPNDS6KwtjeMho8D5GDaq3T5I+34/eSej4qo5M3aBRktptJuS881Wvj5iTdoLr
0YBZXuQPXQPwPqVG/btVrUnSeOL2P4y6qCh5cQ7/nVVdOQYKMGzxnXAiFrFzKzf19VTLPmqLTihU
1TnkrOL4XXzCZSG+CTMrpqeAvrzyTYk9gE/9NT/Qg7AGP1ekWNCgtTNiorlg237OiPnWwLTobwPD
BBs0xU5pH/faaG3itq++NumwfM3Y8b1Nozvx372Vj4Bobez+LEzl3IuG+za2QC7NEn4MbJ+y8Zp7
vQ9tsZ9DNNp+lxnc4DHuZv7rNbyBTY3b4+h7VmH/bFst+S1bp7ibCd2sNjPQMleaNtIAU1OkED7d
vkIEphOCAC/VNPxYClTS/sj6+z0xgT6ZqfhRYajYB1nXjx9bY5r/yIEsdQyhQxTNYUxlsPGyUG65
uWPBLmu9pAaq0l7bqHCyvjVsmQ9NCG3Jt3tzVBs2nKYgtj4sf5GkGGl+6wD5cqPHffeCuEoaYiZd
qAQ0sU7JBaTFa2EhYs4fqkJRkeuWNt7y9wqsmlL+A0NPuZ2yp03QkqPYfCIJPvoxeTTLfa9ysK6a
klADscnxrdgm+Zzfi8XO8+1awnwiiLPKLoYMfaGsHfo5TY5Uzgoj5YLoWNDLIllRmEBHsoErZiyH
LofWTqdgSIU5+qj6SNBwjPGnUVKEoTJJ+E343xAiW9cdIGyYV9mdHRoabiZ6lW29pCas1conmky6
3RT4g+Q6sERl4ChPudYDXE0ZWXEm+7MbhpvBVNdzLxEQDIZLf6odJ91DKqYo74YCJDxcmuS3xWxN
QGB6L9nkscyLtbFjDkEVjX3hx70X/8zrKJl3U2lHfxJjtq1tZKfDnZUXJB9EKYrZQOrd9Ll3cF7g
ESw1b4sU38+rrPQQCZlT5SVBYs5djBZzaH+HuJ3EQaz3JqrbvGbz5eptXHllJDx6C2VCaIvbWN9L
q4xymgn0KOJE0//0YUULYqbPSwePDHKA2ZjII1cA/1pLZ15pi1DXGe1NL1AEE90MTWz7PXDDfu7t
/Iue5d6jpuzmwZBTDuNOa8koHJsu+mAXsv0IBlSbl54RVQONkESZgR3HK2zd5MlXza31x7FKpk+W
MTbA88ReZpdV2yV3RRkSt2vRfPxdZ6PxPSJiZgKl08I0QE+RpjhUDk1GI8tVjzp7G/6f0iw3uEBV
j+WYj/dVo5sbq2iMO44F92NbN/oIciMuSP52f+NYlVA8tvEggpHaq7nKUC7cziNNXJ9cYQ4Zldr0
aOjWtF9C2ISfvMKe5gtKbpcMvhB/PqPOHWPjNoIq33TZv3zLwHZaS+DTBZHj6lEAtsrp0wgw+KAz
4uYaTzrtUfE2ugCOX5X7g4lLqysSCroiapINSL59OxllUm3jvoVpXxqsSKh26nM0uO6vRKnWDUJw
8A+15QCtapbo7K3ZpcU1Zy/JusgJykBP0uU7c9P4VXnK0vxlMjhA0n4mBQlnTKaTXhZUtbJOu59E
ehHoONPk1vykGaBNl5413QKiW8BPs71wpoiZgONaeeqnzeTLLtylyu9nvGifYt0E9eSgWPv0UMsC
b4iSB9Gt6yO1TIIxDT1qyMh0zPI7qcTJg5O2MRv7YGtXVh0hCCJnpN0QczpawZTIOqdxM3A6jNJz
vkZja3UBjbueqIXZ6lDqNvQML9wZWN5P05nnGrlNejReo+ZmBnev6MqaScVOhDSed9p1nMpbLJY8
EKAIXJaSFEbMvaHo1uxbA18W81pFtnUvXAXMiSMV385kj0L8aUc5WtnQVo9DBpShLaQxSNkYnNLY
PFXor+NkCkDKZLYvKUKd6yZm32LiVIRvdGMy3KWRENVlL1tTAxfz4syfRhiAgVTRMvokzzRf6oR7
p5/yVyQAdd3ddWNRxiDXsrmqSzFRshbPwZZ2mpZ+01t8ecvIpsdSGwXuVkhIdqmmiJUc4wynVSuD
0XNrpqw4DhJN0L0XOBXi+wEpvZ1cWAydcLgTtWrm7NIXIW+aWndBIjri1DcEzTjWx5hO4ryZp5aL
XT8ZTv6xUM70q0krJXybc5FOhma6gFmpHP4GigCGkXE3SR/VSCf82CqQr2Ikz2/u50gqJtbgxDT5
umFnTVX7d78Mc+LbToVZUhat6ZhGY3HgRG0DptJ4+lAHGk4ObTAh5n/Sq1m/HvNcazbF6OKwih62
VjSRp7b90A1m6m29NjS9CzT5wxVmk7EEZMBNNNvkA5RZ3wCienRHo3W3ggg9axuSsQsI09gAQLdJ
l4uL3tPEcl3MQ8bCgGq8oZ3dlTvTSyfs5bNe74oLsKXEYMsRg3VFF7wL600beUCmrkmCzuqx1zu/
jJjrvx+GFCGcy0ATzmNbu+aUw+yUHAdDlHnWBwX6xe8K8/oHNIHI2M56CwcgHKup/pUAqqi7zGqV
e1cLCy8LvY44g7nXOdmf5+rp/6MR/wvC8ItCcqV4HZCw7qDkJTXRHX/al0Ss57/1LyohnL9shI0E
4rK9AwNQV/6DSjBf/oL7D3sFKhbUwFVd879RCeMvQxjI02zkEhB9BX/pX1jC+osQIGOtUG2uoihI
7P8LVGI1ubMhfa0oB7xIQz8qemEtUFEPpX7TxJl2IdyBpBjba86Q3Q/BAgRvCHgFCnqkpXT/ANsO
S2sjLWqrnorlxhtsupqcQ0ELFnv54s2fhST+GQUoAmYn1umck0cIC+HJkgQxb74pZUg11eHjKlt7
+od3eEA7fAl8HAopnkfhn8bx0wZIwtRxfdYXNE7pabJCFzzdmBik6Bv02AL3u0gfqJVkG/2i40D3
xSEeDeNyaJTQPLQM7su7n9WGp0dmh0mh5jgrcvLiV/QW0cCTiHlWHQ2DHo9qN4dmtX17lCNl8vPD
wliFyL9qNmBgHXFWsf+cNKR0403SaVm+WbKkVzQv2r4IzHihGowAL0J/mMp8CPRWFt+WpefUNlVW
xZtKE+Pd279ofa7/AWnWHwS0xSJC1Mg3wPb58LlLqZqwS9rhJlmqR7e0sgujqf4eNJrvbw90qCN4
HghTcMTnEIbxvzn2k4trsyOASmGyGsXV7ygCa84Xh8ZtZE4fK1l5Z8Y78aqhXK4Or4SyrnsBvMyX
XzTK+zZNdJ5scDm3MNgqufmP00+7qtrvWkktStL04D6FeDz9bRh1jEqXjrzmzfDW3372V8sV1QyR
bpKNh/ThV5EWbTVhbYskaQ8qb26KqJuDjoV3ZiG9HoWVCkNFgvBhU7/ufi8f2EhrL8liz95rEEUv
o9p5MirdOUO6PjEI4kwcFsmDQdl8DIhyrTeYlnV9o+yqgVFkqK8Jl6vvb7+wdZc8mJV4HMKlx0zW
IYIEb4bDR6EJW1eqCvMbHD0JeIyLMlXb3m0GuV1UOv6sZUtRt4QUY2c+1ZHAiXnK0EzPNXXlmWB+
tCD0MEZLOLTVjdvUFfedKM3KDaCKue9IRKdYX9z205LXDTpjrg4p4obRxrUQm7eFgn+O7zXZad2n
d7+QNbsDtZ8UVF7HaSFcnhoByay5SeXSAwSoGlCaKqp8ytNUyQsBP+tJpV0rz+xYr5YtYCZKM1QN
RNoQw7X++Yt9MUY1o3AryG+8MLYuE5h5m6KHEdJiI3CjMutcpOTr+bWOR5AO0jZEZsdGWdyrm0iJ
Mr8pIghg4yTGredW5yKh1vlzOL/Q7PGNkYwiqYKJffhUltfhwlGq/Kbipik+Zrq70A5erG66yENa
qPsBEuUXiODpn9btyujMJDvxkNxCOLlRi6z/d3QKVIjg8qaoqpuqwSZcQhv1h3o2zuwHR0YQ61Re
OemGjVW4TubL8VPqDm7dlZLljVhwFfJHLc+grC6l9lBm0lluB0dPNG73lfo6eG7x3XMUqoJodttv
hYP5oe+0q5m5ysJmhDlTVPF/8AvX+HfKFxpCSOjE4Xcw3EkmWmmUN73yqt9jN8eXa/jxBtJgcglY
Pnyro3H5WmtEosax/cdMl+zas/Xku96V4ZW51Kw5HMkg9f93B+zExedI0sObQ7sEGAANGvuOVeJ3
+LvmcUhHr0znfSlxjhAj8Ad4NQiEhypsV/Dy9tGsd1cgFM6VtYzIaWHI/f32r3g1S55/BM5iTBT6
cMdm12jSRkMob9pHsdt/ce2w2OlpfnaWrO/4YC0wDBI0+k7MSVDao7UwxVKHGDlO+3BMIgeRtqnB
WDLNMgLPH70vaZznP3u9ND/X2WzBBVsStwmEnsIAzBbo8j3B6udWyKtricu2vwZ8cdPnQnYckLB6
60ISnaa9Rk8siJGoXc82oKGpNP3MJDwxFIZxmA48OwSazwfCix1OFGY99p3q9ykpU5tJzMY+mZdp
P8jEeXr3F4XZxPmMdwX2HMdD2cypGoCWTldPnJdpN9aGtkx95oFebdkURbj2EnTHGHgMHE1efUn1
wrTIj+3Bpqm7wbOdWpsv+tGq7xW9hTNmTSfHo9O7xibTyTv2+NHLIReA691eF1q3maaalt/cpVh3
Wfamx6T6TFny6nKActx2aEhzY2XzPJa6dKMD+yhy1T6adJjIsr6HsfutM+XnSRvvEI++L61j3Q1Q
0635GYhE+Wju0Qs1GnBeMKqGFTJYF5mZtvdLiN6i6JPqIpmy8sxhfxQQvw64bkBczTmgdLTW687w
YkpG+PaEoV0ue4KNQaIs2HoucrMqM0BzlT4H1TjDqMJkM02u3WnqsXCnz6IC7iMmjJRx6b6sHSzy
+HqkwkELB7AP2DLL+AJWlYYhAMC7vanzvAOetEvHuGnARJqgbhVpVVxQF7o4tMuyAGH1Auw0TEB4
tj2rwk96MRf4eBpjBDBeWz/fu0h4eOygKY4kLIPjgOfRW8CP4EntU9HWV1Dv8suW7sfF+0dZKQSr
9ypb/fHZaMWQWUqCwfaYG09/EAdYQYz2+uvbo7zeW7jQG7gosjjgEhzfnqy5KjWi+4x92xTjhzz0
pk3UFwNAV3eujH59WjDUs4wZMRleR0fb+BI5eQVVQd8784SjPSlv9K/O5rCfOBkZhipuBVGolo+3
sIJqLdQNTd8nJqpsVVZt6XcOpvv+vMT21h3n/Cc/pf8II9EKuprWptv25RlaxqmHxcEM+wvJIgEL
OVwgRuNk3AQqY+9mY3WRLXDuMGMfz2ykr2sB1iH/OCI9tMV8/fXzvliHIl4WPa9KA+eZrr4mXxMB
VSrb+TZ0mrRZG6u68MfQKr+uFtLoFRYNWh1e7HkFrbJrnXszT/tzZ+PJh7dtPIAQ3Uo8No5+Vc1Z
PtK72NfxUgbeSnwuz2f/nhqFbc+Cw4PeEe7z4Siz3Zg11FhjL6OGfiq+kKjhTfOMF+aJUdhRQV4o
uzg8jt0/w96LemuS3R6GZfldAyXYjXV5bm28OqEk+wiucHjSSFsHzjp8Fkej+0WPd95byCZ+6aWw
H2xQtSBjJ/7UjX313hOKHEnC07k4kpwD28k8HC9NhnEAaxn3Wp7gHO+FNBXgjZY/kt5sbipzDoMO
+78zi+L1dCU5B7CaJbFidvSoD4fVkTC5Q9QZ+yJZCACvS+j/XtPq900+9xd6a5D/Uos0uRdeNO0a
PD+/GWLoTB89V32lL2Zx/fb293q34PbMBYQ6jnm63vAPf9EgcgSz5LTsvdFyar8cLPxBCmXdu23j
7pTuFB8cLHQ/dNymrxfVFKtBgOae2etfVXvrryCdBiyImcZV+vBXtEWaspAqc68VMVIExFtesNRY
6YfoiLbKIBZdi037UdfCc4ENr+b3OjT0MRwtVtOuY2ci0yszL4TctHdLJ3sIpyl+RAx65r5wYpBV
RMzFxCCQijPg8PkmTyZz6XRiv2CvgrYy1PWgMiv78e2veWIYgDToL5yWiP6PD+aKGmEBJhP7IUxz
KKWJdk2ZcM6R68QoWEcwXzg4ufvYR2t1clv6wEkp9g6GEd/SBtN9nQrrnEn5qWEcnescED1Q2/HM
RHxXlxD4xT6FvrIZIzMJCPM4Z8dwchSDqQcuh9vvcYwAZilG25ap2CvSmAKsERFD5tVy5pw6OQps
TApFnL24zBx+/8xVFR1exSipJXdUi92mIav8zGJeX/xBnchldDW/W89dbmXG0Ydx4KIVeBOb+z4N
60+p7c0PhdDtDcwguFpDEX3IYyu5f3vOvd652T8wQeENIpdnIzl8tMadlkRoebE34kTt+z5zvrFZ
aVdd2c6Xkashxnp7wBObKKlZ4I7c+QFtqTAORyRPOo4GAj/3bpsiXnBU9SFHb+Pj3yBwWaoz6Xdz
QnrNYll7T6r2tmi04QoNt7ouIg+l9pkf9Pq984PAQQEBsJ8F0Dn8QVNexrMke2IP7bvIIWHX1Sen
QUtY9frwR4rRuZV9kZeomMIop3PidBJFqt7+avC+jDZaMqlk20ozri8zr68RkXJ1+zy2sMAgLJRl
du4XrxeQw5nCGYQZu0GoFfvE86nw4trUQKVfWvib+3xSpNTYSXgjmiH6TN/G3kd1MmTbtp3GJ2ng
zBYWg2ZsYKvhzvn2m1u39aOfQZX9DFKvXnvHDlkooB2nyop6b48hag+9kO5F59XldegMqfRT/F7L
oPL05kMVLnAP436Jz/nfvioA2CZXnzNsQ7DoAsw4/Hh9hIG0oke3U47bX4fJ6G08rgY04PXwzPp8
vQus+xmrhc3GxQtSHA4FlyHnsKnFTsvD9lqEiOVgMIj/YBSaV6g5Mb1ZRzocJcP1K8Zcwtwx391L
7MbUNY3y4syOduq1rScABtAAcfYxCjzGelKls27uksb9CD/7tzZg02BgC33manBiIIy7VqSEABZD
HL80YXIhNJoCm7gy6ndjid6yk1qxS4bo6e3ZeOLzrA6FdE102ifgCYcvzkPj4llW7u2kljSXRr8G
VMbyXNbW6VGweaLcBPI9JsXPXC6EHXEKoExtrmwi1/yuoHfy9rOceGvcamyxRmqwKx3fpysbQjRR
0HKXtIbwlUrqq6T0tAALX/n+mcBQtCbXHZCT9Oi10ddoGm2GYl3BJ/+dqPZxdYIChLAmd/P+p+LG
zvmJpIEERXgKL6u9rqJ9gtgc/RRd+9+WstwLExUrmRJovN4e6vWe/sxPgE1EwpbANuZwKGuponbU
ZqZdZhtQgLASqUytLjZa22nXed/0m8K0I+PMEz77Hx5uiYzrUgZxgq/CjaOzRKtMkiHjKtyNKsnI
Sp69KgumRXi/sg6xzzUsTeuXRzzlw1xj1Op3fab9wSC0vsZ+RU+DhDvgNwU8A5PcM+Ajtn24xzZu
hl3WZurRaQT8K4sHGi/1IoJKbpD1d4NEfmigEAstBSwwF/7fkRj/blILPwHudiEsSMm68PlXva+k
7Sw2UROSpnTVSxlwQsSXWdbDcZ5s7oIbqG/tJyV0uOxD6EYf+e9jfB8km8RWdbX+Cf0ddt91ndm/
+LXm9zRuVbavIg2J/axQjPwH35OykmsrkDWV3dHUUXUTFQt2LXiJeF9JcPziJVC7etxGijS80+Lu
8u35c2KZw3OBlAgSs06io+9oTjR69XyRO0x14C7NctwVYZOcAXZPjUIhCf5OzuzqNHk4S3GfnN18
XeZjlmSbVUhG/nLhnkl/O7GZUCqvtq1U5njjHo0iJruMuoFnCTHJu9Ysc7yzSuaeJf6jZcd2D2j0
/OqO3dHqBh+KcRjljoz0buNg6fARjEPv0Uq2SB3t0L6oWkKY3v+xwMo4lNd8Lf04aUqmETTvZ5VI
JqvLLIHi1yTTcGaU17edlViynstU/7zG9TW/uHQtGHCbS6/LnXQVPOTW6y9m6O3X9dgMd9GCXWSt
zHEnIimuOnTxZ/bpE6U+7VBKfNptq3rpuAhpSnusmqn0dt1AXOUAtIxYNBKBMayVzzLXu4osok06
FlsCEJJbzwzlOSfAUxPWssGsAM9xQD9WHHV9JSBMZd6Oa18F17FtxofMHuP3XxoseuHAbHSq1/Cf
w1eNfDzsh9limEV5vjbUxeJnLracrmZ5ZwCyU5/VRoC2liL4jh/b6dq5CEsEUchGKy38mWOIdD/Q
NP7TT9l0ZZpd+KHu+8e4zsWtFi3O73dPXbqggL2UHmsb9Ght1ikEdWvUtB3+WTk2EnUnttGEU+aZ
2XPiw5FAyC2MDe05hu7wjZoIZhDfuNquqRsyfXvd3XCHsj+9/2nohOtro3NlMxyduono+Oc9L9yJ
tK73Tpf3m6m33w/5QD6EvMIljE2Nptjhs0xxWXjo/sNdbxQSDjx27OUw2WeuYOscOzrJn+lEMHEw
IaRVcjiKNWd6YUO435UJl/HFLY0/SSO9O1W28ZfWrM92FU9s0zQtQQB4Nh7OOtpfkLC7fZR13Cyh
WpPY5pW7sa9THO+1cy3pE7MB7gILDGtHYLNXIfJGGMepUHI3mJ11RVdFXlPOngNpTzwQ9tSATGuX
+fXKiiMxi2K25a60MRVQqnY+oqDy9klVZV/fnngnPpanU8dQwjMhXnUsZ0wy+97l3cmFJAYR5/Vn
nZvCJfx4uCVm2Kurtwd8tt08mh4elD4bPJB7njhu0+QDXXrQTnfnzVaJtEVoH1b20lPVCuMmk1hZ
XQ+dm312e1xjAhupvLdB3DDtdTo6OBpMwvlBdx+apQad3fUR1S8/MQ7Cy5rebIiXVJ/r30zL1VfZ
Qt9FmzwLO85UIAGSNTobkSaOb7ZzSV0gb7zZ6DK/HvrE8Q30kT/NqazvZFxO3zTTyX4ItlAL8VxU
XKIiwxFsmCJ93rz9UtYlcfxOoAE+d96pw479duNp7gmGmOWu0/riErVEdY3PQXFdxo12KTLP2GVp
BwMC6ZB9xnz/xIzmZOaehvYZhsXz53pxOFdo+pWqDLmbywUrJzeTuykfzyVrnZrREFjhBdPkQBu9
/ooXo+BxgKOv4gFNu6gD0aNoSdGrwjUczxUwp4ZatzcacB5ZAq8C91RVkuBVs/3003IVGVm/RSGN
oAifkzP3w1PvDrcoAvBcSk7Mxw+fqi8qXZZh7+5kHrq3gxI2QjC3fv+Nmsfgna2ECe67R3WmpVVl
SjwC8Gk/NVdNg3jBku3D2zPw1FuDZM4EoNOF3uf4A7Ve4o5p5O4qN0btYKT2ta1EcZmR7nsGOH1N
f4UgD9ndY57TFnhFEWdr5jo4YWnldfEclC1TAFLbTeJEdRBPmFtFMwbb6Duu8KfdLOTCTXX17e3n
Pfkj8AHg4mtAFKSUOPx2dRG1Wj1y4YYUTwWBVGxrVUT26g4qDBep1x4QSARqGvQrviy53QQ3XYZy
aPUzFdqpVw8JmI4CMDkLUBz+EmnBZdKWhOIeZ9xLexjyKwSnduCYzjmP/FO7PTcAYvbWIGPsrw+H
qtGcLzVs4J3JhMV71Y4+x2PhXelcBfZW7pwL9jq1QNZ9HvUC9zQGPRwPi3syFEum7uLa3YXnpvXG
M+Azvv0tT48Co9CCuMh9Y33qF5uLrTdul0a2u6PydK/qwTZ2ohDn0tFOjbLukdwyWOw0bQ9HSWxz
iCuaXbtWG/SA1kxCAYEn39vPcgJ+4Qm40dIWXuuVo8uTloo5SnTN2rlSGZdChBZOWTJFCkVd1Njj
si2Lsj0Tsv16BsLloZBmKdILWs0vDl4gLGEjqdAw7dzW6IPBbeKNW2Qt+k7j3O78fEM6POoYi60M
3woOA5zYD8fSOiRtUmT2Lq6HKsQWNPLExRI27uCLHPCAmE0v+9Jkg5MheeuhNRdm2N7Yfai7vkBk
50Hwi4vLyBrxu3JCVautzEoE3kNbYpS66Npgc/Cr92Vj8uGh/ABprHdaiB2v/Ms1U2oxpH1rZ+Nw
/QCfpf4wWgWmX5lj+1ljY5L09lR4PeEYECSD1tkKzbpHZIo86Wu4+crazSsFsOvN6HrCJuPi7VFO
VMcEVlEsCouCEaLh0Z6QjssoS/a6XScjiOMRIl3fc3qxceaGolhk8fXkaJgsycLd5djpPHlJcy6O
7tSzgqACfsCoRA21/vmLJeyFaRl6qWntTPyeLidl/ybI4dwt69Qgq5CKSyeKKlJxDwcZdF15PSXi
bsgJf65suWw6a4k3b7/Q13sssg5AKbAcwdlyfJcLofxoQ2Q4u2jEwBOmjX3BDlkHBffvC2rJc+3i
U4tX4gQjABVZvsdtj9jojNa0Qnu34NYAYJspDMU0eQvtIT9zdz/xAmlKr/FJGLVIelSHL9BSTj9F
NZcEOks9SZ9qVPsOuZfx/pnPOGthzwazJiccjhOKhjjwIXR2BT0Y4ouhhODx8Ont7/R6p+UfRz5A
HxBQigDjw0HKmbw7SQD3zqxReWKEQFMi1J2bLg/NTWdj9jsvjXXmLvcaM2FCUHCxnllvrzKZ3RoP
UN1R3g66xYL0Z9D7b0ujgEkw1Ux9wR/f4tSMPaDVxN5DPgvR3L393Kc+4iqQoafEo9MwO3xuR4YJ
2WKLtxvnwfpMHo93a/dnz7ETs3LdVLgTczmm47q+/RcLOk2byjN6DyBqtD5L0tJudTVFW73DgPTd
z2NxjEiehjMFccbhSLRhSNGxynCnuFcGCDONTVS62pkPd+KtMQqvbVWIcYIdTclaVF2h0jjcpdSj
dwUaMZ8OU3HmanxqFGh9MDJ1wFhckA6fJU+shVKC6eF4VfjRnD206XlanSlb1i98dAQDYdC34hIO
v+SYVq+0bFDj7MhdtszORSHtfI3NyfYO0uUrc1DTjVPmqxvNWAXv/1YQlR0iMWg5P+tjX86KccEu
xsR6ZCdqaXzszbpJ/GZMiLh5e5wTa5sNGPuJVS1F0Xm0USV0m7FQXuq9TJJqb5K3IjBmUsjtdcjB
myzO2q0Kexxz3h73xPdjJuqYgjp0UlEJHX4/O3NKkmPDap+X+JvHmg4pE5nqmW3YO/V4lIIQQZ5n
inN8X7MIVBimMN3ny7xol8QqaMx88P3Yz6VRX3bFaOpYL5riqdHkGgxppvhWjeOyr20krcE8lHmy
ibW5kj7NLWEGjq5q/FvqocuuonyJ8XlI5+VBs7IuCogD1s2Loc/HCVcoR36BI2HqWwNlSRhMstdx
VjLDzrjoZFGnAS1mEW/HPhbfFiz5dD+MnQqbLbbDJw2aSr4RrrQ1v0jcROeLxNl4h0FUbG7SPKqy
a0olfUOvDPQu1bQlCnKCAPCibfI++t5Oln6lp7p5a+XCu9PsDvtt+uJ6f6VrdVZddzNWIQFJZ/jY
EngydPiDrvaYdYf0IDAn1c9bd2pDbPOXJHmI7N7IN5XsFMEmYTQ9zF2NU2qWWYMRuNNYfQ4Hu+o2
EoerW7u2Ma7Mp9a8SrIFInritGzYnT54flQa6fc2IU4tSIGmQcQLkQ9bTmZnvLXc0v6RusVgfYjC
CIttpK96cmPl5KIGWlnUT7Eh7124ZYRYoaLLPKKdOMyTPL+qnNzE68ioPSfoKNS8C6kPxiUCf48+
aQSf07fDPH8yi0LbY8gYThtYI0WIaiwJv789wV8Lt4A71vgrh8Cvlf4kDme4HKOij1On3w9DU36q
6jj+iHm49jntW6xhorjvrp0lHbFQ1oYLZ9LaC7PXnI9m10jNt/Mo9E3C3D8ben42Sv7E4qMNx+FK
UwJ11HFxa2Djxtsvp31b2NndjKn+XlfDgg9vhWQT7nMftk8NDIH5Ws/4H2SC4NV2G+Z9xlx2c2y2
ySX5OyyMqvFNb2jPJWy+/oGraGI99ynuIHasf/7iTDRHzrAKAek+K0KiJXoA/o82vr/n6uHXZy/j
WNxuYPehiD0GqfW+jjxS0Pp9j/n1dVtqxr1RC4FTa+J8e3s+PHP3D88SxnJA2TAvsAEMju7UtYzb
itXY7t3YyMyNgbnSF4xdsPjB+KXOt97sNcl2wDb+huLzvzg7r962lXUN/yIC7OWWpORCx06cnhsi
lb0OZ1h+/XmYfbMkCxZygI21gVUy4tSvvIVW+CyUg9H2GHw0/S5f0X8NRB6NiCX8XlrZuSjNynQI
F7JgvBtQTftQKydYDqvw8/stK1GLAbZdPFlGj7Kt3zTIHA1G0yIJw5qhO95Wy7dZuogB0GjLxntf
bCqI6lqNzj+/MjQAdvSbt/dPYd+crqeLJ0XpLrVMZi4EvL2q9k9fTMXNvK3tcYauEqFtsxxen/FL
i0suugN2dn78OUHTMkd0wDAjSNaqNe89pykeQPQgw4sqz5UG34X9CpSKGioEAwBz52UB9FW4LRFC
S9jSYyQ2M73rlanuXv+gi6OAp/J3FCph+NmpQJOlhthujNBdDMTmegP5Rbu8Rqu9MG2QlHlW9sgH
0stZ1CttoytKoxgT3PoU2ikuUot5Y6B9nF9LMy8OBYGWzzExwjgPAmovq91paMdE65C103HaDBcd
XuLQ4kr5+txdqGKSye4CIYRTVNjO28pIVgyFuwc6kAfRsqtL/+AsmRX1msqfl96Z3tHTEA/wNYsy
BJCicGYAc37I+rY/vv5bXqY2dEnhaxL1gI6GgnN6GnhutQkVGgyKF224d0rHf9TgpebUb2o4Ytk6
jMce9bjbmvvioMtJu/I2XfoBEND3Wi533oviJiY6UAwCY0jG2ZiPrfDcJRaVubZx2qDzqGkeH2+I
4Nhyro45gP8rOIeXO3kvDu1tFAJAGkxnOYLWu8vWwQpL/N6uQ7x+t8OsWc2Veb4wyt7kRMfFgiUG
Jux0nsul1MRoAtw2A2mA2XDG29bVp38+lTuil+4jzSYu9nPMROAHylxJP5NOl9rBpeod6cHVG/TC
t4BTowsAeJt253mrGOYFhjerayWIynY7BlUeeEe0K/HyxVG4yWilgkIlhTudMZqQlL3zyk7yoZju
tsKYn7F6/ncpjb0JTXF9FyWmcnteuq2RE3fGIEWNoa3E06jy7M2GoPaVWu2lj6F/zw5n8S0iibOP
6XqvkplmJWut0W5y6vZJYjTw/vXD/PftOn3Xgz1rB0eyd9ZfgGlrFNzIBAs7QRyylAdbn7V3ppMH
ceFNeqS5Ini7Lg3ikXOzHAR+LgjQzgGKakhOHbIKrwqJrPjBKntFPiHXuKhK7zC2bXsgvNQiW83d
obaxA5nHFJMAsHOQ2bHf7nc8kIFrz00zobfagH++cmm+vJ9pdpPBWzTtMKU7T3+VZxGlexWmMmh8
w131gkgUPupwVIvi16fxwlCoqiCFRGkdZNc5MUF2heIaMmA8zYH/LUBDPeq5xj+aWaFdGeplTsin
UJmmek8x8AUhcAOoKRZyH3Zf3h4IeY2nHr7aB6T48VRqfff31gzblVvi0vcBhoA0znUH92K/kv8T
0SJS661d4TNov9a3mxqcNw4UtiZclaFfqVr8BTyfbEman2DVdoLPX02gs51v9Vjv1iPWWA0Osb/4
om27kxX+XMxp2+r4Tw6WG3btEEyH1J25SzDq8A7FsNlFrLCGSgCHWSgOGm6ZiAAhj2DcjCoUAbX9
0OKVTfTKhm0DnCT9M+XVYMQEgANm2RXSa73TiQG3lpoMEKk9WGEl3gUI1pnSDKKCwXGXQdCyiNpZ
jEGkOQpbFTXO6/M/bSq6phSg7L1BhBgJa3426ZJmfjZYXnq35kYdSat1nwvDzB+8crSvvGhn6/u/
oZACgaOGteiLy0aUgJIsHpy7dDY/uk5lhWT86jiZ6TWz4/M2xP+GgjiPrTJVQ56c0620zbrCoxbq
gQZl/1DgifHGaH2eUTpR0WhnE/593XSb5gDtfRwdbsXsOf/2tP79DcQuOpIkXBCgFU5/wxJkfT/4
VXoHDAKrFjdL49YDAfz6+u1/yn/28f9GoVRPyLuLxJ3D7XXUgZ0Rfudd7a0iwOEx6G+FZ7gH2JcL
nuCt6q4s48URmVVOKnoVJLGn3wWKVUfDuCN8r0X5HdCn/WCobP4IL1qjpV2NH17/wkvbBmrlDuUm
fqDEeDqeNJTU0klqrCXnrRiKpClRoDWc8h/Lsn/nkn4ObdddworBzkZKVdn4y6DdGZ4CzKa3U4TZ
kbxy9VyaP14LkiDqy6id7N/7n2uun8p23ZwGe7gUSVNX+dWDjgPh3cJr97501bWA5dL8YXBK6g7o
3yKoPh0Pn6qlpEAa3GFwN3/BD0/ddFgsvps7W938+1Jxr+5CQ/T+mMfToYqhozDjetrdgCLAgwty
5os3r2us0uDaUPsfdb7vQX5RO+KBgvV09lWCcrTvNlV2X7U49ci8EPdEL9d8BC6OgroahtOQCEgF
Tj8oQNLZassuu58JwKJOWvn3Nl2qKzv87LXd9x0YmR17/pdBdd6bxRrO61SzuHd2620PaEIEBw9z
5DlMO3t+N9U2Ns+2BSfuH1cLyAm8UwK/fewXGIQUFGBlN8uYFKXy4gWButtS6/1D6zbblY3xYh4Z
is/kYQf37nErn84jtPUy7XJtTPx68d5YweiFA3iZKydrX42TPQHwjMWi9bnDHKE7nY7izoU2VSpD
v6Q2jDqctwxBvDU3hwK+SVMvoap667E3Sr0+IhJVGpGdafjyvj6tL1aTXwHyXt+lb6gNnFP90Wex
AyRV+RWuM8vYdbzFizqj8p6Qwc2XG6v0ggpNctxco9dHvvD9Pj1b8hJqE+CGz3dr15tLulE+w5Mr
VSGlHRPfMYRnD7jNmbfCF+nR0Rv3j10JyOei8e1/K/IQk9q0I8F/8hCRgp0j8/pCIrtvd21i4In7
010d+32VZcuVFOxv1/t0oblgEOCh60xji9TidKELIpY+G5Y2sbppfEt3yzqM+jx8RvkUFEeTl8FN
hi2kCE2MGr/TnFJRGhg5ksWgU4+u7PCDq7TxoVKyuSuG2rsyDeeVlL/zAAKUyHm/oWgJn/5Aa64N
oTtZl+QKbQsEemlUKsLD95S43biyVidRva3FCor446J57sNq5vMNJdj2n08eDzWQXE4egTxuNae/
pPK3sfTzHjshXL6enEqCDBuLf8Qu7t/LKLi6YBbP2p+DpoGWYKE9TV1Sat4Qj0Jr3oy5Vcav7+9L
00rUgSm9ybVPy/Es9CjkLI05n7sENhnOwHmJAYQqtPu+m7HP3Dp1UyuRPTlBvR0G254/NJmcb1WA
g9frv+Tlfbbj3uCY8YST1p6z9abeAFKtnIoCYOrqIejE/pvh9NPnfx9mR2KwRxBBgUN3unjUuC19
TJc68epJRhut/ljXzPTKtfEiQOAJ4E+iNkPNhIbxWc+7JGbr/aKtk6qthR+C2jKe6mV1MtKfevk3
aOi+U6gD7ZDavzqs532VutInB9GlLmlX0/tYGQC2icaC27nf1JVTeGmRuB4opxMbUzk9O4Spvppz
TxmBlKv/glLXEGn+OB1eX6IX0Rzfww5gL7IdYAqfXUXKbyuvcyFfCxL3n3bm0rdc2uVPuW1ZrNts
ydfHc15e8mCBgNVS5+JAM/LpnkDQHB+6Ka8TXMg6jbQxMOhZtEQpUbVaOA13hof6h1203kOPOSHQ
gnoTImpmmgjhkuco+a+4qyQZSphNuK31aEX+pJtZNM6V82stlezDfBqCLwO4p/thnJ1bEs+piA1j
GHF8zFKU1uxhSe8tWQ46hiVz+SR9iRwTygjwkdZus76XnfL7HXeb9rdrrQ+PZq3rVbzZVeCFOFsX
WTzCXSmh8Ds49maQmrDBG6YhTFXRw+KaNgo93Tws711hmdmNNSvxzXLSaQ1zywVXpsvZr+6KKdfn
OzmjXEYvdXDRLnTGWYa+0oESYeyCLWy9C6lxATftj2ZWafOu8YwUCzisHHGZcMXxyhqxBGfPE5hO
nbIdDQg24NmesDGsMXMsBZKeOzNsljkLPa/ChMOAQPX/GIpQZ28F7j5lZ8mERpqRz97cJ7qkIhb0
2m5sqd91jV1c+ai/ecKLr9qNzYAuIlV73vQYGkefN8FQUM+8WGjpcKuW2sXST+r3q9X79wPt9Z++
zI1nJ8A3zATg+pylQ/0NGVuDBpqiuoLaZHar6qV6MujvR23ZeLtlVk2Yu+WIUhfyfkPY72B7lfXL
Kmv73wBL+/2zK5ISM4CB35uNp8cnpcBk52mwgzmon2Ug+uPOWZcrOfKFK5UyHTpMKGxAzztvX4y1
hlGOq3PLmTPEY6vGSHbw9aOWdtcouX/LfmfrQssUmC9lQcrf/tn1bclUbc44igToHEANP/PWKhZT
Gzxn+PqKgw+brbvzuQhl2GNKe6MHOTxm0lM9xmRzl/ev08pD41imz4Fbzz9Fh1PQnbkZ40E6JRZP
r+/ZC1cmDU4oMzt2jff8LExHvc1T/TSOCSalyx/lCQptplo1ym2Gvr0Bb3U1cPh7K55NEnczYPQA
DM9ePT1bdnumWoy/VZLnNb5jw1S0XcgNaG4PWZ1bGNW4jlbeVMzKjYe3M4uGDnsa4jc8YfswTLzy
WzptbGAUPfBGAegShHXnFL+QdajumnbAKsZ28/RRc+mq3Oitu37eQI5jAr5QShtcp86pKTh4Ra56
077jftues6qRzwjRSgAtoiw/4jLUb3jC7cAQE2yz4tr2xQfbaTDT5rTx0/F1V+9cFahfPbYPRlRr
evbewQ8FgYKtm79gS1N+88o0355nV8PlG+dZ3MFozX5ZZzt/hLPhfxiEOf1wMxt8DU435ZvWyErt
MMo0+IGTm1tElsp2y552wSk48wS46bo1n9eqWd5rrp2+x6tcjKHnbPaPzAVQGtqI5SU6/qff8QNq
JeYxNHxQssiaMkJgRjX0EylJhYM/OR8R8EYDADK5+oCJ23KrjwUcHlnAkyKWMvsS4rCB8LMxMFUh
fvHYemyGhwTf0AQ+Bp1Du5hRMY7b00R99TdZn4fNB0bneB1rWXpwnW6WN7iG5+KI+bAvI7yzBcvW
Cdx6Ff3bKfby1LjhkekbrmhvGLB1sZC7GWCAQf8uujlCXWzhORJq/oWCuukeuMmb8Y2TNVivdVbZ
jTeprGsRSfRqeYlSG/dwMk3E8jRNBi226UbWIFk5ZOwqU8dtaNXX+hvSNis14srwHusKdEE4NjuH
yVhc8QZGg18cSqcyvvFWN2vc2qU7wTeapy6SwKp61Cf6yjg0yi+xtrKU00TT3DYPWGS5+LHX+w6b
zEn7g90rHyswv3KjxevMIsox5Prp43qErGVq6ulDvs2aHyn+T4atcMWPdkP/OsQtzITo1MLKDdOi
bN2QApX2xluqtTgWRYONbKkZ2Q/HnNwpRABx1RH5aP0Gt7uUP1whClje7HiLIsSiR30qfWz9Ikno
x4aF6IAmSIc/ym7ulZZ3leVOz/ho198q36t+qW12FOpeu33a6zfPhYiQ3JjnEjO9XS/n7OYZTFtI
3ZB6MgoLM/cgLx9STN+u3G8XLn8PYgcgB7qDtIX2++8/BT7EPeYANCwdAg9PcTLBLa4br417z/h/
RBrI7KNbAAiS5O68lthZ1oabb6MnoF+6N02HJ31QiXW3vOyuRNN7XHl2g1LUIBFBrBXV0nOJz5Jb
URDObolpNsN9TacgToGOHVIcHH5A9OsiLMWG768v2IWp9GGrYa5JFE+D8mwqeyyrOjQv0EjFZvhd
q+WqDynodJ8xi2uuhFIXAmsfJwXOIamdB+DidNk2Yg+xDq2O3O5oHICNV3k4q1X9NpYuw81gnZsH
HMnHu2L15nvDTcU164hLUwwvnNSItxwE1Nn2xN7LVw1808SZvNiyhH4EEPW2tKs/TltXxyxdrtWq
/iKNz1aVcpFFGgthlEXdF+A/e9XjXZwaoaMYqVo8SW1eSa51TWA7jBfjuEbKX7SnzXCKPPL9LdvC
ove7PxrACcirzNf7iWvvD9DDVrsScL48rODxYbFSTALzzRY4/WlqQF/UgMuWNG23/SAJS2+XYuFm
eH2LvYxGnL2YBC6JhiDYhLNgffW9OssyXyaiTAdYbFsQdx3ejnTG/bjPebheH+/CZzEe4TO6JpzZ
v26y/5lxvRone6Qwl+gpz+qQW/kBLeP0yk1HZf/FeeW7IBZRJYMyx446nb4+rfKVUBiMEi7Ua2Sa
swZIf7VFZGhl3R1WApk6tOagFG8qM8/uJ29BLWxzU0fGzpgWTaSWoIZj50zLcnQWw0xsZ1HlMcAP
4kNrN+ZH0SGTEut1j5kVHmEphGoxmSLGY0oH9Yjr1rM2uSOHpy9oTi2Vsehxpg9pHxWB3f10M7DA
oZqlj1dup+U/0lRRqxNoXX8wcSQ2I03vg/U4eB4GaP2EvW3kCj0QUbVo/nKAXVF8k1Wm54RPze7M
VrgS288WW0Qwrs747NXgM2Bn4C5erdKyju24CJzG3cp6bAgvllAiw9zHpibr735WiG+1ibfuQW5u
boYKncH0brQDUMYTnRrsTIjM2tBZfPd5KHbZ6Kkp5gmRfI0yX1oXmAkoflmBpUDgbU9VsI3meyZd
qEir3OnXkgemdoMl+/Bzbabie9aPsgvdMRsx/l2aibgzHdBNGyevD2tvT9wlAkNzXA1W10WKHvG7
uZeIw9MTkXVUpa2ToujYa0lu2OtH0MPdj9lw5lu7X7MMEaBCfgUTp5vHXDbuk2wnrT4GhcMS5OMm
xqM267q8Y5plgUHPFOgHhPID76aYFcLHLvZoW7JU1Z48TCl9ghkXzp9pbRYi9JBgxwGzqcWtbkk5
xnmbd79aZyzwQ3UnkhFZ2PUzsYQcD7rqVhznXOs7u2owY9+tNTPKO61qIafi5BcaGqRdaPMqSA8A
fokCXz95+4VxetfB6aR2gmjKXj88L1Kivwu7KcjnZMQ8L86pm9yRTZUY2eNsG+d1ur2dd3Eh9I3+
vQoLOASGjgGWh4U5lzIevXo2yqGbk7kdDHQV+yzSB6TjX//AC1cZOt/kN/tV9rLgpapmCyoTkeHW
SosHfDLGdzhhGmHZrHWswNpcCQkuXGWgj6E7EeXsoN2zF1O62rrZxK7JNs8aMI0K80+l9cW/iQqQ
slNRsNydvoVXCp92epNpVaZUb5UMs6Z1slnTFC74+F25Mc81w/43DNsCTg8xDhTJ02EG3xuF6HJM
CzgEa9hAQfgEu6WuIqMWHsbRub0kvibHbzrGgUTa2DDjFobQTxZqXu1+FRj1fqE9bkscSYcxR68q
tz8ZDWF8tDkgicONLKyNbL3zYEd0W/nTxARb3NnjEHxrzaEsQI63Wx3Pk0Y2LNKVHKzRdIBMsl2x
nE2FCUYkVXKUh9qbXRiB5bD9rKEIPmV24z/NejX9lPWW/rHlUB3ZiAPE23ooViCKMx6XWVEEdezr
g52HptxAi/PEyQDLYsoBEWEzhpetpjDpfH1rvgxtkOjgkWX/78fvXElv0Bxf1Lk+gZoL0N3wpSZi
GxDtnchN8wBurPnT2qP//vVRX4aPjIqSKPENhbAXDKFxQPpWjRYHwq7SD/nqiYe17YEVOfo1gcWL
H7hrCNFNpSVw3nurMZF1UfSfElJrtzxibF+9s4vJpNToBNQ4g27P5K4V5S59IHJioImYVzASZ2WN
srLmKk21Kekp0yxhqvfpm8206o9a5pg3r0/mpYiC4JjKH9pC5PTn3kwaBrX0cXntfKsHEL/4qR0q
Cv2RdBstGjL4xZiySxxf9Ww48nzob6d1qd5IsobILIHJpoMabivc7L9RzsKRB+vhpzlr6+9pUMvb
KQuGx6HSy3eemzcPnA28xHv7GuT1wpwR3hP68D/ConM8hOWqwpd4gSa2hMJELl7dkoaiE95l+ZVG
5YVNAYqayhxJzB7zncWW+rh7s5oSu1fToCGLn0+D0+pqUBLRKdi5VarFjW3gg/v6Ul0aFzsZ9gO8
5N1e6vQqcwYK5mnAuIbBvQxL0js6I0UQH0/hxO109bHT2mt2Jefsjf0CBeT4v0t61yA/S19AqbeF
X9sqwcRb/2GWzsaNB2y9jAx4mw9jKYPvhT2J57rftmhuyxu1Vv7PvdRCeaeTOepiVBR+5bMlblCO
K9Y3o6v6R2+zxioc3Kz41OSp7A9L6kJL3ozuCY957cM4ifQRo+PpU2NV9c/C9UYzNEbtk1tQHiHN
N5ruuLbQEq68ty/fPy7FvXW2S97szI3Tafa9Ja/trZqTTguABgZtTpvZbK8s5stXHVSIB+4JCAU8
wPMObubKSYfIXiV1o460+HuU52bxKYNVfNfRfrjyUS/3DiwfWkzwPAANoTl1+lGcxt4JMLVNZJrj
H431eamnfWh1NSo7qfER/MA1IMpfntdpZEYcscsGU5xFEeO8YZLBjxN4Y9ZJr3SnjmaEcH63y7Z1
VBd0JW9nqeD2DVlGB8u2C/2LvxHnRmY7zyDrqlID6U1KdU2S+uX6Ii60X6/o6YOP+Ysy/E+q5lfg
CCmeT4k2K2o4s02jbev+/bCejnLW1DbQSZ/0lWuVB9y/kY22luRfWZVgL20CepPqOAcIOb1+RVzI
/HmlaKQDC2C9uSZO17nZ1qYfZDklQlmfQafi7UwMX9y7dt6iZV3Odxauh7cDmvufdWm4kVL6dCN0
6SR1UAHYrofySgj28mbefxKZOLoDMKDOuS4BX7l4Xj4lFdCkoydRQKJYJw8BQN0r8cjFoYA8AZIh
8UcE9/Trc+S8y7bupqTotSbqiIcodvdT2EzjNd+tC7ubz6I1DC4IbSCO1elYbWuZImsJy23yTXxf
zfRzS4fzqcBrKCqQsSHnA2VMM8Skj6bKg4b67MdRuNUNGLfhysJf+nIoViw7RR/qA/s//8+mFhnE
Grc1yFnzTUuMolVvPb8fj0ulX1MDuXR+gEKxvThCELLOnr9xJOnP1przI6wp5N8Skdct13bNywsL
vhIuJLQl9zDvvG5n+mi1pgbvea70+mYaxsPsKjvcJtJogXD3cRCbuLJ9Xt7Jp2Oendnan5eyGnhg
HVAvP7C6lbFlN0/6Kss31VJc0zO+AHxh+6DFSUmHt4DW/+miKfjMovcCmSD10xwU0v1d6OVmc9uj
Uf4pbQUydEu+eDdidjEZXLw2qUxrjPQJK4Er335hAwHyoU4KzIvC3IuS4ThONJ4cmSzj/CHT6u0B
xAeq/OtV7ts5P5iIgs9GRwYxIUp0OFmefvY0Bqqb/HRKUm3wPlR9RWdKiLEqQm+cXMqzcpnfC3ex
MWGTa/NJ83z1aSzWwYoqi4JStPRa1xxWsh1M52ltjFfm4mXNmB/IdUWRjZI/7MbTH9g23mLJjeIh
EoDALQpbv59F4UGWcMz7xhoUuaOBCroRjJGjjO3965f4hQOGhNSu50NxXEel9XR4woI2kGmvSMAd
FWdpY90ghSvi10e5tOCQW9h+O+YbkfKzUTbwZaoJVOJu03LTV/0c2S2q+9JDAvGfhwIRTRF+B0nu
Pl+nQw27jgo2MpyrWk5HKyu/2uvoxQ4drythzoWpYySyGEjeKKmfK76ipm3MNn3DBCqHB6OmV/Fk
ISj8+ve8vCd2/QYSUP4CYO38sh0wRGoHl0c2b7cesS0tPYyLbdClm4p7CwrnlaV6eRfyRbsiMMIi
8AHO60wTBfqyL8lCNcBPRyHxGaVN2cfFss731ty4zyPsk38GOwAdg6m4K/kQwp3jrMDYDSVcmyHx
tOX91Kv6fjC7L6pdrglMvzht3H8MAuWAr8PH8uwW3J2tVnQQHHS6R/U1nXrrpkZHCgHkWmgfinpI
K0ihtfdYIjr2kAttuDK9L04CFoV7GQEEIrCFF72CQaN8ChV+SFBZ98Oxwgl5NIWFV5pxLWp4sT8Z
ytxBEjgc8FTbZ9+a6logNS9DEilAAyJbPCPaZuMaFOPCB9Fo2nmf/AX9hbNRZlq0c6C1ReLpk3vM
VPDs9f58wKPkw+sH4SVKhWYoa0btYO+/wp88PdmqMbMSJnaWmBVQIbRhc6+Pxm4xp7BbsA+MfGes
KZ5va5Ud/bGo3o1r53yoMtt+H2RwO3f8QIk75NB46NhoMvvldGoFLNF2OIybXW07/5q979uaHi2w
Go7vCw5yNbRQFjNfu1/BYHxv61Voodu5RZLb0/w09VPhRj2iEFfKnS/XhPI0aFrOL0PTpT6dKTeY
LdvqsiLBeqLFSmyUUV+0w0HH2v0KGIpXgj/sv5nX3urcTbu4MGixvehVL2iU5LONSevol/X3AqbF
u61FTQpxPKfvibyNurxdtzW7TyFMIcEvsq35ItQ2PBsQh7V3lt8K+60ssuKuQom3D3VzddvYsRtn
vtM9bbAolAZaEJUdqkfxRt11CtNKF7/RWcJqzynBP+hNHuDDqa0rCMVmLuhLVaJ06P54mR8VVVPq
8YaRGXpa8Pp3pMZILoa/WV/dT05WvctGz2ujCg3ALiKyt8ajMKoy1oxuU/GSzYOTBKtYPwUE1Uas
DW76R0BJfrYFKOXImEh5xLTaVRSkBor1zWhv39peafpd3ph2x4Eo7THyiszBjdSQhYxy062dSFSy
u51TPS2iKhtizo31o7HLZoooK40PqVmjDJ/VTZ9GMIKcJYTZaGZHBTUrJyApQK00i8J4ALzNDxox
gXPM3LkvSGohrkW1WJ30tto00CkFdaLH1itotRFzDCIenM19ctJhm24De5u2yLHBUBzcQpaf/a7q
xS0wbFc/rkbd91Ev5NQ+27LsxUFzrOyTpksgiWOje3xSpUs91i06Ycz5iOX8UufOjzSYUw4YbKs1
9GobGyXsBbuBd9nMf9awCdAYW/fOXKNttgrTZprRqWlEHqsAd7NwXRzts9VU2LZvwviCl0o7H9fa
Rb5r1BrtWBdN/X4zNnHEaMo/Vmuj5/E86NlbZtr+ZhTCvB/k4N2ZmD8elDTGd8E8tx/Jk+1jIMrm
XTstAOs9D/JZ3/LzVDF9Wl1TiWikqwuypVm0j9lq/25GDKs6fZu+ekqob70HAnm0DbrqQYBodNiZ
rfyKo26+HTV/9mEO50X+ucmn8idl8yUIzZILLkYJeLzdMJeqI3fdFLCo3LeWaDXH3A6DsgGgPaAV
2MVmK/zmpl4sV4TVbI6/kb6YPgm9n/70HHAZUzfqvm5+nn+mAdvxH1dwjQ5Wl6YFSvtl9VYEozos
Yhu+0lE1v9tBWn1lwrKKxvzmvLdKTNcOlYlDbpjXjdXEoJJKN8oHw07UVmawSFPTvDHWzOiQ9BkX
JIrWeU1DWwQ0teetmMp3Pf66oOEqW0fMGuHLL4NY+1vX6/X60KR29b0J+n3ZkQpfYDGM0g/dUhtY
6w4EflT7frvepZDkQDlJffyuuUP9eUQ7sIvJ+0hSVo1q540F9/ItIQ+mfcMKZigaxlTQ0N3KZolK
Y9nne8Gs4a4FamFGKEhmP4uqMKbDtuVINhHvqI8IeGPK2+qpesyw8/rqyGFsj9CiMNwqthY3X7CK
wSOeTe5jkA1rguO1MeN2VYNistpg2e1Dq3wKfadcl4OTN1ZCRonvsECM981MZLSFAapUnAe7A8U0
2Kr6lC++XUfYDU3VPcmsQPli8By1Usa17EPPIZTRZNTyrjKFW0KgWszn0R9KnC9rc/q5BtKRuIzn
aItnIzHRUfBJwU2gTcNyIG+qp9jovfw9B1HqtxuN6kfhFg13YlbJPOxkI9/aa7rOccNHBaEQq7Cj
YU39cCnzWR17MqQ8dIbSHw7IUWY31O+Y+K6a++XgTdY2hBPZqhfmKZKcoQ9O2z2s3I76jZyEb8P6
zw0F2KvsOQaS2zf0A3SfwgXw2oe5LyszLCWAoGhbuGAjfWt8SPmNBdQYEyH7rskrw44CzXV+ZHbp
vx94BdI3SpXqJ5axdEE2bavRlqEDGqVWOT5W/Wq0NL2K5RGxXeyW28ly31eohQ2xm/kVdWpXq9cb
cwQzG3url8o3fY3k6JupXMGUa6nBywsGvn8MWqP9Mhv95sZl0fdfJ80EhU45YJMxjooBhq6qUZBr
Nq2HP5GKOqaGuTaR1ZT9RDd/9BK7snDHnLif48zcsjyCgQ0k3ivr5ovyDfC7eLNL2Ix7/8xtlqa+
aepCf3a5VhNrqIs2niiVPgKvt5u4QIjPucfUXa+4b+zhi5tu3V3Baae9DuO+xoKzW7EHqltHi4DJ
cd6lmaVPtp+b6JdRtbjRV8KOKJ9Xg4MmZutd13YsC3L6+RSbI4owIejC6XnoK0seibNNEXL6nN88
3/1bCribfWtw94whUzP/AmBVjkeZUix9smXQ2yHafCjZB3XKeR59b+viURfiD613l3+oLX4fb5YA
EFDIrcbyqATx9OBLj16540yVFoPF7/ybsvSQZvLWRfvjpSt/GyGR0jxSEzGGuN0Qp6JpWhf527ws
Zvc4p7iw3qytsZVhQDvit9EKvTwOMuicCG/iybmFP8ZzlKlB9w6uVbbjYSS2/zY6evVcSHv+Y2iC
ZsYGLmPF+1kDj+BNWvd2yJb+uzTr7ie8izIPy1bTQICg0XdsTJ475i6z3IPh5Gt7MJuuLOLS6En3
gsHWrBCnXNROg35Znmw9K9YDtYjUuLVIrkk+62G8GYJl5YqkRzGEivqHjbJw3z0YuL4/aa4l69ix
Gu+n2MrgS4nFxze8yQc3RlXLaY8TrIQPQxEAmWr6wIhyOrowIRF2OwTjsh17S1HSqLQMfGxdrnMF
KKVJkRrrU2QAaNw2b2Fnlma0FSCLTTGsdiTz0RLRDEYyj9zemuqwxsnYCde5975YZms/gtApy3cj
6JgqHogCy2i2tW2JG2dAlFy5ZQ8eOe2rRxghPG0Lej7EJ70xgPTIaeRGWzpgsl4M3OvO7KsWoscQ
vNWtIvgyTYH20amFM4S9JowFTJBtlqFmuP0fOWruZ134uBqp3J0fCsdgchcMvx4HqW9ZWAer9t2o
TP3JsBpjjq1FYhRM6XRL3HGr/o+zM9upm0nX8BVZ8jyc2msADAECCSEnVkISz1N5KNtX34/ZJz9m
iSW21OpW/92ilu0avnq/d3ggr8Jr/W4wYAB7fbPoOxqS8b98FNojyT/5b0VNXW9vCJyr/N4V9T8b
ZNXway6EhY8ZB917CM0NqfDFaPxNoegU7GbpnPr467eEucd2E8Kqncu9EuFDtKssbiaBHAwmuFFr
a5FXsBXvujKNJvwCMHXzx1nPf1SjVj8osxjiAIu3jqlaa8rvEk+SIijwmL3oIqf7XWa284zj4cT8
JzjMRIzTVW0wCEuLWBGzaHxi+GxEiqBfAKPuIP8mo6jLC0nr7B/KkYLJG/UEcYrUU+FWzV4vfA1S
74NSynlfxTl/Y1HTqgmcMoYH4MmqRt9aGjoynaY2KXYKQfgQggN6ZxIPlXqfTeNyhfolrXxPpuX1
mBjaD1eZ9ZiSYrQu1bntncAqeuWxUqe29rteFi9lJHMOBtUr66PgJvTV6jsVT6ii4hCMegeSkMzK
Iroo2m64NzGwMIKhy5MfVl/L3rc1pxF+3gjlij5p9lIRPunscPmonrPEHUNhZTnY2AK05zsIUq27
apTkVU5RY+V+rNIrdjujvJ+gLiv+NNFADDo9bpWgcyjPs3lWyh2WbrF2AfiqBJmlT+aOSINMP9rq
hA2f08z6fkAl8TMfCsoijt8oLMfazu/byGQPSLql7wIVmeDPCfzhcU7Kwf2Jf333r66qHmf2yIhi
6LvQa4K5EIg5iHo3Ur9RU+u7GD3nWe+dor1IIslVFMWAtezNIu++dJk7u3tb5eSESbV0vxFEYEDh
9F6CWgtu2Z0zu4RVE2Ni1b6s8uQRM5dMgRedZV+LwUtr3xxxveFbq9ojWLvxZ7Btrzm0uhOTQp/M
qMLBxT37DNKxgR/W8AAIPeuNHQIFGNaG2tOrmGg7uTKFWIOkd5R/XEZ48sPHqMDmqruOws1z5fbA
J1iTn95edSNFzbqKeNLQak3toGVk67ZkmR5q2zwb0b1CGf+56a5jYei7UqNo1/IfmydKQDg8TzHT
0KxUG7kCNEWw2fSYtibMeHto5J0q5HiZlZnBDWlguxNNTWtIs87gZduG0OtPIVGSOzchUPw3/e1j
J+kiKn1Ks5BjrrvH9VPXmPueF4Jl5ZmfKG5c4dHQWS/C1aZvbm16PbqPUcZB1rrmndIM0Dg//SlQ
VhCqAsaGb/qWLtonA1F7sO9DwY1hX7D3HIqpyvb5YKufo429Pj6kXs4+mEBgHCuI+Z8OVDqiwq4K
GtpiXEZqy5nrLk45n5/BkLlgqvOmVRpe6wz/zyjEXjsYtSHRjafCoY8Ij6tjBe8/fm3bzsz6MMhL
sfphKpsqmODbYci7od5r5wzWmAV/Sx+N4QapdYagBxpo5sNsWZwAtDt+9uTCIZyDKL3M+dw8ECc6
m2dW1Il1i0sKwmDMD1lVW+ObvJSwsBQlD+eWZJdG9uVx6ttzxuOnRlk/HEAVxzKv+O1Dq9zxFZfS
IYyWdtxDg5NIN+tPGqWsr5YuG6JyAG2Q+m34I661kTnpURvqcEF2HjafXNrq7nI0lCqorFo/M2NO
7EZ0c1S4OqRiM2E283JOEVsvttOGajJrlxy/E2D9Un0xFb05Ay2eeIGvMjRMxi0YD9s+h1yUwZWL
StK37tS+iLz6qpBL//XzkxPOKd10vLkxANgm2etywhkxBa9mx/BIgu7M8luc27BBndmL/+heXRyt
WAwEnuqd92Xtt3GT8KZGBKbMtfRMd2fTnVg/KDMG/BdDR/jvW7ZaXfdQEYupDHuCefYjSd1uMOd1
f2zh/3ENYkzyUAyQto/fw6lxOWHIcOKksaD+vp2uLurmnL2/CFWaqJeuAd9KkYMaNMNCOGyqLe21
pmBReGY+vS6DzZEDk4adAeLjmt2wQXKjJe9afSiqMNYF10EKbMTRRaRpD8zqBLa62/V3I2bHyve4
TYqXJqq5YsrEtF+UEu7i3sqr1UrDXijDRTP0gZEnxU+9KJVHC0vy7/mwNMdIp/EbwI2Hi12Ovev4
Ukm1Z0I/01+iAyDyZ10vdkqt5uWF3ZY2jLCmXsp9rU/ZTFu+kiu5xclfMAThPqc6ZnUzQNd+kZhY
XI1wN7+NVRWp/F7CdH13nt1b2v0RpHGpjWe+1YmVsfKJQaNZ/Hgkbd5ZocWAaYB8oVlDbHcwXt6D
75+biZtOEjMRbw7On1fhx8oAeTsjCpQNw6RXWZhiAfKSkhf8DbVl+tAhnG4R8KtF4ittvvzJSzoP
ZLa33z+ekmvP9O3UAAcgmAeu6Nrk2RqEeKITWqW4WZiR/wKMardx4nuprP5goN9flXniXSVA0pTm
tnJu93m/Hth2KOzo4XNkYRbz9uk1oyYKeSmy0IXSCW8guzD1Tjssw4yYf0QbXHbi04HdcN89xlr5
L0QDbmllhdZy+lqck3ne23c0JUlBhs2XPH38Xt8nAkEaeO23eui48KBZ59d/jv3atpdmyBMRIvH1
9nBDIFwr8Tj8aXBwXXbtZA/lwVKgtAXuuC4stZuNMsiW0Y2PSj1HFD8t6Ig/Gsny4iZeMhw4LFC0
JoMNfjlySPwaTWHJM7vF+9MHnzhNgwTH7LTsbSZE5OF4qTd4oadMiUPkdX+81PhKXaSfKRFODkTV
4rLIyDPY6viNfsIU1RN4PisFqo5KdZqda1TciRrX/ay/KJUIH8JEgbR6IWy7frSQTBooI/3v0VVD
CQP8UkvV/pymai2y3q4mlPbU9dBRyAVTtxutFGnkGZ1XhglUQL/QJsv0IwWmUVMCdXChOkv9PPES
V1N4DIggRUBZ3GwgIiuGRkxWGUI+XGh3WCPm5JO+X2CWnzk13++IPNx/htoUW5KreTNjMRKqVivw
zwCmnQczPjMrzo2yuZPMSV9pRuKUYYk/JSCvO+wcpf4kH4KZzbO88uMxqIJBtH1tRqP20cxr02Rn
HFqA410aV0ZQLuJfV0Mq/3g3OPlQq+IXU6I1a2gzHCF7FHuI50P6+e2lo5TIkMzGPbNy3+/lPNR/
Rtl8IHMeigEgpwydwVEPmVfb0HTxG2khudznuged09G7S0KGP53wQjkFbZY9nAckFW9zWKYZpikl
0oLQ8ToLpXFh7/Q5ef74JZ6Y6oA0KxWY2zNl1ObxkhKeAwghjzd66op/ZBcdRgC7GjHA/uOhTnwv
rOBW8zRYD6tS6+3mXVpCmRqjEaHU4+53QcUfShcQ4vOjIGTAewViBTelzfEn27qLRMwoMz6W4K5e
uRZZtfP4+WHYjVi5CDNMcq7ePoxTEhCeRDFha9AwfWk5ctelTXH58Sgnvo4HCV0legmFFPZrb0cp
rcRt6FANYYFj4Hdt9JZ96c3zQ+3Wn79Rv0pMdIeZADa0vbcbraV0lsJtoo5cneaRK/aRV/ZnVtP7
4oRjia8PPgC3UN8CEQ3lUALzoQllXVlP2Ao1h7LrMQ4Ctid+QZY3Tjn0Z1ypTkw8bpgrHxjCO1lW
m4k3CrdRZw9UeIwH89ou9Rlctc7O+BOeHIVJZ3EJYmJs+bBJpWQ0BecmVAy9OSQd6W2uikXgxzPi
1AvkWGJ7XcNLoGS9nRGF7bKbTlRALvD1fS4Xki+SYQ6ywulvO97tcYTH9OXjQU/gIKgToKgCuEDX
dLZGRLiFTbW9rL46YD5Xti6B0qOyiXfaYI23QNTxpaaM6o02qi24t2vdOLLtHrOWPsfHP+VEMUAV
QHkPWZaiYwtdIhvWFLWLcOSKMNxzajM5ttmQ/iwHUxyIY8Gl4uMBT+B5fEtCbBiToh6q29s3DlFt
LX2nOkQJDQmut/a6M6e7ebLxl1IKV/jm5Cq3yUDXosyNCdV1g0MMfO8hmMr4zCb6jtmPvhSYmpKL
X4WgcIsB2VpLF1TEVthKTfcnx0TYr9cEInWKGV+3S9EHjii9hyyezAdbQh1YqcwBjlXTI3lUtp8s
nvK5QhBwbNX+MfNf5yU42dtXlOm0f5VxtEJN5aKTo5k+dPpwzjJgsxm+jgLHHpoMVETYj5tRmlLP
bIH5cVgAMvr9APOkoPO6i3pDO7PvvlI3/1NzrmMh+mEzJCkOo/StaSuUJK1HkGqGOCAnt3Ko1jYK
JbCAgmGmjymiJNW388z9PRoduZCtKYzMx9+XBtQ0LOlBun2SBgrdVknTClF1jeNw4mONTl/JVBLn
bh71SgRVRLtgB47TXSlw5P7OuqI+xoIuVTD3NIl3OdomOkCaNuPpST8d83KOPhm0je5driIlFTd6
nRaEPrjweUzXK2HwqhmoczOU+OpXnaHRlTDd+me5uOLakNG0XMliqdCd54sWWmMi7nVz6Ox9D0tW
gkakNMzOLKP1qHrzRldMGJwPnrHHi1WNt3OkLF2MZMoGmwFoIISrlYV3I6BLZT63CLkfnSq+tJu5
DaaZ1ZXMblUflsI7l0K0Fk3bn4GaGe4fBqarRfzbnwHaGa+yES2shI77UGOmekQjvW6UA219lmxc
2uDxCLXIOLPMTvutjZHxyfC3tVmBXzNkSfiuwNj6ZirHrp7UKdKdEK8u8y43kvZuaGx5phWx/pXt
s3LVhP4MDEHE+aZGoUHc9xnmAGFNz//g6ATET2qdHc982XUD3A7D92TW8W+rPezbV1qRLjcapa4j
pJqn9OhlUrOOIzK/F+JmxJOLPdy3mRci/AiL3F+1CgE0GGaZPrFxVg9cjdtzZgA0W7Y/ii0Ja7bV
s1SFb7lN2EhyL3IJoVsQQGEsqPAR/kA7zh4gyygeWFfUYejlRdPe9uKpxOvLxcupVKyqOkZVWY6+
iiIx3kcQWRcgt84YDzl0R/55lxBQV8SgjoGejxAR1HZRsf9XzGjy6VUv7BGGg1pDE4XMdqo1EVM3
O8v3ZaDh7I96X1w4+STvbfgGCtZV0mwCq1bG26ZU2xywVsUGKmeWDnASJxgqMvHSZC9kFn1B5liM
AeSA7jYRyfLTxo1QO4xoj4n06doxfiDlWBl2yOuGDEPcuK38vm6Vh3nhz/p5YdL6kkbr/o0sEJu9
EDGBO12nuS+1J3sLYXyp3wse26QFn2JJQ+ZKlAVG6zVyJ9YG3I4vmT2VQrd+lJAv551a2xU+XlMD
Wc2GBfzDddthDfKCvMFF3e1uSrVxSflTbBCvxvKGR6UCO/W5efSHkiiWJvASpTL2EETw20oxmXow
pJPAikLoWfttb0KTNdgOhU9Y6FjvaluwVN20B8my1Ih4hsLTvnQYJP/S6vqv7HT9W5Kk+KzJmtg5
1ZDdYZnV9lBiMgPxBd3hg4npEYJkMT5CcaueWrt3jWM6Su1yGEqx2r1F6YWwu+GfrCnmDra19DD5
vCJZyNzrxW0cDzXsgsxw25Urx83JVPJOu3KnrL4sBkvPjlWZgDVKiTTsmFj6+OLOphDB1C7tkzou
3kXidOIPzeNJ98XYLKj0+gpChjuvvmXRUD0UYuwvI93o/iQiI2nA9goXoaK1qC/Voik3gpAqDMQn
Md/0tBKfe5wojrRI2dtA4Gtrt4ZK0gVX2/r3qKnAC0raOiGwsuyPi/DUu8JQVAveiNc/q3Wb/W7j
ebnNhmb5JWfL/Toj6Fz8LjMJPVx4wdAVElyE4jId92lqV5eNmWvwX7q+htoY2d9c1sHiQyOAtWJH
uhXqM8SCQMqxuIHNUD94vQEXNynbEbadCYoU9NPS3EpIa5nfDabzUOCINeASgrkZNXQdmxd9YSXf
Pa2Sj22pRr9KJXEfSmQ4yYEGfb7sMhTnT30/rOSQRuDupiujUQdMZF3eY9/SfC0t28HkPUpzuGI8
Un6EeTBMN3GC1dcOCtZwU+bCfFpgMsNT7io8FHJibf5ONn5bPlxAo7uAmaGVD4VZav2N1Gv9dyTT
8dEiugpixtzqre9osYrNCbYQ4m7sTfUBD+l+zb5RvB8dXTT4FH3paoE+TiK6MFK54HLs1F71BQs7
DeqICz8Cu51pbm8wmOhhV5X8vgGuKyZ7eY+fmVrVyg2mq9UQqJWnUGXA97D93mqInOVchcrcKHKv
Wpm3HHM6lK2/yEV8i1Fhh7PIrYfZVuwXQzdzlbPeQHuFRcqfvIXdj5ZkSMlzLZqBrrUEZr3q6zT9
k4+RjL/GXaM9qnAm0z02eRYrWFus+krrJpviu2/LG+IXWkpMkamjP/dungR0GiFZSCXG5YlYw9ln
69N/EXe2xPeQh8p8HyED8+CSmh1CX0jD15NG5NgdfoKRetTKLsLfr+sw1WiyOP9XVZ0X+UlpTck+
rzP3L8e8hLk2j+R8DFwtA9WuFsw/2cj+abgPTQeHjAnyhezWq1+myBLXNB/kc45TUrobMgsujMeD
caPRo+ZXj+UwCXYEg+9KeDF/8y6nDVIaaVkHUTNJfPt7C7NBr02IO+01QcdlDeewd0pTIURrpppz
APZaNAZGXTUXptNC72FSMh/LQTUuDEugRSXPwP2RLN0U6MTACmTRsXJVuNX4I4N2/a3DjvU7gTWK
+wXClPKsqkWeHSYUFcmBCBvCKxT4sItf6WJY+fwtG3085dHTspCSiHYOJhHMxZyYwzmt528YAro/
s7Zfbop44UzB1ZcDIklH3KOQFEXNoz1DN7loE6lVN1WaQtfUs3z6MojJwYCpVrIfhOBG3xHgq6EZ
Wx2xuKisSK3zbO1ZT0vvChoQx5AilvRrrvDF9+k8aoCBLYyiYehX5o5HCOESjG3VpOGQJI28UNxW
Ezes7346jFoyWdc5yibspEiBEkEvWH1+qlTu81LgVkZUwtJSLy+Re4EfQXzfV4YQtwti23pv59BZ
gmRq4pEvWtpJ0CuxrfsNqb6s4FhU7g5CAVRy/HohaLlQinq8+jmeUOVWXfrF1RK4MLFXDdm+55mg
FqcN5Gh3zrDztNRRo5jvECQmuO/XgZ328zUGo7B+cpL1sp2RO0rml5mW/Rt0CllUDxV60bhdNCp2
t7c91mbUPC1OLtrjLCOlOnhay0lfijZ2AsOolgsvorP7paLFVPi1m2nGgxlVSku1gdXLpde06gVk
cOXQuoQM7PinkfQLhJTNscPpUiWTqBv/IKTIbrBdjrAMju1kDAaK4Z4Lasx8HXOZ4xRWW3HvxxR0
MlCEqT8hu4DiXqvNcmOSw1dxGHmLfbTSqP5SdlDYvmISWAw7GevwwrRIKIk/8pk6P1pGgpPoB+S3
CYomHJFHQ3mcxzH92SZxdmvFrWFDwhqIuc/LxC5wpTTFQ2VC89vRb0k8fqW24JcRjZrrp5D8L6qm
MqHVYff6Dzvm3tzDUB2n41TPjevHjllfdFbNK26oUK4rbaiePNDz0rcqc2G9xY594+Vmxl+G1l/u
oG0nvw3sTf+ZjkLDhx1NUb+OfKo1OSJVoIVSiVFsLVXWBs2cRzE8eFhFfj2ubxHxiWcE5PuOfys8
Mv9Flik6fOTo0Pv4/UkavrY77VIEFveTm6W5X3oL5simEk/7Ms0cy89reKYXZWTU32EPLhOcxMhK
fkZ2V8kbZ6av6+OexWqDx9gAnnAL9GFMm49LlEbRTpUOVmjYXDdiTxDQVO7oYiX3Mvfy3zPsH6JS
k/G6NlX5K4+JdlZ4scLvlzT7Gi1WkwRVivjIj6IJU7IIUtqPxMzhWUQWxGpfKXrtGu1LLHylm+dm
1/UpVqcSY7VLYBEx7jKZ1sZhSWJmTUvJgqFgNeYQ0FUttnb2UjTfi87L+8u5quYXaqM82495nVxh
Cq1xOV6JGdBw++wWOS12DlNTGDh/cAXSfEut578IkVL0EfTb6106zAWFGmY8/epdGj9kZZNkuyyL
leNgT4a7B0i0QqvqOFLHycI7bsr66bJQhTpzBOS4tw1tIvajxAsgWK1d650aRfJLHntzvuevye/Y
j8ftPcoOCru6H2K+fqYwnc2+RAHr1hNuqbIYY8vvFasmo9KNnhPsR1OfCOsFpRNClvtu8MZrGMpY
phHiDRrDkdqZOEBpKHAgqGd/VUctxS4TunaVDPCWEIhi4bVr5p6CQVEaiOBWpI4/oa/0iN0GtbrT
zZG/TxsFB722ylloVarL9MEoaWgGRT9JxYcZghUKARwSpXjhJoMvvNT9aRup5fgzDsXLvpJz+kuz
lbqDD9B6ZpCYaq5hBJmBUyC7KLvQKs3xLp9mLuI5RwnASiy8h6JdFnEouPaJfTqN1Z9qot0NMzz1
6svYssUTyg+kpwUydeP33C+1eTS6hEM0bt0C7V9iU/7hR11KHKfsCuWYgo+sj1svcDlHLgZG7tBV
f0ujGu4tk9bsvkia5NGi/mmg4I+r2lTLvV9V78V/uY7nz5pVsuLmaTZCJY6db0kmoxcbhuYx87Tc
2CcwTicUV3yQm2nMZ5t/ouAF17W2CfU6SdnnIDxFajDlq2nAUvGSocKP0trHRDjDRQDma/eNHa1+
8sVsN7eDDoYZcB8cb4A703xXDfb8zZypIi+jifD060WO4+0onZXp0xosYRxdpjsMsRzpTzM+ulAN
RBL9Nd2cJ89giyJwwQKDWx0QgW/gnIRBF3mJ39jB6VizGhCxjVqBqYI9afafIdLKI1V/JHcxfNjv
jjTc7BqzcGjVKyv3Vo9wfvQV8KqvOmxv79ghvE8uGrPWv3l9Zn4xhGd1fx0oXfouVzr83assrb5V
SsfsSkgON/YyibKIEilq/ipVDaYpRU1Oco11Jz8J6bO9V4RjicuxcPAh7gVCnLvCKe1nXP3nMWio
hiOf64/7NBe8dj8Gxfzu1J3zaGVxpvpe5c5PSeziaZ3ktBWkN+UDk2Kh5lfaSJS+5qjtL6g06nWD
WiDdLbOm/sIVun1pZC4qCNKz9cUSqCBxMpszUuyp56Kgdezqt8vV4QtUH4pEJOFjTIphG8UXC5mu
F12vu11Q60v/D530yF02LbElVnpgnb2xFJW6s9TO7EmUR6pyBq7ddA9XoAcCmKXRGSW8CJuZt9iI
gqN7NIjGCBf+f1eIDpsVOEfnciC1Lp/2nlm0FtVaT5KDPaSzdWb8d5gp7UNQXZMe9qoA3kJAADCl
NdTkGdq2aAI8PJugjNX+j1xWFvrHQNCpsQhM4aRZicWIxd8+a9yV1SLxnwpVYRlfPfokgY59+gVr
KjnTz950AdbXijkKTwXXFxOkd+TBFZUp4DiHiALuhD5V12AX6R4Op/YT8cwZePvkaI4JIEznAoRw
gxmao5BdE1taGDU62Slc950ZgLQBezmKZn76+DW+Rge+xdN0Hbo03UvWKR2XTcOhb3u7nfp0CpE3
6vnOGspYOUztmB/y3FbRvfZxTBNa6QqKCcceRKCw5z7hVmX80Chj8ROMMMO/EW4SQ8ZryYXTbHPR
/KSKsST7+Ne+/+hwQNY5hqeivTp5vP3opTtPUaVjHL26vIczlzbI/RPY86jon2uw8dGxwQDfB86D
W0AD7O1QMGuNZO1Ehb2DQ/qkIA613MG4+/iBNg2211FIj7CZxTwSdLi3oySRk9WzImac1Irmam5d
4xbBICJLRRePtSu1Xd/JczEP75FabMbwocL+EgIVbIO3g5IyqnVl08xhN6s4zWrjEHjAHme+1alR
IMUBilq08WhSvh3FjSp3AWqew9FB5EcP2Lwok+X54/d3YkKABGOHtO56EDA2jzLgIqehiJlDDgMV
P08v2Y/kqj6ZsRzO7AInh8LWgIhr5NX0wt4+D/EBqIS5ZYXmnCcXVr3IR1IDPX8waAt+enPD+hGn
D+Yg3X6iJt6OtSBUTr3MWMKeGyeGwj0QV7NUaHrN7MxjvU7kzQZgrEayzAV6rtbWg0e4qWOUyaCF
pNkc1CG7nkT93LvNTVwoOxHlWORhIJrY405ZksPg6Nd2X96NXBStUb9vjPRuttCGeXjomJ2F47eQ
D6rwznzo9wuF1ahCj+c7w7R01//9P1y8iWAf0trTOQSfQDi2dMVjDNuUNIDUfE7IKnts3JH7xsfT
6+SoNDVwEiB75f8sD/4zqrZUiRGrjsQ/wUZp2BOI931oOuenJaryZ+Y01cUyZzBxPx72/dKBrQpV
nU4vDwwl5+3DyqFOrE6OA3ty5+61viEIuhTnGjbvDxo6UxyMK+1+ZZBvdn6U6bhVRH0XEvJS71tu
gNwpuCs9AjiZX2UUnZPovHus1y4Jy3QNcOeFbo5sPY+oPDDhwCms7I5FDxjpiVY7s6WeHMWl6Qdr
wabtteEYdeaUwJT2aKYWZXLQyrENKM8/6/mzNqERmcH3xd4N79vNKFpC6Eu+jiKTbj4mGsK0ElfK
M33MU8+CFw58AM49GJ2bWe/Gbu80tWWGnTa1+6Jo1N1A0XP5yem2hj0hH2JTgy6DAdrb6WZRpWM/
ozlhCnV7Z+c5du2FV5x5li2tY+1yQxWGWQR7U4VNsDlRsSScMD83nXCsLP2rIUoLDAeL/GU26yO2
TOlVsiDJqKSpYxaSukeU/dFxzuCef/y871c1bGmAVVjLNgFO25OJWMmycjDPDinbZ1+q00LmDOa3
Xxo1o0XH3uIjwh7P7GDvviUr7b+jbma/6mYOeF+phTjxWI9YND96Xdz+/vjRTh1SNHg5CalTaelu
1jQddyJ6o0QLPdx4LnSrLY8R8Vo/52kZ/n081MnnwZGPKsxF4/LaE/3P3oh9ARYcGeeGrmgjd3XL
CrDcX86UYe83Kd6asSoeCLQlmWqzFaItyQmEnDUEXrjVLTi0XGa039LAgq0z+q2Oj/end991SIg2
GvwBmuabeSrLTPTd0oAl23UTtP34XXe6aPf/eHvrPYnK71XA8nbN5VFZt7GiamE7kWADFq74iZOf
83s9OR2Yd6SU8Sy8xbejzFVd0APTtFBpVeATukpoy80YYxerPlNHnPpQnJBMCJK8qcU2Q+UtrX8M
IrRwxMD8QY2M+SpHCHnLQ+IpEafOfO5wXj/9tnCB4rH223lELi9vH06vWW2drPBdJmrrAlsSeQQV
97haC9wIfAvvn++VvlR6UGlcjc/MkhObCGxtClzPwPeT4uDt6FWrJmlkc9cl7qr7GVd1Zx70aYgP
KrSZNBCYcBRBY9rtmXFf68zNY5tr4Nya0qajzNtMz0ZoorG1bsTTdSkeU5GgiE+bKE33k2a06rEa
uva5lN2IHUqUEDyD+1d9j3dAbQfK3OJYTn48ikxsksoLVW0tGBuG2Tg+rfH5R5anHpC9i4/RrjPN
7qGAhPwzS3X7d+atPdS5mmsytbIxjm5IfNMRVru0lXfmQPSb77Tz/F1X2uJqyIC3dvjaLLgr4P/y
W42lJW9gwzSxb7TQcwj1UMUT0L2S7gp1lM+IJwAm6Avo5k7EM3AoFhoeusccNnKgirm/LjH4mqCU
O8lz5KhAgpabpEaAN7a4sMwWCLkAlyCRwezjZ0cr+uIQLUIIOjSZ8S0Z64HOBo9r+6OU1gu+K93P
bjSTC7dc9VJpp1VXeoN/wW6B/HBTMHGUcHYHPb9pR8V7mZTIwECkKZygi5TxW151wj6kC7cnVIxW
c8VFCJObWZFWetMMjfnDa1MwQH3ItSdDL8v+kvAUL8KyWmvusTMqMx+jde933hlOedRqE/DSVRO1
8LFPkN+oYdyvIsbb48bFbl6jjVLKWznnjbYnuQNRLcwIw0DhL9P5zIF9YoPnGLFAItDxkjS1ufCk
fUF73HBlmDElDmknxaOcO6bAxzvhqYXEu/SoCbgHI/B4u5DcWIkGhDRz2EwjsCz6j6Pw4uKurEdx
o1YOJJapOne7PwV7MJ9JnFgZfnDuN8vXKDS66sk4hQXy7MuZyM9Dk4n2xZAEeXaYDgRIqtS9K4z5
hi63e/BomV54RmXdV10pbR/HlvGChIlmT1JbvTPtUfnz8Yt5F03N5ZndhfIfiRUd4G1YhaPGTWHm
7YT1+tw8q7grfJkJYvmt6L0IljF9yYxJCXDWsAlwbWIi5czhi1dG3uUwSnL3qFzpraoV0ZT1OQf/
E9s96iKQRmoonLa3TuIYk1LOpQAXkIa0WwyC9K+xquO9tKj9j8Twmh8fv4wT460UNsyPKYUxiNzs
enKCqqg0OtVTU+C7oFdY7GD4EV3DnMBJyDHj+Ay1/8TZCYhKLYUFpkb42mZEdhSrAyTRQjPq/+Q5
Dll9X7Q70teyTyN+OhMRXcQq4Fsl829XgKqXHZ8Zry190FwUYjnGWvU0XZVL3eNMlzhnxnvP6uX6
BeC3opogGdAT3w5oDTFgBm2jEHPK6FejGOWvplFB/BXQPm7xinZotNgkt6vMnOsIc5krtTGq30k7
iSdYkjUdKeWsq8LKydwcbBBgkTHiVgjSv9VMSxWqkDU6WI4pOi876fO9Ta7jP0zNpmdvcI2vyqi1
hy6W7qWx9P2VwUUVmlBtVJeuNMSXNlqyc47qJ2YBXx8uKVxDSOBba/N6bIXVtokV5iO3BFHRPnG0
dPKhDpzT/58aCsa3C9KwwvdbrjVPbgyccWbYRsYL3vX2xeBZT2Y3dWfueyfWkrNGDaygBg3t7efH
4MTNciwTwyVd9B9ZM1c3up7vU+jU+6XQojNL98RzvaowVsgWmqS72eAbLa2NEd1k6E7gtUlJ17Xs
SS/ObPWTzhMrnMoDwcJkz1QpzTZFaByZJbLiSobDDNei7CaLXuWY7DstOoebvT8dDQpdbgkG3YFV
7PF2DeGMyHsjRi8sBujxgjbULm0Hcfx423v/7gyd04kS10RhjBr17SjxqM1sQtMYOrCujnU/eRfI
SrqDN5X1mfvpqaH4QIDd6roVbWd6n0L8Ybw+LBd1DMx81I54DBEUBB/0DFX4/QRc2e6MBX8Xi+Et
IXmqoViKKl/CJem0r5Y5eQcsSdJjZirablkIaDpTY5x4NtBNPMbRcIBAbN0C5hoNS1a7c0ioeCJ8
UBX1iM/h/NwksCg+/mQnJgbOtGDr3IrXf63b3H/uxURjET6WKNQzpYwftWycrwghd8+s4dc20Nvd
cn0iRkGWAUK5VZ5NtTXQNDZmmlJSh5vRZvfqgPrMSyotmOgbcRlSrcMalXEV62jFOjVq9x8/6onX
uhLKuSnTf/sfZ+fR5CazheFfRBU5bFGYEZrkHDaU7c8GmpzDr79Pe2Uh1VBzN/bCVW41NKdPeIND
N/Fyq5gIw2NWpuU80EE9zY6j7ufcUe5igO5vf6rkmp7Dt2CC+15/2YYXaQ4Ouss57ErlfTEMH0hq
mo1I9VejePVQobsgwEJJLoeKq88NKauINN+ez1E7lHezWiUfUE4agtZ10xerAei3TOgJOBhZgpAO
rf1UVmhMAlO6n5hYD37sanpQgcbdicjwvuo4It+PBuZpKKsv+1lkiLZU6D1npR5t8M5u3OrockBB
JE9CRh7vtsu3gS/iMncsCC9mYuJfZM1Y7gAai/8gnsNLh3AEgqMUoTo+Dw24tTs4ZNofrUHd9ESn
IGzP1SiAm+juaA8fXj8qNz55y6Z5T0ZFUqyuj+uA0pQqFhMlTdVOUIxL6jtjACiVOHVzFKGjb2Rv
N5JnOaRhhCoPJ0uu4nNh9LAZjYxxTVdWhY/UFcA1Af/mHhJGn+/63u3QP21Sr36ZmYFEMJfG8s4I
07F8aPFz/qmAT/nN3B4Q5jyNCNU5I4Xk2x8LdzEUeqKhQ6V2+c4AYJk0+r35rKLp5+tDhLLjNH+c
+xTP+1grd29eTrYgXQQU6F24a+rU1PL0Y/BSZ30x6wBdQeWujsLk0fCE+l7DYH5jvRsBAt6lDR4B
NBGBXv77P7EwGhsMuhwxn7Vpyne6M+FBHSUlKPoh2QiIN5aSLEUYl/QKSZVkWP5nKUco5tRiU3rG
ZacijXGQjSyb4aQU4xbz/EaEBwhAaJfKH5DDVrsa1VCvmlA3z26d/kCmEbaWpXj6z9ff1c1V/nKl
6Zwjb7U6wFC+7DA2SdK1Su/vDQrhx65pjI+vr3L92PivXTl+lshZ8+9n9M9jg0iQC8CzxtnUvRSQ
SwRlSyKcjTBzN1q51xvC9wGEChQZeRevMya16qx+SiL9XJQJ3AdGt76+NPUGe9TjPV+GcGaY8tOX
ChiSu3d5DuxZHcx+crUzqqxf0ER+hID7pER4l/sN6mDZjBlqp28R22/sjbSC1hL3vRzarRJPq1iU
KdPoGRdZiALq1M77cbDV/esvS/721d5sl4ob9A68Nu7By72ZYLiSQmPQjYChoBKtAjxQR6S59Ix+
gHYQrvvWZjjzM6IncBQuRUL3GmYzCtIGPU29U5V44yM9w36fdzg4vb6x9UuTq3hUv0BRQFvw4i43
FgFsF5q+uKd8ShfpzyaaHzo8xudC11s6kwry5KUuUPoFtEnLq9uiYF5dnvwCjr8jq0/kHbAsu/wF
dZKaRaFk4cnBZK4H0WVAY43m3Dxh+gFeto2mOxe21WPXj8VHbVoyjH3RKP0MQnjcjWPvPDewhDZe
OEnx6pX//V3kd5jgEXOu7PdKW0lGxh/hKax65YMFS6zDKJHQ4AttQR7TQYKlCZzcRL0pS4QLG6RN
Tefo9j0K11mhwQjN2giJXgDDZrzvOpwk7+qpr1Lu+c7qdpGi5/a+QPjkR+rF3gdFjJN3txiqGWiZ
xfS0B1Ve+SKmrwyjyVMeY4mZ2VmANGvkbj0VRkdv/8gsDTc3N09ce+dWZo+KZ9iqJ+gspndUI0fo
UFiBO9yHhqM8Tm0UAsp1SKDA4M7lp2bMPB2B+CUEOqzGUGMGJK326qRoqDDnYpEGxa6DDC4a53tD
8ZA8btS50k65sLL7pDbi903da+8qs+qf9MyGUTSZqbtryyr9XWn0O+j5Lpg3JxmCQYewUjJzn3lI
hdDxaNDM9JLeYxBYJemHykQt11/qrvT8XE+IjvBtetkh7MbASRMrvZtbrQ99qCOO+tHORTI8uEti
JDu9NcdPcVJb6S6vTH32k6hKviltggSyk+naD9dqi0cjgh8DMUAfVGzR80ZjwF/beMK28/LbijLj
sYjTCr2ZTJR/augGIM1La3is9UXLdqVdFec2w3cRcG5Ye1jrdcv9qKeWu/Nwd/0K4LL6tFhz+L0K
+xjCH95KRx2aRnjMKioS3F+NIt67iJoYfupCl6vMSOt92XTX9pWZzd9wSrT+M5cYI068midzZ2cj
mObE0VHoxeB98KFlwDCgFZ+9y2Igk2lneC9tqmbLYbJ05Wepht7gw44xoI8Mcfap7eCG+0bfze0O
cXat9V2AdOlegzL13HSV+G9ifvnV9HoYfkY4Nta+nNQY4W1P6cNjt5ioL7p9J62QUP/9jm4Oypug
wpufGoTK0icFnj6hW4tzdijnJ9hFOMv3GU07VKKzNsvJsEiefbfy6HPh56WPR6pNIwPZoUQvZIsL
AzLNVMoDCrqoIfdGWj7iKF5+nEyEu3dIUy9QK0IlwYM7LtofUT9BGWzTIXupZ8TqYQxqMW4ivWYd
wJQbaBE3Y/NfhuSKtndG0/gNOr2c7jRNKc6xImh0JV7b/E7zPPrTRqmKwIJRIdWqCUX7Isyw/G5V
Xv6h4HaOd22R6U9TXoxf4Zd1H7uB0QGcR4Hq7VSDXCIypKIixbcm6HIN3wRfzpTjN1yO44cOQMOD
AJjR+NbcwoKtMFxYDg5vYti5eSSMo9bWCNcbUwlcU5o3fDaTJPszpubUHwCEq0+1l8/FrnXN8msU
Ymri015xm5PG5fjTrR33yTSz8AMzJKg6NE0M2KLThIuUYdRosUfVNAofQZs0omEOOOwhKUSr7CLw
y0+qOk7KXq08/VlJdMJcEjfONydU5uGQK1r63DdauBzKAYXrwKjiatrzNmHkK15hP4ZMGL4tg/Fr
BHde8cgKf0ktKYHHufoBUGcSWCsUUeu3U629JBihf6JAHwCmq6Wu+As0heioALovHqw6Sl7gKSBx
z7nL0Y92gCH7NRquX6Vv7e9h8ARy4mEZfZgTyRDqjLyPYETN0RcoDVQ0cxmjzxybimL6Pdq7cLo0
VzwrsYISYmJ30SerSqwKUmqC/Cr6ytGXyIzbFy3l0OyLxHPFLvf67GsfJt6pIwB3hyEnqPnIYkN/
tScH+oqSVCVa3Vn96fXreJ0UyksHpIbFkSGB4ou4vAyRae7DSRWo8qU2Uo+gcH2cnRdfFWKrIlkn
TuulVukaM408TwEinexymfeZnEtrRqZulFlX2BO5DKIakp1NrcUc4XJHUZVqeTK14QmlfYZ/KkCX
xymdkx4JfeaPRA7VSnblTOXsZ2bD6Z1bqwVBr3UQLMG+VvlGynNj40ihA1GS/TZQBqtcjtijlq4X
eacEPuoJbWftXVYWytbG1ykjG2dYwnRcZeNg/Fa1Cu0MrVKczjl5S8eUNsSpJjlmM3L3R7NJ1X1R
NOb7piuA2Vu53dYHbjfj2VBBxVCvpdFPjJK0cKeayN3vWmTkkHuo4VYzXgfbf9Iyc9pI4NedAvmq
aLajE81IhJ67fHD/VCRxjEqkVCM52Y013434IX7vkrz4VdMvfmriVPx5/bDfeEIAuKgbUYwgr143
Csbc7GFca8hbQHX9mTtdewczony0YPIY/tw1KEaOAJ03tnnj/fOBAcuQXS0VxYTLbXr6iCZ+3Hkn
SxB+DEVM32MO5BuLSDYFvAQsIYIMUiFZppf/PEz4p0YcZa17wu/E3Gvj7OznDnLY64/wei9Mrcjd
kZigLCFoXK6S0PUiwlbWaSmTcVekwHOSSg83vpjrg0HvAsTi3w4Gw4TVN9xAWc3jaYby7i4Ps5fZ
n1s7Lo+xofenQoud+9c3dX0uWAjEFvuxpQDMqiKY+lE3IqxlAg32wnNSluFD1pjhx5TO4R4la9N3
qGO3WqrXj5JV0TXwpHQJ53L1vQoN04VhMbTAWbQuqKGrHntEC978wpj6cSQoWGVtsR41IciPrbaS
aQG2EEgliIJbSkuzjYL/+hphFbAqsvGHQvlfraN/Dp/ITBcZmokXBlXjHHu4UJHlgQXvQPi9/rKu
2uFcUgQ4/kRDUQNbuHpbqBeEltukepDB9X4yVCU5QwQ2P6WVQ22cRFEQeXhm5STf93o01PsBxdyN
ueqN/TJTBcmAOgmooDVsN0UUFFsGTQv6AuKN8ObwvxaXpd1oKflGp/pGvcognFNJtSynDWv1Q5zt
0XKdZzWwUpXbShTh/GSNi+mPTgj4phvCe6VKxFHXnDxIUQ5/mGwdZzy3LZ69Oi2fHKN0f7/+Em58
oAzDPI1nALvgqlYtpjFGaqhRA73up5NaZ2BUnMbbeyH+OIUOrfX19W48b9iZNP3IUgh01uoKxQuz
7xUI4Kjb5ijwe7npd/MiDqQUW33av7fAv60XThZ0HgBu9MrwH7FXeUrRj6miCWcKKkutfnp1jeha
qHt3+sRJA6Kb7OZZ5Afm+/OjjYbPY6hUI2oVLb62GLXtm8WiqB4j8bHsMV1yE8+gshy31NRvJDr0
JSloaNkwM6SzfBmKOxErGVySLqDqhOc6mYehyj4ovfZHQWvETdtnq5k+lTF8SaXTHpUu3yKh3Yhg
JBu4HHICeF7rMF3g91J0sTUGVYYogOPAFpSe1PvX3/2Ns/a3Y4kkLK3RKwwvUMlJLEY9BYsZ9i+m
sVTvyJG1XTOVCe5vy7QRy27tSvaHbPzgZNK2ev+AsyKwcsYUlCJVPuqwFmHppm+VNpPxi+sTgDTj
EJpQ8sT/EzEXTVSVNZn0GOylP3VWPRybqu0/vP7sbuwFEVjGyZTAoJ/Wb6hHfUifvGUKLK+w9vAy
nV0Jb/nw/6wiJ+Sg5GX78HIvqtHpiwh5Q3lp9zs77apjq2063l/HAJInvC3JcvkwgURerlKiIimG
OOqDGmWePfo96p2TmMWup3OyEW6uHxvwFMkxktM1/ljlHzmeoVJyQg/CPiqCGeaqn/dWvHHQbmxI
Y6gqERN0y8017AjlmTFJnd4IKpLGRwAv0d1k1v1drVT23VvfEHgjjdgJyoyZ0DrTTm3ETZA2MQId
c6X9oOOcinj4Fpnl+kuVemA67XgJY0BR7/INGeYUusPMKlmj2RPCQ1PynDhasUtQ8Pf7pkw2TE/X
GopcQKxI6sYIQJfjxtXJM/V6bsOZF+XQi3uuxzY7u11fvzT4Gj0iDaPgqpEmzzUi5b+HfKZliFbA
d3Xs07M1ZuL960/5imAlfw7XPiMwgNjXLVwxEwznGf/JtoixJGK09xCrTYdbguyPOZVrH5q6xkxL
H71joXUODZjaOmEmXWGOrYt4nxkG4lJqp41PldJUX6Mh1p+Swkg/GMbk+Cj2tvtGzbbovDJtv7zz
+OHgwyw5EudxrtJ6R0m9aULsMUitKNr3ndF8495zXyBo2ne6sOxdq0iQs1JuYe9unRmACVQsUL3I
vuWn+E8cbE1rLDuUTQNKUsf1yftEIDK98ZH0MB+zeijfvf6Sbi+ISjAjaqjL6zqpchfQy4mrB2M0
qqdMURRf1cP+S0oT7WigOffp9fVuxRJmRdQVZEoYFKw2WM+5Apl00IMZ7cXnIfS0o+klW1/CjVhC
qCITpSj76xp++Rgbs0Bvyc6NQMTcV3nXxEe4ZHSVR+/NV4qMV+AO5F+APVbpt40tRo7Orx4gYpQF
mUIPPRfDFnDxxlOTVBCWgYkNy2B1IK0qr7pQRdjCqu38GCelCPAfne5ffzc3zgLlPsABpslEkStk
v1fGYcE4LaDGM8+0jTJESyr7vkC+Dum1uttAQ914Sxfrra6wsS6WyOqoa8u86w4iMuedpiCE0GNC
uH99a7ceoKTRYItB1wmt58sDgUa6qBNakwG9xmkXu/qwA1W+5Qlxa0MkyipCkLBlsaW6XGWif0pe
mWvBlOcJgORhIEHrhjtsQd86dyW24okCE5xWGonGOi0XaHvMCeSXYOy6Zq+ifOKLEqmy1x/bX5zC
KhLyDUkWuOwI0LO53FEDST51W1UN1DQ17b2KnP0Pquu23RHy66Pd1U22a9BG+ZZjpGlRTNsK0l1z
3eg7+tzqE2U21FilHaPZ17VsRp0SaPm0Q8PPPfVRVmP4nLj5L3PJlV+SX4NeSVhJrOlo8B9ZwlL2
lDYMBnI9W/q3ZzYydYJgCzmPCm4VjUa8KOFYW26Qmr2772YMpaN53FJsuPFd8cXIYyfLE5qxlw/R
NCtjUVPDCxRlRhaSkRTh3at3c2UhzFiFYiMPuHEMIRtSihMRmGqsIWN2qZgVKGInmAgqR7VVhrvR
jtXd2NrGRsi4tZQEjpG8gz4lpb7cWsKof7TMxA3iBi+CkckGPo19cgyt/M/rR/HGSrwn2HbghEHW
rMG0gM+nYew8I0DICw5Kj5wvd7LysGhuf3r7Umh+y4k4bUpqrMtNOZGYK48xYKCORfcdf1XPD2HY
fBdl4mwcwFu7kkoe4NGlGMIa3V/butJYceYE2PTGh7gtxGkqGL/Mk6FsvKobIRBGLWUJ7C0c6/+6
2P+TWmCFtFS1XasBxMEOd0mUBy0gjBsR48aGpESFI/NdxvZrEY+uHe3FVLE8SoF4BaampIcsqcy7
qFq6w5tfk0tFQtIim71AoC9fk5fBroIOrQZdlqf3HjPGw+Dl3tEM52+vryQvosso6FLKSQMMQgRf
1SqT73T8b0unLektFMMR+EF6GnU1OpSKyhyYID2h60VP5PVVrx8lDAwQNSCugNdAALncXyo9IwSj
xqAw7fIQqmb9uQC7+8VB62xjqeuz8ddThF9K5QVabXUTe6PeMiGs8qCjciXhrZiLtij1vr6hq1VI
YJB2kHrQ3I4cwssNWfpitf1sL0EVLj28oqw7Wy3Oqm9dhZSP9i7iGwDI3fXXO6V1waSzDoMQU+Ud
FN0CGbXZ3Dh8MgZcHAkphwN2DF9EPA/Y1OVeDF10DI4bL6hLuGiJNzdYfgvb2kPazQ4NIqGZb6hF
/mgnhr1RKV/dJ6wNAo9iGTgZVcqqzAul5KFV5mEwJwi+5ZHX+LbWfNF16+PUae9ff5xXp/DvQjBA
HMQy2Ojqpc1TW/ezMbmBgwzVs4oy2Qs67eKIBGOzcW9dnw/qZZlkIPxBb3fN4a50BRdRSFBBCIza
bxKl25lwqzbe3K0NkQjSlWcOL0VGLt8cytGE4tDygjQNp1NDpH9Ak7PZj1YxbCS4f2/21SmBJmEC
C5Iv7GqUMi7CHgfk6wNtjqf7OkJJtJ+17KHT7egPUu32PWIQGYINuv2AtpnUifW8906MmaCrp/lz
2HnWqbBSxP2kuQYs0zr6HaKQjak9xt7HN79qpo50emRXmbng6lwBHyo8U3GcQMHQ+N7S6iow+D1f
3WZc/o+lGI1YnGBbDuhWV+zUNsj9NTUvASr4PspH5x78Dr6JbrxFS8BK8+pblf5Zsg9BB9tw1+cK
T5IYuIQZBp06OuVLilQTMpSqBCB0Zip+4qBrGSfuTjipY9U0Dpp/pf5rSpvxiz0NeHBX9lyIOxGG
cbHrcDz0/EVJrPehaHOmxZCBR18BO/QlRmDuAWa2gZ39PIdhoMUKruR6GIfdHtFua9lZHVc0srSx
82mCVPXOnnD0krS38pmANiMNPtX5B71z6Z8XZZz4EzD6JyWONIBMamUDm9LzhjwVSZE/gPGqr2HV
JM2e1o8F0GuK9CctHopnc1G6BzP30m9dr2mpr6FTgOByUVvRXkmi4bM9UvujiNiNXxghVe9sxSm+
V25j5oSzyPmTRHktDiOjHf1j5WllsYedqpY7zNW7eyZr7e/CczsPXLOnYBIGuCUjd5nNLpCjkOex
tFpnnyEEEPk57hnVrq2rngXNoVB9mANxdD+BjUFcBkOGP05iKBAIMjEBkC0T+mMz1Ae/HAd3ONrq
3NybdtrqCCu3hrFLkkl5t+ig9n3dVKw92NZkPBp1b30x1Kz/GDOpAisaGV8MtNgSUE5Nlx9tkWj1
PmosNJ5doXcz5GdPfcwBv4DAKLxO9z28EloM08vF3UfCQqjUxif8PaKxYXswe75EZPSMFsFztY2Q
16/xidlhRxMuD05tpN/sbgELqKRL+dEWZvJJUMf9Hk1EbECNFfp/DgJh9T5W8BSESGs7R8eou6cS
J0GJWaxtN+iMCjtteN1efYgKu/IOIHcN9Z1iZVIqYYzVX5OucOA8K0SoPCU5MO7qAjntnVOY0AKt
zICaYcRaMWxETorYqy9Jcr/QfYGIym2wvgwAqIDMntEgbtzUsvc907h534eu/bP07LTcuZOqnJU+
gwUzp7YSnmh6OuqDGSE9iGK4Zgy+ng/FdGBERlnotBkaECrXizgabqL/SCZcgGHaF/GPBouV5k6P
3f4zmMr+Z5qNBpzfuUzjg5402c966ASihlEbvaDEiRIVmvOp+74oERBvF3SguUEWLQ8GkJVfakqt
8JxFoSqoHaz6d256NaBNYD7KXaKWhjigvKmmh2F0QcKkTQ5Nv1bS0g0MkYoXB2+/waeNZt/lQ9uK
fRZG3i+VTk/k94tTfq1tLe+hZCIyvE8tp35JtKL+nsUzukkGFOo7dU6GH7o9j0AAhc6D4MLNvMNi
oNLqz1nWpr5RqEp4Z7spD2sUXjPdo/lvwjmt0dz0NTd3H2YLhypf7y0APCi3AvOKy1CgiZmSau/I
qzpxQv22+Fz1E2bNpCFopPZxlhh+gVWyA+i17csdavWINNP5VF4aLbfxZXfHctqXc+nG2GMn5q+B
DlqEPvsEqZ9dKMV9NBFf/dbKGs+vQ1GXj1Ri2FznjQL60hbelN55qDG8TNIEajdpbgGZ1aiVT9OE
7ePe6xT3S8f7/I47QBzvIjtZcIyfRfMxmh0iGGVCH9A57OvHKGoGxrhRVONvYKg/U28Y58BLwqi7
K9yi6iXLqCtOg6YsAEJT+rJvrZZkikU9Rl1ry2nzqvGBz1yiTJQwZ80pXNwijAV4aEIdslEv/b3p
LlMEuodSUklmc+AFVqm3luJ2qOBKfjb6yvihDV203Jth3Y+7SLPiaG+liTA/jLYefQ3HNjJ8F2EP
NE+Xpv9cWtnwJcL+AonxflweEdFt3F0yRpPpF0gqzPeehlkwr96tPnbZHHpIm9NM9PvBxjcD2Vi/
V3MJq1um6RcqY328w1LZ/YaQqfFVcDcMOz02xw/0JcWjDY3hd6k5JNQ9SgAfMUfDilSjezz5Xap0
QKM8fPt8La3G6iGK26XbF10kvi/RYLd7i7tq4PxMXv4UVVYy7su6R+3dLFw72tkhxc5ucqIu24sy
HX6Wfb7Ye5Sh9adGr90Pc1y37l6d+/njpKZwGSZOIkLHkxblOxOeGsL1YYrzhwHatzvUoKyKfU7T
wHvsnTpL+G497V0ZKcmX0cq1FxX2kX1EM1ncq2aRPKRVVHn3Hsrwjt91iZX4g9pnxqHwigXPYK9k
N72pZb/UFiNfoLCu1ZyTGUsbn++wGDH86aNn7snyZz+XCihOL9E1H4lo7GFnM7MNXy+SJfbtsul7
CY2YX+wpi56sqTOf+Ektth6VB1VRtcf6d1dHCGL0Izrkn2NexLyzu0r98nrCJ8/WxdmjBpMzV2Dz
KKReqWxVRhepvVtFQZ50+t2YubrUD4bU4+To+2de9z7KhLNx4q8WpS/PslQviCNiy7CqnLokbchF
yvLcdpEJKjtqP1MKmPcNoHFCY0pLjD+KN1eFrIpvtYu7GgO59eh36tpqSD2rxD0nGY4Fofc9UtfV
xg15435kFdkhIM90QIVd1haMuIywsNoSJr9UMqFLpT5PidMfgTkODz2Yyo1tXRczDDlQS6TNBw7I
WU+BLfTGVf6hOGNCge68TSaa+WnlYn7LHTNvrHYNsgApSAeO14EsCn0Xuf9/ekgT6H7V8fLmvHSV
/tGgns8OxIYeLW90Cb4RjWnf6wsV6d5dSIJ8QbIqDtaQKlThZY7Czusn+Mb+MY6laKGrZaiWufpB
WdFPta3G9RmJsfkM4D4/R8biPbdpr27cCDeXknJxNJzkjaBf7t1QJ9Q9+ByRi7Qcmtv4dyxCBejR
YQD8f+wKIARe77SLLWu1VJNXKO/YS32GMYtVmVXuFrXE2noGbfP6StelEVcj2EJWYRgHPe1yU4sB
8z2bkupcW9Zwyu3FwbLMVt7aUOXYyHGf7KCR2a7xYWhsTw6cVD4LgRp1w1zA1zBK2qcQ4jce3a0N
yXEzOhKGDalmVVhqutqEQ+hW57nXlGBKTPexVO2vrz+1v+/6InBSZFLNy/uaspDe3OVjUzMdGai0
jc/qkurvCjg+1g6pn+WDHWNgApWGBilXtCXOddqGiGobTfwxNTqtYhZejOr95HkF2jmlOagHvA3h
Kum4VoFBHqssqPGtR44fBzcqT6dxT3DLy3MW2uP3Gg5LvsEYvhG0LIDhcuYHfOBK0aZBeqTVxzk+
4x7V/TLU2PCdJcvfG7AGTnMCNPr1p3fjFaEwJ23ZkI5msLQ63dPitYs9WDEqHKLzu7HXvtK29X68
fRW0dz06jnTIaDJcviIXA0HJukrOhVDiwzxm+Nyp6Ma/vsqNyww1JfDFhH28/dajHa3r1CGNO1bB
0CdYNOoN3U5NVO/noTrqwD0+M6XbUre7foLMJiRCQIpjGAglXe5tiRd3EVUkzkgN90cx1MsD0XqL
7Xsd8OjGIYwp0fpoRq7btYnFOEIraz3wKi86tCHmQ11ojhQVjr3xGK+PIEEc8Re+Jvid18IsIorQ
E2uNoI0j81fuzOpTZ5Etwv3NsVi3x8+vv7a/MIPLDxhRc04gQhXIDjnrebAoMapQ0JoODC7se5rs
tEagt57Uii/Pyr3yqLdafVdjr/GkJPb83rOKcJ9jgvKshSa1WpqXH0VfbsItZfZz+cPkmBVMOQEZ
BNn6Qgup3iW9UJwnKPuflzC0NQ4vmYqfGaaR7foR8bhDsghcLoXdmwfHGdzSnzSlf9l4RvILWf0U
0grgZURRoMzO6pTlNPIXpy6oTLLEZsdxOH9mKO3+sbop/5Xnpv4FjkTxiN2gOcDbGvE7clTMNHxH
7Y2frTGS0nqA/O/DwVl+ZQIJt33qCdvYlV1mEuFUrXPReVoG59frv/36AwElodJYlPAjZEFX1xpe
gwudsCUM0kJwilS73oP6Nt58eRLGSWDljIYicZ1TIo6fE5mLMHDDHAG3PPylRvYbnXhpG4OMZKQG
poAg7a2/QhfGSoJxihu4MQZ+lRE+M7pL/CXxvmRFuXEVXCPIwH8wjmQZygF6/qvrM+XnqKKFLjTn
ZUZDIGzErmzy/FlEvfiDXm3mM2AMDyV9k1MHsX3f9pb6rHtzGfkZzjXp8Y1vkgEfUY4HDamdR7y6
aeFDh5M399YpzibIiebinJuxCDfiz9V5Yb+MLLkuJFcIsZXLgNorcWh7PfjxUM/UuyXW4T0MypYQ
8K1VgG1L7UqpfLHOnse6ipaOpxkYoTujLhZGu3DU+o3p0N8TcfHdyqqO9ES26Qin6mozU0x70NKb
KEjAauvd9CmevJ05Vi9QXIPOM+/omz6UYrzLpuq/ASF8J8IZ3Gif4n55aixztxjpqeutI+pfpwbV
sUOZ4mdYORt5wNX9In+nA6IYWWzGgevZN/bx8uxzjsjtvWO1JOnBVOi4NqUevnv9FF3dLyzlEcR0
5hs6dcIqHrQWPLilD6NgiFF0dHCJgh8gclCmZvI5MfHK29jbVV4gFyTr4HYmsQKpf3mgwlBnsBQy
t+lRjQPyYnq+OqtHqMSpj1lIkNfhW2X6/071/1ly9drtEgXYEdnTIEnyr02u6Yc5hYqUutHWbX19
jlGrRJ+RxhUJHNjwy83NXm+odTHxNBdtOWVh+H1oq36DU3Jda6LUBj5QqrUQZLmALlfp62ZUXatO
AzEScvzajBk+jLFbE220/neoedl40Cey553rhE4D9X0wTiM1yGc1A3Ozf/0I3Tit6EpLaDK9Ei7D
1ePtNJL+SAwioDUU0aNxvEcadEx4Ojv7/fpSN54vSau8tsDnSEDv5c5nExJPZiwiKIocWTDI34eu
Flutg5ur2LBWgFyTAK1vLyZixjRljgisNp335jgVOMx32lvZfsjtoaBCKWZSXdJMvdzLWNlamFuF
COiv4XXrtCisRaO1cRPf+L4Zs0KO5I7gOlbXPSUzwfwxddMgSkwuR3WKlPvZbGvKqrKpTqN0CH79
Hd1aUSbFrkHSKgXHL/fF3A+Kl5rmAWArpG0H1SJCIusHDroHNyuG4+vr3XhbdFwYzXIrQ15bT15a
RCu9pNTjoOwSsUsW1NtmkZpvf45AJiQzgs9EDnoud1WVbZ3PiWwIjlpyVFr9lJp6fAjL+t0gGGG+
vqe/6MHVTWVJ/ARYfJtQsmZKxIMy2AZKv0Fc6Vl8HzVj/YxxXfg5ipchWHrJ1Qdno/2yGiVj4NG0
4394pqPr4BVRGe8ULyv0o2wd5+dimdH9wLu01e5ZqX0n7dCgpre2muwY+dYYsA91vQvTqmd8Z0ny
WIkLDfjuuZvuenVSs3NvJqq1Y3w62Xs4NvXewLvRPrSz5vR+LML8+4DC6HtLz7J548a4caBkDQ5u
xUaZn+Lk8tHXnGsx2pMIFNMTd0lsVP5Y6MS9Yg7vhmyLH3vNG4S2+hdQDGlKlxSvy/Xisi7VFvXs
wBXkVGblNV8A7A+/whoZi9zI9IPRlCn2eaGipD598egHGKh8AyEh88nVCeBXAGIlTSFdWbO0vRyz
M6shqiKUmcRMwAbrezXZ2U9Ck3bkmsm+dzTdcYDEJnsDbnL9xOXUBQwIqHfkkNcBkHl10gkn1IIx
7Z2d4rSgTgsQoBSiCHAj7b3xCV9PT3mrtEdJ5ekFgUBZxfUliTvMNr0lSEqlMnfdYOffkzqsy10V
GePk685YWX6rlIO2TwyzMvEgTnXj2He9FwG4jR05YdXrF70SRnhMVYxZHV0w7k5jhjivf5zXAYcf
Kyso4Cs0u+xV/yRJ+4qKmB/bIKn40LvisS3CaeP131yEPIkmjQTXres0Xe86BGGUJWAKJva2gSG8
1jvTRlS7vroltFeS2Pi6uCNWn1aol0jW1JYepKI39xijVvdIwQ7PEoDzVospSaLg/mGkQkeDVH+V
aSZaibbI3JvBiJGRn1h2vtcRDHr7jgicKIIj2E5/eH10+17kdLeqNmi80T6kUZr5dKctdG3EltnA
NeEWpi1NQTh5cM3Aqq6eXgwD0AQngWpeHr/UrcBlukio9KMJL4ohfGgdZHjM8izs7DNi7NpOGHly
QC4SG3C0kN58KmFXytuCmlC2xy+jFlVKqs293sBNt90vDXnnborEm0kqbJmQwEXIcAU82upyR+B7
tpvUbgIxT+q9nSMxRamV/x97gSTgeRRBNkJjq3DANCduDCWsgxyepz8Jxsxt227ZU9wI9Ki/0g8H
iwuojm/58pF5etxZuVI0QRdZ4QkV/fIRd2v7LgZQ8qTkbXKnTb0tfOR2ouNCLf6ojNPWe7vxCTo0
LIFQcI+R0q8OkTM08/+YO6/luJFtTb/Kjr4e9IE3J87eEQOgLD0pkmrdICiJDe89nn6+ZPfMYRVr
WKN9NR19IYkmC4nMlSvX+k2N30G9x2HA8Ew1yncSwpSXijokZ5oNJy4OBuk59H6uYCxb6+hkqzW1
VO3IqvehMSOjVeQ+/TPd04LkGhdXCcp4AkJTUmjo13oGfXqqQEKP3ePnS/XEI6MBQLyBbQpr0jkO
oJndI1sjN/t2AswN/Cc2PLsbgxUH3Vm1uo/nKNtCSOYLxhM5/dFgi2YPhg6gdi/HwXALQELBJwaR
eLOs870xdNqXKqjBfzmNbd5+/pwnYjjwdc5uIWFnfiAdBoWFvFBU99ytBw0L5jK/ywvT2Hw+yqnZ
FKoNQHvZ/MTxw1U8cnjGZWb2e6dzuqtq0hdft2foFJZen7tNvLGND7MSg0RM55ymJwKH92gFUVnJ
dGPIB9CJlepn+E1c9CltOtRrZetKSIvvqFraCC0NoHHQaEO2CxC49Bgix/FapBMOx0bKnuoonRVr
Hae0Xz8A3gCl2HBxenIrPZwO6AFMVjoM+6ab6Hvqab4ZTODOmM5k95/P/In3C2sKmAAgZ/KA41KG
XvblpE5yv0eosFhVi125FojQ1eejfEzG3po0CIprtFip+Bw+UI8D1qKGWrNHSPMuwBI4KdrAXRpt
neWoeX0+2KlHopxKmk2EICIeDaZXdm+joNLsceDSbzopsDdVlDf/zigIzQPeF+fJsTgMLvLoF6pK
s7eXeb5fzBKzKL3vzmSVJzYGsH12vYXMIJUPERneteRjfVk6IAeMUjuTl1rTM0p6id9Y88Pnk/Zx
IJNYpoETgWpBKnU0EIQ3bLOR+NoDTM52ybwMG4R95TXe3udYMR8XA0uatAYRY7jT6H4ePpNE30sA
gZt9OIXFGg2/yTW1FISYsmQrp4/OgUNOPdr78Y7Oe9TSmmlBC3GP8WjzpCN34PZ1EnwZTPNcs/Ut
dziMLaagm1FaFyud1tPhsyXLLM/qlLRwY0q5+ZaCnro2tax2dqi8OQXIWnyrQaC2nEpplC0/C6in
OkJ2S5BuUm6wEb7aCdbRvS7JC0WHIOpAIylpcmmVqBmvOjTjhGCf3twa4BM33Vg4kRd1+vwUUsoQ
1te9c6egYgWKOTfmr2pdRPsMkl/mLqY5/hHEhRzjwF0Vz7gCq5NwFoqUX94c3PsENl70TSyQQIfT
AKugzsuZ/d7YWrjJmr72JUU6twU/Hotv2qYCGEOfnlh5OIpVxzneAhQYjCaUQJeZ2Nmgk3vV2dFt
P/Y42A/9sAuXNj6zKz9GGPJy4SZAg5Zhj4XktHiU5HAYQZ9GMXOJepc/Dbrlf74lT4zCbQaHDqGa
BDdSfP3d3gfjQmdIkvJ9n2eBZy8VyqAdyOLPRzmxO1RmRuTDQiD2uDKh4GuWK5la7MH5FDfxEqur
xMRCO8LR/EzR99QDgSxWIYhTFUJ14vCB6qjNFvqM+Z6wYG+KLBr9iGPtzLR9LM7DtKPuRNWTbs8H
hlA9qmFWRFWxz5VZe5gpgt4KU/DQDQZT3vS2nP2oQH0/fT6NJ4Ia3GNMJqEx0os4llvDhqHVllgq
9rS6MWofEIdcgG4PpKtuWzrnOnkiRh7FGYIMLNA3QUM22eFUhplaOXVpFlx6w+ySmyRexwBabw1H
yjZ9NpRwTVAElRJoc10X9fsU53eaE2VWnNnqJx+cOw4i2BaXkGPmJtlD0XHPL2iT1mgKpnqs3aeA
KFd9FpUWAGZJPrOMxLY+fnZx6tLQE8im4/NdGvDYMAItpdDC5MZp8UfWTXdNYYCQ7v9oEf9wVUdf
j9ry6wVUgTdhq4jOuaALHs56IOMmYixRtjeNIdoUC4ZnyCcVfo+o3gqB2PDM3jwR4IRVo8iLBZTh
2MqW2xqtJdwVUPxQisRraDehHDib3wKq+qWnFGmE+jCWN/eTMmdnVvSJ3SoqQ3TVMC8Sh/Xhw05T
EkCD1LK9hljLcwgB4FLJs1+WbONeYVB/4BrOvZ+r8OEohWQtkd4k+V4a1NhvmrK6avRxPtM1PfUs
xB0dmw3IQh/ALpVdZvYI12ffguNfdYGiXcaRXm9/PQbAm4Acy10J7NPRjIXmYE9Dm6R7YC7WRtan
fKc0kbJOqM9unS51zkS6E6GbhSHwrpSkVJQPDueu09olwsGLovKb5Iw5ZJWbW+Co5yA0v/z6s4EI
pZkrJJwY7XCssQxIdqAC7etaArpcgVpZh3lQTEQ3Y96h5YaI6+dDnnhpgpfI4UR9kmTzaDodChrd
Ajt3D+jP8W2tdfwIfdxfH4ULCYUaWtRiKR7VnIY4gmkCEGGv94V0O2iRsder7OXzRzlxJr3l79Ti
eQ7Ij4ezF1qLPCYNVxJZa/ObSFOkXS9389WC3/a1WsvxpYz0x+7zQU8sD9aGaDroLDDKFIeD4nrM
KTiU9R7Ux7DlakcFcaoavwj0cyf7qaEgdgLjYEEiTnB0eyha+rRhapT71GloqOjFD7MaWz+Oq3Mg
5ZMj8VjC6IOz7zgqJbSE0XQPqz3a5PlqQDdgk0E32+RJd44QdXIoRCtJ52lu4n5wOH/oidqj3WkV
Z2cdfLNQqoKFlJZp6A5VJ5+JUKdWCExSjKOYRc6Xo8EUJ1Th0XXlXmx0X2qy0Iut5rYbEwk4qTyv
ZaX8ZV44gm8cLzwfI6MjLCbgXYJZTig7y+lc7ks1vcvQTvaifrbPBKkT+QEnGCBkaq7C3+EocBhz
h15eqld7aWzyXRPP9OFsSb7E+St7TeMuOtOSPlERpckmXI4oZiOMbB9taPjcJLr0hffmWGSQagnV
d1o8yDdQnMLMl6pZirdpA1OrIIqpu8GOp9JNe+ccZONE/HqDdEFFpvv1ARAEN86Y4tGs9n2tKZfI
v1uX6M7/MiFeCJEKEz+hliDg14cvUS2TWRrw6GCXt8621vpiazZdufo8lpxanu9HEc/6bqnMZaXF
TqVWe2sOzdmFldOuTDmhMFZk+i6aoTSP0J7P3fBObUESLaj+MHxFGDscdgB9EaiAOfehuE8g9QQZ
qRhAGVT6FJ3riZ1aqRbFZWEYQ7H1OBWREcyWY5nuQ5xAvJ/gP3BFHys3qvGQrMnmz2TOJ9YH24H+
GPgo4ubxdaiBN4lhYTnui8nReba59m0pPteGP/FUFHC5mjCL6E9rR6eAqjVWEw3VsCc7arZJBLI0
NvNslbQxyuDLWUTjiVdGZ0UIjlGcBwt3tP2MTi+6pGoGQAZk5wMWAttWj/O13ZnG+vNF+WECxfGG
kaBwuxdo2qOlb9tD0mm5pO8yJP8ydrpmrCMZXvWvpghH4xwt/oz2eDs3Nuu8rtMLMweYESRdcGaL
iQh/cK1hFMEr4mpMv/yDSGahFbhykjnuZKvIjcsqNeW7zpxajJOVor0c9E4DvBw2zeNstMmZtXhq
cKGoLUR+kAg4ronDf8yHZUj1nR3KxVejn/BmrBszU/w+GRxnOySqsp2Gyem3eZP31cOvv0lWDIpX
Qk+B68DhPpdRah/QUNJ2UR8hdynPkmto4b/zHqF00KjiskGr4Whp1jb0dcKotuOSF3l6nBorxEq1
M6vlQ6hkn8FYErhAONSAh46fxQgsp7KCnVHJ0WYOE+tGsydI33nz5l8TeUOW9PefT+CHXScGhRAh
rOFgSx0jLdRQ1QK6A8HOMaLpQSql3KOCFe0ga5/r1XxE1xOOSVSorABgJ2E+esC20bJGmwprN5hw
WjEXHDZgpdJHpTAkdCjD/Dpo0ugKVfpyk1WNtEki09xkTl6tU0eWnoZBifvNGJvtmR30MR7wwVhB
fD4ql4hJHc580M+xNcSYAlR4luMEn1S3y2yeE748MdUgmgQAQCCKqZofjjKqetvbQ2ztIspAf0SL
0l329IRel7RXz+QyH7Ut3k4+NL7QsxZEhqMVqw2WLbh4jBVhR831ErYpFuxj540VJq3uKBVq58og
Tr6VodzcGHhlTx6iWYHh0WFRLb4jCa8wgKkHH8Pj6Ilh8ht4lBVM8NmJf2Ay0tZep1qoyy1SgxKb
U6gTajdlEPV3y2w5K6mjmDWHlJHWk6GlictK1gOv4PAwEGhQg2cqPaHmRnneNy4GIdSCEogObgfa
41zz4GN6x5QI/CS4Jq6GgBaOpt9wWDipZu4WqUft2aI+8th3c5W4vaF1a9tJ8y2HnH6lROP0fVHU
evFHVQ39zzfcqbXGrQCAsyAHkHgdfoxE6+GQ5xiIRZgECZ2NBAL5GJ0Z5SNin6cVdWa0olTEmz6c
pnXbUyHRnZ01OvOqbFAKoCyl9W6Z1w3mK3GxjrJ2+hLAxwdyVDk36EenM4XiYXydkap+/vXHFopI
qAWLMHpcd8yyRFbGDNtXNQZAD/xSXTXjr3dseGpbKBJzZCMfc4xxH7Isih1jxr4TILKnLTW6erXd
eUnvnEufT64nDj20Y2gI09s9qunNxgLlp8AqtMlgyrl5Cb1rHmdj3w0yNl9taHjKMBeQhWzH7VMb
5Qirt9rt5/N6IqgICX2yT/gZVPqOPoXUSGZVBwVtIqvWv+I6Mdxbs4P0Azix+Mw7/JARCu6RkHtm
RIwtjseaswDDMDqBpE1Nh96ZrazQTNZTN+o0w9OXbJjOHImnnk64JUDIQsoN0M3hZtHUMWwdRCL3
lY0aTmjU/bZLg69YGP2yYiHPBlsPEBGilqBRjkZCUSO0sTeTduPUlYqLNIYEs3bQJMyHFuXfeGmi
8E2Phgs72/PwsciLrHnJVGmHupt20wXFuCq0Qb9LkXA5c7SdmkFx1nDEQzlQj+Emem5GUq074X7C
B/LCkvR4M3KdXQVB156JOSeGIg0ktFKH4JA/rvR1AhCR51m4TwTFfJKQbFJRCfWbsq9/fV2ISilO
B2ARqVCJj/LuVqmNI0RKZ4n28qxU29le9Es7WpwrGzDvmQRXbKDD7FoUmkVyhOoHAfVoYcS2UamJ
Gcb7fsDY2W4ia4PsSq26lSyND51cli8ARaPBC6Z+eIwi51yx5WOGzQeAfGTQ+RbC5EeXlV6YKSyB
Ge/npQvWltDGiHQEwxDl8meJ4cg1PFIb88zKEefh8YOTUQsuJGsVtYDDOebWEEItg76qtPbi+LrW
OfV2cZwcBZ1MU7+UTrP02IYs6R+fh7S3k/jDyIDSEGITqcux02vUdFYwkuvtJzNV/RGM92pReoTz
yiHws0T9kfXBHVEObaX5Bnr1yrKlFUKLgJuUqFgvRlxgWBkO61BFtdgpnPhMenVqTVBCVIRKBi/k
7Wh4t/y4bpW6NmqEJadR9lkY6S/FqGXPZj/Im3BwatdGJ+cCzYzgrooRAPp8gk7EYXBj9HAA+Yhu
wVEimbNYNLkug13bypXH2snusatrL9G7SZ9LI4+efnk8iyYBu4DCGDqrR2dMbmMIxeUo2OUyTmQF
4tkrpGbSm8Qei83nQ4nId/Tq3w91DAhsMVRNoYcHcDNw5LKrGe0tVPB+PVIxCtdWbiJUno/BMU45
EaYSRrGULrybctn2F0kqb+cJ09jPH+gjaIwaJtYVUJV4ZxzTYpu9WytFa8VFpxbBLlmkCm9OsF8u
+bSz4/NlXLMK5zU2KHjIcVNvy9xeNhi5d1iB9la0i1NVvQiqVHcT1J+erLBx7j7/fCeiC7AT1BMp
uIgD4mgtyZE5NrI0BbusT9Z6CQ5kLMs7axr3MoZA9EODm7KLzuC7P9wEAVhxX4BKShKB6vZx0TqV
LIwsq1TbxyiXbWT0m57oFCtXetNkt2MOYMUddasGUhaHi8CcTFvUaasXS0+QILUC464hAczAbBrz
uQ758eb+67NxfikwzOgvit337oWVyHMvsTmg8q9VoRcORg9/ZJIqL+hSlfKCEhrrJrDhRaY6VPCu
6G6ySgnX6TI7noww1l3fD/19bXXjHq23ZhPKFA1seQFJsNTNtK6povy1yv7jx/Sf4Wt5+9cOaf/1
X/z9R1khGhpG3dFf/3VTvRYPXfP62l29VP8lfvT/fOvhD/7rKv7RlG35Z3f8XQc/xO//e3z/pXs5
+Muq6OJuvutfm/n+te2z7m0APqn4zv/XL/7j9e23fJmr13/+9qPsi078NtzOi9/+/tLu5z9/E/vl
P97/+r+/dv2S82Nu0xev8fH3v7603T9/I0f9HW1Sob4PclBkrb/9Y3z96yv672huEyZVjJlA4LEp
8D7von/+ZvxOS4PaKv9MJQDvLL7Ulr34Ej8jPPiwVmFNAFAi6fjfn+vgBf33C/tH0ee3Jdu75dOI
Y/sg0oHKhQRH84sGIpWzoxwQUA6mvsqY75Z4Ml0tfJSadF6FojFqOvPTCLgelvxlOuwqOU93Vj/E
Wxwwrknuv72bsr8/2vuP8uE4EZ+EjSjyHFDJx7CIvo3SPAjifFel4y7ACzfjch7/YTjVOVmMkw/N
HAruH5rdTPXh3oImgI5I3ue7Tg6eI72AqKleTgH64yihKOsqoDSRhiMAdCVssCkr55XZZMl6UdV4
q/StcyY6A7z++BrgYwgRKMjPMDiP4l+stAaqXo607WrJH+O5vk+CLTln8TDk6bBKo+Ui7bmjNzRK
Uw/BJUP3S5geFw5yXBt4wghRTDXa8HMb3juR8RK2s5fXuyFr10rbrtt4WAVO8jJ3yNzjUxq1P4MF
DRLfzpGLqOZLvdsQnLttX6uBO8MLqSXzuV9yc7XknU/w2ceShY7bY9+ia1YX0nQdZHmzeKV6paPq
R1PqT0UdrVvyhf67qlI9kZPrPpCatd5Kqt+HyyUkNpxKgj/KPPnSTzjPXYeylq+SpNpJdvKwAAdx
1TC23SBbrsuh35lWF3wvFxTKhmx4UJSpu9BLqb6F8MHvnxXzNqqb5Go2oxSsHCbbESLivhw18/do
WbJnFNFXxtC7tjHDmdLL+RK/xavaXK4QxaFGFA3+POdfRyNQfaQVE1fWRre1zCszcjblgrhllKvX
3NZWSpL1t4FVPSIir6+MuZkzL0FOgiJUjANwrkaBa0GP8IucchQlhWZFIdP2it4JLqwGR17iAIam
lZMuXl7WeHEPmbwesuUbRHsDaVRuz9txlAxPGkeyDbXdF70835Wd8gxMyPB6DNwavaJC2Sw/Sx72
2gow7eMI/2k12BdIBvqwRV0hU6eyk5NZmTZ5EZcbZ5ztvZlFul8HWAnZjRT6eYgDN2JApgcMS92V
5bDNS625abOh8pHr3ExF9yNxqmstZ2MsxuO8KPtC1neaCg9+zvNvCNM/NVH3NRRcsRYIsWvPZruT
zTHeFvmoeaFc936Jw9nFkmWDl1a8VyRb5O0s57OLyOnipmUse2lj11dplxZe0Ldfwgi4bmZI0WWA
TdV9qYXqY5cpzvcxCqVbJ8/H1rW6ZYaHNiL6rDfRD8qE7U1CnnIlV7QXXADp2rc2TJyLsAZ6xB9M
FF0D0hhs8Nqf5D/hs1Lrwb1GhTHyUIKdvyPuq15riRzdODL21piZGPdxRlHYzU2JScMR3Hlwhmgy
3KxDFNZBtPaqqDTjO8bLEbhzUGS7rKiGW22Rpp1jTsWmM7Jq33Fr2XWW1ApjhfG+09sl9xEU4ArT
xulLAVD5T2yXg+1YFQhcasUPtVfMZ/AyzYtBVnY7OOG465fIvB+ncLzKW325imXSkzyVhqs+DwFt
jVJVXnBvcy7byio3XNBszasaelzX9tx02wpQ72NVx9ptxw3xykhm+YHw9iNtTUipqpWPr5mqXZl9
ET0slSLVXm0Vmk+9QRlagJTIGDY6ZqhG1f1AYu0njL/qpZC7F2OqbiTZji/sagVdNtgkNdKCdU4R
29N7fWe034qR2OW12qpyIhRI8+kpBSewbZR+erbwoOwG1bpdBJaX76+WIff6PvSk7AKx3ZzI1D5q
yrjs6etvp2zCcZrCqGR81YEhx+4co07a6lbqqsNI91H/NiPOs+n0+idTosGNmFdSEPYr9Fw8qbK3
9Mt7Nx5Tv0i7Zq1OyNp2+6Ge1m3uLmRQwbBsNSXxBydrPJk1ia6i20tfArm6UPONQUJIpFXoC+rf
s6DrvU5xvLKNfWVaY3Q4uHGiIhKa75dUea40eJKFm8fhsyVFiGkMu34cfErNF/G0rCtDvxgjy1/K
9Vg918MFOt/eYiOlqFLKstTOR6Dp1uh/9GNh0YjsNkstfUEMyFWU9ahuUwtL8IyPN/RXqiXdJMle
1VJ0gS2/iRqvNl4iW16VPcxluYi2qlmZ27ZW8FfXvGTqkKUsCnUXteHkLj0ynHW1DbV+u2gP5Ehe
g+dxO/yJlx7yVAimhnXnSkTYQe4vQhuFSD3zgji47fVmYzSlQzWiWUdW5A+L5NUmkbzL+SRFbHpI
RXrxEK0SJ/cyCw91rUK8Fk5rA3Bcvgsj1IK1SlmZ4qRZlk02f7EIaH1yk1T6RQZ3PRu+UFH9rtmv
uIeYbgYxalMNceUHUXLdTFdSMD9IU22tkIzNPEuRbiMc6BcgQ1dTK7moTmNvHuSv+FEWXsUNyTVG
7boplAsCyJlCDcIWB2c5SRQEeHSbQBLpqJTDPDjMLqp6knBjV8Nd1ZEz+aNVT/cE5w76t2Lzj321
D0SAWOxi3lWNPNxm9Bx2lFfiYgVQwfgeiPCSi0ATvMUcW4Sf4i0SJW9RSRIBKhChShdBqxThaxKB
TH+LaTi5S/dQhqNnpZran7aUxLtQmeDxhXYDiLBpnYs4T/RvLb31xqUhZ13ZStTdINcc/cBJF11h
VKddIzaIt2XTSID10+A7AjEqzQopua/yKr6UBLeiV/ovqUyMTKu8uUKlXPZMEdwXEebBRrZoPXJZ
EVKoHLJTBcYWN1DpLnPG/keXlsNDoTnPOh4WbqkbiVvpX0NIK+AJwtu0Uy4RUkUdOBteFhOxX72t
EJ8qp8azhuBmCYkzKDjOi0bmkBobuW8rP6IS7sVKCMFJjQDud8idt9bzlOFEhEv917QYBs0tw8JJ
duEQ9l+RQR5KrwFpDTG0rFEEn1NnD1FFwcRNU4d0BeAnY8+rbb9CRL1L3dmpIfHnNEYfWhFTSxFd
8SmfHy0RcekrEHynt0DciJgMjMm5HKERXWDMQMjORPSORBzPRERHDmq86kSUh0s97nQR+RdxBiji
NCjEuTBwQFTipMjFmTGL0wMa9zkIKKSpg9VLq07w+ynk08Gg7IaFw+HqhbAYDYZRprt46t2hjEn8
w+tRDzK/Zj1WjfFUFEHjGaW0CtN9FeEZTFP6qzq30SafNtx31u1gOiu0ZsNdh4xPF88reGbpdVRO
i4tznl+Fta+gle2PslTeC7fA276oW850/buRRDgAwnMvE+VrAF3Tp7YZunTvo2h4TBe9Xrdm+5hI
duwNQ8+JEDWDrwB1cxFg/gPGw3BnojJqYPPmJcpS+5NqXwfJrK5GLSifYCCguN4PxR9qK12D+yn3
sxZ9Qbm3WUNIeZYG3ZNjBEFiCJGNqj4gBYlOmB1GV+XkXDmTvmnpE7pBNONtYYyuMqV7pZfWtjLa
24SAwC2dvKoJucK05MtkXoHbQWxd4YmhPBDpLtBaT29GuveN1tnrWTy6tWBN1EwDuU+xHgfnfqz7
1q2VCZ3vNuNEG1yuJouHFtQfXSZdxjrNAXRMc4NMG0nrazraKzuuHuUx/4rasumqWu2G8qZsf5jq
iBioFAfbpEnLXV9WlR+irrCdAFy1pbrlmvV1mLsbyjyvaTKPXmOY5caeJzgH5eyNtd672APprt73
26ogkUtG7ZGAsmnk9rsURBwVdcmHy77ZJY524ILcsas3S0vBNu9VSIght7nGDPNLow+/yrjFbYbW
aNymox3btHiC0k97aJpOcYu4vm5DKKgAguQVxx5yNm1wC269QaiYbyjNJ0thgaC7la/kOLefup5W
vDon39RSVt0cfp6bFvMGFANXtkXrfGaeLTtYmeuUqrqf8MX26hGcSDW8VK2lPyJ79X2SlXo95wYK
zxrYuqFf2eiQI3E5cSZqK5zTL2cZHWKp4KyUp1VR7xKr/qFLrdenM/hDeYUPAid3ROCJIs2Xom4v
5aHiknpdIHgfIiYn+4s93geSetfKfYcpmrRHq+9aDjpMFjrWQCYRpDrVd5R8tXTx/ZIo3gwMD6pw
tqUG+aQu8f2kmVdcbj1pIN2akmfKvBet8qA6xS6cfoaRepmpk1dN2SYbVlVv+BldpK74LsNLNYZm
ZwfNFUWCVRWiHU4D3oyinVU+hNyEy1FfFUChDcnAhQDit/UVSJ4/tvlKxbUm72Wv7VvPzC/LboXc
g7soOymb7tLaebJlr6/Yh2F5S19XKxTC3qvVGCjO+KpEVyRxzX6j6ek18Q2AkI0i8LVDRb1vNvMw
cvleVvLiyx251/QtbDdY/biYMFz29Q3q3OuyIVWpvxn2/KJHL1X/U5qZ+3HxpMS1kp+dhFqpchsq
j01H2E9SV1ZvC7n1p2ryHKnampE/hj9xJvGa6M9psdwwXlfdz3icuNj6WLxddKqo9u6n/L7QWh/7
x9U4gJZl8cSIEJnddZ4Tf5TOnxrE/VPVE1kPsKSV5LDrvqFJh3+3O4PB64LWZ3addrqfdLYoiXaM
TWiZcrllhlEWREjMt53oWqr9UpUvdLK+IA1cp9b3iHL6EreHhOtoGrJqh3zdtaUXc83KzTut/mHk
y2rWOH3bjbTwe9CqtvPoRqXvlBT2ata5l5te1/QrnAX8bMTpusMLpBN8YBm1KuS+262O87hDbzrF
3yBX743acJvwgeNqNdi2b1bVZpRVf9KidY3jcTUPXpuFbhF8zWl29MtqcXDgYAVmI65M07idndZV
YtVPG+6V6nxhqi9D2KwTtIh7R74cFnsfoknZbGq5eTKDzLML/UpN0htZGVaTYbiGfDnnzUaam4t5
SdlWpd820nYZ9BX+4cAL7vXScXWjuSxjcz/Ys2+aF2ZkiOhxVSCKbuo3ifpNUWIPn0MfW5Q7rSdo
Ny8j8lHF6C7hD6O01+l4FU+tD27RNyATDmMAI/GazuFGzUk3W9TrPWw5exgr+IPUBrQVKoAp2sCK
uFhV12lTrdJUkzd5Gt8VjX0XdemXOEgqF0fddh323ILlMDT5LcrsatG8hg19NeZL4/VEhmUmhZ/y
8ilvwj/rvLsakRTaA3h/mPTQuQiUjvwkQ76pGvDgGL7Mgf0nechto/gwXjY0dGw/lpqLUia57eyN
XIARCcl0UQV8DRYiTcKHhOxT43xg609KW2erwMg3/6M1STOt1Ep3eF401wvMkqtMrZ2vdb0oG7Qq
RCUhl/JdrGcZQ9fhOu9iZ9dmqXZLthN/S5XAvkhrI9komdmdqXp/aAMAWxW1eHw8YFzA1z9MPixH
KmcHqucuKEdnFRrO19FGrqOpwC6ao+Xn+GuQEJiPn5ceT1TfDoY9ynkkpHiVuZ6z3ViXjVcYnExK
2mqeYttn+hwnipzvRzrG6PY4LWUozGcAosbvUhhvgmQYhEfHT1RMzzyVcpjKiYsILQ0ZvzvmkjLn
Md3rv991VCf9RSbeGTcN+0IX77ETb5TSuAMMbgzh+PC+F8RRdhIaVrM7h62yScXKkEe1+Jsa80uN
gi9lzv/Htf+DfsH/tUNw8F2b11KU4dvjX/X/YRsBJY93K1O0KQ76CI9F3L3+/Mf/bF6+/wMtiual
e23fdxXefvyvtoJh/o5OCbQOYGSKUK+jL/5XW8FQfjeooNMZEIR4bDtY7X+3FVTzd9w8BLiZbra4
m/Jp/m4rqOrvaJwJDTdQH4KX4vxKW+Fw5dFdFEAg9DHRhMVn4INQq0mhrkaFXEXbBIOkVCcxiYPi
nNKj2Jbvehdvo0BgprdCp5k2+BE0wNbGWKsI0T7N6caTylH7JvV9uY06CEnI5EtuPZiNv3SR9oTG
Xnn77t2caFgcRQ0xPDhZ/rNoW4CgORo+WxBTD8xZ90f23krKEYCsFKK71lS2+/lQR3Hx76G4JDIM
7eJjmV0NQJmqSpPuw8Rf6/nyZTQzw8uTshZSYJiBSEXPbTf+4/NhT7xG5pcmEy+RPxxLgjUDKtQZ
JTd/RF2OxNqRRG9kONNsP4qJbw9H9Zu5VMF5AIk8DPpoiJkLgE8DEeQovoTwXHyTGJdUItcvqcH2
Pz5/qmMJHjEg+wUaLJgu0Imi7/a+tYpLQqn0o6Vh+jNM4Iw7gl5CjcJbEONqfO5XQe+ZaW6te8D7
f44LQmhUONZVoVTnYrT2cQ3zWdB9hZ4EBOt4EbXxDCkN1LxPv7dy6Y77ZPs3QW76IU4BYAeX2SuD
9gpHZWUHOsjt49L8FiYjPmlyX3ufT82JJX3waY7aUDSD5NjRJc1HfDz3MdB4oSmOvXLZytGZJX1i
bQltE4SsYLXChT5661jbdTgBNWL3tM4Or7WHrMJB7d94HgEox28B6NEx/DRD4qSnysmbZqfuhUAR
MgtJtE2XoDqzik9O3buhjhYV3Dd7wlRNw4Va2EdZEXp9fXXVhW26+vyhTs4ckgqIKLNbqDQeLl9N
DlEDISL51PaaVWnJmH5ovf3LSwF2OrtDUN9k+tbied/hD9JkoFJi2aUPVV3eFfky74Y0y3dBz/Xv
8wf6OHXgUlj8AH8tGM7HGmARrykodKvy8zHvnvIEedTFztWnsOWe+vlQH+cOIjgrjpMJqgqacYdP
1fVlUjeOXPnzaFUbRHYG10Re5cwbEmCaw4OJV/Mmky+OBs6Gw1Fm05lkrVQqn9NbeTVbLbnEVAJY
htnKmxHly++JOvyiiBlR7XBQEWnevbB+suocwFqFk6NiP9lSPZD8y1bnKog8n1nsH6dRvCqBvuV4
QAlZfP3dWGVdT9zCsM3KR65x3YT+Xq13wRlO6ceDAZwh6n5Cn4xj4RjfBmAK1frB4KKmSMpWo7m1
BYep46GVM420gc7g6U68Nmi5ADGQR4B9ebw4jGyyIo3OlL+0NVCoYilHL7Cm6mLC/XNfY2iwcoKz
rJ6Pq18QnMUkgi4WEKjDubTKKNScnAJEitwlho4osGegRHw7UZozD3hiQgX8C/8GIZMEYfxwqCiq
KTRPAw8o98NNaTT9g7zEtl9WU73WIwd24ufb7cRRyykLMQynd1S5KcMejthiQzOpNfZ5qZyImkMH
uU01hdYbhon/i7kzW7LTWLf1C53cQd/cArOrvlQqSaUbomRZ9G0CCTz9/vDacbZrakbVsa+OL1aE
ly0zgSSb/x/jG24QZx2tGTLH7NfWBROG7n8cHn1ddY+Z33kfiWi3q519l+x7t60a5DQHuM/bX5MN
deFWBDeS9gbknqNzqdc7UlKKJUjrpPskcxITSDd39DXMMVF+RKu8MMCYlzcmmr9t5M4Vk1MtDV2l
XH/00dCatWgpzcghKqX+OuZ+eiJYb/inkyuqa7YQSP82AzPS3bf3rDylr8Mgx8gAwbGTE6JUciNF
uDT1n//0ZXOpTWHI/gqU/W+YvxaprgfNY4xUTaxcVLlGfPC0GFOAM5hapDplHRYCIXfrQtM2JHfW
PXmKWEW3VF0Wvf9rfvusaPMD0SHxAyMn4/1sisI7vQ6jIWQ0VL0duMLtPtmlnn7u7Cb/YFH57bPi
Uvi2YLogXOJDPpt519pbYuQXQ9SSg7XrM0LpWpHMz+TqzvtkGb1v79/ab7Mv10OsRYdmYzfZ50UE
R0y522Nvos/r+38U86rv/aH/KBbrrHzAIY7LbJJzrN8AJtAjvh05+YQaa7UVt9UW8TXubDruTdGU
0SAyQ79aUEnuipk2Rb6VCJcuyUmImrMr1XrDQyWKhNSaMbFuVm/IPlhgLz2BTR/HWEMqBtvg7U9z
jHICoG3yITMIribTnPdrU6Yf7B63G3wzXWzoQhRif11iA4K9vUqGeikp7RXzWJHhN0untbjJVnpw
oDlH42CSzHwrmVIjo4nF0c58X3wwiM+Vats7gNHlbmC7bdr2z3YSSacXehNP1JLTwtgR+RWj4qlJ
GmgM+3osacpXJS18+rqz+8wY9R+koi3iFbKIjLXXj61m5x8syxcfi01PGPEsm9DzGSUBYOoWNZ66
IW6ydme1GmeFRWmDG7KYFUezkehkYwjVoJX83YKiJP5gUvttIuWxoDkHt0On3cPK+PbN9KVni9nd
hmauA2XnaQROsRQn6FjETgvw8wNhfx985ueGAF4G3kyIDBwmSO1iBn97VWfUZpE0pYpi1/xq9Xd1
M9x6MdYcYQUO8b+E/ZxM0kJnwv7ydT/Vxcl0f05wX6RKsT4PIb3fD2BSvz8J06FgStoRpSCXOtDb
35T6+kwb2VkiuzfHm0IhBJCt3j2sFlsIka/9vUv89I/3J6DfJzyGJApN9hK0i93zLcvS1QpEZaNF
yMrz6+VXQfr03FY7lraPoAYX7o8lE78X6yY+jHNidaWsetzCGiM7z/pHs8rHnVnX9VNR9jZi7My7
WVF5fiAM/32Es2yYVMkoebB+nGuvdSuNCaXloWYeTzE1CIiAwieP5dLaCHpqLzvGWHTMoPTH5W4w
2vX0/gP+ffHiuhszgoUFp9t5hSJpHTsfioxeWD/G0BEJ4I3dRr4oAsA/uNTvUym5kOxI8KVsT/i8
iNbm7bYfW5doLu34Z1XH2Zd6NF/+6f1s5Xx88fjzzc1F9HaUtoTPJgmgUTr+Y//U6Xa7E01q/lH0
ZMW/f6nfxyaX4hTwn5I3u7y3lyIpsJ/1lOBvfezLkyMt5MNCz5izJRFbabb43j9ejLYVEmcKjnzC
yM7jmQiqX5oRGlIUw5ejidmJW0NNH2F/f39P21X+Om6Bb2dTfXZfWtKPZlvyoYtijvTc7sIVhdz+
/ad38SrsjzeGCAiwc0vKirxbzZkkcF5n71LJ3Lke82T+YMxdeEf4wTdPlbUVZc4jeiBDTlTXPDaK
CK9Rn3bOqQI1/smy0jTSsQB9sFz8/jmhoKceveUBbaXxs3PPXECkz2yuV3mZIDJdCD/orRJZXQUm
7oPl8dLNodgHmQ5OEUfu2ViX5UDVWYoxEvGQRnmqHXIt+aVp+QOj5yM27IX3xblq04wzU21r09tR
oaPncrrFG6Ku73zOTAPBDSn21PdHxYXnRwmbkikiD3oN567UZpwoUQp7jHIr+bOKM4vNjvkyMCUd
/s2F6EBwPqVAez7IxdjTYm1N/HxjV39CopGEinLXTbyO/3xG2tT2WChYx7HXnBWChIdI1Yu1MQJX
3j6YjW3uhCvaJ7QCHwE1/nKcvt1HbrXt/73W2SZutVIj8VyO3V3rJjdTD9A3NF0MF2FW6/GjOSCY
2sPF1WU44WZEbsyBfDh0tcvGz1zAb9KeNisZDHYzrSEi1mEIa33ypmCu+7n+jCal/bO3J8MIlqJa
6JOuTfERzvXcac72ByQFBD3wb2yD3HMwiOjTHJEvnGh7SbQdChd5O87D8G3BUrOzCUnduXGMFKOy
VnFjSPRGi2u1/2Iobg9zg1dQPTuPJRgXDrToK5DRWnp3SAz2ua2GqoTykf3BpS58yNs+j50OaCq2
VmezxjJgeUU7NUVd2RW3NRaaOFzQu9/0RqWCNjVR8b8//C9ekZbCxh7aIAVnA8WueQUonqbIomxy
ykxnPPZ+YpVBMsb6rVm06QctrAvTx+Ylpr/DJmnLszubPlaJmd9Y4Nj6TYMaZWmCxHD+YRrVNnDw
mNNBwpDCJsDfbvtv1ULSNGPkPRYQqrzVolyV41VX5P2RxNv+Xkjsu+8/xksjlQkfIA/lVQgX53ua
KscqbTTDHCWLmoJk6cb9mhj1fsrz5vPSleK1MgHTRZRu1WPW+/4PAq1Rv7z/My599+zhKF6yElB2
OvfXY6B0SjMBEKw5g77ri6I+CWrqSWha6XgzW2V6b9bedL0YqRE2TuMEQz5roRKrRdF2bB9K5ChU
IBcrWL2m2qdKpuEyJU1UxnyKuD3oU62eMX6wPF+Y7rd+lMapYuM4nTvoF84vWtEIFbXke+K0dcR8
9MnceiAcWv3x/kO6NAIZ8XzSIMvA754NeR9bhIZdn2eU9vEubdou6GY72f+Lq/Ax02ZAEAFo6O0I
VML3VqOtZyrJbXwsJarPFjvHR+Pu98MK9QKA2mwC6aGDVXl7maVOFfFoDHS9SpyfqoR+ElZr6u+M
ggTPk1Yl/hgaFHafl7iq65DZVrubJHoX1OS/NOVWR5sdyX5xi+TBtqZmChaqHMcZAOaX95/IxZ/K
dp89CiGGIHLf/tQ5s625bHjuFDnW04I9/KZMiFMlljY+qNKQCLtb68f7F704sMCsIt2kcAVe7e1F
O3hTU4PtOaqG4ms/ekaoaZ0KEn+tdu9f6eKw+tuVzm5PUuHMYSLwwqcaYigM4tt0LdUHW73L9wOs
iba1CaTubBMxDk4SU4ojidbDGtEnEM+DbFj5Mg0f+eG/uCU4OpQ+6BT7518l+vuxIwdmjgpV6Pul
0VqUs1r7wS1denBb3ZRax1auP9+9du7MgmHLObKUGnfIlcagaOflg4Xu0oP7+1XOvsdC12SHDYSB
wDnuaWzsKRrmZvlitbH6iLj6ew+C5Wdz38L8omJIP+ntqFO6tWh5MiiGwaiixAK7F4haqqspqbyv
qvf1q9n0+m94E8pnXATiBmdPdm1Vi/eR4//ybwGItOHH6EKe84cm+Ny+sKSKFkMvmennbFdp6ddZ
d/tD6tS/JnPLNshIxx3kGjhzluwXlO7/fCRRwKF0ByIFHczZCSUf41SbicCKeh/Tjz3pQ9B08iN8
7zn76a9ln74W7BhWfqriZ8/dbS2vcRseuewT93rFc/hYsHe9Y62F8WzEznCVycTd5UtR/xAejqRY
d3ESUNJ7XSZKQh98QJcG3d9/z9nXarWFq6xZKXLIPMAlPQ+Afka7Qyn7b77VLbj0L6opIoezJ1wU
bEtohbAQLEAPVWwtpLMXyQeT3PaVnJ0rKPhh7NtCqGn/mm8Hdj8qb7JVqqKcPTu+thWyY6C23tOj
RfhnHWFja2+0RVKpIl+qKf7FOKLPA4yesy6nw7OvmJ4tYGg8EFFDbvFVN+V92BZV/+n90XqhD8GX
gsyKvRR/WeedHKNLsT57FD16c0lfS8NOsshdceXB3rEx482yCok0lXd4+tM/7MKfYTThU+tO66CL
r8qQFp2ImNyRKKvS6qPc7EsrKc90UxT8FYd79hS6otPmYgKxutHmj1WiLYGmBkyNHplsTmPDwLIq
+/P7D2Vbv85f/bavtLaKEGxi4+2rT5IxI+iGOW1pymyXpfJhFE0ejo79og/ig73CpTUBUAkyMHZQ
tIPOFlOjGZ1ZW/hcaBgbVyYks0DL7Y+SwS9ehQBanMPMS+xJ3t7SpBe2W2U8R3N2dslQVw/rMPVP
7z+3S5+M6+Cyp2vgUiU8e1mZtZRssekPlK4pv8SDr9/BOsFrLfrhe0y46S6PTRn4mtI/WFgvvbGN
97cxHeiTntcladBNeYNGKDITkVCH7NOrrhV6uqucQkeWD13h+f17vfhAaSDBEkO8By7z7QPtGmOc
+EVzpJSP0N0srEhMWb5//yqXZlXuCCUdGW8gUM9m+SzF6kau4hzFcaXfmXL2r2jFDCdtKD7Klbz0
8jx0TwhbKREhMH17Q2VvOcLWiYP2CCS9K3zDeo7doT7OxOfsKl77KRGZ+lYbsfkvHiUlV4AcSPVA
7Z19Aa3mSjqkgv2KORPJjkkTg0FtfdDLufTCqGlQj+Ik5HL4fHt/a5k72VRiliHitYkqX8G4AkIM
8OH9V3b5Oqh/ATfz2s6DeTZqeO20nEtXTJk7HzLjwVkAJ7x/lUvzIk1LNpIoeHhoZ8+sSxiRvTXP
kW3F6nbM4jLdqRF/XK8B2Y/6pRIY7Uv1gcbl4uEfBwERtqy/tP7PRklbD8mg4XuN1GhpKrDrzn2I
h0U+Mzk6x3iap5NEAnpYm3y6V35aP5SYit6/94v7vI2KTV2FSg4Flrev0lp12egzXwXeGGMPwGAi
AU9rX3MZZxj0a+unZqzmC+cEGc6lHLIgyQf7ISnzf5hC8dcu7O+/5GzGy2vHabHgs6F32vFar1Nj
n/t990Gr/MKQQjPO2kDNgNL++VYAMsCWINmwvYbCnAZTYkLtmAESffB2L1yHPSu7Z+r57ArOG79t
pRttJQc9slNZ3cx5Mx3Iysw+2CleGLo0ecGNb/K234MFaq3uettMcdt4omfSdJY/qqqoDz36HJqA
iY3bGL3D4f1B4zMmztZ0hiulMteAEkQ/9+2YyTEr10kKslp1qfE4Fm669w2d1DyjNsIxXggEzOcu
1LCehmvRtv8wSWsbKchkqDoiat8kQ2cLME5wkpqTRMd7OGrwJWyxc+t+eXKV+PX+nV5YMzh3UFva
GnV0Oc++Drg2a1J6K5Ig6S3X2Eu73Vp04kkzMam9f6kLAwalDGDprZkLu/PsUpnKWxVnnh4tyMuC
2XUU1FcY3e9f5cLKRAIQMF/YZZvw8+zVeb2Nm4qkpwhHPEom38F6n+TeCKGgFlBEloKcCJzj0ton
dQ1X4v3LX9oiv7n+NrT+VmF1Cpk6g4/1Lu67/pdWjeP9ZBnDbs38eAqbyqoP5qiqnQUUAMuAN+sH
P3asL1Bwr7142DWZ14WJlcg/3v9hF58+OcibrnGbCs9+l6qnNW8o0kYpvF+EdUsZuYtjfHD7/5HB
vP10MICgROEcQsuco9Db+9fcUflCJiNSjNVVR7Cm3bfVNAJLX1/MBTYB+S7FwZ48+mP13KWfGxcr
ZiR10JKHdIzru0TQUAmHJjbFsYeJbX8eM0g598xG9e08ronixDhZDqCexNOuuspPh2DxZs85JaaR
t/us790kcpIka/cNbtjv8dxmfVD1cWMHg1js6yJO5wV41rhwqB+kkdxUaYqjk9+wgMKuQSjxr4ul
OFQxiiqeVIKtJeuxaUdaznE60o1EonGRuhPMvQeGCpZxtgZ6bZXezic16Wax2/VZNWtOVa1euf5M
8GYeeJOlkh3xkfFwVailHcIMiwXm5rQQMf+VBhI18CbqZdpYqCRYxrgyos4vmpe+X0fjWNsmll6p
U1YL0za33V0/IbYJpCFbD1fZgi+vsZrNhZIq0zlMKncPuSv88srrR7kcCwSXHcpD2lXX0sRHGqHf
SZJwslrnKZ6xt0TWPGBUbzw/U2FDJbzYyCp28Wwm2Ww/g3BdHw1bLXjzynk1A85dotunY0bFiG2h
OwdZZmRfDYoNmIHMqQPKINpvti1N+AFuf9UuyP4DpWdtE5ItZD7VlC4K9O1LJ4jvYr8U+HJcj60V
2zpwxMVfCJeMPTe0EzOfrktjTNwgm6T8JO3MGiLdKyhXJwMN5UM5OkUeAjBzb3LH7XGpxqsxH2Q2
a19JAMmXYLAL8y5LFuzhfspcD8Yyzc3QHQxpgMxIy+6mw1Jk7Ctk/VUUm2N37ZtAkf4K2kwj8lca
LdTjye2Ok6e14z3Qc/ElbqfpW78UI6Hniq7BtTfWzo+FEfvqeLW67/W6vfaqtaL9rCkj4KSjOdhR
c/VZsyq/CXKrV1cuMDEkSnmmD6G+gR99vtYKjvriJd6dNkjQZCrzk/ll9LzBBi9lmCsm/2ES/G9Z
5VE5aeavubZwmgvNzA8TTOhfALiUtbEKc7VXXc2I1ci0+cRkWfq7tV6rr3ZVlyKoE4olIQXB9Ds0
MO9kZln1ZyP77EHp85Tfx4lrfS2yDohKiS7JCFSaploEgzvuGTGgTILKH8wuxAVbylPlLrIHpbBk
X8ll6AuUEipuHmZjFUXkjXSAwtXP+p+2mzZE55Q1iWDAvabvQ0ZgyrEbvKrYuXlif01FqaYDCTmx
EdJGMu+LdPZtGp1zuk/R04jdUPqrDFILGlkw1aAhdlbht9rO7V0ykAyx+vdYuIUXCFIFQoBFNvQP
XloZCH/Rf/Ycde5q35x+JAAwRWiAx8+AhRXW1ww1fxJ4brviAk/zjJBONCj9Dq0UHBlfFIMWZb7H
hq72BekuUq7Zg8G3nIRdgiQlnGKsBqEXz7B8AJjVJ9/KLJg7bW3SjurHlpq1s3nCy7nzJ9BreSkf
R8AvbjSn2QgwDARSGynPnvJbxxDKDrO1953AE2k/8vunHne0NNMeHK5TfzOURmrrOFVNflj8nq/T
0FL4gYac4uLYK2fsg87IxjKiKI+LJKsJSIuoa9WP8+zZTyJVnbHvyrWvaHI7SocfU4A+qEaJSz1G
gwv3a1Mgw8LQxaMOpUQdZqeHaEkrzFmvqknW0JuqTvlofkdbuiCkxCxiXf5AJlfP4hFa8greYNBM
APDPzVx4Tsb9wxBLw/9Td/jsPFRS0SSz+o7al/9kMxV9to1eUE6D+bJzMqe8yjuQFYmuMiYWcFl9
5xrPS6rn/GNf9s9uXLeMqLIRH4FpfxOEemg96CzhFqBAj4DGfLvSJYgbpy1vJwIG/cTjqhA3xUtQ
9FoZwSVmY1r3XWTGxU9WJSz0OaClBkFu4FtMNu0o/3My/kdO3v83m+67YND/D72622blHeRnM0j1
Wr/+3Z67/Yn/uHMN/7+2FLlNswtnEoU2r+l/oJ/+fyG3o/6P7InNPl3+/+vOFbr7X2wnDArH1Ng4
SXkcmf/Hniuw7rKPwsPNH/rn/tytSshA+d8tE75cmwMyNVVafzRGEFS8HUgkwyXE1lRtYPfrPFFb
7WXxQ6SgAYCQ6EoLLadIZATk1vTuxQKZ3g98W3rjg2pzUoPtTix61DC1l1HCQ9Bus0qMZEMnKon3
E+dzMngroxxvkjEBp8QaUnrBFjA5PLszJbKTufbJ12zUZ3l01mWIb2kGl6+aWrsK/EpKpaASk/dq
mkTYs0mCvzh71qubm+muiGXxLXMbe+8oJ4URkhYv1lTbNat59cMn0yVcZ4wtnlvmdyLxs2/xHOsB
nGUN74dvfhW1XX7PZFnvrG4sH/oyQ3Wj68PO0mbmDGshqMTs8/TBW6Y4CxdeKWuhwwTNWyvaQHOJ
+BlHYX025ra775GvVZhzm+RxnBPvuvIz+8A8M9+5pCLBR8zZYOWjdHfQlcw7XSH5Cb1udn5qnXzx
jUQPXa0eglj1+oNM2IkFLivWvrHWerdQuqeIPHbzYR2Kil0qgdpXmj0OU9A6jXcv3Tj7odeaziJW
frbbOj3V6Zx89pO2ZZnpvORoOgoqyJJ5zyTJ8ed6pH0724t/9V77UiFNCNkxqIBXO16xvbRCBYQa
cIVvn4SjE0+YtMWzY6q9UA2beQssmLkm+r4RAGtoXNn7hvbk9UAf+cALE9FqSvlcDJ1+nyJdyZri
OTPtAvSX1/sRAS3Jl3Xp4+sqGSwDNttU/ewJo96CA9ejbm47DyHL9NahRTbiGOqb0M3h96T8tipk
GWzvpZzmq79m+LlcVytoIAyexrgXTHWGePKdKQW/orNrtvJi19Ygjfw0Xfddim12XDT7Ki5h3+Te
tOxNxPXllPlcT945CZyq0Uwz0hLzQ+K2+kmarIneZN7W/Soip/CXG79z7uyuNq+1NJ6CvFxEmMre
OAylkdzGhmo/17lLlBDLx8/VWh1OCxLiLDis6TCbS7aLrbT74tSl9mkF2xl2rOR/SFl1kVzZPtV1
Y0dDDUO1c8CZLMK47nlsD5npyZOsDDdMxdpd1VgT9n1V3axF1R7rRAch5I1wexJF2mNuFOwFCqPl
JVQuOHjDwa1hLyM426Xmm0rlZ8q6+icay8YB+Ed3MLLl2WCjB2XFdAInb1K0oF5NhrcNyVOkbVQb
+ndlwnwdKjP5FOfwRQM0SjbLjFNEhKvM9149pzszNXMs3QhhS187rPDg7gfOHPupy83bWBf+veSI
cleLDry1acvrNdPWNGgr3/rZJJYZLppUJ9nN2XWXpe5ed+U3vdeTXdMVXgDosb7NdTT1nMm/JKza
83WS+Gy5lJ9D1Zp59aTuCTODqLO0pyWxPtdx1zNBpeRYxWMyfxvWJg7WDU+2dLzylBLld5BGgA1z
/tjQoxzQOZQAgYSdHcx6Qb3SvvdSsJFAX+kn90YSxgRms7nr+/wUo8XEfZmUX9nqmFcdnefrYhZF
qBP4c9Xo8U5z+5/w5H5keus+dMuYIvuzs1C2C7tCWTfyy1zlK+gqMvvifUIBt9ACXu1RIIVMYN4W
Qo0/pF6k0/aZ2UNDrAV7d0h9RAZFhL0Q1Dtp9WthLUlYDpYfdrnl3MYTtNkIdiCcvDTr9E+u9F1S
cHl2fbErJle/We2EWccwJfkxScULfJxBQ3pEJcL8MZUO2nYq92Yz3s5TCjZMa49G357KsrgXKwyn
mGF3NJJFP+iVGRXZ8qVNpqtO52zDNW40AMR+7P6wSNLMrXSP3W+fD5oRdtZy1Mr0jvzQOJya8mmg
CES7DrJwCcsXMCX/9CB1bY/XlL9vjqUzsyte/rCyJw2smPDsF+A14Zxoe72fDs1k3HpGv6/zNcRA
ujMrbEu5d93mpONY5fVUmdfx3Byaih+99oeVo9iSUwaQ9Z3XG4GLCqad/F2VmPs6Xu8Xc9nhdwh9
P2XamIxQIMjTwTEBemvbUJPyStgYGtEzZAHH6U9mPjMpAOhkARrr+EaVTSSs5WEQHMcHzfrMxOZv
ovSJ06iTAtVXRpaGbl3MduiOzoLNQZlBPLbmzqjSR2Sw9W7y6vvONG+aJH8qkH33ZU/lM++jrtKM
o62V1l1Z2ulPYVgrKKFC6Y96zyKbigL/rBc7z52R9P6u0ItnFAHpsewVkx8dvzpYnWUg1G1d970i
6dD2S441RVsAsXPtnT34v4y6qw5T5WvhWus3tZX8AUVTYtxUazClsRVOyzqe/Fn9iOd8uEVfQFl7
7M1T0aXxvTM3ddS5Jmgds4G+5tdYZIZxZ+A63/u5dcV0mAYOu1nOJjTNtb6N9AZuKXFQjdsvIcDZ
NCoEZvTOTGjYx263U972BQ8THOvmVs/mk+sV448Vbi000vvKXI1jzDGAj6h5srX4yRaVDNm0vJKW
DOGxn0Aylw6ELk5OzJ3EUHV7NIF3+qytt6XrLmFeqseJ9dC3a7ABNZNIOSdf4fVQu5hckLTyKonl
o5aYN50ymByJivRGMw68Xqu+Eh+QReweFEjvor7t6sV9VbRJrkqQW4cYPlgf+P6c7c2uHDlDj/pL
agFYxLMdSDMDWutWPlugqfV+SR34nFNV1c7usgLSmCZelLvesoKUwAy92gfU51t/Zvwkp9aM09CN
9Y65TwEzgr1J5fd7PBneLtFGfWcrui7B6Jb1QaXeiz4TESXc+EmVvhHk4NEijh7EKS0TMOimx12m
rKZ6cIyReIhx2OcmC1LWrl9jRIGh35f3xboG7WSL78MqmfvMnlqZeUNKU35Vyv40KfGiZ9ne07ox
TD25T2dO4Lk0H+0VvnaVmzfVmHGEN3RxwLPETGGIX7JV1m2yqk+rVnwawcCzOyHpSW+vh9LZi7Hh
kOoXv3LQR6FYhUPFBDBnkq2HfPKbI8AteOVsT6GnLZDte0oaQwegU2bddubfQlgXoYJBN188vfpl
xzlnzyoHEty2147b+qGquq9ODgcymRrEVrkLqSmu+j0NFWQ6k6V13FPat7dtPJdXaznr6BLUZ8Ng
6+RU1it+EIpSnVxP6ANAw00dxD79Uyo9YL22GXZxpy83ferKB+m6/Z4isY43dgC1GQvnUHhF8zPB
xVeGupYuz7o2+Cp0+jh5tWXdB5NXUoPJiLIFkCqWm2aeh8eGJwYJ0+q0UMzaFyOegd16yozy1UDn
Jyb+flTdKo564VdNIBKrOMbSFhFsBLfdZbxTDcLutGhXJdaCsKsqqIZL2jmUiurGfKylWX63RMIF
jdW7j/Oivx1sC1KfmuO7xJnXh6EtV6QQdbeqsCXc9FYuRvddm6naUGXQT4WL8D4v6cR1qcZAM2I7
YEfg3QjhwqAzVsa2KwrzUHltt2fD7V6B7fiWV8PEiVuHVCYnSwd5mFjf5NKx0SlLB+Wd3e3njGRf
L80e1hRMsz3PP2aajscin+f6gQxA0A922nvTF32mlnloMTEwaQtHXa19L+eDRpf+rl/G5RoGr7Ad
+J6LNiWhbGpXHvK5WfWfM57Qo/CzdL7VB0wTYMm8TzEMfnX0s3IB8D3O/TP0ZT4Ye6j1V6J40i9Y
ztcJsvVMNqqbCuUG1gQftXKTpP9pisJxAlUIXv6iG2m5qxcO7FfaWGXObdM0dX3NXE0YJdN4JiKR
QbAOiDvkXLF41kBBaxo02ojaAkvy0DtwgfcGxX47AJXX+V+penvyE1l/vJJ07mfxaZZA4o7U7BGb
4yOgLsPH7jjdboYk516tI8TLb8Xc6taxdfDNQAWNXTsa01p+n+eWVBa3gmEVUUpMwEey7BgPk7UO
TK74u6kEWwvnsoDgYTx7K+Splg82SRE0F7b9w9Li6nNniH46OQ4zzVM3VbFxxwGTZdoFIK1ukOvB
4vXdpQBlocl+eq3Hpqa+GI9W9phWBHJemamwm9Pao987TllJxWiZsvmqmAqanSpmm21SS21wlaCh
7hcojGYyJBF0aw4weZP9udRTcjIHvfhRprUfpasxPcZisE/eUjsPaQXTshnXbM/7ERD/pRfGkwMS
XTRoKjzSxagqTuXnDCJf6RKNakHpscUa0XIFwi+kFhWueKbGeW9W094odOeEwMQ9dvgzzFw29ywb
LZmVnGIh2X7LSwRpzth10GIZPQWh3q7Uu09jlg1NCP3wrlBT9Q3K6msspXe0nOlLPVP4rIQLVsBq
9Acj7tKnWHOeyorf2bfV8zoSlVTFQ1jE3ZWPCJkgQvUwZLB32lbfm6W41os+5ueanyEUhLnVVoEu
yy/Kadv9ks0FqMdOD7XGelwa86Wv/CtOB3FImIcWQFo/GMXw59A4u03DidrkTi35V+JMKTZ2WESo
G+RfeNUvQ5c+pOSIRUJ0ryWBM0NxsrekAa05Vs5ys66VfZxy+eLkvIDZB5+4RlbqhiDq9CBpIa52
LdNQKr4Ytfapk9o+nfT7kfirYKjqq9hXf2p+6wRt4jd3mP+frHKtg1KrHhJLfSrW7lbvIKNKitPh
2k63cywxVhoPA8beoNGGX75BQaQrrop4Xm5ME+JuQ15d0cy7TKCJTrrpEaP5N0yE3zmVgywt4pPT
mUvoOpyM+Axp8sO9/arq7Fh1v/K4ChwnfijhUyZAZAkPoA7ONKA053s5rNfpWM4BxdcoXukNijg/
rBwzaI7+GBaeh72ciI96WfyU2HCVvSypnAHJZ6dljV9KL/+DlotxrWv1d+oep6WnG8EkGVVLsu6M
pvoC+VzbjdZ0GDX3FVAv8fErdf7eydQeyZoVLGZz7FkF22S4o8MEDmsy1tcBDHiQ1Tm/GyC/qkHz
jzMY305zkJitZtRIfjLFXUq79QsdOZinHFgDzyt/9pnYE9WkBSYTemjo4LpL7cZzRZS3xJILkJNY
aPUpCTTzk3Lz57qwH2U+HTqwi4/ZZHDS93jKNNZcPzthfjt6KzYH/v+itdyDN5RPrZDHIZOcX2qY
lcaTxtZdm/+bvfPYjVyL1vO7eE6DOQzNVLkklbImhLrVYtqMm/np/ZXvhQFfwAPPPTs46D5HqiL3
XuuP6bUolzdaUJJXgQde4Pl09O1qeFBI6hS2g3vMJvXQtMoOGHvvbPa+7zuSUeUIMSyidJb1TtXn
0zRQUJCsR3cc2OnLV6GTae6KSDPTQ+3Vz4hGJVCNOGo9yf+TmZ89lSaDVtupORUZUnlN6BkCbM3/
LaY0o7LbjJ1qDsdkraNU927Gmsg9pfONzz3f+Q6VIhj9LdJxu0Cs/aMLyvsw2d0D+MkBqOaDsvOf
hMFw44oOXbonr7lhjmeVejqfW/yzz1bj5LV6vScMhFgIToxiqjXch3h7il7xHucZjmMqiAZtVWlH
7FFvy4LREssXjMC8lGDGQ/UkslQHJmhPec/12w8CaFkVD6JSn23ZRW6h+IUtL26evFilFW8oy25j
moFXKCVmhVYNFmxZi+HtqgluC3TnuLXmUcP0YpGjTuiXsgfYUYk31SPdtJ6HjefWpD5O61M6Z7rT
1rlmXK7gSMAdT7BgR0Attm+QyT0h1nchZ5QX096qK0pNVSfW5+oesG39wWf3IRXv6JRtBM7Ei5I7
WmCWNc0eRoDq6NClHFelHPzUdggd2SK38hhq2kPhkjbqir25qPeClWvfdOdq7kp/XtnphhI4RHMJ
6PGC2kx+iKj2VTL+4KtcpokhLPA3vfVpG3pd+i4bgydW7iRXdsPOiEj4kfMaiqIPZ6sInYE5vnIM
XMJWeUsSLxa1Ha3DTbTOoe/cV5RBtChUN50P3PT6AwHae1Ezo9M1MetlbDsjedybCkbYGJ4/JXQB
QbTPMSt4wwzRfbvZFqVr+tKjIAtzuJlYS5WRTOeyDaQKfdjo/+qKlC1t+3X7PBAj0R4Fdem808n9
f9DA4y7TS+5Ml1TjR5cdE7SwbxmlYMRCu5GsLbBAlcTq3Ol+pq4+zuX8VRbZBcFTPCB8ssX2jtPx
895XZCUtw0prA8iQXTEq8yMKvqi2hhPh55eZmcO5t5s15tuykYRdavk71uaHSesDc5SnujOvOUTG
xao4O8gj4wSj8ZU47TSyV+tz7c2H0iKPYdUXH6MRDTKqoMJi0A4MEm8tib8qaix/bD7B0Q6LXe2S
MRd+maTGIUnms+pJNehsIF6dLFg2V/01TRqSY9KKZY7McbtcLsU2OhQq5s+uWn3Cz3kh3G4sZ7mS
VKhWQWnQuWvVWgxLb9CEUn0LbEC+NWGlWcbRPeBKB1LVzE9zYaDs2nSOBe0FJJ6zCq5TC0NdmXws
tD8HwHp/Rr4CCL7Z2c223DMPfpZSgQGmW8gWXRIykrYB6RJPVSFe62T05g+PNYpRFpmrtw0xxTt4
kPiv5qTfhYt00OS5ezoaFaE+VxIptBYpLu6OUQmcvCccb5yyuozv4WttqLdlv8Uz9NJNZu5qxLnb
5M3JpGkz22FAM19ph7pXaSRobyJztrWXqqUwKSA6mNKQPLGcXxoUJq5OTlhYbJ6Mn+ZeqRmX5WD9
Uljm3Jptmm+d6qKRyTxl4T1neqLTxW05I1JhjiCbrbLBq6V9+0nXpVYSwLwqDZuUW3PTVXN5ze0W
TsGb9FcmZ88M9NyFzdPXbP1YnHZlcUwThTTjakQ5VWScE/yMbv6qU/lV+jKRFJIMxuxQVbLUW7Iv
u46v0VuKmieiNa2+29XZ5shD4TW25vO1E7Y/lnIEyK9dZbesTfWlF+bwNLv99kAjQJrhz2Xm/Q+h
y/8n2/7bXdH0fyfb/scohz7/P7k2/sJ/Fuw5/x1PFJFeyK8In7p7WP+DavPuObhYfmxSmSjMoxT4
f1Ntpvff4QjuauV7U/B/lPLJ/+zXI1iX6FzSOzTDQbkJdff/0K9HQOd/0UDB8EHa2ZBs5KBhevuv
LtAizYfM3ZYiUL0pOcIBBB7R+8vsfCQpsLbhMJP3cqcaO6NV9/liQkItX05eQODrwg7IKMtePED7
1UdcUb4SZBspXYcVGdFQ9oJ5lHcns3aJ0QS04qaBllNv4FG45dMCEOf5i1yNOwsyHCZy1nvTALdj
pdfYFt2UTiLPpTvlY5BWcza8P+gCjqvOmZ/RmWAufRma9Bs1aRnmzrEkYn4krdNGvkAQ1oVszQCd
900yVNfmu6LhUffWQCjOoau2IhDq9gCPKAKjQJmTkEc+LyJYHSVS+guuTP9Op1RlcVTF+rlAi3EL
lbtOa+MOoVFfV74pE7oplD0bRkbVwRjlVhL26VdTI7qYj1r7ddeqUC72YTNekNQ/Gp9j/cNe49fL
+6SQDrySMLt3vApSn4x9actjP6qvnah2mMBex9L8u9Ebx65VvjbbUV/JVvdKL3bL4SwkcyyoB3qi
5eSVyt6Z6oCVOR7NMj3OOv13HnGi7BbGkhwpkl/enA4lhvvieA9O1/N7Wm4wVqDTzfIAn2hwLlTj
rqzpoyscsF3u5j5T94rhsNlXVOR9ZVPh0SbhqW/w9t2LpuTjRaW5ZBh0aIbhK+UXlar6oVGOINTu
UwdRp0eHmp7nIpNBJXMKPikvZJ9k07Xv9vGkBzVv9Mjx/myucinlBobG5QKAHcltPhIvwXSzGoe7
gGByu/ztLs/o5ooen0LtI9VtHvs1oQ2y6P5siGD/uS37XQW+sn73ZUFWrfs4FvCo+hyI7knTrbvc
xVdEEnrGknJMo7mqWqB1QIPtrCMOlr35gkUNxmOsX1dxxyCqutrTtVjEXZHc+wPp3BkbjWlSCzzD
CJ16Cqz6laboaIZS3MSTboPUJcqEybYJBtcMssK7JprqJ1UaypEVrLCeWi95axo+0hX9WXk0he7L
ktuFUMy5Ic+UG9hOLy17uV0EBu0IFGLuF6UJ7yMTVv9Xl4fbcn6KtAqa5lQ61YOssobpL3Stk6WP
MfDFSQce8zz5wgX0nIu/W3pK1+KVQZo/ekFmBto9maE9fW3w0/IJfAbsYgzhIUaPyiKmk7Q8Ifcl
Mq3h59fWE80KfzTQKXXplsDMnhJ27YRi3KLrk6BnZNgghFbaR+ouf+1W9bHfivf1rtbaTJoq4Sjs
wFghGkBbKas9wuKJs4dcsPPal85Onxg3jUUcHJBhemS0fSWb+w2ITE9nzfZ1qpH81liY15XfJXfy
k+UWjwAFF6Mbf+c8/6r6MQOvLD4AHe915GrUTcbV01FpjUrehTVU419t69KPrW3dJ3iQmsGBW1vl
3KBqXnvJzGk6bosrH6oNqKPvakpmDI1Xq1+yoEDr4tde/6hL67k3mlvpzpfS63eFKOpfim6tN+HM
IAOkzCEsYiUxSv684t/LT3J5K+n3sGTG1Cn3U6ZcxlINe6x/vSO/tsnNgqGiKsbS/2ii31PndmKw
eCbHt4Br/jTBtou0HqLFndK4Fli5FXfVonR059BUmCG6NEq7b/rW/RRwEKBAf6iN37mj8quwl4/R
PDXbFoh2nN5dgxqbyU6znzmZF5+8K4XmlB6F4X6hblWlx5dEkJ4VrdrUrxnt91nrM5KfareJcjkM
JOupHisFj2nnOnhy74itpBalIKunSE1atZIhzX2j+6h09yXTemJnkMRyU2zq36mjENBrxL2psaPL
lHmt6951p/uAUwd6TT4IHVV6z711+Q85SbzPwgnKrvBXXrJiP/FytAtBAKHiPOTq0QTkG73dYPyl
LmGgUiVtOSG70yqaQ5VOX3ZRZaQh4bRP6S8GpSl5DFuqPzbjG6+an6V1ZORroCLlKukmSVZQtsVk
d7jvd9RjEYm9U9cPyXmGwOpT3VibOoZpWZnIeNmCI4rkSOqkSweBZlTM/Vl3t3NbFbfMsp8NTU3z
QBUNNYKVC7CRf8llmf1sXM4uv96EugNrWa6fJYCmnfg8JDrNM5v75JrpZ4W8JZ0ppLwTePJsms8d
52sHCpCp6ZdZyFBn2VWGcpc2C3yz9+DZaGybg+zPMv1Ihu5LufeQdSQTOrBMnT9WwPWaE3mVCDOA
ulJJr9007JxGuViL+MydBRjptRL9h9siCeYUPBGRI5hc7+wjtDENls2dHRJx5g3O1W4ZMc0eDn8C
9MHnOPtyns7KXD4Be7UHc0PjW6UpataFwlHnWqczrLIXUOl8FabrNxPf8ur9oHSJ044GGben1slC
O5gJsSMG6rQU3X31BHZj0DAsVLDNNB28Gj6IlXINW7P8bJTmJZnrP6YgJLdHOsQuHhK/EVQ8wcpm
gwRR8DYyTWel+6MvpR3qqfkz2N77oN0ZnXQ4mrz5fip1KuOq3o4xRisnnHiJX+PxABl1A9XZuEo+
F1vhwEP6GyFe8c1ZfGiEaxAdzrDf6WTXuspG+gy/jDq9dEtxAKIdAsIqkQ7g63P6D8uoXthnnjT4
4rgbIP26hAU6h+ZoN5HvTI6qbNhiqhPiktSdYTNOrb3EybIbjQIguA0IAX4b7OngoKn3s7aj0zLf
FpqGmEy2Jipd7QRY/zAWB2SqFMpiCt11Dp9Ot/p2XR7J9NmLkuRbcz7l9Y7poBmN/MAlpgelTOJC
OLut8kKs3w+0yPlQff8mCLXWc0JvzZ+0qntujeppVdD/2stNAdpdjKT6pFbJR4T8XHbDp6r+VpWx
G5tf/MfHWZ609Du14N6M+kACW7AoaOQ7saMEkxPh3Ko9avFL1l4mYE39SNiExhtNJneQV9HcHq31
Hdwrgj2DSNl7G6esVgdrNoWK92asZeDO37JyI4tacZ19jL9I0HDA18l3ZyJbtV4KBCJ1s+xnLeO6
qL5oCi2CQa31915YmMGRjxjIw2akDC4qeR16F9mPc9I2Ch1hfVRlfC5mmngxTqIXKn5Vl1dpLE8A
u+e8cQFD+ulaZAdcbyCOa1jblXpdli5EyPq3B1gjk9sEwGr2GGRj1aBWLGn3rYCM1ts87NjceYWf
bEqdpLv8qdtuP29j7fcTwY6uftRz+yDoYmrUbYnpR3uFqIgGt7tp8qKjht3unp3811FLilOhlRv1
KDP9aGz1I5q+nHopF9hiKDnnxzcWceaPIaJBU4OaTMBC5rjNvTeTdq6c0emqiLytAplogUQ0jxpH
UXn2kzJKp4p6X3vFCLQ0/sJ3UbgAHAMG8EoeDYtO2EXl0DF+7WR7bWZ+BdSBQZqNzs0rjGRvI60N
RKE/Nh3yjql6str+j+2qQ+gtfCeQ9SfAlpuova9lxUKiKQ96rz0MxGvOzY/VdGFCVzXTpdkcBQY7
6M5AWsXzuL0iDPC9ng+0kQej/F9sigFI5V5UIQFL+7fB3Pa5t75b2fxWOvpF5NqJewJYi7mmUU8d
McG5nl30ptnryh3N2cbTIjs9AJueObMhXmynimvdjLOMfhEdcVPUFtkJ9CZqzTG/ixn8rtcoWR5f
Crnt0UmHrDovKx+5MlehJEfLK7b6PNW6G8pBCN+ehle3QgFUjCoexQIG2WxxcacW+aLDt8zZAuZR
/cvo2n/aNed/SSLLNa1sk8Njqnc5joZgGjWzDhXyk0Kb1FY8CA7NgTAdJ4qa832qr7uu1cAGVcM6
iCIN8yF5FvaWPopFqQFy+va133pOXMwys4PmcikfFixfvq21aoy8sQo9q/VRUpnM0rtEg2XWbIq6
ai92RsHo3/FhZLXyvrhN8qjoLHsTJhiCkImUSYw7TdbundF6WRTl6mIM4YEHTA7aZnFjWAAtoBES
HXi97Rv8MuiJ6cCDqnzPXNaBonaSL8X2HgsVIQvYJWVfevmwFs4GBlvKgyhpNWtLYgbwXkdt0xxL
L7k5vQHa27TXDNtsQHTnY48aPJjqn7ywItHTdWebKF0QNkCwVfW3ZhfFIx1E8ke786yucEWAhyyY
c0Y3JDBbAGug7NxGkefBMevAvreSyTwPunz0zvbARYYhGKmpqhytCYWmIrKQFFVcH2xaVl2HzkIz
mS6NGMNKt8+RC4aEU3v+Ju3KdyZ0K8w/u1brOfwo1F7Vtvalt7l8SZSAQDbZG9A8FZlO/yRV1CaM
f6jHKI2afhyaHGdzG30bQNvZ9H9GXZ7rzX5wRhQn95dFH8m+rpgeSSdg+4OfDba5zh6Y45UwZ9nd
DQNfGz1e1KhZlYzX3tADzVordiL51fb6BzLRm9Hq+1U6Z8L4o8GoH4hBkKcy/+1M97NXx/3sOb91
XoRlXf7rJ8vPZfLtOt5er/663ls6a2+GJp97Yb5Qxp3BTWR/Fcf+tnr51VTy01HGW27w2yum/gA1
KaJ+s79bEPRZzSMYKUbmZThIkEKDGpo8/6lY4k+ZfZe9JIhOpgkBoSWh0FdkwQ1Fj5tkkChGcGGV
hKdGQfJB6VZYuO1VUZSN3rUnHQvIHn1Bq42EGqtT4+fWgAiosyNLCBHao7wodBNedSmqoHIbYLos
2Br1Jrk+TFEe0eMeq3z8ky30vTn11nLI2AsZbh6HHqjFMhybNH0XdF03tbgmlry2Oi4gwTDVbj9T
PvoGF2+Q9VpyFxaH3cB1jcuABXmOVlcNVUH3mZKD10/xUJpIZ531e1am/bhJ5ey46W/OmIPyhMqt
iQLC6ccbEAY2ZsHS7+D+2OoPd3Ni1c7aAJ87Q3sdUSL30RcVH5CKWL9uMW3pkCaOTqGz9pUXw2Oe
JXsLUtm4XyQ6mDn8n4gc876spqHQt6Mw6amT9DbSq11rKFNneAIxvlp6pfhZ5eySxYknvJClNod5
XvpObgQWoyR18/A89rrvkd45aC9BUfT3rcD0lpvAG5pkzUYBMw+HbLQZpZxvM4eydeWROppXd2gP
owGkATdDWeFYYvXzxDllRF2nRHsk5PVqoUUaDAXvPFt8o+A2p47MVamEn6d9Ktvx7DRrxii6HCax
SrbWYhjemYhGlLb6X5O7jkjnUJsZ/dxMgqZNqXWdVlrR2cQX7ZAhIrvOzn04UYzMpuuvdZcnPGZY
zWbLnp8KSWkoaMaz0bUF/2CsH0OrH2d0bvPiaZj0AL8xTMg/nW1F3vJT0LdExsZLli/XKTf+NbU5
cGLO3TU1WqUNLLNf4Qls6sT7lJpTpHj3EQNp8QrXIvo0dgrkincRwI3Q7hM/9hAUqnyuV75BKo+0
CMMbWkdjeZho06QeAN8bzaf84QfBN69QmD03HT3BeVxW6JfVwa1Dl3CJ0Bzun/kmQnfGuJnT0i6y
t8RqIhfIHIGPZZ0twJzrxKsRaKzIRrF+tMI99O1qxrUpu9BCX3W0ZXPrYX/OI+bMyMHjN+NR3lXD
csQ/Wfnlgq/Oqovypetb6mbXSfWpMChDhfpO3qqRJ6Ra/laNjCytHR6LcY3vWZV+7ZhsInuCUELE
p7FWqWlMl1DZRfnCYz9MqQ2nk5bv7t2AVLALcF5/jutQIV1mfhkgaXoLWeAohvWKlWd5Xat8/Ya6
SH/LGrhzvHZQWHmX/jX0Id+lLcq7sbSaAEkWTqwuP4q2R9tDUaR4szT26CYJ0nYqfXe0nkfEGuqw
0KJu41Y0DnIxfw1csH65kiVh5U9oFmPjnuKdpCxkXrddsrF9V+jCqZT+Nt91BVOX3aSKijNNrN8h
63f3GQWlfZSo56w4KZoaNkjpidPa0Yfw4hp/jWEKRC4wjRk3r55IBeqMC+bVHx1VQKx3zWHqy1NO
ScVe35JbYXaXTodWplmIV4l/Ow08+uL+uWQiv/WVeqkcb4nVdDIR+hv5u0g+ZbGc9eHmVbfOrvfp
bMVVu6HD955tKwXnpDu9WKhEcDrta5NUqMrCQmCqFsTai6spl0ue/GmN5xzKwy83MLne+FjbqLc+
dHA5ML1lqwJ3Kq75ogQb15IyZEiS6iQyOzkxi2wfgB5HUif3mgYEgnAJgyHXn0CNDz/8PN1jQs3c
+lSwKvt1CQtzp74B6n23dG95i8FwsL/WxRq4uD3U6noeaEPlgKx0p8J6ITYqtDjMBu7YETChTvOT
aLSja4P25CBAUi2ovV8DRJ8+aZ3ACLpJOsi9o1QPyPTEjrm670tS9PBXtBUrZsUqjaRXQRdaD59S
eZCg0jjL3FaHbkOVZS07BnDflkVoOvSE+1vipaGaLvNHlj5Vylcz6NFcSzCS9Pf+gtkT6uC62ym9
+jEIzmI5l8D163VOnxfHxbtgHewMRhoFOPqHyXsveX6WRH0aq+arJESMhusk0lviAQeO5Hl4bjgu
kvWloAag2SxMGozNy3CZJhMq/H5Ae7t6+bto4kt6WbglHzbAxDjF8+r+K9hy8KIfy7EiHzYL7FXd
QSUfy2WIsyqqx6jUn7Plnw5x6X6sYqLj+gcn5Mnrp0gb0XGXnzJ/BdVQq3yH1j+61wmDK1ylsGIp
WRs07WrSEVdOAlitlrg7ftuGm0WrLn2yULmu7twRreoKi5x1ZqiaIsg6D3mj6ydt4cZK9u7YZcyi
yydnpkc9+8p041DTO6VMj0IDRS7voaiVuc+V0u8s+9Gqn13jW4y0y6xZBLN9qwRLfW8qu1GfqFXu
ywfK0k8JextcvxFp0NwL1RH1BkrdKeOTvc1/KjP9obAp9RdJ7KarA96Yj1alwj4isa7zA3EFkBNV
Vh97VX+n58+3u/duuiKKRwryphlUCae/C3xCh25af8d5O+OT9aq3ZqUrmvnZtPHgbsqoHmeTINDl
Vk7QEYu0d/YyRKJ0j2Y+ndUeXWuThpPxkW/DIW/nF6F/CTwWxeTcJmnuCpwb2IVpUD+l1qeZu/u6
JdFu8JzXkQQOf53FuZbFLu/EqRkeEm9sXrT8rp9W9l3h+ARmsSl6OLue8yI50b6HJV7ZGfoaF1ZK
EMNM4gRKbNMNhvqxQ321KQkX4W02X+pxQx2iVxc7J6LpizSoFcB3OChjxv6NwGwugkk9wvNo/Zld
CpFm1V42lY8OgDI7lu5B5ttBSY81E3JWRCXDYh7V9ZvYHoSN9lz9UrjGi3OLUDx19kgLkSu+mBhQ
5zwS6solkvDsHL3WwISRhm7Xhci44/tqaCrNPt9+EhJ0vGJ5It6SLNF311yDFO3WJOQFjLmZ79Dz
dtUs1sjZiNU6fSRwgOZoSHtjn5n5te8uVgmL1ZBgVJiMSqBruUsqr6UfnM56uKsSk3euAPxWNVKa
k1WfLHGx1Tep7JsBuCg2cg1D0r+lfjMkxFeUUyyttc6tq/ijWnNJciARXewFyc8KhLpfKW+9VkRD
Dtkx4VjoTD1yt93aGvtmbjEyjBA8117nuU13nTd/GsXTvZkEay8Qi28W7bmud24+BkDEg8HBknNM
6bHpoaBbtD/a5j5nDvKfvnokm1CHrIACcS2f8LqTolNCnVYVRKBZXSZReLDxzvu6zkbUbOO+ZAVj
hIrKZjuQ9+fDFpCdgCmPL1HNru2CDaOoVCfK9Lx8mTIXg7aKWmICF7EyJBYIeCD5q4O5ShY0cW41
QFusgXIbmj01SA9DlnzPdvNlKCy4w/hOsF6H1F7UR+LnGAu1sr1gKf4sl49NxW+N6+IvyWfnvtoC
YyxBe8YgH1uUv+GgurhqHkqEJHeQ3FvXXe+gK++RBa4POHh8bf1S6o5N2AzGrslfTVMF4tib5qjs
F7lbdEQ/K6ztHfJ9Kdkvuk1aUVWQ1YjRpWrPdAV/z3VUeW+r9tYVV0NPfEZ0f1PQbfJ8roaIE/1c
GdOjJv/OhnLIm/6gu9/ekN8KUFg9f0zUAVamjxzsPljn4h4kuWwOmThgz8oSzNSn2noG5b72lcH8
PWyBbtFGbamAULIbnomLygJlMD49EviE9+lO7bm1qTpsYdm6JEdF63KUVIdCbBd1NX7q9A8dX0M4
glN6+tL5WeLkcefUV/ACAyyKmvTSnM6Tyg9JEWRQz9a+smT5UGNd/7S3hNyAVX/k3RqISRvcaMt2
LoiEp3yyZ/M6ObBAcvwsiTDPyg1hqfGUVhluSTv/lxA8IoV+8aYUf8pS4zBJ95jHe4A5phSXLqyi
4EnuNNBp4NBQWZ39RIIExHIJw9srfxoFq/wGj6uouF1Kzz25+TC9TJv5TeKahPpZbhro0OL1v+Nw
d/UkCtEr6QDtBeLvAU8iCoITWZYnzyvU78FS7D350+7RZkVxtiHorO8Vqh0LIRImiUyRJEG7Qom4
XuRodBFCNjusk5TaUDfrnhQruW0j28doZa/YOI0AJLINsoSca3T56b6oNOOp0uLEw7Xq5A9z1vFs
KfPsV7nx7WUb1r4spSIc+uOBWhXDd4d13jeYhDm11Dx5ZzH0eIS87XR3u+1cgk6OVTdqFtKntIwd
oPfQrPp96yzv6cK3QcvWEpn9+zy7eyWzvmmVi0vbhMg2qVRUN1YwPZY4QEp9e7Cn7gBDHKcuT6DM
Dq2ungdPvTrZ5ItCsf1GX5Zjsal+O3rZecFnHopNUbFSesOjY6/kL6aT6wvsaQeUnCJWWwfFzYQi
/10fW7OIdFCSnZSmnoWqXjik4FeGjo/WTl/ycmwxXMkM8LLM+P+GxVqgdhKRbI3hqBgWSkXRGKfR
5HeSsA5gtKgfkyBxcytOEqTHUq1vlqHXt0aDICUExXloU73bGXUxRKWd66+ObC8lSriIVbMJyIch
QaRlt5laTBlVA1SxZerw3IG6RCD62uMs1IwWn9Ue9sRYwVWPS0XgiI038qmbOjhyQr+0uNXZjXGf
uH5laM9l0v4d3VErr3VCslQgUpTSc+V0v9Md5E1pfgvaGaRJlET04HW8W6W38R/v4MRFYowPW9M7
kVH2oCtVARncKt2l4u+hZFjxqDqbwn8CNsacfAiKJYLK/JnaVfoiE/pjbztvEzHXPhm6+wLxBtEo
tfEJ5Q4x3ZAWMuqbgr1Z4/SoZy1USbuNLQKCPtIyY84Vw/xFI+i/DLXdsK/t2Tp3cja++xTSO0Xv
8K+ti7ny147JXtXQnMzK3kMzWvveRoCKZZNpbvLq72fVrM+2AujUJHu+i4GzcbGO6B//DZPWPlhe
xuYIHcl9u1CVxtUE1qNMJnPdfHesMZep1FhdNbFaH1PtdQ0OSun9qvmC0tjEU7rTRR8De8wWWtBm
DTM2ml2bKeC+SdZJhz4st2cPFqv415tO+TwOSXsjOEFCoGxNmM/b15DUVaxWm/jnYQToQwlYBBU7
tcgLK8TPT/Ie94K3UQZUQOPEMjy2u8ktGQwqPfDwfH1q9ag/YNXUPwf2mkNbWhXdLxs22t7C2MT+
wITTMlE1K+UfCP41Db1MRyRKhjkBhjLpbN5rrTkXhQc8iB9r1+J4jUy37vneegiVpGztXa1eSndV
YBIX0/1pramKYLRVrFqoWx4oJ/b+iF7RdsWmOBFSQuuCV0ONVeaDIwj1vbxM1A/o3pd3FHlroPe6
/Si1Vca2mPBq2K1ln/re8K5uaTjh1A4oYQxWCuKKwXQQVXesE/b0R8yEEu1ID2JnSYQa9EZfq8de
uuZ5xdpz0wY0kwxnThOhxsfFXUFQN7nSuKguBog+2i4uSEJMcluaNX0cAYBRqGvTY2kv/H6Dq8BK
a84ce+OQXSySwvg7yFN5lVnlSn3YlUZqpYHSqu9ugoEz7qp82ZuVcL/oTkixipTV1oXcYspNx+MU
UgT+g9tkAWZYaTjqMZwTOmOFNCFrEQFhmBOpWvauXgpqQjDNGA6F4/K15NZBk9bjknRo6iEx8WwT
4gu0YWMtahtHezdFYjwC8Hg9uqJWaFebumok0mRhsh+0WlAiIokUhch33lm9OYNtgH8X5F1TOBG6
eqOExlq4T06brrslmYuT2hdT1MxIhlLHdvYuVaC3RCCFbtkvOh1LecEgiehjTn5zpJCzn5BIdWmb
/HEhSGqXkS6m1b0aj44BkUsKEYY2XQ/yqU0/5tIxj8Vs/U/qzqs5bi3J1n+lY97RAW8i7twHAOVZ
LNHI8QUhHUnw3uPX3w88PTEssKZq2G93ek63dGiytsudO3PlWl/7PCtPapMNn2S5oYczkpUVw5KZ
a8/bkkRqDmXsSd9mV0hDKG8o6PPHz70ImhXvJjz6saxtxqrgZ9ELWutqJe5UNR+f9VYn6zKk0spU
ANGE5CcexEpuH8hUFQKl9zHsbVPsLN0N+qgy6DpRNXQwm/RzQCXBQxASTbu0P3iwiO7Nvi45Eb7g
DqZk/lZD+BEjzWzWeUHVlzNEUaVU2R4SYf6vqA/GIwm5n3lLxRwQ6caaOirJDfQ5B0ijsnsjt3g+
RTXhPVQK6i6oYnGrDzJbuFcgrQE5U1vmzjByMv6mUTq5iLQt7+yHIlPbI0VLdS2Vw3hElmVc0a3F
GYuqzLVMS38ckLg/wobanqCvHrYpjepfTFgmY6q3stoCUxjae4UqSYnwqegR73Txp6GhBzSYs7GN
HDyOaaWcRtYWALYmKCvKScY2CYYvYWQmD0hNtHedanhfcxg5yLjF3ySyCzT/1JI7DQO9HMhEWJB9
raWOJlootqfPltZ+o0/HXBX9nBzNx6T9QkNgYED67dNKXeqwHpGYbopthfSCow2xfIzo0bYRsBDX
hD/UkaA32JgqhcqJAunJ0CRgWXBKzZXkwxD3yj0I8cqp4umFRA/5mbwffnqeAotIMoC9oB+eFLos
rYaimjrQ+i3EFJxGeVUMtGGXguhRLU5zYBmZEa6MPslcAoaGS4NAJItr2pDabpeSzUvo2OT5Mnkv
sh9LKg5bBzRk8QZxfahSf0gZS+fJAAuUFMUkOw5n/EU59AUwLzAnTZl6vyFKMO9G0n4l2Bq4KgSQ
PPCYiFZuOKLYi3s2aLy15N74mcYW4EyKkidAHAqGKmOTTAFtG70kC/eiHDDunB7Kpq3IwPiDvqMt
gyLQoPg8neE1ObHbeJeHdUmT6OCFjw3ARkJMs8tXUSGH24b4w8as+TVJqnqLqkc62mbYsSw+PIqd
W9dyQH+jkQ4nOW4bUkag2O4NMSG33mfDLpK9CMhn206OatTR14I3ApivEkLAQvKHPzSyhidaoXRU
RjqeZJBYzQ0s1rAH/0pFJ+D3wZOgTZ10Z5pF+Qn6AO9nTVNMaefIHp7GRCh/jU0+/YmTJN9bkzhC
kOULVAqUbq7ADv4LCAztJODJ1zIJqL3cdSE6lZYWPAg0B61gC2kOfUuaHAVcaQvnTP298Sff9S2N
aFpJikerLcMjOSya1XqZKDoYvie8HziJuUDCsAHk8dx6w/QniaP0aHlet86TyYJgSqYxpIaGx0GB
wXenfKggOyFlgeAE6NgkGCe3mkpwrCkI7dPgW9shQm244ErawZIm7eHDtIAiDTRq10XmhtE4noYc
OE8VGrR2Fsp6MJToe2DGiP5oPFsP7dyBLEBVXQnB9FLC9vdcNxbwrAgxysQYmi9izaayh1CsSNA1
xgHdaQCK/QMSkd/IwANGEMfqPoEOY9NkcnsaRI/6dBgb1udKb4st6jE9TfdSiVZeWz8ownwxDF3C
LWTAsNI1E23XlZkBX5pG837KAF1xZoS7gCaDn5XPZAaK7HN/+iVl9ow0nklpyPZoEX6YIvoslU4X
JwA+ekRHPnydq1iLpK84k58tVcUdZWF47EgtrPpeGNdZOERHb4w4I54fcRZ6bep/6NZoPZj+MfEo
fQQHS/vkQbK+hwixQk0QGoPSuyvjaUM+2zb0hhCg8qa1Ic23+SQcSp88pUq3ujUcNDoh5QpycVpO
1T49qFnYuE1F/z0vqmng0JuKX1EH8owtAYr2FzUJ9Ts3h7cBq5iEFEsM7S+rFLwvbZrRNEMig+o5
JfrBTipRILCPdNego1V1k4R+NVEtK0c2g00qVVs/Dr+IpP9ax5wk/5Op7A21og+M9HpR9RSP82ra
JfSJNaFfITpFW+BUh04Lc4cQI1Fmtl+EnK8odF0mMpl8bfz9Cnr/EPz/OU/5//8z/8xfOd024LWa
V3z6f//tf0fHtfmd3/9If9fLX3X2m+v/+/pl/3fu/mh+nP1llTVhMz60v6vx8XdNFea/UPLzd/5v
v/iP36+/5Xksfv/nf/xFU1wz/zafIuBbXi0djqz/uTnAzYnGw7/OugPmn/i7O0DQpX/K6qsiJIB/
UUF35r/6A+YvwaBiiqYpGooBpwHksBnxVPCf/yFp/4S3GgIvhIkooUoqLNL13w0CfEmma2AG9RtQ
kSP385EGAeWcOlbTqCyidEcDA7rzFDikBUGtJPZR0IRS6cpNKq4naqIQQoNIIAdC1OekrUJ8ZhQB
7zw1GWF6CPykdjWJjp4SEUUwdCS8fsdIlKpAB+gftIpPUjbIm7bWAXNYqZz9IczkhU1LwEBefjAq
1DesXgeVaNSHUBfAEgVgSO8qQpe7mQ/pa5HLwMVB56Zf9FaSP0P/0QIni6e9VYYD9CkFJf+qqOgd
K+EyXg3BdF9IsE6sP77j/3fb+dT9rrhhf//j+KOo/7EG4v+jYRv9f7C7Z5W3/3l329WPKUzenob5
+/+1t2Xzn0BpoG3WZQjjoKWnw+Xv3hfBUP6JhK1ICyUsb7PkwH83v7B/dTjpLMR9OA6ovrLl/rW3
BUX55xy8SaKIMoCo0iv3kc295JiTLFh5Z5Y5Q0Y5AkX4c445RfCzCNYZAFkaFU9nCpqm2rRtBnLM
n1C4/Xu34OpwQJ/+Jq/7R9amn3J6w+r//I/35hD6MVH5pCcaIdulPnMBiUkbNyqosbgetV9DEoMe
tFG0FdQnn07K6a83K3HB3nlnD2cVNSGcBnK2kgaP/jyPb1mXRTgYqjEpCaEFklANZErPZahHmxtW
xIUdAzpwHBT6eWSwaCQyWcq3dvhXEkIR0sNhd1qftu56bdvrw3G9dt310eHvR5f/dl3H3vIn93hY
7+wd33M88te96/K1rbvna6s9f+S717vdyd3y1SM/vONbHWfHb1tvbH4lv37+lnXOz++e16fdjt9m
8+vs1fzl9W7tvPAtfATbmf8Nf+YvK9t2ts4Wu3wvv/HT5sSvP7guv+qFf7Nb2asVv/Gbe7R3u2d7
t3L4mdVq5awcx5m/bcXP8/vmX+bc8YcjI+ETPc7mN1tn/2W1n791td/ZK+fecfkzo95ucgbv8OnW
q+2d46x3x/X8QflsG37y0fnBb93yrfv7p+32aZ4mJmr+afd4TO3Z7JPDv76+ZK809G/IFZcrthSC
S6OqVsVIejiuTy+79TODWjk/nO3eebphSeL2ekvj+M7S4og1dQWJHXtj7T58+3ny7ZO9+n7viPYN
O69iTddGtBCcqQmLA2O2wxJ92z0+ss4O882SbA9H9+A4NwQFpPmDXzPIjf5203vcJhEcLg9H9+WZ
3cI6XV8j/NwNC/Oxe0OaDnKN1pcQCw+H9WHe0Ovj63/439PLmrNxYq8eX47rl+OptDk4x5cX1tK+
27Cxdo+b3WazWW02d/Y9O2zvHLZs5+93d6/b8c527resNyePY+E6DwfH5nyu9g/O4cDu22+3N4Zz
azSzc3wzGlUEKxAxX+4395lzw4zd2tXawr++22vzR3hjYsKTg8nHD61fTv6KY8lxP80Hnml75P92
9oY/zafatxnh/s+2cHr7j7vdbv/09sPTrS2izQ722h5ZOOC0MRVK8mzK0+75tHb+bHehvd6s50k/
rvFx7tNxdpMsDAuxsvGBzvxX97R+dp93j0f3W45v29jfDj/X/AKGctrYm+dPHdPn4kUedxv23WrP
Pi/s1f2PyN4/sdSuK9vuAxvixbI/r+7xJGvX3rqrB/zQ/jg7mOtrq817/do4F/ICaHHSA8dOxWEf
7W/43M7mc3/frO3Hvz0zw8OJHhz3sOZDrPC71z8B7Kw3PsLiDpqMsR/7eaq/4d6PzMJx9mvHJ/fk
OofdDm+9feG04Kzx+NwSm9WqxL2u18w5V892vgXcbyzO+sXdnU44bPbN6dG37a/sojVrwi2x2nMK
v+G19/arL9ttdqfd4++db/9+nH/pz+fTS2g/T/ZP397h7PBDp0f++vs3uxGfv3Xun/Cx/O/D9mn1
tP3j4PK3T/Yzt8hg27694ah+vbu//3q/364+7/bbX08P3BTOA9eBs1o9ufaPOy6i7cPBfeKI2qv9
/g6fvd8y9S6z+jrNjPwP083likXulu2Re/l4cLare4766zd+eeJfz07hyT08fPvGRnR+3ViR6+dd
Fhe6SyYEBYLBFcMteeAf9u7m6HLlcfRtx93/fck5N/YBIjpX9wG4a77+xgdAFWl0OWaxyXQcT5x/
jtpsdb69S5tTZP+c73rcJediZ/ONeIf143wrs9AsPH965Ad29j0BwZo/zT+7223u+d/tE5Pm7p2H
18CGaV3PtyYn6p6Tu3sNF7b7PQdy3urreQ+e1rM7DewtW4jpx1uvXfzxYV5Gd/vtSKTjbk8uP3N9
Aebb4b/P5Pw4VC1TRsdPpw0FKfv5628mopsmyxdbupBNmWL12BQdODd6t69bOV/lf1lRCP/gF4H0
eyksknt14ZkKIDYvi6yV1wrQo2VD8gJFLZ0tsSV8SF9ntqeJBP/iLNlkqjwQzkeVSBO80YM5E/iR
Cw/NfoAYEZKZ66N6P3e8xDVoJsnZ8zxcqgVJrRlGlUiDMFlm+asYlumuoU/txmZ9P3fze1/TDB4h
hOfLsBlqHzFoDEozQzxzSAXWAK1JXGkaUBqUrmlfKOmfvz6y8yvydf4kUdNkkgq8o2RxESZZGeDi
tAPelpcZjVRCqdF1HkdHsb2pJXrBFC8/3jkWwoM8ERaXglykIhxhMaYS8madlU10ENGhVkdpsr8+
qgszqauWqpIK0WZp2IXz1wodmots7mEM62jXhpG+1Xm+3anwz5x6GGhvBDMX9sdbe8bCt82JZhLV
2Ktg0Si2qeQVwirq9PCGnUtTqMkSKRjwFLyeF1PoIf03hrlW2lZCncGJoom+xiZspxfF78obxi5N
omboJuJYYPhfyd3fOgyrrHSzjmhC90f6Ddquku8DuMGAkZsj7X50r19ftIuDM1F1IndtavqcEntr
r1Nbz2xCGWLapKXgbEXyKmxkSuMhJdWPm0KWGN4Majgaej7npiRB02JhEIH9zzIEDawV93U0gTFL
/erGATsP+V4PmP7W1OKAdZNRVLXEqOgCPgWB4W/MeCy/oECk3vVqXH6pzPbb9dFd2o1vTb6byFAY
+hhmbSmA5ocimLamJdt3/w0rkjonAVVFROHsfA6RpIObUQC6Thtg+ynO584bM1M+JDH4r+ljs3OY
kUGH5+Tciqd5agm0r7TzGpChMuT6Ouxy/UbK4tJW11FqJCkFfBAk4bmVyoJNKCwpkdFTDrzUtOjL
Ad3p/Ump2j5b+KvmxuG6tNmZOtwhmm3oPS8sRkKQVKGugB8gX7ZJuva7pqo/Zerlq48vkwE7jDzf
XKa8lDAnxRyAOsFlBB7KGn1amy5yCc2NA7V4/c7rRFLHQgwVZc35Ill43EAAyZlokLyWCoWWOlN6
R5vAyxagADZZnyu0gtMD4cXxRtHoIrHLGcVBZ2Bww4u83/w6Rwf4nKyhhkTQc76UVpjysOy4ZSTY
DXXIX9WgptemTesbK7hQNvl7yIpOrCMrJlQ5y9ADtnETGgx6XYMwiCGEATFbloXynHfV0deFAZBJ
ka+qOKeZBfvgs2Lwj4bTSI21a0l93wiF3nsaQH6oDpMHpYCgKYtjD2ReNaHLLe1CpFxOq7qV6rbc
0JHv9qIPT2RYdfpj3TbpcGP13885lmGsV+f6w/vwCGmlIW0lbgrgTibFZXRcJgVCwes7+eL43lhZ
bDEIx6zJL3HaPOs6uigS2enhHd4Ahad963seAfm5bvHiuFhgJk43KHosfLdp9JlCRFnaCioQjmAN
tImDQbkxe++dD7OnK8SwugIxlDZ//U1gnuWyF9cGzHSxDyYjN8cSUB14eLFNop9NCKfZ9VFdmke2
LIIt2IJecXZNb+x5gKLDRONG0qNeLVy4NoSD7Im+g/4zreHdCOR28IkCb4zzlt3FOHUUDMoyV+mq
SbPqEPV5viuCdjpGrVAdWlNTAUJF0g33d2ly52hTVOYAXlUWg4X2Ny3plGRyQ0n71ggw261kqwO0
mVmgxWg+br5en975N56/s6y5IKEoPIG4FpexYKvAxKFRSYfnsM5cvYRFUUkj6Dey4eNhJ6E0EYyu
aKKoU5o7X8kYCuO419WCFoo2WYnx1K6HRvt4MI2AsERAQiAoz0WbcyvZWOe5KoORFYyi36DKTJdd
ZDyIZazNVeobu/PCmTuzNu+iN7uz92W9HnS8lRgmkAkooRHrjgdx1XhjZ8zxyWKd0NuFLo3doVJW
WsQvnOMwQV4FTqpOrPeBKaSbPEvFfZ5qQI8MvXseeoGenZQ0Uv/xo2CJc7WK+JoH+VLk04gHc4ob
bv9JaKynpNTkExghWiFkDRRDpUMLUgSedmPEF3YmuCkeykTYOvtmcUHwJtEbReoJRSXgWoUCXQsM
txDnilBGXD8EF8669fpWlgjk6cqYP8qbVTQL2vRUvyCgCvLuQK9cu0uVRoPo0ZK3UJjTq5CU0Nhe
t3phSUlxkHcgEDFpTZ/31hurVVDKU9NgVWl1GYRwCB9OH+b1XsuV9n5QIaTJTASMS6BKN0y/27bz
patDPotCFeKhr5nfN6Y1SGWKssSjoKIKKETMlDW5mO54fYDvVhArZB8A54km4dbSt9CTplT9xJ6d
wgZIZ91GMK+iCrVVYBa+of9+aUR4F8JP85WrcBGhxkjvhcgkzzxzGWX4shWml06Q4Vn6N8aEii9L
RmZAXzqxcIoKk+YbCv2zUnpNu++BHvB0Vw5tfcO3XJo+oN5QJcIzIVJRPt8fTe9leQ61G4zZPtoq
wA/cYhq/Bzk8MdcHdWnyiIU4ApIG8GIpjVzS8h4OcgG+ToV8AC2+Fvh5UK4+bGW+ZrgamTwRfbbz
8dBUGgBvCHFh2kzpg4ivXeap+fEFIqCe83nYMOVlUXyEWkdGBhymXo1e0wJHBarLjB6A8U7frw/o
wgIpZCk1ZEVwUsSw5wMyYJkIBB+5MrVsYeWNmxqW2i6Cldu6UYu5sEBnluavvzmvWT6WHkxw9AJB
SG8atFlmslfc2G/zzXh2xSDrTnpy9n/4XUr850akZihp1xByW9Jz8a5EDPspVfp8B3BbnWwgp8Pm
+vxJ8iWLkixbChggrC52+ITMY9KXWFR9iwkspcAd0G92PMhmESPTvGCbDZ2/GkONzluxlP8Io7Cv
tQxqKaWPH69/nEuTzELqANPJzwKpOB+/TxtsC+QdqiOrm+jAFyLoe7PfHzdiwIiqGhqvT3IR50b0
sp/CutCgFgrnrusRLrvGheSk0G+cg0uraVgqaSPZwn9Y8+Z9s2U8iLnhYGBzZlFGn2UAW4jYC2tJ
67YZesk3rF2aOxOkhGUaqm5wzM+ttfTZDmmHjIvRaN4h7ka6NfCi7scnDw4VBOZ07i19mdg2Ethu
Rh+PGNVpdZe39FUPmhLeSMdeGAvTxiMKj8hCLWcuznIhRn1kjlMN2Nx6KI/pVQg+mioC/yOSgcBt
8LYxX8vnb9bHnDqhEea9H4dKekzHATCxl5k3fO77TMdsBnyQZlBL4eU2D/aNmVSfck1MkR6LWi+8
E0ZTAWCf7PNes2xd7O7NXnsswIev6ET2DuS797pVFDful3fxFR8CHJ5CmYBsi7kMBKZSbK3Gp2t9
0jtQ6s2AGNgnddDE7k5r+x75p95Kwl3VgeO/sTEvHANeA2CxaLTWCLMWx0DIA01sZx1mmr6UGIZB
fUSWI7xTVJ/21Nrjvz+8R7l8aN6ZFeOZ9IVPa2UD5D6EsrYaBKHd04EJMzaaDtetzB/73FdLLCkZ
MnYQbQnL5wA5Zx9CQJaVRmSU6Ewj343ZZOxUzwpubKH3M4gpE7pm3t4wNi8fVPhKXaw0ZjCPNRiU
RnTjTPjxA+mzVSvar6CfheOuj26eo+XoOHlzphH3hWDr+aYN4lIb/JJmtAIafVe1Su0LVCjTz7I1
EleSMvknaZDhUATIa6SVXL9cN/9+u8JNTWDASwfWa7zauXmElSD86CH7F2GZof3d+JVUxguKCLpd
WpAmt+qtqPK9y5kt8milmkaWVVmc0roPo1CWEM7KBJlHa9m2W45KdmMl3z04LKDX5G85CDQRUfg4
HxfEsaDgoIxEa0uAWhmy/fBbCcGI6laFp34q426iEcwMyBkZSVLfuiMu7FkIzghnZ1wvnnWxqtVU
GDH8jIhi0Ze31nwakBzLk4JnlMihf7y+hhccH6USnsq0VZFH4U1wPlh6YGMV7C4HX68/4RfjZ8mz
YmTFqkSCczvQnmIl5alMV1jdrGUPaXk0Uevyc1CpEMVe/zQXZp56LBhNk/B6Bo2efxg5gYB9Knuc
fUnrK/nz5mevE89nInphyejFx9r8IgHW//BVxiRQRidzBl5T0xf7SkytRCsLdrI2qgkczr6nTBur
ozvgxnRfWlseXmBQFZ6Tkjp//e01k2WRB/I0h2m09T53Y6QYq1GyvAMySK2xuT6bl4xZpK3IQII3
V15BFG+MNaosB9DDQhFDZn1fSHl732cGLRt63j9fN3XB+emziVktGhD7ssoneao2GrP2DvK43q+o
kUbouIwOhvEk2VLQDL5et3dhaOToQR1rZARMoALn85ioQpi2Y45fzw3TFQIKmFXlU1HnZz6+ZCYl
Z65Ehka2eLE3Qj0t/LqZ25dHtUKBZWhbj7JfpuwkOSMXeH1gF3yqSUylzl5OnBOO5wOLhkxP/BaG
WQm5acfL4RiDUYnCH73mtfyrGasOJlfumhsvp0t2STdiEv16wCSLk9c2vZTIioFduIPokkPB414e
KTRWWRh87nM1vzNp9b0R3F1YRgAKhAAGwRd/WByHzoCvoRF8XF1DlsBDUR7mRvqsDaPWb7iWCzvU
xM8hI0zOWASUfj6xk9K3Rocapu3VMx12O8mbUe/MbVt5kYusrXAj0XJpaDyr5/IJ+WIei+f2yt6A
RA6NUUqcqr6ThQl2c1/LHyczTG7s0HkHLsIAkyiKWgPtYczl4h5W9VJu/BFOLOimYc6qSB9Fqhas
r+/Mi1a4dzUZ1XhCqYUVMS0gf9NmBuooKVelJ5qHQAj6D+fCJIqOZCRMkrgoZsxP4Tc+qw4ovekj
6mplQouIAxI9GbdqRF3NHTVTLG+4yEu7ggzV/I4hqFDN5aDESa/aEL8lNM0TrWwPdMv2tKETvRhl
VN5YqEvWyPHNECrSxLzrzgdXwIekw9kHm+9Ywj0Eodm6jn1jJw5DcZj6qb0xugtLhkcmE23R10Pp
dOElobYt+oGmALvvimLmBhbljvZUybsVRVzY7JiYE2PkaFXRmj/Im1UbClWie4hzPCB3Cq8X2AHX
iHMzhJDTq56ub8QLs8gkUpqk0m5ZlKfPjXmDNGSNjwSTbgUaDbqiVf6VVarm0atEIpfMvxp83Dty
Y1vEuirPM7zIuckph5c3GGRatmHRcKBNpy0Yapu61eCy8OB8QsSsd68P89KcElQjHSOrc55pnoY3
cxo0kVCkAvTeRk0bK9XEVYKsih2r8q0E+y1L893wxpJeAAsDFQTxaIss/A5X3czCnzHEcWFcsJTX
B3bhqoFOlLf8HJtwpywGljaVmQQ1gs/NMDUb5BOET5PuWTBxojQmDNa4N0oYZ/4No/rsVjgOvJYW
RtGK7KXQVGjiRb3JDoGCfE5H/XOgZxUMqKWy7utAvWHzwvMMx09UDT4V2MLc1/d2XmtzyusIYgp4
HkqoVyBtoz88+Tp6QfRXnirpC8xulQulNqRM/ZDecDbvY+m5KoQLJaKm72p5+EU1NwYlCTO7NQbp
oZWzkQ7kykd/sWyPkyl4q9orobEt6hs333z+zq+jebtyUoijSSgsr6MMufewIT9J+zvAIUoa/ipS
Ivnh+oK+9wK8Og3ykMDKyKMt79fOyBAjlQMSNl4bvPhT0MG5lSNGtlaRVX9paIj9cd3i+wmd37mk
1JBqkinLLvxO0KRCIMIOYKcNGrt2GWbaJ6udoOKoKKusNSWDzTLzRRgLCy+6hVq4ZP01ike6yZjj
7PPN1Am5GEoqYahYFAhoGgIHk9x9HqB93UNgjlCmN/VuMYhFvCVZLP2+Pvr3TkLhDqFPj7KEIpMp
PbevU5EgTMZJIJ+g7PjnR1yo/UYOTHP9YUukSMkMUcp5TbCfW+LtIFtTwi2ZeZaRQZBoQjtoxdT0
1zrdzMENd/T+lCrsIxO/TpyGY1hMbB0JqDI3NdeJnJS/uEBc6AMha4d3ZNU0Wb7x07H8XvRGAeeh
on65Ptj3hwXrpNIBPCMeRkJsMdhW1+O2xjrIseggFbpoa1Emf/hIzlbgTSLw5XbWF4EAJ8QEpd0T
IaJ2tY9G9b4zB2H3bwzFlOdTD9rTWuJqarB+Aqg0JrKfik+A0j0URESxu4UFu3DySW7LpCoNC+jg
spxE/VRLEYPNIOaGvMYqaXW0kDjcgfcb9qbZCB8OSQGcocNGnYxO0neIsBrK/Lyclwj2B7Rz0Tu/
18h7rVJ/UD9dn8JLexHkpfh3whJc+vlugNtP5L0FNYxh9PVOjErVIZmQujJsmruirsR9Sb39Qaui
4jt9cMWNo3DBxxDGMaVknQDEm4szriVQplYiwbc3+IJsl2QUP6lmYpDHpF37GX4LrbM1NSyf1dBH
IPb64N/HBURYtLBS7CEDThP6+eBzYSpkjfQLagu5+J3FCHU7k2cuz3ZuNgfqGMePvjBo/4bDwTD4
AhYZt7PM/TchnCh+xyNglMraEfiEu86cgm+S0cY3YtfFcefkoQMIqpAHAD6cyO58jB7c3qmljqEr
9mj+SGYCJ3PeRevrM7lM6v3LjIk/ExUO/fKtBttBKoaKEiJ2XGwbK2ld6A6FVS5GAp3ytXhPPTHb
x4rwyRugCS2pdj54bfPB7fzuYyycm1qIfUNwG7phBQ3aoMHAR2DYb3IDQdjYmla5rjQ2p5nEG2DG
1fVZWNxYr9YB+IFYkcikksE5n2sUDfIQoj+oXX2/3WulDq2aDwtxHna3ygyXlvWtqflcv42gJ8UY
tbQL3dayQmQQEqgNhjq/sazzAXgTWL0OyJoTwybRHA+fxQERuiDWgjBC0yqsjH4vgoL1nHpEIHUH
e5clPhlF430wmpuNgqTnNNJjLhLOLoJYZYScRMuhmO69wD9qwJvcOXN1I1i9MDSDfB7UoRL9OMYy
VG5pFvGQWQsQfxnhem6lRIm3jZIa8pZ2fTTJQ6PA41/fIAuH8zo0SpczUgvbPEbOVy33DC8IRxU6
nkGMEHqKkMqGJnyqe2nmDjNQfm/MoOs3fltSbb9u/N2WoZ7P3gcXAdgeX7u4kiuoeFRh1jbSysbf
igh9OzrA1xtWFh5dhSsNkDhhFGVaiDWlhRXYaGhgyWVY3MIRTjoYYfNTVA7WSoDmblWP3NZpVkAx
LyMAc32A744fpk2Kz+DhZMop6sLVwWaIiHOUKtBq54H0SdaKrvwSNo0sqDYYl7q5UY26ZI9zwZ1P
LAdcfXEG0dNNZE8oZGeEPdZO+slE+U+GMbidKvfDQyN3b5HCB+DEOVwMDVFgCNuA1MDy2AUrr8wm
qLwbDZcGkc91U4uIYF5AUBCU2PnH0LiczvdoFOulNLQ9o6rF/BB4WbERPBjPZOjdH5uOGr/XtxGK
NYNy1ytaf2MR353L2TylEYI6kDvs1HPzsmBZxMCB7LBJzY0wNbKt6hWJaVFQiA9y8eH6cN+fCoUI
i2ll8xAvvvb/vnGkhT/EXuTh1uQkVrdxknWrMgyaG5P6flRnVuTFqYgtqAPLWPEcKvqG45s6tEoD
yDspsB7Qi9Fu+JlL5sjOzuBsGikY3/kkahm509DUkVoyCjGL1oUK+yBcmKhjwadtZuooZyivJ6G6
/vhsIuJIGoDQn8T38kiQagTDD8utYub69yCmjJnXH4QDsUiwnQCKJqNDBYgTfz66BCa/AN0u1RkZ
zncLElCXKkZxIwP3fmPQACHqZOB4yRCLL+YwglbA7yMrcmVEuWzNDFEfDkNp99EJw8qcI6IkSmJq
mZqqc6UPClNAgkKVicxoeV2HYn1rP7z3VDoukScuLZpUXPX56282Oal6b1RKM3KFbswRTRa53nop
2qK5MNyYtndX3IxoIqZSeLzQLLS84qp87rKF1dGFYdD/a0J04VnT/BJpWw1iacSr9j5J1Bv7/dL4
QEIo1G+BBdD6ej6+amKCfTgq3SgMSkrGQNlrOUO9aGYOvr5gl0xxorhfeK+QF1lsCy0JupDWLyo4
k9KcCiTLEEA1pe8qAMMPH6a5ew8MEhn1Oa232OfiVIZj0ZqxW/RTvrHq5E+l6LegB+/Xi/1AOQLc
/3xtLv1trUgwB9HZygY0xs8tyq3uhMjrHX2v9VEMiuSYTTOF/PVZfH+4zq0u/ISnjzktW17oKlI3
bbsibDZ53cnb61bexyIUNcmgcW3Sgk5983xbINIcxqXAo0Qw2/BTGiPiMBpD5qRqIR+kIIKsNuw9
ZasGjffjuulLA+QS42UrEwMBtD43PUx1IUC3zntIR4RLb+X4Lm7EW5mki1ZIalPdJ9tLw9q5FS2C
QNj0tNA1YJ1cK0UegyGTbuV132953jQ4QmVmzqIWJ59byQ0xzaQmiFyxnbx2gyxDLUPYVsXptkzl
prnhEudtffboYKEYE+gBwnKT1+S5uc7P1LKc1Mj1plLdoJw0PWRaiFxaNeeqrLazbmyTC0eArB8Q
nDlvTni8WKugUVWhM/rINQ2ijaaRqFkZEDdveag06w5c+V1n1HW6ur5FLkwr/hjQDVZ17szF4jXC
HHyVHSLiXD5rtKamnRe2pHRzHvO6e93YhUkl+NcpyXHweFUtJtXKxNGwoOV04X31c9rPCP0c0Aem
7oS6VQfbWM3D9MYpvzDCmdkPTBEpFo1s4PlKqkbf13Xbpm5GMdQht+Q9632jbCcl7/66Pr4LJ4HC
FcecRDHl3CWCqmkNqgBBl7rg6A2nkzrNgSH1179jhEw0eQ5awZbPYRGdHPB8TeoCgO4RnBRFN4Nb
+MYN+m7WSJ9wjVH3I2czA13PZ23g8UZxMcpdesvLh4S0uyvWVb8JRkn/en1A7xwk+12bC2JEibTz
LNFtWZVVM7i6dKNcU549kFneLpxGmlzd3KtEy+Xm7tELV/uijF+ivrWUG1uEEuq7peP9BFSSAHlG
gtBMfz5ennMxTZ8IpI2aGNMHLkxKIiefumSq/djRU7VOJ1sPIay3bPona8QMRTMV9diRKN155coK
RSmVnqZUGYMfYQwWQ931iVkIXxB+IUPx1RvjKIu2htDVwq8sjQTPdASIqOHWDeMui6OV2PuipzjB
mHWl6DYd5d5o01iQvT53Q2EJuaMH8P7z/cFUKt9LI0ibP1IjFv3XSZ50Ba0So0p/lbHatI7cjqG0
ioQ8hAY3kpoo3bdFFMI5HM2qVEbUjd+GIGsokGetX0XGWlbDrHVGZDQR46TCZlYox85sCZESJOYX
0juyetDppRR/WTW9T59jHoRKZOe0RSFIzMwgEdYlQtRmfPh88PZooaSNQ+U265+kUdBpl8wb6Nnd
lCJ57ERjY1WfB1WpolOVQ7i9TSzLI0HIWHLte5mMrTK5StkPhgY79uRPyqrpokFonERMLNXYVkEt
9JsmBWpl18T8Q7CSxtCkmTa1SqiJx7HwkIELPGV8zNtJyn4lRYaSxKaBKfBrWfOc7dykygvhHrxs
7t03oTUBdm4luGUDrav5qDrIkm8IYoo0taInnE1PhV6AabV8qCNWQy2WjdMaWhI91DMPTeoKitBa
XzVvROi+aKskaB2STFn7VOcRSVdItqOkCnjKepa0hSO4GR71cGhiXhH+1KJUnUSioEZ2Ileoderw
QPufQ83sSmH9/zg6j+3IcSWIfhHOoQHdliwj71qtlnrDI2nUNKAnaICvf7fefnokVZFAZkZkXBIE
trW5bpZ1KZ8jkHjrmrI2E8vnbYt6qCK6KTZTZxdVlhq7MvCE/0xErDr0XWAt9Zs1/gYMrFoDK57j
2S+ab8mN7cGLJii/mA92m2ovRvF3guVXDyEt+PGslQXUaW8eSyjsxRrBvgHJNLlzZmD4TJoY6X6D
V6l5kZPXOjctnvVlCC8MpQLm60ccKKdWkDvK0nC3NEu0/eWsXD0n1dAt7NO4xNggz4T5mxmYWN1N
UAaAx/jLBP3JevnPPHVewKOchzNrC8IY13kndt7O7KzL3U5rVtRiNB9DmVj3hghraX/LblqKXz6g
jO6V7da9OQRJLraMtQgbkYMPheKw9pUB5EekEwv/DOPtWyNwj+hDv4T88Gkboztj6lC+6Tpe7AkU
PCdQhu0OcsqBVSK3AO1lmksUMfQOYz462fKingBQENOQRsqxWES6WsAFuPUnrx2S7CKBA1wptSjn
9eiUMWPA1HoKLYBsazY5wbKt7WL/C0roXvEhL2dcQNDDjNPLExahLmZjzhXWuMA0bbd94LAUYL7Y
Ks+7O88rBC5Vcn6wJaemjwv1GYzTPlRZBITGeQF+SngCWzsmh3VqNRaZJeWADZbvFgpMWabCK5Jp
yS5+iHm+idxmlPpB9Q5ozetJN+WwnKed1WDQyzQFUXgY/DAP7jq/DtuF7KKq7MprzWkNa7lxEw3M
ggybIPOkgF4JLmqD7Xdt/Zbj63fegP1ZXjrljyo5zl0Sbe7vKe/pfaju4sCHzaU7Ed3vmqD92xjT
0Ex6fWHllm6JWdzjPBtigQ6JgGrw1NajGa9G8jyqGkehvuBvk8Dbkv/i1kPzOOnahP/0UG0gzh01
O3+jypv7V3gxzojrD7MSxkMWSfv/PJ8zOfVWqgVApdW63johyYWvhgZ5eXN0PzXnpilC73aOyaPK
OL6cr0iD5EyrxQzXxG035y3IXUIitgt4PCy24j7MSbRP2Dw4eU2iHtHVBvQeYA1z8Apbp1VHxk0T
mduI3n35GA7rxvLu4I9SvHs+s+9v/qbKf9dhPTMWWIRIzvxaSA5uqRZi9veu8c/YrZ3mdjZdHhzC
jTI9U3Xije/+4sUAzUXbjsOdCFTSgOogqP/O5QbOn0ZZ7eaO8254t9I15VsBBCb/jmwVt8+1EnH0
rEfHJvAoq7E/EQ9fRYfSHVZzplY1GiZFh2n0OAqy/vtkdqcnbKsVZKii2pMvHtmeZy53sbs8T6HX
df8luawvUe4TnwPIs3Xyfyq5Mp1ORT95PNU8I87+HPiQE99FZ3QIxdWO9qaECMFqvwSBpt7yIgZp
T3b5HM7wfQNoAO7VTqOQ75nd4nr6t8Zmc35WJWE9peTggxzLZg1i+cub9h2IYdl1e2gBNELaaDKS
kIpih9VWVgG7Gn15caVOpT/uM/zGbux+oqV1HKj08TizLVsWnk4+R1k7w1tUybaiYuh50C9Em8SG
XqZ64wc4U9yl1aSqF/E+neN4bdhBR/cY7ysRbH6KUYbIoLjfOc+xHszLB0nR4YVxslcLRyN480zh
A8Fj6fYCIWnvK2xFjqpk/LYXCKdv+Sba/4oOqCPTymZVTIMH980VTMwyn2fRz6KxmNrvebHxCwYv
buykdcr9Oey2HRyY3fI7VfoQeTl9xvfYRfjlgl1hUGLqeWlMX/8XwoZur6CX+8/DtoXPLJ4W+v/X
wgfcBGBfnjuHN902lssvKoULxK4MkvY8WsItzgSa5ProRLncM79PpuDKzg62Fuy+QBvdiC/LWHE9
TcZxD8xGSzgJA4kHGUY84giCkXj5Ux0G+R3djWnToW3sZyW4v68H7Y3yOMA2xoKtdXucRledwti4
8iQBDp5pPkgNGYwaHExt+VgehraD1LtiGj9MqBfLGdz5+uHjxWyyMeeOyQK18qVUpiEZaMXVqjMz
bYsCqLhGJpVrjHeMtLikIEFo39ZDZcS83xTEXsCOBN5+pdpJA5kDgQD9SXANpe7lR2VL7yk8H+6S
y2xy+xAkzQ7CAZNdUb5w3Hl/Zh9qc+qZZP4t66j4HRR7/q9E2Xl2J+JP+ESEcICY9OhITjSBtmI3
HFpSEs8UqwTHDOHdAIFHPfe97eazJ+d6uN57dnROi6+9/TcsMj0e5BgBcqiDeUMGAuJwDueklcfc
xE6f1fybx8v3wCTcqH7NdJ7DtaFG6aODtNQi+BINYA1+xXZNQ9BMn8kWtLeF39sdChAfVMpWjvbB
F9mRrXJb1X97vpoqq7ZGwGwEZMpv22EpCoKhw/bXKi+j2WlPNWhxL2MMSw1eqBjWNSyn4m1SdZ1f
ySLfwJhRqWDBqOOkzxK3GR5VE8blKfJqMm2SeQn1ye9nSKcOGJYk7e3cG7BMOHshwLql5NVvneBo
l3Z42aK5DX61CvZ3toUCtGC7RwM03nLc9/sgKiDpDIWfFBn81cg99Hyfw8NoHe+qL+o2uO79BlZt
uwtJdRktrk19NoMgr0Saw2y2Fcy3rl3Fo4e1qv9ye2VSEXNmgoPZl+JQFiP/Wx8WhTquyUrFF0ZV
UOAU76LbpAHUd6bGjcWSNgl8eWX9ffsJCV55b5uB+6SGaOMfujlJppO2hcPf4s5dRrUkSeTesHvc
5PsUvHmBmeObLmcPICv9tXgBkN4Bm8N5f7uvkKPTddso8lYLQucQ9hLyHsFTCbGL5V49mdHz/s4S
Ml0FlEum2vELzWGY1NAL85WDcbOu/D15DsjHXsGFBTNWuS/eooksCLA4tO9qGldmY2rWS/fAa2mg
sXU7N18IpEc8ldS1r3YRRLs4vVfd9m6wJFlP8jcFv+pBkMI5j/0rvqpgPdmlBDZcUz+8rKyb1Md8
rzSAaDTq8qraxAhCEauOSlfWmKJTrnPGwfBVW4DO/e6+y01cDFFsc9YnhpDzMfFX3KD5XuZn663O
BbpRFO1ZUE8Pf8ra39IhjlSVzcXC2YWyEak23ViRbK8m9l2fmL15zQH9aHWvx0gD7xwFPQvvV1jB
USPgfK+vOhlPwy21Cl2b4mupifdL+P849RLMh3mXrMOzwFL+QdZvfzyYXP+VQ7/9R/xL+bkVCuBs
gDcP4KMYnmy9qNfuQi84ODxQ75DhHQg6yu9eJyUczszWtf4p2kMYXKGTJ+IQUFD459DdXXXtN+38
is4eFDaj36d7s7rzXyZ27MyRDaThUAK74S4Q3FoZNl7ysfJGxhXFYEeDujZ++IQqTziFZZkpOeHR
d6aTiKZo/113SayutVSUw3oFWGqblXsonavO18eBvLoqDYUoP+qCzfkU05rTvsI03+bD2o65f+Yo
7u8xUeSs+Po2ZO1mScJU2pqsAIwUMOomb//naJH8m8FaLZC18tGApVkCRMt45j7DYAdsR7qtd8wD
2nN8L5fAyN1tx89t29h0KUq/VemcWP8bsYQeSCfw9qwW0+84j/qvtjPCv/HZTj+7ThhXGePsCWx1
zBT4xOaKGrI6yPGelOXovkHhW3ldelv8DbthewitzD8TbcTz4oPlSkSyqfNAxYN9UgdsFUctohNc
vXo8bbKdq2Pi7jHQ3aUy99vY7M6pkeCdIiJJVRoIo79rn5wEkl46PzzkuwcgyZlWh8FNYT9nR4JI
Rtzp9qtVzf7XtknQsGBZ+8+Bw8MeoyWu773ac/55S7s9rII5+Mkf5/BzLZr6tQxIyWClsZlvlrCg
RAoQU9bU4PFZrxpMuOYwblX7bx8d8dXNe+1deDjmV9VrYlnm3jblY12NEtm0Xbsft5knAzk7Uepo
4B41ODeb5Va0oKloEMz4rwhl/tf4Q/G8cIU/hU2pP0odxBAj+dS+o1FPt3s7QndPOr7zlAyW3c0a
JagDm6a8rO3KGduCI00Di6Asl4dkog0H1a00XZUpL21CHFRPrtfu3WlwqoCJvEui0Wmdzbqk9VgF
0Rnl0v0ItQpC8kkAkssp4HX3WLuMGFTRwx921tqnVEZ7RFeKkyBGbRImOW7+zgqHAgh2Y9F85Wnz
aOyP3qiRPbXU+hzVfNZpolsNE2rxliJd5oiHLF+lfMzHuHzDedG8bt7CHIjGbwEWNCSjk+YkMAAA
DmP41U0R/Kx90txvczUXN3spfHkEa6XVadrbGBz0clFUnNwtrt0xavRp35PklTu9rw5rUHW3NRve
+nrqm/Bvv/rifq+FDU6gVcs/YNztchMVU/JSJrnZ2X0E93WZsQQ5zNRxPMbuHqmr0ZVdnRVykP/F
ow86UXd5cyvtZN/ktgw6m4I57Ig8grqaGr6Zc4sUuZ3WtbTvgFzNfsdpEYBN85R3bGWst2zEMkE5
C2oTuh5/PJ+OScw7Tbf/GoAf/KUmFn3TSo8BxDxBDXDwlHH+NVXd3rLudznCmV6Fp2mtYPWxRQMr
VZuV8F6yHfgA7BZmlrWsR3Ld/D0rBxt26RqLcDwWlO1BJhrpXAfrxp+ZsARBFmS7RVHK+yy/Ufjy
384g5z8SO/1fZAJzWzRLvWe6bJI/MZTT/5gENk/TMrRfdWB9SE5mnzJUctrfHZWItAw8//jgtiS/
9ru5ifm5i+GJErnejrkD1St1ZT7yyXJmMAfxgvmlIdyDZt/DFcHpGY1PK13qlhLkW7u3gxHB39XM
wX0U1tNnUyn5x4+Q0NJZNvpLzSRPpXvD/DOb2z5sOfbqxkunZY4/UZgpkpcyKe5sMO5TavgQ74F5
OBWrVftyNywFRYrjLu4BwGvTs9Y1Aqc19B0fAmvWR1yFkt/bG1gJwbjRn+VQ5yo167TTArFWSvNv
q348563Y7vP4AgYJkWJ1OpZeVGRz2cfLkarJdJmcbf2OTT9/8pZwW9OW/shmbXGp2ka5AqwOySRM
1yGM+qzwWdi/iSczfXqrka+hTSRnt7Ddc9/p+E9Q+K65TlShXgdd998ai/U98RG9OVVhBZ6qJwXj
3dkZpKag5CqW/6vRfQHKyRWQl0RncsSG0fPeOdGfxR9o5XARy7dyXbk6Nrii7SGc1N7caKf2b5uZ
Jpna1++Xg9+54r2Ke6Lp6BlyGtJYEuY0U7XctRbCSjrIZlxTXvHwS4itKY7luBF+VNMRw69VgJ99
+gnmQGjK52bM67vJEpRwzkXiXsezin6KVnY3+NepYpqVEsPV8f7KZDkaD9iQ8y3bYwGTOw4GDPQN
AzHiMtmbv68Qm763BmDaSWt4xEG4UtF3ugaI7E3T/OGMW/IUYu7Da98RSZKCVm1gRZP/eIuU2Qcp
wlv1q2iVHrIBflpDKOtK7RUTHOWn2i/aX0sioi1rt8G3mZbufifjwiRchVC4Y5J4I1jeuopOPtje
E9/xYKncWHVuvVl8YC5i3Z2ldw/aUhPMdw3bcduVQiV6jcQ2lTckR3I5lpTVZcpZBA23dPb17BRD
FB0mIJVdGhQcMpJh2U3uQrifdTMmR7uX6tZ0ZoJEPgUGpqAw82O1AVqELVogYzbL1F1VEULR0eI8
fA/ywX6Oye6MB75Ddbfs2nMPyTbzcDcqb/9ooYavpG1kkYVUKN+IDOa+jjZdHuiZuwe9G9E8OUQx
6OIlGRgCQwb3NWSefKmmD9c3LWVHtcjlQcJODA9xF4/mS0F6BqutNG+BiDXfgkOpTmc4+8o/XwwA
rDhXU/IdBtXUHcdpttsH7Er3V4xweGVWp+TFsevy3rdb8t0ufVOeYrfr3ghPl3+WXtRTBh69/XAq
bt3UoeP+bUWdELwUJv3JnUKe0iRctuYo5iWJj/uSD9XVxKwbfFwnXXtXNAk1i6Ut/hXKmfGiu3sk
A/gMsJsD7N14T4kr7XfYd3WvGHP47S+1E5xAfLrtRLpPYAa1rClDvcjtomPb8Msc+nXkR+/xGM0H
x5r9nuJ5pJc1DbSsloledWQ7v22ZqQ3jpzBrGBffjb2MFIwzjs9xLeL46BHXQ7GxjWbLbBV0TKai
RTuZMLvtuVSGach6NO1/nokcon/5HirvKki2AaLgQtJpHi2jnzFjpq0xkQ9+vhdhP9zMEMIaYjp9
n+kQ4XpMiaehbLPO2uBpqTcFxV1s3WHXG61QYbHtZeU+ESRfTnrYTp5HjYEDpsAG3A7tpBBo9u6l
nhbP4T9f+wfXr6nbDOjv9mSZ+sos7KrwGTQrrpLdLAMTN/hjD8TS+VGqh3D5j4X4HbqkY5zhEPI1
D4cWOCIDqyEpnlZDME7KoEQ55xXX7nYANFpc5tBJPPHoeBKEYD6/IKq09Pam79zL8d18Vjs02nQk
w41/XlFNpyJ311fPyuRxaMGnnrHr108zTE/vEJAR8awTAhzJ9NakvgOy9pCr3HKhEnBmzxWnJWFk
9NaCPMPjURerm/V9V9l7JRWtWsA12EIZX4L9OFhBeKdo7NbcVlPsXk3DoNd0QP9/LXmqNM6aJi6Z
Vci+4DCueKEqvDJFumP3ohENg+K8FH5sD4QTD0iZea2LNCZ4PM9CUJafsmu0cy7pUq+ZqfqPfbSF
/0o/kQvnVqFNNvMARWnQNNY5KVsoQJa5t75ugWgFSOHKzGRjyCZChKkiiJbtgOHbkI21x5gufLsx
5sUPqx42MtSCDJ12A6i7bvE9ItH0O8ci5yD4Mwohz3azTP1cjRBQbaMVmcln/KNuxd3UuLL5EmVl
GUrKRL3mKPTDsY0EnHpBf/CU7DWVE9tFU5k6zmyZM5tGXee+x16v3pFlUjDtrI1GVK5TtqDxtXyT
tqcB2GUwZUE9yF/J5NJXuyxdviD5uIwwRnehEFoW+LgqRpMygGqfloqS90Amt4IJW1JjrIVYYT5v
5frl5cZpqPe24Q7GZ+NeezoXr5OV/jPeX9umgc4TJqxON03HFrXv3vYBA7CyCPTv/4sMabImw4+3
TPuj6HL9JvJ+bI7JNNY/ga+4Tod1t1+bEdOjb7ryZ+yJ8KA58PPHwXQhR1Dee29rI8nsXZk+XUXQ
9L7zhSOPP5VnDF3ULodl76a/UScYzFu7kri1xGXDSjJRLuS11cGRe04+oqDNL7SqdsjgXpt3TNLi
b4cywUWWXDiuzeKK+p7EUvSkQo/rr8HEpcHvb0EfDF40/UwOmS1U6+GPIMjRyWhG4wfP22omvdM+
/xbQmhk/6cW5b+rLSbOXZf7ccX3qbNPueos4wvYtRuYILGE1u+H9HlgZIs20zfMORbxjHGO6R28X
IdGGK/ddHK0cVlMUOi9j3NXj7ZxH3o7A1K7BoYgaxpTEaMfe1TJKorICElaCg3Y7849P6HJYUWqq
bGCc+uZuJcNStdBtpYFk7FEQTRJccQm6zLXbHCHcs23/rC5JA6ek88wdx57f0X5Q3qdhLPp/uWil
zLodOHwar37/Uu/JvGXo5cCrE9kR+uLtlfs8UYI4WYjL52mm/J84DuIS8Yn1kYXN+N2ZKLKLnQT4
vB3WVHHWsZ60VpG5lmwE/sRBXcOvdhfZZjwk5n1davFauPVUIQVP02encqa1KzA5Bct9HZ5C4km/
J26eRybN7hOZvb33NOKFzxnZtQr8xkUh3uvOnf7kTP6cc+2b5al13Lm9vQCebTryeoUnlhHR/2px
CT2+5A0f23mmlvfjKqlw88wQ27HYll+dYjbLEuVEQysmpZCJBlU+eWzDLsdJr9OxyGck/h0rH5+v
8SgqpsYJn5Wr1MhHXVAr9LhBvxyFMH3sZo7izNQ7T2zcO9E/7TvmRZplnW+HOOTKMezcuFkEE/uT
OXgksxkT8jkk+ra8riT2+Ms1RybmMPQ+5V9fMLcjhsbLM8a69r3eV/fDqCZ209VT4pal9/4njDYG
zwQ9E7haIwH/WZpojdLGadHwgyIar9tZ8H9up3WkpJVRE2SjioN/6B4BagcugotY3LJzBYuXNovg
eOeb2Qlj8Y5Dbc0U8qF3Z6bW+d0IOXqwuG0AY7Zq4sscOUeMj0rmvwey5PoXGNjma8fJ9cEfBKWF
ZqPpjhHbIWEmx3XW54389BsGPs6W9jxCv6iWuuYAb104WR9bAX7c1f6HE3TVGy7V8u/CbPaDOE+3
PKNTt29jXQU/k+3hy1L0OMz80ea+IHHK+z2Jx206BmvifmMcH2wKEZoQAGgUUl07qtn+dOC7ghuv
7PLpoHGD8CCz2PmP93EfmR6O6MTV2hhKPJw34zFUohyO4I/l7UzaBHLT3smf3G+ZBLh9nB/KaQu3
U1RZ3ITVEjiCjqEXc3FfBHXL34wyILKd59Wc+mXxm6zlu7vp3N5BS2Yh80cNm4aqbilqRT7nQWYY
V/vHoAv2Ohucxndubd5MeUowUfAhvB1FqCtiT59qGtiXSAl3yJJACHNdTaX3ih2WZADHLakNop4M
l167TGeKSx2QFnk+PDadPzQc7lv3S0zIY9zSED9S6w7RszOHa3HahG7/RgPVUVZ1DKvTRhQB95nX
DK8aOPp/7Fwwn+nU0kfppDuWL94lSYYuPHjj2Ts1yUqkvsqZNq1FED3i1R3UIeYetkjt8cihJIKF
9bqVdIhTAcClOefNGNW3HscHk+dy1O4RVmX1WqvCMO4JNlEde3xJknGex1h50KHNPLPgHnaVVW/s
dYVt2pJnUfDPJ3sIO8/qlCsSjWPhpvmZCdGVBxQf9ybc2lyRYZmEN6GKxc5Af9t/lXyUb4O1LBnv
dQK2WyjOvmwtvZLI4a4fhxMjoeJpLi/5HM0Wum/CKZc/7Hvw+nVLjgHFtMM+H0oZzzIrxIAVQ+ax
dz3XvH+f+AQ4IGXUIXR5Poetoszi5ey8aUjdihED4SaYI8lNnGliq3DUsIFa1z83mtw3boMoP8qd
JiKVyiSnbtWivgvMlodpvDt7lRYryURZ0zFQvYpNGPwMwVj+6ThSSj6EaLnuXUqiQ4wHSr5Y1Sx3
Rjp9dUd1Ft5tgxN152Dt1ioLghZTDZUD0xrXXd3p0K6eYABjCx6eMgj6j9Us/CGjXxXPLU3Xn52e
gBUf0RNwYOMh/63iYjBsU9ooyhj8IwMg9U63w0CZcmqZqausge28sD7rTw/usvXfohFBdbt7YXDF
9vXyHa5NcAQuv4wPjO7RvDRLkYZDaQz/JWtb/WfQVn8apq9vcgixTuQDiT6ZrwqqNz1Smh+qdZCP
GrsHDjE0WHKUVrMjOaxSZcYjhpzQzW36jOqeQ3ApmZZzk+hoympVzXwVW8Sjr+Ohk2lXzvItwXr0
WTbu/uaMUbykkIX3z46QaPdQl6t4pp6wOFRGfvkobn9LuUxvau+dJOWsdmt2oPCd4ByTE0WLKYaK
yKOws/RudtZpRQAMowYS5BlzDdEUp+6yy8/A1fK370TLsxQ0qOkcr/O35xQd9QhN0HDIkTWvgaRL
Srp88W8rStIwa6p17vGskFtN2KdPMO06YLLg1W+HM3dh+RXJLdDESxvrk/M0VuFBiiCqDjkfoJth
y414V/MLJb7y/ArbMplh6OcDhq30ciaztMIXLNMJrNRdFzPuRJFTwxsBU81/al+nHhe+bR67hsrz
aNZiQNZC3m0PSb3K/bTXyNrjHrZjZiIl+ctytkSPNueCQRuP97+DctQnDQF73FUr7KvnGoetFTFu
r7Iw9YtnVpehkbuhwnF99EOGXwNluol1/7jqfHxopef/njo6/WfGTr7MRpxXfw2bdR9Fb9pfc6go
sXGA13jCqtx/KwPTs4FvKv9BIHOXV31XjJ/l2l8ciPQgKt2IcdPnxemUSNcl4b4QZqmRkxATX8MQ
U0tdEnOZbmOnf1YWLv6GtKAF9YbP++lTJFBNoHElxz7cKp2Nsy1+u9rFTDSg6FyoGiVyRdBvfM5V
S/x0uiye+7z72/7cAicbGF3K+hNHHU2I0et/O87iNi3ny1M8z7Lqr+yguvceQZgHOrlAtAWDASdF
OyiTlKEToygbqvK+1EMXZZP0Ju7hjX90Gku5lOA9SobjjSNMcyXbHOPQXOz6uZhzLBb1xWifSrmV
Bj/aIt7pzZtHP2DUzSdfi8dh0sUT6zSE5+ZuJ689VzMDni4WJV64ICAgUvVLfIgYqr0xVBw+nGKD
oR05DXPZdarcBzyTXZixV8Lgin4tRJWu3chknLOYNyi9umezgIg5iNHnCy81UvKBV4AtjwLH3rso
/WEHRG+cq00gv3OGF/tnPAT5a0AVw+cUiuXL9S0qPwmeFZgZNzA06mIr39y8CvIbIlm3x24kMebE
q8DBhjWPu7IPYCGjwK5jQeXuT8yb2iHkqjD9dCckZ0sa6UKrg27kaFMRmvyRfYv1ZfVi/bVKLacr
l8yQ265Biqdy63NkSRl8MsfbOP6iqbjqfTbsmcVW/dnZRpw9uxTDLX/qjLUh8soyM6xc/VQ8P/wE
MtxPs9OG/wZZNuFRTGv3eTke6NLQPMjyppK4jvK9JdYQvfRjjDeXfYfSLzpuKBEznmFG8dBMLBdg
jwnzBxs1EP0sgzi8CKXt10OS98VASSSrGxt0TLCHHJ86AwzcH6dRGPWgkp7Lsx3bzePxmfwbFaA5
kXnj9A09VKheHL3X31tvo78lfnAMmaXv/JntSFMUNKTuyL3EbVN4DjuGxeLklOXh6v/hKazvsOJ/
7/ncjJnfDVR7UUV9HtnYIxGya5yr2hvwM+0WkZMDux7LYx1TsqeroBNNa+Q6zEbJ5l1jyinjI0l3
sJnCTvifHWY4Tiufa7juVueqnEdeCQb/ydPsDf7TwAS6O+Sbv32MHrcmD5/cvrwO3FBaqzq8XWe8
X2mX9NXbZpDLmEltwT072BtPOObK8rhg7JvIhhok3XykUDHCyXVu+OImvBpqF68q2QuMbBcDYh9A
HDqv41px4Obdx8QS6fvmz/1D51S7f1U3g3PqxK7lmcN1VFmke11KXBOMBMEBMU9o1hvVoX+6FyUR
T12cRmyUrld7ErToDW0VzpxAHsNeQCksOpCVj7y9+or3iS8hn/Ax6SBE+Fjje7VVEM1mn/H4PUtl
TA+6XYURbJkJfy5jCaYV3BulPq5D1PgnSEGMtOvFn9772tt+to47iEQuFOdDrc34K0pc0dxh9K1u
a06LNou2S1eFxswvgV2mKtKI2uudHFJxy9YiMnZkt/pTlnL7QePjp05qVsmBuVUTP06yZSAM4dDS
D5B/i+raxcH0hz24Ibgtg776jelAawqudViwzFQCz8jOKovKpgEH1lXBSG2+Y512vl8xmi9ZzLjL
XkFIHKryEa11915xWNgvCq8VP/weyXx+04ViFeQ4EcEVXQuk/E9Svrf3vfD35YwmH/eHhK4Yj8Ui
SIekv2a4XURWfCREohHbFYfJQ7mopMQNVsYU133/a0bGx1jlVM6XwB7RHWylgvyIOSTBGkVr2h7k
jEcIpfvyAsjFEFbodfE6ZjF3SkiFHeE0Q+lLXnU/xs928TcHsdLyZ7KhPJ5x2m73dp0t4zfLyXBA
GFleCkzTC/qQq0ZmmrF6q4hH8A9L30+k/uACpMhUrWFWPAccOZOraPpjjCEuljGtNb4UUSokBsFj
g35LjKMabJRfjcyWK0KKKHCz3vGQDJHguvBE7NhANhNRavGJyb3ibvI9pDmJjZzMuMnSLnfT6v2P
ujPrjRvJ8v1XafQ7a7gvg+l+IJmZUlq7JdvyCyHbMvd956e/P6qqbyuZieSogftw0YMBCq5yZAQj
Tpw457/QtFIE/zPJY99tAhRU94jJSFRYxEwQeBzXbN9+EFFVKKN09Ox4JLzTR6Tgc4kqOI9pACcG
2K4pkl60WI7hD2fIaKK22sWDmyqd+iuYMmKgEOJGYwtKSo3WisAA2y3B+qFKyuQJYKJSbHjVD186
P0iDS4HEm95GWCj3hi+jsDVIBTuy0bNGomsoSdc9yc1LGXXmZ+SCLcBHuBV5m8SaoHROitzcVGYo
fw9y2dDcKBrEy0nz8+K2svLqvh8zTQS7YYJgz+fUPvWUuHJUsQUVRkYuwLzO9PprFiS8cyNkQQny
gDg9l8q4ek84oIcExwxIrpIlggD4TWjvCFNT5yhRDMaxiFA06su3e0BtrM7Oxby5JjTSJwZH5H2D
iZFcjCirDi6AB9qDwHzK5xF+XO2WAN7KPb4p4m9/yExlJwrU+BzKBBJXiajjIElwEcyN1Cs8PxEe
b36lvlz3JNSx/wWN3e5+DKqOG6bQ/ZeyGcffvgHMbhtXVvzD4pKuNjoHi05EGZklEjSRAS50JOV0
2PE0u9VA4NzAYiDx4+kd/6RGn73khRH2toQ0/Be6uNRo+roZr/O8t17QfgHNQ8dYK+kCTBGQZUUw
fyVROv0IeVsxKykB09amRqc6URhpzdzO0zpHDI3ke4i2K8Y90gTdXqVSR9cznDkddWcBFs3yKQV8
Iop8fJ+23b7uR7mxRUPuNc6BKgSgjCK/2piFBeyauwVLJdNXJ9+hIVve4Dwmjq4h6uKV5meYDYRS
n+Q78sf4a5kTlUnigB61ckHoB/CY/gRuGt3Ba23AGYZyKmxAhHt3DfEpcEjzJZ5pYd5+lsGKPxX0
bh41nT6Cyu14leaJ8hAliprdl1HfIrVjhd14IZvd8LkO6hoZ1KlSkAEqksbbjbkSPbSFUlN56kdI
K6M4UW0kd0E0dZLN2NzwShL0TajmPBeHutQrV244NRu/CQfio9VX2WWmDnILHbdXTYvaqkZ80JSG
Pw6g8/wswqkQHLTWchQNImmMfpg5wIkdEhmdd93xxgHQhVP9wwBu7lXlacCnlmYxl8yn1u6pAXCy
EQQM8IZGTH701eA9emT6vxCFmsus49CrBAJywA1UHOUZPghIjxR60HMZDlzkVSNZuzLpY7qsMITS
iwF85wNvlQJj40iugc9rkIN6aSolp05gItqxLCcJCBOKJK7nQZMhjzSMO2rTZJsarIBPUQX8zg2x
mDRpHrRcT4BrlC/yWIY/BhNkr5MkBlku7L+qdErR9O6ySAVnROZPkkvbNYi3uZLqn4VUBsjTIhpy
VwtSMzml6bW9Df0NNFNhiPljbITjd7PVpc86DS1xI3mTKLiBZdGcwBvKD524SklNE0HJ7iWzMR9w
b8yfRaHWACzluS87xEPKh7jDZVdQ0oQMXnOlvKAnD+ATOG56WUG86jYSuu+Nw+8RHz04z/tp6nMw
IhRQf9Vx6D/LVNNA1JZDGtKJZYvZspIKI0jBbsZdAnADHAAE/quXjYHqgkiaaMMbZrEDYc9/qYCt
y7n36L6RHAPJt1sFnbSNXzXGTRNpwkCoTiSN2l8UfauKOHy0vNi6o21IxaX3vEmYC1xDbpu6ALVl
CFXS/ZHI9kLSwFNDBmVpNzlkBxtilfdDDyhVbGurjFR3BAthgfNqxr066SlaF+J8w0RimYQbtQso
yyYgOpSNlJrG7fzu1Agq7XRZ57VfOV7bUdtDv0m+qrtJffJjopiNwGWIAxHPkq1ZFaQziDdXv3sI
f1dhmTay21Ui/fLQhFXASrMhHa0p/cTuplH4BgGRbzyMSKKb4SQ9KoOBVEsJ7lKmNEaKZvdxLkO8
iTPrvom9SbN5rAckDZ4kcSBEWXjqQ2V68sKulQCEz3VmxODaFzWqldKZeuowzoQDhTfrCo403KgZ
3aVj4QvAZ3lW26NiSNfQxaob0/IBHBtSSmbvq0aDWZRV9AORnva8XI+0eqch7r0tQFHVv0ik2roX
sgAVDcuiY/9J6Xq6GbTDa9cj7NdQLLjrL+VItQS7bvBSbrJK4C3a0Hbf8FjNImiIUZ7fy6MELADM
WA2JxhPpd8GRazflEIyFW4mDpDrmBAXaGcS2femUXug3fVtJ0dYKrJgzFVg6mRYA1An4nO9HrkRJ
MPw1+BRmNu0kSJ2T5hDgSczGGMiFVcrhHv0xK73uu9C808I4KV2lmxJoWjkYu1soPzS1W3gKLEap
pL+kOJPq7RhM3uCOAyWrrR+QGLsSq1i5E0Gc3CKiS8XCJoUgURWSvYewNMglSqwvBICeHUnIyFl9
TbIBQ/UQ3sdD3owovMw2ANcYIjTfwMyqNCHzWr8uNfrOjjKNBdBis4jQYlQ9CeQtkcsWaKTcSJ4E
5GWgkgoSrweW7Sbwh37lXjE+5YkU3aqg0sUZMEjtmGqswUM0L36bXsfjj7outUKqh2RckUbDpjES
8TsZX984PFEyUtCuMm+lQimlnaea03df6MVrKKad+AkymfKr1yRlLs4kwDPxEvIvKQwHE/1RMbuF
XKBIYPiVNqDNjsGBAwiIE2UMkXgfYHoQO7kq8sE6UdQe27qirVy2Ou3dWKyty1Hwm37X870/T9zg
w4VKNeMyonpy3ygdNSQ0ztorABHckjnokxuyA66LRKzzzp5qihg7MywrClgybILP1CQTUpC8k8FL
ZbF5r6c5YFiuG/+2TEAS2x2r/BWEenc7P/SA4ogJfDBByOs7eJLez7iggux0ysALQx3MBJgIlirP
VjBymP0iGA3wWQnlijRCWHeDGp76M6HYhjKsXASPgZo1vHxFq3xGZ0hPKLJlyU9fKitQEF5MSQk2
d1KASc+KRykHAUCQBX+hamge22GNKbnLKR6/W6M+deTxCliQnlKtBgqHtBGctJo8qCFcBoculP5D
MyvjnjuoVra559PnZutWG7HxK1L8qlAKZ47O41aOKO5soqGhjK2ZE8DIwExvZwzq6AZDOVyTuWS1
fuHT0R43gSqZJdJypXBdd9yaF3GeK5cmNRHZNhGY5wmfD4V0W0MG/FV54nSrwxZt7B5gRXvRTNTf
7uCeeWibCkbO2gSqlm9w8WqMq6nRk+IL7wLhi2BRGKUNVIjg8/WILLfpC+k5ySZVJAfkefTT8qNO
sHl+gVH0JEhTu6IENf7VwDXUouViZRpBQqE0Bs7WpwgPACgcn0CXdvhtWFCXtkoBl8fO2xEv2vOM
61lL4L24AeYBSH8i1yAickYVckHuTqRRs0qAPzSEVfm70Oae3cZluzPifrgThASxV8Hz+XRN6yZx
K+3OD78kfM/D49UKHd9ExpYu2CHXGg5r1QBbSW2oVzyHEqDM7YUISlCB3Vnc0qOw7ElT/U/VkAAL
Pj/40lUMgzlGl0WRrqOiz/oph6PjE6ZrtO4yO/a4cjeV5HGQUmwBNzGvihBYE1U0H2Y2/fOQFxUc
0U2cgTYhiaHgXerNt5VftOSeL3/RQmIFwLNXVimfw89V4jAtTDfyLdkhVfpSkgoTeOiFV7DRNknT
a+h7meMuy6gAyL0PNHyk5ACexFpZqaUEwNvPwsRwVr2VlCNlsXIgQrcqT+Is9Sm3wp3zAXYkVCPj
Otdz9/wqLLUh5tFmhQ9jVjcFE7OQSSl6NcPmHSQIcGDzhxoaCvA46FKkhYM2/MDoV14R0Tm1DZHc
k3Rt3oOStpC+ACBZ53FNHx46oHynAzMhzZXA4jbicAl6ztoVGdztXNE/Zv8wWxzqII31eQcyvrTY
gWYOAxH8C+0+hPCgXFH+DYunVOUuuKQSRGv7/NIeT/RwvMX+GnUBYkpRQDzMxJ4XbT9ej4z7CTyG
Ala8bNzSLMsHS0v87fmRj3c2IyM+oyFqbOBHNf+yd5JP9ajlUqiys3FIEvc+2FYu3iL/oFbL23pi
Esi2gZFBEedwFIYOFavkRCu91Oy1GfpmptKepnz/2QBvvbJvjs8F6tuED7rHNAT5mofDmarlWanA
Tq0abrOG0rBDxfEr5Brp4vzyHZ8JFZ0NAzdy2j3o+87L+275oHJV1RByN3ilXF6SwcDFgj4cOgA8
YSVXlHNXbNdPjqggxAQDHmrCUr1Q4oVdpi1nvgiE/qc3UuiymmiuJFZBfIdao7miM3Jqh2CdYEKE
MJF/WqqL9zhCqHRu6Qagc9E7UT82plMYdZf9B1sRCyI04SVV5ast1jIETE5GwVpOpVGCdW4sMEdD
uTLKqfVDrlwCPIULCpj4wy/WG+B044BRGhACOtRCa7qIArnaDNRY6eBTCzu/RU5tRku0QA+QlhHN
FidMzyvNH815i0iddd9nCIM4g+8bwqZNSGpWIslSpGg+aZZiiKyiimrE0qYkt9qEHBjmcSX56UtI
Qw98aAx0ZSquzDqbLYmFpvtyfoonwhcXAyJkErESp2f5cE0nz5wUDZCojaYAjE7J8Hb1SL1VSaNt
mXgmVQhF3akKgMeV6Z74mojA0m1Gk4ngoi4SlU4O88AsOem115rPMsTriLtY6i4wK2u3Pvzozfmp
njgNc0KGNYsicSUtQ0vdWw0Yu4ReFvBQV0PZctsKypor+YmvaMgouukSKkVIPy+mhVyNH2XzmfPk
WBpAvcd1tFPqWhK3UiaCRg4jcbyVwP8GKwHt5MhcBFDYMAtEL/3wU3rg/ocmxSMhMlve0ZBhPNer
ORsUSWrpB7EdsGsPldNbGfjEMWE8kewCsWvwbfMPexdJKyjvBgxTFjYuhn2did0GJVjh3qKCshLR
TswR+T8FAxOOymwXfjhUmYjy1Gsp7Hy4f65QAS0btAribUgD6b4Apvwtlqw1veITE7RmbXj8gzQq
KOLim0KYRoO545CEEgI6YgUcCWqLt/NFWAof3qQWmA8Llw1sbxDBPJxgBOmcehIT9BAEcq0GHFNf
amt6b8dHYXZcEDFZ1VB805eSgGJn4uJR4gMjICBwG/cxeL4g6lZSsROjzNp4/I/oiYT+Iny28FXS
TLO4fgwwooWUaaB1Av3Dx5osmiMno6Eoi6ifHa7YIAbdQPoOyALQSHpbIa6Tu3klNGvn68R0CMwS
avYilxw74XAgOkqqn1E/taceZdIwlSsHwOKK4vBxVHyzFEUvC4t40p/FbGQSln7IKHIy3XhP8AzH
TViD/ygGWP8bGNbF+PzRLYcYL2aNQNS12VplETdCYN3UD8iYFaXgyRaYxbYYh8E9P8qJiRkmcVEV
udx03nmHq9ej3+pXcclT3CppGSaBcYWZTL01jTZwisFfM+c5PR5PAIxMye+WqvidLLaGQV0HCIJQ
0//DTpTuqufDtInEKL9vh0r5eX6KJzYIU8TGjFsGzf+jpzf6+LBWWMgxyEKYuzndhbyZPr7f0eSh
MKYpc9S1FkLDVq3DcYd0YLeJ6N2ZA4SnOorHFffK47yAUpTGVWJwV0KJX5xdTw+Qm5rlMxWs7UBq
o8oCa6b/DGTf2lm9CQc39gdaeHWT7s4v44kvR7qFXqCGV6FELeVwp3ShGJYlhiV2rqv+NyhA2rep
tdR6m+TIdth6DKRoe37I42sFYwqWcu7kcHsuL+2glzOrx0Xb9pRs2mmgsr4nAh3JK0HmeX7nweCV
7LwMqOeeH/jEljGR9TQ5gCbnb6k1i+8lCSx6g3aHWtVNpKmpXRdF/+E8lulZ6F7KEK6Q/F7cX3kx
wOU3AX5ZiZnt4DV6iLwJmcFRSJJUW9mgp7YOVzPVwHlFAc0dfr9WwRILnCrvUnMId2h7ga1LQgFV
es+IrtEjHK81inY7heT68ePLabCMuI2YbB9t3lrvMhEjpHbt6xrof8BMdxKaT5scTcWVN+qpDWrI
vInJITWeqoucGc2nQkFxHmSyHht2DWDhuzKg6gn+tryAJ1Jf/Aez4imN0C3PHkL14awm5FRyKILs
TjUvQheWe6ED80Ika2U3npwYr/w5+eD/m4u3PspUwEJRaEDBxYNDgDMwDZM6t4bkIk41sX6YYP6s
VcJODDqbpPDuYTG5whcXwyQDUy4meDYjjm30qKBwjeDgc3Rt/DR1zy/lcSbH5uCFqvFO5VZQFrEl
7WNYtsjqQIlqIBc54TSUyTe4X0Y5wBAfe3ntVffmi3JYD54tU3hZmawr2cPi6w2pFfg6rQnb4til
m7BrxOt+QEHMCpvswjNpHUlhWe8CkJF4AAq0p2x/NGgIpmjkrWzdE/HGQviEkK7oxPZlehn0IDNx
h8rB1lT+BiNdIHw+SvHnV/n0nN8NM3+Gd+cw0pukEz3cb7xpGnS7amdxLawiVc1JFau51dJAuBR7
+mtmgmJtkdCKRrjcxJUnEld8qk7tL774n8YKRIbFac0Rk/MMlSn7YMcdFbTqq1KVMZAw0d93NW+0
85M/tcQUv7lLuDlnU7fDuav6hDcFsoy2oSklumswiIwx7VdmdWojGxiJS4jjK3zLedbvVhhksJoM
Le8EJPTKZy/y6SOWsv+C8fZaKnByQry5ZoVysL3iYgFRRwYgIJFwVJiIu14FIpBGTbCScJwcBVIJ
gYfaB/H7cELwmrxCxjYVm2A/NLfIFKmty0sLBvT573Nq5bDv4Wql8E7xYZHGVyT3JqRWBhIacSuA
THeNvDPuCxjDn/+ToRB+tubEGg/wwzml9VA3lsBHKoamuDW9JqDDaQLjBU3UR0//wWC4XVGCI8WW
lq9w5GwC1KFJeDsaMNu2bTC+BCHudk2Sbs8PdepbkaJxASLHzA2/mBcYJlWvU0o3iqKl90hZmDe6
2ZkrsWr+W5aBE5FkYy4PcUMstZizpNPHcGLfZTW4SbsFK3pJcOy/BFSotkUL2+f8tE7tDIp9QBRB
K9HDWlx/SgNpPNVpnaGnlTnRBD2uijAJI68PVj7W8dyolqhsCi4+KhnLufWqZCU1mOqZTV3tAq+8
z81qD1ROvxCrsFuZ2InRTHSXsU/A82WGmx3uw75VBNzGaa9rvaDv/dQSHrF2grojtdMdEn3eSr55
vD+orEsY55BHyDBdF2c5FHUA+0IOqZ0e+3MhTSM1N7l/OP+5To6CyyHHmFIGPc/DWQlCpw8T6kwg
2lBgVTu/ugHCueapdGLt5lyIRguPA4rO85+/C7SU62FHmeDqs27s7iTJmyETsH73atrrX+XSS35/
eFpsQYpMMmr1dHgW01L0pAr9gCcBCmMk66n8K8yMD3pUU1jgPaASlgjoXB7LlFIWEJvIpo7nXa6g
olujHUN1Wc0coBgQ1ES+2cppPv5axHUN+03elKSYy4Zg2RUwcDoLPF9StlfGFHnXYtsr/YejO5QK
0cC53CC6y+YiupspeB8AIDHKGE2+SeP0dZqhZpUerdlgHU1IVyRe4IbIE1nGvXxxqFD6rYRWhIgo
lWP4nOZCsYmb4MP1eUbhaUo6MZslMKHD7QcQFLS3gdxwBQ23tOPMRAqnH/tYue7aAtheVFuA6ODJ
c/hRuixX+2Sn5jmHDV7kRBA6joe/IOGlMxN+QS9VCViZsFKCKzXU0o/e/1wns8cWFzM3M6HxcBgR
efhWnct40MJM11L61wyQ8cX5szXn2gdXChXP2S5k7oVb8/8dDlKFWV01tf69hSNc5MK9Hl6korHN
JdnG8YYEB9IXfg0re/KoujCPCtmIsq46CwYtviFYQtR6B/370O6twLxKu42ce06iR+40fTs/weVQ
1I5Fug+Y5FBxhQG9CB4huhIT0FBYwfrg36B24jltn3afBPTWN2bqASbjNnXPD7rcIW+D0uOnpymT
YixLexGqQ1qfD4GNfkd8Dz8g2UzmaK6Msryd/xzFJOdVlNlYb3HeaEL7yAEztQCaUw+oRJhLsago
OfDK1wATJwabzULgodHxxiJjEfWrPMemTJvRiIHHWH1hPnChcWMOjffBjc+8DoZabHxN9zxjKhkK
bmIPiSH1doirfDRlm0eh8oM3BnU1IskiLratFIC8R52RIKPterrGNNsmY/vRnUB3FhYEcYpqE/WR
w/MF42CKNB1yohcWBa/YOkBhMflo5KXzczDK4hTzIEETYODxiCCoZ6Ob9SzG0vP5mRxvAMoRSLNi
zjF3m4zFVxkSoZH9CSk1TIv0X9KAnkMCQXfWlTDWrJLetu77sESCwWCUCOiW0F9aOtT1aCSoY0cX
iy46KjLkjAJkbaO+qoS0vAF8m28bvW0vEH+VnSGM5EtUcpOV2Hh0inkj43kigd4yZw7nYsZpicJ6
GhjfrBAGQInMojPo8Vo2dXIQEB6sKR0bXVwOguwLMsL+czyWqbVRSkXbZ3jVWbsPfb0ZEaPyEKKF
wkD4nyxiRZskgxXoQ29jhheAXC7MJ3RToJCqUbDyxlvM6M+hyHKxaqWHjZ3h4ZZXPCOMM5JbW08h
f9dM0G0TQfpYkHgbhdbP22SwwFwiEaY8R0YqC2DaBDIKbDCirxRxWmvYLeF7fw5Dd2E23+O5qi3W
Dd2cjv6ZAIy+06qLaCjHK1Tk2hut9bVdwIMZZtegQcSEv9XHmKhAlG79Sw3dFodPunbQF4fw7efo
tALmI0hCfFSPNDMZCT2kIvJxSOxajZNPA3IG2xBu24oh9xsu7N0ZfBsLmJzMxqF5T258+B1VNUX6
eeQ7BlH12ELuQTpL2U1efIFk8YWWV9/bsP/eStjnqN7nTGu/DXSgR7K+sokv0aVfq1PMsXLxg7jI
TS50a/bKXaKFoFjAyjWRyBelylJeU/Rf431W0+W8Qzszi7dxOKXyA5pw4c8pRI16Ba10YvFnG1sR
qBKACcT3DhfEqya5Rf6zs4GGoeGr57kLfrhwyyBK3PPH9cQZOhhq/inv3lilNMrBOG+7oNGFy5gN
cUUy2n78pDKKxRkFyTbfhYejVNBavSzhDLWTH2xlaxC2hYzW1H8wF55VEi1AmhD6Yh9ZuCwkSK+x
j/Io+g4rur4ROkF/OD/Kqc0B1IMjQX2E3u0i6gC48IsuhVUdh1K0w7I1MGCESP7GV/3mSixQdZDb
otgrXdQ9fXxo7ihQZWA9jg8K1OpM6lOohQrFuetB0voXfBGES6je2l2KqhzSabp+R+xfwwYebxOA
87y3gCuRTBMSDj+g0NPaEaoI/Q5TLa+jOMsvAqte67YcL61JB5BPJ5oiD7xlvT4Qy04Xi3S0oeU9
iLr20qnmozfp+w4FFzRbmwtDrT4GayH4UJGUUQugzCoD0V1ci/CPep7d2QjzFLGCb1aBMPhFISmh
7iAxWwRoNtY+TRgkOqMv5z/nvFMOw4wpcW+BZ6D9AqRmMTTgGchkMUObOoBsZfCiTV4E5QavI8gO
TbVWeZj/vuPxVFohYJIBry527ihNnurL6OHUPXIH8pBGXxPf97bgrCPIjUZxgRbxmv/fcSyb24FA
lICVsnOW1fIAr0GI0egrImgkOLGYC26s1ta2QF9rJZadHIo3OyRQtAy5sQ83KUJtE36NiMygHNjL
XCBiLG48K8zSrRRNkv6xrA2XGZO7GkAFW3bu1S9ubGGAO21qMDC0Ae0OoULfqogxTvvgJpmR6gxB
9ASlyMvycFKWB+BsQoPK4RKa+k3UoEjgJnqg/YIbZqKFVkRrPsNH67gYcrmOCQRAE0cDB6pn4Upq
/BoZUuOmZdKtTO4orLzB8IE4kF3Rt9YX90IwjYGIJBJaomPZXqJVkjpwg7KVfXE8CnUNuvA0OrlS
0W4/XEJURbvIKGEpW3Gtbcqgm1Bs0qfd+Q+1PF3kLpwqzhW7XDZRIj0cBWaWhOcTSJfW88SHweow
TfLby1ExOhsDouGhy9faQ0dDsmI8XGbY9ozaXr75EslQBqWGSBHWleQO6JdrjpU3wp2EstKtZTaz
Xt3YbM5PdP7878MIRTGZNG2GHTIoYMvDiSZD33ZijBFUsw3t1uk3+U65lt1gZZhlJ5OgcTjO4s4h
W2z1MmGcwv3+JXM5Afav/d3L+cm8vUfOzUY5nM2g1wHMP0aRdwAKbLw8NtINMi8u/ieOtqH1Zn+q
7D3y+fb49fzYy8fn0Qznjfsu+eL5nKjVbKklXKhO7wCCt38a18b+o/fqciXnA/9unCHJ0IPIGEe9
93YltPovAJr33soHW97ey1EW1wt0/CgR5tlMW7xBHIQDncwpVs7y0TtpOcp8Jt7NRQkrSY3m73Vd
bn7EzuOrtnv58nnNOfPN3PfctliEXYDMySiFDFNugJ066A/YXxDbvJ0c4wn9zsuVnTDv5XPDLUKu
hWMl4YPheucHoq/2z8ze/3Y+ryQc0omA8f7oLh/naZ3VBlKg86xQwHIoFjl4Bjmmq7svu+fafUIr
aO2DrYSLJQGqMZXCCuYxO5eHHQcs3Hyd7J9PN4F9V7svvAlsxDZXLpa177cE1yuIdMjJ/P1G58e0
FXc4Ym3qbXATXnp2smvtle833/Vnvp+8iCKxCocSeuE8ycBJ+Z9qo/jpIM62spzzUT030CJkqAJW
RAGdS3tGtNudBxUir9p9Fxtrc1rbK4ugYRpRbWbzQTO1b613EaKVXMiYnWUxUiRrDee3Otu5eS2C
R2QKsobg2J8LmNzi0+AaWzzgnKfQDd3fkO4JxKL9e22Wb/nnuYEX8aT3U7wESgZWPsv7+kt+U+6V
H94d5UZkt4uX8THbh7fKnfa4smPWlncRYPxmCPV83jEKewblBfZnd4FnmOPZhlNsso3vmo7prEG2
j4oti/gpLyLNKGdxUs8HgwbkNryQ3MfUmexXzy5Y3nwr26v3+KkAQEMQEP/MlgPHfRix69hMM3He
spgQbyTOh+JaZA6qY31KHSz87us7FK131U69si5XVvlUXH0/9mKV0ZMZExok5Cpuv9G/JNtg229H
N97Wl/LFWs3s1Celn0DTAlAdTfHFgyBCqDoaq6K2K9TfRQn2LfJU6vjaZpUbTffnp7YMBKT91D0p
digKIH9AC4erqjeh7AWJOjmC0ihb9JFQVZaqEI+1cVqJOXNMeX9EGApkJ41+OEimgS7W4VCJKeuD
3OGc5cFS/5RbWQYeWElWYuhy9eZRVDpYvAZmtuyyrqLiUo0fJHJHDazcW0QnjX3VJbUjjnJ6GxVp
+gSVSbr78CpSweFZRdJOE1Sf98+7bCJHKKGqC7waMZwsNuiyElPVJr1Hrj5Z24tzCFssI284CjcA
8TXoV4tzgBtPNVmGMDpG1mWWg/ZF/YT4GxpKlZYr8WMidQ2Cr6mBbi2V7Vqw0UZM75Jo9L5oTdbk
CAh0XXdZprp8D5qkxGOoCgvTLkR8k86vy1HyTc+V3pguUWoCF0bv6nBhVEw0ssYwMLGUug7PESHx
R6IhmrWBO9T4vCIDrXVDtMXhtHup6Dz+9GvLN12J7uC0jQpFX2O4L/PL+Scp7A/aW0i94mN0+JME
RJpCXOIHB4uFGKFhRbYxo0ifKfwjRtAXnbkfC5lrN+yGldT2+LApfDTgadSDqdAri9sJJVehH2GH
OFVjfi8Bbzw1iA/dori5hhI9MdLMpNFpw1NVAMtzOEm/ni3vLHlCTi/SgVLAdXLzMUItlD7V6/mP
fHyuKWFS80I2AK6GuGzJ+4Y4pDlSVo6BFM6mqQYMnkp/pX1y9Mjhs8GqVIBk0kDmCphn/O6I+TQn
lGhqO8cTAs8ecBS1o9RXbDZUug/bKd8YiZdsZDFSr+nmJ69aOkorEez46PEbwN3MbCVgZstK2zh1
vZ+XnC4TLWd94+ee8FmNRTCBVoMWziXyxUi5fHh15zgGwQeoj0Sl/nDeqRakSp54EO3rHAWcUY23
aWooFx8fBXDz3CwAcwBT9nAUv+/oTY1Rh8wLfp4oIaEyjJn2h9dPFRUmIlFZo1f59o3ffcN4VGKj
ARjihH2RXSdqLbmhgPpMj3qom7aDt/3orGbMBohKOiDsHHWxZ+RRrBO8aNGHn0J/H+XCdOnhybLy
SDgOKKaswdlkUrTcjkCHsH5p6Y1m7eAPm7miiP5Ngkj7hWhqAogNrUcZdqi7S0+o/4Jk/dfP4b/9
1/zuz7Bf//N/+OefOWJPM2xs8Y//vA5/Vnz7383/zP/Z//3XDv+jf952r1XTVq9/u34p6r9t2+zX
SxPm2fK/OfgrGOmvX+K+NC8H/7DJmrAZ79vXanx4rdukeRuO3zz/m//bP/zb69vf8jgWr//4+8+8
zZr5b/P5WX//648uf/3j7+Cz3n31+e//6w9vXlL+u2ucyl6zV7/Kj/6j15e64b8X/5hL8nThkLGg
Oj63xfvX+U8k8w/SLGA2nKy5CDtDBLK8aoJ//F1V/oBKp6DaM1P9aUDzEuN8vf2R9Iep0cEwaA1J
YGVoL/xr8gcf7N8f8G9Zm97lIaZl/JpFYINADW1oFnqh+QyX+giFJuAgqWFBgOq60mEpV+eV2Dht
16jYIQVQ8G2Qx8N3le8hb9puxDAI7ZxEt/Ewb2YdLxlvcNh+9YYekixucCHQrzDXqKdNFI5Qy6Zk
FB9VeYol2C6V8StWzN7C5i61kitNbnoXaw5YGqWMgq+KBPKrgSLgsFMFy9ims7qVaXiI4LWkibh5
EClu1WzulQ6jBy5alaLxKRk0zBfDckIopyynYGe2qrnNu4kNr+Jw9pSmOOBwo7aD5ojTFFEEG6rv
6Ibp16riY1KU10b9pKgIHuJwB/XTwfnak2wViFfkwC1IbHoCaWsLEuI0Nvpn6AorgnKf0y14nct7
giOpVb5XSyFEDj/Iw9SdzNB8boYGoLgFlLCxvcgwCjfrZ+JPr2nFFZ3GeG+KRdHeJGMjmzujzIML
pUqwdLEmQAkX6ij7j8mk+PtQbBHBrdFkQtc3VtKbWCcTm13K9WchabSvdY12KCaOY/7JmIaOVx8a
rdgeWlFBRd/KUWKTi9HhKYHvY4EodM7ayN2daBalZuf4cDxhG4jrIKn3iDWE5g04kXo10nytYTKJ
Amfp33GrobGMO9Wt36nKDy1rlRaIKQ0E28yxe3XzNrWqa+yspL0cdnLE522lCytFXQxY3XCfqx1m
gtk0pJfQ2xHdwpdIF2ziMO+nfNiWVmtJfOcgvjLBDX4tpcL6ossN7s8t1ot7o20xQ0tCfOGcMmmQ
D0w1aza8SL6wwRN0Ojvdw9BMiDt80bwMkUf8MwoUWCvkOm5QZazupqaaPiFybA4uhg5d66psPvMS
lVfpS0oBnO2v0QlN+l6nH6qVZTTbvvgF3g3+i6h7beQKdS89qbrQvYRoRU4uLPk+2ialD/E2JvdG
6xZCAhKAo4Ua76zZ/yyKU6LaU9MO1z5+qAEiykqFWmQeNw+x33gIw44iY1hqmDmZGaQ9di9hcpki
SV05oRHps/7ghMyyYLbxXW1lRoHUyJBR2xCLfFa5C/A6beSKhwCJglDZgVAzgoZoP7aksq7fmDgI
RBvU0JtbNepyYVMMfVe55SCGr4E8BfnlJBbdtYVXyZ6UQLowSJVR5s2bLHXxwa5wslWVAlFDIy23
GgJ5mWNlPn5CkthF6Ne2yvXo9aILR3e4N3oTTVtE2gU25pt1ZxrU4j35r5hdFoowXKVK1LOJM5Hm
iVyC5X9sUqOpbKJo9xdI6v/FZVW8Zp+b6vW14bb6/+CK0rk4/utfl8DRDbXhSdO8v5zmf/3Pu0nR
/zBniPNMNaJ3K8/aPH/eTbL6h27RqDO5fXiav+W7f91NivQHT/b5eiIhlPm3/n03ydIfFi1LwKqQ
EpDvY6R//az/xd10mNhAuObv4AEBmWe+oyi6HCaFpjDmUqXqmMeZWK8hcI5A7b4oKbOCmcbyeFuG
j+8W5q9f8P42nNPMf79t/xqRdyJ5LukhIMHDEQsE4DGJQdM4NsxPipjvUjqW54dYlAj/NQYoaEBy
czqwKEPo+M90nmX69BSiy6l1Eqzbf3v78CK0bwf7lZnarf6TXg0GPmtv9/ltuZgflQ/4Inw9Xu9v
5eZ3CTBKoQU0fQ+hsOpnUN8mHtrJevGpwJjM9wVXFW9SOXfS8ffKnI/GJZVhl9FrZnBoJIs5h0jB
B/+HufNakhvJtuwX4Rq0eA0gZIpIRWaSLzBKCIdwaPH1s8DuW8UEyQzjzMuYtZVZdbPpAcDhcD9n
772EyrhFawQiLPdKrd2WkXtlwzQyou2Yyns9s/au/fHtkZcp8uqCXRNBuEHCzA+31vpmt+DN+JoB
ecGvtZzalowCR27Jb37CtjAEjgZb6e0hf5m1DEkkxhKFwN6Kb87rOZT0lptHHUMitPrcjGN/clIO
i3Gn3PUqXRdc1g9NDh38r4dFQ8ih8IfpnsiM18MCV62cMiHmH5Y5WZ+Dpn8WYddsw1EcBzEEhncy
B0f58vaov7wwqHRxSxM0gRaDuJHVg600iCtiitgjgREx/E5rs+cpc/Pxwknq9cmXl2ZRA7PYIG9h
U+YYq6XAjjK7hr5ARHsD/qzUdqNOcqdaYGSILtzI16WLZShcR3gV8bZiUCOZ//WNhH2G1rYCckWG
9iaZb0eUiubfhbT87yAIyajCcOxdn+QRuGelprC3TOpkl7QOtuVh7LdvP5zfXgnFQH1RXRiEPby+
khxlTN3B9/HruAx3Sk+67zjLT0aqxsHfj4S3gy/JIibDKfZ6pChFVsw7zjSIVZ91228he/DyXbig
X2cb4nMLCTo2AebB2gHklMi2dIoDfqTHT45VP1aZvDDED6vB6xWDMXiLFn0a1Yj1TVMGrZMqFXAf
Y28N5MjQ77KwKg8wix6Jkg8iKKEimLSuD8h0FIfaIyNZLzr1Qadejri6tdrtiOD6wg/7zcNEK7fk
vpF2jjl49X7jSjKiJgJ2Dmdvo5Ni0cC4NSn0vv0kf/08Id7lA853dylgE8f2+lG2GLfahlxc3xiH
z7XnjLuoTZ9UL6N/LCgo6Gr5DbSx/cHKI+g6pQ0gR6+65pRYqriuoio5mOlooWeVfud0xveW9D3A
QkYczGqnfn375/66vsNFNXB3LnEpWNLZivxclbPBgWRAcbkr02M2fnXC28zX7yfj3dvDrPqwP95X
FIPIviizuDjfV4uC5s0Yz0aDNk9vnxDiDDuE9uOtW4apAo2igbJRN5qDhBIUn70xxvrQCR1kpBJF
+0kBnbNVs0tpdr9+adiz4ShcdmMuJcHVo8plo6tTBy+tJFUYynp0h1znk2gPnXVs80E5FBUBBW/f
id9MQ2xgCAypZ2Ba+2V1xIvMcg99tDKdbTm4C04ADUbZXqi3/uZV55vCakLZUUeFtFpRxkQ2s6rC
sIFDTbZzm4fDLget+PD25ayHQR/NN5olki8nlZT1hijVFFLPc+aPBEx59mLK1N2gNxcuZv31Wo+y
/Iqftl2zKGFDFhhLseKhMDIix8/K2b7Se/z9GXFdF76W64e0Hm/5338aL1a9JOp7rsqqb0ztaq7g
Vl24cb8dYnHN4sMkKG4tdrdLtatbjyGo4iycutwlIpy6xtuPZ9W/oTdIqibRF7x2ONHQo62muC5E
B3RB5b2zouEa1JC9z0I5fuiduL9V1br51DSNuktmylT5eNcQ1bqZyw5uwNs/ZL3O/PgdSOPwNlGk
/uVygRhqRUP6ux818b4vLKL76SLS17C2rU5aXeqVF+bMSuTy30tnI8Ji7NGEXb8BrkW8oFqA7DGd
jnKYzMN7StTEutn0LOekTx/DxrMCAldAJRh9YBuKvhuB1QqNSoWa3s5FdTCce4IMKhBC4V+J+//7
82xCh1he0aiqqzlmzcDfEnNYmCVD80VxDYAUXsOnMAzJ63j77v9msplEHP0z1vJ+/TSfwa+WFknj
kBmrxJ9U46sN5nJMyguXtCziP3/6fzzkn4ZZrTmqnQ9gRtm5D2R8XUeFPAnIzoNtnicvecBhAGiy
7D45dfl39oX/3swfJ2f2auzdVyODcmotxaiZ5rDnNmNti6saJtylKbW8La8ucGkSEAzIYWi5zHVv
mm8wCe4JqXMih5Ob5Plh4tgHT1D1LWnv6jR6Vw7RwQuLU9/F+8yLLyxMvxSb2brzTiMq8Ijzc6h5
v36SkZLX4+yCTyUE9avTmreZkT2qJXXnLo/PYHGf1E4PmsTY6HV4/MtZtBp7NWPbsqfc2vS1T2zb
0MPFJtt5JDr/7VFWyj6e5WqY1WTV5FBWA2UEvyLx3nG6A22ZTy0llg3ZGic7j7bQMo9V1h0NeCGb
vgCXqjX9/u2f8cuCtfwKCnQYkmjB/hILJpyKyIuGR92K9A6t8ClRlK2ipY9GBv+jBDz99+Mt6wCJ
XbxGiMlfP1hq9JMwCNKERis2LBn7cSwCmzllW7sR0/fbo/32JqNR5uqWyDVjHWEXK33fNBHPshq8
QyyTE+7k+8ZLToVZ3WupdyPtGl/97FzLJNSpwro67vNLa/R6A7Y8aoeGOv8kiwPZxuuLFokzdEOr
QUqJC7N7ahudNWpWGuesiMqs3xdGN8jHzDTKajcC+bMe3r4N63VxCSmwlrvO6PSI1qUGsgImo6R+
6xf5WZmuPOjCKOov3Otlvv68aCyD8Eg9DJGLB32tzu7NvODIsRxykmMuksBSt15P4gMg6rev5ncD
EXdE08Ol30XT6/XdlMSV5vryCTFHEFFKuE8LQcG+K6qHJEwvLAa/GYxmF5Em2Eg4NK439OmooAzP
MPGbvbqjBuY7kDLLmnCpixrc9arLDbR4I3DncguX+PzX16U66RRRHIMD+uKdi3Bn1+/CfCtjyH/1
Ffk6O9c62lp54W7+srOlSOJSh6WwS+2EoLLXo2KzUOa25Vwi5uGaNxD0nR1/fPuJ/WaRoWdDbRjr
D3NjPf/KFC6xPnJlcsw+WPjoIZncua33YKvlSwvx5+3hfntJPw2nv76kQcTGHEcpDGZlCQMT1Wns
L1n81vNiqS39fEmr2zbC9aUQNTMvnM7agCAKhsLZ9iErNd+LCxe0HoyZ4SIn+RE/Q815PQkTQCKR
GlJmyBqAjuBF1ecx1AcfbSN85jJVLkz69Q1cxsPwhy4HY/pSpn99A2NjgOY78Sp7Iko37qw2m87U
tn/3lP4zCDZJneMyaIFll/XTZg1alNMM4HRgQZXJpq2EBWwXWvzbo/zm1uGpZyPBSZRM2HVvoOMZ
NYPBrSvcc94/FMNXM4bI+P7tUX4sbqvFj2FQpNDrII5g/Vmj10ciNS5mH7DGrkvF+yYZPmVOy64w
OxlpeseWcWeo8MOzDsVr7R7gvl7rTgea2H2nF9xmpTEn7CzenTM0F+YPzvr14oK0is/7ktVNjZvD
0uq7G9LbizOy8MinqVR/bCaA4xa5hPX3branbKNliqsEII1FuPXasHwsKWvhv7Y7ywDnB+pp3mQN
kQu+66YkjEVhFz/TVLay2yTVCueEWziFCd1O1vyoz854mw0aXOdCda6MWZ3Fx6apwjiwW7M8E0NA
lT2RIVz5KcVHsdEatzuIuqrvXCLsaLuBtjyHal+Ldx40N40tSTdfDyMd3DR1t42jOO+AH+X3gx4P
7nUCGtI9TIOnfNC8pCn3zdCU97VaGr6mId/bQDOCuE4bm+MOiSFnU83z44hHcqtWevg9YdP+EmWR
vNFLzblNHYscX9HKgynEd8tqZvPYiNEbNrLXkGxG8RxVwViCA2trE3rQhLHQ3k86VS6/oFZQ7cPC
oMgDjPJTRg7bLiHK9wQn2Bm2PWEfNFaauH9RpUcrvgmL61C3I3djuXKuT32bGHeipUust/HVYIXh
CdZSv8swElJCq+1nVRHQWK1JU69V6Nj33pgbQAbnR/IW21sQbO1xmONGD0Tt7pou3gHRK8Kj1ngO
6BcQicNQxO1BKcNy+NxY2ZT7bVcOu74z8b0ZiXOu+1a/a0Mhu21u5UxpnmigTcrcPUZhob+zIC8O
lLsTaQUjdrf82LvFfKUJqW5EpefcuHzblkoH2ryuRrJ91fhuyKfTYKatPxfdpnLVap9L4bzYZdZ8
R0yyAN7rG60BJOjIOYjVqbrLR8CNzMxsM2bjd9fOqR7EIhcbFcY9tLl8L63ppKuDsqFpbn/FTRun
vl0At0lnbDnJYG+d2ZGND0zOuK1yXdyReaHe87zaM1AOVbvxqvmzhdpjQ44kVJwkQvC1MQubBj2n
dcMrvhv9OHFSdu/KpWaNdtaPUsR0Q2nqflGp5rNo5s8OHtoPUDFhHzaD3IbF8gMTIY99actjUjqz
5tuRctSl/l0aJqRaMcSIpkWylXjvOwcvVibepSOkLxu4itujWYg78yGMv3kT5gQcwcD8Rqs8TyXP
mA8b+ofJeJoNYKID/LaTI3MoftA+DrkzDad6OUwogBeuJH/UCmWnnxMPwyghD1D2urjcFqOq7VKt
P9vsov3GnrTDkFOezAZ2HNUWvO9TZlSw5HnrIt+KlpJ6328I7Ug+Fg0Ho8bKO38Mqy8QKNNtRV7C
DcCq+cSxTJwz3rCvw9ips2/YsXkK649zll5R9Aey7rVF5L2gxYS4mJ+zdn6XWy8y3A6dNrwjikot
7nUX78fWHbpiV2RJB1jb09HmikI8DgrN4A0CTv2xU7+bs54FqtsFduwFbhZ/mHX9U6QwzUY2VBtH
IYmIR98+CeqIV03aZO+a0EwCQqzsLf23WJwWWjXEbHQhSgWtwda/NIli78hL9Y55xKqwjUhtJv7l
ppbmNsKFOMUDTDbP+ub0yVWTkS8SR7thktu5bXiBhLmNXZKet31mtdEGnADoXK3M4UGV76MeChui
LX2jTS1QvbTeJnmTUyVz+f8P896M44PpNghgvGOcmxtT9T6SFr2biERo2WBkc7LrSVHr0+55JCxT
TROGS4NMy9qvXR41JQWQQ6PZ29aEuj52B9khRQLgZxHJqg5wZ0OMXjC7gdu2h17axnM1aGMAkOqF
dSzw7EztT+oUnSikoRBR5++22/rmErcjM+c9Yq/+NrVZFiLbgqcxi1HuCMPSPmsqpPTe1s8K8+Jk
1uZ8owrDrnaQEwYAbjNFmT7qmi9NWn1xI+t+VrPs4KY2+bRtmFdnabbhtldSDYZv4T4aEU+6Aahx
ToEsAuUcyAnv6rB6GEU787wNSXjOpKt3ukbKrIn09PMMOfrYT+FXtwH2kUe9/V4t8LXPRnxDKPV1
GyvvC8t8Scvel+AsNpHr3tkG9DCnMQ54Cqo7S/TVQ6UQ1gV4kuW1UAaMu9VYMZ8itEdHq9KQudTT
aN7nHj0ObSSxFER8ZW4msu0QtIXPbQHvKnS7NNvmRTWMp5Ciyd7ro31IBjChtUr33cxlp27TKZni
pwJr/p2hinGvKLlyHdlZaO/nJneu2kLESjC5s+snTW6iStVPvHLRteviMa9rdAINvbQ4HTdD68KE
07QvTTc+q/1oyxPNShNV3hB+8ZwJrV44qvN+tqy7zMgl1cBcBIOQt4lRTnuOzIFCKj+1iMAl7p1T
GOAn4NVFwdkuN/1+iv1OQktM8MC0xCKFsP3qzi19ktfU5zQrSvOkZkVtPjSRYXyrNYRjcGa7Lefj
rVrbN4Ya31B+3Tdhs52dwZ8j2Ei3SX+bNHQlpGf7aYbGKMMv2vhI4CIAqnb1UE94v7K4HqyNaiSk
GQ9u+uLin8hOTTxO6PCsKtrE+UgM30SWNC80r6gVVnp9rK1jGhn1e28UFpIl1dh0aqEDPS+KzLsa
IwskLtVPZP6E9vtto4pNMVElptVjI3CcD/EQzU9u35VcoKzad3M99NSza0bzG9cuth5o9gMeaCdg
6/MlAlL+pSlnfNGlJl9YqT7RR5N0KFBMBt7oTfeRrgwHGLHVbaZg2Q6aEFK334STcasYC71Pi8ap
ZokRQxbUE7TWMXVL4vG0EMrwqJQ3o4P2ubSM9J0iahi6eZ+Oh8zrHL+kSAnSXrXq5KBXTtf4NRzj
23SuUPTXctiPnjV7fFJg8QZ64w54MbVC64I+8bBVZ1b5DEvPT1P7pXGkHRiZ4sDh7cfrVieBQ1aP
o6uVHxPHavfYcqqdtBXN4e4Nw7ZNhuE2t/PpLi7IOEX49mykbXUjHeUwFuWApSK28r0jhe7zp6Kz
NpZl4jus1PDvgNv2ISnNejnLnVrk7xorpZNaDVIFruulN22elJs0iqKXSC/ZoISJyxqaVwfZFnG6
0a35gzlNt8XYuOkBlvEBzgS2oSjJEAf15V07uO11KMb0Sz4ZCKEJ5HcpR4/3SDn3Tl9eabBzH8o4
SoKJQmDQxqY45F0cXxfucGzxKKBQdaMtCrsPddodhyKr420l7vPQfSpk0Zy90HnOlQRxZGHsZks2
dB1QlIY1jQ/FFH3+Es3claus6QUh5Jnls6aFt40wnYNJ1pKXx4+usMognzr2h73ocVYWdv5g4E6B
L827RHih4oApzsyHFEnsRrEV9WROZQ0zNW5esml8iDLt3gjHZ2Uy9oPzQ4RLGEaYtVvLKDhyySKy
P4lhNvptWBtksQtVS++Ildqw/h7r2ezvkrZswg3E5NAjTrioPw9xUT23oVs/SDa+56opOOI0s3zq
Znk1KX1eB+UgH5LE62F4t3tDtE5QllJ8J5N734X1+CKlk2c4fmgEVZn5PrbSkVqR/snpkm95Po/X
sT5GcuslVniqne6GELJhr41cRFno1GBE8t4wiAiqRZcHw6iITdhnaE+H7CqySuscZam+tyzy5M2e
7XgzJbeRql63tb71SMUIPI6dj4h/qyBNxlFsFOkEaZl8suvYt3vpfCd2jUJkK6Nz3rknOxFb6do7
ihu+jU7G7Epl36bsB7LKKK8HzSgOfen1O9uNmwMOo4LvsFsHHgJKuOEsA4Ei5+V9hOFi302jt+mF
Xt04mZ3RjRYg4K0xb/eeoD4yyIwPt46spL8yrL6M/bEO9/Zo636mtd/HtKSZpE511WzKUc33wmin
yHc4lHzpiLVGLTzovgk94mMdshOykuizrY89GQ2AhMq4efC88mNRTfG2V6M5v67qGvPVpE4LjjsW
x7rTuptKssmK23Y8ezU58a4lx3KXeva4sTu1F0Ei1IgeP70IZL9xv5WavatMOtlw5CvMNTUq7HEO
i++6QfZ6PUpv26egsflsOiR6Q4JNyFSsKXpXSbnVRQ5he25RmybN52LiqN6GybPwyINKB3ZUU1Kx
iIu4lzsA2OZBdyIR0CRN+k0pxveFSdIr/q3baBTfS72r78mEL7KdMXjZOUn4TB5altHYT7qBfajW
UuIN7KECmcKLU3yaB8+rTpyaw+iqn3VZXI+FPs0lG3sDiruAjPvghYv8iyNmNAad5vaZnxCwLw7e
0NVYxojwqJBA881sb0TeOnTaw9FrA0+KJYVW84T9UFMZNvARzj1ekkn1juNoZPpJIpZW70iYK0LU
4EUzHKijutamTlvY646twX+bjOk5qSnU+JE18ANSxcNGG9Htlq3rbERbAGyISJcMn/USNt5ehWYP
PjfW0npjdI78VNlhHW1SIQq2R5aavZua3sm2wzhN7+gdCmNfoT/+Fumib4PedOR1nxrxHYTh9tGz
o+5Dp1vgUyPyS8ZrCZzlxJ/UlI9DBFNgn8a1+z7O534CKJ2Nxuckkd4dxw6k7LkkLfbMhsQhTLsj
/j+MsHuhwVcm932vREV4jmXfuLCNRye5TrvGjm5LY1KtgOVJsiTlcsMnqb2WZawdxnp4GIpyPipF
ZXEtNWYSMfqE4LfkZuQctHAhWLVxIjK88p7Lou+6K1pdWeEr0vD2QljePmE/1h7GOWkDCoTFRpdW
BBzemUOb2ejdTmY73KDv+TRo6VWhEAUTFpWOBV3BGLJhZRNfhjqq3yXaEF/Leso4cmkFy2BnxvTI
WnN8l/SGNfR7GT4p3mOS1CfMzxzEEV2zFEjgE3xJdnz4ZB/fljFCVfNbElWPdbozwhOlHP2ao3l0
4mvaBxGMz0Hda+q9he0wGCM1G7d5DXj3EM+BZflRMnBgUzAphbFe8wnu1KDRE/c6nGa32hWttoXC
NRcBN/o2S8IrDIRbqU5X0C5N5+M0e/5ca8kuNKbyNiJ1N7uva90OD2nuD50PjzqybtvYKu9lYQXO
fMeA5cuga3I39OlHkbLdj2aNo9bNHD7XbqBQJjfHq6npwiBOLSq8aV3t4tT8TMFD8eFJmwk17eJa
Nsl1XKntzeK4tHF2Ktwle2i7jRbW5PGglSd2TN3346x+a+hIwqi25tDxqV/WTxlnAQssijfR7O7r
K+pzxgP2qur9oFfv5BUFwfra6cqMr6Xkb69TP+W8rbTmtW60MlP9smiCKFchBmu3dpVGBcu57RHW
Fg6xtstUEZ4T2542etLFASf2dNOx2YuVz7oNHagY243dzr7KIlvMJKYU0p+Iqm81bTv0hc3qnkk/
6RNfHdgdcoccA6A3Cvz8aHlzlW2T2s4VWvaJxwIXARL3Czu+n1SwgTtcInF7k1vKKdb1j948jV+c
KBMBcbFSbKLBcGOfCcnhxinsT4WAH3Qg8wSWCr2+4toVSVvvlDGLtzrvXNB7OoHHpNo2t5GoQgo6
RoiYMFb5wWzcsm1XOYjqp/FKgD5yNwRBfwDqfnRq6L0Q4buR4JuIGX+rTNq0qbr4qULAKreDY35r
TGNPNfe5rTiFHfK8jR1KVrGNk2MSt1pRGJuCb/NW8J48sSeNHlpP7qwM6tI2jEPrqGuUoICdGWd3
app6lylR5W4MSJ/jk2mX5obSV+UnmhsOAQ6cLdloT6NdSPtzp6nhdSqgRA1zYvkGX2afACkChDd5
w3pX7GKnCJVjZyk3QjTarozr01D2tz15B1TevFOnSHnbqea2KFUtmDq3EYHVzr2Mgk7B3oF+dDBo
wuSKJa4pas9t0IKopyhaWDeyqjtamb38pIWAx/yJnfbJKXKdeoJAzUsxYVT8uM/Gc18IVkU3mTmH
OeX3LIuz9L6guP7ohfScfa2Zm2SjZspzKdL4elQc+PaiUCd2edBpj51LMCe0WL2rlA1Wp24+9Vaj
XhvIN91tGJZNwW4hZpZl0RyIng3uTlC9IINkFsVTLLzhOMd2/FzGRlpcN9CgFN8VWaVvI1sXw3kK
+yjdz/rkTCdNRk9snyZl6ynD3G7McTS/qwK6yLYRnA97BcdOR8H06JGc+SU07eGJwK7wawZ4Utn3
rpLfz9S/2Zj2oRYIKSpODw2GE5aaHEH+jBwujrK9Z03RFzG06pWnpdEhnHuK5qFowTVvcCdCfSc/
bzsRame5u7RxxqrYUbuWufUgWycORzZNs8f3DsI6trL2w5DAUSq+KOa4sOy0xmGN36hdhJBR28Xh
zF+BJkQoSreHAoRiJpaSwoBVJPEdeyjzHTXxO1BkBSAiw7jCmmmdx5yDkdYZSsA3dEhPUZtlT2nP
zKIuoZWNn6u9a3I+y1Nrq1cTVfjDmKlyCMVG1PpcKZ+GAQGgoppLgkk/DhaQU1aA6fB2H+I33Y4f
okwbbSrSz8WR+HNPBeveHMclPZWmrYOE8tfEGm57T+Elw/y6o808R+dIHheZVe7S93g9kA5t2jN7
2l90FVrfSXXp4/F5FrH9zKF1CGh0t2ggzb/tVv4Y18KLQleKuOx1wHmM2SRSMjpTfZ5ne/iY4jaf
SnlBALPuVy6jWIgJ6fs6Fv9Y3caoBekYZ4vhyLR9Qij9KNer3ewAi8nt/tj26iU6228eHO1sdKm0
SB2khiuFABCGpup4szkjavlBFpTVepCCxxqVjm+gM7owUZbm2ut+lUmWho2bk7wDPAirK9QGxyh1
yYnDhRnrRZOfue5tWnvsF6cD8ObdFNefW5G9/O38hBGNaHixO9A3X0cWJryhlXBq2ucy3/N0g7GN
fauxH8LWvdBe/PWOMpRpkXZN39TDevB6ho5FJfR+OU3klG4InVDRm2g1W+ELc+XXNwFZBcpQJiNR
8Ty91+MUlKS9RqJGMMBL0UoJ2k7SA5q3Qx0HU0vQJeyVt+/iLypjsJbqkn+HZoc4T1q1r8d0B9uo
FYe3ryOfBYuqtm9jTSzbFNpZ6rtGEx/IFjpE1B4rlT2l4GRttA9pSr/h7Z/yy9WDDXHQmiOAh0zx
ixajV7RmEktn30q4WnyuA+FhIVk7NVup7ACH9e3xfpm3y3gWfVxsJA5L3WreWtSi1boklwk97F17
hdE3QO333O7fHuaXBYBhlv73om8nA9RZvY6FzSbf5tsOwpzof2weDkbf6UFayhMfCsDteh/8v424
0ix4heHmOoV2386+1hmugkyhxkmhUGl3aX5Ra7Lcp5/ef7Tw8CGQFODyIikScs7rGYRUqWojFx2L
LLuTZoe3RpMHkn0kR5gyOuiztyP4fRdL8z8T5q/MlU9lzn/WfslXoQD7b+Vim2/Wf2gZ55/ogP8/
fP9LK/3PpkofWfunn02Vyx//j6lSM8z/wWKHqJwQZ7ryi8ziP6ZKB1c/3iI0vYiaCSBaBB//NVVa
i+Ef6yTZxITqLKbHfwz/mvU/yJ9dhLbLC8LnWf8bU+XrVwA5O/BcpDpr4hasG3BvSludQ+KeSxFR
yJ+inTJ1G4iXNmWqS6DE1wv1vwOtFAlEBKjAEOPq3OnTp6wbd4nQd2aEQ9+ew2z3002/+8/M/tmw
uRKI/zvK6jPAib2tSlJjz9Kx77S2MM9kp1o+BETdlxWmMC93fBAPVIZIkZ4d72xllzhLf7rClUYo
cnRh4yg3zzLUvA1duxvqjZkf682hUy8sxK8Xxn+vb7VuzLUxCELxzbOiqk+pFh8nN75Ve/lYmdEH
gz5fIqcttbe3b+frZf/f0VbropvWdlJRiTqDrPVViqdqf5+OO0wXV6lcTOwXsvL/dFWrZT7Ou0YS
12OdRWJ9Us3m4CbJFiMWrbiXNqsf7bZ6R+nr7YtaJty/a+I/F7WOFqtFZNOgcswz55uNUUw9AQzW
Ye71L2///avP9r8DrBbboSRL2+kV5OGyFM+K3panxusPSB6Kj546QgVCurMd9FGDZhN9J39fP5BY
8HGUceFjobpIIHi9+v/7Q1Z7lTz0ZBOOPD70ModGGYLxS5MdR6Hf0cz6WKVVYNDJK1UnvnBr/zBf
1mnYjkLezKhl+tma7C+xlu3yRjkaXYHVlTb26B1lO1z4dP/pKa6WE7wc0ZRQADsjz9A5H8ekb2rE
b+guXte3H+Sfrma1lqg2B16zTfWzN+iHcvxQxvPRNnYc7AOzuOXw+/Ywf7qS1bLRakutGJHNubBi
CkpRFMzWcCMHXb+wKP7I8frdjF8tGiqnX0lt0TjbI2kZEe3dcSe6b1M2UqOnn1TuVGI4FHmMyxtL
35bpCQWgbh8jwH6N9bIkBfFvRXsvK9vP01NGL8fJvhvJGMAWZBXgf63T4bD8oflUZsyx9FuLCaiR
6a65tPT96T6tFiPR0zcJe80941LYJH3R+U5H97sLTXl4+0ksD/Z392m1DFEEyjnLeNGdWgzDziiE
c0As8XcSxX/exrUAkrME7bBWie5Cbyr9jISUwKk57lHP7LetvKDB/cOkVZf//ieZZQRbqCRPzT0n
PApPEH0/DeMeMt6R8s5uUJtjc8kb+4dVe43cAUKLmayv47s8njwa/nQOM/U5tuZr2psvU6qe7aX8
cXEC6H+YAery4f3p2kALFpZTZ9Fd4Sr3odbcuWI2N0VrFtTYLOKJ3NimCCJ09yOyjMQfZUSOwKxV
B71QrupIRpui+sFI+2B73bBRcGFubHX65roiDDSdUKLYOOaSvL0mlsqxdVPCSxWpX9LOr0xc/86B
1aplGZmN8E3J7hQxXlXobGB/ZXSCHOdguMU7VFH5xv1ehQUltF04a+H1nL6k5JHvevcFFaDfGnpz
LQf0AG9P+ZUD539/kbHWgzeiNiCoq+GtTd65fFTdfqeFd/xL5JHBk94kmrkvuuPbo/1+hwTj8PUD
tAgCMp2mU241CQ8nKas9BxBv48pnaTy/PcSf5shq0eZjq+kDte5bWKxfu8ndjzHmuLLCmvf2AH9Y
JJZolJ8noYf8JiOZSpwL3Zs2Sog1Kb2UaP77+0PJ5vXf7YqONmFuZWcqs+PNrFfKtielC8WU/ZTP
ZEC9fQl/2POvPePA5O1otrXsbLbRSRtRBvf3g/0ci2hHLeECT/pP92m1mMZ9J7AYoApUwqzZ53q/
UyNNvTCRfv+XYzx+faPiWRlNLW/SM0W9cGMVEf04/cLf/fsVlICS1393Ms+oJEHsnNWhmU6SCMnt
rJA0I1JeDYfNqJUMZ3TPw4Vtxu8fOtWH1+PVIWzDkLyyc5r5WT9uCHE6zLN5SpMLpas/DbD89z8t
mx74LGmaenpuOyUJpEmPUAwv9cAKqbRPb0+pPxy8YCm+HoTkClFFrpmctbQ1jykBdk9WVpWfHUHT
x4npFcvhNoztfeOZuzkcz1qiXNgK/umBLZPkp+tzIx1JJycV9tspuksFgFi6GfWjtCuITA4uuguv
/p8GWr36oqoot40tGWduFkgnu4mVfEuDgqnntDtZ6/9Xrw6xoq8vSNFcMZhGJ85TJKuN1XL3+tYa
D28/qj9dxWofpVrz0BnY8s46lvZb2uTqVafT9UaTVQRK6Y4YrOJoUxt5eOF6Vunc/3xk1ra8/8PZ
mTRJiitb+BdhJgkQaBvzkBmRUw1ZGyy7BiEJBBIzv/6d6MWz7rgVFWa9utZmt5IAhMvlfvw72It5
DYxmdbZWP8H+a6ugO7YHmok3i6MC9EjxIerEKkCnZe14jEY9BACPFR0P0YwG0Z9v/PdbA0Ze/v1Y
SQIjZwf027lloMKWhkGyATHpA7/HU7oRla6d5i2Qjmwmujoz7Tik2HE3ffFZfc/o6NbvvwoUkIML
AdRVeXYx33aE/TXG+Y8xuEeTvfXrr8IEuvhxkrVRccbhG5r2Bawy/1sASq9iAwYiNPETK85jhNYw
1A3oieZkPQG0NLj015/f7uUt/m/yDp/Bf79d6kwKWAAvzuCNimVeJIfc2ssk77QSDTwRqEaxHGCr
WoSrP1/xxod0bSJINUZNJMpnZ9U0J0POnSkW4QAVPbwEEH7uhp1bL+YqHEBCnAdBmuA6QcIfITZD
yTZq7pRe/h7K+91zuwoHLhzg5l2W9bklmwgo96JuVnXV6EWTQOsI/YrvHvto+gYUtegOAOzvqjmB
vvFnAG4XzDAxlAE9RrZ37SMpu1OFfi09cv2JJnsaHcJ6gsPf20D9orsIt/pwhYBZ2k8ImKnOjvgf
X/4cXf4SWL/Q4xtPXv7rTn5tYdXNisYBRkrOVnFkzHk1w++m8O89TK4h6YwdxEDQmS0gprg77v37
mgswLP9ehsqmokc3NEX+WT4kBXtG9+8k4vxZqxbCBXnokxp0aCYe8Bz+vA5vxIXrQVIwnmrpMDFy
Yi7exBKSoBljOOqe1cmN5Xc9Ugc5BoWHXJSeZg0eeIPT5BwN9xqiN88fV1FHG2i6AQVFN7JYduyr
mvcjxg7M+EbotqKvQJpu4vHOWr95satAVGI4vMMYtjhFbvqUIfHFyM7k6E53ESSk47Mv821DOCzj
8An/t5dzFZagxPOGaSFOQK+CE9FBXI8Rgm7ZoZ1+5/1fHtVvvuDr7lUs3FT2tg1OQV78KHKkV8P4
ZJtmCd/wOznxrSV2lcwTUPDzKifBKQ/icJnnkCIbhUn6YrwTS29c4HrkNQDHCOLKOTiVjVoTrjak
6jGaXHbr//Qa+CWG/yNHxAxIEddhiGeEIluFZ5PLBlMRL3/+61d2K/+f4FxImv/88zaE5+eA1PMk
u3LhgldWoFCWbIh4GYfNnL/Fl67eHlzUhQlhAqMfJ/uDxRDL3nk/N7aia1fxgmEYzQPDdWrU/Mh0
hQMEgd75gvKV71TaXWOe/3yrNxYbv/qEFKTFY0XwIDlgxBW93BBE5sMD5XeSxVsr4eqDgQrHuU4N
wWmsxh1sOVeOfwTTnV9/I5bxqwwewEOJSaI+OE26Atz48o2kIAb++dFcXvZvvsNrtw0JleFUCXyH
HU7wBvgFmIqcTQxR1OVZxc096+ZbL/tqxy7GKSggwg9OqBu/zNCFFVm6d1Y+tc2A+UgKaEry/udb
uuxav7ulq++eA8JpOLB3pwaK53x+beMtpoL8wMArhqobeKW7r+ZWcL4Wi7A5YE0s8OKxEwQDSuH2
B8wiFuBms/iErcAItsU38+cbu7GMrxviTMJ/eEIZ4eTSag244P6yZ4LXvymdvXPcuLEcrpUiPe1E
3KdTcAonKPVstyqh2Ee+U3X7urnXcbl17r52PaWkM13f4CqjdI+Xmp1vH3EFhBgt4ULEP3NMegDa
trxbxLv5oq5CQN8DI1ZNUXBCxphn4GNgUgiXDIgCduVzjalwhDvMn9/5rG4EhPgqIGAIA3L5FJdr
IBqV3RttPzekuPOSbv3xq4DQp7Gf5gzhjLXRc+/5qmXj90zc2dWueAH/vy/E7N/7gh8rVk5x0pzz
MPkRmv6UqQxo73R4L/KNEfav3lIA4AUGYvtoJTD3uyCR2UsYEWXoe45xucG4G0PePK/m4V6fg13u
7jef9bVhNYss7Undt2f0rN+lqD7pyuzIQPdzRh+oBWsqBDNGd5fGj8r2dYRjweB3A7yhF8J0u6DO
11UAAWRI4eiVVaswNSj8Y8GB2Y6Jka75Umf5+c+f6t8Yit/92qsgJArewSTBtecZJkZJ3W+k9PBO
Q3JTxvY1ztW+h3dHhYmwUSQYhAxXYQXaJNFfgQiUi/BlQsWr/5EmIWiIH3ni31zbrdPLpFxh1uNg
j1aVy5qaFTMBHE3HR5faB0H61dyxzxz9kpyHW+hx84XFYWkxzCCmplHzNNTZvaZ0eCPS/g84b8D8
U+srf6b1dMpp3C/UaDCfgDnwtiBnEtALdB/SfH0uRfZXg2Ev3dldasX3ynLMpg+niTZInsejDcft
SC/tuOHc9TUU7JJr1P0wVF+5nQZG34/k1E1w2m5b/tqzItpkU3qOG6EXkUrWuiJ7ZWJYP2BeaRVS
fREJcWjnA0xyBTS/55PLbuxk0VVWlsu+gezZNWcNUX1WU2ACYIC5ctl88m1xnnxQLHXk0SvHLmBt
9Gl08sdYB/OyzNsc04wXNzIZbUeIdLvJY3qneUug1ty2k1grvDTMPh2N1i9lbuEBDw7A5KKNx8Ru
1vI7Ttu3XtxV6hdqzjHrNrrzUEYreJv8Mn12qGLw9vBLVqnFIG3B3/rx65+/hluP7LKh/SORdTIa
RFVqdzZRjZDAMCXXf4VW+VNHSLaAF8ZaYM7/v13rKtDHNUWCF/H6nAv5F01QF6SLLLAPElO7dRSj
/1p9+vOVbmzHF5XTP+8KFXU697DoPhsTPUlbPIsyPVnpi8UENMGfr3FjP46uQn3j20bUY+nPmLM6
Clb8TGf1XI7NNm3VyzDc8xG+dStXIV+0EtVTkILOZq4+Kx0XmymZX5IswdB5Ke2do+ytm7nKATEC
2yeBD3CeabvT1E+PuoGIsE2PGPL+agP//c/P7G9+629ib3QVexPMgobznAUnJb6M9lkYtps6TM1j
XrzENAaHD8crChmteUbLcO6Bmyzdt7asVqxU6y56jU2GzesjtAPmZGDLEu0wdbpsRvHOp3yR1Nm3
Fru6oZfYeq/LeGNP/zvE/uMTqWsTI5ZKeRbSPgGtEWKxZuRlhkv6f3v618CkIBc+Hlos0crqbdKW
x8vdNh19MDQfVpBV/Pnp31AS/Q90GuZdnerqUpww8npqdXAZztwGId0AVrMCF+MpyOZVFwNDYELx
SWT+TQfJa+/vVbNuBJtrY7jRdQkakYE4OQbtgB9f9FBunTZLyprnyUDUA4bBnXu9da3rYONczimA
HHAfOAtRLD1rNop+a95ztlTlXmC5zGyPlBMclGWgYDQUfFVtuMzssILr57a+t3xuPvWrYARHFTek
mbPnWslHw0O31Tp6c0ye0QzfSNMvB7dxrf4G9dQyL9+8zH5MedrdwY7eKiZcw6vrKhnRr3P1mZP6
iRHzBuPEt6AU5CBGqVcqbw5jjbHwDoXEYSILx+ttQXOUVQvM79YY9zFLovJqAR7EPdbajagWXkU1
k8ZjOIVzjSQBZxfMmuZL2sX1upH2IwKY6V7CfCMzDa/iGtb5PBGMQpxzTJ8DgclhUgBch2oUwB8j
Abxl+KsOk6+YB1mgfttuEofPDfAZgGraO1/3FU3y/7P2a9V5QVg4zCWkqnioJ8wYs4UKVfYlFgVD
2wgT7lMRvnbh8Gb58NTX01tRp+Zn7Et3Zzukl6X2m7B7jdMGJylAhz6uz1kEONEEOmy6cknwFHBN
H0IY/CxkpSG3qR+zsP9UquFIqQNLfNLZysFXbDNaggPtnz/NG3vN39nbP+Jp0nEKs3A1n8H0keuq
B+YLQrsYyoSFGNm0RsvwrkDm1o1fZVPlXJZNm0zzGbOd85gu69ycIbEwAFrAaReABf2Su1MY4J2n
QLCket3R+nNXvP35Vm8s82s1dDWFzIV0ZGeXsEeolx6s89+kgBvLPUntjc3pb23TPx7mUKm+dmwG
manT3/theICd52m8h4C/dTZnl+f6jz8/Y2JzGkhPzy0SAoidc4zkOsirMfO5dynATiA5HcshgiIM
jHaLIds7lbUbafDfR81/XDjCyF+oWkLPmZnfOtfuZBuWy6yUL5NMQKoQb2HVGmh+gI36b+/qKiSF
Pa0DloEbB3v5VY6hp0ui/QI6XQW5N7nnzHFr8V8FJBJHeig0JK1jPR4rTFJP9fjWYBi3KlDYu/vi
bi28qzxrTMa+Rnd0PIfjeHAZ+ZUO8pTR/NcAcsz2zw/st0sPM0VXCTANEtgOpiQ+dNT6vS0LyI/d
uJRc3Ct53brC1StpWaxGNXbxgaIFsUmbqtolNglggZo3/6U8jJu4eh9x3tOoBzzyEINkdKqB/Hs0
dWPX2np/Zyn/feb+n+h7Gb7690dE6Awc32D5YZbVTDchxpzpqoogh1/W3oKSVHjQPcoBaJ4wrl5l
ifFMyJtjVJILCmXykjXeX5zVEr2CFlwumY+jPTc6+qLA33kzZhLPVWCbauEEpoYFrV4G0gF4bflD
McMQwIElvkhU2G18B5YZwEHsSWkoakEtAdcLKtKtLprhrYinZA8D7hx1I2n5MRnLT7O+ROm8Mtuy
lxOOUCk+lS1UptPWhQFEhmEVPDQyDnYKhYFFmrhoFyehXlSFar5IhonqP6+33wejJLqugFaEtJkt
xXxQYSle6lF/BqrEAYaQHDXM6OTS11W/pe04dAtS48S/4PBxuXf1G4vxujIa+t6rhht+4IAjLFnX
5ysfgO+dsOIbAxUSpB6iIA/lIKVUYhlbloGl1KCKYDYCL1iMsDRs1KR3dx7H5Sv4zbK6tgrmjXTD
bBJ6yAq3JkqtVFToddVM2LMrNcN9Fl6tWA6wYpaLoBLBugq9+8juheiLs+hvf8DV5pBPILBZUfND
EBQ1QZXRvIwVEqnci37ZzjxaVEH2akvyRTWSP4ItMoCF0T95wh4jZsmrDMQCHaY9a2BFhpLmF9nh
HxmW/4ymEvTQrn90RboDfZQvs8EfwG85DkSTg8/7O8nZjXvA0NO/NjggAccB8NDhwIf+2FC57SJz
igiMb7yON6h533tbl4Dyu7d1FS1tC5qAQiXqwMf6CwsgExBl99wM1d4n9efsM3hfGgwS222jwoPL
UW3+vExu3OB1yZjmwPXMbRkdWP0Z+DkIG0E7WCuL2kspYB0z9I28c6kQRmQ37vIqnM51UxeKKXKo
CM9ltMz1PCm/vHT4IqR3eSpxcB563vxQMWC1dqFnPcL2lOkhIABFYNvNPNCUCI71ImON1fxJCh+C
mQPjG3xzy/YyHtyAQdlMsIcBXw8QqLaaJkAO23GS5JfsnAAQk+CtziAMmlh+l/VsuAT7pEc2BvJC
qe2JqaFYA/PGtnKKYDjUkIqcQpCe1a4ceJKucxgugz3i/DYS/oGZSSvki1O26MExIcuozOPVECfF
AWclRBkBKxy9c0EaPxQ67J6pInDMQNacD5gpMPmF4fpLqmD+kQGeA45vC+ohEe2XLBkzmNQV/L0U
Y3d2cKkEdILPGzC9Sv1ragCUR2McKL+zF779WqYpCbZ5hUGzM3ARXlEgvpwpD0mkNProIXVnoYxf
NSUB3mMOBAAzpk9XvovLddKG7kFRlf+AXBpSFV681lC9PwjcA7TiOWyji4ZmK9Td9dLornxO/IiB
HuZdsqnxOp+IIrw/iSIbq2UW2/hcxDKDKjdRu6IrabDoFPypDPCFzQ5UR1a/BlUAGmpeiq8BSC7Y
IQCMWIUl+xRJRQB/YL/4ZKpDrZX/DPS/rAAMKdD9CWYU/8Hhi1fwIGpWPmq7DTiijVmnKsjULkkq
s/B9U38Gu5AhJhc5slGfY1nvhnxm5Ayoksm2eT+4Yad9NoafMM3nkjXm9/Dvuykex2UvImuWfcLL
HXSFdI8XUOFXWo0Z930NRlGwqAdAX+HSlsSB/pzJdGBHUJpQQlhTeHaBSBvYAiV+muKfLkJYvQJT
IcmTKiWJlgW3bJPJqoT+oBuiLlihr1rJPcbjUZ2wYwe8L9b7A7AEw6YL6+ZhqBJAxezFniJuWGJX
FuY99XNi0oJsYrROycYKnOE2Oh5BT1zV5XxpIaCgU0GblARd+hi7zOWfrYNu8FwBYt1yTKUBuQZq
hjXO4Je4IthynbDZLpUdTHTgke2KDZuawW9Y4GT4gTqBmlETAk15q4Caqb9iJN4MODFWIQMyA4SH
uV+Yuu/tA2OkCB/Gqa7VdwXiMiR/Ct61DyWeSfxcVJoEmDQ3WbzJVWz5Jmy8SCHazHy6tATz+92i
Bt86hh/aJNLHzCZCvieA7nrMLQA4d8a0sUhXcwkTKrsYRjDmnrMe3K2NSUY+bHJXR+qn4baB63Ie
9T3oSCEWIjyae3hpgSGna3gLl6oHn0d2HTiAMGjun0zaybX2QTYAByxdnywaAT/eLwUYD/W7mwBN
ek6jMlZrRVJ8nhHOh+FutlEy/tIMBhHPhgzKPdhoDOQ+xICaWdEco/L7lud1+zMUXoePKdGmfTde
jOkOc7sq+CTLCMNrF0PoMV2PwFzBVzdBA+gz/pXtnmoXzyRZDGGQ2pNKSNNtdTvxbh2VDbFvRRKN
3WNCsa6PSVcGydoxPtVfOEW2vO15kWMddyUR29p0wj3C2bnNd0Lr0n0lc8rKxymqG0mXvXeAm6Dk
04Z8n+i2tT98pgdmMf2GZoCmIDnuihGUxWMNcBbdgZCLZBb45bGAtEqU/QAXU+xWatWSMbpEV1DB
+y92hpfvpu5cHT4wRKMpXlcKLmawuvHgmvYR5+ZTyS3GmxfWDlmEzmAxwz0IFtccaG3ck372eVtV
a+gVG8A3bRYX7zabGggx+z7eKJ/HxbYY8P9f2XmusjWfbOqeAahGO3cB7zCG0wLtp6FcxbYnxY4I
EPvsZhZpYx+mAi/mFPBIte1CggXIt9iIkvEBAHDV7oeqG+zPxMApcgdKJCOYECsNPJ49935VN6ag
P2bfgwJTUuB1AAz1CbywYYsRrGQDLXq5JGXluo+KJSN5AkjIYHtHpFEyQFJPnDygDQ18VlMIjcPl
TCtsUBBOquwvySFXeUkcpd3BOp7DlakskvSBGtqn33XFKP3UGhbYjeZhm30Fnn5gj2USufYl0lik
v3rkF8kegKDSgfx4KUz9heGQ1u/COQrIsbE9ZlhiwF0c4MM9hAuLsGeh/5IwdUEcKYqepWkJHx8G
UOxQDi56mZqPru0ycUopbATeR3wIfb4AkbzJPqUYnQw2OhsY3zAAYuUDSLBlsHQhvM9zoJOj8IiJ
1CHYGt+5+DgYF6uPApiwAkWXoae6WeHkLSADBN0pI9/nvCPAKxdNaczq8nE00zKLYjqBAmSZJ8ma
QU5sAG6ns1Xgv0re/5hL15gPbWPdfrQzxK2LOJlg255WqclRLoBM82dXKGDKVj4NQKbfcBWiEr1u
25qmDwaAe//MdECafFcSkqdoAgNC6XZd7sZQ7mqRqelnWQwW24OCeWS2BuhPgCmeFhA7g284lyoG
tSpXOOYvWlYH/QNLncoWVmTA4i1MljUY0uK+9TFdKzHxtIFPm42raJt0fdu9N4oMY7wdZqcAKJwi
4tU33cWunUCP7B1w6lNGom6RTlbCuZqDFp+i7UrVuM2KtGrMNgs5l4AEImcL7CEHcTZ8Zn3JhwFW
i4K7D40cExDmEL0FdQAkDMxeYJkp3OcXRTok5hCjdjDzVdq3NsmXQnSWoFUXoCKzCGCkHe9nYMzN
DmgL2v+KSc2TLRqqQQ0UEqnSFU5Aflg2SamRMI2qyWO1oVWSSTTfyh6gW677edoWfDDsPchALVyP
aMj/0nNi6c+k7EOzq0fwSFogCpZFq+wTC8YYc/2GahSakG6kRyEZGTGDHKfjtMNIXnhIMe08Yb8e
SrPJcDAjn2xo5LwGkC2L9VYyQJsepibo6fe0BGYsAmJGbyHareC6blUT90sobY18VDkcCR+rcRoB
RAbwCbjH3g3Z06Xblr7Ssu/dR4Pq9T7oPKCGQ8eXRd0RceiVBIcTaZT/1tkaxvS45bBJ9x7oLAdP
dQs5wRpMDS3axZwSYffo/ntEDaXhMyLGZnxOYyosRjRsPER2O5mWsRc681EGmxCN7fFQcpjvPgOb
EtMjvHIZ0jV8uhQDoEloRf6XDELnMe6eHGBHU+1zGNqXiLCieh/AzuuOrpnhraOTiaX7mDbo7FjR
2KABJB/e6H+ZCbZq67nPg/yAzJqHX1uPnesMPUfJXrJ6JmaPriAWIMfYd5Yi54jbcjv6wOGXpCaa
ux3e32ieUW1uDlFTqh8j0Fj7VmczgDLx8CtJmrwDLbi3ff0U8sx2D0mdT/ocToGOz9M4evEKZmU9
ATk+lgpTg0Ueh8ekCKdpU2WmgTEopUG8KWRL0veoS7rhFaOAZfqaydJn3zV+K/IdkyRz/i1rk4AD
VF6CXXaeS6ErcOyKoiW4M8IBKiWFOirIUyZ8v77pRwqnOaImwO6iRO5T7+eNhs4BSOysr9UW5Mqk
QawYjT5nvJMBMsqCbB0PwOoTpW8VaIkp828xJ66naJyUPnjtQNyvhzUVSIDqXYEC4FYkKbZqWPKm
Il96YYMQydkcJz/QgEpDd2HJDuTE+yFWezbOwK6zoYdWuoz0a6JL4FVwh3YeN5WuIpUCyt6R8jFK
va3RvtMpsNAsg8ELXXR86jj25wAtMLy4QKJvWTY076qlrifMHHpsFyGYzTnOo9ggEP7cABj5uJAN
RnjCCQzWH3E2Bc98jjLo60nSHC3S9BbSo4z5GcWrKJBA28QUlFZd82EPv4HKA+9QTuREWwekIFRJ
sZAPnKc2QsrQVymg32Nd7MyIj/gtT2oxQCkjaO2ehiqbgMHuioI8I1FQZA3S7dSCI1ISCPo7gWxl
Yz10PM9e1Pmwbboke4jStjmWIpZbpFzSwE6ZGFFuvUJacp6RBsINiWFdVWtPYtO4fQ/eb+2QUV8K
Wjntg0cU0V3/qxl0m/wFfCf7PHCW/sThFMFsIyYQQhc9UM8d1C8+/jGB87NUMpIb8L7ZlC19mklA
9RF8wh7YDBTnjdtGHeoDbi/LunJrHMeFSVdRF5bDW17ncmhXDnAlJ1dBNKeh2kQdEH1PsWhQoot4
HryDX5tmKKviZJAuof1TJv2Mk3HaHjtTSwtQ/xBNgI/owF9c/UpUG6N4lUdgwYNmKtrHfAzJRwOC
fl4vRx1olq1YX6OCf+HN+eiroxFYDkEITSF4c5ixRNUFCpgRrjoZMlmQKSNSsHUzyqz+lqo6HdYG
X0T8kuImuoNwCXh0y6oOAUQFCBbg5CZFubEMOLAotQVbiuG4Wxf9RwVkDd2CoJu1oL6NEBx8RpAt
ucfZNTDTegZzFi4pwrMRunbMM8tuy00e54/TCMT0buhE2v2EVQg0EYtWljDLaYBdjeNXQL6Nfyht
RJnYM+T376Chwz3MmwrbI2oEB14UZokTUE0vjhDxCl4dIQMFmozvakiDbcIAtrAd3C9WwYj/RrUx
/OnKhNWbFvjhR6wVfoxSI+iKtlOwbPsas93h1L/pkVevXRKbcQHqpsBxjZkIrgyYfpkAYaJJJd7g
24U6PJCTP0PdYE6pKoBXdzApXIxS8Oe0xxELKUkNvxkcC7cKkTZblTNAp81gnprQI8KP2RweVFX6
I76uhsKBHQSVyIl5b9AxXYIl2iL7HvodRteRoIzw3wEmF02TQPqtrnu5ovEMcEcYg1MuswEToQhQ
Ke2rJdi38SOlKNjQvNZI2Cb+kUaZPxo6k3XSeFiFFGgDp+hkwsYDDjl9H9XvTd8gaFUFW+ksoWsO
FRRSBJsswnT44lthcCyLkDi1OHLPRUPWuUbM6FgyL03Lh0VaQf4GiDrBI+afw7xvseTCcYlAka0D
1E8YnkGQQQ5CPE5MVbufgvF7G9UcWaO8+Lck+D0KHOclHYEmWUSSUeAUTeuO4C6A+k+j7pdznH6q
ATDfRCro34uqGZYu8vyJ+1p/0qHO4NDhs4NOnUU8cWhqBX+DKahcTyqckYhy2ClaPSJtAggg2A2q
7QCT10jpOLftN1iSgz6bCX3UIHu/6QZygpKHcpNmwKqaGkngQpfjHC0xP5QdcapGbgeV9db10I3B
8R5U/hihYSurHoN+4Au2Ocy9o7Q82i4e/4qcRwKMw2305EylcPxHS/+niR0sOqJgeonyrNhWMoGL
K1CyeGhSxSupHVnDfaX+bvshPXacN69yrBlWPlPoLHDYIORYDBsXy/GI4zHK9hidWc8ixEL3pd0V
CmLW5SRaeCIHzkAgBwumn7Io1VmLUH6tBsPB9A/Kch3mtPpc2GycNqbUDT8oUpmNKmEAtaJRAVml
lPUzNIPxR0Zr9auXY/DkB47EDEiqT3MVBOEjutL5ufewGoItkwggL9RQv0Q5coDJdNVWoSPy0SIO
uh2fUeZa6VzCvi/OxmEZAcibL2eVTbtMUAk9KQlAWU2I0RTzZ1WM4lbTTx6lI+gcVwbb1zqbs4m+
N+WIfXmhiokcQbWa288sbofkCLV1oNYFzjHNGqf1KFo0IIWewjmRjyHl5lI6TQoUkcrpOyFT+c4x
dvbIgwSauTHDERHHSgAt0Flvg3WbpP61nVkVLnwXNsWvTGkD+1zkUCep2chXUrWApyVmbp4kRYrZ
YjzqMHWs8AtLUydPaA3V5jQj/YW1ZxvJM8hfVqxgJXU5jhTIL5YptvoPzsdkL+O82jAOf66sJX5G
zXPIDnUa5gl0UWCDwYEIwOJlQaoOenimonOYDPiMhr4k9QpekIWFaUcwxBs2gpGx8Am87JcdvBxK
uADr0O0LsMn6dYnximMOx1FMiKVl/Jwz1/DHwLfpD5IoCyS+8UhoqR7Ld1JHCVZxkmZkzeYCaUqC
t1qtC/gvfEOO13zJZpH9rJwPY7TiAxg58SFCapx3tmcHiE9gkzv1ou/wsTTkq6qG7oSgQD88+kA/
PfpQT0MKHeqCEIM1eSHPPg6D4Adw4PPvvGjjv5CyJV8svONwJpO2D47TkFe/8gz5G0De0aRXoHf6
Uz83+byMxlAcqWwYgnnbsBfTInsDYveSlM4wDTgyZCD5EuZY0BZlI6CvG9lEfbXn8OkBwfhSAklw
MTQ5WGtb5J0lihqFy4tlyIoq+aJSGRUrGXeYS2BxY+JlN7i+OrUxMXCzSWpi5qdmTBDZ0gjx72me
uwweTsjqDjHgL2vT5Q2H4f2IimsqWiPQ4hnaVwYvuXhJIlhrLTKQ6cXzjPbjDhUPnM0QFEmGwlBa
VA+uhfn5MrFTsEsyjKOv88pxBmO2WpxnNlZvFVU4gWNmOrtYFeaofcDkpAGtGjKZxr0CwTx/b1vd
7UaSNtE6mEr7ErZR8C2oymRbeWghj50Lkf7FLjINPNaU+ozZCBhJE5xnnwcn5U89m8LsIk3nbulB
Cm43vCxToO9ZUb4XU5CcRdPbU53AqmOdxUAwr1Gz4D0MDAGnPkhU5Ttgo1NxYPmEc1OYUAiUIw4E
9mImymGuNCVwoOGcFekyB58KZw5M9ILE7KPwWQwTXij+NvCWSW7nMylpAocEbBbZZgxHbFlVVKX2
OEg9fCgolvzCTXAGWHCMMW5J5KEdxuEESXjUDBH93CszJCjOSugIGEzP1iocZXVQc4Ev1aDdzPZ4
bpKvY/Cm90podhiAWSd7TPxEH0EHidKyQGLyKEKCvDMjdTPtE2OqaG9hwfnVd1VvnhKuYLTQwbge
HwR2Nu72KB7kZu1hWt7vgLTo+TLqyvSYwdyGLGDjgm3I8h5qDuRe8DwBgQL81LQficIRDlz+VebC
y/7LskoIKC6k+RIpktfPoqV58JxMlE1LJOjVuA2aWrYbMyX0qeut/oCVEg7SMHBFOdMiTUJvhUb0
e5EnyECAzGvkmrY1hmGI92H3CG4hhjpCSJrHlXJwjKt10P+FUWsV7mJTiTVOeCiskKGHORNeWPER
w1MA9PhOMyz1Cc1Xy5EZeBzMqs3/cXRey3EqWxh+Iqqa0IRbmCjNKFuSfUNpSzaxgSY3T3++OXeu
sndtaQa61/pjGC35safKgTqDQlrfpEAHVxCJkFI92PYzHIgqv92uFy9znyl2oT5Vl05MSj8FuSvO
QJBPJPa6j3YmtjubtZuMF9NC0pGZHQA2NipH/T2st1qfYsp+d1FtCIew3fms/LH0EqdYM8Kvl5yV
eVO3XsChZ8Bvl0vnleRWuwuRsju5ykwc6R7rPnQ3OCQUVLA7+8YlffqozVxxJU8sZjHdNiFCqKGJ
YtXaZfAyezntggiUKHRhslSx56rxJW9qGlcHBxlla9fbT+5O0ZbUebR4D50z9+M+iqiRv5N0m+Os
9kOmC1kg02F+shjWhKNxQsSjLDxadfytJc3Ii6LyhEsr9BPQUVcdKi9Xy67BRRlRWU61gj8sPpyH
8U0b+wWITUxnFyeq6zXRgwytNbG8sPhe3aqa2TEKMR8w7LfBnjOLmYdSsIPvNJgDrMh1QZpJ0BZx
lrdqPG9NZ/SuadE/xnU9t2qndEgDQQ36dA4m138EtybPoXazhzD1eE6cInj3Rwe8KmTNjSNRpOo9
s8ZBxlQu1ox6OBQoAm+9kmB26MbbryLqPF6iKdPxYrvUzDTNJgh8d+v9KqX6TTnleHCWiaU/HxQ8
yxz1L1Pfmj9STJISAwWBkCw9I/d+KgpOAsKKQ/GUZ3jT622rBrLhu+rFooLbwxKGxY5lfcncXQs1
YfYytYh119hNumO7guImvHgBaeBdWlhkAAXmpcWCTR+d6bgHHPRPhu4H0Y1nkdXBF76sqvm3ud2C
wQLZpk5E1/IhNZhc7ynjKekVbDwsCiVW/+2JeJ60OvatNWsm5DG6WCy4T+mUpTkNaUUY7opyYBFd
g4hIKJrRspe1pL8nMdSgvcGs9X87OzDhnlmqPMmaZE/ueW6mTKs7BS62Hly2xhuzMOePxcIzhY3C
1PI+1wvqUlMEfgehBs5wmrJIrfu6NPWXBuzeZ21afC6eP/92lW1+DIvNHQA8T51r1re1th3c7T61
ZYcq1d7jxGpz5tVCSWBcT9dJ04eux3ZTBy7VXq41vNmtN/pHn2SL7kyLTUFVYZsuD41X+girZ9NE
f8y62bBxPdP3zXes/nb0cHz3W+7QwCdm+63MYMdoVLDP6Cv8+2mx0x8WHjkcCakvmNAhY/6Ofs9T
kJFQ2O6V2wUQw75m701bc5E+wN+cDsVbuCyPTiq9nZJUN50YEGifckzOTKHHn6hdh/mapXCE+4YU
pfuKfudzqAlAHhclj7kIty4BlsslmC/l4JhZ1Hpu+aIBSFubFTQYuOCY5oohVivmFtgb3sC68GbW
PLU6P7mGVIlndN7xWJTzv7kCL+aon6kmyIr03dR6DXi8hqDFktPPHDwL6QvSWot/yosYguk0C2QM
mQnLElDfcaUqS7endgyr19XKITldL/y1crVxGQ8IRWWzehDB+J7uUhXZL8Zy258Gw8x+7pyWKE64
spIzhoPOZTKkjCLYkxKd3W0dZY2Ly//eFmN+GIoWzC+quGSoB9/iJgjzA7AwyWsLtYl6N4GsvVRV
xCZGJxbUey/Sa4cqcKMmaR2/5hLHEXEwklvFIjyuC53tkBKwcQ9nlaVJS7EFPrRmfg/WaaIAr+cM
sU0aXOmx7E6uSRsPbqfwH9nA4LshzZKmlpiK7DRzfw91MR9GlWXPKAfC3egHhGJ2cvkgFsDsHCjn
F2S29aOSFQVlXd6e8iC13nnbJzqQwkbEoGH2rdhK7BcqYmPuwuxYk9XDG1SkrCUhlrpEKeQ8vaJU
gN6j4MH3l/wLgW5zD/7dsroV00OvCFEMU+bexIbaOjkDGAAB98V1chsnBhJdWTnH4SrX3utjRSH4
jj5vigmVfpmFkTvHvWXur4E8qTZdT54NGds0xlxYNsyBWlHraZZWcSr9WlKt14aH0VLb0cdecxlr
Ge0bXX43VF0k/KcjY0Kf4hxuK3uJTVuYXRut0VNVSvG+FK2zg5gUj4C69UNXKPubh93dbV7eJq47
pyntuAKWg/jBuHVzEafNlu7Tai6/3AzM0FUiOw2Fne+CbKMebbGsL7RIKYBm8WUbXx39JQ0JuVup
NtoK7yeg/3rK9xtBUxQ3+UH9nAcFoXQYq05RivvEpSsM64UhiaBI5/+m2QKaoTDyrFvvh4H7r84W
/4WkHLOb/EY8rCWc1QJO/yYyERyhfZ1dYRFJGkY91tJFf+EU6faVJmzJy9Lo4A1Qe6wgJbdlGXhv
IAvDEdCquhMyzQ+o7DQXuSn/Ot7YnsAh/ee6H9+GoC7ea+F7xFkwAxx1TqPallbV/ViM4YtdF8Fu
68EjDpZPj1OF9sqJ6WdVsRkDgdzK/g5Q5fB5znK3oUNDv5IbP6AZtK8ojKG/KY4WOS9E3OQrJlKP
bM+drvpip9cxe1qt4rdTqt7+yheMgNUddQeNT4NpQP3HlG+5oh1unLgIK9+Cj3nSBDVmFxJ4HVpo
jF8u9Hx145ht+Ls6JeePeYtWjIaqNesrUGrZ3hqtei/6lQ+z9y0r0+aPIl8DvW/t0PSUK9OZQgIO
QcUd5eW5dq5btIXjV1ho0d7xcZf1t3RQEkBz913+6GhMFpetp5TSy2blfBjX3jSdU7aCbnRHanNf
IknjIdfebHNLilrby69o6nP9N7QWX5u46Qq7/x1O/AXThmgK/Eaocyiu9MoMTJdWrj/TSIsrnXth
9gD9Wdn7fm5SHvwZFZ4TjONbvky0TCIv6619OuvSkHbiBIyW3jgubJINVYRLLLvWyb+Mrjw4Lwrg
fSqxs1S/s1B2zEg1x41KCnwM7xjnRf8cFeGtDJyrUdD3qrsroIqDnKGibvnfTIBg89aV0jQvtlNS
bxIVXPzrrg8WsjsLXtby0g6dRo9o07/M3gmN5cVcy03z2IzjxiedbaC1cUXcsE7qxe6hGlwPycwd
0TCeuSAvTbPP0WrxeDJtieLdLHLr4m3yuuW9IBJzAVKAerL3rlmc3xCvof1UAbJk//JwbP5Ngfa3
vdsitqVZSIqQbbYFYTi3/WS7CUjTZj0x+ozZHmW09RYtPCVF3HtVTvk4K2mACyzTUuo4oyK6OYTj
WIAbj3JePQpy8c6sr2MOObMrBlRP9N20KFvtPe1aq4L2FamY/tlLV3liD5/XevJC01E2xXR9I33g
3h/7Pa1t1vRJCEaz/I2AlEInNla/9oT8THmUrwnN3/SwJFxPBeTfQDooPZUWjHgyZm5oEfyZD6Ha
lR1ys7vaQXJUQcbTjn6NjFT2Cb1Pb85Dbw3424JBhfXDsPZrdAzyMuz0eQnsjLEoC/3tjzdTypss
wqXWM2smmKadUlGw/MqBttzndRKmo1KcjCXyC8dZ9oy/vr3JB8q/ognS2kGhITw+oZlCUwQDFJRb
2XoZbCI81T07Kdtu3DiNyX6kkVIOB5f6ww35T94CWdynbpC1/WEtZjCwSdAse9XwYfU3BFazfVBO
puW/0h4FxKRf1EshTiK0pKeYFQK0cnBbFb87fnhV0Miz4cFv2J1yulJQp26Unq/tUfFlZvWZ84QF
7tRQfrt9ioyEo507jGFRvUAWmKV9uAXiK8ywW0H3tm9n/vpVBxM6Z3c1fv3fCiIw0Rfsull+6MJi
1V0y0OtJoMEGgR33LMFitwIPqOOWzVhDus1lNEXvNOoEPhQZs9j4FWISW5G4xwuSsn/g/VVAr2RY
h/MuHE1/RaJdN1dbspq1B+7SAAtEOkn2E+NyTvBJq7r7j5e59K5idAod64V4rAORhjlvf6XdPJlt
2uvWYYz+Zbkovmbmn5W0A8SF4ZBULvKC7Nh52Va/pP7Adb0J1T9xmPjlGXJLydcqJEPlcRH1PF6t
Dq/TXVl2I6GrQ69oHUZ4U/K4MZvMOvzJo7KK4tXFkZY4GWMFI6MerXfFmd3u+f3riSLphvRmZEnu
3vbFNj2kHoDOl8RA1P1B8eX8aHelRhiiSvjA2kvoXSQkNTsH1IZ7TP0ewZXdRvVLSDWZpeLVF76/
m/FB9VegxvozR2QzPUasFyaBGA30NW8p9Dzglfcg6SJI4Nid1q2jgCR3Avm+tOPi7iNbrAOy2XWj
wrxdtpYqJEheWmbBX58sVC/yAMU8q7h0jTQMJKu+146eVkIF6jS/JY3lsJK5ofWTl8e681pnfdHU
cXkfYvHF+iWaEG2+mVjIAUdn87469twzHMu++T3bUXscFxRrbuYH58gdgf0k2tLEqSjpjkMyuu49
gIySF70IQLAjx5dJxD22EYeICiCWWx6Mp4YHwHlLKwlK1NWY0nVa1k+DF2r/cWDaZWjJR2yxCMnU
XVUVAUHhc92f6QP2v2W0inyPYEN8On4wv2Z8s+QPLdpcQLl91KCB6F96NALBjw82/x+BoJT9rVWz
NDtHeiCDgWAUPAew794dooT52Ss8A8ivmjCNJynmh6Wyyuq+rPKWacNV05dHzt36INao+wOXt/6o
NFBVEhHLgMp78jxYPXo1WQYaGlwo3wyTcr6V3LueDE7AjPxxYhKGauLLymIKvOprV4f+vsnUfJRh
sJY7XSzAEOL2IrdOBBtiuv5PvpCjnQzQ6dwVc5cFQKFO9e4Mc/u3hij8aRdcFa8b3c1/jIUm/bkk
OjS9JyfLotTPWHN0SGHI+z3Cya3bRc2gGEzoZGsepCkoPG0KQJRDHYnSevHRdzQxOpD+Pyi5m874
BtcP5NO1E4j+mndQdlUm+hQmJivdZClItUikcSlKo2vHpUbHkiKlDCCbKBhE71oN/+wRC/c+R8rC
sCUikut25FQq+2h1veV8Ctoa9TtvFcEntjIAXIsWVf0YAWP3MV+cCv7iNa/+K+xW2zxD25Qfgm3p
/Hs0ZFzVNHp3D35UaSooLNs5IVAqh3giZoIm6rZ7nn1HA272SBWKp8xpvewFoMp/AYKtsh9/YKcQ
Uzl/tqR+PZOKgUrc9jkfaEWeBs5+a6qtl4yz69lL14wym2CW4d5fc0rb40BbXnG/1J1bfxAi0HBc
ZsR6nRYWsOAUYTwSh4C+HHFA4VVMu0wsSFSUCfGwyIw6iCSoS2FeNX+79jhQKTgkD95r6PLbF3Mv
+52bZdp5UyvgLtnjjtrcXbXRsZ6NrYj2HqoknqtNLSohOdwAzy5OhHAlpgI3aB9zU+Xpn1rWpbwA
CM1pmBAuTgIvINKm9672A3kNCadPH1W19GfV0gEHCd1rzqWpjIa7MTTLWzdsuMot6WBYjbSCdWih
OI90LGfngDqx7jSbiQJFYFO/gODgHLrvzLA598hHRfXacisham+wNiAk7wAqP+U2td5+icjQ3bvz
Mvc7Wgj5LfxCRWefePJX3AnBm4j86MPRPMnJaC/C+meoduDPskn/OqPb/wkFlYCHFQaLVIq0W7N9
vQEdJxZjmf/tcPZZeTxF+WS9UP4kt/2s8kG/exvM/6FemzH9aRgzgo+tI7q5z5z63mLUeRm6UKNB
qXq+rzqVBo5hmoJYWF45ABwH5lYPONWNzp883RArMtvoUC91OpK3qlC0cHM25qGzGKtQZ9N+96DH
HE4F5ScOI5XX9V4GVl4R/z9uErbczlw6sK353NqjTzC7olV5YUuIO5bpmYJiPzr1DfrOubH0pyvq
IYrrzMkfO7u2xJPkVMx3Wzm2v9lMMgQA2mPqagFxGrp1676mpnExNbolShITGsBWDjGSt1PCmlaH
MyrMN6IE8PwhWx6mm1zeeaqHQWTPlKP37WsYtHl57vNa32Z/XpV4My7wkqGy9WX1xwLttYPA75gz
/auRJglDSmQKVvnKRhK1e9078wPuF3nNulSfI+YFhBaR5bgvKFpWb8eyNQzvW+0grwwWX9VvRZeK
Zl9kK4od1LNr+eE3uRnRbnWzLC7I9Uqg4FmP6T/Ig3L8zdrjO2RrALV6B6Z92hI5Z9Sn1ahwUHHU
jvNyptWp5EaquZc5nB038pE9wmV1xxntExXWg61aCEdr4qntqmwcu2QqLIJgIhaOL6J3I36CwkFs
2IcdeqKk2GTk7A3HW31d2B5p7nVDW1zZPWb/aVV+VZ90n7ru51oV2fIOSTVqsE8+QVXFuQyiLYsF
MC6krifBZQ1xRumpjbYNOjysxuKDG6QuDsWCgvXY3HCQuyovsxB4NbN4atkD/I0kCcPaS+1zLU+B
Vzb/FrTW3CREk69nu8lp4wwlwqFLPmnfvXf9ZWAeTiu2zm9efs/s8wFd5b6z/9+kWt/CxlVaNv67
FzV9SuCeHS3+rWzVJVFuW0CMypRGOurA2PSiBTTqIUJIGvHZO8XGS5317n/YCcAIQmecq9Ma5pG6
x8GVg7HYFe2hsvNW51fZ26PtHRcsKc5n35cYsUt2muk+1Y5Sb5tVopFaAuMv9xBst3pbIfvqpx6n
sDrOA1fupzN0gPwGlaL34dfoEYBIXW/em6pmDIgRvjKlFmMgtwNIeTre6Wo0P0OhcnJXOQN4vwPU
xQgEyjTLz4hSausNdh8xpAFoW56DkJ7dk3erDTo4WcBPaHsLEBdatKVMDKKtMx/YsPyH24l3rAF8
hYruuNp/tVUeeHTKmcF91Gtv+AUcNCjdlGS1X33ZIb9TkrWTWN9Z0OkKHRuxZHAYwWbtvKXo9LrL
p56xme6G7Jdqu7moqeUL3GwHjh0ViVu3XYBKXk/p+AqIQ3xim7Vdjfsmk+axsnv1YSy7fhHoBc5d
Zsmju7Tqvp8xMVAIXrr3TS+cA/b0yE8yRLYvPGXrtQmE9ZSCw87ntExLqoBLmoziJqf9OyEQMdyX
CJEY59sgW3f8uSYScO4+BoxxuC0quwnQWYgclUjlmxOnz7wdI0Qzvwo9y0tVaPebJc4tnjde5jlG
LWXEuOsnNpkr5wIeEWazy1pGTfGPhdIruQF1/j3VurIQ3XljJP8q5fn6V+CY2blQD7tB8+vaSf/i
AAVZnmWz/YBLrO6pp5WEX4F4vAItmt+235wBQjwSHEbaGgrrAKVLRIJ2FkvfXervZmwD7wZVuL2/
h2YLjZ/wsKu/jljc+cTkquwMR319y2rno9PvwzpHFTrCxm4QOoFNVM7ecyy8WG6tkAbSC5rKLe5F
lIrftAOiE2LSmcIQ3IrTjrrxrEb2ktRqFU0yZCIF/uVLRT+XGBd54yWadE94aA18aP3i387eefUY
j/gUw4vq2za92pRRp/ulWbN3WoPyLww5AIxeLpdg1/dGAphFnhdO7/BfXnOvIyv/yarc/7Wx1PFg
2cRjcT8KpMENwe/AIkyE9TYTWOxXYXQKl0L+rRAns6sPwy8Hz0RHR1FQiCOm1PlvlnfRIfe3oTuZ
glY22Ja8uk56mh50O06KhBsT9i+0P1cWaoMio7wizbs+389RU31bsKfDA/E/4bD3PHzbfmAthmyu
Orfi8ibvZlBRVNynRYFqX1hN4q9++IPAx3shpJ92bLI/DK4uh5WCHxaWf9tGc+gnB60H9gTRvUGY
Me5ZWSBuyTONU8ZZPbvpaWo7Ra+ftYmbzW5sXJS8orWsq7ctpvndLkNB/HpDDNFkfPkmu8VyWY5E
WF4ciV3tugygwn+zKsBgszV58Nrf9DMwI5B3dx5Qojo4pdzgAax1u1poGBhhqmU7DYNMn+oNTdur
YlN68rx5gbzF0LRLJS3BF6csquAQwi/+4e4baWxu1twUMQLT7UOMMqK3nm7sYhcadwZjnYqbqXST
PD+t/j1EuuHFSvu/fiaMphMMuNyal/wjX4bmDbIExkimzmmCXvvWNIa/rqv0L04zbP+ZoqwPU9eU
l0AE/pefQiYD+6LsKvryWxGd0iS1I83dnMn1YqGIGpKp59iCVOs/FUpydoJuCqidreZL2vrBrRde
YQmjSRkr8dj9jgrfgseot3fUY+vjBu1zrq0A0xYFXMW+XI28t9a2eLDrmZWEMCUO9ECXXsAM7ARI
e7PpoG0HJ3RujX8Q9FiPS15AbSKBu8fRp6M9TqLmB02KSLAqAJMOi/UW5kv/0hJH8OWjrSe2b+qe
1mC9q3iQjqO76lcxa3gVEfTTEdVvdhfOfX9uLQdZq1UxHRQEve1tOX+zEGKDGPLyghwH+w3VZJes
ieRvFJtdSCx3xGJCdJYm6HtszxutfSdnacw1mGT5JWfVfrQZakaLb+Q7nwlBa2oyfO11tN5W5Bov
UU5EbDWv09mDfb+4btn/VMalYscpmGwWXrO4GsP8GvpVdMnmm5RqSO0aCZeNv65noqnnrt8FcghB
fOwmg4UQZg9ZxWWOEpaTsyCLJIlKSCFM1hKCevK7F8WOMqO9CS2q4FWtnh0HZZlcrGbvjMXyqWYF
1gWqkEc7Q5fRacjXkX2kh03tS6bt2fXozAiUUyUTmcTEDjkUGuUSaJFLMIKXHrt+QnwV6Ow6WBoO
uE/p9BGV/TVUgXXOgjK9S8M1+L1atLcie5dXwOfxP1NaZIJS2Pq+2AFw97Q4F5Dt5WzN23SPA6HZ
pVEf7jMnKu+6W3WHVWbrO3xUcylDscYjA9XN9mUfXbaGcHPXA86UL0K1otO40TjHFuF+hbob74dN
ts+gNcBe7oDMkpaZxOqCuQbnFt5ppAPoiCixQhMuqMvG/VbEfrp9bzYWnxIX7oc/EsiTzY79DCeJ
03SBIeqsej4qqx39RPMYIfvspx3DqTMkpgm2d55f1AK6DX+lEAvEK84i+2eqxtqDwLIsQBY+2Lxz
sGZTKsa4jERzHUwl7US6no3dXOoVTlSoO4M+nA2mXJ0r44i462CauHNW65bIA1zeNAhJIXQL+Z6b
ngBxPZFG2QA74VFeADqcbdhVzoT6gnXWvI7W1IUHrzL1B52wwF9gH/soGBApBcxlT4hxWKfZ0AiE
7CJ1al3Il7BocWxwRjexyvxqh9lp+vYbv/hEGE9MjxUsZ0kx+LXLcvUSDcZvn5WHfDvPO/U5NAuW
0siQGRHnoxc+mBpDKlamGimHM1YPJKignUHRc6xlWd5NKmVwSt1xhXxZzV3ReeIea2x/tAC91V7B
Kr2ts0u1uMFehAreqqF2ljCWDnVK7AJ/mtDXGD5JHa9xFeDDd6RN7Ubgu05iL6haT6XpUUfmkwP1
h112t3B57nyWOXQbkzp6pZFfDmqohwER/84JG3htvlafW2Tp6x0VC3OCWZjEim5c3wXqnimGk8D4
5JfeeJZiRcWrB1aj3GqKwwINjaEYoDe4w4h2KxD2++ds28xJ26qaofXyCTmJtv9V5abIDYgEQmpl
IfiKqC3CYFvo6K8G0spIbsdzldjEztw73lRdMyXH4B5WrZR4ogGuT2iDDbISRB1ljLGtSeOFOfvk
zlN41Xmf7kHh4PH7zk1U16v/MBTB4CHBGfdi0OOvFPOb/YGHPHpebRJvITGKqS5jZizMV7gApkOg
RvusejQSeO2mg5kzzDa5VumUzGIM7nSd5StcatusdzamcMO8ZBNQOax2D7TSbU/SpwurinDl7gK/
3j4YS1PyLXsnOlbhav3JWn/4y1AhT8b32sMma7HHt9C+OVtov23ubP/tiJ2+yilMuZc2uJbFrbM/
eT87OboKx7uwKox726XXJWGRlhWBwLRkxdlSQ5uwIt5BdS8AQJRQjhEuKJC9oPqlF+WdiWC2vqoN
e8LJYD29x9XT3kNbF+dF6P4qs1tvg45afamsmWfDZPZDbvjdIrkOF94osAAXxz3mkWGJYmCH9Z/n
F8OeLUTyMwn5ttQZ3gW4RggRZJOvCtfNVaAaeMBD0RzZcTqMINocRifKvNjKZuJnl3pqX+dWpwsx
WBNvVOm2D6Zo2v+awiIYL/Ktkwz09qaR3WC8AwWgPS2aqAgK+hKIyPejg0Nlx/O2Le7BXjb5JJHR
/fUxhuAc38RNBVtVp5G8lP0E4P/k9mFxqVKzvN+0CA/sUu2vIPDmzzpn+sDIsv309oBKd5zbCX3t
1tR3YBcmcQlxubMQXj/f3F34DSweikRHYr6ug8LFQCHNd07n9kuAxvWc0g39VDrb9J/bu4uLat6v
Wk57MF4klsBb7tJUoK+zJC6Y1mwOQi+Y0oO3pvMDEiqnTAInbcrEG0pQRFhpH0kK9c+/whmz4p6b
xjxm41Q2+6Fr7FdfcE1UGAv/WycPTccawQA+CEww5VeR2gD8tkGeG+nW+ieQeO29fqq3v4VV24dh
9KbwMZxtBB2jVU+XPkPwfjcJS7wPQ7qN+1wKjfZq7ILynGeQ+y1oXDZWu3QoET8UZV5zoqGUU69r
00T2fjDUUCLRtH45HejfIWo8nR/Y06wpqRCaZQdcHPKny1O/PRqNRSHOQ+7vuOgdJd4r2/ftYz8r
ICxT8yWQZDDPG3tQ3TTYYdfJSu8GM68sgh3XQIkhR9qpSVosxPqCvMkQuRv1+FhikZazxGyRTwb6
CXcqbh/LLTfuxpuTqx9HebYCo50/CiY0GevUnl+4BIPxbVlCtvGtdRbvOdDrtsaVtnhzGxG69wSc
+eh6h9Q8orkJ64tKrZoUJgbpcniQgy7XkQImezsQkYAWd+0LL6SgU89We3Clr3eofykZQuYtuo5/
Sh73JAhjDMTyG1X0jacpstJime/akDwJ0jku9aBn970ByI/eIMUqAvCR8ZqPLgf6Kq6dP7iQyY1e
7L1Q9BOa47ARlwsHDfFxJabCWZJ+Q+/MCI4aen6hCYs1qPJRHahUeN2alNIb+iv8RRgi81eyzxDw
BMieYpk1/XbfTZHbvGx0hTqPwheobhN8Xlv/RPnhjSMPpIzeRCOId15nb1ov2urMl2wjWPgYg8J0
aHMIpojAP3REDNSB9KnvrXAN4BYf+x0sdvuconzAr9GJ9Y+/hgjjb4iAm0BcFC+KGeUTgkbf8RUO
rxH5pMgaLQ+VfCC9/zRE458Mt8DdpD3k0faCd74FhePihqr4j9cFRLInIqTqc5Jk7bFIWom0S4Y9
3P8y+sjYwQJ+N+7YsCdG9dXkXfjGrRAdAbW4mIqKu9cJh+OGYJAdAfBxx+Ls/fZr4YLYLQQ5gets
dlL2E3IEIC+V1CGL1q4ILH0/V1Ts+DUa4mEoaxmXY1p7O6QfzlNVZ/J+7Of2DklR+4KG+T+7iwr8
UuXwm7GRMlbHL/cm49WIPGXT9tiNT1FV1W/rNKfPA45tmSDfFFe/DzA+i2GY09dK0BGW+NaczTu9
Wdw0EEbtwSZxGb22zqpPL0pJfl/SIuiOUUkactIITvu9tPuMa8+zvRl5nIftPlwQlu64NWYq2tq1
yY+55CRmIqdO5OCXKxfrnCIUwzoOtmDZ4Oc7tTiLfYL+DJ/5Pkpyy9bQjh7aMnRJRBjRU++qOszb
n5yUhfRQEJnhPyDWUCaZqrJX16BZi/Lg5JvWRwljyMmwBta1xjaAKAbP4B9/2rarIobpa3DQH+3h
vN0nkeqV+dJv+Z5A1dzoN/k20IEOyobuoEE/3Ps1Ih7l7Kf4UM6+DPVwWPpm+FpQOBdnPC21hbNo
bau9jZExImekRCQWoGWq7xq/W770Eszw3HDUHkiEDkXs9gK7EfhsX51m1XAswG0PdDZHUzo9+WFW
jsdeOiZ4C5AZXZzRdMXeGBIYTnrA439qh6kaEzQFo9pnMnO2fW2cQr04oAos3aC7KNdh09vPSm1m
pogIj+9uzsuJOVreOj0U6iuWHGaB7mIw4utTIGAj9hUoQrIuap2fGhHwU1ZlZzW7Lm03eegCOXfo
F6phi3HuOCw35eT/Az7iSuGKCf7H2XntRo5sWfSLCNCb1/RGypQrlVQvhKpKRe+D9utnpZ50Ockk
0MAAje6LEZNk8ETEib3Xfq3VvNqJLoh+2ah5DMROHZjz0nT2MnOLASk4aswa519kuPdWg6b9vZAd
bBMIaar6qTJkNbwrQzukX1pjzlhyCt1UD73P0WqQBMpzpeMcWmEf7bcC7wrxqiAm8oXqIiZYyBGG
n3XWSSTAq52Xqmg36XhsaNJI9kLmxdIO9GTO4JDtdOEZ+X/+y6xyJdg0uV6zFIKm1i1anPUcWXgl
laZqrPQiTGyGl3QIvV9hVLWURyvVAw/phQl+RAlyLL9YKro7P4ytt771IWdHxJ0H+zqIwnWodql0
p+dRVG3FBf2wRdoW5wtwcl63VbpSlT6lQmtIUw688iKMgCj3J+Zja8loa2geLntFRnAvGU6OaBAO
Sho99Y6b8CnVIsLnTUSyr/9tgrBI/onE4mjVM6HZgLqPTZYobgeVxC9jv1k5apmieiJjDCn94MeB
d+z9yst+YRm1LGYHKzXyJyeVfd1f6myfmkOst621xUJZVzhHsooGbdBa5Q6fd/oECcV5KnOleRFt
3qnrkpeSrJiPu+ReEkndHumZhI+p05Y/h8bs4yXd7jbYaGbSupuYc4Fdluv5MUgj9PBs+z3a+DAv
AODSPPOjwn4NRInUH2x99CdQ3d49aBmri/cQEouJJF01gBp4ff/Ro78rlkbZVh+obGFXNTVLzCPn
Cq61lcHdu+sCjeC9FynBR4cL5FmTev2nYO3DySQ6A4oSWQP6ocbN3i/KvIb3AtOqtJ9j2WuL59DN
lpzC025KmEdz2zm6mLrXdlhjK7LRw3dr4FbIqDnXF09ZJysbVQzyqccNfl+JzOAIngDEfFuBkgE4
RavlByfHIcrAyHM3FzULwpsQzQT7MyNYJrVR70NXMepF26roO+Q4/eXFnDIvhsZuP4iaCp/9uos/
uy6qOKJngNAyZBG0ooAlO1o37sZVtCjF2OrmrzUcqG1j+eYxcXHu6w5xRo7HtFPnWJe2ntK2aBol
Odsk/OWTI2xL3caDqE4VQCC8cZVr3XVEjC9J/6zCte+yulxGchS9OLWkvKVOom3Q3tfKnp1syGYd
tvS61bxMXnnuYORLAy01UwSnJsglaLBtdVczyGhUOMjMeyuDfYD6fzHkiYILJRGkd1VxGdDGCxHW
RxWu8BLY0p2hD/3ewPHFcUWhD1uXrcfCqL3mo7DyFo9zJJx2Xzu9tSlZfm6MMkzPCFEgoKAviA9Z
2KV3RRm3pziJLisF1z+lWeiiZBDaDyuRlOgQ0hXfNnVOJpYtCmerhY60Kg3nsZd15aADP7l3Czdy
DuyF87+iD+KdFXaV+ZAWrlPdwyn74bF9WYeWmq2KvgPqQzebymRwpkbbcXjkVxj35O01+zzoq02a
tAJGEyfGMDCSA4ZBnfVpauwrNnriHEP3wC0E49PDE24jwHQDP/mUSqs6Zl0RHXD6tMvBdLFVRZX3
B82eeLODtERwhTsaH3cFy8EEPzgYkNAWSkNTeu0NJWZCTfOjO8a72MZgFNZxXFfsFzDqXXYGQl/r
bU0WmGwiL125umbwC2SkV4jmf4IHMJamlv9N1Fw5iRSiGRUGh6ffJNvUGYyXOpCrP0lnlw8t7vd9
GUTaM0e+GVxSNpUen4KCuMG2OD+3lXyrSTTFaMygLFsnCEq7JTYzc4GdvD9qVdey5mDlRlBHqui0
C3VdoGTjEJCmYEJzKc8IaQTW5t8j4rMPSVN0/DtsuoGUjDx97QolX7uAM+78XLc/8qitfmfwYe56
8wIDMXvkJxiJd/ioFJQ2GdyNyoTJYKm6d+JYzXxiZm1WiUJnFQaB8cwuRboz47a+KxQ/Fiudt58e
UF4pB1PX5AMfPyyHDF8gnrSsdl5ThM3KsmNODu70OM4/irJUdrlv81iNsFbXni7CHWBf7xi5NTlJ
QyDaXeMF6d4t8nrlekL9zfKgf5Fd0g0XdldkJa0qr1jjNzQ3bUuejBmGzk4NkRzIuRuz5PLD7L0y
CsTSnP0ge0LCuaVryufoylbec4YkN97OzqLixS6V9jVBs7fAPySBHsuNtdGpDEzOlnmBaBTyRVM1
LH8qXJoDS8EnEHXGna0UgOm8Vi1Yc0kU1ThhRbBIhJyeWMoJBD8GjQB3QMIb+2Wx6+MqvTd8x10L
3RXHLgSwhqzSPeiFJP8o6R+Wi16W0IxnFwjXoirkvzkJr4c2RoSvmIr/xKQenU3TL1aeauavclTH
O1vF8qq1ZbXp1Y4akNPn3YaFcFb00qIDhY3jGtMP0ncNjUOzFslgggtk1eEia2JBfvlWCfN5l5Xe
+NlWtbQhjjq8Z9eES1Wp47WloXvzMpsIOxU8zd8Ir+3v4VJve0sl1rfm/3NlB0l3r9QZJrh6EOEa
hz5pOihfqwKEEbDElpDaoEPztY9V2D/9xslUN8TdHkhZ8DsMMzW/C5nUfGwgrVFUJ7NF2xwTf1yw
Yl6UkmW4J9ln0Ub3XDhW/YS6LdBDFsV5Qt8zBEEC/k7zHTtBZAemCdEJUozkwWSfzkkawaOCwpqY
+VCdaHuzv2DrIsg+Zx7GVrrIzBhx2/3AxjeUNgNsB++zTwYv2tgDMqMnCW1P9nmbi3mVDA5MdgTl
7TNTw/WgaQd23siyymxgX9va6o/bf/46ct3ieO5/waIl4kGziQr94HcU5EA19051uuRWOPUH34xY
Mdp8dlvKoxTK/xSnPhpeRjvM/8s6eQZuOnGP4zycoNIVK45T5eC0IXRDbK2bKhbueuYWJwC0+gU5
+o3RrUlehBkE92qYOj+Ic7xH/sUivT/gp35yi+GYmPUfkaWPcd+tvM4m6U3Gnnj76lcJ1zzfy3//
dvEoSswA+qJ6kKRIW0q+OCjIwylPT/zf7UtMEH/1y3//dglACInV9rl6YJC/56Z4MuVmzVn84vaf
n3o7I1aqlYOBUyupO2SJrZ05ky32sBbq1e2/fhWgzvMZjW9kFRj3OBU/sN0Oz7r+KAbrTgvbTZtA
Puj6z9KT4pVdp+329gUnntY4JsXWQDMJpWoObhUVaw7kjXVrDb9khDwzfNmJVz6OScEho0Re4CsH
dLB/K2QfNBR62AZN9IGs9/ZdTLwUbTSmpeILJVuq5IebvwKz2mZZ/N9Q49poxPYusy3CPRVQGDKC
MMBowKtZZPn+9k+fegGj4Wq2chKqKmaKLHF/165LpES+s6jNM49mgiSsXR7Zt89BUhKRReyzD4JS
rVecIEX6X/oEr0MgvwGOa2auM/UKRqRkT3Lpk5aRevCq+kxr5CfL5BkK8wSeWFP/9xZKllE+O/P8
kPayXa+yjiwOO1KtH2ltNRtTs1V9YTrDv6pLm5m4uam3MvrKdZixhp6V+cFUon+N4SPVlo2trAYz
dXDqrYy+czJ1Sg7tgp6ToRJEGfpC1A0gC1h7rKEdr2+PreshNvhMR9PZRZrDGjPND0bYHe1ErMyw
WioB5/rNsLBFiBsm3OYucouURkQcbbAuYGiulI/bP2DiMY5DQzQNh6/KOd4BCQlQZQUhZGOtJA7W
Z4rLRL1URx8+Zgw7NOQLWEOOztB990Hu3UOgWbdZdqhkf6fgwVR14+H2/UyMxHEySFLkoD8CI+dP
sw9VHnmUtIy9fZtWu6hWnotEnyk7U9h8dVQXOM7WS0ez6oMImwc7fEbhtNQyZa+197kjbSVtwxE5
veb/9vmOI0MKTQwF83xzSFWxVv3uvbLETJTR1CAYVQa1xcQVqnJJ4oi2kXRx6Az7gWPI99vvZOrP
j6oDJmcHS65XHxMvs84thqi4stJHhAC3//7E/KWOSoETORGtwKA5hlp3yHN/zwE+fQ8Hyejh9hWU
y0+9QplXR9UAc0FCt7OvjybetqWbKdE6YE29djjvcWndGYm9MW2OECvbXVap2z7FjvTT9PP1zA+Y
uEdlVCc4QQ9kg33iESyoeYcJj0YJ+0HFveSwu5u2q60N5uhs1cOhWyDv5Lw8xLocifYO3f+jZ4IS
wir2iNPt58xvutz8lYfylab6beLCcZSrsuiao8Apu+609g/NCEa82ZFB/6gomJhJxFgESo7j25rL
k7meu2Wx1P7fySYL0a3h+WiOXvYnBOHyUhRdzcLI2iFG2XYFO+p23xXqKxjueIUIgvVAvM8i4cFV
d6NLs/NvxWZ2ZkE4VcK/fue3x9DBjW0kR6mP6PiUTZQa3iOJKuskyitSzwqszjQz9+3Q4K5ogrfa
e84rooXNFyB40swnMPGJKZf//u03gEquOknJ4I31NPbQwlYHFAXKhjBVaWaOn7rEaJlCykRu1p2L
LhkOyyEuK39VaTg0LZ0jgtsjauoSozrklHIGIU9qj0YjO8xIfbNTjTQ8KpU7t9adqtpfX/i3J5VA
2Udtgh45t7JfGFjStWP30Nk0mcamHfxG6YI6Ym0P/n9MDWLEjgqUVhicBeg8OoxB2aqySs7Ngro8
ktSA5kQWc0GtE2uWr3v+dm8W3wWKEqNlFAARipH2vEZB8mlJsOtkSKwbra/LmeEwMa/Lo4KkOHqu
OybP0Yy3CSHqJvQxy2a9Ij8BBkWluCWf5fawmPrC5Mtk/+2+qtYKdLxY/dG39rVSYQIanuUqOpWt
/LdIDbisarmWavUoCuunr1W7IGbRVgbezNf1tRq7UunkUckBaUZyLN3aY5OUfwczxM92B6xim4c1
EaXhTsClNIpd5UqfbvnvgnmQC2DnHjLYKBEvcdy9y4nyJAtpj8703ivDlZxBikp6BwzLgBcHyZnE
B1VzctDhq+lONFJmAlWnhrx8mVO+PT7HYWUMPa89DiqWSxTKqWQePVlGI+mgzbHe5Dw7h2T3LqRa
/5x5ZxMzpjyqSLHUSFUBhOMYSv4/Vhf+Ms6GM4kRm36gI7dvNJxKnQbSUrsw0/UVsOm58KmpKUIe
1apG1f1SC7g40jW5+5MSeqPpTwlgfhdpFvqQ0tpkco/gAq6M/Gr1xqbK7uvIfUy0/cwDuHzc18bM
qJiFsKI41NCaIy31OxufvXgJHO0n8Q07T64ge7or11Y/whrTrFTpcy976ru8vI9vLxvuay5sBDlH
vAjF0UkioFMuCi7TA+YYACPH/vse0LdcRpZZLdU+eugUPHshZ5aD7R5ls1wrA6x010q9gxRXv8A1
Jve+X82s0CdWMvKoGFa93EYpTnFwnZjpBYQPsoqyvePhRi9nNocTuwB5tFxLFS80oVWQPESStpkn
8hIH3NZptVfVa5/UNji4wnycedHXR7rmjCohfUhM/CB1j5mn6auWkPgeIvggSUetQzos54rys/DL
/sHGiHywgInaiFkEeSlz9fEyrP//UNO+UoO+vXOWHUCeWj7wrI058UcpjYD0VU8wKhOFGVbNByHE
H1KvLXyf7CVON/DW5hmtPYrS7adwfdhpzqhCoqalaS2r7RFY+wo7w2s2ZOvMkneFS/iMrBx5AgfD
Nf7dvtz1QYSH7n9HOep3PSY8UBwzvCjIq+Jdn9hPkLYBH7/fvsT1xQgAm/+9hO86DvoCozqCWfzU
2uhg+d4PpVBn1jpfy9VrL21UoxzSJVGRW8pRTU+JEu3YDy9LE2+i0qzQAi69RF2DjIncdlvS3e8J
k7cJkkXGeYlkdsXPem5nOXWno0pFFAbUlDQgkb6FRZpVv3tZ/iv8me99Yu+kOaOKpMUW4mg5aY+O
H29rfTNk1pF/QHlbSOlwULtNz38xvPs62+NWv/32pj6JUZURCTwQwdH8UdL77KTmabOLBJb523/9
+kILWdX/jo2ckCgLAkhzDEj6Su3wCenKvqmLXW6aJ9ufuYeJb8oeFZYaLTcMaPpCJHtXa3Mo71Hb
ITNICungQc7cFTqqA1Ry6XKQ7Jlb+1qUXhmX9mixpUTwHgqH12WDMBqGeKCNkX02iX6vS8OTXSSb
HNLkAgWKyR7HfS4DY6aOTYxDe1RD+ktkRlTqLP+N5kkKpY8+0Uj6ihe3X9rknY2KhixK/D4ZIJWo
1vCLK9HJs4Ny5beXk6TcOoIV/CEL+9wRloIpqAkPg8pedubql6/p2nMd1ZOyaztY31l9BFZE/Kqq
w7u+5JlEIvonEzawUhXrwRRtsAygIiCGYnauEdI+9moYnkDLBL9mfsnVb8PWxr2EHHYhYCWvO0MG
fMn65o2j49fA8jlx/cOBz/3gPgrE5hgtl3n+5CKF8bqPoYYZdvsHXP16uP54hBF94SMY6M4kwL8K
ZGRLTp02heOsq6h8cq3/eJnRcEokH7aYUg3nwMoe1UY81AF6ymj4KXQclPXMVa7ORNzMaFA5EmvX
opKh28rlBkARDga1OEciPVTRzHHj5bn8v5HDJUYjx5A1iVwK2TirkfZCdPQ6b3BSsE2V8PNy6hQW
T7dfzNS9XAbMt3UELNVmsJ3KOpchUTODTxBJW4M5Bb9RLYFpzDyyqfc/mm+01nfLvNDNs51zTgDs
AM8XJvSVFemg731na8jtzKWuf/M8O/V/bykFoKi5+IXOCR+Wnlq/Wl1bBvTx8wKtN3b3gIwmbaE2
GHPsYekZ6sxCXL1c4dpbG81ATWPoDrRR8yz52FpoHnbrEmjH79pu8q3btIe6VAQKdb1chjWheIsm
y7QjyIRfeuxC0bzYzrqyjbbQdf4MhKE8FWb8nknU3iRJCL0KJIND78ZZA2br/eV/GgLy+N24ReO7
wIbPZotcBFNEXiVPIB9eYKjcvsLXodCVByOPXokp2bmrlZV9VgkZWngB6rNONHC/PPFs5v6wgHPK
SijWmVocXAP067Rn0rEPzVD8Q76pbYvOGH70F4dc7ZQfKDsYpl1Eq4++OzY4EoEdD+AZli3UsUTK
PHpV9VuGv7Nw8+ypzoI98CpnGfQ9IGIw26swNN0Lzbf/ffser695bHW8QKjB+Vpgje1zi+8Eymmz
okeI3ApdkC0Q5tXlQoePVVvFqYUOe8mdqpBJ8Jnd/gFTn9hogYLmN477xFPPRiORWhlvB+E8B6n8
qvdYIzvgm7evM/V9jdtAft4b7aAoytlMolfJiDEMZU6w9Tsl3HRWVC5UEisBMUvhKtezRygd0jrJ
XbGeuf7VNYOtjVtDGlahBM+hdVYlDWWTTwga2mwZR5Qr5ZtQi/9qSmPvk+CTgBYUlEKSd+Zl2YRk
kH8z1jrCy//4W0YTjqvD6JPj3joPaCYXAkgUFroNp0/iSCd65wbOR0wHRi8B5Tj+nvS++8iCtVq0
QCxcdx2CzJs7sLh8r9c+stG0ZAPpKMpCsc4GFqQy3UDEY+C1QsHOQib10taltZ3EK1Nl1wHpL327
/RCm3sflv3+bQhIiaEJVYwqxUWQWavZLse3dMNf7/zrSuXZboxnKrW3VFp5hnYtA/01UpUx6qxTb
92E23FkpSknfuldxC8KWha/kbQrpzUFZ7JEVjlVF/LFKl9yaNis+bB/FI1AqewfVe0+cwP72A7g+
WSML+N8HoMKERvo4NGfh4YtI+0fHSzacWLzb2bAzLSyzZfjj9qUmputxJyUKTBNSQ0itBgnhhOVH
mNtH3Y4/iIiYqSNfa7JrD3xUSAipYqftJfYZ+eY58SyAPNIhT7tPCd7LwtCkEmcAcDVlq/Rglqrs
lwNqIEl/aN3eVGIF+5i97fzsXVGaen37vr+kL///R6njjkvk5zVwRM0+N1FsvROCqeDWzDeYvSER
R6q98jQVjC4micdAg2ZZtLhsLjE+oU85TAfxN0FoneNdBC1stndYJeJlcvEfZloOzyYftnLfE+AR
V/tAkz68mhgoWxw0PVbWuis9yX77T78Y+hCxDmu5/dUY5ttF6mkgRJOLtlw0UPTxBti/UgLcySFN
/9y+9+vvXB23ekKv1pGKuOZZc0GoJKzJxaDs/KDeD+7cwfbVfSeT16iOpX6nWpwsmmcDA6freQes
pzTQ3uyGLo6xLX1SJYkoXRJS1MJptp1thmGkaXeqh7+/0o4FGYscjNcAJOJ25qVfCsi1dz4uaLrS
GJjwnTMhwji+C9jsQXTEGv+fFtnquN2T9KnuE0jnnBu53DlZuEOA9yS9AvM2ABjAKb/9/qae7aiA
4W1M0ku65bmWwWIRI7x1xbtrbnoR7arav9O75jGvZ+7peuefN3mZHb5V4waDse+xmz9njPISowVJ
EQfmATs5l7a2jVqwunV8R37B3HpganyOFndKWhkEfpbOuSWddlvo2bBCIW3igthLyXOofRjtL4HL
d+FaeNPyIkYHayf/WhLhaQMDYzeeGoxvMz9nYr5QnVE1ln1TVgtXts+uLn+WWZGurUrZu/JdUN+j
KdexYP9RRBWvgErvmQcb/6W137Q++AN8TN/VFqlB1fPA4QEBcSvjco6cmsXm9lj42sBdGdPjBk+L
4UaHtElxraQdSdfhTkmd45BbL5G6J2UTfJuyrMNyo0s/5FxatZa2zrsMfhPSdqcy0s/bP+RLxnDt
h4x25NiEKnzZBMJoGOfXTmL+TZvm5JNIQgdIibZ5CgyrHA440d0FjDtxcEMnXDXgDnyF8xtSgYf7
Svc+S9v6oZlZuBTChik11M4Gkng5N54nRte4Q1ThryRA2nYJIK8fKs6LCG1/wKaND795zi3t1WuP
3V+LbILOfW5z/U0QM28Y5LHKuMxUhG8zA2ti3avao3I0kMFtApxxz8RcxQ9ma2onRY6RGvRxjcW/
jfE22Kn9pGuVu9LywEYLoebvFgbEx9svbepZXArlt2/b0+Dua2pYnS1N3Tk5oMvQe2h9kv3q4vft
S0wUK3tUrGroDUXDJAgsR32ADrnuU7VZu+S81YTRifjiP1Hth0IDcXf7ihNV3h4VLFHiwy7CpDoj
F/rjyrgp5fAHebq3//pXU+baOB9VJwxdMMfhAJ67wXuWSo8w6QEm7M/cwCaXErH2XprtA43CZRve
O5zZOWa8cq126xAFLthSzvyOy+rp2u8YraqyqnEMn4RhIpHC316A9o6g6nQVmN62NaQHmNXZGguR
gPDv4nsqqvbh9pWv7wtV6/Kmvw2aVDFbUQo3PJtpI3ayGx8L3ViUTvMsnN7fDWDfbl9o6lFbo5KS
BcC3FLIDzpoHPDPTHpKqg4Wf7HyaOzHypDp3z3neXlLIznKqH7NB3nhO8DBYeXNRMZHhKv28/WMm
RpU1WtBoutECUh74LW7xEBTGBuHASYrbmS9xqo5bo2IAOdgwyXHlPqzuLAwvXGirUN3lZyGHeIb7
c9m66zKCxKMPR2G4TzUz8yLICHLG+Ly+fZPXVRI2+ObRu/UaLKqalJ27Ot2Xeb5UB2kbe2udc78E
kgfJZKDkoCXU5mvaqv9SpT82kN5mLj9RLKxRsSgal6iswinPJO/sYSux83d2DsTs/gi4bGUOLm6p
5OxDKXZVaZ9HzUtKAB3sMfMg4Z4mvANixYPvm4jFss3Mr5r40qxRQcnoAfUleNtzHOHD8+UPk6GG
WeOsi5KI1eaeWOW7yPpwndXtK059YaMSo0BcF2pf9HzaxdoD+pM18Z1VtFt/iN5mW8ITxd8arWtE
ojpN07rtOdTrB+EMsFmbJ9mxf3kEeNy+kamPZlSjOq0PK1Gm4jyY9h300Dsjh0gIke32n5+4A3NU
iXS0CJHCwd/J1Am0LP17Fb47VMXTYL3+tyuMKlBek2nhQn85RUmbQbPtpUWX1zs3L0ASzcwoEw/J
HFWWJMtsP81EcBa181JEGuTB5t6Wh/3tW5jYfqvm5el9q9dWFUSSFmTBuY/+AVo7tNYJEjhRVuVD
+oZNPlarva2+6xpISV31tn1vvFsDfs/ihcOuFz0p/wzyTEd7YmSbo/pSm8K6aEo8vAPlk9Oh4PaC
HWSKF0gl2whW3MzUcXk/VyZHc1RIKvLkSIWT/TMkhTszMf9BtEa3of9o7WhH03w5+/YmSpY5Kg6u
0NUwNbijNnHBXQviMUP5PbRwXicG3l/5rbrE+XZmNDPop4bLqDjIRMyBLRu8c+HLd3y2EEQ6z4d6
5MyM+al3NKoLeJ4zmiCVc/LJEozqdKfa9SGO2nvTgxdQzoyE69oFWzVHtQE3uV81dsPHGlerwO2e
8PfAfmz2IsfHW2krqXgs0k9toRyd7tPxh3u5a8/4Tn8XckGqajqri77c2JXBYozKSAOMoMmrwD5F
OGnr1sG06R8KHJKY/e+JlyAebSPZokJSIf8GyDZnppkYpMaouEjEccUc2vKgAygfLhEow1aLQhBe
EJgamW9kZj65bni0VWNUYjiqdXRoGO6p6zC3JOnpAnM1/A9Zp9v52NQ0ECDhhoQDDvBrmm3aDQep
j+emgYkRZYwqkOtXodQCtz2FUfsjCKS9JaRlYwOCw7zvu7uZQnf55K69x1FxQdEph+yi1BOe/qVX
aX8E+KbYUQ+x8FdGtSJXjlRieWEq3X0yJHTQTW1dZnMSmKnXOao5uZ7Ciq/A0dQqwc3C1F5BiQRb
PXWDI0F4HNdo1L4VsW/leuaOL3/62h2Pik+Wy0re+qF+AkuAKKt4T2T/vrR/CDJAjN9Rstf7aK1B
QEqBai+TTtopcbKvI+ff7R8w9WJHtaiuyGVw1ag9tZXzxxxkqA3+v7Ih5wLFKtxkdeZGJ2qeMSpJ
pDa6cmZ7LbZ7GzWO9KQaWDPn/EtTG/Gx37hwwlRvgF4QOiE7Z1sx4Wz4IVp7owdRKPKE41URx5jy
81j9WTiBdmwj2Fl6Bcjl9pP8MjFeeZVjT3IIMNbrnTw8Qxda+sQLiuyCi70cdIFGekVJxuglUzow
dzFJFvwj7DamQUa78mb1v43GgrawdbuBsNU7F6Zn2jxHSrxp9T84KxZmDUmrvwdURCTSAi8rR6L+
gv/x8g9DPFj8V/4t6ja37+fLm3XtfkbFjcBOP2xhDZzB9T425H/T8N/VZrIhMDU11HVRAIeJNpYv
rbJGWTmpsoyBmmLyC1RB6IoAJbEhJXAgD5GGzcIqzVVnnISfLovmNbRSjvqJopg7UZ4aA2PDdG4Y
RISocnDOjXQpuk8eX19srLBc87Os2txzGorcVN7Pri2/tDLXHtGoLCZJTj+MKJOzANkNU/DyUvuk
XbreEmoOBJpwNeTdyiy2WP+XRgRaZI9ldxVfeBjFvlPeeNV6Nnds/9UBu/Z7xvUzUjhsJbrx3FdA
bgtk5hvNfWCbd/mXokUj8FcLHhiXdvYTodrCFNXCMEChkb0W+uWyVH9eovkg7y2H5A9kxEUW/kys
fsXrhz/3j7P5lOBItbBgQH/GEZkR5TooyO0J31NrVak/HbVfkDkZpGQ5cBaf3XNhxveQXBZsrPBX
Cge0vkKIOxzaNtOWRJgA/lkqib61qhpvjv6qRcWyZ5uRAsmzdiGg9RB8c1dsREcffmgPlnjgzi6f
gK0eXOlf19BDCNaF6q8avb1z/XLPZ1D3e5wdULPfwWQTQZJsyw1vQhFL2szLQYND30E9lmcq3FT7
VB/NHk4CKl3WGX/Izrc1objgPkRGgobWr3T0RrJGI+dD8i9E3w0DZSDgTkN7oCp/dPeBHxxrfzMX
AKc3N59NtV/00ewCxKyM0xxApZTZqFqkf5yL/TYr56V2uzdOodG96+rWNroHl8ioQOtJyJF2Wq9u
clED/yA+3rFmlosTk6s+mmkglRBoGqviJGXq2kzCQxMNT14Wnw2fVM0IXGFpzCywpy41mmx6KI1Z
RLDWyfC1zwsD20dw58dwYcvybaiIEplr3k9Ma2MOAKoDOR4wZZ6M2N7VcXCvacOn08v/bXYeu/4L
ZrBG1hRxahOxC1vpJ4FyrwD6V05vHwHMPd0u9RPPa2z9N6TCI5WoE6f8EmRtVsBUjYRrGJvQVjex
qj+gFny5fa1LabxSosYIAF+z9a50YnHyUsiIifNG1P2u88hPVfO5A4KJ7cCYBRBUjehcCyKIcgH3
UdcKPT45OfTHQj2qZrxJTPPCFl/05NGnc0yIqTsbFV9oV/UQeWQKCE3/UWflnhzsZV7kPzAB3X52
U1PcGBJAFK2JvdCuTolEvIEWf8DYXZWRdaixHxU5nHwbhnzVpmfwS2iFOZefufLEQNdGlYTkpjIn
ubY6RZzybmpwe4vS6DhUD9Vfvc8peeyHPvwc+0WYBcmQrf7Bato9qiozR+U0xcrxzN+9ICv49i+a
GrOjcjKg6WybwKhOpdXhGipXdhEXS86oyX+M4mVTV+tCMmZq+8QqWRsVFMdQ9UKwJzmVaZF8dnrg
/IXh49+RaAW/lxy5YWdXuiH+W/3SRhtrxW6iMLGi7OTE3YGUeoLe5OgvOcn+InFkhYDsYZFJ2czC
deLmxvCB2ql9sK74D1Szd8HmgXd9Zv1s3JFaKPK1FFPfALQqwxxcZmIsjWkDg13JvVZo6UlU/pEX
dYrabOfOCkunvpIxbEA3qoHCHGanokduRaRHsZPSNyfYXRbOHURx5d7Wssti+vZQnGggjWkDtUNS
JNlIvC4l/sgrwtkoNQZLPfBLxLtF2ZIQ93zlWdrm9gWn3tio0oS2L0pD4YKcG6AAvewj8vrDGepV
a8y0NCcf4mg1g1WoQs5ipCSk2Pq5gWsOiAJRnW2l6aqHtAlBKih2eiwbPwmBDJ+I+f1rRcCpbt/j
xPetjgqOlhSV4ytecipSbS31wwaB5y5Tjb0mkRBPZmMoZmxiE3X7S7r7rbsKXVSLJSh9pyaPBnRw
EgD1RS1IoVukBq3OBTxb+dftu5rY7o8hBcpQwwsnson1QpO9SjkwvEZK5tTGU89sVDdswvEMVead
GXiLwQNTNpof+DhWtSLd+52+09OZtzPxCY/NA6awvYDUtfRUoc5dSG3VLJIq7naVJs9J6Kbai2OD
gNQSd8B+Lj+xY7IPcS2kjTvkeDZgoJIJaWvLZsiw0CXETgw2gqSf8UVsh0WRhMmt6r8rJShrblmh
Ps/c98SX9/Vbv40V+HWihe+Wn2CO7mtd+8gTE0IlEIYsGVaze++py1yG6rfL5NpgR4Helqe6Cupf
ZES9Cmwjn5rvR8OmVpN2F8Bu7d9uD8qJD+DrQPPb1VgQAzSPwvpEbaxFtSYCk7f5LBszy5apwTIq
JV0q1zrGlfqEqArqJegMoaLaVsTq9u+fGPZfR6Hff///cXYlzXXySvQXUSVGiS1wR1/jIR7ibKg4
A6MQCMT0698hb+PwmUtVlsnCuhJSq7t1hrqA6CFI2Ij333pbf8nce1ygkCZ8YAmDb66xcS2vrdMi
5YCxPeQQYUIewoa4/IFeoU8t0j2ajhGgOft0fTIrl8mfePxhMhGHekYjJxnC+wwGvWYGU5ROOt8h
smHv4AgrDw3EdnWYVsHroDhcH3TtCy0CB2wvOpeASBmWU3GGb6YZxE5fQ8O4eLs+wMrSLQHio2nT
po/7Kpyc+I50UGi37ebNaHGrROZGHF+JrUsQ+KTiKdHMuA6hNjQ8QKp48sesiv9tiZbkfxgXdHUJ
l+lwlOQiVX2fTeZpaGpzI7KsrdD8/x++uzLo7A5lVGECWXaVxufZxLytW/izb4yw1g1YkvFhStgC
N61VIaB4lfCqOH0rcobCu9OSm0nEeNh1Ya0n0mRAotlSBZQyDJoUSdAAShP01UCWsXXd9qKBw3LU
KPk/3vZLqv7UDDV05HkdaqCh4wousoBp3W+sdfHSWYn6FYNJf4YGZqJvrMZKiF1SXKDhOjLk0U2o
KRceH+kRZkpQGtfu4BVw3gxNa6MsQoYNtQMgp3L4zGUa5ILz/ikH0wfinQBM911AyPO/na9FgcK4
zRUUWZoQDiOXFDWJ28mDzOoz7Nk2FmwN37Kk07MI2rcJbC3CslaTMxuPEPZm8Ji7ni66G2vM7h2n
pAC9OGPzbI1dYew1ygDy6JsHuN5XOfrTZYvCMWpUD6O9xtxdn/2fTPu/TQV9CQWXWceIFTUSrkyw
2ETHuYZbCxSRyq9GDwfCZw5nJYbhs5iWBzXFqYIRnyTVS0+oIc8WFbDYSnWtqc7on2ZgiMAFZgQ7
H9eI2evmbEaTFc2B5Z32FMGbugiVJE9DI8Ea6KOR8ptUa0116GAdCzJTPBherQHAsrX2n0cH/T+A
bzhuRJJNdRi1RDjw8uJ96MQwqGNFBnRhCvHjSFUHklSZX7Khf4D8UkP2LjSCIxu2H3Dc2sEBO0R+
9jOupf5PPT19iRGvYXsLb1QDIVeldgDfIHiNWcgg0Ch41vOyCXGX0UOi4mbjS6+twyJKEiH0qsnN
OmSTFdjURnVcDsCiMi936i3wzspjq75EgRuOXkKiuq1DqG5eGGyV3fRna5aQEoOWL+SXB3XMrBTU
mfi90V4Tgp8jki8NrGAOBoTxNz76SkMZWjp/XwlI2DvJIq7dyh6PSRJowMg1lA/l+AubnFkt3PFk
mSP7BdYrEBDn8GlSw0+yc8U+Slv0kvVYdJ4OjLOP10seQHP/VsmW+TUKOI+y5v36AVz7LItizYG3
JYRQaR5CK/EBSMZTpumD5wDE6Tk03UjzVj+L8fd6wFQ8hcZbV4TUMh0/u+BZB67mMCurgWqAXUdB
i0Nts2PRAw6b6BcKNztfF9zwOnOr9F6b6SLQKlSHsZanCQh742tjZ4cCxjRD1Z2AUr2+lp+nMfqS
NJjSFkTBhsbotBniZBAopOqdu6WS9/mFpC/B5lHVx2WVpkVYKyvIhXmIKtjNkRzQiB6Eqd7aKHQ/
zyhB7/r7W0lQMQ2zj0WYmrNK+Ah5Yo3LUyL5RjK+thuWKHATNmmVSxIRDpMCPBdNz10nJPUhO4+0
/K0SSQxem71jTHVeptpH0bBflmgfaTm+DU7VbiSGKyxPfQkCj1QC4n6ObowYzVODu8CrWncP3auW
HppafkERAk9oUGTg9nAH3/Vgyp3j9b2ytsrz/39IGps4H0xwpUWYR3Ivy+zdNaKnfgvgs7LXl8Dv
sc57M4v7MhSOvJV6Eg45vFOF/jhUzpYewlxhfHJzL6HeDTCxLjehKT8l8idsVW5k5Qb9fIVMxq+O
QS+qRdezl+55s4v+eYWFJ+G/Fy3VegdKeeh3wh7MU7R4zEd4Yb2IYvBSguwJdBihlxs35NoaLuKF
ZSMs5wU2B0ma3nNiehRplELpiwaUbwTGtV2wqN7iDNKKdo62D3KQd+jT3CQZ220SwVZmsASLT4QX
qm/QjDYjKF1q2RH+vO/wEgvKSPzbBJYocfSfrTSJuIC+Bf1pxdC5gVfDFNgO2Tgnn3cI9CX0Gyop
rGEOzsmssCb7+tzm0UG24lDK4VGVMAvfKrJWNtcSBD4lws5AvhQQ83EOFsyNPFDWPJRVX52yCSTA
PX3Db/utlVsJ50u0d1xFQ98QDOfEjkdiGeSmuoXA234iv7pBbp3S+Wh8ckqXqG4Ddik1PINE2BTp
kSj7MZvn9TT87Fn7EzIeTxzW8L4OGm5G7dtGyq13p7X5LRKLJO0mR7OxM1RDX4jgh6ZSJ05U4yWF
drOpsbNSGut0ERPqvq0jGC1AI6hJ4SZNQhs8gdi1d/DjOA9O/E2DbZuW1RJmGzX6+3oQu+xQc25C
avxcd2h/Dlto4pUEYInqrinTqRyqKrR07Yym6kHKaYvUuRJu6TJUxOCNCltWoQu3G992hW+q+mXU
BNyp9Py9Td0jHi4coJCcrybMda5fU2t39RLmbQoCb3V4xoWitb/WsPsxoKspA8FvMrDp0KRFOqcM
kMQMeGFxmN5k7NDP6hZbx3IlADjz/3+4KN2BQooBAmFI1Bngtpl611h2B1PBX25thjA02lnm+/XJ
rsTLJRgcvVu3d108OJcoGDUrOgFcc9EyEzrE3r+NMI/8YTJjVJWGhB5QaBHInsHwawbb4mXLIPue
/OMYi8wCik8GiFcJah8Cf5UynoFM5GuRwwpyqy28EiqXCG8hOuoa6YCFcqe7bHpNIVlL7QO2v69B
eRpvT19VutEbXHnO0pcg79EyajeCvVYIRz6kgxNeLmBXppzmtS1kMJ+yFm4XVcvPPNG/6GKLOr+2
GxaBhdWS54wR1CzwgWPWdBTg3ji1Oho9213fDmvBy1nkGJoo86TrJ0AcYP75O+GDeyBmOu1iDhRt
0Wk7+Ny+Z/CY84rBhRpxazKEz+nOyb51zABGcqAw7Ixi45KIcSs1XevJLNHhrDVyIy4dpFmRu7OE
yvaFGgDskrAxMVqAuCqATXvn1DYHo4qeI6HOqYCdwqByGpT8zdLKJ5vCwVpZA/F6OvyS7U9maAgX
PPXNzETtkh7x5JK79xxsjuuLubIpl0hymUzlaBBkO7C6PlkaOvsooA3Cfaq1b6ZbnXmbeONWlbSy
O5b4cdnGLuRqRhFWPCpPrVXWPnUj61bAu9ii0+v1Oa3kh0vseCYIFr6PRIgYPF0yh2RQpzfE2SoL
9fP6ECsUFX0JEBfo1HK03PGw2Sugt12/VDBvp26g8AAvy5tKZjBDLQF5dI6g7n8xiXbk0T5mTxzC
x3m2Z9ZNy+Tbxs+Z84NPEhZ7Eb46EtkwOxt5GI3PLdcvyhS3XaV9Axw1b5IDY8ZDOg07gcaRrKav
Le0uQ7qR8q/cNfZ8r38IzzTTezjX23i5RoJpwJ8FGN8jt6IbF4m/K9pngDk2kAery77Ij+CG2UHj
RWAsocE2pItNePRmgQ2nMxCeg0hYRzSyoDrbwH2amfbbBPndaqIgutow9mna9tDG8WUk8ZfJVt+Q
4m11a1YyN3sR+PAk6gAc0/IQ7gjeoHdvozvduwOKOcMd7zYb7CviBvoSWF5kZWxENC/DcYQVcpm+
2TZ8Q3kZKHgLRk7rQ5jd19s+iKeNamVtZoscSiWUV6Qqy9AkxsGkpPUqm55H2MvHXbOdsqzEhiWc
XIdn5ghteB66o7tPXDewkRRl0rlN9el4/ZisDbHIiuDCqUaImfDQAWjbyMzXOGoDXcIIetoCSP5B
UXxyEpeo7AavEoaRxGXY90E/cb8sIvM+zi31y+zgqDhE1p40KvXBL6l9GFJHMEiF273VxnupF7i+
6h0BQNVLmXk/1miu9E6hXXhN4G7WHrqIBKLfYrqvrcf8/x9OLnDjqmFDl4bwFXwaIi1Ee+Wci/yf
y8Ol6ZVZ2TACN6V229L8oGAqquWKe7oWgWRej7BiNCYoFSATNjdKt5VgtAQl53lplI41wD4ZQGDf
4Oy+M6rJQ29412UODFHEWalu42SsXDRLuHFRRt1oCScPectYIJFMgeZsQ2DrdH2/rmU6/8EQQ5I6
TdI0D0lW7albQEAkjvdxAdK89UD6O616F/yll9mlwYoqo0H7aLwBgQjOsO0Ps40frv+QtYkuMi42
kk5yybKwSfRvPWzeiQOavplWW3Xayv31H1yxnsEJMI7zMEWZGdftUZlpA49fCb/h3G87FnRjESAP
6YYvTr0rDbrXqy13hD9mMp+c2SXsGHbkSV0XJgqMJHYg2xaUbphmo6fSb2UMO10FblAWEbicGrjg
jN1YJ3u7nYKiUs9gZikAGD2zbckJpFXknIhed0VnmR6StUk9RYI9X/8MK5t7iRHTSEayHh7EoWxK
XzAaxi6qSafVA4tmp1bAzXurHlr54v+BSCdJjSc17DyXMLhYleJrUbknFW1sqLVrbAmLNiaQNOAA
lYdFC10+P0m6wqeMfnN0M3sZRdJeeqd7SkswtCoKf8NBmcXu+iquRL0lWhpyc31V1GMeZsl0n8L2
OkCS8BJFju13sCI/XB9l5dY054X9GFsHfRy51WMUGL/uQCCOfOGy4mTAshzNk31ZbWHT1kZa5F8m
hdZMRxWiUBXd6sDv1TCAqcvixh6KR7vLvl+f0EqlsERE9zqqY05jxABS7zT6PFHnZrRUEEP4oVP5
c6aRAL2h64PNv/2zE7nIpooMHqEQFMvDZqDJrmuE8nkGVYfrf30Faqcv8c1yYE3bGTILBz44BHDL
gTl+0hvwIB2oJ01HP4JYw/wpG4mf95rh8yK9qVsK5TFmpM49c0zI+BOrLv1xakcPPbv6MCgVbSS6
f470JwuwBGmWlMArenDnGtdmEFZj3YHybp/AIdODDafyVBS7PiXNO1y6+xNsfwdPy8e7KB8PUQk0
Sdyh/B0LJ9DcDnqrCTC50HPrews6kZ2yH8BHcpB26EOJA1b+G4tdX5pu4PGxdMYMu9423HNFZXkX
RbUVVmrYQTfnltkFv2mdceM7rp3kRWZK6raFcWebhWClwIVKQ4Xdat13aBGOAOqWG5fTWtSdD8SH
k1zysXBZNGGzWM4PXo09WlCHpM13FgdRq6q8PtY2QSfzjfrZd1+kqHkZS06gDh1axaHqIQdjGT/B
ar/UZn3TmuQueqXlPWnEhSdbEiprKesSP951eLGxy7oItbo2XNAp2ouja76mOWwvtPEibHVoHDdo
0PaFEfwvs32eVTWbsy56UM6pc9CoeXJ5BFtfWupeksYwfRogjQBhc3nrlvbj9XO7EumWwPM0NSOX
ioyHPet+O5K0t0Wf3g+9E2TtKGbmyxbRfSX+LF3uxkq6NonwGWBu/9WN3YsLII9/fRbzDfDZJ17E
aw5QQw8Zx/lvd78seAEmknwB12Hj4lnbrotczR2NWogJ/dihMvYcXFRdWRB2BBd4xueMSttNXX5/
fSpry7Q4gEOJboeZYyyLcuhIAQNRSmvjvlnBX+lLzLWGpwkH8Acewtql2Y199w1NfIDTU6j/m/yu
rLW9rQVTX3WeVsFalaQ86GILPPLGAnOTfiMi3mqnzvfOJ99sic0uo0SNDiU8BMOzpN/zjHqJfAc7
yccz5w2aDfsaok4gHx6GPL4Qs3q4vsArH3OJv+6nZISfdI9+B6J4YWm38cRPpVBz6Vj6tI7gZ/N0
fag/+c9nc1xUg2Vqp3BbtHjIjKk1AXwUkJQoT1TQ7KV3UojjKX0nCgtjjkl+0qcR7tt98yxtBUL2
lCPx0PvKb2Wa+TQGeSEpLqaQym8oe8hwj3uxzlrLs7TuAsf1wq8TLdlh+5jQ9lZmfT+5MRxU8qwN
GlQAkMoffg5JW1xyM4MUZTL8MMcaKg88KQNS5PrGcVzDMyxxtLYNtoUbt3moZfShb80fJZMX2UV4
9srCLo6PRLpeSaOv0EoNB1l/+deHjSXGtrOEYTQMt2WhkqCS5AxIw06zBaSjko3La61jtgS7t2SC
8LOF7lySyZ8ZZb8lYfeiiZ/yzvLcPPdROLZGBb230bP6szybdnETm/K5dLEaxXDfReV32hQbzcK1
p7E////hNi24QWkpcaq5Q7zGfIoKOMLZeZDR78JkO6cEOOdhFlyyJfeiHNj5qjj1m+8ic2T6bJMv
GoiuEae8qzUcqGh4yzoELN196nGDQFEb6imFx+YOvgNW9ybAaTWQLZJZqH87pkK+HxZ1eqjRJlZq
b5Rs74JH25L6ZnKto1nAiQ9MsV2DaN025aHo+gBygLsyqTc2+srtuUTal44turFNMXVFvnZ1/rW0
dUBNptTXNcm82FLP1yPJygX3p+b78Ik11wBtN0OTdmyk9iVOrDRIGlviwat6vz7CSuK3hNcD3Gpo
eotNlLXGvmu1d/gHJ56E6Rk0zv5tiHlyHyYxJlYBhq6Vh5P5wxWQ1TbjN+jRvGwe/rXmzhIDDvvx
mtbUzkPLSHeRdCCPPt62ee8ZRu5N6ocRI7mSJ+OeZsmu6s3XxlL70qFf9JTudLq7Ps+1l8IlMBy1
dsYy6JUAS1x9UV0DQ8/ZBHJ6qwz0Xpl+awzDnmj1k+Xm26YbK3tkaYcQ8YYmRmfkeLBQ3J8AMOh4
9tYUdCMzWbk4lyrhOu7KoVEUs4q517IfLcylAQb0mmTEWqffNhnxq+u3yIGAvzbaunKBBSW4lWN6
qhzjCDGdkBWwE4F71S389g66Qc+69nM7kH1eKJAlBDw2AHxCHzmHAGv3Vrk2vUU+XAYQIpY7nnbN
o92gbnRTaHwzPJDqKn+yLHcris/h8r9hFBJ7f5+Oro9lmkqYUeYO8xr6OrcdaO8GlvtKh+rABTBN
iCo3NMG1b1qzrSiH2+CW0MPnoYwscdh9N1VGytEeIIm9i43mJmv4TjPie645AS2frx+NzzseZGm3
RhED0jpFj2qKu72sxKXFIWWV9mjDtMcyNFxVrXNj2fXWXb32TRcxJyuYqtXc9eDD4PcQez+Y/Gci
p7cuT0ogvt1H5oijjCoYWrISIosaWn/X5/r5eSFL7LWETihEWtDhlTUNnCa5takKUgnBPf0OTd9g
M+ytLeriAjaB7dYK4CzDPB+f62a4F7FfDpDGdlmGaZX6OTf0w+Y5WRtucfeCGaklMHXJQkNvgRiL
BMYo3F0NBTdZ0VOdt9BH7Pthp9XRxrZZ6W2Spfw2r92Cj/Ywp3VuEMM7b0pr8CXEecYp5obwWB4f
WB+duq0n2M+jKVliqJnVDESJDu1zWcBg1KKHierfHFAFru+OlVVcoqgdsDF7SxGgY3iZ75sKIp8i
++WMkJYxYDdRwHW+zUCOQYdgo4pdCatkCaiuZwlp5Zo5Mu78brLzZtezLNDs6TI/K1e1K/DdSvgv
qO/UbC8525Qo+zxFJEugNVUdoOExRpY0PqapKt/wiD+iCUnagEEc2otNp/CguSFhB9dIj7qTsbHO
n+c1ZAmt7stUaE6HzKmt3F9oUO5Syz0zt/u5CUJaafbgKfHvyO3E0rZtJwFAR/W5n1Z9elL0YA+z
JTOkQZSqO5/rgh6Mgd4lPfViCJbs+nLcQVb/gVqt8Ou8sy/t0Pl4NaXlHZDfKEKlBmkkFjsbhe/q
9190SYQ1ptLK0JTSC1F4+oA6stTQcUuKGoofORC5+8w+JbEV7yvUE15mUIiqXN/uK9fLEqRttoad
jUUL0oCeHpnrvLFcu0tL596chvdNyYGVQ7vEZdtjDwcsE/QONyb0Luocdt+ootjLxNhqJ65NZL5o
PiSxLmjINYCa4DjmZ8eUxBtTICBhBNCBR+TDVOvr9QVbuT3YIgeSwKxaZdbjYcqNdjWtoHolL13r
vsO65uQgI9nsUqyckP+gs8vebvIajRBho/8YSZgZ83snH+83L6iVuSzB2Uwq1zFiR7tNje7LpGcD
SCLaZeCHFIq9UfMF+lIbe3xtpPmrffg6rOlrjRaRdqsaW50khzBZEpskIL1tP6YVLo4sBYwlruIt
JOXKfliitekEve5qnOLQhhWp4ta71OnPTupiX2cjpDQ3tsPaR1rEGB6b0Ljq4jQsrF0jxseqGUeP
4iXXc7fe+deGWIQHpssK2yBPIchAPV3Jh9FRv2PAAj3oLG2EgbUxFqlKNRS8LVLwQMD2mgJghyj0
hrRfLpXVATnMlq3qShxYYrGB42G9QUkWFgDQ6u2gDsPk2MFIki1pw7WMZAmxjmWXVWaFdlYEbTYK
oFTBy1vdzu9Q9AdRX78lubkj+hBunqK1SS0iAq/Bnq2NBnlXkRxoVXQe0R2PC842Ps5K+UyWGOtk
rIBtFiiAMtGfJl47sGSaYYv2OZpIQIFnpxITZaMPQNgBi4yfMBnfZ0KbJ4Xc27EGRMrWw9fKXlkC
rpNqUHYMzxf44EbelHbQpoxjWIQIe7fpWLw2xiJeOHpkdhbYNFDD0uLSN9hoQMEM4IygbudHQqPW
GrqxvCuRYinBzUzeO6gls3k+eABK7rWGXyqjOEBZD0ppGxFwbUaLQFEipSS4abOwjBvE2dZ9rAfx
1cz1G0gVXr+a1iayCBQlmP9Daxj/DxSj1G50x7rnGYQYXcffTMBXuKtkibfu8GCtuYmdhpNVh1aq
e+UE5iweJFNWH2L9xEvz52Bnx2iEumPeidOkWnFMLKfbJfIGUpGO9m2MAQRPapD1OucuEZW5Udut
nEXH+PueoRX4bGOZ4Fs68OgqAIDw0sZFFaIO19d4bYBFmjF2Y1I1BDgoOKEBsjzc6DnqOgCHr//5
FY8HsoRWU0kmyQhaLLD+Ss86EDmuDoHbRu6MON8zWnt5Vkd7UIeDCnWVBx0vH110OZCN1ulasFnC
pDVqZbTNqjykBs1h5MH3Y8ZuSvRqbafZweXtta0q14fMd+J1uniVIvKqFOpRDYpO+kPr0OtmKM2u
L8haEr/EUXdsgqzFCMjHJMXeAQs9Huk5Sh6MAkqT9c4eHu2Lq+kPw9B7A0v3lcH3huBHeD3fNJZx
5ib3yMi8rnyAyzKSRCDxtGqrOTR/9k+aQ0v8tSFTamcSv47ZcNuyYDyQOieYPvmUh41hos9pwG0a
kuklHm7NrVFXWlJLRLbqBYDeZlaEBnBpFUwP5E2T5A8wQgcir0hgewGENuStWi9BbXnKdRPHjTb8
nYIXfiyF7mxgN9ZKlyUYG0aQcsgBLAoLMe6EW90zmlQ+T52g1elRdXhbQ/2VFwRcew2mPCw6Xd8X
K+dwicTWjUJ0NRdoReJB0sy6ixLG9wy+l9f//MrbDWSo/g4kpMv73LbzPBxjxKpGE78NC0q1ZPLG
oit3cVSgWHUP0D39OinrV1X8ggtqC3tCA7z83caPWNtdi2jmmrDRmc18wtgWldcNO8qj3/A2PYsI
39aZ+NForcugAbYHa2PF9a1Tt/KOQ5bQ6zTp+7agyDgG66Vrb8f6CBgEVBgL6EDqvpE2DxN8jGc8
ttKKVzJowaAZP2DT+sKN4vn69Fc6MUvh73jQIZhtu1lYQxnM7q29VtiBMXtJ1+xBn8ojWiXhZsax
cnkuMdm9xVk8KXQFO5isNIkwgPYixzQbYL2SiAbPAtDLuT6xP5jWT6KGNVdJH6oh0nLbBNEL+ZwD
VlcWk2Q3ju0eYGpYruVJchkd2QY8jYLBqgZvGiPyIhQ6TwLi4lauwoJVF7RnTsr4bdoQnRaRAxXl
HEaoFHfRDYLScwzIxZdEAydjdtoYLPuOU32nIOgcQ+Lq1Ns5ORVFwnfMneWggKObuRvY8/uhxru3
m4n8CJPzwouz6bYtrWPbQWLRsoeLJbcO8epCzB/jw0JQc5rcQtbo7Lvlvpk6dV9aENvNoTsjpuSn
LIBwqEXhu3hN7M1JBrHt2kENLM7r2DlnM37Rp+aUEPYIKvmTalu+G+HPehtrrthVTn+0bdp6gDuG
ar4PmDt5SNR3Tq6+CNZ/dc3xmJrOnTP1+ZHl5gUggBuCGvSYo8luRTr8AYifOOYDLrebRClnn1jt
N5h2mxthbIVKRZYIzaTvxhFGxlnYukOo0Q7i0mUdOV8iwd3XWnDpxZ0cLkKNb9XEzdsenqc/Cpo3
kR/B1IQFNO0fUhzVys8n0h5hbYqLuo20l7jLOeqEAl4nkWmc2Vi/65H+WEPzxgPltv0liPiS53zY
mMpa5WXNme+HjwkYnJyyoUjDNuvuy2E/38hAHOzdVvezjn4DjHj0knw4Qenx+kFayamXkHtDdSlX
VYqc2kbwj3PAAZM7MHaDzaiwNsIipVa9BVi6QB0yZvykjc6eAmsHs46jTbcsY9YCz+KmQaUzKGZr
KHWs6oyGGGzopoCUEDRnMfzFyEb9sYL9IEuAvV1oGXEYT0MloBAGZcBDOgCYOzEoMYwugrd1cezL
yOHq6sIzU/ARKGX0Ma5/qpUGkLXIm02cwSmBjSDemHvUIqPvxtZLSs07q+KPMArYhNOuAF6hyv73
NqTQ1R5i5aZh5U4HPgIjSphHHeH3D6abfQVE04AqZwy4T450IWbJd2SWt660Gg94qz2wm6/Qkd4I
9Ssfdwm3x8XaU0gwolZO1Z71cZh25EZT5rkxpW9uqSSuIF/IfyDsKu1KV4E2nPDYH51ZfT7LnuNO
eX2ZnREN93MgG4mVeLNZ7JAfh2GX2F+19Lfen/upO1m24xv0x/WPvVbFLCHvpTkyYG7x8lUmj0aU
XqbSBEUw3pdNdhyBZLOYfTvXM7ownsqInCydhVq15SK6tuhzzvghEPVGZUhNjVnodOrJHtOvWdZB
rahjT0OpP24D+1fSs6Vkd1HXWV7UWPXMrgEhBUh62iVueWdMyYtbAKVMXOSmeC2YX/1OlTm8bizv
nP99kj8s8el0dK0+4zMYOH4Yq+p1NOw7is2ltDgUPHvKSPMgh/RFTupXN9V3pQly1fWx/xzYz8Ze
5KTZ5PTAU2vAxsvvOgPR31HwGIYYGYTXwyptKZCKkM90UBrHSBh4ZDEPHEQ0V5Jbixs7g73rTXRi
Kd8NhdJBLIGClaaqoKHR2eg0VCpwPTlgjC7sNeWBBcZbQLgjZALP7pDjxQbwu0YXYeSQd8vokBKq
Uw5ii1c5VB5FZRceQO7w0U06v4ser897pd5Ywuh7BoWqVul1WMMM0jMjdtbd/PtmD3G+Tz5b1UXQ
cig43qYLMUFzhFg2gagallhsBKGVP75UASdQ/E7qcqhDJ7MbmOTaJ6qJjb24kqT/R/C7A6LQaEfo
qenNdyjM3iQQNauT6eBEluE1GXmy8LqeAx61sQHXBpwP/YfDzSl0anoKATdA29Bicnc6rDcTEiTx
eNIKFkDKZr/J912JJEsUtopa3kVdVIdU9I4Pl6HKx/kKUupAYm3epiYfoo3W1Z/T+8keWAKxjaKw
iDFBcU7jLv8Oib3fLR93o9HLPUQQkXvnVX62LZwQMgChDd/vH3WZjvs2NTO/BrBqGMiI90Kujp3r
wuOjnkBeiX6NeTk+wAs08plN6CWHB+1A8Q8TCpnlkJtHe3QeSyKBXknFc9mXru8WKmo8QF+dfTQ0
epAq8eX6Ofojh/3ZLBcZFZrWUWQ3og5lbh9Qo4A2Lo+0dMKJu0cqc+VpFG7paO0kjbN3CTxk8SKh
7MQTzneif6lIi9lO6UshDT9n1rCLyvxH/o8p5R+Syoft1STS0qFHWoHLNKLi/pbbL7MswCbDeCUP
WpJd8tTOOr3sqtCwTYgHWe3Z4T3gLbk85vBg0mv0TLeYRWu9sz/f4MNk8MrWFcMwVrDCzU+0noIo
F68gb+PZje8M2R0JuA9JnwYgqAXFgLYiUD8mzmvUTofKTaBKrfsRdAnjIYOSyztjsIRCiZk/Xd8M
a73GPy3mDz+wF3E0khy6vvGQfBvgiV62bxwyQ3kPnHTKdroWH2rIQpid5sn4vmJn9UOMKYD+LPf/
tYxYou8dWDPD/wIKnE2a3jLtxdKrIxLw180qYiWMLCH1MbQIusbB5eEO93l/SRoL3blZx5H45qZu
+1ovbgmgL90KMbiCYicp4gvUWO8AZ3jJZPZrgPyvrbdPjLc7UYFAK/rvICRvfMP54v/kQP/5th++
YSHzdABPFpPL5lZk+o1B+R6SZb/mTix1h59gBoIBXR8Y0tEKnULg2P5x6EWilw+OgLaIW4cwDIHF
54shyD4hAPSzmqpdjMMEf7AS2UJjBa2Z7ms8oGqgjl4ffuVaXcK7TbPj4CwUMrRsd6ec/KYQ5c/r
f9pY+9vm37dcYg+t1OJYhgBQ6yfYMRTHMYpBXH9EIWPVZuSr6Rsbz64aO8+SxTGr+xs0yl/A5SWe
gBzLrh54A0q+cHzI8WS+rNljnasHlwRxV9yWZuLsm/4fe3V/is4Pm0AfNR17PAZpwM2DKH3NnSBS
zXPBxeBV+rgz8ur7Jg71Tyn32ZZbFJN2N8HumjIBlHk7fh3B4sq9hEfZTrk0vZm1i6M2GXzW6dKr
tBaGNsIob01u3XZt03tVZXUgpZIvnNKZYlIHvemWNxoAUF4m2fDolK3yq5RCWPd/nF1Hc9u8Fv1F
nCFYQHBLqlkS3WI7djacVLCCYAHbr39HWfnDE8WZbJMZQ0S5uLj3FFKRMCdxuc+LbHrpmulBSf+h
ZzHuhNR7trOmCKtczmHr+/kZfXOAF3OpNk0r2T6FNMq+GQa2K5n13QXJ4uDk/NWcRnhk394pS6de
V/6GHixEYHguIRPHD5btgVbeP/uN/Wrhzk58G/C46clVB6M2Nz7E2VeGXdigOqKbuYo7hilwT7bG
A4Nghk2hn7aV/Gf1PPB8a8Lwe3LGU53mqC6M8EWTSZB22UoLZOEa1ZHcMHwCKpdW8r6P54PB+3s5
3dWZv4+n/Lm1659Z0+xXvnQhvunw7WnyaBeXkGB0BuO1n0kMIzV/582XZzQkT1gJpzwoVmQ29B/B
I+lQlp0Iebw9+kK2q2O723Q27DGB1uoEmkEA899H9FGRCZ15idgWw5Kl9cXX5l9reLoQOHXspitK
iA565h/Xth/swj4Kmx+dDhXTNj/RrHhrZBGsClwuFNj+FhM/BY42B0fGnQoJCLl6UxN7Ll04qVNj
u2q48feZcyVa6AwKW6KVU8oSQ5RVWClIkWVoWsdN/uj4MHpi7L6NodluFFuA6B9o/CyG/pm2jrft
cPx3Ex7vQWNZe1E4z6KSR1xlVtedWQG5qnxA7V3woMj9SMinRnhhm5S/VEm/I00qVk7bwuNTp22l
XZ85pEFSOhXxe2zwKDbJz6RbkyBfWAOdm6VAl+kVVVAObFAbd5J3XJ8PtjLhZ7lSqF1IgHSutN0z
u6saHNfZesto8Uu0aj+p5kdduOFqlvX3ofR/C+35Ok/A6QeiTNh43Btpyw6Gyax7Ny7KQCXJj4LH
8pwKYNxClArCxinbZ18Y1l4WHpuDBGC7HVwLExQRymI/xPhVuZUdG969GxVxA8czrHcxpfbRq/Pp
gFdWvbEwQlh5Ht3ANGeNunR1MfARWm/IsTFVbgY909Y3HxNePFAOvE8LzNq6sNLV6IkxLsv06dCZ
vWwMWgmUUHiWANrqZ7Cdfsvmu6adf6jZ/pJ0lsQrc4YbYW1+pD7uuK5/4IN9tmvzSariTsERFULQ
dQDxgGllmy/8LB2NzGxjRHdmhFsT/HD7iX4V/XTP8zoPjN56hrYIzBxWdU+X5vny75/mQPYoYnVV
W90npvdrNLovSbtFjrSHRtxuyucpNK0gTs41/y1htZen9NiQXddE8ygDp8xXtLSXfoWWwRI/g0hc
CZW4pLKfcrfapsLJghqMzH8T+cViX27wTx86CccvJphI3FtOdRpq6yEbk69A+o6BEiu9hYWF87Vs
1YSouSUHUIYtW6igIWcfYDOjGb+1TflR5WOovGZz+0K83pnG51yu6U+fY/IJjf8R1N2SFVBqdSOR
PJoj36ZdsamM4pRLdq6H4pvnyg9Xeq/okkfUTlAnxWEFjm53+3dcz9DxO7Qc1HeFSLCBynvB/KMP
pc5gjm1/h4SU42BAjMLj+bQZ4/rAx+aOoy0ZJFI9jmiwAsmdHLoOxU0klgbgO6m37+Ada8xxHYAu
Bt9YkaUvMNxIz4wbm7xDlXOeX2//8quxGD9cKzWK1nUapwE3Esf3A8bWIRH1Bp3E+9nlTrCKXl7Y
EzqPwqUTadHRKuETAXSY8yrh3dWJezMd0FKGet/g+l9vf9D1FNjzdf5EX8EyoUkVEDe4Fzc5859H
7gdqgMe6+afK4iOL1aGE/ZHRiu1MxY+Vca9eyxhXCyGJGRd1D+7ufeny/SyrjeLE3/iGDZEiJ31g
M5xvlSCw/e2NM4pKh5F1VpCYZR7Qodh14/ThGnARXvk5V3NF/BwtlmRF43mNCyHciw4p3v3buZo2
SA1ld4R3xAYCWhcSsFvOuzT9OdrDQbTprku+SnT6y3EIs7rbo3K6Wuq6jqHBD9IizwBjKGqQprgf
YiYDYskPaMiAzDAmu6pOf1PIpQdWQepth0MT8gFuDtKtvkIkNAeEbI1Au/gztOiUzLSayhwUB4j2
u/YPIz4q9PvwFJqmNLRmvr+Q3hFuexIM54vC1Go6/RekdiUj0XkP6TzOpkHHAokbskWa8hgHzGSH
vu3Undt0ftDx8bct/bYMncJwIGrltYHKkvZQ1io9N55FdyN4Vfu4yVhIXDN5tCnsHSZl4ikPk034
YMXkIJEj7KrOzHYxcFAWZCEa0W2saR6AVIrt3eDLYit8SOoFad05BxBiULLvKijJOvP0mhii3DXZ
WDkwza7kGNq+j1CkxgF+zryQ1kueQl8uHAFw6jd4aRuRFc/QLShKYKnNVkKkDX7Ge7SkJIwmktlj
AUvc4g5mVERgnmsavzuKlF8cYEHhCJ4m1huz2ukR1XzrzmM2mOKmJx/HzBcrskoLNyvT4jOHwlYH
ZYw4yrl8NIQ6GW66dehFwQmvtdtHbinGaaE08cx8BNzUiGB6TM4MJle7kaG/7JnOrrWqKajzWoUs
8+na7Xf5y1c2lM4JyZqamGhmQvPPpGngYqn6sfiJ3/Doz8apcpxd3pofpeM8r7amFiZSJ4k4c4MN
UOAjIbzmo5BDOyQOeEDlIKVvmEXjlQVbuJc8LSlNZrxz/SQBRYTkX0eOh9kg0c0TW6djz+vN4YU1
03khqCr3Q55MfmTO7q7Js4i69K7x2LF3xzSgFq5wCMve3h9LU6dFZEsRnM7C8qOEToGwhnozcQ+a
wwAsbRjxV3bh0sRpYZZalsUYMVhkuNDjldjdok7hpeoESZw8Ivqstd6WBtICqQ3uCVFezyKHmxxO
VS4fzxOnxR/ZxwRG3JXcNXGxhhhZuF11rkgnjMQoaeZHRWMPCIqJhGQFVMpqJ5BOCwX522u0tB+0
OJHPNs3rpIEDSlefhN8dU2sOWJq9Oln/zGaAQopi7fRectRrp1eLF1VZz6VJMBYbp93M+C4ueBrY
ufGTFeyBmjSwfHLHWYcYa56Ard2vajwsJUk6h2RUMwTf+iqBQBmKH34JkbQ8yGDBOhIflTtIioty
hO4OzcPEQDa7Wq1dOAQ6XYQKXkA1zIHpETQ9q/5ZQrQXcgurf38h7dFF+ScqyDi1lN9L8uYoawPZ
gzzgdHy5cGHMIn5U9gAx6lWszUII1ukivPJLeM4XRjQCUM2qXm4EynBWhTQ3lXtEkm2G/4EneuKf
057VKyWUpYcP1YKJGmiSw/CO39tqevfgAWLbkTMLVCC7YT/iq/HKYmFu9x1s45kHWY3xJzUsaFzw
bRm30VysOeVeAsuVbayr++c5LbilBL8vs9YMksygKOLA9uH2gbwOVPN8nV9S9WNiSZMZkasmPOXk
jkI/3mt3sXHnKgxT4AlVzsNDzYz7DBj71T7g0k66HNtPT0uvS50aVAPcdOld7I4hzOZ/2k78Yqsn
dRGA3K1KJy/ENl3WHwVWf8iJBa3gpgGwG8goKMWfxmR8uz2H17vsmEMt0jBoPMGZwIc1dKLQ2b0j
wIcPtfnIjeG+p+AQm923mG4muLhN5Axn6bAYoCU+gulRDQAZFz4YmhB9P168go9lTlCYoI+3f9x1
oKjn6wyT3OYyq5AYRygRvEPsH4qnECcq82NWp+OmNCHJb9BCbqAb/eFahbu7Pe7C9aUzSWB4ascu
Ntd94vebtgzYtJceu7BV+pe5Hra3R1l6buiUEKesbd5bA4ZBzOmZfLV4teMdcNXe0VUlUAWWrMJO
KehqdI+gnk9AgAOtMRlQMZ2+r/yKy5185YzqFJHO5nCUnngCUqLMgmxKQn8SJ1gI/iBpvet4+dh7
83eaGlaQD03Y5eTYQXRgta6/cK3qxBDfLpnrDDK95/WPzv01pT8SsRv6ZKOcu1Qcbn/ldYADdpKW
+jDJM1GlGMW2fzuihUN4jvbbl7kxDzCv34kGWJnW3kHGdDP+oq3/QKruHoCCk8ktsYFhzkM3ECvw
VXsw4KMOLaqenGfoIdz+fQsBRSeRGESlSUNADrb5eOgrKB7loZt8+OZL7ZbBPEDdL1/Z3H8BV9cW
XAtesvdgS0UMLHg3iCAFkSyY8u+M56jtFB0YlMV3Il4cqIcG0Hh6lXnHw4tueDvj6d+2eP7DZyYf
pgcjB9iD1tlLJ8uN2fvkULvQ8YU0gzyhurAZmjmwgb4PKmICnc7RHbG8YU3uZmnfaOmYQbBpaofB
hHGu8MA1PmxjPgqX/+kkVGBqMu5Xw/3iSdWCpFkDO2DkhF+owoc2xkM0g+M7XhxSQdw684Y333ZD
I8IilXkFR5PkV2eAG7DG11y4R3XKia/gfDIQjA/EBM6omD/sZFVgZyFN0Tkm2VAaIwyJ+T2n5E8+
CJj7bBOc9noQmzGdRCjAdC0TKDmuNQ8XLjXdDoAYlmzKEQnK3JRvsdO9DjHvwhYUxtunaSGR1PkF
jIhmKM2ew1TIBwWJX7AdO08ZR8C2Vw7sdfC45+uMApeLmnLYZtyjqBj1PbjNZEp2A5NPjiUfaqSu
dmzDdMf707bjS50CfNEXPy/XZtnCkRiOc7m9UWvK5AuHQVf4ZygOUoAOkfK54yYznbt4BpB5ttMv
Xi0OZQNkixpXPn1pdrXHXSVq+CCbth/F0juTrN1ZQ7wfK/K8Xg9c2pJaiPL9IQO/gfhRJTa9ISM+
Zd9L1W5SMJpyQCwc3z0NBfniZj9u75iF+KuTDggw/Uk14K0PylIDsd98W5bdzs18FTZz/VrNDEAF
iGxuWbyGSVpYMh3RNnaJS8zBZpHtijy8WNb6tX9PBVQWW6J2aWJeDJxWXv7XcfbYrloEm2fY8tiy
whuZZM+qyr5ASeNV9MOhm4i/axvox1DDOfXZb+hj79EGj2wFVRf+ent+Fz5WZzeAN5BP2Sx9VAPV
xmp+soSfCyBgEkPtPd4AQarWuhZLQ13+/VNuDjB0GYMJhb3j8U0j9v73tIactzs9c0Puh56ulR2W
Umedu5D5Er3RePQj3HiRRCOwGn+MVhNO34pcBGMHo5+k2qBfCvgsdALfy8y7g87xU8un31VBI5bk
P2tgZuFQwcv0Ilz2bwUynSpmJaOVNh1FNQnEIKMWm6KG/gfIeo+XaJC29tPtVV2I47qcv4fFLJzE
8COuxufGMN95MV8aA7f/+tJCainbaBTS5oqh/uYYJx84AMryk0QgNUryOMfe4yoeYOF61VkSjPus
NCQqwPFUmtsOOmjwcDfslbO3EC9tLZgN4wRaTTLHUYJnXJ6mX+I0gd0LvLdgsLhy4y2thJYMzVkh
0lFNceSpencx6mOjNwcCm33lI5aeYrYWQKZ0APoBHjUR7DbQ0O98GDq/DS45sXh4qlnzBG5qGZoT
bLiHak2FfSls6YSE0srhKSYHEAXKZh93sQzHsd6kKLqVXjtsxyT53XqmgVS0dEJjapqT4zR/utwq
gqz9x7KpzlyY3HSeeuDcox7VEj/ICJH39YxnOMxkS7qdi1x+Rc9vECsZ+lIFTocZx1k5m0VTMqiM
pg+1XW77TgLDVe691JKobJbRhb+eFj10irPd6jH4u5ZXXga65j1I5CLvswys2B7+YehY3PspbLVb
a25DKdQjytEnRZ3fxZyH3GDfrSrJNyjbddvMiAOfzkc+y23Lmx2h3wvK4jDJocoNNXRUDEDxB/EG
iubbwZPGFrrRd53Ft7mMg9LroHVcIDL7rvExtp1cORbXEV1wkrycyU+XQUyJp6i0YbJgGsOee8O7
ZLk4+gMqrIEwxB2YsM4WAAEIMnQIkPDX6s+kTg/wCE/3lJpu6MX13Xjxg07MxPqKlwzQ+CBip3JT
MyZPoNamGw5Q7aFXRX+sATgMYXaYbRTJpmPJZ5gCgKKUBmaS5nuSQwP0dnhcSFl0qHg7zqC8tzmL
eGXBZ+QCqQaNFqaWm36IQ3vkEIj2otUnyEI01jknCJHQ+/BwrRb5jg7sK4nlnqR43AF8vGtGd+NN
dCXBXCi//AVSfFq0pMQkz0WLZKxwIU10qUcEhnn0LXGwSbYS0JYGsf+7M3pqWw0W2Y/Gkh0ut8pY
pQdpjJt0Fi+9b93dXqWladOCP82s1m4Jhmmt6ehxZ2sbdI/dBmgh+PaFu20zsqaUujSWdgmwJiUq
ATIpajPYp7pA2J/m5rEbvB1w32IPTLcZwnykzTdDNX0fPDBrBu6EsxjpS++MNHTl01g6IHxMLHTE
mjXpws/S2QZJWrdVXzAWEds4QwO3CWKl7lRff1y2Tuqrp9Va0tKZ0I67Y8flWKGhG8ELIYS6/jua
9l8uO6k0pifbiA++34P3tHYpLg13uY0/bdTSgak7vaTwKXd+KnPapYocSDzscGPkgVtll9x2vxqf
/xarrsTnv+WJT+Op2eNpoZBFcFRmQ/tif9CXLZjYI2zBTHiDsaYzAwogAXR25IbS5D1324vYCKo6
AADHYHS46XvngQLgkce4lZvZ7OfQNSDe5jnNQyHMeHOpRs7uCXLFKTjAPeB0lXkYYp+FMUt/NW6x
nRLssVnIAFCDbVrNXyxHVAGPoZ0JP/UP3yV4ck8yCSFfDfcZ2W6LND0LlwL3Mnd7msx9AJYFQm4r
Dm3LnjoFEIEFRRj8M1xoc0ucCSmz0PTY2+1zuHDc/yYYn6YORgwKyKWMRp6NLp1BoMEj2xcAbA49
6IBtXz7fHmdps2vnPVdtPTuKgpgEfGbUFswIi4vRUEYSZ5MkwHb5KE7cQaiPrxz7hdRPB2JXaNvm
NqkJRnR/o5f07NTJZlVS8Pq8Qajmv1vc6ocs5lCCwBPcefSlz0NHPc22tMIC5Lxg5lRub8/cUjfn
bzb0aYmytgMGhM1WpKZZ7Dmfm69iBPme+3a6nZ242VgccclVwUgZlINeHHiHBUyqlS1yCRLXTpeW
4XpWnnZWbFnR1MnfA94XpkPOhp2/rL5oljpzOsCczy6SWUhQRFbf7LyJx/vBhaGBCOCgkpn7Uk0b
2iBnFxAm3Ew2XKmAczf7+MEp2A568GvYyOurCre6/65qN8eJkElqRYUkMTSLrPsibt6z9qNHAycQ
vrDXFvVynV6ZVB0xbo0C0j9pTKJWhr0d8jYP+ljCR0mmL3EsICEDbmZMd3NfQajF201jAZ5jsaZW
uVS51fHkUkGnpncSKzJdtZ1E/I63OuxZY1BWrTDzHXDQOdQs0jSYGv84t+U3StF+6JzQhBzY7Z29
sLF04k0RQzE4c6QVCZB5UOh5xITvSpC40VEb1pqhS4Nor+UmrZiPdIxErgUDGSctrS9VNmTbTnnu
CVo5/UpytvBW1vk0jcVow3NMaGqayP3hRVIkyVqZaimWadET1rkVcUBOBOTGeSRNd3Jy+pVB2vrf
FkJLkETtp/7kNAiVBYx2uu6FT+kfdPtO7rBSeVnYb0wH5StmtiOMrNyo5tjxyP1Cp0z3DfJLL2c7
J5kORmPmweDbb7N5UQ0qQgnhAqDGt0WxknNe3wpMB+0DzUamfu7cqBfNsRzdkOYSimr9PWLm7Ym8
Hj8AAf9v/MjzuYNK6ARpjly+UmSKTT/fDQZ6BA4rn1x/WPmShTuB+ZeN8ulOqOB1g3dh6UZDz5oC
JSyn22UQdAsZrX/gKae+MOPCOci7OciU91OqKt85cTn5ARHgaPzb52pnq0Al2h3NAosKtVvoRkYm
no5IVVREFby2nWSl4nWd5ewxHR4/ib6pSC4wkG2GaVP/aTr3bHh4/7Cs/WLPxa8m858MXoAwOIUN
ZKaCts7g/FpFxOtPfZM8E4Mebn/19cPIdPw8UGieBN7JimgP+CtJjd9kpnso8Nz+89eTZ6bD4qtu
SM2YCztqZnEnKCDu5Xga5HNS/6Qe+ZX0U7SKTLwetJiOZLebmZXmUDuRjYd8ADe4IxXz4+3vWDgL
Ony9760ZlZLKQWmveGq6bju645vpyG3sqp+riq1LJ0GHrruskzCJ6J1o8qDwJ6DVemEa0hhQaOKN
GzYAcWnm09Ydmg2zySMUHiUcnt2321+5sFo644b6gBBDVteL/NrbjdXFqAzaLQnqvTXQ2UEsKaz1
uo8Z4vQr++N6Js10zLw/gERkgosR5TV9bqj7YcX+dzTxniG93wVOTI+Xptrtr1vY6jognsF8y0qM
xotEVsrAperBMZu3DPoRt//+QvUUEjD/jWOj4aNgCNHDqPX8TQPYf2w4Ww/BI7bmTZPhGBM0uOYd
JWR/e8iFS0CX66c+g3ggI3DAcccvwmu2BQIDMf1Hv2xXLrulWbP++1Hwi/fnMccQbIr7DRy9vl7K
kmg9qJVlWfoG7b6eMwBg4hgD0Mt7Ok7Kk7BVCJyxC/PllTEWip5Ml+kfbGSHSUax9gkQJ4TSrUW3
qh2f7MIrw578KiEhW8MlsioG8mIjIoaDU0fK9c9Mwt2nvdhwt+j3EEjH2ucGkIQt7ZyPsibBBUe0
6WjzfRprc+uSvgHdYnhpimYztHaAPxYANHV7wReqxqhE/3c5nB6eVFCZx4FpaxJSIbqglAmU7ij8
tyWige3lJ9GiST2gnls0hO7NjKy5H/3VPfn/TJ/p6O9SmvDtcxTqkcnQ7gfSvgnIoTDIDbujCvIE
t/FEZHOEnZUZDLBRPUBII8TdvqMeNffzqL6xbtxlgxO4ZrmpquTYY564lcFpy+8F1E6q19lYwz0t
BDQdWFdYMBh1Yo9GdaqsVzsFsQCt36PXEVRoJ5k2d0k5f1clLFRmgCPWtttCR4N5l2vkU0ZDvaQD
tcBi0awGcjJAvslndJu52sMd4DzkqviaItajPihOMt8PeIox+PhOjli5r5ZikY5rL+Amj06R8iKb
M3pQ4p105psBOgZ0Q7dzTEiY1GMTJCx/FLEkK+dscXtqqZx9EQJIaI+SNJToVQNCvDc2WxQXEMvd
M+izh0YwIISsRzcFgR1139vnYuEe8bTQm1VJ01BPovJD8n2OFJVIcYKM+3NVj79dCBD8IyKJeZc3
8KelddMEkqxeicZuZn7xOtEHOeM/JiDqBs/eC2CPg9Ucf+mrtNir+sri0wwBHKg12XetCehu7kJf
zcW1HHk1t1/JbI3BNOR8c3seF3Io3S6hMFNeE5jARGY7qa0Ly/a7FkIVK3998Vxo1RdQ5GbLZaYb
NSOBMmFNg9lvoGfeP3SAIxd++2Bw2O0QCkfI/IutZgeadmIKUi7ubn/g0g7Vge+8EbLpCX4CTDlC
FEbMwFLOcWb0p0ThCZcRC4ss/sFUeWqAFexFtTLywj2nA997w6Y1Gph4sA1QwDELAMQ57x5cA5HS
Lr35H4fRQg/8F+DPloEImxvGS1xZqOlZ+zRxjpCrXpnCy1a/cgnokHcXTgXQNR/BtcWjvRz8Qxwn
O9ZywOKslxECFSEZ6Eeemjs17CmERdnRcO21yLZwKHTge1N3ieyr2Y1So85C1dN9nMc7UeR7OHp0
lQgd1j6bRnHuab3vcLkQV30jBFYOuADSbTpav6DUuG1Lf2VXL10yl7P0KSIofy5QK0E1OBvo0U/t
JzmrnXGJsMp5aZLym+NN76vlxQVkJ9Px8K6pLKvLKy8aefGFcMvfQjdxCAxL1NHgQOi48CB+WLr9
qRJp6PXfXIe/jQ7IAKMHH6/UEHDoEDQ7+WP7UUGqcVsKbyMn66vrszaMe/mTzM6fPIGLeW/X7wZu
92M3dCCIUy63rm2s3RZLE6eFt5QTs8wyh0YxDFNgXmhDJn+EPnD5MEu5rXNzQpO1gyy1t3JLXBdG
9ZiOg88vOkBsqDF3tRtM99R7YL+Fz9C5qDa2Wb9U1jeK9I9GdhdDrr5890Y7mvvxiRXZHHTpfHba
Vc2chWOk497RHQAEHwT9KMnNV4SCIxdkC/gQWD/G3p6NfSboEUbRUT2N29lLv9RquscbY2UyFmZf
x787MCAhbmnguUzcOoCk/E6lFg5Q8nuq0q9VpfoARrPBathYOLc6EN6w0O2FyYcbtb3ZbsCOh7iG
4dVbPNTN0IDgkpPXpwlkndtRamm4Sxj+dCrjhMOJC+JikYW0EllxG174I51bfpnHbG/L+WyTtZfl
0lRqWQ9Q3TGBSIcbGfV48OZL2Lu06Wv+XBgWbrLhjxLi2+3vWsrsdJD7XF+gdP4A8arSf53IB6aw
HdixACYgRtnbsUBPsdPX1SfHwr2lo9aV66JlQysXKjPG7ybLPoocCoHVvPvXwo2rxQHlxDVLIbJx
SkybAzTVQnA+hSrBy+0ZW3jB6uYF0hZFkwl/PLFOeA8wVzfQIc8s1BV8d3LWpJ2XEgtddJnMSLRR
JYWWtN/AVGQcdlmSnODt+ZC0GfwGkSnaAz9a0t0AK3AoIGF7+/sWalO6MQIl0JdqPMc65XYVxVW+
NYbhkLjdK02c9bx3YRZ1dDp6CwWdhBxP5gDZAESO3A1y25R/mouuwe0vWdrbOkrdoHFKbKew4Z57
VmKIetvfWyI5APi2SVS9l52NpUvuXf/5H0fU0iWzEJymMVYtJ9DvlVC1oc2pr/uXVBmHmnugwvQo
TpkPBJrot8e87pjkMR25Xs9Qw/Cn3oL7ewfhvrupd0M0W4JRyH3dPJcWbzaGRbY5BPkCR0bD9CbG
by6Vv6T5a5wgLo0qOEg8Uu4LiI4EAzL0/e3ftnDYdcB7NeYMrjkxPTVC3ScJ8opC8U3cugjTT7eH
WAiWOoo9k5Zti2q0Tp74mC9FTSI+HPiXofcbNqk8AXb+2EwrjjRL32P/9xbI/JigHZ97oPv3L17p
fJgZj+CXeUZZaw1/tnTydSl9s+yAEStd99QAchMQnt8nbvnUin7jutOd6aRvaT7d2z7pwtSeN2M9
razW4sha7cxDB00mLqen9ug2AJkPUwQJ4AiE8m3rIDvsnB8+AsIwTCcUZFZGXYoE2iOucY2saD1i
n6Do8cFFulM2Eghj7Xmx8Od1FHlXpmZTUzWdwPOucZVWFydFCmzKmkvTJS+/8nzREd10iA3mx910
8hR2YeyAO44+sVqp0C3sOB2WbVajE09TOZ/62bojE+ShxmIo9l6eimCoY3V3+xQtpDc6Kru324LM
SJ1OiAWnWtDXKTURMMS5VTCHIfXXcs2T5BIJr02X9rzJTCUT4eb2yZ93cQLDMSicjuZD5Q3Iotdo
kkuLrp9TQWNhV9Q6pTKeNjEd3igwZCChqZWu29IAWo4xgoI5luhznbjgu3y86IAUx4K5K/fI0qpr
B5GBJFtNcQeR+2EM44n9dJX7M7e6u9hoV/sLl8m4thLawfP7ybEps62T9KxDUVVH1P8DBrnBJiOo
qMy7oXCONhz0GFdHnjQ7YZBLE7VdCaYLO0HHaftT7TH0aegJ7t4vQxfvTKy/42ccRGEPaPHg9tZe
WCodiV0q23NnUChOfHQOZo8MnkI6TP36t79++bhP74K+lF7OxeCdSGI/wvz9y+B26xy+hX2gQ5FF
OtNZcc86tSg82DV7awcS+pb72meb279/IXrpEN3Eq+CnUM04KVQ2ARkqaN0Wzr+Fdh2Uywt7Zkar
rJMa+xPphoOCUNBsrMSspYXVDznsZopxqsaTa9F0B9nr9mQkMt6k46gOt2dnaQjtmJfw56kh2I7Y
DskkHxBzXj/EebNW2F+afO2Y+0h1e0C+Z4gD97/K1odS+moasXS6tNMdWyWfBqRy56qtt6Jy7vJY
vEHwHvhMXlWhp7xx5YAtbFKdeWDCPgvGxxjJt71Nx1rcspL+qr0EdEZ7908LoQPX55QW4O9NUITJ
/C/jZOwTtNJWQ8TSF2iHuPOmGV4BLf66KlH66vwHrxoA+MnvYGtw+wOWevG6kPlcqLyZbYxhCysO
i/Klhd2lkwgo5MNYDZ7I9JAW6beq+GClH1jgJ1NRv64MvnC9/8UWfopScZIDQma2w5mjILPhJKqd
ix/9VrIfLjJn81RPUTxOgYMuinRhFKBgbuIM72SG7wPrDhbrxx2tocJ8+wctbE4dlGygnmrJyRzO
sOwBbsuI7zwiyzMaqe0TjTMCvJ8jV7bOUlarw3gNO1Y+E8mIP99ty9R/kugjAaOKhb7vYgWdmnj6
kRpyl87mCX50b7e/cSF2/N0In+bcadqqgN8vFtwA2AHM37CayA/4H6ykIEtrqgWPvrb9WJaqP5uK
RmZ+5zvqPh4bGvg5f1FijBL76799iRZKStMnTOasP1MmNk3aPIjZP0OA5t82gw5wTW3W23FuTKce
xqqw12L7Fsy3LS3Ia9XNr7mRJStLsrQVdAwrsCh+ldStdSqhMdtbIQEjCwn1rqRjKM1051H2x2qt
Q1YVUcZXRX0uS3Il09IBrXxoqmxG7e4EYSkcsJhDhM8LYjs+VXYJJXMDBVmHPXkNbFyn/tgaxUqK
tfA41pGsTJBkJn08QrstKd49CtFf1rEK1B94RcPaCIaAgdcnxnMHd8dHZXYz+8dFvZyKT7s/c5Mc
uMxRnNPM/c4ywFR86vd3XZu5e2d07kn3P86uZElOHYt+ERGAAKEtOQ9UlV2uKtsbhf1sM4lRSAK+
vk96ZdNFEuFVd7vfsxKQru5whvrD/d25cA7mWvEENAEHRqXVlWPcIF0Yd0MPmm+R1ahdzyoBrY7h
R9WtDh1vu/69jzlLOyhnrJrGrL6yEYpTEIGq2p1Xxt3NFEF87uvvfDDHsl6p/xaiyFwfXoweprNg
tV5tu45ReLsnMjX5oUmgq3H//S11yeYq8J4N9rOok+aaV9lLXvUnx7Zf0o5sAW6HtiP5YGkZm4Q+
Bfm40nVeuHDn/IPGTIXyGtNckS1kGxm6W1ZCDKMEve/f9CKgRPv3BnShRJqTgIor7W5ORrSMAvRp
GrnKbn0/eYMA6d8LBIk9tRkkeoG1VOSopL8VfGIrl9b7FySdw3GDGh6stcrxl6vyZ1uwt2nquogM
2U0l8xfUDLu1r//+BoOY09+PUWnPzQM/ra52W9Uq8kkhvgFF900M9vSj58nOG/t8Z3siuCQSHgjU
gt11wuwKXlj5h1oFG88dKUSFTaN293fk+ycawjt//yR46jGX9315BdQa7Kvp4FjdtuVyC2uur2PA
v4R28W/wbogc/L0WHyc0PixWXlun2ycy+ez67cmZ6k3GnM/3H+f9zU7nAN3UpfnoAJV8lS2P6gZG
uzD13tql/bYaJX73af4/KIG0+vdj0IIBJOT0CLdo/Aqoz/p8P4p0AwMTzQjMvc4OvzaZD0JqDDvQ
CCtDS2LjpICoZYfb/2HDzzWVr8a8QZBGSBHhJHapuSnqEpBKApVs8E9avh8lg3/7l6A5e8nqb4N4
bdfaxQsCKXSO77UV5l5ths04gfwKPTRPHHIQvCDSDuZaCCLiHkZ5kUvyg/acQwZqRD7mUVeBWYRW
adddvTUVuoWoSOfwXw1HkTKg6IBZw4ON6Rdt0FE3v19C6b96DFe2638MArNy4n97/b3zCeeYYNis
hywfCtxjfa+OSRP6D55TmivMYzognLwH6qTZlnYQgXYbAf4wR9Xrt8701Bmq4j6XGL3DUOYkePHT
tsIRkmC0P/VdJsqtLDg/MwLkGJQa2cF4gstNCkjDhedKOzu/kxCTyF1gAEui8Do9yJWmXjlu86Hy
doBsjmsB5/37k84hhy2FF3Zu1/KqU7qnfnXFeUdiJJHojScGzEMV3AhjMoJt8f0DuBDi5ihDF+6j
WkyDvHrMKbZJVe/CoLZg77Y2e1+I1nN83jhUZdLpXF6dFMxIw78E1WvQTw/JKJ1Tl6Bvd/9BFrhg
8H74+5grn6cNA1j2ehOGhLrTqbX8k9016AyjlHEfUeQ9QHcG56a4kKHmUefnB9TNqD+KgEYYYq/x
k97PLOkcWh5USvZeY3dX0VtbYzBlEkl0W3akbIPi7aQae7Ma35ZWu734P7LJqfWqccAc68qhEM2G
5qh8b2u38kAU6itbxAjhG27/EzsSuI6/VxuKulMBeDDXpvDj0SLYMtOHkeXP97/iwn0wB45Xbd4V
pi+7a25ZQIM8iFGewsQ/2un3+wssva3ZnaZahYZGiAXsLr9yy99lXQRp+CmDIrbV7iBo+rj6ZRbI
SxDT/vtl6dbrB3e08DRFvc8duO/qN2yXba75IXOPSZ5sE0liSTT4u44NoSkLXgB02NBMr+TIC70V
OhdCh5ZG0YoU58/ksds9jjdrsBfSHnPaxJ4qN20xnbKwvDTB+NNZaz8urjorwNMSEwbfTyRSB/Cm
K/kF+nVQJiNnf6BfG6u85p7Yt4zEAawrnOToh/7KBl3aQbOC3GLa9oCwkVeWiIiFgB0l6WPahvvE
b1ZCzcISdJaDTVPTwsDab64W2BRhkV3cil0nz35EAb1SuC0k0HOQ7ZAjy/Whr3SFg9cnt3LitFmz
flz69bNNyQ3oXsngtlfT9FFGKkxOrxTXzKrE6lLEn+VbNfhbRDE+xk3eDu1GdgquAk7lhGzj5aHQ
W4/4EPfz67V4u7TgbLMZXdauFMUQD0SqHWvlvsKNBv48SGXKKnertp4LyTed7S3b6kpuD2KIWxDE
6M04ZKpq4LjirPvgdaG1Lt28lGLNsbOQGwhuTtN4pipJo2DIX41LgdqBNTF32sskTdyKfIjCAole
NhRf7ofHhS4Qejp/hyzhQltJTqGJezu8Qo7mHNTD1thokwuDHC+MBYMsURbSJ9l08OlKm2ot+bl9
rneSvLmcNEbdXl05rY5hBPudQUzfNOwYWmrrSXvfyfSrygFiLyvIifD63MBe6v4zL1wJc4wt/Edd
aD0MIrY8mKzBnmyEsnEyQsuUX7qyBVSir/23rBOv9Zg/3l9z8fvOYggbFARB4XYfUy9A32nYVKTd
IqnZ5DCQQPeV+9HUoXS0ATCV7sqqCwdlLh/t5m6apSERccIge5mEepP16eeq850o4Py5cLKn+4+3
kFXOgbM17z2SWrdXCj1YGzaPHU1QMZHDv/31swhTuq1Mw8wvY8as/SCn7aT7l3LQ/xbf51QWKFrU
mPfzJoZU677w6BkwdhjRheV/wz/q2ICQ8/c5s43KHSn6Bsq3rzWdFNSSMnQNxLWg7cHHNlwd4Cxc
JXPsK619t2WVV8cttbed0z/xMn37p+8wx7W6ApbcnE5VnAfhV6i3wI1PyHOxCixdOJlzHGsaYtBf
uayKG94fNemeOs/+DoGBTyOUlHMNI4TaOYdSrgSCheMxV24eBwzPgE1rYtuEz1bX7TIPnqbZeLVN
9itb61ouXCJzfWZYjfHfoS72BtEDLfvaAIjZ+bqPJu3uNKaqR26nu3/7QrN0t8gHoYTl1LEWAAEz
2eyc2gaLrK1WFlh6Z7NsooOO95gLg3dWe+gLJR+BaWujktMjlLNQeG/vP8fSTpid+IZIi/nB0MTI
77ahV7GtLvrYwEwdpoaQAOBma8SXTNpq5TZaeq5ZTgFBj77qcqA8R92NUUKdo2V1dcRSeg7aTl/d
ek1fc2mlWSQogpJrR4517IXuJx+txNuuU+7Yb4yVrSN/F9K+OagUYjZZC0S9iqGoo05ungI4K4W6
mlB729CnK2doaZlZ/jAGdQIBo7KLi1RD9MWORUKiurKPg/92fyss3C1zsWMBqMEw9aSL+7T3IqGh
E9qh9I1girMmOrT0ELc//6OktvQESV63l1DKvCSQMat0nmzARvtvXdfitnHfSXbm6E/iGcgYwREq
vjUlAXUAjUQgw+HpT1+RCmYydG88leFP+YcJEziIW5xJmK4kAksPOAsLpnFGPA7QSn5qH0vxCpTW
GRoXD6vSWgtBzpuFBUnw+qbakzGaaz/s7FcoJ9xs6jy66TWf/I/+Gvhh6UlmgcErB6o57M7iLoFG
Z72jhn1pPWvfG/vX/f22VMXPtYyFdrIkTbEbEl2e4Wn9OJrwA9SFxnYvmILyTBmc/Db81bsqCmFn
sBlD9V17oLjhf60kVAtsYDrXGx4RjHxXOTJmTdft8+Y00fZoKb1XrvmYdNN5LEm4bwrM9ZJ8J+AA
yXm7szJo4VpDdZwIjEab/iaHfHSsq2enGqa8fb0vnHGf5O2hyoLXlfe18O3nqFIeEtNoL1MxWl1w
n652MJyRkNxIhm8V2bdWsglTaG6YDaVxm38Vw36q1Wttv/roaLfdaXUTLnUh5jwBUhWOrCnI5RMo
YhU74qOxfTf1J98avk4uHNJ5On0c+y6q7Gldjn3hspqjXsHaQv/ZzdpYY3gNRZOdRcUGsrVfG9Cs
lJN9sOr8m/HclatqaTIwx8GObPLQ02JNjP+soyKh6T6z6YPXnvo2iSzH3/fom2NoweCLpoOvmdZT
1DaMR9hACDyBxjAk4O7WVT+GgoUrd/ZSjTMHzipO6iJsbnk0oYfQkeeuyT+V2UNn7XxomVZWfcj0
22CFz/d33gLan5JZWBuaxMvavG1j4srgyAd6bI0+ODCfxk95wovYdYx+aUeyT+q0OY1kNNfC8f9z
IUvuQW7A62JuHrNin5c3g4hmNw4lP/7jj5uFRIo+SCAxVQAe5WxInH8n4bdOgtNM3Ngj4FcOLbRw
vdaJgPj4BSnsLTRp9oxPV7fYaHhji1Og9vAUjF17bb69FFbmWspjOlA/NEMbhw4EBqO0dI/Mtj4V
df1W2dWBDN1etqH7H6M11AX59NqTsN6AoxQXvn5KJTqKfmluXofjQ2n7fOfgrrK1DDZWET45oP71
aKtnbZqvNMaWgsssL6t9QJYsS3cxg2jRFFb7PE9PxCl3Xht+zJXdRqt39NIxniVmRBbWkPQGqYwx
V2PcSxDAPMvuj1YI0ntV/MjU+Gz6lUHMwmpzxC+4L0w7FW5M6vQYFPjIbIZDIloUt7Y6YLpxzt2g
2d5i60rqvtTrmaN/qzxV3dBgycZtdin34NkVvBiku4aOb2g7CdjeNxuVCjuiE5jpwmrY4f5pWLi2
58rInPUkL3WOtimDzWbAH0uTP9ROdV4N/kvv87byHzmcY+mKZTSzrn5C4V5nBdaplUmy9cLm66Qo
ipVCRby2JCo8spJWLa15S1n/WBNATMBCdAcbZA435qKLFOKvb57DgRwGSwJZaN7ydd7l0v02xxBz
7TIPTP7wmjrpTqQOZEahj1/rC3zQHhNICzCivo3AK9bVl5SQ3aDC7/e/39KTzoKZn5ZojE0DcKZE
7bTEgVC+eITmyHngrItERV7Hwn1p6jXL34Ws/7cP0R+vlrAGSFqDPvuYj19gtvOhJADisLUr9HZD
vJOO/7Yk+OOvNxMOXwENletoW4cSrkxy2EHvvGk+NwM8uQrvEzRBo/CngM82rGKRshRwJPHyKVup
m5aebxZswprWtmMpduVFHe57MiaHUipkLXJSK2duKU+Yg5EzAgir448i7kjyn9Wn+yElVTwyOKuE
dJt7+ebmla2LbscadYa7xBa4LS9LD3ZWQP+dhQzUNC7A0/PrtRf//nMHc42PotONdE3WxE7lHkJ5
mHjE2/KzT82TzfPLoLpjJSpv07rWj8Sz0kiO1pU52bm2tlNhr6QqCzX4HEJtUQJVnGASuAZh89KV
/rEaaxfGoR2QAJm3ySevWllqYaf9/jh/7LQO4q96bCoRC2EfaK+fYeH5cv9QLiVccxx171IiIdUg
4n5srfDsuX6abxpd0aMaXQPFdNEenLTMPrRVMe2twA73ItQrJcpCSJ/jqNPanlB0weik6fOPCYNj
bZLyEzzjOWwZyRqgfkFXgM7h0WFGgLKy6jJObMAwShMcssrdsbDnGLE7+56WIgr9I7YSyo5gcK+h
LqFrUECeXmBwMLJdZkm9bZqBb7uyWxsiLOitgJP3d+yvDaj2TY3eukl79QJMMKwvQUPc9nn97IG3
Y2WWPkE4z0SZoDhmtKLjKfPMhyFtPhm6BrdYyI9+XxV/bK9SiQKKQ5grBAlwOVNxCEProopRguAl
zwCpeZAJGncrG+7900t/ZxZ/rIZgAn2X0UWffwjg9jnCTBpnkgTeL9PQflMy/zVo67MNik5U0xKK
FvhA32oew/TbbZ7v/4qlHzELnT0zY2aVUsQ6SH6mVvNCaLdv3BU45lKWNIdga8ze4EXTiNix2ifX
gu63kuOPbPIPNg83ZhK7Embg1Ge7zuVX5usVfPLCeZrjse0yUE7iJFVMhpsa2hQeadmeXbzbVRHE
hVt8jr1uEj2ZsM+ruJz0c2aB8wCZd8icQSEMCuwgOxdbsQY0Wjogc7x1n9m6ZYaUcSrwKEDGkH5j
q2pb2OmRKP9AK6Rinvu9acZjVcvj4NhHJVaZwwsHYy4abGqWgODGy9io6r8cxLRd7bZ85ym/21jG
CEgEmYoCRlpuWNGdcGxElOWATWdt++CD2bep/cvIyMZA6zwpqnybTmtFzdKnvt0Vfxwj4BUcAbmU
Mh6sIsp0/xYQx4oSS/xi01oHfWmNWXyCge1IOKTnkYRanzqkvRWaEdBb2RBmrWBNll7xrBeXh/mU
QNK+jt0JLiWThNyjCtN9Sf1+62TVAB8wBgQ6YD33D/7CrT0HZxtgo6HDYJDCjP3HBKJ4U5q9Cn9i
ES/Sxz7MVhKnBR0gOodke5nlsxLa+jCmatsLnE9AQlJwdMlqVm3xnO3z7UXWVO78ttxZffs9m2Ry
THzLuqSWQXSw4IMJs1lnlwtVR2Qy29oeDqMN02SMGBxzZp0DhtG4Bdbwjbc3xFoXBUW/o+kauXgB
IAeF0b93mS9r20ytrmJcliyChOWBVP7JcaNRbAIrQK8O1gfhZ7scj9Aj3iR9dVKqQzuTeHtHZD/v
f7SFOADe7N8/o5ZcKsWx2f2hhgCPpY+Z/o1ZG6GWlA/9Z9q/4fbGkYtgYI2bBcxbwzu6Qg16/xwE
c/S40ycBnDObMqaJ8wlTngOz6g+Kh3vbP91/wve3ZTBHjZeMktJIp4yFa8Dycw+gqX+XA9vCAi9u
xs/3V1loSwdzJLhqLTmBxghjuUrZT5mTwmqFlO1DSEZnM+qaITnKqi3rzSZ1eHbJuiyJYOADqHJb
PWQtShffqff3f837WW3wOyP9I4JZJUMTuUhInFbVC5lKlBF5/3b/717auPMbWHFdNWgjTnEIaclo
rJtNkQcfx0pteBXuwyT5QU14hHjqr5unU0gobNYLtrNtdc6VF7dNcrz/S5a+7CxO67DCKGbqRTzk
8ida60ec2q9h3m4oUNerI42FFDeYg+KHSkBarsAygrrhVpWI0cLZkKL6hqzj4yD0nutiR71+Q+3s
ufbgE9sUF7cbHoqyIDvE3b3rVlDnd051Pm7vP/vCF56j6FXGWoE+qcCxzR+QYcF4o+u/3f+7FwqX
YI5tl3kDx0T46MYccB8wEjcJNFYlZGq/u5Y6eX64aVTwtejLlVplccFZzlgZyYbebqq44C5UEOkh
rd2n2iQHa/oQtshKfEALEKf7ICpcV6y8w4XYM4ex61LzDgirCoPr9lB0mA7wCcalok4PjHvpSk29
sEvn8OOsmmxa86aIW1PuMIXbpDkkpm1zhjP05R+z7mAuYK1GlYfUdvK4alPocLYYpuS5C8WVlYiy
9BS3d/hnREFrSxUUoNX6lpTqqX7wCrLxR+slceSpWpNAWWiKBHPEMZBWWSOpyeK8sC/MMPVZeUgG
Jew1j24yXKgGepEHcIItsiNPsv+MXTtPbJrgnZg6U2TCSWCSrk9j0vRPo8xXYs3tOvz/jhRK8b+f
H046DWu9csLsqtvlhEOjyDwOSm8Lmp1gNkq2VY0tev8ALr3sWWBDd3fo1eRkMWQlo6TaYpR57qi/
UQWk+II1haCFR5rDoX2ej0kGG09cvS92QPObn+JFNdkh5WSKLBz9LrfLw7890iwZZWBzVXxUWZyA
4jFx9EE8y0X3g381nXMCaIWvvLvf3ZV3vlQ4G0mkMhGBX0xZDNNzTNMaiHJOXVYeKmltfPkNSNvA
zrMtH9qTliWO4cih1dvoc++BbNT2Z3sMvnVwt1r5Qe/Xw8FcgLvnIoRdc5LFYDblTnvW9ZBiBhvI
lTe7UBEHc5aKSj1QZ6G0Ewf8ORuzfacNbNfMr2LShyTLs4jl6qbufVJD+JDqleb6UuI4p6rYIItA
ji+s0dVOvpfDtGGT/6X50XdoQg9wfO3OmVvsvN65aipE5BfutsBdeX87vV8qB/R2cv4MR4KJ0S2x
uB6AKkYMP1UUFtXOJ+Z+LJm1bdUQW7xZAbEvJXdzMovfp8GA+WgTw9/9FFhkuGiMsKem+lqHPBKT
Omc9eZy6M2jnEHeExQtSd3GQmbkRCVYaK4tv/LbD/njovOiHhg+yiUVYPPqpu5PNtDMDtq8wMgZn
4nPheZtAebu8rXes8C+By55WR2ILUWkOgsf1AsEyn9Wx7/waw3SISNBlkZDDCXJs7Zoo/sJxobNA
UVAdVBreUfEt9hdpuW9H76FYQ/stJXNzmWfMQ3sOmb0k9kV5hJ3Zh5wV2x7W5tLiOwpV33GcHv3K
bHQB5+Kw2MuUb2xMUd1uvCYh+8JJmEeYBKxOxhaykDmKfZRmaGQZ4Bdx/dj4CpLl3Yuj6w0mzPcP
y8IrnYPXqRKKunBkg7el/8Jl95AVw/Oq2/3CtphD1JNKJjUIDNbVgi/epgkl27eTheE1JlxjOcp9
ovjKtHnpHP4fJt3Sqs4gEnutDCay9iFA4u24T/hvORkxosVs23oZ22fMyCNwTRxPbxJ/pQG4cF3O
cekNGdoGA0rrSoXcBrA2qJ0vt4Ei8ZuN14hz/eP+11rYD3OVZ+4hcQkzga+FKqobvRMl+pwGOAxr
h2ChdpjjziH9xLVM2iTOlLQjz5vK6DZpuv/zF6agwRxs3qI9q4M8S2LVusW2NOUhHR6mTHU7CYXx
tMzbaEz0AyuyqM3ki8a0O+JVu9JPWColgln8cC1jDzrEZ+KO+xII0Jgt+yNju2BMAHH53ConRj38
0VorQpfK4Tk8vZCjDh1lrGtOyPitSXLrY4afEKXwhYvQ/H+tk6D/1Yzlc5sV5bbrfqYJ/elDwDCi
XNBd3Q2/Js9PV9KBpcM+K6WcQTvJIJUFJE3zTabJUyK83eoJXNicc/S6q0xS9k2Kj1sT/ahaeGgq
KwQyoWIuwmQV7FZ20cIenWPZ0wyHoCRYqHXPhDTNf6UhaIl5fbqFQsJwgnb1R+NPaNPBn1lGgBm9
VY6EALFdii2pRhoxUq4kG0u/ZZZsBBDlqfpeIuoMDkxIczlERTNt7z/p0hu9/fkfl3rqMZ1ZaWtd
naHZwZz6SRTdARwQmPSt9GWXTuQc4j5a1DjwS0rioQ7RXKePLtra7Bk+NmMxvDaNcxwytISd9mhP
5WW18bYQMOdyzSmv/bJpsGzWiyiZ1KfCR9OZWeJzlzbbxrh1RG/p0r+9x1lDXXkQzfQTw69FUZ6K
JDj4KWQBSX0c1liUS19qHlncQWaI+xaUqfgWispbMfIy8tr+0ofVyg23cHrnis1e32d8AHDrmk2e
dZmI/uZkaX/sqzRcaUcsPcUsPgSllqpsU36dVI2jlLwE3oiE0n3lw7ASgxceYo5tb7xUOi0h/CqG
6mQZ6zTlMg6H4t8i3FwqWZRhMGUcI0tgOa8Z91+q3r4WZlp5Qb/xF+8UkHNEe0OrtFC3nw8KzVvn
2uqtCmlkuw5shgzsBfjtyvcjCYQNrCKBzjJPgay2pQ8hWFs48LaoZZRBLmZHgJGBIa7bbZG3lyvZ
3EK+NddQTrWBkQGrknjsoAdmBMTqodPRmPGNu+awOoxcOL1zRLxtxgHEciSNnj2eCQ1+6TC9tNRE
oZJfB/vn2K/slqULdC6LLFNKep3APHuq8icTZBjg1icP1o5NgvL9OS2A/vTV9Do1B51Xe3dgm3Gy
vncJ36eWXLlwFmL8HCE/+jKASxrjV2jlb2qDfqdycbrvx6bfdeJ7W2oWOkTre9BivgX5WqDdKNr+
WFN11H2oHmTXm3CjG1SWTS/8zxm6MocWdnhRVdU6agr4VwiIA0m7edR+Ezw6fYFyt+teqhae3OXA
HLiuwpzB69xvvA4+NZgU5RpCkJ2CLB7rkyfXwWghgr2Nt0myUEUs4bDqasDZ+VH7GdmbjFtbWpPi
vyqXWQGL7ab9oPIKMIiqDPoEIjpE/crAH/ksUR6luqbbUgvwIWzekb1IQqCQQlt9S8Nm2qMwh5+i
KctHyGhbKuoKpw8x1Qo6TBxvutplARRRkr9OQ1jt0t4u4zrwJmiLue6mHMP6MnbARvjCht9meoM9
GoybjKy+piLBMCpzJqgfqmwD62a9tdKwPGVof56ll6PV0+NIuqPoHqdqLD8nhq1hJJei2qyvJKF6
4rdewK9Oax94KJ4HH5fXagP3N0rwvT0yC8wekUGPJkMS1/kb+kXutjMyAb/WfiiUgsCJxHVQmUhX
QL5lWf7WFih3EiXGiFMxbbQ74Gt12bdSwk+IMBWRBtQvqLE4W2WxD4nND5BPOle1gEBMvWabtJRc
/G5W/JG/eGQEWLptXXBLMziYcvibA7NXQDs9a7+n4hNUi043R0CmdLOfGjRM0zVa61LkmFMbPIG8
yeUdstE83EtebbWUB65gbISJrhPCgLiZIqa/hkSdmQc1d6Q+4YcwSDcu+b5ytJGmvfPV5pyGFFyX
xq2EDcH+CQYY+sXO+4M1kNd0LF4twIvuL7Nwa885DFB7AunFaWxAQ9AOFu7VQ5cnld2hZMf7KyzV
1nPaguncth18PsVNnV6HRBV1BB4X/D51/dz43g/NOBLrLoycQm8BGIkCrZ5blgJBVZL+AeC2f7PG
DOZEBc5tz07QYIv7tj+1HBCf0CcHFP6RZsmeyNaCH2i/UtYvddXmLIW0yUq44vVwlrbts+P4pzIx
x6AwTwIVcirHo586H9jAfySy23kQN/4ti7XmqLxwm5NZ2qp7VgZT7trwsUxo1FOzcQDJAgqGRLbX
2QcSrlrULVhBBnN2Qdl7PPSMbccwphOUN2fjpl/8hEPzEy3bx6ryEFjYpnN8Av57Kd40Oaj80OMe
tFv6nMNOC/px8DmnLEqbMXisGw0nPy4Orn6dyldLBQjHQAFyMNmmZtPqMyg+GEEhDV+TY11IS+aA
utHuIJdhI9xQYCJ8rjZICR6GCc4i4bCzTffDWjtySwdijqZLJl7mfQMfMe1PWwJBWS9LTkV1caYH
e/DBmWFPCXS8ZN0cQ9IfPQ6dpgQDykyulIYLdBCgjP6uDUXNtKimxI5rHUIdwHXaJvIscixkz3YW
yWMk8j8cIX4Ku6yiYqphW8uaj+yWGErzk8J9y1ANDC/pwZWkP0Va2SxijiiikHv9drB6GyLXyfif
36T/xnEOfu++Py6EZiDQIrPZFFdjNRxIWuURC0x3LBNvrWZeQAChi/33i6k0YyMdnCmWKjBRZ4qD
7UIjVQKDQKG05J+K/jql/bhxvDGIqF2rY2G6fAMNqr09TS602KoQm/2UQXjOhTsnLo8ISO/hoJSL
WbrpkHPaRPcXSUT4ZNMPFZp+A+QEe/VxJd6+v5NJeMtE/3hPdFQ2xfzJXMDqGJ8bB2TgKG9DFBnd
xm3laz0ln0XhWqCBuSLqaoJBjgc9VoYv2wyZ2BU1+VWVIWyQlXFfRuHy82Qnq5r7t9z0/282Mh8P
dpnfAFJghosVdtA3HOwGgyT7mofJi4vtAgEAJqMSbgzbVPZ0W5BH2u91O/KVjPz9K4/MlZIcz2sU
V6G+9N2t6xKk301XwWpefqjXlIPeT+nIfFQIESQbIgOtvgwmeEo7j+6gt6J3kJdfsxpb+sizpM4o
4lCpC3PhZO9bathCnu6UFjCSE4D+Btz+4jRrxhgLTzOfA/qel2ZJn/WXnIQ2OHN9sEsH63MmINp9
f8++P3Uj85FfzYEiguKfvpS2eMj77CuH7GpJstfeIg9DN4TQT+AX0q2MGBde3nzIB5akqop8MhcT
JFNUmwKSr/yJifbH0Htb7RXH1HSryscL+30+47NDu+wFhc3T4FR6Q2ppPzk+fZTQgen3Li2/jJTW
mzbwoadRpbl1c4JGPeWG+/sv9/1MAE4Pf8cDZqNrHXaNvnRd9XYTZ8q8BwjDwuOCss8W+3F/lYVp
MZlP8SZN+g6OOPDrCLKiOMIKeFO3gHGxAUB9u4pGCZnp0Gf7wm7zUzCMYjz5fvhPzQvyf/wS0oSo
QIl91l6+74buMeHJUabZoeZ1HOo1fvbSRr194z9ia1mnTGrj2mdghdIUfrwyfxlZf1aCfbNt51lI
/6g5XbmnF2ogANr+Xg6FqjYFUPUXWYOv4lXkU5tOZ8nf+nSKAiu9VB3044dkP9r0s6nbH8ap1ron
C2FyPj7svQkIlJubsgdTw2/c+4AP/ERVv7MhUQzK6sccOhkeLHhCIQ8dIQqEKbRONoEBpcrKkXLa
QwR2wJpRxEIUmg8bw3DK8hqezxfWEVxmGs7mUpS7xqypJS888HzeSN26ZHyw8otp5JkAT9UKeril
m0Cu3D8jC7tnPmUcLLfgvsPyi1Z5zDr+KmS76ei+c/hGmexVViBG/RuwiszHilNbazen5XQuSbO1
G/JcB90RGjTPLH22xMd/e6JZbGnD0u7GwKou0KyIxkw+Aft6LntAJ4DVjnkq4koEr3oNxbUQyuYD
RpjxpIHra+es4Z3KafEVzdqb2QxKgV62K19poXAj80EjEMklBzhwOk//4+zMdizFma59RUgGbAyn
sOch56zMqhNUQ5cBY2YM5ur/tUv6pXr5kkSqk5a6W0o2xkM4YsWzqPrSjtlxVF0QIfHcRKI+NOh7
HK1ky4oyQg9ojbpNcoSb0xPMHJ4/H9WldT+vNTInrkartvW5zbpN0mQ0KjNA3FuO/AKI/Zl614WJ
CNFDmE3l0RrNl9iu1so6t0DxgwBtXngEsGxAA189YNeBDJTFX0yJnHiXnwPwyXkHmVoPCbfHm1cx
tPDFuCWrgkvr4z/qtcW4tNpn8Y3VWSZmnhrOU+qHfQKhMQWcOdZgKH0+xgtTaV5w1AgAFdxi+zOn
dny7WR5x9r+qkuQoNyZqL9tpZY0sPekWhfx9ZvRlrojuB3RicL1TZaXCtrqFNK2dH+2yg8omWGOm
LwzbnKTVT1MyaCHa84DAqXCd35U0B2UHb58P2tIhP0dnKdZLC925/Zn1dR111i6DbifqeIWMbY7L
cmKZiHve18r6SZ0iSofs3+7nIEf+7yhWRYr28S7TZwZu6yThbth49l7F2cGL7V89Db6Oay00C/N/
Xl+kRYoudeJ25zQd+0iQpojqYiUYW5ARuHPv15EL0kmvtU+e+54o+juAfWGny0tNs6vv9TjZOg8e
TuBQjWs3roVjZ24G63nK0rKcGoANOhYVRZ9twTC/k2gEjrF9nPKqsHcJ8jKR03fwVV2ZK0tzcRa8
WKVV9JMvBtzzpkMfAHKIyrmMEjFsjFNY18FBaw1L3HYLRu0XdFplAG+P6LgpfnIl8n0F9evXGJP5
H1f8bEuhDO3rSpH2rFEXQeLJe4sJVOjJsJF+C1OBtemzsN7nVcpGa6ceJxxSDr9j7g8kHL/dVD3x
xIo/lIzPh3fpKbNdRXop0rYBH85dAR8jHbQ0VJrJkFnsO+cU2UVdroSCC9eled3SNYEGssGU55aD
A9KhpXarWXk3xIgFJxeka7Be3cRe6S5bOn7ndci48AiTKPWeffuI9NOuGuspVOpO4BDgku0aEOhF
q/Z5mwYh+hfPlUYR27edlR+wMG/nBUrelwWgrKBzOFl3aFx9rJvy3vA15O9CmDmvStZTAOKIV4xn
CNLhos0yJJ3hdroFwrzcFK2/5qC9NEFmCWC7TRWak2oDhmz1DEOhbkK3eyqGsFX1zz59+XwaLg2W
87/bMppKM6dM0vGs4C55RnTWHNys7K9jO9CVjWRpwGb7SEd5lw9J6Z4JSe76QZ+q0dmUcX0N1j7J
0lDNdoYqw+ZXitKc0KvRAyicV2JT8nr81ksE5SYdN3WWvH4+YAtvMy8tJbJp3KLwx1PnKOuYVam9
gdipu5Cy5Ft/+28PmW0OxCAJT+tmPGVe5x/gk+3fgwlYbvLOFM8ogHb/+JzbgP4V2rTFiMuhKoeT
ge/yQz5m5FmgQ36AV3c2PaDuiD7Qf3uj23D+9SR/aCu3b5Ph1AoynNORjSq0JHEvWTrwHUs1W0vP
L+x28yKR47hNoAa8U9nuRjr6215k8s3PHXauY5s8gVCR/mjicuWOvzQfbkHIXy8WWOAPBtK4cE4t
IAD2pfJ2kyObm0eD44UWDAxX4vqlF5ttCFkwqgY9Ef3JQU40JGbYeiPZwRbCQu+Hvy9lciTjirB9
IYSaV4S6Uvglo5KeupLCuCRzagbofkvc6h9n3mxTkH7W1QwY8FPr1XlILO9sKg8pPD8K/jHtOa83
5KUM+iY35FSgVbs/FwH2gDKBMvhcZcL58vm8XojN5gUHS7S+1KKpTyo4J8Pwq/AVrlPGyyFhE2/j
gJZZbtmRJX5+/jyGafXB3W7OgoL5B3Uz8ABOoh/a7uhaMg4TOMO6uMM5qV6Z1EtvNdsXUvT5OEz2
1enGqAjN+DKgtJpW5BHdR18sUMWSnn8tZCz/bXeYe8Ryu8Eq8qAn0smQXRBO9iP6jPLhTB2ugYCy
kLH7fPwW2HPu3Cy2aKnO7BSvZnd1WJrviX1x9Vf4iV6m/Ca83Ynqh2Hsit2jNNOmTiHYbZ8kHUJY
voel99qK6lCP4uxVb5//pIXT64/u468dpEccBAvEpjp1sb9lvYMCXr/Tsf1k8/EnEiSfP2Vhn/pT
SvzrKbBy0SqrmH1qXWcyD4UsdB/lsCJCCaLKyI0aN65qBpYeNosqMtA9miRP3NOIWVlsfAd5hr61
1G7qRrvbgk23BiZybn/yowUx20gaS1WxcqbuFLuPon2CvdLtG8okyt07J37gZlejqYxQZxMD0J8I
N5qUATRwV/EsAiU06qZ6i1GuUUZLOmdDBrmyiBb20D8z8K8R94M2kbHrqdOEjoPEiEtDy+//9DHn
hChIgvx4qLEL5ISyLZAKTmQS1b86nhyPJpmGx8+fs7DbzHlLPNdN0jvanDLYOu1K0WHVd65zmCQj
T58/YmGqzDlLguMbGLuBwkJlbREFmURtmNvmP9yfrTsra9dinaV3uf2Avz6HdKmBDp+5p6Hn6EMj
aGEcwIblzv1kOUGyssyWMix/JEl/PYbCWSzWHloyctFGvuWlUQrdJy5ZaGsQoOty4ZyADUPqg3Vw
yyQglK35wC0ECH/0Cn89Oq7dQdAhcU55a/Ood7zOCRsYXxSugMor8y8TeiqQ7y+Ajvn84y2N6Swk
iQl3Xe01DqZ4g2KBGuDuFQMgBEEeiGG7zx+yNENmm0md930Jjxr31Mgge4N7lNj0sHQ8tDBe2KDr
aq2quPSc2U7i2xy9Fxwe8qVLH2hm7uWo78Ye/IXMUmt1X7YgtnH/JJb++kq+Q4hrMlaeRFWrF8fK
9iXtvySdC35dRUhk21Z56QXlx4pPp7FsItMW0wWqEjXtdOeJL1Y3yGMGA76Ix4DfqbQpIQFJ0qgL
2l9sRNnGKdoeMFLeAL1pP8YN0CZJnb/G5tYT2Rix8XpSoEnbYSfU5SG51z/5yO6NQMcP/J39B+QI
5X1OcrHJ2DTeUag/TzyF2ViSWMe8p89pE9xnVD/iPvc2Ak+6HcGw4h3zYLWCx0IrbQ0vmGly13lE
oL0dKVLZBHWYN9WjNGhpyMWt48ZK9NHu1Y55LuZPas4jMmwADbMeBkjxeHDzZihDKy+tX4OT8hD/
R5+G1j0Bh+6g02pw91UC41QbSMVbuvI+w232Pqjj+F6oaktEq7/e9EkV7bwNrlXulrXd2fabd1AR
oSbu83ur0O1ugGLwhTfl+H0M6Lb0yFkVcl+TuOIAMae92NkZO+Z+CjMyUOZ1HJXwsRiphZ4P2y3c
PHRiVhy0QRoHGvpU9JegL892BZNeYhe4wMfxnlmtvfNYre8IT6OgMmDG6uKxoc6DZu6D9tmwmwRk
zfuJjxDAdgH8RmILB2Y29JGXBflbBur8Ju2svc3I+CB1/eh41l0VgCCiyux1gggejCurMJBUWgcc
wS8VriARDPAuLE/ZBhG2NBtY2j9Q9OlGjWFOhLVrDh3LAPaTiX+hmC/bzDYXy4W4bhCwWBRxHPn4
+rXlMr6ppTfuY+QBD1Am7flY8B3JIUwpwPuDeBimys5U9PaRK0BXXvI8S2Xk0MyO4pTgwjJYjgfk
dgrJONINZ99tYePexrQ++ZDchZ3bMjTOm+4C+uhdicnoQMa19QOoGPZ+46YmVO0Ao1VtDn3nXQZR
vA6d2dvS74ttqVXk0cDLn1rR9RfDCEyQY/Q9ewyIQB7gzLdpB7gRjc+siLuoq8mr7cBvjmQ9w0TL
AhUxX0lA2Xx/z5mIPL/epVTsazahugcFP+BJGNCq/x1I32wUhzaPN7w/9pNLNlACQ+nv/bkGTB6J
evLfRKfHrvPz5iEQvEXOvW3EnW+PF2dkZh8gz65S786HlfEU2ma8msKKQ0FMPZ0ziaJDEepOuycx
QgRO+17ITePjoj613oUNZQ9qqpHqbbDrDoNAhyjv7cA8u+BpM1xCnNe47L9yWh6l65FLKivx3taw
6unRA1xbWXWYEHM3PNlkgX30kP2JglHv0Cju3CMHaW9rBkAqlRk+gTF7PxX1sSaoFcFlCNOCGApC
oRgfZZxYO6BsTp10YUE+/OBC+3d25tyY/w1Wtpmq6X1Kcygl0zRl+8zOHSjqSRzqOjkp4nq/XdUa
EJ0FLe4L2OF6kcd4Ou1qnboXBg9SAc0T7rw6T64MBqv+RvcuWHaT5qAF5tCqFwaBvcm+JQlHG47b
5xGDRdd/dlygoq1l/SVNiTzYbdFsE4+kF2jgvuSpl0iQc7W6pxZnOwcFCqYY1kagcRudvCgo6Rh2
lg0bp9rFNhPTg2z4d+AY7C+BxapT0KG2ffMnrDeW4VgFXgprmEJqcs9kA//5wVghKaubLJE3lrX1
geh9TfIKNo4tTjEfpyV+gmjwLZJRbE1Kiktr8vu4DOKrz4f7G52qKpwaoCIAz7QjwMxOB3WpsB3Y
U+t8tb3qUEA/jwlm3Qv48+1inrwkSCRF/li5UQmIYheymsehU1tYznE9/argN7OTrSuf9YRgwUcX
37ttBcNzRqj33hS9Bb8Q5Dujoe+C4FselP1Pi7Y+egTcon6Jm/4/X/XWGblPKOIMPqVgoPkIy5rQ
4kvcTd3x6UkW9bTrVILWOKtQSC75jf6paSN3VHv2xrfUGTrFbhsbmn+zTWeAfNOI4EkFYOTU1Jsk
aIpDNTYPHYSp98DLeKFLO4TzpEGGJ6SlF0S+DL4NbS8OBA49bznKP+VJW1SbqOuD7pINOuBgqHVf
m9YqLq6k00krOEKfZOsDt9543XeUEgrg57vpQcWUvQTu2IVNB2OnmNVqU2qmwqIdxZ3qkx7HtG+i
tqqaQ6Arfz/JUlw0WAqa2c2p5lOytZOaPkhOFECL2jlaATm2CQjOLmt7HhklHryBB0U40X4YNk7m
JjuPj79BhPL42SJ5Wn/jKDpEcmzEnlU8qlXQvOgkt98IPilEf+o3raiKSlqx6tVwOvUbH8lud+Nn
Dn/PdUB4WBPi39VqOlSWbQ6wES33o5cO+zqbJndjUfkdlyVPoY4CeqGbu78Tp/Ofyqapoi5Pf7mk
BaZKJXb53puCIFcfiHfddGpbJ663AcLCtQ+mTEAJQUyTg8Lad6i2pZQAoWbre6uHermPFcU+2fnu
cZTOC8oc9lEEgf5tRp688roy91am6L4rGOSq8G21t4HD8LlUl+S7gvr3WaenB0qmJEIN+4QN7ab7
ym2f7qo259mpqNs2i+BvCyM7aNAaHFklWAsge6LaryogC0Uyws1xUln/iMYs76XMdHvxuS5eeTDB
jYG54otEygMBQo+Wmx1kT+bgpGosT9IuZUhsF2bDMGhkUdYnBfagLC/DobLGkwXqLOrbibVRMbCl
cW3tXM+4m6Gk8BxP4RBmAa4uh/yVtvGwg4/yI9j2yAoleQOJNE5SxHVmfHZ7PEGC3xCStH6NEYhF
ZV4XD0Zk+HKKWyv1oIWEw5zTZSlcO9oWBZ+e3NLl7ujX+16kv1TNmw23AYsPmcYQfB6+L1yD54Ac
zbwO7HJ3OMUoJj5n2u3NVkrJ1Mo1e6kiO6dj5rVLG+Ob8VQF6ipTeIzLESFUXat4Aw5oHaHurGCo
EPchRYfUs4y9/z5/tT8Y9P+bfPDm2Tg0tNepn6UTbJv8I+6v8H+xNCI7xn/oStVXBNV8V/bx0Qua
/Nso4XTrV5uCyMjjAw6djD9WZNw4+BY4QyHm9RkLM/trScmBIXSPWMNfLDtgocxoGmntl3uVw05H
wxh+5ft8fIfz5oj3wExdkgYl3oGab0o3SM7T363PHj4fo6U/f7tt/XXdKajnD8IupmtJ5Hd0Fvdu
8r0e+fHzv/7xVIZ26H//ek6mvGJOMl1TNw5OhnUs9IeqimCVHJ9yHO59EaxkDhdEPd48T1fA3Kxq
W/TBjE2yLbr3AV1zaZaFaZLe5YPZxyrY4VuJENvNReCwCNZKGouPnt2zCSTyInX4dE1qtNBNALxt
besFVe9zMfV3Q1f/ttCls0NPSFgMSeja7hNBpLIit11YYd6f3Ntf37Arg6Hxp3a6QjiE1RWfezc2
m0q4/ZMb7wIid2IM0BNIcuvKfH+NIf2npvbR8prdyAfL5hVH/9R1kCLf4GT5CpxRE+IGbcPTvXhO
QYsNwWUGAKsptkomYVHCPT3F2bnxaP+ammAX22afGeieS0ixIHY7acIvE8leYjrZ4dDAsc4CU/xR
pNaz2w7nwBQKl5gKIofe+wKDKUDu/JY8+o0FbInJAS2EI9ME84ziKJ222GYVcdUmsYsQboT4Rzut
DfvHqU1vvrHJDvaldQ2eIuxED0kwvcqRRagAhgM9s3J4YoF9mkz77ATk683hY5ULs1DC9+YMYKsg
sUlyAMVoo+4RaFf3k5u+Tei33BnafkvThACh2j5yVe4mqKBq77GKCWKwNvp8Xf8B+n/w6ecY4JL5
VGHzNld8oKvwxSlVZFtQHU4dyH8uux/UKW23JClxqUKhRfNXmJd/t3KxbVBQuo0ScrwWXGLIz1b/
5wxrOqaPSyMeuR1zf60FITOkcetxvMKmJ1QU98G4Ls8VWKU7bYn9lFpfbOY8uWx4/XwoltqN5nlk
YY9dCUgPuXpwgOMpdn8ax6cUTQlpriOCRpWEUDRCKA8xsv+mpvEisiqCv8rNHufzH7Gwz84TzsJp
klYjPQXrol+kqbe8r98kUDvSqx6NHrefP2XhrJinm63ECkBNwQ5r2fLSQRrWQfmNuouz8hZL++g8
2WyQTWgClIKvKS/9E3qDdZhO8E7w+u9TQndU2RW6jVl/aYGl2I2s3fDxCfYnb5+/31Jf6hz8z2il
PeYb51qPeY27ZbbF9WJzQ/yi/cpPIc02iMdqnPnIcrhp9iOz2EZ3zbc0qSWyXdbTyg+57aAfLK95
lrpyG8+CjMoB+7bam4HcMcOvqU03Te2dS2KdrFLg61KCAcJE88G/+vzJC8tnnqOeoMk20Jc4V2LE
aUTPENr2cbvh6rlTvwcJgpb4HsAxYCU4/CPa+uBFyezkRGuZ6xRJN15BpIsoQ+ozEMVjNsifWZFM
G7hB/2gcceBV/WOoRnrsJue+5zpqhM+jNG9V6NXseaIeMCjOmxTVXjC6dWg+HmxTuFviwA9WjKoN
uRu/lKX1o0LECRE4FSYaoAiS6AkH7qh22qObH1VxCFSv9k0wbQyQyV9T2gI4TQAy9U0JV9Esam/s
yABWvwRkft/zN6xzN6U3bThSFXzNBWJhQZPbmfPXNha3tSZWEMN2YeR3Bqgz5YLLLelBp9XJWUMs
f1yR8Obkb+J5KdDxrnPJbHGj1Y9878D6m/nufsgCECxXFvbHqXtvDv7ucP9tWWWcC+BV26E1oHZ7
YQkrrFVmzcLSZXMqd0tTsH6CxL145U32lSBxswf4b98m7CHj/m5qzWPjjU83Gx/bYiBHwljL6rL3
slBXT1gr4fTH64fNqdy1kxaI/y3nAk4PzAG3JNMRiMY3wlk1HuF5jnTBP10M2JzAXWYQ0aI12Lkg
dQNlGHkMnClEfWn/+U7w8Qxkc/y2bZAdHrWxkecyX3DrPReUbgFgP1f4dlZOV1Qzix9udkVoIe/P
ZSq8/z8H4f60qc21TPdDvUvGeyu5erA7VPfSegUvLq5Qo1jrd/j4QGPBLFgYk9QrPZZ4F1TmYF5o
D/umzn7BXm7lwFyIzNkcQQ0gCmpwWepdSt1ECdMgEyZ3bZFF2XiPpoq4RQJfPzZi5Q609M1mu0Zl
J/Y4TZl3sdo3rOWplRfZA4hPk1sFcGUxL77ULOwfYxtwCxujxrrgGyZ8v71Nb+aYS57nV0IcGCK6
w46hdDQ2sBr6fD4uVG5ZMFMRqmBykNOr8LG6/QiwD2YIsb5gCBv/aulvtas3HRjfRr6vPPA2av/3
bEIB73/3YOBOEtNgGVx4DVQgzGB8bBq3ZNuIHr9vKR+fnTq/jM2QI9d1RG898/+N9Ic72f8+OjVI
Llmd4JcxLfZF5uoo85O1D/jxbszmyGmZZGVrC8EutabPkMU9I9u08YJ0q4Ep/nzsbgvoo6GbZRWC
QHgK1192SbX3n/Zx6aZus7IxLU2EOWq6KIPas52AoT6DP6wgH9UCBeFpn6P7seII+YUEWcntxqMH
j+OQuf5KZm5p5Ob7RWCXiUSW45KqIIJo5uI71o7V7nOWrqzghfNj3rxt9RM8Cy3KLiNJNlMD/EmZ
HIJgOiNZTaLczr7bBG45a+rIhQ1j3qs9VEUASobxLnY1/BzhiQkjw7ciH2GnoTYmXjmpFuCtbN6v
PeXSro3W7KK6dJc7CNAgPw8SlId2U/6uCOhXj81QP2l2HUDmTONT1b41iUY9j+VhwFGpQFS6EnMu
bPpzrjO6o11vCHIMMQqBTTg1oV/+27Sfd3J7AkqILMefRmQ1gKlTkrBYNf5ZmBrzJm5Y5jUlagbs
grw1BcjQbcPWRudJONgx9kR0ylV9U25YCpuRpK2OjserJ8fiZxI7QBPEXQDqb6OzbNMVY7cd6tJE
VZA5kbC5AqUF8rrPF//SATHvw2T5OCV95UyXVqHLIIFSYkQVdCDmOwqTL8gY7D0aA2Oo71aN7Rcm
8rwb03Irx6JeQi4mLh+LSl56TzzHuKV1pTkWZb9yoC98gznjtc7LbETvzHhpcIOfnGh8nGR9Z2zr
oWunyGITEqhr4p3FYZztNpnT100N24qLg/7AOHdOI/IZuH4ikdE9Z8K+wm8PJQ6FpCq0UtUaV2dh
KOfd+46Oq57LyQeaj2/jXO0r+OSK4ceg1RZe3SlKpYqQEPLjqI7FeQIdLRu6r5wHW0373yQYr23j
Pn0+l5Z+zOwggWt8ZyWwULzYSYGMprmTNt8Jx/2Wd/LBXWMILBxX8xZ+OG07tQejgIsufLqR6Zjf
EQ3l3ufvsJAnZfPW/V7lqPAK5l8IkqIqVuBtFV66NzCcieQE+z2oAvaFo3a4v06bcqRILjjDUbYt
nEigxHHhJGnxJIQLi3MaiP21KOsNOgSf3HIs7gwHfq1mILqKBugsOsAq3qr0BYcgJOhux04y8/OH
Wgz1MZvIr6rpHhS6Ix4tag1fYgATUVzsxqcgztFdXvAnuOFkG1wW3ZX94I/Y+oNo4P80/KrRQ3UR
LqcdIl/0fY662DrDFVdvKAnAYZTbILna7rNfPLjuDwv4F2tMgE84VSj5o7WrmYLo1uLl1OQETqLC
BQR3qsw9CFVvBlTM0bG+gTdri8r+yie7BZUf/WTnfwMwbqG4Tgf85ED8YMWr3ZWhXVqHyv4Kn3WD
S90oC3g/PYFaY8e7dLwfhqPlmqeCfBmDN96AncPvC/GSCAm4EIXObxegiXOq3rTqozFItngR449R
VpOV1M0CdYjN+4r7ZGykAVbwIrM8wuCq7M5HbJr4T359KIc3/HKe2GE35bu6j0OC2ohvtaHdyIj6
3g4OWmk93qUFtDtAZeBfA2Nt83Jc+X1L+9mcIRE7oOY0jssvWSfx9+P4YFls26GUD+rCsRV/JCDZ
U65+rgqdlxb27DP64At6ReW7F5QDoB4q4ALYZd5KILEQDc7pEWnqlF1j+ptyK9sANfCqqvIijQ0h
z/Hzabhw3MwZEYSlVVXZkHrh8IbxZpd8oQxirHIaNx7yGzIWv3t86NpCevLzJy6kYNkcA9E0DZrY
/Hq6aGXEa6b5UTVefEyz6b98qIEdG1NoODQzIBvFctdTaGpQpw6rDBqtz3/DwrjOQRFOj/ZKjlbr
i0lpvBdwpKyUl+/tDowODZnZ2qsuTA5vdqGsxDjY1mTDfDl/bngRQUYSwkYlkmW8R5aG5ftM7orC
3se32yxyEBDomODx85dcqKCweYO8L+2pgMgjuJR1B6Edikh2ZMvvuM/e0h2NOjT9Lxy3gprIsKfO
v+aJ3FQGyET0fY87bDYRS4EBGVHoXBuRhZGfw7vZ1JW2JF188QV5R5Ntchw1uos429+ypsgt/Eas
mUa1aOkOlfyNJ4YTJeTB/FF31rS45hQA2E4Ea0jBpavDvOO+rThkP3AFvUzlC4ZDl3e3M0N7+fbG
8B8qucU1ZWCwVk8g4dLlyxSTHbwiECCLuww7L8bKDp4+/2hLV895f75Aa4oxsRVcLDWeU15tdPyY
g2BM6Zu0W8hKrraYNkzxkGNn/fyhf0COH5xF89Z8y66FGxcUntb6Wz+JjV0UUCKkm2LIwjZ5445G
hucNguPoBk2T3s+yh+wRmD1s+A17vwH7MZcNTFX1N+zqtny/nUEYFGSg4G2DV8ANDFN90v7+hmO+
nRPFFLpmBPz1fv1FFnazed9/riBD5BWJL9rR0HQ+wNF9wHIjafEA4e22x+m96kT+pzXpo0GbFRY0
gwyuYG18GSnAhvVTY95jDfU7lrKlLUiqregWeEw6347wUFA5jzBIWPYKuo/GXEnyDV9TC2g8HX1q
/WvfJ5vOu1kqImmdqZ8rH/f2ez76nc7/BhogSNImgTriglgn02Mo6B3LCARvv26Y2KqtQpvfZcNw
Xwfj1mSAiIK31MI2o0IhtdneENKIOW7LAt71+No3QwjsIYLzo4cSBz6xMU8ER3wOx3VMAAq9fN3z
C5bF52+wsIuyWTawQIst6+MWF70xHKYi/dXkMVkZnYWrOpvt0DwJEkzVoAFqr3xTTvrYxGj0WiVF
Lvz0OUnAhfGjclDXOfcp6nqtYMdaOmt57YUPO6edJ90tQV+z8ixiu4ukBV2EvDo3YS4lyMW66X3i
8S0dj0mZHOGRwLfM+snyNTuej0s7bA4VEAZiNVo16gwH7dcJhWbq9lD/WUeou+1t6hsOicbKFFja
FudIgVygT9lSNjnhmAYbb2uL+szVXQkPKy/eMds9ALyGzoPisOpesxRNzjECeSCkEQQafpdaO4TX
tnXUtK63DgT/RJ/qtvvR1UOw7TN0E30+1Rcuo3O0QCtbL4PxqX0KKhvSzPqSlfa+kOW5LIrIBr74
88csxWBzpnlhJq1LbOtnmad8T0seVbY6jIjR6ynb96UH2mX2Ncm+SbeTQPel1rmWfK23ePFrzrYk
r3G9yrUB2IAuMJy8JBwV26dDH9aAJ7h5d6lvqeODqKx1/8Cl6TrbRUyaeoIjljwzyWQ05Ak5t0Oa
nesWUOMKRvUPI+3R6jlM2Yp8ZyHWofO9ReaqHzDQZxRWzfA9E+0hy7svXlx///wzLrzSnESgiiTO
S9Hoc0DS33XVnCmaSkae3qMcffbqHu6AK3vN0pNu//2vYvEkeObaZSrPJv9C641CamRy6BvaVa6+
6b+YdK076g/A9oPTao6zTktvQHeaRU6B7z9ZwTlIu6PMYF0HljsfJFIVdAt77Cv3422R/6hUtjcJ
unfa7mEoq98tut8iJvJ+QzvSbIL4McX1spogt6bwfxdPAKIieMsjKy0T7FieBcHmCOV97uzcrn0o
izVMxMLJModmx7Y75oW5LWXF0QteDTfI0ttqJL1wsswhBy5uRFXMA3JKevMcUOuV93LlYy/M2zn2
2u1IUU48JifEDaEm3QkiqpsLYhYUK9vcgmyWzdnWMmihtokxOJOKI+bhXEfakT6lmXtxf3QEROAN
RPLbieypI0L5noFK31VuGPhgitvFxkMF0INMz2E/i63mEFi8ckEjnx1ipTZsLRpf2I7nEASrrxon
Rz/W2eLej4w1+9guX9wsEREjTbYZyFoCa2l9zTanPB+KvvMhAk7MHeUCqm/0xICQJ+JxmzbOYXXa
LH3b2Z5U6LhssfvXZ+31u7YODu34SIw8977zb7venIeQ4QDxYcakz/5gbz0SnDQSCzXEsLT+N5UY
m4uuB4YMQhEAzsuY9WgC/h3egxB7rBTIls79uR5aOuPYFaYFy7ZtNujgjlLnGVDoPCqm5r2a6BYn
9EOCt1vFSi7Mszn9IAP+j3mDT06EQb4xxWjvirdoaDgQwu5MAwL15wfGgpKQzdXS6YBuQ9ZQcuoY
WhveiwZsoQFw7J1O33x4gcJ3PnRajOWhtN887FnTv1kksbl2GqnfQPloGj/BNGQXJ+qFSvtKnPZd
riGblwbxFib/dUaVDdUIJ/BupHFDq/0Kn9Z3J7XeeB4cV/VM/4+072qOWzm3/Suu/Q6fTkB3nzr2
A4AJHIYZBkmUXlAKFHLO+PV3gd7nmgQ5xN2+Va6yVNxiA+j0hRXOnOpLIPTgx7U2awRkUVR8q3jx
U4XBz1lf++MJOnMOPJdyXrwDxLJYl1CI4CLjMr1tG4x2314x/rNKwm23pm92doUvToHK8/Ko9DAZ
gHUf48yAAqbvtNYmq7djv/X7bV9+ocgEP36pc4WoJXYUJ1ubZQzLGxwDSd24hOb16AblBRwnoarB
fQdIqVGFu5o3zlDkN+jn2zr+XJhfq0E6wv/BTbLxhsSRSl7ma7JUZ6oFS7BpFDLLM/yUHir/Tspj
07U7whO3zfsbMx6+gRl4xeJoTeHkzPJcIk/DpoOjgw+UE0+zi1kyNgMR9jHLhqMa7j7+0OfmdYku
jaXBEk+x4DKhgVPHkPEvc9ers+NApHAJVxfQKfpdaoA6eTXcfjzqmStliSTN8orG/TipA+2rz8Vk
fqnp5KY9AS6arGgqnBtiDoJebAsFmlQ1cc86GDIXWyl4gC6NYbn9BNk/2I7/Z0IDyBpfj9P4PWzu
JMKSNPvcN9WFhtoh98cv2BT/2bdaJD4eLJSissYisNJfeoSkYJeCF+lvQDj9eIBzq2wRSEg0Mtus
qPNLhpPw1vfSr14OXDrMKk5gxn7r13CdZ8LP5xX4YkY8MkBtcpLhZaqbH55RfZqoWIHAnDlil+S0
ooNNqAF+8CVW80kaBI2czPtSWitJ07lfv0hl0ijMBfrP4SUMsHOI744XxZyBwp1zZQrOfJolacNv
UgMyCo1x4GP4hfn5pUja/ceze+Z6WLIycrgKgnnYG4diVN9i8ORRd6x/tgksZgMQ57OB7AmK9x8P
dmYpkfkDvphi+F+I2M8jdkCeceFHEi7hI2hnag+UiD6yplkZ58zmXvIpagP+X4HqAije1jc+6dEY
Lm8BGz5GdbFW4T43J4uN3XoD6lei8C8zFgxuW2SAzfjTyul0roOwhFIr3bQ5ayCh2IDU3tR98sUE
WbuJoWGvfoz9BfWrwUlhUBZ0KCRBKoxbZuHWfMxPoNZwp/ANZIdeAn14kJkLSFV/PINnWDzmEn0N
6C4rJsCiLqPOuu/L8auQ3n0cdlsxu4gO4rYPUshfx8GmZf19SvpdEDbOarJxbqstwow8Nik0oI34
shyq+1Cpm8n0XdGt2YC8v0DFEpCNYju68rRKLj3D/CbafNw1YBo6QwI5DBVsiPf48Wd8/zXEEnFN
agW1KjAWDmnYg1+XN7RzzSqSYOmCzLoyV+/vArHEWieGlybpkEHQqYSECgG/fLSy2gYAx0nXmr3n
XmQe+8WOVmhTCwWruMupH78lUXodjs0FCX58/JneD6eEXpwXscHAZE15d+kPvtsl5SULiq2QpTO7
JbaetdHgPqxXZ8/N/iImCNKKZgLGW5cBq361UaJAnsUmdMdefNYF+TwakfEd+szxRviq2DdwVXaS
HJ5k/RilTuMX6TaTzVUhB+JAfRD56RhCyfvjb3Hu4RbnDfcio4SUKjlEMraLpL0mAL6yaLBB3DyV
fb9yl51bNItwgo3o2VVg2h+CNNs05FOgv2ZwcAp5snLhnKnUCr2IJyYhrb6NcQnEzH9IAnmfwmcZ
1gAQbRApB6Nj3Hos+8mi8UmC+i4D5X78Bc+92uLs0GhYTaMBRVrP8t16AinfDG6NDGBvsgbTfP82
FUv09QghGVP0CMZUO9l9dI2gfIzgsUiApfnRr/n2Plcu31Y0xRJpDUmkaBj6JLtMwjZ1rQ4q3XVS
feG5GLd+Am0F4Y2lTfzwh1/mENBIBFocsNzc+wxCAFBjuapYdgybInEh8zA7UI3W997owT+W4/cW
TmuOwa1yy+Bq4rlRV0HBKVSVE3eB9X2oGnRIaBVk6DxmjQMZFjT8YLXyqZ9lZQzOik816WuXERPl
0pxd8hGmtFNtrmV/Z46FpZlVygaZFUmRXM4Mtg0N1R56RWi3jTtcyJYjUnTWY2WAxmv0emXxnDno
lvhzHrRGo3HUHdA2BMtq3oOGrOwgvft4cZrzPn5vThcnaTSJsQFUO78MIWFbO8xMrn3u/4AAwE8I
SbZyH8HcCfoZhlTQa+8kWmFV+bmDVuzGDOF74gfyOh1GwNIgufBYeeh3UIhAUJodiTI/V3EWQwjP
L6+rsXZIGid3RWbeGQpTk3T+J7OB5jRLFI1s6AOYD31gXPOEkktgx1M3hupG4HfEjSNu7XwKeoEO
83vIh0U3fmCdiDGbs1fwaqx4NbrgR2Nh0C6pNhkX9DP3W3CX4KAMwoVZXVdMR5s0rIcLmaDuEQTd
ASoGPz/+kGe24BILVFdjwGBKrw4kgU0nnaqjZ/BvkDronCTMtkE/EpsG5PTxaGeW4hL2kyk9SIhC
A67Iu32Ro0efpWiHpiXY3CaDfyUk35iyyj0Nu2wlGzi3FBe3Ivy2TO0FOry0InkD3ppjNfLXaoH6
TCNPLNH8VccNGQK4f4BaTt5eBfH3lH+Bohg3L7zgalLEHiPpCnG9ymg68xGXgP5Wlf3AO5SoABNA
B7Zr7mH14QTeF5RLgvCniOXu49k6UzYSS0w/4jhSUV9mlyGsImcP5KJ60N60kwmkb0r5nSaQpewP
sdfBlpjZoQXBh4J/goSRM5ZeAG3X8LsPJGwLIxTT01sO9FUMlcKPH+/cxC4uqCwavFB1MBtCvZR6
j7S2h/rrx7/6mdj9zvGyRPn3NanjEr4cl5FXPXjguTiwN7b2TVw/Eng1QeHhMA2stRsEQUBwABee
N8BceOroM/Y7wsWcC+MYRbiqByN2CQyKbc833Gi0VjDcZzyJxZIrYHiF5Wc+mkSVPljlr9GrN4Z1
BMAFyyKfFX/6hzy76hRw/2B9+pdo0tkFPcQg16UmCAIe/jp8ZjVsrIfxUNLkM8i3B9YGFx9/w/cz
PrHEmAcB6zmpQnbQrfc16vRXFQ9fPv7VZ3bA0g4OOhvEo0ObIauKEEKT5IJXatPESb9jFI0p0Kq/
RDK/y/Uabf3cyywOEYMYsNvwLPMgeu+xNPJ7igrPxy9zJs5aIsdH6NFRaY3q0Hv0yIfuFAn5Tddx
ZZcx/Y8aimIJy52aQk0DijoHnLfwpJyy2DXz6utoenSfVmzNJeXcqyyi4YzDm93AsrwE4D2xDeJF
ds48ZcftdFq1NTo3yCIgToNRlBG4C4dKDB1MnUwEwaF1jCY5OVXyn3nOiyUsd8wBq24Dqg7NBBG/
FN3BPUn1Gif+TF1ALOkzPIOaDC54WNgkO110AMhDQKUva0eQC9LI2q6K3p45e7GnoS8B9WT8eZUd
eO7SXwRPqqFJqeBwcGCiumip2nk57zeJlw5uDs2FcpuvJbxnduobMk1BjXgIiHWIgDy0RQo5b1qy
8UGW0W8oUyKVj0wHehqwkY7Dbx9vqOcO/DuH99LijE9TyUmQyMOsWWt+nqApuxVUyvs+0cRGF+OY
GbALTpo8hR6lf9FkwcXIUkhSll58EhkMS5yajvcq6WHz6NN9FVV0Hw0w0Y4q6KsULK5vrTLqXTJV
woZGhTfawoStupck8BKN6v5OMo+A2KAkdCs9yFumOt5Bs0Y7rZGHFzqAm2M8hN1n8IlXQu4zGe8S
bAzkUtvlINMdeq2024YB33eQDHIGaHMfhqb4liHkX4kazzC6xRJF3LYj9cOWCiiKwRQzjNLPkjQD
DOw76wY+1b7NwvGWcutO4Bze1JBf3vaFGg91wKUtmHc3ytKzy4ys7agzp8ISt+WXgEmlMh4PipbH
adLo3BviUnfX4Vrr9sz3XSK2Wg0WajT540EjADAAh7YFnXeN9B6zWZdiNH48r9//+jn8t/+Un/61
Uut//g/+/jMvxgou8c3ir//cPeU339On+n/mf/V//6vX/+afD3mK/y3/k1f/Ar/3z3Hd7833V3+B
TlbYjLftUzXePdVt0jz/djzh/F/+v/7wb0/Pv+VhLJ7+8QfAxxlYEXdPfphnf/z5o4tf//hjDlX/
6+Wv//Nn8yv+449t9ZT9DP42f5jsqQ5RgfnXL/3ff/n0vW7+8YdBufi7UMLSpuCgQpAZuNQ//etH
pvi7BGmJaEBqKaEzdhvdrybAP5N/V1oJ1A61hHsapTPipc7b558x+XcNwSqpNNEc/4/l/L9P+Wqa
/j1tf8va9JSHWVP/448FpgbUV6RlKNRQhmyCc7IEYDQRBPbDqB+v+7D1tmUR15dNH7VH1Sns+qrv
rtuh6TeUNmCbS44kOcvBliJx4vazG2JkFoPLkxr8HREQSLsC3txCVvhQojAPsa2wfQhTC8FkNn2u
hvZTiTC7j4b2wYtbAehyCbVmIwucF5Px52u+fK1FTxOvZUkT1ppCSQtfjy9zerB2dQ5R6eE6KSZ1
UeqOfCugDdRXk7F7flACFV6/DoOTsMLxUJSrtKJnuM+/T3Q8Ap4AbQJobkhtWmgzvq6fWqGlgYqm
0EAKuu2jKsfslJVDlO+72NhkqgIPYPDAqvYBWnqkXhQUTqe85guZaA7FmSxH8dgagS+Gntq0T2ML
+CF0tLPHmdT7U0kJgDaP20MPQWQK0LUJ40oQB23wE+G3a9biCs2DPLfh/g5FpKaNhtou6ySyKUug
EEgbI0KhQa1R7Bdokef3VvCLFJoIjhWxLAJWJTBmFGZE1ynuizukIuVkS6qNFmlGXf6mYcAsuwOI
aQvlOLBnht4Th8Gkx4CV2qbo0gLlOabRV0kgNLCSfy2CmPnpsJ+wHbXJONdvJGaiOIQsdk/ZNWIx
/T1LggRwuzqG2HY5iq8cIlWQm6y4f4z8YjiA32yUjmDGYFswccwdQynIeJbgNK6kRq+D9fm5pBAM
q4QIqYW1hJbXYa2tuKr7a1xQ35pYayyGYc2b7xlE+npNSqizQYtAEAiiKnMR9Hae6VemUU7XJCOD
U1V9g+UH9WhiBvdxWTYHZfHpiQbM2AQTsTrwEIxqmxZN+pACPBo6Vt4kFr4FqE8TGT20NgSLbS/l
xo7DMuShgc6vb3MtoxurjkKXQ58Xdd5M3aYUHEaHmvr7aOa4dIdgJOCL0FDcw3Up/SZTyFaZ3eRv
0JyMG5AGAqAys8rtoUOOKjXMIJlbS3BMJugm/8LCQ6oqWLLWwHxn/eLYwNEL3QStKV+KsFRTz/Io
GMg1b/PmkcWjULY5AgiFh+UGkuew3noWumJ1hIqknFp5b0FnMXZqmYba7R8yh1dR8mvlRJtThddT
BxlQrA5LgShvMb6oINR13cR9ocfrrOhqx/Amdh2PqN95jLcXAFAgrTdA+pzyrv88TTl4FpEp92MS
p48rTzIfXIsnwbVhMYhpaxjjLdnJdBJ+lBUGuTYG8H7RiZz7dBPHJEW1aF1dc2sboRccOjQn4zfU
yCpI79f4gBAkzItNbGEv2e04/DXiowkrBMiRmpJKdPeEyZeZYwMsuJ80Xncr4+x7wfCZlBnEDjEt
DpkjtlIrWMSTz8NxyAdLis2E37HsrxutqnxEm91tyspH3AJkV1XXQVSNDozfYzcqkYIFcfuLtKLY
cxDY9A+VcYhqc9R0h6qGHqCh/JWbb3mO4BtoCeEZjcONSuz017eOAae0SvRQX6oHXn4VQxJs0why
2CtrYF5tL9cAIxKBCyVoUHAyH12LYYzZ76n06e1Iam53dWJs6hK6T2C7KXeEtCIkAPi3QsLyqdY6
/BYhK12p9L3z/THRSjNBlckRYM0Z44sG5aST0a+zFuHioIedrLNi2wtSbyTD3gikuoGEN7hJVrSX
HmO2qbsZCB7fpIA32bmnZWkT3k3wWvGKtWtmuVsZUVIoaNkoTIcG+nzxbNB9boGuSm41VJycGFZN
TqiGDsz6OrRhe8LRwQfdqwga8y6mrY+mAGRcasRRm788U3gSrAWFQFKb+C2vn0T42TBAWj25pSlN
dqZPEig41+jIuTcdPEFQXyuiSzMVA3TBPLI2R+9+hxejL7J3mAK3nEUkuR36FCSjoiabgfDILtMM
ktVlP9phVlA7zCO68Yy+dEKebVWk/bUF+zrXwmaFyx0WqgT9E9vCWib3Q0zFkMHH+1bCasqGXrt0
C7S49l7LIdARwfbGD+rYQeEMmu7t19xsvtaZuR0g9P6pryd5itqQX1vTMMH7A5YEf3WW8Hh0Xs0m
6ivKfO6ovljLraE5FkQU3s79FHfwZHXb82lvggt4SaMed09F2hvUaPWl1bXmlvqwtfn4GeYl+WpL
4xEsDhIDvpLSSAheLxQVZvDFzPvwlgjvpoQTxh00CfMN4dK7qBtKbQhTBzeqlMVKg+W9qbEgc4Pf
ZDKNXOj1wGDgm346eRi4NMFZbbE8ghQuR7PGxNZK/LX29EKQ4F9rARcXQxjCLK2WrJERYIZGVFF0
ayI9djov6qFI65m2X6bWRdiUI6rkFdukbYL+qTWgDzoBbtoTkFBbozQOA+m/lVHUbseqzDbQPs8c
AYqZS6JcuH3hjd/qILVccwB9pyro1re4/5eKo3++AqJYaAMxhn29DOTCEO2vsA1vWduGGyOGq3SY
RI8RBTyXpmIN9Pq6jvDncJaSuF7pfM3OP3+xPNVAvNaYkui2DOSDV8fdrkhVsIXA/o88AmUc3gdr
J+h8Lr1ejtiqxOQM+ZuGKftcpXsxpBmHE1hXOrwFkwJICI89kqr2LvowQO+ijm0YwjTbKs7vtLrR
sCcOZ1fVvGl3FWPWhtm1gS//8Q55u1AFXp0i/WYW/rSUIMx82QWwuQ5uKTyPHPDgPjPW3UIPnbqT
l6/JoT3jb5dfQFGEWBJRKEWM8foLwH0rbtqxCW8zYzITp+ojwaHp4zNADoap+iUyepIKUpJGiNAr
YVUGbXED7R9SB9OuCw3SgPKy7/zR/KQ8M/mOz22OK/HGous0Lw3sJMmxBi0FeYbnzfZinpAPpHAW
maJbAHf4sRvo9Knp+uAi0ElbOlnB4RElkjzhdqsSRPxDH8abXGKvudSK+H1vdu0N1UnyU/llC/kV
2kGAprZa4UIum19njVle+ZYx3maJyR4/nlEx75PFN+aWpTCZKLdIa0mgBy8M2nNh5t+CfTVBmlmV
mwQknn0GdT8HRUOOxnnGnLQNmevH8c4be345QoLyETb0ej/2TNhtHu+rcihtGJwHLqENrFeg0m8F
UtpMxf2BzRcb9POcGk1rJ8R5qgfPc0VlgYgCZriDjPzJn5GaZnWnrCy+90xdoA8bw4k4Me6HGNS8
IAMskMdDse/LVG3LzEocwArYBUuiZgcrlmhlB76JJJnAxkPpBMUhigB3GeKNMfHlMBmnsfBbm6U1
nAjMaU1YbkGIf14/HHkWMYlGxQB/er3KtV/TnELE6raW5egKGJdcsCxP3Bh3kVu1EIIt4rLZ1Aad
YDPDuVOXYXvMi/4h8GATwBhEDhOdwApJFN+ZTD+1sZYu7tkHaxy+en0abECr3pC6hIkJazywv1Bz
Eh2mBKoW5col+s5Hw7E1p/BKIV1bss8VaccKK8o4wfTbgJYbS056CqKfHy/bN+UtHGGSWnAjVSYy
DLI8HD2jQPGLWOkpDLGxvE4iqvUHJO08g/Nzc4y8QG57LytclZJrszLTlfvnmYDweuPgCfCCloWA
hSHEfT1tpFFMgIeUnspOPoQFnK9uDHQW5I9IBBvY+GxqGV/SaaP7cVuNwxUv9a4f2usi+O0z8E4j
vVJAeX7nN0+kUHRSApGUuUzHIBUNfgYwhafJb/ieeyiK0TFk2ykSidPHWXqp8pA8dDD6wKFTQ8ey
mXX5vS53iYKJEB+AcenzKfplwLbhMKZGakOVst0U1I8QcMVrYLW3a2W+TJC9MLj6ofQ659kvTk4p
e1HCgCs9dYybm7EHtyrUaKV+vFbe3qOYH4LTDQNQRZf0t4QEpIGNZXpSQQeJnhnvAM5Q7Xpjq1aG
ens/WtjDc9ZpaY4/LtZE0IUWyXsdnaYQlEw2NhYoiaD6hxJd25iTtRl/59X+PZ5EtPD6A8IjLqo6
K4xPwHNeAF6BM4DDVyrW+0CAb8eD60wVh4QXjgELqNDYl1226/loQyYe9mgr0cH8dq/XH+r78y2C
Kr9CAW++al5Mp582DYzxquRUwNrMLkwUu0QU7Pq8CwBiixEjhqqBCqgHRyBjWM3z3htezHUIlD84
TuvFajKrLgMYeIhOoRATIIFVdQ+koLyWsNIJjIiEtsH4dS+MlqEZ1Oo9H/ubNDP8K/gZAm9qhNl4
GGM0D32C0kTmsWFvFKN/rZsovGqo9/DxunybbkiC6AQ1BC04KsGLycsLC1JvqO2d6mlEVzxRMOLr
ItOFAwxx/CSbtrU0jrnK14qg7xyeqF2gcqO5nIsHS8ayTICIEdQLTqgrjts+De86JaZPXcd+EeVP
XxqqC5tXhDuRDj0b9a10JWh6u3DxBPNKoXNox5ZRBysHZqHyEJx0Xd9loA2fqpoVNrjs2cpXflPv
ZgxD4QtjR+Iup0vM3BhFfVm0OYYa8j2csnuUsGN+jc5uDUmM+gaKq9ZN0LVuYaBxU3iuX+nEQR/h
ph0h9PCX5xxysIieEVQg91ryIVkvrakF0eXEJ23YHhBKN8qKzVumpsewqvcVWNr3JE2ile7625MW
QQzqH3OgZ+LCmg+uF1sTtpNlKVkdnahnmjvD4qajWbeGH317/GE25/ICymImt57rVS9GyWvhTTHP
glNUwesTgMzeQfmx2EyWuEeLfoU/8s4aQhAAAzaCMiwqTPPPX4wmIBDZN1kenYxSPyQZ3PHGCWVV
FBL6i49n7W3yhzRZQXJPgRNiIlB7PRIQTP1Qx0l06nr6K29GvqEeqz77KvmZjA35ZaL7tfl4yPde
DoNSfE01t9EWQWFehinrIyM80YgbVxavP/vagj+pRZ4+HuidOUOhH31WinK/hf3x+t0CuLJONe7m
YxmyblskwM1Z4fAEgktxORJj7ex5J1uaa+ZYGwhR8EWXWD34u3qoNTF6nIJMXpuMVlsVhNMNml6z
D1jolirq9kEspys079ShRAvrUbeFW4WlvKgCj+0r35zQYqmk/7NtmmHXFsNvHgzxXVQWtZPCH3qF
m//O/OOomhcZQgiNWXn9jVhQKs8SOT9WFXih8DqKbo1cXDUSwWZWGbULZ9xVI595US1uU+Rj6IJb
qFmifrqYmNELi6xpS3iKxtluJP6hqR/i9jc32BMCqn0TdHYyekDppLBW0o0d+aEt8wME+mooPcRm
90lNgIl7DUDjAI7BEHflTHn7VXCYoCJiohUiBVviTVNPcR7h+jyxnJzaVt/VPeE3JVNXglTpXZ9B
IPTjtfr2FJvzVGyHOblATXURXhWAbholJG5PKKQBrKYztUkS2u4+HmVB3pgTslfDLMsOGSL+Prck
7CbBEqgamIskh86EEy6amI9WAk9W1exS34A//fBDYhe7/58PsFhv5hj6PIRv5AmrY2v0HOqqIbBQ
SAq3UHHedjq+NhL9mHoHsD020OFvV66pt4cCwhKsdjUXRCyynNreK2PR8RynT8nBAIow1tj+pr7I
3bT+8vHbLogez58bJRRJUclD0+ZNXy9peATlTuKfeBndwfp5BCwZvA3YirHOYTzfijGqfiNz8S/n
YvRXSkp12Qgr24saR3FMg8BGmKPhi+GT31FTWFDzTQwrAm+jfCrgIDkCkFF+Rn2hB0Ns9HdgOHgA
NgnI/hg6gIqjl0A5UKL8vAl9eC2nsLK8hr6/3jJzjG+YSootqMfWD26UidMUo/fYjND4VpiklaPm
vcWHHaXmwxhfBdXZ12eNx8tWx0UYnlqmARVOpyeFfvXBg64971h7MGWHAvwUorIl/XyDfjb9VPBi
pVvwNjZFkxVpNVJsPXcUF3drQwQKvhUNTiaWodNH8W89leGuq/r4CllO6dKm/QVjRfL748XwzrgI
IAAJkpqDPLFErTBzmPyshnuAX1gj3B4Fv81b5d95IztBWgzyl6lV77OokSt43re9NIY+HoTekLch
pEBr9/V3z422LUv0FE6EoXcHA4jfjZdGcPlhSQF9zTDE3dh7EBozPpOh0bcjg0k6xWEEq9UggEl6
CHhQIY6Rkrcff5N3IljUFXG+ohQqgAZeBo2hkVVzjQj+8Zp9L1ALcYovDOiARwuVevR143urmfXV
kW32LD1AK/yphr7/9Rj7ayZu75zAc8UFpU5GcY8vO455VfuVZUb6GFbx8B0mmPB5lVO8sgreBj9o
HOJqQfCD2jdd9oLyBETLcAI8P83bI7yrh6s60tWu7yprTU/6nUsMRj3IVlHCxUH3zFh6EUSyDD59
Fuu9Y4py2ybWXbT1S9gsldLqXDhCglhTMLpyj71TO8IGx9fjz5EyaMWvF1sGVyKrigJ9BFcJKCdR
CdOpcwuOZSL8Go+VtNPOCnZJO+L4jTLmQbrBu+WTgvUEJPViu6mkduqmMA6UyNYBVZX8rlvxeWXl
zRfN6xgE3VsTtRnsRIoS5eIwmnqj7CaSgifRW+k+Z6XlxCMst5qKtV9wgHzPKC+uhmYkBzyVulAl
qWa3358rzzGP8/o5NDAGAs0QxI5oBcz31YtZ0rFh0Kb0ilM7ZcUXy0ySCySQEUKxCraTaPC6FpK1
PQRKPhli7Dcd4ni3G6FkZgyZmxYjRAgj+DQYI/R5J2jDDEUAmc5xMC6TJDD+6u2J6gOiRYaoDQRh
mEq+flpqomqe4zA5kXJoHTJUqPw30ScNoKszTPovL2EMx5HeMmDfEJsuc+kYqYLXQxUGKXQbAcU4
pdsBLr6uqrJkawVZ7eLSTVbOyzcHwTwo5KhwCCgNOsviHSssYUkUBu1RiXFQmwaduEnHlWvouTf/
auI5mXflXCiwYL69VIVD3mrlhBT6GNfRDmUSlLXhGDq73rUXOoQPvM/d1N/17VPSXeYG3LLJses+
sTxHn6W4hFSd69vlzwH+3XkZbeH67Wko8ocd/l+sPOwb3BRCF+xpRL04vCxAlJZpYibJVKa5cWzQ
ONjItLuTUxXt5jzoATC6eA9Gq+GOlb6TY20eOvAUEah46F2RAYZ2VUvkPtTKuljZPW/OOI6ZmPE5
SF2khRLZ6/WIjDzuh3H0Ty266Vu/8sK9jyTpouoqMOeteC8KdIORMvg3Chr0O02xq+Bb1u4awKh8
u1GqtUGc7j41Y/jkoxt5CzTYtBJ2z3v41VSDsYZ5RgUR7UUUbOYV92KPC7+oGthlsbsRrfltmv3w
m9uaT7A3D/tV62u+HAw5FQINbFA0v8AXWRxsIp7gm+kjjysMZR2rXBxlOMAgBsIPke0X8hBYNbuc
412Rq+jSCiix0Uj4wVvohhjoN24/nqO3abGJ5GHuM+EiAmJ2CQFQU6sRgoDt3opa74YWgn8ukj4U
KQEeumunPryuZlYWUDK7XqlqI/OSGa5pcsxhOcC92wy9WTC9hstx1v4sSgPVYOI18B7lre/Zo1a/
AVqma9Lkb6YND44SInowyJvomzRVxMU0UeKJ0xT0GzCJpGOw/BYNOlwXaAB9/JneGwzITdSyEITM
A75eI8Bj+SKpTHFK43i8skyovHoQ4XcaeAHvax38NQIZUhO8HIovwjSBIBJYK6/HazIswLRv8XKw
xLQLphNXdmTtlHtzls6jYBVaQJ4QDdje61HS1CpKVVnixGAF7XRFCQCO5msSoc9VqlcbDCcAKoC4
Rok5l+gWxwDg0nBCMgZ5SinrrojRtJ/y2O/dtu7NO8UzgqpnigwjkpNh13UMjRVALuWmN4CM2bS0
pTCgFFZ3yhGc+PYUjN5v2YzyUY21d9+3VQvDk4xYDWwdKvRYApRvkMWRHurwAxh/TOb+jYzT+BPw
3sD4hENdV/aAlH4/+jBqNgG6BWpuzGMQVLWZXkQVFKx9A393gOQsvkN7el/AzSZ3tFexypnA+C/s
0uqo4URdwlw0SDxcgIBgxoWFHUKNZlPEA916IgH2vfDDwbc7mXiugWvLX9nDbxYnbiqGE2zGzuJG
XMbGyFpmkyVNTiLMwk0NHLDdFDV0xEgSu1AxW9sMC/carE7g6hlw/giNECyr5R3cpGbcNbB2OtKO
HJT8Sjv+rWnVVRgkgClXNiSaSvUtD8a7HioXFDjvMkr2HPY2oKmhYLphvNmzvnUMCarJ70Q8oSmM
XjHMa2BMVZTJtkFXOfQMN2G3HD2KOAou4fwAX0ZAoo1PqhsbqJHS27bS25xmG9iZu03/l5jgf74l
+n8KUHUUDpf8jBbBe0/6Yjq2Y4dMn1X11eCXya9w6h4+Pl3epB3z9wRV4l+NEbR2X+/D3udBpwIx
HbtIjl/Q5L7Eys4upqZJNh+P9DbbxFAoKCPJBfkEgPzFQQZEIPUsXU7H3Bzuwlr8rJPkVlkAAuZd
vQ+7nNuQTPgdVt4uMGs7iZJTj0s5Dnq3UCjgkzXDzbdYm/mJcCkijmRzwDVn5i+u35ixkIwkmI5B
DRvduGXiImcdlA0aCM/agMtB3p4N1i5NqLqKoITfZ9ahTsFa4IORuZKiWtJZhbqRvGBu3ifVSsP9
zSmpUI+QwLkSVEXnvv/rB8wJkj+ZS3o0Jh1dmKpEBBjXp5WJeVOAwCiIa+eZwZEslnT9rtcNSBiM
HGPkfVvK+j7G1ZmYFz1iUbsJPPW1zfWJg6y8t5JwcLyJACMHgsrOCoMowJZv5XUXeL/6YEZE/R/O
zms3biQLw09EgDncsqNaLbFl2XK4IWyPhyzmnJ5+P+rKzRaamAVmdxbwzlRXscIJf8D5nU8ZK7Hb
SXq6so3eEShXVzrRJt+Kx5f7nHh7EcYg/FAoeii1nmXyCnZOJFAJEcY+VSa1JPOok5NjSOOTCBL4
43otH8jgw8uQVeGbH2jVJXF0bIkwt+aWAkunDFkcuFXlVJgQteMmLGrnYVLadNPRYMfg0woOXWtJ
lqsFGVPKdcpmciK7rZ6nB0eb9k6W1r9j1PTYM3LrP5SGH2yzZmwOmZNk9F176ECjhUC1aagP7PN+
FzZRtR1GVZxoPv5JR9EeukJrXsXY23tJhC/2qDhsxEIRP/pBdjzU+XLsX9Jh53fGM6/2udYi59BK
ab8Sbyzo+vPlAwuNUpzxnnwSoV1vuiKuhIym++CZucrz5hhN8BIg8d4H/gTwv5S3Qz2+1UrkP9N9
tzyh6+Mj8EFxqabS9rSCrLNNLXEow6E+TBoaBU0bQumog+G5AF/yOPqx9UdXUm1LwR+bCamojw7V
15WNfZNBM5E5+OcvkD+UO64n0plDbIxh2HuVgRJv2JOIsH27Q5Up8h921++yEehONWPX7OOhUtaQ
CvOFttipOqh8RdcVYlJy+Ovx05IeRy2nnadGkfWmSDW4ZwshExx/GpcAZDwokSi/tEZQ/6glspR2
qLa14vdu0OKscv+Uv7fWF78GYhaQK4sLD+Dt4rIbA03t2qKxPFh80YNsluBc7cmwzuYwfprsVsbF
3UIcK446jVJ7VP9M27z9rbTJ+ImGQ/1Z63zTTQkOn6JKdl7KuMwfRy2znqU6Tb1Qd+I9DDF40oWc
bulNR/tmirqdOQSkNs6Y8rzig51uUr0yHlTRmD+g2IavGe5Sa8ZRN2HJjNYEjU90Ti3tpvWbawEl
z8puPU0pqn2U1pEH5iY6gABWNlXZVyuVgds02Jl7zJQhQVODu1mKlfcA7AtFzWxP8aV6bxXZ9IME
IngSTlF7bVzJWwjaLb6wSnfQh6lEB0Dv/mlDK/8JCq/acaOqG3WENHf/q988IBQQaIDTlwYHdJup
jJ0W6VlA7bIoaXJ2cW4+FGofrIwyP0NXW4uuyZxs0ysmTdGXmCZNySJZFZPjOWrz1OWq9NaoPVTr
Qvl1fzofD0SmqJOgQJNdnKgoDY0EySrHS7s2ezKtMt9YflgfilqNVlLz2+yUSQHmm7vt70XyeWn/
Cg5MWGKjjYCSJ3Vj+k+G//ELOaj83azS2nOiKTwno/imSUk5S+jOAWLqvAbyaLjOlNY/JAknOREW
5nFMx5SnRYq+oT3RHXuScLR1KSnCBDKcP/dX6OYtfycI09pWHTY+F+D1rx7bxI7yrrE9OcOBfpCV
2jWFps6Ey64/x/boPElGNn6ZShQd7w99U3Jh6BmyzUagnsFRuB66y42QRC92PLTSop2MwsBgydve
xhmxQT01Hv216tNHk8W/gJoGdVeT2V6PWBmB0OJYsj1OZ7ydOuR+uyILnvmsLSUwrLPPNr0lnM3C
Ya3CdJtaMl1q6DCoQdnI/IrrwYcqcsI4r22vEaPyKmfIVCMq1uCXbOdPcdcqe1GjKDTaVVO4gW3j
yJUo+SbT6gCrxpKwISi7M0L1tOrKUf4xRTNNRphT6Y5Tm5JGliFLN8GIbONGPk8G7j1GFHZbBR0M
N/RHqdoaoWFigWCEx6YJcY+DkRDs2AQNdKMx2Xd1NXpSM2wCijn1po6kpnPzosIQIZV0txCYOrug
JMWxkoU4hdNUbIwJ9rBu+w9+VhYPUdA1T5GDwn1e9jqiQSocjdQexo3Zytrn+ztooY5K6MHRBvMO
29GGyszxu17TqAoVkbSx5uWSZri96OAylmn9JNLJQmusUWMkU7v2kZj+S9kkyiZqTLEtDJA3xIqv
olGjXQgPDx5rC07AT/v6yfJ1sZMVdQ2scHsX8VvBKIB9pLCmLL2NFNwRpBq/Yi9KauWnb2c7bYLT
HUzi0/1VuX3MaEIoVAnn9hD/c7HLh0kU4H4azVOmC8EqINXeso6NWnweTWUlZLp9LxhgBo7yZgJW
W16wVj7koZYYmgdarntW6gYbzm6Qtv95RjzOfCRK6UBwlkAfc1BRKdMlzSsRNXERVZd3SRr+ClHn
d5GITFay6Q8mBZad1j5XOQgcR73eVaWStqWt06ecEIusXQuhUcoBfbvynW4hhhRpmZdDA4THSX8X
KfvrxRjzqm9N8gNPDoIfRhsCoB99/ORquYlc2SwexThE+2lARS+qU/1FDePX+wv7Hmdcv8T09GaY
CBE8uKalsHQyNFOvlJPmNVMc79Df7o+4odmXxsDlxpHH7zDyeBIMTLzflMIsNyZV+8GB+d1GI8br
avhVGGP/BIOhfSzHHovHRrYPmh3nWMf69SVQ8sANJ7178JOewl1X4/eju01QwdOu1WJjd+ljFEPN
SQBs5zsLHI1bwWDeVoEIT1GmrKlSfbTsmm7Sh+CdJlteJslVOJaV47S6J9LWdCcLD6oEmRloE4nq
BZZdfq0k50JFihuPTgGwBsXqvt9f+JtUg2gA/h6hFkk07NTFxWWEAUXpVNM8G3LSQ2sYLXXpVH/M
U7vdplnzszGabA9a2TPLUVsJVT64iTQcTth25PEAVxYXRK6okeitQvOS0DirXaMmbp4pT61eAUm+
P88PjhKZt2OC0aL/BZjz+igpFs6TUpTbXt6PiJE62Y+yC+WVXfzRF+UzEkfywFKYWKqnSWYhS5LG
KNpoQrBJegmEI68fHdG5hVRHZ0vq8g7Rd+tgpP6fMoa3c3+it6GFQlEIPoWmq4SaS62iOJI0u9VS
x+sD66zq47M6pumLSdUa4cA8PTsRT2JadCsx1AfrC4lhrvcQT88CMdfrOzW10Kk2Ol6exsq+cAJl
h8PZWrz+4SiGAtKSfMUBI3w9SqqkXVi1vuNJEE8viZDPmjIkL/dX8IOcCHoY53um58/9kkWwjtqU
U7eDaXtFol3oEgaYVxf9SQuL4lyYeolxuD4+6Vb3FgWD/GKEqbH3a6veJ3qG77gVNKfWaFYeuNuD
qlJShQmMFIZhWUu4bqmM9IzAZXmdPv6Qurp5jErog76Td9EmkhvMHMweenhEAnSSfN1eeYtu9xWv
q8PwGvR51n9+7P96IypbDpRYIavQ/WY89Vmfb+umFK4Wv5T1tsIcekvRcg3aNH/Q62cBjgCB1dxv
QSRh+TIloZDtsVQsz5ryb0ncATdDzyLvo0+0bn9qUtetXEkLsdE5kiP1JiZXmeLcF1h8/LiLlaCu
pMkjNmsPY2WIQ+Hg+gl8s3pSzGBv2ZXyqOO0sIWrkO7s1lC2PTiGDY37dq0S88H8oaeQJ3BvQTlb
ZkX4oPUkqFzPyPobOznikXJtNMF+xHRWHnG7Krwms5V/ZCeQ0C9AWH2Kt84wADWCQK696TISO6o/
pbtSl8NLoWmUkjTe9f98vaqQ1fl9BCpcfEuCbyTSSi5VYkpFF+bFdLAyxvF15Qi8F/AWu4FAkgt8
frTAPy++DaDjNlLolnlBnk5Ys4d1uIlEg+vs2CAPnGZbo5nGXdbK6t7R2td6Kloqqb7z78oN8cFn
4bmUgdvROyIcXGSMvjS2hLGS4vWjEuMfMeUPhW6QAFFCijrXkQr9hx+O3dbM2viQ1NZ4EVr50EIf
/F4Hhf3kFAjZkPNVpDVjVqYPgZqmyHmuZdW3twahBd43FHaAwmvLWN+k4VtLkWJ6kypNf4Ia/aS8
U7aZr7ujZh3DIfqSKPX0I0f6amVLvBdPrr8WY1M/5EjNDeclskZqJy3qncH0HCdyqYmcm1Ir3NhB
UUs6TdPvKv2n7IbfeWS7ANQeMrM92RQk3GwizoPO4tgPQ/RkNbXb2Y+RiagAkq+10f2RnDWnl9tA
hL2L2AIQWjS4qJtcX25hmIMNDEL9ObT1f7NOFM9pEhRbR+/WJFtvc6I5e4ABP4c78C4XcYgcRLWU
Fr32XCijvi+1VNv3yazjB+BiNyfuK+HAbfOKsVC2AntDlOnAHLiemiE3NESaRHuueuRCbTnVD1Ii
4PSKxPytZo6Bwm0Wuiik4nMd2/yXH+4oieifcS6RfgR2hJ1TV2JFFJlrQcON6Bi1Hoji1CLYIDNk
aP4ufz0qErd7PmqN6QX+M6CAoip2+Rj+DvVv+OFuZ7HDLjYfuyw750YybNDjcWP1V2NML2ZQP9bS
0bSRPPosSa+BVAyuIz9X6pOwX8wOxC2akr3QtpVDbxwVqAEU7lAfm/zQISu9stk/iPyYCVG0pVkq
IcN7b+KvmZDcT5nJXxTYwrewMuKtNFWV20RtgVORHW9rtDq+taZSbxCmKg51Ia0wbG7vJDIJZLJo
GLznioudhQiY6gSRqXpmL5RzkUgvqYZ/b68/KV0J2k/0X+7fgu+5wfKAs6sAPgP2Q19gERIESmNW
4RCQDRvpSTeqXUejIjTybVzXu7j9ZIP217Gb7mWxn8Zs04ZAI838IS3zt0A2N+X0abCLjWycQv+M
cZEbSYU3DqgNhxu7UY+JtoFLjjxR8+n+L//gIWGt4E1xjahgJZ1FCayUcysLY031SKuH5zDN409B
N0Q4gdbKhreMB97qgp2hS/KhrnVj5wtV4NQAEP3+L3k3yV6sIQUejgEHlNx3+aQNqsiwB0p15OQm
cAf6Y2RLmyJVL7Hod078SYle0jba2lJ4LDE04RCBFBh3klHuqBldnHCvhtKlK96G2ThpZ1RvkXSo
cFnp7N9CfjaQ1SsuWpx/NoPyWDrZsbfUN5E9mLLE/yXwrKje9f6z3yGt1ogA8X6AEE3821eNQ6lO
L3DqX5OspIDX0AeZJOsta52nWTmA1GWNw78wxp2DL408+F3ThQoLZOPr+8DM52S16GSvQpxJl7j2
J7xQ46/S0G9aQh9hXcboMwW/mmYjPkfYgHfKORz+nbSvg6Zsgs6jmjb04b4IYM3DpM4z+aG1tR9I
9JmulSUv6Dl4U7Zvmi852kKycbz/QT9IHhCXgBlBisnVpi3VjdGNQVSuaidPD43pHEoqkgdki5e0
8NO9mNTkENV5/9TmfnSQpcoHjB6nIx7KdbuVDDl5tLqkfcDiwF4jK9wmTwAYiCS5aZEAM5eWzX0X
a2MBItgbGnGKarwzhNkbR8VObHfSLInibtr8IBAd9wRx3e8mm8TemLAMcZz8c46E8beuqlcukY8u
Tpq+cGtBMdC4WLrI94Pq61ECpY1YSDnVuvqd8DZ8iOjSv3RpKA6mWUk7rVLBqFFpPlmhtqayePv6
U/pA0XBmIrM05uL17yQnMnINfEegxUcFmQAwAjC2HqcwXAs0bmn/c5mFoh45jQ05YMkYMXzUBLvG
H73aHrsTcltnRLCTkwFt7SmYDS7KHppMlcnh9wAwLcr3UcqG7cLpkVc43WYR1u1uoYn2yelU5acj
BdZRrQITp9vJetLEqi/hbVudUgJbGuwS17yKlt/1oWyVWNhl6QxeK6cnaBUDfi00vt1QVqkHCsNN
uKFdc7D0l1oew0dZ0Dj3HTGcmi4OTugjCle1Mf+tq3TwlDSyn3vD2rUFDkVVHJY7MqhDENToF2Rl
fGkb6VdgIsyyctV+FHnpwBHRFCPIAzByPY20nXRAbK32HFXpFpEEfwuMx+smrd04hb4y2O1ZI+oi
T6aPBeTJWgY2QPfs0ChL7XmQWmVTSpq1Levqz/275nbfwvqhXcydQtbDg3Y9ozgacRNsncTz9TDz
Srv+NArHeJri4j/n/vNAtEipaxk8mos6Hcx3v9PVOvGsQMqOmBP/UyUO9hQi2vRKfMZ7RMFyJf3P
Mk7A1Q2agZBXAHey+67n1+V+7ERymnvCcoI3bTK+q2P4WS9iwCyO3R7jMPf395f09rvNQ8ID0GDN
kA8sHiAfVraVTk3uSYFtnpH9Uc+NsQaOuo3UZgQg+SvZBnxRS72el9xrXYrKB7EO0I9d1Iw2Ndc8
2llmqrqDqg6ulHTxSnh4mwmaVFlRyIGuRjK4BDxaNoYWYrIKLxuN/sATLH2qC719riL7p1PpZ9rj
CjVobTznPiWOlfNwyw3gW/49/CJ1F1YkTVFcF94kV26XvvjJkwQqq++cnda3W4qKeIF0Rx24e97+
yu2OYhraQVX2WkYNjbIvJbF73Bym8txZkktZ/YddVBcHnexNq3wKnTW9xo92AvkWam407SFQzX/+
V0DvyFmGqrooKRijIN34jrqznfy/GebOAQ9VDItdAGCSm2np2iPLUKSNUC6QwYmRzRf4EHRx9jba
aYa5TVtdrElfiwM+2H5IF8Ee5zq3mdziU6jlaNaTaaTe3N43Qb/qRv3JkNKt0MYd1smbCm3ntvuF
uMRzVLymjv0p76QNj/dJ7dMLBrWHrF87E7e3M7iEGW3E1gTIt6zsDlM+tkWMRVSU918bLMKoiMjm
w6SnqGqUxWpafLsIIPC4nQmH6MFwsV1/3kKtSsGcWy/p9OxrnCTBvirt6U2MKpArVcBNT/Sof45r
1X9odOdTxoH+komSaMhCZ7DywZi5jhlon9ImEw9RYU0/U8cIP9+/kD5IVWYAPRcv8RHiSebissiF
ARCsKpA4J3g51pgfnJteM7GzMONvg9NcfIytq5wSn6tIZvalnIxyk5NvrLwBtx+IxJaXk4gWTBq1
yOsFi2wl6JMa9KJcoU6qSb20b2unPOSFQbdQydeU2m7rzYxH0DFflfSol40pEIdllEPJ8kQXxOh5
lcXOaOzoKa30fWMPyjnv0RVoMQ7Yrqz4HM9cp2RgUGiIgsGbOyj64rVTrUmT7M5qvVjIxk5ktXro
RkM6+TUMj7TppZcQF8idVeASW0Pp/Y7VHuQOdJ+9yS/qbZ86a3I5H+xW8kOAUICi2ATvedNfl1GM
obWc0rTx0kY1j0Sy/skwymxLly7/DtjW2XXJ8P3+OtxegLwVYGLmwrOBZNbi9W3GoC9zMXQUwklJ
bSW2NpOC5tn9UW5jGJBK7yQR5E7pP85//tfMotKQoiqpSg+xjBr8YFofbKWQX6bZVuz+UB9NaOYP
wc4FIMA3vh6qaJJytG2/8AZB3OCDaaEmVK0Z5b63JK63z0z9BV7B5cq6LRWs4IOSzmSy/xzVdKHN
MckeCKDOWWqYG7UW5a7IjV/FqA+PHTpyf5wGSrtmkWEnOOPtWroIOylJ641pTD8HIqN9r/rChUKv
oSWQoFJdmOlulDr99/3luf0S7CvSEgjDYD+pGV4vT4V32wiAwn/uwpY6TQxvL8el9dBXlG/vD/VB
0kcQMgeUMt+eK3/xKeoUSV/gMKUH1eNnQ5b3SVRY5/ZxEOxTYTtuws191GSJ5j2mrmgxNvXKxpuH
+PszacrcR8NHAu0EigrL6TZDa1WZ0TTP1DulfW+LYCec0X7r7EQc+zgXx86oa68LtXPeJcGa+NgN
q1hDyWm+YRA55mzpSxSWGIUlCru3nls0nx97Wy0fRBnsBxztD5kc7bKIUx1q+kRuHn8Xrek/SB30
v4Z841MhdeomTspwP4bqt8HP+mMulHZ3/zMtbx3ETEHD0Xabqxk8yvOB+utsOkEAZ2TUxaVzyn/C
vjeoudjVg2zEuadVAGY1kbXf7o9503+bB6WQSoxKwMnfFoMGGVrscMqjS6rpwWsfOPCLjAgFmYSW
pz3AvUZONTxi7tlshlrKzkiop5vYnArDDY1iLSFYPnvvP0edoXJzdEK2db0GLVACIHm2uPSS8ytS
m2+pZhwSmxOZlXm3sifnuV3tyXnufw22OILkzIJyvSUueivsRx8dbpACaOXeX+LbKUFcnFu5BLcE
5Tcvq9IF6jh04qI2TvrZTnxyEL7yphoG86iQUa6c9uXFQplDAbhIGMNJQ5lnccWr1HOEnzGrPjB+
TYYePxhxU2zCUVp7Jj8cae7fkKLyci1veHwByd/aQVwwD7ENN0O7y02GTptcksc1J7abi/59XkS9
QP/mJ2XpId/HMDm54mEPKM2m0KK9Zs/dK4GEYD8M02by209FDOqIcjhMHGtnBONRTqd9kcZP44Sv
FeakWIHmGwIbjNbEHpvVM2oyJxHEK0H/Mpqaf+tMONdnQB7v+eIbIKNn+ZHpiEtYjCoEkMz+NDVq
tis6dChyWfTbHMe6nV4Ma3nnR9+ERpeBlCPZLH3A6wOUxXZVZT0ji9TQXaWNtEeR+L4byHr2H0lH
8yTpDM/zBIlyY4soTeZoVAIZrlBY6abHsWEjOX2/uX98bg/pfEqB5LHNiBKXbU0/jKUm6oLoUsBr
pFkQE4bBJNzfH+WjQ8rTQHrG1kLAZP7zv+5eE5FDKIq9uPiO/5wEfudV1GRPpdQPzwIdtYf/Z7iZ
p4vSBcYuiwcZ4A6mJwVnFJoHQqTmv4SY5c6R7F9qog67+4PdviusIPVx+mRYDhCJXc8NuVW1iAaZ
a27oDHeIwj+lXCLV1Ub9IUntS6TW/zG2IWhCaoGFfK8wg3q9HrGb1CJs9Z42uG6CK06Gao/0Z+t2
Wtmv3K43lY55LIg7FDu4YGeY9fVYcWdAqMpUA8iGtldrfz9QBd0Odg0duW9OeFtLWzu0fxn5qxqo
x0E8JfolH76E6aWugBzqJwUMsxpSDk2mvZAGdVNZ2RdcF3zshpq9nWgoSa35hN/kmfxs6nvUKmeZ
PgA+87b/a8P1hTAHh/TSizHKcbFZ7bfolBO7hpG9xbC1+BqhGOiaTWM+K3LXnToFlZfIcpqVnX97
YfBDaITN5sEGocDiWxlVU5lRjDg33moKlsx5eRwkAacV8PbKt7o9ytbsIABMgcuJNGRR7UPG3yid
VBq8LAxQbEI1cD/IVfb1/na/PcrXoywmlAdFYVZ+MFLGtMGmayoGDrZyiDWaWn5QHO6P9t4xvA4i
eGt556CmW4glvMfef31IRUJ4x67q0QsyZS/V/ufCVv1NXEMqxBpxOpX9dykKzq1yzqKL2Z+i8pOI
3sbIM/yzOvwObM+ILmqcuem4actuU5gXYHJeUvys4191dUr7f4Im2EwyAjx7Vf3Hnn5NLVL2eAw4
O0ouLp60PfLio3NybPRcGsS/vzXFJRjOwvnVOxomBRWM62MkRRtHedWMF2n6LMs7Mlupf2kc9MKi
g1H+63QPvfKGbH5HORLzDdcK/5WcTW6kbhcdzVln6FcWfO2l2M2i3/TT4xAKS/3TEn+y7N8Uhrzt
64QZp7E+KerXwnm2WxBQ6jZDSlgCv20lD/ieuPfX/ya3IVgGNTarGFOXp3ywOP+IIYghJJcCPdjS
omwd5Q0ZfuN34+AUXKphgDx8qjxAl9DPObA+F91da83R5T1MXuwC0ooZLUjkjsL34sFP48GGzOX3
XlMVmA/Ip6g4jkbzEwsJCkVh8ocmYLKdEuO3YmOBqvyMRip9mdsCxCmx0tNOnZjOSf3NHv6ZlD+O
ckxs+BzSc6v/lEBW5FPxhGP60Oyj3Pqq5+qLkf60BrrHKGNsKNut3Aq3AQwQYXJTmh08uTdUX0MO
Q6s3E81TBfxrLfwsUTndCEg6ez0zskc0+13NKY2VYW/audp7mw486GwOB8hhEZIrZYbEmTGMXqvz
kSKrLg/DhPhlYvjNQY9A5KE93CnfhOYfmjRLXuNWM55EnhSXOO/0p6Zt/Y0JNPY/P9iUZbALRG8U
TPMNMDKPYyNMokD2agRpc8Sr93qX2RtqZm45A9Hub+rbixKTF+4Syn6aMyNArx8H2U4DeRQ5oyF5
ux+LNoMAO6yBIW6aoyw2rzRX/yyhieDx4uhY0HNVpVChtafSg8+N3DwAZXaT5LVLU/ZgF9JKMzaB
IgWbKACdOSm/Ij/7beaF5mZV/YrW6KGKk003wLnXJqtaiVxur/KZWcerTt2CxGmZDYqIP25G5A2K
wuiR+NKkz4YjiY2PodErLRbt3/vrfvsW8i9k6ZEyBYkMrPt63RHeKE1K47KnSjCzGyes912QDzvN
XIudPzhfsPR5qAwaiTO95XqkKdWnUAqALVjInW0DAawR2m/r+uF0DsIDRTX/d2+0X+7P77YKwhcn
5gBFBNgaANi84H89Vlqagy0Kk8nrYYe/pYAUH2l95QjuK6OXUdD2wqzsMb0hx9cl6XfeSGhXibHY
NFoAlII879DBSH0wYcC7clJ1eEb18Y/7P/M2YLV5T7kJqIXMuP5FnCBw94jG2kS7Q/NziF218pKV
tflc6JPY9MKIdlrXrnU/P/j2FEFAIIO7JptZIgUypNwqv1f4ImTM06DYVLvxgwAK0K3sshuMIOcO
pjkISKg3pE9LIcdRGoFp2Q6YFTUyt0onm5ekmr4kRTyBuHQa/c9Yo9HlFMkLHQDXxC7ze+EYw0FH
V/F7NcSftaCr9l2jrTkuf3DxzEG0DrZ4rlYsKWRqklZhPRSVR2sjQBvJkNxiKNKV6+2jbTh3+t7f
lvk7L7ZhUhYAZ4yy8kQ9gSpKwvHRRsDPVaAOPjWapO+jodzJaiP2BCLmVlg9UuBZ5aEVoe0AZWX7
vJW/QzubNsnswDLGw7D2I+en5vpJRwGL3J1uIStBXe76rNhNCwbbbHOvab8JBL9Oql9VJz0x+m9Z
BmQmCxxIkP5onCfMeC4N7is7OS3Cb63cn/r0PztParNkHtgGqgp00Mjur3+P1ahIhRtV4YXQ0r7o
Rl88T3b0LR2E802qI+u1G8HtS8I+S1WYeLYZmj9V9EIxIOy/RqKiZ1LKyX9/qmZBHyCJ9EvIz5dP
VdtgftPWdFSTICw+izoP910WT7v7N8LtvqQtwvOLqg+6D+A9r+feguFuSmD2nmWn4bmdBKq/5mhv
748yb7vlF8f/FaAAFQCkQxb3TpKAcpDLvISITz4EmbLclbYxbU0pBGQ/RP+xQTJ/UMaiFk3gqAFk
vZ5Ub9jFNBRq7uEu1jzKrUwA2FsrfcTba417hiYvcctsxbI8amojB2TeZoFIRxBALK9f8kFJfjso
MN5fvBslVqZD2WluYfFkz7Jn19NRlSm0EsmpPR4yRDxaxT+qVnQwo3o85GhC/FNU6lE0zfijG0ax
AebablpVi1GK1j5HVramT3aDl51/0FycmsMbhKDsRXhTNGAwInxlvTrsj61uuHZUINOF17APmTmN
5U2e9tpryEHe5o68k5ve2U5y237FeHFmfupOTrM+710nRLfGQX33zD9ru3HadLuoRxCXt9Hofthp
1LpIS46fu8aRH+pcVBs5aarJDTUBfC5JtV/3F3sOD652Kt0cwpMZzk3PlI97vdZFO0yofY6yJ9fA
V/RwwhseJ+dTq6ATkqa2eOhAY37OlUI8CFmaNveHv/3WtEeRS6NRrs/Et2VRzk7CypmiRPGSIY0/
+7ZzLKJpOPqJtgdpCdq9q/0Dcl8/siKKN0bemVsLOwd1wi5vnPpsBWxzs8n5OTNjiTY7VgQ3LjaB
YjY0l1LFo3mfnBI1CM8j9L+fZeqv5Zs3N9E8FP1GSHfsL+Rvrlfeb8NmNJxcobqQTxfJsOrNoNIj
v7/AN+Eho9jYtFKTgSkBk+R6FKgFSYi8vezN5OBNojbpUcuVHr2xcfA4WtVraRjdrkRwfeXZu+EI
0AiiqEsGO9fwGHoxQcDiZWc7Te3h6IytXBrX3yRcQrZD2quPZaOMRys0vmYyQMQoD8BOYvXnjW1o
v44WnrI0kzusQwL/NUFs/Fh02P3mVfkDzPqFLF12ldhpTqMzpJ4U1rzjlGX+1ZOZb4JAonoskM3a
awO2rH0h7QsQEtskM6TvtE3U/Yhn68pWvok1mS5VWMiq/IdmySIQT3LhdJhe03ksK2RRqV9trQm/
z2hUMArQnBZdKyteKxrNV/v1+WXUuUUDlBBXoBs3TWuy47TTaw+VvwOoDqt+M6gASkUHRHrXEluX
erxR80NafUYXx+37UwMZQ8q+BRHY8PQlqOvtfM0Wuk6t88XvEYxQi1n/7ChFeFk5P4te3cdNtE3y
5yaUcEDYI98ctnQ/lPRY+BpWlgjtiGZj6/EuUFn+EN3DJzjnQWxspCbfhl2/j6xoDxPvaCX9Dh7u
FjW8FHhCWCH5mYXHQc92dZRs50AxQRQx4R/zjV08HBs9APAJXAV8sb3TjGqf2fhh8/egl3GBtvd6
Ira+9AB6+5BYyiYOfsn8mkE/tKp6qP3xkFIjQUCq6sKIhxFq/P0zdpv+UuCgP2aRV85142VLOjNr
mV5VJXt+O7mFNOG/i8kg2m3OWdLGwBtZrcNALLZVzaSC+1JPCFDG5Wk0rX8lrcwfEiOztj4tig1+
1cFOgnGwrStbeyJ9WxMVvtG8AE2O7BelLvYMV//SaMOJbV+REpUSk9Hkx6wQ5RmVVoWiYS896lOg
PIdyItwQSLfS2/pOrhp/Vyea8oj19XcgDl5m0SKfxWTKzRRH/d7XnOyipdPay3t7R4IxoMVPmZeu
A33I69vLnPRGq0ewUgXVgu2YDsF+VK3y5f73+2iUmbRAs4bAk9b19ShOIRsdxMAWqp+NlViOEK4p
o9B2f5QPnjqiGRBrSCPNJbFlUFi1WejLWt1esEGyTnTCvqt4IbhVqv4ZZPh8mp7i+9gdqMtt4qpG
wMaKJsy7g1g8sr7KSox62zggOQUhQEuZ9Alu9iKqydPKqAIpLi6Vk2kbLY97z85Q7c5EYOxFGf7E
o7jb9QD8NllO6CVVmbURcfN6f11uV3+GcbAeiFxDP18uiyGCIcL3JbtMjvXT0TFoLgI5X3kGbwbR
gcLjfoGMEz3mmyZJ5tQBZh+R5E2Ibp7hI1L9q4d85Ta+CabmUZA1ZPNDUCIBuN5IkWCbasooeZKe
T7sm6Ypda+bd0SnAQdh2GO1b0Zv/Y+/MmuPGkiz9V9ryHdnYl7auMmsAsZAMkqIoanuBsSQK+77j
188HKjuTgYgKjPJtzMas6kHFIh138+vX/fg5V8JoGjvwgcJKhP7KhXB0GaBZBjB0picnPUPe89i+
Ik+ZEmm9dqf1IWTsyLPa0oBaTZkHvsvLU6VDizyhbYVk8M0R9rQw/T5anWKHcfJOqaEqq+V4dCDE
+RR1HUAiX+iQV6wM+d1gRcbepOx8E9ddb48ovm8ub4STC5TXHz1dEHuhOTPzAB9/fT6kadM0Wnwf
p6Xkkn3K6KeKSBj1za6Swis9bMW1M3lyfUI4w109c8myZKzcsc1KHSqmkRJPioqS0yBn8q6PoA4x
hlz9ZoRKeDXk5KaladJu0cNA59LTi6t6Cs3dCL2jc3kGTqJPcpMcAj6GqJD68SKbYcGx7xXhVNBr
YaK2ooXKpxJC4R/CKKgrp//0QFA4o2WeTmjukpMXajBoqhcLwBVKIYu3RjfDlaBRXLFyEn0ya6B0
6UKZV5WyyvH0tvQ3jOQKonvPaLNtFKCDGkNftoXm3P9Ypn34Kc69YFtR9lqxfOrdIARDOBTVLfoc
51fksel46D211Zvivu0bzR0Csb1FgSFCfzDa5uoQb336Ou0qCfIrA42DDrJGJ8rU7l+Xl/TUJczk
Rly4AGhIwi/RYp7Rq9Rq6vRe08CJQCnS7BrNcKRo7B+KaByhQafAk6s9FMteLa/MwumR4lEFRT7g
yVeSj0VM2suoRExin97TWhPYGQ1TO7XVOpcT+D7qYnOTSdGaptppTg7wA/7HFHnVkGNZZqShQ50g
+TLlOy4udUOAWmyI9IrUbWLV/+ILYroPxIkG/xzKU5u0T2DnQwsdu6/Ht1kRy07eTAXFR0X8qhUt
hz4uYuVGSUTrV8/b3FkNJQbd1RRcgZUf75FoyjqzGAbxThXkJ6rkHRknFe4er1u5fk7WAXwGjyDg
LaRp6emeT+ObbLmQgpcocgxNwr2Rpl8MZCezHOqJqoo/eqm3Vkue/97RRTDbo/IwJ6Bm9v3F5p8q
Naso9Yt3tJ42dmAMoaP7SbIyqhN3NVuBMpq3Dulnsq/Ho8rixIMsrhfvBCGFBxttuCsZj22TZp9W
MlynwRO2VFpZXnvZcCQL11gMoZSmUy3eBbr8qMzAWsRdYkcFEfWitkO362rx1ivkx1CvbRmcfWnH
lW/t/JRqaTaY3y8f61eW6uUMq+AcCCkoLhA6Ho9dac0qHKxSvDP9YnQzPfA2UIFE11KutHYietYu
EoN4P3li9KPQUca06UkOvlrypMDc3qTWBkGtelf5RmMjPZ5tPUoVO91Myj1Mk98HPQn2wCeFnRhr
L14cF25ZySNuSlButD5O78IpD55L3Rs/V3C375Nc1m7aUNXvy6yRHPw58qtqVx64yKwPUtauquvM
vvt4BihiAs4h3qCDDf344xkwjDyKWrmgu1BqdVfvaR3vO+khjmTHynvNxabu1n0Fb59i+k5ZCeVK
wHBaKyetgFYTURfIoDndevwJnm5Esp/RCyJnwrWiCYdW8etNWRnDTQpX33UdJM/91EU3mQiHIAKT
BX0HkYLWRpyGhyRhQhV/knYo03Y/9CZRXa+uEGhOaL+PCn9fEeTsIq7sTUn0s+mlQTzUZlpcl6HS
OKIA9b4zjXRUTqOi32ZeqNpmngoHSZFK9BYzfL0BZ1OYvbu8+864WIhByJPPfD6Qti/9STkIRdSW
MR02oyJsVZjoPV2pIdoIpRJ3GTbtIRWsyq3iaZ/002NTJm6iIH0rdrV2lUbUYAkCG++R+qflktS4
b81eWfGup06Pj6QHhGcVMQYXwfHqmD44qsqsBbDianldjwGUiQmdS5EJRiWsosGuO0VcufFOPR+Z
WopOpLzQdWR2jo1GSBEVcz/Gfen70yOcYdWtGERrJb55bx/t/bn5SAGTOfOBQIC2uFfhby4ZBAQK
IvtfHtV+kw99vGn6qARQuqpBcOr9SCpA0EUYRX4fSMM86jf3h6njabVklO6juIDfu6h1ciLtUH/O
e1XYlF6FMoES3o21JF9FSqA5cQ5vvCwMtStHyfAI7G0ttDtZ3fmTIPMitsCxUVA5/qSshgPEGGHS
gX7uM/9NnSQt0m9pDkzFV8XwafTWiNhP1vbVJIh2yHt457zy576ZBQSiB33MPel+DDXfaaA9daMh
7381BQwLEjXLmeSVIhFJ8eOBiSK01TEF0Xu1kvytOSXm5xbq9n0q5Mrj5XN8EhwSmWGGShQTSKfY
4oRERR9BOwyNnljF7V0Y37RWhRCgZQmJA7mQIjqU2DcybO/XNAmvGD9FyCDy9UoeSTaIcssSEzHF
6JmFepPe99Df7aBe9PaxZlQkJCSJxk3krcRNX4ofRDMoNl2dSKgU5N0mJSluF73mOb6vjysu/TRs
nz8K2DHzMrcULnvWzbgTuNiD9D5U1PqKpLbo5nlu7WK/0uyYotFVJ8rvA21wYjGCtSmM956crKVV
T7FgfAbZkZnehmcED4njTaAAqUTgp0/us1K6HcXQv4VrU9kQZQNkksrcTejpcK1WjN0hQ9w7ibOV
4Or0fBFV8HTg8UA24UQmI538mKulo0e8VR9VVfCvmgjWLCEoGhcur02ilGtH+syowWkBkKZHR0Qk
R50DvjcHLIGus6nTPLkfi6yChrWwvlaBgBpdE5O67E0ReAeZg4iMGZu0Ljf1YJEkuHwoTk/58Ucs
4oqUHFFcVW1yL8ShsC11IdokeeQ//bIVmvup8VCgpQl/CQ9LG0sS4jQK7uU+AGMnSoLbZzQxXbby
2o16fFGQhqFkSNs2JIDkXI9nNBxFtWzGLLj3rd7lMrfT+GOihC69SttB+2zJ7yLtulE+qn3mGJFq
A6K1raR1RwGp4fbO8Eb4mEN0CkW7CZ/lKb5TsmtNfWl9FcH4Rzl48gZUJWKgl23vmDVQkzLZE5lv
zax/ohHqYPrdx6L6mqORtqmKf8F2/OvrRQMgdyDYBi6CZVcyTT+t34ayf4+myo2ZCjJaEfVqxDO/
WJYTaQIihEpwbhJYxttwzA5EKGVwH0Ncvy+00XA8OvT2o5VvA8HwN0h0VE5vRpZjgKXbZ4ks2eAu
6pUVPbM7564v8M1gZ3nMLW6HGlIPq4Vf5L7vIoXiBmKD4pwhvbxvTg8/vWXsm9kDQFe79IJFa3V+
aGT+fTZVH3pxsh7L2mg+CDgqVFBCgycOG/j9LxslnAalQlwPeGsZ0Ac1IKrAhFpoEuvkakIo4gZg
Ofor3rBNYqFziUTXlE5PB8qTmInkqYqcNs3tx+ejVoeAqnCTwaoCPlDTI+2jaE6Na2aD5LKN/Juw
TJPd5YG+ynAcbyasAk4CaAJiDpaKY6tWSh2tHKvsvrHup9xzpAB9Qy2BcSy1czoMpn7b0qOdfRjA
4Ir9h0TgNaduvP6q8PYFuSo9vmvaK4hbbMN86MKvamk5+jju43EvKajT0P5Fb1aab5U+sCPlUUpv
leDOsEgD+1r9oE/SdhTBrNcJHI+1HXKtWmG69Zp0V0OV2UmN20CXadTxcwrweTMmYGbNCsBi0KAW
1Ff9/vKUzC+ltzNCSoIMHWqzxoy8ASB5PCPGxNkW+7B/n3E57EsRXbQSMci9kIsKtTk4FBqjMzZp
q665yNeo7cg0XLeAkQjaZz0HUgnHpk0rDSYupeQ9RJmy3UBA+9gm2rtKbvwr9FsoofnMtWem3kaJ
ON5626v7qAFJnuojdFldKqPKq4fXOaABJ4tTa1viMg3EWx+nFNmtwft4ebJO6n1QS/DyN2faQXbR
idTjMPhxoFa68MDTew+JSnGdA5e6L4Kk3giFVu2FtnYTTSxcoSeAGQfR3HiqIL2LzNDaDw0Kxy0p
dX2UkRvvJOVxNLvKbXI/fpfKkbyy3U8CvRmxQ0M+4iR4UIofi0OWC1bZGl2lPHiSz0NBVustjQT5
ZxDmXwWvhYUMEgNHlL381p9MzS51C6iAlRtXU1p8n+rUshEPj37xBga1R2FvfsXODRwkio/XPc4n
IbfyQX7wcj/YRLpQu60feCuJo6W/frVChwyaY7TgU6Q9tjIUSZD106ykMYbFFvU9Tl1ZNleXd8Qr
CcvbTUyODdwVyG7l9eGwvBa6VEqkJhG0h0iyyq1eqaNTQPRKO7T4DDHAdR8r8SY2kw/6TNEx1u0m
66JiMw5w/lpmU23ydIj3VmZJ13CtfKoQ8bHb4DEIwgCmZPMp0sTB7ZQsvybNruMceABBrFI6si8F
m0w1yoPlpdo+CIrMkSYh3pKb1RxVTA2IOxtI35CpdrJSVT+YsZ44amyUm0g0k5WL6+Q0MxHMAgUF
fCth6OtefBNChkU/WQ0qgQ+EOhttC927MzrdVbghy38zOPlt4NLhd198bV7CR2/lBpu3zGIVZnA9
uJ05G8kj8Xix4Vlu5KBq5AfwnnuaONXKcHV1J/FauLzeJ71ir8MEdAEfFX3oAL2PLaG8aKYcfvmh
OJg7fRffDdviStrSaG37G8kWt6mj7IqP3cZ40HbGtehmO98NbGF7+TuW1+fyM+Tjzxj0tg07sZQf
IAm2NZjgEu2rUuwqWQdUurLHlyeJUBlYyxx6EZjAJLIYsqrMyZQAsrVByrRbw/Q/1pllrTy+zxsB
Ok1Wj3t5SXtLPFVWXpKCnQ4RU8zDKNwAYg1XhjLf70f7BFoSEBCU+mfmOm6f42nT+gAm16nI7vXW
R7yZVmvYoHN/bsz3XLgyvlIZSN+VQOYcIZ7WNs/pGGco4c9kDlntZcMeueGRNlSsl2Ks0zw55vMD
a023cmEFrNcMMkB+d66uk8FTjseYJiR+Ungn7kngpq09gfLdJ7ynHy7vwFdWjDdz+dMOKXAoQEiF
ceaP7RgVzBhA+1K4GYEfJY3Z7vq8eJAz7bs4aRKklHo42sEIVxStdJ479np3qxVhsUFLSd9DVVi7
pRT0tthJIS6ycWEQBM/ZK8FWFZMdb79tGoWuiLyyY/nGB8mIbyMxtlyrbLajQqY9twRt5VGziId+
jorSEGWsGZu9ZFAYaRz3moxRlZb/MKpkfCvWSqMX1IbIJ7RVH5rKQhLNXzvQr3ZVikR4cYIqKrTH
szmChTSgMScnU0vaU5Im4XXR8qpr1NS3k9L4VBdritBnNgqgFEDK5NQY7hK0EKtcJn0ZJveNoQZ7
b5xMJ1HojnrdJ//5bfgv/yV/93NH1P/8b/79LS9G6rdBs/jnP++Ll+yxqV5emtvn4r/nX/3z//rP
43/ym3/8Zfe5eT76xyajfXR8aF+q8f1Lja7Qq02+Yf5//t/+8D9eXv/Kh7F4+cdv3/I2a+a/BuVY
9tsfP7r6/o/f5vzIf77983/87O455df+J32pwm/P2X88Pqf58/L3Xp7r5h+/CdQkfge/JM90f9bM
GcZG619+/siQfufVDOsBjbtEkzMUPcurJph/jR+Bypk5PwnLyRDya3Xe/vyZ+rtGtARkV6ayTqpS
/+1/v/FoGf5alv/I2vRdHmZN/Y/fFlcm4IY5CTg3WWNlbiU+3nBVAymgqnXGozxJsuuPEnj4fmw2
cQL/qhc19YrrfUVxvPEXkJzA3EJ8APf6a+Z44ZdkgWa/dMq7D4bF4XXDrgFqVkmBeT0h3uCavSof
tDL2t3SWK/vcUv1dDWlO5kqqj5oLfLf20NK5Yytmp16Bih5fsqL9kpq0D9ngJNX3BF/JV19Q4p0P
zu1eiIwOHtI6Da/wu9HzoMa+6Ejwy7qB3vQOAT4pFboNJO+j0Zo0x4nlJG+KoUy/vNkff8z927me
XeFy6IBMoPCYr1LyisdzLclUese0az7EvMGc0JTpyxyVz1MlrWXyFnHBzFxJboLi5NwVNpfIji1Z
DQ1VsHOnH2DvaO7CxJeuED6UXM9oQJwhAp/ftD0iiZfHt8wfvpoFTUbOguck/Ujzvfsm+FPo+R6y
YEg/VKUibeWwNdykoQylKmNgU8KL3ZweLwcV1UNmDN9GvR4+XP6EJQTq9RNmCpqZJ+8V4HL8CWTv
x0qFkv+DUmYgEEB77QazsexKS+9ygyFDFdtv0KP3t4AQHsSgRuC2ZyOKMfJFca3x0o2FfgdOM/4S
q2jLjqoBCD5Xq2u5+6FWabEdp6oC3jrK+8sfv9wf5JTIvNL1S58mpZ5l1d6fWkVJwGY9RuInXfad
XLiW47WtsTzwsxHyLRhAIYXi4WJrdH5dCtCUCI8k2RHTfWlS4sUG9EX08XU0v+Txb8NvVV7nP5pj
9358Tfw/dy/Mta5/fy+4UfgvXHX49kaYf+PnjaAqvxPYUm2h2UICETKX8n5eCKr0O9kXioncCdCp
cSH8eR9I8u8zzoDKH7xTM7AQp/nHdSCJv1uQ9ACYo8+IYi0Prl+4DY5jAbptJOiSoOwjG0e7wEli
w8rpJI1g+bBLqffBKetEY0Zq7d7Mxxk/eNYK1xrPfrTGUVU+PqNlhHBnP2LFjNXxAIFw8DGRqjXs
8E/q/r/87XyzwRUGCIn5mVl0rEVoim4nOpS9Ptpx26ikloJqpLBVeOY7s4W8azfGhuqW8NzE9kBO
zPEL+GFctCPAG1t6jRA1mp8fsrEP9U2K2k1+23m+rFyXsaiip+lXg7HNYgNxZYhdws5tIBud7Cqj
MOsOmtxeAWaFFnWahnYnwQcaJFC1S9Bl2t6AxLZbdHWRueg3a+8RkxfLG/oAFc9RhIj8VaGqPqkR
WuT3YtsZjWuEmS5tdG9QvqnWVJt7dWikneEpFYATM6tGW2hjkHZ4KkQT9X646akqvdeM0AzvRcBH
H0dZ9mLbhKTjiawZfUr+kOV3qtw3aND7JQg9EP9DvSsh5ko3PW1kna0OPdypFc6kt2NafSm5TpDw
O/wPIlrlyCeqpR0OuOP94AXex6xvOtPRZE8zd0Vs5sUmTCwY09tUr5KN5YVZdyNoYQzwi77izMmy
0b+q5H5qEKZMVfVZzTUL/HXd5NnHrFKLmyqCaHtf5UixeCGttQibwsNrJ9ZI24EhUwu2K/inn6PC
s55rsi5PcJ0VP7pU0VN+0hALdHLyNRRb7VsXdsoP4JBa9kUwPBTbClimpI2U8RDYW4FAjRHMTRvu
pUnq+01j9kW0L2Shit5bYAkHBpZ0oGKpxpY3YjRUpp1KQxG7wIJb+WtTCSqkQvKA+mkj07iwUaVk
kHeiVRb9ZkTOILInv7Vkh3RONFxVuteFW9IoouEoftSIsR37Uv/ZhDZPghQtzop9WegwfEx+9/Ol
/f/d829zIP3v3fP/tHVTPSfhccT+p3+WNOt36nB0pM1dy5BY85Of/lnCC8+sNjxmaZ0gDY5b+994
nd9BfJHXM36T5h/eUn86aAGPT2qbiBeUMZVk3gK/4qGPH6Ym0dxMUYTzBH5Ci/kSCeKnuQGbQC8f
jPsss9F/CQen/5wXbhZv3kzLGS89B2t/ec9TSwvvOfkeSUKtk5HwlewQZxFe64k9Obl0V5U3Al2Q
l+0dByan9uafvwke4Y1H0lrBHoLhNronXeJ6w1px+ZwRjRcP7R4yK7LkRsWpRppQjtJBlFQ3Sr7K
6bdKinZBrqyM5jiW+zkaahlgMEmCUmtajCY1gAeO8PUdstq8KkNUKs3AAcV3ec7OWJlZWGFMI+vL
A35xkyYdGZk8zdWDP3T9h2b0CicRQ8ONE2h6Lps6vrRfB4Qp1FNnEg228sKUgfpw5ifwjZe9bDqG
kUzuoAbeim7amfWZm7JhYH0N4fX5K95sApS8C6ImRT1kpCRcpdM+tH4fbKbCLG7Hrl5j+1/kcX+O
6rUGSCAG1GdJqYiQilDOZZMDBHwt2b7USJ/gDZdo4AsHH7YYnjmJHWpVF9pm34nXMUCU5xY9BISB
cqvWNj5ImN4W1KmCvcQojGfI0Ap/K2mNENAJF0UfciRSnVABCBqUVR+6YSZ3Xyjvyu27buytfQQv
/tzpxg9XNuECTfNzeK8FVtIM0lwDOp7OFnCuyrNCPSihGGwaqbxT45BEtECRT5wMZ/AEOh/ar4XX
TNeQRNd2SdPZSk538Sx8/QoyH/hTxFJBii47XfXCK3WiAvUgKwI4kkG0VQuJZyoydj1GW0EsN1oB
DJaO56BCpPzyxj03CeCT5yweuRLiwcWrVM0N0WvgkTyocZFzzxbjQya9r6t62qhNkxzCSHVJppau
pUdXsVAp95ox6Cu9OWe+ghwQgT03AWI5dDofL0VjylHahC1yqVJcftbbzNuT9vnSdVG8D2WZ8CAR
49sWIe6dUDbFhshR2tdDIlxdno6TczwLM8x0njSNktpcMuoVilUrvZkLN3o86rvRQiaI3LC34phO
1xwzlAtwTXNLEnW+4+GCXK2VWm6Fm8p3ibSuB6P4bsUChJ666ARRUNg9/FVst/DWf/z1ERIycUni
RtBNWMz0kEtxX/mTcGNK15WElpi+wipz4qTmsf1lYEkUNk5+JcYyvZKy/JBSra+c1roStRVXODvU
o/tXA51AEodnOi8+HO/xDOa0srZWbVk3TYdAkhRqj6pQbcNKjtwo8uK9T+/8ypV/ZmBHJuVjkzWM
n2kdG9aNcZ/QgC0/mfFTrTxdXp6TO2sxrsXO6GMkkrpct2588WufPWvSVb8mBHtmHARvMyHv3DwK
ku14HLyg61hQKZ0KEBZEvulYMEQM/kOnrDV2nDlNR5YWi9TXyEvLwIFg5fO2OW+eNhw+XZ6vM/tg
jkRnmkOKETT3HQ+mNDt5SMsoOPRFG+y6qbwyY1Duma/fxF4x3tZIra64zHOj4rI3wffPhCzLlswu
QSWzLMjS9X41A0O/VLrx7vKo1kwstlpX+Ygal5ioKCrailGhjaSthZTzSV8coZlKEVZPSIDmxvzj
qZMg8q0KiBYOHFTP765NYTdynTdsg8y6McvHxlzjPTq39WbMAeAQEinmkvypFUfUVBVM+vKt6Mvz
roMbMaSE8zfm7y87yy0uFTQkdBQyD3pc7dRe6iixpWvMRSePjZk8j7gSMnHKvmBdjudPBHUeah1G
pHs92+Sq3Y4IL0XjzkxtoVwLxs6u1htri42exrExhahIHlI/3cltei1V4vc0GO3cUlwvQqmohiap
X+tXe715T3bJG7uLyFYa9U6IPexWwXuxbHa11bp+eV1EdiDLnzuUE2JfsyWpssO2ddL4BhJGP9in
teeEwte+uk3Db32n8rJvbv2+A6AHmiXepla8q+EcH/LGzeAAk4S9X40Pl7fB2e325tvnFXwTLzei
UZppIgaHAuk8iZiCKXQHQYHZgQfwn6/kM8/Bc27o7V5Y3Kq91uitNrIXgvahEou7cgq++9UnPwxk
Ek+1c9naIo9PzDhvvbkCBuPOjMNfLEpntUJvTEpw6DTUC809SWar/ipNsEuM7RelMz/4PEiHEkoR
oHtgYR+iIrPJ8Ln5ZLhtdh11D3o0Oorh2aax9bU12OuZa+zoAxcz79FZKVamhefPE2srEmDetYMY
OOo0rl3L53zlzJ8C8ILcgrm8AUJx0KWilYJDkicVDBmqDhG4+mvElD9n/K2VxYyPHT1sjTZwDMLn
uq1ue+ErGgLXKXyrl9f27HAQP6PqOSujL+PxKKm1mMdxcIjFD0GRu508rVg4tzYQRvxhgZzJ8akI
xWjqq46hzKSDsVXZZvXwd+IYeBPmfDyZcvGED6vNG+pAIVwnnvTgj5QqxdIRlDUd9bNDIb8vGzyK
Cc4WQ8nDIlOKxsMFs/UFoNzT135NJe6sDfpPyImAa6AwdDxdsp6LehjpwSHKbr1JgXJ4F2mle3nV
Tx9AnGhKcn9aWbh3RZkYYRmEh0GGXTclI+/SxhRcTVApb8JIvtWV4nMR9k7ta1+0ukk3vlKtEUef
82JvP2KxyQfNVzzq8cFhGmrBLhPVAp0Zwn8wDrB6Cf4GdvG1JM1Zm4ArqPqQaqDZ4Hh6PZoAyrhl
Ca/SsbO7fLDNSXVU+X58f3mKz10GnOM/DcnHhjTgYFVnzC6pa21BeUZD1ueSmsY1qvQ1Q4sQPppf
Ld1gBofcemy6wh7M1tGUa7MoNpdHdHZnzjDR17cqT8PjEXG3WQq065SLhSefDsxqfBLCtQDg7GjA
vbwyQSjUv46NtHKp9JUQhYdI/mH4kx1Hd5aZuGqzRu+wAOL+4WLRjuFlTBbghCF9aDNhxkuFB7is
bFqzXTPdlf1t9q84IP2R7QdnLhDQkJltayu0hZUjeGY2Z9k4CIEpMNNitdgfcZ9EoTHMA7WeGuUp
4P215krOvfuPbCy2hlyJTTZo2NBVYUcUDNHNGG6KbTMmM/8qEubfBeB2l7fJmRtllmzCd5FiIeuw
cC1gqXsCVT88mF7/ENEXBQY6+PU7hWwCO1tGhXdGyxzvEggsGqHOaBv2WvhA5CfwJWjJlStxz9mR
vLGy8BUt3U7NoGThIfASuzVK2yJL9+uTRRYKPDi8e+zD+RPehIyQsgWDaDXhYTJv2wwWrU5fsXDm
QPFQJbtO+xy17BM+pS5I/Carw0Mlfgzl237I3wfyLUx0K4nFc/sZ1wCHySyAdYJcg7mbBu9SYz/r
L2r6XuifmmQtzDvzKKHY8peNxZnJa6ofUaKGB6gR22s/pjGizVXaJcPiOi2MT5FVxw+iWT70Ubz2
/Fob3+IsNZNYCm2H7dp8Z3UfI+1LY/24vBkWncWvLulofIvdMJmhNAy1Hh6Em1rSd9qecjllX88H
YPWSjiWQKihDepunl5GuTe65jfJ2cucJeLMVG1np26BXwkPcJvaYbUrtU5ii0xh/uzzKs3ZmxRKL
ZkqqJItYXS1aMxYDjSDqsz48991GLdEteP83jFDombvCYDRY8tfm8LtF6nwpKsZejXfovRk3ydqW
ODuSN0YWM6bDrB1Aj86FOFr9RqvD9zq0EHZdxYoTDqr5N06yAgsyxK+z3tqSHdSIVSEtZRyrgXJA
7Reu3lwnyBeG8tpWOBMkUSGg7RrmmDnptHCvg6qWbWVwbwAFtImo5ah3IHxyIWiy03alKeTcRXxk
beFmpdHzyjbC2lS5xqdUoOk5eUC4mgJTUN8gdWQXw1Of434NSAx9exzXGATO+hWqaGC0+Q+A9+Ot
nwEa8CQDHzn45AuAaem0hfSmXYmd6laS5YH2RUCsGuN+lyNOubJZz7qWN+YXrsUqZamR5ukWrBFO
DMP2hKfVNOwrmfIis0IeDNDrfMhVOIaOBzmlgSmILYRrkQ7piXBfdiG79DZKP4dcb1b1yXiS8iui
Ipd62krB5UzuikYQQHSzZO4s1ndsuxV1kmJBGx4+jjkCKiG9OKgQ5PGNMShbxfgb77Qjc/PBfePK
4ELx06TCnDgkdGI8JNXL9Aei7ghC/e/xoz999dshLQJVXxUGQwb8eii66zx/DtuHUVuZtXPH8K2J
hac0hSAoy2424arybSZvSmFvji+1tOJYzsaJMxAOpWYOPUjm4/nyPKlTzJH9XwetQ0hs5/57vxDd
qBW+t0FxQPDGc7LuqonjFbGx86ZpcGVXzFHQ0nTRw2SZz1d6WvgKci6o3Ft9O7ihVJg7Q0w62/fK
akd+TzooVQ0WNE39lXk+e+/yrqESCN4PSOZioiMhQZFYEhm//JDDarGN29KdOuV7Gla3CgugCNPV
nDZUCnFD/2nXX4WZuFJiOucF3n7EIqcnNlXlh+oQHiA5sKrKFuuH1WLZ2XMIzzziBPPLZ5moNjX0
0CBzJYCqpNjJPEu/0nQfvdRk0q7iolXtahxvRK1Yk0U9u5VVokIa3ehdWkIJ9F5N0f/EcFMk4rXU
qbtIkibHzPTONXyAbGE5jFeXY4Dzyzq3M7+C6WkQOt7WbTF2UdKWuHVNuG3Lp7jbIwubN80WggGL
fGRrfvRidRNKgOFUcdN9ufwB594PtHDPNOVzeL/UsO0b02v1bn6lRN6t0agu5amVo3t207wxsdg0
ZhTqetXzRBHzj1MBAax4O7NtXR7H2V3zl5Fl2qsKAlqaAowIafGZ6DSKHwejtdM6fOjCb0ny7bK5
c2EVm3OWNIGp4YRZZvI8tRqtgjGl1xOkfAldmfXXIF25dc9uSZR/gL6CL6Kmd7w7OmkySxTg2B3m
aAPjgsX4K8y/rhSun7uzQ0IPmJZqY84bLnailETVmAzYigbTCUPZafIfhTxutH7NlZ3dEECGXxWI
cemLJ4TVJ0VT1LjyHKWywfsejFu53ZrazZR4zpVlFg7FtrDJbFV3PCIsPeu2/fj98gqufcT88zf3
b9YYXCYSBy+KnoMqdJrwegr/ddnG2U1JlmhOAgDAe1VjeWMjNYtABMIRHizCM83co3XjBOU7P9ga
xdabVqydH9Ff1habxfdiRO4q3ulaAEyiclMAyUXwcHlIZ/3FmyEtQ4pMTeIwYe0amVZd76tf/K2T
/MbC4qIzFOBNec2kZa3T6O992viDYNom3eBYH6vJX/FOr4twEnO+sbdwT+1gRNUArPbQRZ4jD/dx
XNpRfZ+HV3MpqKWfbgDQrInvIy3daUrrBnlj++zIeA3yszK3yydNrEt9FCJqcggSOHOMBw/w9eXV
O7tFXntl4eCi1rw4edMkWChljHjJsP1Rt8Z0Nena52xQ8pWY6awzeWNocbrKvtSGRGdSh/hZSmMn
yQipkcv1unplSGuWFrte8ioVjByWsknbl3J+TekGmIObzS14l+qZZ1fnzZAWO9/MMujpmh6HMdE4
FuovcVit7f219Vns/VFN+7xqsTEZT2mgbLL6X1K8xoq2ZmSx4V/5RgORbWayKLH3A8TBahB3flU0
GmJpquc9t1h/MVLrVEVr5QDPwa7PJltIf4zicGjClY12fjB/GVosv+JnAR1/zJhR6jep8mKO5kYA
ZX957c/ewyaxN9BZCIVeo7g3jrxoeiOHe2N+fGsGKC7FsEF+53YkaZsqCaUb05fWVKfPj+wvm4uz
micl8FENm233LErjhh2HINaK9zt7Q4FyBOJMmyU9PMe3YCH6AS/7iVdF/iNOFFvv9mr40olOpW8H
GjovT+O5IWnw2M/Qd7QMl7sia6I2sgaLXH+Qibsyh6S68JACruM8WTG1YLz8+falgDiTdFN1BaB/
PLK6jatWBRMJJGna15Zkm1xacbKpgxxpiB1itvMjso/rTdxB3z09aEb72LTqdS02TizQWTE14+7y
+M+dCrpD6bIn9EFhZXG8ZbObrDzmm8JwcAnlpOxH1gi0p24u2znnqmirBFY0MxVDaX089j4ai2Yw
E7Qr/Pej/4Mi2OW/f27XvP37C1cYBR6ZJyGNDnkGske3FWnuQ/lUjK1TcUFmsXvZ3tkXuE7vMo8z
WuzhPzweUBBrajk184CsvtxWZaxup1hXbNgcjb1fyLFdJ/Aglnps2YU/pJ9HC4zu5Y84t3lnfBvQ
MNKOEEEcf4NixE2u6Qxa8j/KNARTChP0j5dtnFs4nW5LeNFmoYVls0acTW0zyXl0yJL0qea1bwMP
W1OMPefMcMmvza4IkPwf0q5sN25ciX6RAG2kpFdJvbjdbTsZ21leCCdxJFEbtS9ffw89uEk3LbSQ
zMO9GMwAriZVLBarTp2jMtlVSTVN5VTwY9UUdtDpcR/oQAOFvRDfG9HjsvboGoXFksegJQv6PDRn
JfPb5eahLlxPejnx46SfogY8cxkYR78Y0HrM8xMo2VbitfwWak6HET7gE/CaATOZUkfEBBl6FHHH
jy53nqEYanZfOAS4i30ysgdDPOD9ueIdixapDU0ssGfIgbDLBZaWnmRaRvmxbzbIeUq3wLtlaoPS
jlAydTABNn6uyBr7g6LMIqOcZNSWtBOIqahdqlGOCMj+jREaFd8dyNqEVX5rZEH3jb2iQjMagTce
q2lnQ1dTP/TpYaZNEAPeEq2W4997Ln4I3nQgIAAG6x0z+gAwYSaiKj5607HTweW8clEtlIblhLgp
GcqlkqgqmTPFemVhAgIgoAFPjjYJ571Wswc6VUBSPw3j61SIYKgrTEOyu6lb451778Awj84kmB/R
PgRV+uX3rYRDp3hu4iPuGj9Ka39AR7436qDdtPYX9BVXPPj9IcUIGPIIxG9wmJuqDFcGSWfMhUJx
sILMV9J/bTBL2A/fM7qNc767HnWWbEHORVKTg9EDWIPLtWVCy+MyAgzEgv6Imf8zP2rODCi0n9t/
XD+00XYFMhSwNACgVElAr4udOC2RAGj2z5QjicoOBoi2ry/n/VHErDqiJwAT4M9ErL5cTm60GhTx
UApqE7RH8qdqhPr4y0RftOLV/OQNKy/iBc+AOYLSGW512Ve+NAc1npFADwvVjCFDV0QLLfbJZlsz
vXFLDwnVj+urWzoIF/bMS3saIENJ0eCZb9BsKxio2wW5yWJn5xr9swXccDT+nNuv2k2WtP5aRWOh
Xik39/dqlc2tY3cc3AllEy3W9o47Qh6cbZkjDk1y4Ck7eR3ZNMLds6HdmnqJkWUS4A2wcjoWEgL8
DNkgkkrVoBKSLn2WkGNAxy2JrKxQb7wxWxPEZV8naNtnya7JmsCyvkxd5PfW2t35PgnAoZTKT6hP
y7xSscty3Yi8MkOYoxiM9jBVXHfoc6+58EJRAjB6Sb2HgQTUF1UfRrk2IVMGtPs8/dB3sR6KeApS
Ow5i2/BBif5Ebuhu7vdgDi+blWbnQjhAmEXxHer26MS93TlneysDRDVFCapWzndjbPyMP9b1q8cf
OP++4ssyslze0/iGZ6aUnMp1OtvVBpiqBsjSv5bkLslLn0YfnXln0wNzt2X5acWmPB9XbKpVFnt2
DIFmCs5r2vjNXUz2SXnL2W781tbgiQalro1xM1TQdiuGlxaLFhKqLoCMoZssA8nZvkasxnaPODpx
drT7V716SV8b3QqitAvc9tEGw0iurT323z85gE7E6C8+JSYk8Ri4NMpKA3LZI97HY72RhV0IZmIg
dw7MYiUMLrTILy3JDOFseW7azGYk62j5DGEc/qg1n4raBC/QxvIwMwtyEnCU67exiB9MM9/F3kco
Sv4xwAe/QeKUMImCc/oWNs5+w9iwmetytb2mGUGtQSSHOQCIUIuXwcrnXAoFeJMgAwO8Al6s7OzE
mjnOjSnBKG0Z2Fa7z8R9lKOVuwdpYurb7rNhY7rWYaFj5xvZJQTt+DHm86Y22dP1H7Nw5WHdv3+L
svfUBLdwV6IvV6BkKArPB7NBCmZ2Sh1/hmYOj5Ngtbq9tgHyv59ttoexLPmcRww20idPuODDdrbu
8PoXS4PAFeayAKPDq+XSSiMowRCJh+M6G/va3VmdF7YtDV27fuVuONtWwDt9f93oQjYLSlu0dzD5
hVRT7fiWRd9RPTZQe8kwJtELWwtyCzot160snc1zK8plYoI8xa0GFF9MLdu1sbnvqg/WgMLDGg5g
0ZCBwI3JZHTPVT7XfCR9B9pWuAcKaRvA+cSuJM5PGwdwazSRu5LlLe4ekmUpLoemuToN1s7g/qhK
G1NU4Dtu5g9T2YV/sXNy8hDpMQjN1EJS2jVAUmqI4Tl4lC0Coa5yo0WH1eriUp4BcpvfhpR3azdp
xTxKQ0ZMjk4eb6rYDPjY36BLEBpNTyG+PG51j39H2eHLf1uk4h6jRaK6lfcwnfd83lbZgyi5b0TT
ihsufi68q1CSQh8YBGCXJ8wVmBVkBJMzyKcCDOtAlnNzfSULKTJmK6TM4FvW/47mK6uHDKMimHww
ixBNUoZMmRqfszbZCrSbnXHlql2KTJjlACsioO14QymRycqqFP8akwO83UwUkNh9++edFMz+n5lQ
HGPSrJ5jjDM5Ti2E0cawicDMPa2Noi8e3DMryqexCHhmNAjeHYefJZbgOB8wzjGLl+ufR/4VNSM6
X4uSmAgku2AcwFpGaPGC0nRTjbfpeDfyLhB8xRXWVqRkfDlkSR20mhFZRXNy+XQo49ex+mTy+uP1
RS0aAo8KqqzADOlvz6iz26kD/7zR6jg9lT6FdvVsTNap0cMxqlcSgUVnOzOkXFCAcdUkks/NxhDI
zQ35AvTIV1ZUZOVWWvxOmE8FDMqTk6LyIJ8tCUxyhlek+E7gBQgm65CiS/jYcrTV7DL+eX37Fo/s
mS3lCBkAjo4zBy7EsZv5fiiYvssnF5SfxmvdOMmuyKdvFEIGKyd38auB9QYcu0hYMXJwuUSjMXMb
2scwq7flxokwK1IW7J/CBn9jFUMB6voqF0MfOFSJZJ9G6FNW2cz6ZFcE5jIHtVZSprjsMWO44vNL
HoLKNQQ9JD0Q/uFyUXPNhCNE9i/UD2e4tT6sR/E1I8rBSlI3712JskmNQ0tqzMCeaLnGD7K0X3Jw
ApU+lHCQGF2uhIkK2HxocR4bx6r+Mfqq8onGy5UH6ELvBlqmZ2aUzwKxMRsaKCNuXc8DXz6vLGDt
sq9ZzfNtlnkcqGJjCqN67jaj19ENM1M97JkWQ1eP0k0/gy1syKi1N+LEQ/I7Rweb0tXRFVnZUePm
+c9UnHWMTPovCKiGAiUdgBpoN2MEogqL7F370DGoMKcBXnvtao1r+WsDtAXSclBSq8gSo2KZ5yXo
aDUbDFq707Z4un4ylmINKnW/DChrswiIbJIZVSYkPLeAGLobSERuQO+Uo7wT39tzsnLyF1MtmZ+6
BoK2rPRe+tYAjvs0mpANEyG8jei0MswHXSrPQygtNcG5V3UR+N9AseaLFuruNSnXqsyL24pIgIwP
NIOICpe/IeMD7WJm4nYyvmJ20uO1H6ffru/sUmRFtR7jmQAZg1pTOUNFBCYQ0OqhCehASO9QWU2o
4eVffAViIWpW2uMLQ5Q4SmfWlF01vJLqhYXYk5j6FtqC+jQhU54+oAm06Vux1eqvuTUhKes2rrnG
3bsYLiCZCv14yW2gihx4RiLiwkZMKvpd7Qbj34RvfKtff19ZHOsnnA0Nf39keWiYpT+DOfz611p6
WZ+bUDxCG2dtcqCgc7SrYZuaydY0bpup23P9sbSeyeivJq+LJ+9sUfK/n93yLRm4Zs1YFLe/Z6Pm
+l6chmB8CiGI+MqN7fX1LXr8mTXlbsp1zXSHGd7IAV4Gl/69vDS6qP6LwgzudBtsoajK4GhdLooZ
bq/zt+mF9KXi3zg//M1ECFwdRWGwRGNCAnMElzZwMaRdDY7H4xyHaME9Fm5YNY/jGuvE4pHCSwmA
cFkGRuJwaacDjCKLdRS6Mt7dtmUZ8PxxpgDsttTPHCh6WgPoFGKUKJJuN+XuWnF46ZOhkCe1uBH4
oSlzad+glZ2UA17zxPyZAemEJkoH09f9YiFK4a/jUyFrQV9NjcaWlSd6UcJI3aOlZjW+6HYZt0IU
LcIyLv2huLlucOGgwSDeakCj4AZQkyTARiaHGehKAwIXcMbvbR03qgkawcl7hhb2odMPrbPWtpXH
V7nCgXTFVD4A9Sao6pRgXGu0rjpa8SNkFHOUy7THJklPrQZZhwISQ3/+VECwAqQdgFBwcKgiIKWd
jhmUxN9wGRlalMI4De5KHXYhfFzYMC+9g/ACQwCM82OLBuVks0PqQE1hPA3dc5244fWPtuglsk8B
tjQ0Q9QuJRuQKlpRz4/2/NbHz1u/Ina8NRnEqkp9eNGqqMT7nr5et7twBICn/W1X+Wyt7WYzFML5
UWsDOzrp7kuzRiiyZALLgnScpFB69xIp8cbSvWzgR29wTxFrb1Ex78cVKPTCBYkXATjPMAGAUqOq
7NHQvtO9CEYcEyid19JZmyBf8m8MF2DgFUTPUHSXqzy7TEajIRiQdPhRZomgaEi2FAjMYk1HZ8np
zs0ot2RjFQwPN6Afkgz0NdnWdG/MfVLnoc0/X//ySx53bkm5HVF2q6x6woKcaav1dQHpbP3zSCo0
+wy/cKFy+ecjjSDePttC+YvOtrCw0UUAZT4/Wt4LcU402fRV7GPQ5r8tTHm/eQ6UNJEt8iOo9+0B
zElaeZTFnvQ5rWo/E/VKvF3079/LUlslvLcItKYt+PeMLq3DmqCRHI9d/vP6upauS+wfGokYXEI5
TgXizSnx0kJjQMYUQGg5+RdoMd3oQ33Hy/Z71W97/bV+JTFKgnOprxG7LLoLkA3AoIIO7Z26c836
mjXgxz6WLkB+kj2bGgXG8HnmCwfDajM4nL5fX/CaSaUeBKItNg85TA4Qlc465CIFyBk5mDya5sbO
xCaOyr+I+RK/8f9VKuEQfJ2F6M00PaaUByKm0bbOrdIvB0Pz6zjb50OfrphcdB9kc/KhDi4bta8o
ZhDG1hJEbGabDm12jvJkQ1caCYtGMIMth6Mw46tyo41aIzCogjaM3b0Asxl3T6tty8WvhWennH8C
YZKqCJ+JmIMUFy++ZDCDdMJwmf6NCbw6AWs09yZbyQCWT8OZPeWYp1oZF0UFeyLhH6Jq8GdxcOeT
kWx7s9nozPRz6ybNvoi19/XiXv42rI7VeVqlg8jBQsHauClszChSd4Pm/8N151+2AmihvDJx3pRg
6bY5a5KRAnuDerhTHuqsBvXU7rqRpVsTVI26nFTC1akOzoO+DyIlOYxwYhzTOrvtbfZy3cTSOiSg
DsVW0J6AQfsy6FMzHlB1gYkUGPmpeLG9J7Dy/YUNEChhpgC/+F2zuiB52ZEkQcbbHjRM+uVT7XNU
369bWcoAgDf+ZcW4XAnUfMFVQyPE+fpDYc2bsQWzXH4gGlm5UBRhrzcsokQ2/7KkZJ50zBjYxltc
lHFU32gZyf0RQLJ928Xjpk5EHUZW63zQNTAqVnZOH7iZfWiG4YszOFC6i+ZxVxqRFDJwyzCeksrX
5272x1gHrXLtfnJphDH7EpP1jRV5N1CFwHxfksU7Z2y7YwvoPqg78RCSiiUrx3bRHaSAL2Dy6Per
mBEmLFDRoP58nDkPnKyFePApcdYuqzf0kPoakQJseL9ixBnYv8tvZUGpGHK6gDmTbAu488GzpsC1
czkHQjeTyZ9MKDjbEvUMlFf9Iab82eBV0NMHq/jW8Tich/KmGe7Ai5y7HwCq3+rmU6RBPaDYtNmd
Bp4zH069ve5hS+VaSEsBLgRsFMAQ6isAotjWrMfIxqm45UP+IemB7p3LGxLzEJK3x4nHpzYHRryo
Ys/vY9Aol92uahq/dJIQSnSHKTE3rJr0v/lsZz9MOcWpRbloCCDbtBuhRC785NDYbH99+Yu+cWZE
/vez/NAbuWdlFjDbTZYE2nM1vhbuSvVkMeBhMhlobUlXpA5MVtVUwV9q5IbjR+7xQNdXwt1ikDgz
oKwhbipIZiUwMGQhqE/hXqb5Txo9X9+ppVeCeWZF/oqznSp5XxYNx2N7dG+K/jCMB3A6ZHe8XXHI
pTv93I7yRqih7AJnQiAyyZ2jhRDoikAIWmse+gY/4IHXV7VUuAYeGMQAUpHaAlDlclnd7EL2oIKX
IRWyzDkYHMzPjjkATx+bJuS1cYtHfq+tPRhkMHgXLM7MKt+sZJpRzgMKJnW8cUFjaSOh9QXEJ43Y
8RsLuscjBM2Nag1bv/gVz+wqXzEZEjdLZRHDYlCJCWwszMBAHPE2NTLq63u7aAsT1nKIBx1qtWAy
NZg0mQi+ZO8csjZlfmpgKj/r9w1LUPBdo/+VW/ZuS8/MKTcYd0jS2zUc1Ite0FcC0cBTma/c+osZ
IAYhQG0IbCe0HpQg79W5TcoRswkmG2lgiPgAAUVjfoFgN7InH0xYO5FrzyDNLWr+9Df7+cu2eo8V
c5X34wDbQ/bApmbf2k0AJJAv3Fcv+Ztq19lCTSXziHutLoWDmQ8NryA8S7Jy1wE2+6FIoRK9cggX
vxzGD94mntBpVR5dthGXdTmgEHUrCDSOBRiH9XGll7LojGc2lHM+d2AXzAcDgV7v/LZ1gyl/oTUP
B9DSo913/UutLUj+97NYieMwlSDS5sfcEZ8MLdkw4vyA/GN43cxy8ML0MzhVwDKgq6LatKsiyFxh
JE1YUK4j2b1g5Fbkh74sbyBleyeKg/CC/NuKWfnt3500KUBGJIUo4AyXyxs7vXDyGWYr1oQld4Jc
PIFjq+0fIcDtW33pW2gB7uZqDXO3eJWiS4ACM96VGCe7NKwhgeEzVDagqpA7gZOM483A9GZ3fX1r
VpTlMQNzzrUprYCvNtAcMYUsRfi6bmXRR4AEkTSp0C5QO4lAfXbZWOPikZLd3caTZNPzSi9eRvN3
H+rMhuKHdoXphnzEI8XisSlr8ySYMx2X3BQHI2aS/uOSlMulRZ2N0gZLstjBHV6MME3XRl6XVwQi
LXSaUd1VtZzTbiSxNcEENLRG6ycBUVn7yIv8L1xAFuKBp5Oara7iaBOFCuQw4C7J2hlQhZsptjd/
/vnPLShOZkbcSk2zwWvB+V42QDyw+6pazW6WXBmIUaCogJEB97JyXWnJqGXagOu+bg6YRB6j0OVp
iNZuaOM1NgVjdjLyvabX2yL6mBd3BatXfGIp7mLEDc0h0JCCKEf+wrNQOKVzD5UXfDAbDg4Ge/CP
dfamoyQsEhrOJH36i309s6e6fOa1XpvDnpa7N5hdD6xOnLRyWnk3LI3SYHTPsjGlDM4h9Lwu11VF
WZLlIx4OXS/C2jlB4tAX1QFFNTAB9iBSjCEWh/ebVYTaCHryx25Ne0CuRD3c579A8dGE66IvJvwC
t3juarKdcy9w+Ron76IHna1T8dMyTdLRaWGFkm3i+K6+ci+vrUK5+y0x14AZyH2s7zD9jzty0IoV
H1xeAzBpoM2ADrzqg73ZayRt8cR1mfUtjqgbxMKYw79xvN9GFMfjVqwXTA7moiCUVObBJd9bVqy4
3fJu/TaiRNiUNIU1zDLHTcSeRW4oRmO/ijhftPKGEgM9I/gQ5BPt7My6fcVLV0fuV9IKrB8dKPSa
HuSWs6bl2+u7thgeMFQvhTsAX3eVYyQMqItHHKZig26cz9oEcc5yTwZoKf7V3gFwBWeW8nwqpW8W
lwRlrVn2qPWgiL5K2HmTrxS9l+4nier6vxHlUFp2C+l1HZmfZybUN+YBanMQP91adl6AG8xaQ+Qu
7h+RMoUo38gJgctPlThuTUBWANemmoECZMsDTNDEW81I67DwoE9JkyFfqcwsDS5bmJT+ZVW5Vuw4
F3Nbo/00N9BJbuaAGvpuMkBtVRabufdunKkPzRe797Zj4v3AdMidQ6Ij5Q9zyg+W9kGilSSjzHVn
WvRbzMCi3yCV7dX6NaAAlTl7LtJuVN9SZ1fbUeCiY/rfrCiLJ1nTTKTycKPpeOuhU+o90WmtSr7o
R8AZvGlTYgxWMTJEhZ4j002PpemGYH9kOqjXvCmY+xWHXd6z/xuCaNmlA7ESk0mTpvG3Wnna2wfd
aX2IDP5NdPy1HsBSLs3gEanzpsd6oNgampG3p3YaZqsUw9Ld392JZ2aU28puuCaBL2BHYOYWDdkH
jM17PAm69iQHBjHz8RfXF2glwfcAtgKMsirXV85Srmspznus340fjRxr+gt3O7cgL7ezYCyGIa5m
HWErHv6J59epP3XJWu16yQkwPSIF8zCOg3bvpQ2zhHYvyK6RjBZ8H5f2HnPWnMQrPrD0cYDNxPwx
EndJ7nBpRdOcJoJmcXpMmskHD/UmBQIA3QxDKwKtmn3OVz7OUnAkUsVSzuI6xJbLPts6C9O+1sza
FPM/XeIX3cR+RHPiBG4F0WLhQVrAZMbfRGTguqBHIsdxwFV+aZSNmef2Q54ebfuzKLa4THfaM4mD
pBa764FocT/PLCmeQYaiHouoTo+sH7ZyBjVm29rtQV+BmOdVkPTWrTVvXLaJ5xcm0TCgr5Lg9NVg
ltY8pMeuAmYajdlyJ1oru5m9FJpU6ahv8HjfJCmnK1X0xVoHaGt+WVYi4lSyURSgFz1O0L7GkG4E
RPF06joD0oIB0GGxb0LJqebfgOxeue+WjgeSE1nDBDEUhp4vP2mRYTTWLEkKlYP001hM0409pZ+T
iUYrwXhxkZi780C0AkliYCEvLU1V7JZZgkzVGsSmZEi546BPyy351lj0thfP+eCFjfvjuiMtnZMz
qyqFhDkxt89tpK6lcYrb20JoQBr/M0YHADVXtnLpXjs3pdwD+WCCDFN2EXJARhpA2qr61CQRmoJP
19f0JnaqXgXnlpSrQMOa9FSis+rSL5JsUyUAGI35KwBuKUOFyum3qZ759oQ+JBs+d/mOj4dyeJnL
/m5YO6ryKL77McDRgPYA/CqAPVx+186JcicuUbqltQihbzXmYnt9vUs+CqWRXxaUjU3QGgOZDCyA
czTsUmeDjV19GCz7J+YA0SZErvluiElnDnLKZEQOHZNdhon0UscwEXJOxsJh7v3SGk2/7bpbLVsb
2V500jPTyiF0ayMp2YyXQp1tDcTvaPS9vAZ5fBsMdJWaR36Q9x/s90KVu8p1coJUHnl17D0BvxrQ
KNm2TQrtQlPfNfZuGEFo6en3LddW7vtFV8GwJTqnFmTR3gGEGXfMiEhoV/Tisp9RtHIwFk/g2d9X
QoxIoEqT1kDEQf9G1PW9U+xIXG7ADr2ykGVDUsoSaE903pWLkE+pN2YTKu62WW7GbIZgnbGbi60G
PP513190DWRgYIySbHEq3oPYHJmlRN+1uR7IRi7UtzdJ424qi4T12gjI4kk7s6Y4Ymw1KRqU2EDN
OzEXyA9w6dOv11ek2AAJk3wSA1IKCjzU99X6I+ZOhtSDEuyJJCxgDNrvINrY9l601npR61j/WpJ3
OTDpEJNSMaYFOFkznjvmSWAs60T69isGSxK/K6jY5mX0ABoEL6w0Q4PctRGFqYFEDV8cYtdzdV8l
7RReX7ni/m+/B2mFFNxFRwMonctIOQutHyymWyeRFuD/ebXY83UDKjvLvxbgjoA8Y4shSndpwcVg
tjs3BgZKbZ0DUtFZzQ5Bk+9Le5oYWNHN+jmpkqEIiWslOPGkzsywa9DbA3W91o2boWtHLYhNUsaQ
DI8LMBR1bf5l5XcqIUj+TsxSoQAj37MIB4qfedUIVMZIrZMjQKOcpZmzAy1ifwuypyqcPMsKyFx7
vmWxLjAq91unddOf9Q/efgJmMcAthS8C/T4lVgwkdbqh7myod79Y0MOpvH3h5ducmffXFyv/0Fm4
fTOEd4EDFwSxlKk2QyZmRRPvGvsESvViY/dNhmEMDT1cgb4j0THILKox22og1dn1o7UK7FvwOhw4
SXfqWeDQVn0iAhq9NvrRPpUJubXLxOc6fwCmdz/qyW2U5mFv3djJS2IkAD+1QUSMUOQP/bxGjbBw
7jEgLKEi4M7HbshId/ZicRgZO9Sc7ZPjZduqM3Lf8ZJbwHIfr++3Epvf9huDNrJpaMg+npIceXra
1twU5OTxPPCaeTfp2WboI19PViwtrujMknILmBg+LCPQPZ1SkFpnLRR/AONZQ8AoF8DbctAOxM4g
dGAiWAkatUDfM2pHciJ2k4RkGIdgJNNT6vSuj1ENGkxGV4fXt3BpYXhSSuApmq+oKF5+KrtgDVzc
JadxqOw9anyoa7iZvRVtlW2vm1r4WugPglESdRNMV9pKbpfFULjG/9mnSIgH6uXBHOtHUv+onDVY
ivK8kxspX+eyCADtQiiQXi5qEknslVVFThmhB805CCsJUdf2K+ObVb8W5srCTOlnyrnHrDjAfZhw
gF6iqvgHCohedO1ETjmZ9S7sIzKZcHlj2hndPNbBCMzZbVR66Wc3LwzPb0HPunO0gosAs99lsx+M
idxVhpfofk/7dA4yYkFh2mVzVPg5aeMftpljBG9wsgG44GjWj5PjCLCecmeVXm1xNR5eiWjoLkyd
WMygnZWY5KRPgVklvsOgLaClOxF9GV094EYdCv2+S0E0MIw+Vr6ScanolLfPBwAtRr7wI0AIqBw2
26qM2q0pOTkRD+ySfYQGoC+aT1bM79pPjn7Ioe0FdYosBv/7dR9Vnwb/2gaxqoGyACK4pZyHsUpR
4p8dcjLHl2QmgVmzr2nz4EEGQCSYtLR4QM1R+M5au37h7sD0PzT+0GGUag4ytp/FzDxtoHJIKnpi
PWDsbIz6TZy32r7oQR0C8YcSACsX+EVNjJEPblFrc33lC4EAbMiSs8oD7ysEFy/tQ7dpRn7Vm6hF
1FYIPqksJNwTQZVYa2NNb2tRzoskfQVyH2S28sK8tMXimVhTjGyNz3xjgYGZe1+qhN2nAlxZVjDF
IEQuO38Awz2tHyMbOkz9fir2gtyJ6DWbdl6c+AYb/QasfhlalJaxddrA49bN9U1ZcgdMNGB2GfcZ
4uO7X+qY8t9m1sk2vrAqwTCn96MGt7BrgmojDzvRb+vR2jdpsxJT1Ic/HFFOTAFriyYPSNNURB+b
S83lSJyQ0UZouUQ7xvb4ap9dkHBCh4q6R73KoNlGdo7Vhqzbx0m7Z8W4rUm8z2L68fpOvL+b5M9B
polbHT9KHfZPMDCZx9lETzzZDG6o3d2Z06dyrU27aAVnyULRCK8D1QlrB/IRca3Tk04wsydmLQHB
SG1vgFLXtxHoCoOmc//4aked03PADAxiL8Rw5VqaLO4KxhLnVDbzsGMNplk5yOH8vJ/4/vomvj/j
xAYiEHMDQHBbIHO99PtaF5TWrU2RRXiByKwPddIEQ17ezehNuhGYqzOK7KJ9uG72/cULs8DmALfr
yPES5WgLiAhivIXSk1Y8TvVDPH7PolODMHLdzOLqzswot66pFdmkRy49gehuWzbi1ZgN3yq6ez7Y
dwyZKHrWaIuvgNTWFqfEEhzcIu+QApxwr6b70Tk5B8gZXl/ZgltiA1HPlCpFYHNSYjMU2erKoZlz
qurB2ZkYbroFf1l1k2VFHmIGtN24olkbm3wfkOVX+21U+WptPFMQ1UbOqbepHlIdUH+7Lz9HFWs3
15e3EOVgCp1XvJvRfkUKeumXRcsmMqTwy8J7SRj76Hh7RKbAzPR9Yd6m9aGP97FY85fFBZ5ZlXnI
2Y1XgZY1H+VpQDBHuRG5LkTM1rBj8tNcXjVyaSgoogrtIIYruygMqsVRTuiJgp1h3gMIcH3vlhfx
++8rTk+FTZupx9/HE8/P2sfIeKaM/0cjio+bWd0UWidP1mgApUN9xslR/CG5vLxxIA+Ekh1iIMYk
VVBw5HGq0dJD8PWiaNNUkxF0efHDRXa7vb5pix8F2QYSTLgdnqyXXz7qxViZWuycOMnSPZXzIyLV
1mgllqxAr9rW0TkD2aktXwln/uVWep2CiNA5DQUEG93BECGqNWsSGe/fGgRXFfgW8HDDY0NlYkjp
TGjMWveEVnezqfNKB3d95mLsyGsO6IjPPiQ5v4EbeU2nZckwqAehuywvZE+tauQgA580fXRPbJjR
SqI53RqszCETl2DCijvZ3mjNZkfSolyJF2+oaeVQSdZjTFx6KD+B1/VyZy1rKPRYw0w6EY+z/hy3
8TZPhv2MRniRfB09vkmNvU20TU8OvazrOLrvUkyW2ZPvNeU+dpsD5nR3iZ4cHChEVfYa7nvxJxr0
LWUDbh88rJc/EbqWXDiJhnMPyYbXISrFY6fpDIkbq+5tzS7RPrXSEGUUeyfofKxmijTUrdCoYlC9
c2Or21bGQO6hrA0lEm67T9wbaBBR0PZ3hvZtzOf0Y6Jrw8rZWLhFpdY5uGqorJo6SlQUHUbPsglR
0ZmNgE8Euuph2X+K9Zu5/N5WDwb58seHERkJUiBQ9EoMtlJInBJoyE2scE4T0bqNkTlfWZuT8LoR
dTBPBhegCyBMQCQdA47+5fdwKoC5G+jInbKpOpXeJnduobLd5nHupzNmY+LtDDI39lrw2M/j+6i/
m8B3ENE7i4k7oxi2iTvcNngOgR1w2NTuY+dCaelYNoAHbcBHl+DhXK/kTW9syIqfS95iSAjDhcDa
pVwemi2ahiEqnvQZ4pt+kdXsH4PW3mPS0jYPxtTSd2bn9HnIcxsH3DZjKIC0VTH97Oyk7/zKogY6
BvqY5D5ESssvrPaSyHfATVH51MmKG2oPQDzFTmq2oZlrFbig8/b7OJNZ80E6lVihkc72d955ADKY
FuQ0gwZ5eBP2CebKw7Rsu2wDXGA+gJ6bd3lg1RxEZDGklr+SCtP8IEfLK1T4PZH6NRrAFSiASdZt
WmHOWRh7U3NAzsg+uiIzPttxylCCaEzUL9ApNjrEMqY5fpcZIPor0tzbZe5gf4pmqx58byT1Uxvn
mOir+6b4lEG7EbJkTRnh0UK8zs+MSIA3aKitp5KZWhRoXoLLscnBsxVOw5BFB9o7eF/WNYq0G9KV
NNnlUU3FTdM23Ve91wxzo7VJae8omaqvJWrhX2jU58UWW8SiwOmKedhHJeQL/Ww2iQD5gij+0Tur
dlYuYXXEEDPmsiqHvjkm4OSMh5K9a/VsaRoCy1098rn1aRrVINtvXCIC0+TG6KcdKqlWq5UjdIMB
DbZjL3twQG6U+jFQT7dlxYpAn11za/UDJgGN3hh+eHUWPed52fxhzmrgSkIJGFVRPNlsR+1AJI3j
tXOjobCX6KDaNVrvxhAjD72yZ7cYNG83LNb/NFH+1yjQInJExSDqRL6O7qZe9gk9Tem+e3ZLO5zL
jdFs2+RPyxXSEnSpcLnjXQN4uxJPaj02DdMSeNN4ls9i+uxV3Q3qQn/4upBKP2A3QhUKLW98f+Wm
yxNhCz3XUQ7ScGBJaDIauMPOAmHa9QD5ruglLSHE4DrBW9TFKOVlgMwKwea+b8lp4j/Gprm3eLUb
+mNS5H7bk/vRtXZ68aFNQao9JCuurd45sC0JZjyZ/cmVKrYBA5y1GSK3Jza1u9jk29qq/aIgB8gS
+kaC/4HGu1sptckvdB5cVaPKcQKzME0zYJ1PVvwSZ09aHBDARK7vqpqdSxuStIEC4yn/QbEBEaEG
yDbY6Cruxy3HAGYTRPYaB9y7bAN2wC2HWTqUQVBDoMoGdiDsM0zMfJ6AHHV3WQN8+eCitaVFpgFd
0dYMo4xGUHasmhseu/PnhjYCoCrvcwo9mdsJI10nyLsj3NZEbDFtaJ00SrmvtSm/sfu8vmWkoFtm
xGtotreekPIZ0G1GJo6aOfBsaq8mmbvSAuCQnZIMus3pXPixlj/9j7Pz6o3b7LbwLyLAXm5Jzowq
JdmWY/uGcBKbvXf++vNQwXei4RBDKDEQCTDgzbfvsvZafSAeRf/BN0+Vem/VhiMaDQrTwsMw1Ye8
nOxchJg3czXhswHKuQ6kheTDic2971tLjXDrEiNQylqOBUiCtdpFWyeBSD7df5SkXyGLGFdHqXlJ
DmoVQI8FkT0IHF3hbZOah6LeW9l1DLFYh7PFoKhG4gZk8vmplNucBW9S/zHrNcsuIkG0Q1/f8cA2
xwiDOLWD5QxC9XduRaBbtqwDxJfFofqNzPvBQinK/yX4CAk9Rn7zRQuGoxZIx7jPnADav4+ekkWp
BrJ0bgHSsmsG2rCQKf7gyj6aam4HYnYUaZpv6uTDh/HczOrKVnQ/DMx+Eh5lGBJb7SSUf0vAGK+P
5SKXwYohugWPFelDKJPWc9mkuhokviU81mZykofe7uFUG4AfaN/rvoSrqfEds2yddEp3Xty3APn8
KCkwJyD5QPqSDPpaXCOLW6GX8zjwfOlUl4YrqMYN1jX9eYH3TDQlzYr2Z6r0n4Wufe4y9a8hoI6B
2ge9NXKuk8B+pgPWnD5dn5ML53uZE+Ye554fhPer/RWSIk/ogQg8hMGUwTOaxFH0yKuKY6rdGoY9
Cb0b5J8yubRhfWit2JaLT2rcOH1vunRWSXVmd/FrXBws61NXH+U4P5TjTRz35KFrJ4I+plF3UK+X
bxLhAkEmryJzSefX+Zko+jZWfLnkm4XjJFoRlih9dVFxWFo1TZGpK01bQNDEvj5bl+/SYphnWMat
WPq9zg2HYaxqs9wGnhXJ3mAM9mRUnqzqhyQLbz9q6q3OC9usvOiirElkUskIpDTsE6/yTdNtjfjY
qNJ8CPIfUz0fP2yLEUGiiML6kglehXlQ6WpSps6pV5XAEqjv3QS5f0etz1G1Pcnwy7UDYfrO1iqf
aMhpWdFulnrzlPosnD+4xTS5ltqYxzw0v8WCOh9DMYluA/D0N/9hoLCtaxLlChCzq2um8hccl6FA
NUJ7ZXDUi4e0jlyr26tibXhsGgeKW0YCsYiKycoQ2ew6s7I484jNnC5Q7aJ+LdXfJB4OM5VexFaG
8FTlgqsVxo5bevksaRZBu6zj5BJTr3XSFROeG6sNMo8vaz+nlSrdZ1qivFyfyXWGiYDHwuV961EF
eb7GgFcozJvGmGSe1vvRHapBvhP2RgmgaJSRLQ1F5TUjjxjYY137O9t1yzbOMPEczYG8SatTmPqF
mMO9lXl+FtpDfBDVChprIUaAjoyBrLyUSvnt48PVddJ4gCFAz6wrbpXUyYLVKZkXtIUTzexZ5WTE
35jnY9Kgx9p/vW5vXVVYppceOHxTgkqY6VZDNOWpyBU6m70c5RyRtMcQBoJbFuOQP9f0ZMonKzHn
+ga0UbKHld7aQDQviECL2b0X/TLthLRv08yZN2cTILippXqq0GZ1fYRbVhbFTYPUCcbE5Z54l4GV
haQAkyRmXtLmGXebKD1ZJTLC161suE9gV8BmwoAICxxvxbmZAIruLGn9zKOyaBs0KbTDaYKgA1yq
E4bjUdCCQ6uj/W1+FvzuMTX3PJsNJ5oWCRlCXlRFibjXu1UEGM1RmjIvCmCAFnXoZGAZ9EQj+ylr
nX/sxjm0k8LgOhpb38nV+adRtTdxLU5Hv2n0U96mX0aOmpMQjNkLRtEJWrk7GEqmHiNKrx9/eUDH
kIInUIdhbN3IVM11HiUJH9xawlFPoqeRF76pn2s/3DnIW28BvFwcY6QNgGau9kAlWolVqcvU1Edd
umtOwSEa7uL8lB8K8cNPN8y9vG3I/UCmC47hfCPAdiJ3othnntz5yVezs3y3SLXxeUgtlZ2nfZAa
ZskIocO3EPdZi8bQGjxldIqV6xmnSEx/WVZig/3JeMyHuzyQnOub/E2W8ty5xBZEz0SaxLLWuvtX
D428UmeBeYyE8iXpw+FeDiTxRgusDEUvMAn9wgMtZkJ9sDKBWzrtchf6ifgU63VxhE3Zog0PHcoB
LkXHQK/eTYNaeMmCoIPTpjFvJqs13KYJtftAq5IT5dunoCqFgxrn5WmIleBOVAYoCduq/6Wa9MAL
bZGCnUeCviQheDvJDYFuYZgQvBr+TRAl7c7bvvUqLDpcaHPAPH3BCN2n4FlJKeZeJ8y/cP6/hKJv
S1Jy5Aw5ahMg7gam9/rML8/4xcRT+pXJaCkIca0cp0wwfbke69yLLOm+lib6hx/UMH802u/XDV2+
B9xg3MfEmvRLsn/Pd2/SthE6A7wHBU6T2B6RrHRbLo9kNp6yfv5y3drluURrHSFUFLlI+aAwdm7N
n4kpLb3MPUX/q0cvrnIS+hDq4bcapPd0v31S1dfrFuXlQTufSUzS1LrQ1y2e2WqAwdhGgyjVpaeF
fcG6dVNb2IlAa20bFlQBColt4/iKVRcOOYd2sIcmFZ6UcCz+EJNCe5WNypxsoy/nDmJHXensUkyU
27nN5e9F55efrVCrfgagSHpXzDJ6Kyat1H40+ugfIfQLdga0tWAwGoO6ecOrrJ+3PsgrcHFD7sEA
PeelaJMPB6c2fUnMwdG6eK9ld2vJiOKo9TGF/LcKicYwaBJCrwIwhX47Pdb6Y5BPx9QiZeOLN5aS
HDt+v75olyeOSxNcqApUCzVQRT7fJlOvy2itBrmnd9DVWsdc/1GZxR2whCYMDxbB9HV7G141BlWN
8GFBcF6QAZmZHBkgtDMvFIWWWkTV+N8yAPp3wVD6rxCgmT06eIn5OQRtruOjpaRDx74IKzfURjDP
179nc/wwj3BA4H6lveB8/PMMo39QVzlPSpI4MMOo1FZ6xR37JKeEaBUvgUoHuOQLe6wny2O1Pi3k
ZIlWIBlf/OBzyx1VElFMOKDmqLq9LjhJcoKd4cNhNtPMO0YhamHNXKuU+9LYoVg55d4g3SxKJ2n8
qafUMxSzAwHACUTWgbTGDiD/0i9cjML2BJUgUKh1wkmmyzKFlJG7Z9DIkjwRHbvXl21r8iA2gdts
0ZMjt3k+eVUeWD4iublXJ8ehwPdLHtPd0v/W+UekRTMBGAANXIfUIVoBCj5b7gXV7CT0WFTCp9H/
7INECuZP1wd0+QrRRsPDx7yxrfHZzwfUBmOlTKPClCkp3AQqDm7nKPl8kPtmp2tnI4VG9oy0i0kQ
RLl2DWeuoqluw6oqPJiC7/3gs1i+iujRQouK55b/nMwfjVUfro9va0uATmMTQpANGe36le3lBjRk
gc1s8I+Noc1uPIjVjjO6PTQ65jlSaLTis59P49SPqEbJTeFJYekkgJv75zCvHH/6kt8YYumWpmbT
Hnd9bFubEdlBjjDNJzy3y9q+C4N6pU2MWTYLTzWgNfuSane1uJeN2Lqn3ttYvQ3kcfI+7K3Ca+LJ
FsPbuTzlkx30NkgGp9vLKG7t/PfWlq95N6Jm1mtDqYPSszSotxPZyY3SVsqvqE/daErx4WzHQiAh
ARZaiFzA4J1bEyELjIWe+E7TAIvELX6eGZh7FbiNE7b0RoO4w0kBTrcaUzpKVTvnSekFep4fmhl1
MaDvnXyaxiy6yVNV2TnSG1ueMREdL8SdZMtWF/xsxWmZp13pCUUZHgPq3nYUycrO5tuwsije0GBP
ZAyKYXWwRtOM4snsa08dZf8JTdkFrCgY7vUtvlEch0yMZO3imVNoWzPgCIDak6Iaay9PyMoOX8ox
fEjEL2o9EOCWzymV51aZbpefi/ywoi+FxvYUqKjEZf2RVL7rh3sEhm9AsrM3lCwj2RzyfXwUXber
NSXu7LWGMXu90Y3f0ymJ4KaPe+pxw6QWN22lQKID9VUeu0qUCG4fa/pJVWihc6UuqzSbjmDjZwI2
4mc7+fJdH1StbLML68aZ4kl9iWcYax21tsKDLw6FcVDbcBidCn3CGeezammQ0GT1b6GT1eCIAkGr
OxQ+h19xZ47jMdX9oftU5Ho73NRlnSh2VSVNYxsDxDuHwOiXzCV6yvwaTCj7SKW8222xXHkXc0SK
jXQ3mx482fnpkhOrHCwI+/FiK+VWz8pbX8zIejeDeJuDanSMuUW+JQrDRrabOlBo4IR8b7aQuDaL
Kt0jD1hestX3UNGH7ccgMcbP5TZ9d7fEVUgsCurGY5ngcEmVW3RQkLM8Sani0lR8l87ScabZK0ji
l3nwdxyii8sap4GwXqEFZ+GMWlNDRHkqmZ2R6t7QBMe80iXiFCRp/WJPQunixl4MkTVgay6Vt7Ww
QFXFXdzPpe4VZg4YJrMneOpJB9o1Mk5T+zD4O2d0x+AF+35lKcC8Ct2j08PuJIo55SNyFC76TraR
/BKsrzt3wtZKkjdeQgeyTPQCn69kZBphO4icPoDh/YFsSnGvROrvuaOvg2YCNbCjYla/NBUdC32u
FEdYYvSToInVf1hTUNssKrX5JWtz/iFZFqrQT0yAyWrJ7ayTKh1I1jnXh7u1cUgQkEyjWk3EsJyz
d/sWBy3T25HpbQE2NlQ4qYlz7+9c53tWVnOaWaRsAj/HSnPXktSk713VdhzAy43C1icRTqGQfAe/
no9ENdIQuB5sVz4to/QCytKNn9yWdeoo6VdpV8DprSJzfuI5abSXUEVZTsM68RGKbZTXWqx6uFCZ
Aw54LmmM08RDFr3IyfOkfhflryIpalHNnZa8Vd1PR30WHwOV9qF078XcGv67z1mHRK0ejErQ8DmK
8qD6lVvoD631tZWPY3w/5C/Xd82lRwpMCacDGAE7lFLHatuw9xM4nwXDy1pRfxiTHKbwEjikjzd3
BG1ae3IW8BbwpLz0GmSXleHHx+sfceEj8A2L9hh1TwYOsup8wWUlTECGGoaX8j5S6XKT7NvHLVAB
4A0Gi4YI1DLn7w6HGatGbM2N6ZWioDoJh90V03KPa39j5UhRAC8lHwPh1/pKbYqmK2bm2iu64Sgo
vwAAPwjRo3orR6lLmP7ha4WMCBUUgBtA3dD5Ph9UHwkJnIwJ02aKd5pMCj3XRhoW9T25v8tDT5WP
mIz/g5wFQ3tuKJeTUpLDxvDEqb/PmzaiPh+9SL6180JcuMBLNfGdnfXBlxsKFSJ2kmG2zTQkqP0K
GPlQDh9/5BdLQE4oPvDbW0nn3X6I2OJmL02Gl3MpHM2uUWwxQK6lA4vs+qkv3Pbt7N9IUqS5gz8K
x67LNa4fyG+ub8wLHgXC6UU4gfgCinfuoZV/LMYtANfA1z3UB+whaZ0s+xrKhzxTv/i0m1YnY3ar
cnyKtfxzOY5fqA8ugNc02RNJucjuLZ1hPJaL68EluG6K0AOotodGtjxiFOrJUt7cVqkx3ExKnhxw
vHuaT33pWLWBcetPsnR7fSK2zNMIbnEBAJcnzXC+x0K9KmMrx7wwWJpLqtEtDdzAPDYeUAu5nUXB
1nNbFrSdBbgIJd9wVVyBJDYXBNrq/mvqQtRiRbO87meV2CBQ/HvkMrOdjNPm6JjT/1lZPZsRhz8K
Fivii+j0z91rHzvUSX5Ve3WajaMKTOxfQ8tV+25jS6PcqtmMIbSvSBV+TX9dX6bL6aI4QBhMAgOI
LQCA838/5mGm3UPrPHV68qNvGknJaP5l5re+thN1X06ZSn5uoRjlWeJdWt1u/iQkWjfXozdbhSMJ
nd0loyP4f5BirQaV3Kfg6OJeivvyBsLogtwyqRgCcFg+6t30TYMSDlogj56kfQIvhvfxaKTPuT7t
OGsb00gsvNiigAf18WpwTSc2kxgao1fRfdlWiFSYOW36QPOlz1JU7ThUb5fIuYcDL+yCRiPhSX16
TU9pjaGfUKqYvN7lNv1uVvZococ7FRp7qp3oDrw09un76+fuj/ok3KU/QOG3p+gYjnb5a/xVvpR3
ubMX+V1uVT6KjQQtCnm+i7RKGYhd4w/x5NGg9DCA6CiF6RTke3rWW1NN7pJ+HpVKyUU8N5pxLVCa
nLymoXt9eA5DsPu53dZO+XHqgCXef29s9YJ1Jg0YOtx2njGHbE9HLGrXEoNHJc1+5+rPunnohfKh
KG8iYWdHbc0mTsfCobHA/9ZtxKIgqr2ftJMX6reRIdzmia2DQPrw6QdL8a+R1emf84IeYrGaPLK3
J0ON7HSY7ruHIDzMsE9et7VxFBemaYvaNig4QCLnR3Gkr9GCYmv2lBjQa/RdaWRHFP809gjANzxg
eDPwAkTgExKx0+oFrg3OXa53syfUtEcYJ/Ob2NLP5hb4+G6bHvJ0x2+7BIxI5xZXb10yyAkcIVg0
uvloqsWn7nmubNMhH1VI7lggDlTe5KMt7/GsvgWBq4sAXAJyv3QaIlO1DhLpxekiUR5m79u3x8g+
Pr7cF/aPp8h+suzMruzIfhxdXHw7dConONwiOr/8YofHP/+sbJhfbXqlDs+f/nj4UnxzTLs/fPft
19CebNmuTwTQp/BAXttG0cp+ueG4uYb7+WB/Oj083P1+uQ/t33//vr5L3vobr41o9bLWljkazcCI
NLuwn4739/1RPkwHAMSOdWwe53tgLk/WwX/QXetH89CeNM2JntoX52aw74C+2zeKvfPYb6/vu1le
PcJxUo+6Hizf9OTn2QHK0oxU1pHcvp78rF+A5TXzpz0X4zKIohRMLyhQengELvy3JBaGqZJS0Ytj
cuKRcEjKZOdJXjNWE2ggBUjHLKTQHBl6Ws/PJG2mYuJrhehJduH8mdkWf2IXaTr7j9efoS3anvpp
Z303roEzk8u99+5FziK1nwcLk6ryXXeSm9QVnNbOnC/flg37Ax4Ouzlm3xSm2HN+m55yC17P1g+d
LbviEX4OvbB5W+Tj96G1r3/bhody9mmry16a4iQyJD5NTJWDJpSEfVpsR3Xb4KdEh2aKPKWBN0UV
d67hzTkBlqwQ9tH2sUZPSVT9pUmpRc/ou+e+uMmz28b8M1G77x8dIG229JZDocX1KL/Vyt/NPbDL
eqrjQPLE3m3aB6vs7az0FMGd5N7JJeVgNH9ft7hxGdPLrCioTXJH0l61Os7ZrKatlOiSBzsbgtp2
3EBLG/8eIIQ28nu9u0v64TaIsucdu5e5wqWHmh4dstAE72sotKJ1JnGzJnn5g2DezKpEQn46jNNf
vW3RAdvmnyvkoyXjcN3upXOymMX/ATBGcW5dmovTjru6MyUvbog8kvtE+NH2rR09RcJOBuQyN3Fu
aeVx9qXcSvFosJZtbHc/xeCLLH7Nq8QN73xona8Pa3sZwcLhDYFaooPt/NSKvdFGWsy4mukwP0F2
asMZ42uDXceSXeY+VFh/Bzyz181ujZH5okBN6VglrD63Gllwr2lqLnumQU+ndQzbZ0Ny4Lnrop+C
uDOhW2Nki1J7Fwmc4chZ3Uy1GCVzbBayl9GBOQxu1NgqTZWVech4SatHoU/sdNqjmrw8+0u//8Ja
RGIUPtDVzJZtqE9znMpeJT6CM+2S5pBPX4Ju2HG/NuYSO8vw8IioGq8ut8pPlajSa9kby8Yxi5+h
ZNhxVIK+48K3tLtU2zH4ltY9f8mXkf1rcbV6aT72s2Y0rF6R2ElqhwWUw/03gDWC4lRjdeoFV20s
R0bbj0yfLYQWvSJuwa/t+FejVfe+dWrRAKoaJ2GbNZFxygP9lMqGoyk0uexBSzd3AChProuFWJJd
d77fijiTO9TDZK8UjrFP9iBGLeIIIF2qjsFU2b5Bm/+e4tUlQolgCZLWBYrBVQk06txqOEklqJae
fRdqf/tB6oxWdBAVtyRGFv8meLUtWiY7o72jP+Dm+gm7dDJod2W/g4wioISl49y2pNXD3NWdjFNu
alAINcVx9tPkeN3K5cOKFZAtOhxo8N2s5dKHuprNLPTZCXH+2R9nr5oVp4g6V9BzqBFEllMhG97s
XMZbMwsXE21wS9Mty7kanR7WAzrBkuIV/V9Qkw5YmAQ31WwFr9i0o9xWfjWC7F4f7abZhW/q7ZiB
GJLPJzXsK7lsaoH6Az3aU31shMkd9cw2x1td+lYm5asuHJHLhm5yx1PdWs73llevbUELRWIkgeYV
Y1XT/z/gubS7AvRby8kzAFOIhM8CXvl8fEoaKXnsh5oX+1TgExr3299TdSsUqhP0/WF4qWLjtDOn
S9C2ukyAuyBaQCMVDZRr2IE4a1SJObJe0NjioZ0+y/DOVvFpKF7F1DgOc2JLOz7E5WQSPOLMLen4
hW92NZkTLAgCOqizl8qxcui6SL9tBKO+vT6yLStgUXCNFrLHixOIhNqsFGE5e/KMfz9FkkwEqes7
J3DTikzKhOIC/R1rz6/2xSRPqmr2dGHOjmYEWZc5KtHObXL5li0NRP9aWW38IrN0wC7EST26SA9G
FMSHKfLx7mVTuLV8ddiZuw17vJuknECJ0JK4BsyO1iynaBBKnh8r+o9Cs6YjHOi4B5of1jaooti9
vliLC3C+C/Fj35hN//FoV4E+zDxWTViG0wXwjCYLvw1puITHUSiqtv+w92NwYRKg0Q3OMVuXg8J8
BCkq9IZXZ6JtTETtI3F5/EkLfs3mvRLvHLHLyTw3tzrVYyUMmQU2HIhj7Gjp5HDgnEZ7rT9eqzk3
tFwv76IQmcqT2gaiAXyt+Cst04cwime7k215kUw37gVBW6ijuyfV/z4oe0w+i9dxvoRYX+ohUFkQ
aq2JfAyz1K0EP9fL6J//ewpu9e9l+iuBNPL6Vrk8cWTWluYv2q/pxVrvzbSJwkrwE9Ob6+DPjP4Y
Hjo/23nhLvcjRmj1fONFX9BY51MpFcY4mkVmelaawe8+ouwEtWNDa1A7/JfxvDO18ub0LDf1EiIq
ysdmbhtqmR+QUdR39vzmrL2zstqEQzAjqD0xINPPjm072zO63dcXZmsDvJ+z1fbLa7PJ+4CFyQw3
F8rcyUACdMYXU0/hZYpfr1vbOlXvrK3LgQsdUKH7TJuEQtbR6vzODeb282QFD0k9zTv7YaMwwIag
Zg1PBWnBC7pZdW7qqFcq05umHEEp3fXb5rGxpIMYm+7c31ltd0r6+laVO0e8S6bUjjrpJBXdDyv2
v5Wfkt74ZSHqqswnRSL4oVQYJtJTpuj25LsGlGfsgtNEM06h2n3S45J+uj5hl8uz7GOZdBSOBS+i
fL6l5zqCbx40HRyW4wx2lrdddtvRVf3bXDX37tiN1B46pvgxpESI2y+oxdUxLS2Npg+c7z9i64YO
9Kz43FCcDGvIcaNucvyx/a0Iz2Em210mfJgQgq7ihRwYpwZXg4LO+XAbYYGcC6Xi9bDNutTIFVuN
xT1s2EZkQ8eFiS18h4U9f+XLBJWAlFQd6V6llHbeuKpwIOYzvsrHpv4yPOVhvRP9Xe576mCwyZmw
mECn/tZ+9u6Stwo6vgK/BiLVSyIpmOqPMiPpJCbfhcrqd9zelbE3RCbSBVSdaD9adv75JM6ylTf9
aKCpEX9uRVdRfsTR3d5JXv6Rdw/HyghjOjdCgVEPSzh0FwUSoX5UJh5j/RCPv1CKvxEUSvjQOF8/
C28twhc2gTVwoN/qaqtLN/ZZGHQfkAEdvwzas6BQfaprmx19VGZYFTRxZKNC8KEViuGEgA3y6lCa
eXNXZnuprc1JBtK5dKVSwl2D3nwhlpIW+rIHuOrtdo4eizeFGxqZzb1K4uoV+Geq35laPuXd5imn
oUu6BC3BWCS1LuLKSdLp+tSurpl/TODZUxJGEpEegXMTcNSFgz6ivKc0j3JoujpNN5UOUXoES47+
9T8YAzO9qHcQL607wS2z64W2xFjdhF9H/a5V66MQdCchuTXLbtjZNSun4J+hWVwn+DcUpNclfZKx
MH5bWBOyF99InDoH4qrsnO/NJaLfAb5G6s9c1OfzVw9lk2hGlDzAKf5Di43pmebkcEf/YmvLMRzy
I7AhLVTD50bCMKpgISiTB5ECb5w9gi1o7T4IySN1O6a2Jm3Bm0PLR676gkK0sWa/jGNU49Q7iYbq
H8UfH98C7//9tWOjZaUQD1XyYEiuOCunPA257ae7EiJ26OiP161tj2ahWoANgFGtVseq0l7LO+6q
UdR50GZ4/S2nh/rrupn1s/K21QyC1v/ZWZ2iXJwCSheI/qTpQ1I0NtBLx2j+qGjtkXDgJBMEcvmr
SfYuxs2NAb4QXCzKDNraue7TNCNxyl2U93cNSY6w+iPM/k7nvXhva5fTWfo/O2/jf3cR1b1QtDRE
Yyd7qqOnJtzx1zbXSbE0oLHkHGnbON/gJnTMfhOh/VhJKPsAIErvQktwr6/S1lUHIO3/jSx//24Q
Pb2wEboLCVqmrp/8DYngZyoyjd0Jd0Mr7kR3b6p/6yfrvbXVRvezfBi6abnrpmOOZnWoEY4EjvS9
bE56IT9Ms/mUip/1dHaC4SVsoWBvqtvSOsyh7EbBj6x+ybpbw3QsCdGqT7QQdqLR2mOlfbo+LVvv
OVT4MugqnYdyHV5HueTrjcrc56ljCT9kXTho7d/CYEC2eIvwXpC8XDe4udjvDK5mxhwaNdLp+nwQ
a99tLWjhEWbIp52a7uZqv7Oy8oUQWDdgaMRK2/3Kg/wgJDei9UWL3bT8YEj4z+knW070SYkaoOz5
xlLCKRLGieuZNuu/rOSmb8a//suU/WthOZ/vtm7sj1JrVqhbDmVxKOuMthq/dOJWi3YO4uaFAhIW
Zj/ccNDj54bCrDGjRkYT1Yp/+CjjJsPdAH1evHM61m1N/0zZOzurAy8W0QAvG88MWsxjPzh5fz9G
9+ZQncq6P0wpUgx/hvIr6FRnGu+tgY6KOHhpy+Ymn0Y0wJudCd7cLe++Z3U31BUNhi2khg+ja4Tx
zaAZnwuhoWuoOwVttBd6b54AHcEHmBY2OCkJPH1d6AuOnEXzd3VX97BZlzsHYDlGFxcQ1RQy/zA1
8jadL2WulNYwj3PyoBnDtypUX5SoORZoTBZuV+lHBG7aHV9oHUS+rapJzoh4h8HRwHtuck5MnLEe
k4GpOIMASdudX30TjM6hiKUXhauqnWM2eC2Obny/fkS2di5uGHlCSEsh8lgNtxisKRPSHNvCszD3
t1bRIivYORAq/oco619LFwGQrgqNUIusnjRXd2EuHE2gL5b2TOSy41dcHxMNBOfziRRqS5oDS1ba
3ivW9ITI3CNQJ4cS7bizeFt78v2oVi6MlSRZFAop8stzag/Cj9p8HvOf/2GNgLzC+0ojKMmZ8/HQ
SxgWWcYpo8CrquF90DzS3Oik817P6RuIdr35SW3+vyXl3JJWwygsyj3neTIdJEnhmDQO0NYINXIF
jf53MEyP6VifrCx7nmLZyYz8xUiL56WHUprFm+Zn06WvSdwfgwBqEsk4JcP3cJhvJrGx7FQdb0OB
rJxkomc6i3tu3fZBAq0OTzmVl4siNWQsKYA2Pp8iwmtMkbeLTvX0l2SGDuXJRkjuO031tMy8D4PW
ppq6cz9vbjzg8HSc4pDBAnU+fV3RlYOsGhwmJMxPUmzqt32RKV+VWaq8Wij39Gk2Nx8UT6SIwV9f
EAzBGjbGwJfZfGlDUobetiPMVi2XYiXfXN+Dm766ibgCxV6IGS6I4Ht9UhSI8pKHwn8GtHqaDbNw
irT8TNXtTjSnVzOoD7rfH5Ws+Vgl7Z/78Z3p1a5sw3YswbIlD6kE9tvQesMZe3lPTXhzMpfkIUX0
RRVutXjyHMb4euhRa2W1nGTU7feVvrd2CBkDmqsgViVHufz9O49k9kX8kcLHvc3b29nIb8Okvkm6
rrGBXe3AwraiDyoVFLeoJpHnX3k/RaI0lZELBPJy8tlAVlgumg9KgbwtzXsby6S+G4/cCrkeDst4
gsaJxkda1t1dn3Rz0hbXasFs03K0MmJWmZxpEJ88jC09ysGPEintMOqOcbz3cmxO2TtLq+WZLJZC
800sKb9N9GHF/vf1Y7S1yRYe9P8NZbXJykr1kzBgviLxRDrOTmj43nVh9uZr5U90oRH7oDV5LwSQ
5iSJ6scJGKyYH//DYOhhWVhuFv9lZUcbirYVSwZj1S8FYhv19Lorjr25Iu9srPwTPzCpMoRs4lx4
7ZvI4TL4D94CPHmQH1Jwg5h/ZaFv2rQ2syR9qJLiUDftqVVeqqQ9BPpelLBu7lpOC7EO/YBkQZEQ
WsfrAFyCKrc6rpgmGmw5xKETYGyi5bm36PmQg+S+D3zRCdMabJPfflMgmu7SuL7X+iRyC1HIDsaC
mjMF/eMb8+zTVhvTEMYxnhqifLGvnWG8a1PdHsydEHZ7AhB0gk6MrhPuv/PrQkAqoRu7hQkV1WNq
QDdx8DoIdqUEduF/rSdbHxHI7CF3KZ1IJ79wD+uKHcrzzppvHEMVZSGYLgBmgABYeYjAdHvRKMgy
GLVwbClmwBmiFK8fPh5nRlZu25QH5puG9sNEaitSpkOE8kJriDsv88ZpB7q/FImRBQGYu1q5NBzp
bNczrvnYcLuc0tPownR5ULK9WduyBGkFhRLQuMRhq9XzM62pdQFLfMehEkI37MqjZNxrw54nt3zz
yg+lb0UiHqIRmGGtbpYAoHMrtMTTZMRpHmjVOyPvC6jumu/kqQqnj8rg8PHVem9ydQ1YpZ61mkQ2
YipQ9/SnT6kau0G8xwS1OYfQLICeprBF3fD8BCS1FOSzNLFagzzYPVpuN1V/E3ZPmpaqH49NCOso
t1CmWFral2959zj702BWAUDEB3V6bW9S7cteTWvjcgZFjAO6tAARp60MSHmfdlobpA8IPOZ0G8sa
4MN6Lz7eOKxnVlYbnMbsSpTyKMVnOkIPZidcmzAb7ISnm1ZYlTfB9gUxfD5ZWlVXkjTH6YMvkVac
P1X1o9lWO57ssm9X+3qB9f2/kdVQ5DSMMhPNloeqMIbDPCSfxaGmvTVugROqRXpo0VVzkSHdiSC3
B0eum3YQKPvW1Bdx2HVzb5FlF6UxcsWqOYDwGFyj+3gAxPj+tbO6IVLBCiK9ZxLzMr6x8q8hfOVW
MTpGv3PpbVwQGAKAw9UH9+a6tR5IqArVTZ0+AJ648bOWS0L15FS+QaIHIeBkj6B2cwLhjAU6iMQq
2ZLz3aFYXR0adZ4+tJl8JDB2he53kxo722MrvwcSDawWbGBL197q3kvLEEhaw7CGMeASBzrcpunB
SMTHEDjB1PnoePw5xMa3ANredr4L9f6YxKmdfAGjITTlq5nvjXzjwjr7pNXINTgsffIn6cNYH3pC
oiS/Wd6xvot2wpXNJf137NqqQC4VvTlNaNQ/9P7r6Ks3UjOQ7iocNGSzrtjZP1upgoXWB+5aQnX8
8dVxD+WmZWpBjxWT0H7t0Ge7rQYJuTXI8R0hy/IXszS7T7mC8PEcJ7ELMPKnOqjxS9Xn1rcPvz0L
9w5SLVADLrwX57tLh1q1iGd2F50FXwQRcZjSEN08CdzrdtbUJosDSjBISwvpApU3YbWYJkICsyUw
x/6cDjbJsI6LR0PETC1fatk/Qn9/8v+PtCvtbRxXtr+IgPblqyRLspXEcZZOur8I3em09n2lfv07
zH1vrk0LFnreYKaBwWBcIlksklV1zlEGb1RkOxQ8JftToAicPWf5aY43nH1tS519C9/aJC9jlgOe
nt+lHV51aEsAr+quKjaunGtedW6Fu+mxztyKgjcK3dJvBBh4tB0pnqx+36qar/VanE8tz0xazUWM
3HyDQqY1tHbfep8ASkC3TM4t+gw6uiF0/oQbYX1tb54PjkuMKHJXdLKBcCHU8q5AFaCASEYDuZw8
37gwr+4XtDuwpgCEXSDiL120TzUzIgJWa2xOegc0JQtIi3oQ073UOTF5JjpUFu10fN5wWbbt+SPz
3DB3YarlCedpMmFewZpLxsM07BbZqmYXlG2sIIj+IbCy5hs7ZdU5z4bLzWw9QAYtNgaEh1SD2ndn
hcBzbL6HVq1AYAf84FC6AkHo5aRGTHluXOAz+VI5UWdY5vRKptPtGVzdASh0MyoVPDt1bs+PgBK0
WoY9P4g/Yrn1ILaC98hSE2vOyZabsC/mVwuMeyBpABZJRFXvckTgOCjICAnkO0OBph9YQdAl40eL
22vPprAPpxHMQTu1+ZH2/2LBwH3DurlBWIIujEvDCe7vkZ50xR30GSdIV6eTAf3bDSNrU8ksMDk5
1lDCGVFbsdA6HQTnEL39PUzCSwfB9bmQXmr0b83J1pWUnfYXk8mwh+xEQH+MgBZg7owCv6oqkjSa
Az2HGNmOCKIb4/7biUEkK17UzRvDW7OHoeGQQcc4o0e4nEOjgDbpPM1gch/M6qPUk9ZGyIucGLU9
dyzVnyhfGX6VdsvGQ4WHvKBXC08hA2NkhGUqdBEuLQuNFs6tME1BP2jpYwESqqc5094SZTH9MsuO
gtz8HnpBugNyZLyLITK4N+VS2vDeq+XFVyC2gdCIbRe8qS+/Yio7OvQknoNikJGP/QHJOSs3G8+s
AwGF/tvb8ip2M151g2kcK4zqiodttaOa1VGmY3FnNDlColZRodlL/aTUNl4216c+zn0gWeFBAO7J
V3m6vIzijOow1b8rh+me2LqdvEav2b3ymD6QQ/ta/ep+bXGyrowPRpGxRY6F9ctz1zmZLHPR6sYM
NbnEohMo1A3wBpEMcqpbHSprpuA0YFZm3OBX71wKIq8BpIw0mDPAc5tDDlhFLd6X2bfbS8b8n9uP
IA4EGyt0NZDD4pnY9KLSAPIeaCClb1Hznm71Xqxtgy/WS2Ts0WZ7FT1NlNYYlzhgX23iEv1bKpY2
+tfstCrvjLwE1Tdu+bVuL9L7pBne348OOEJ2AUWGB4/6S++XhWHJq8ScAzz2JRtqPmgHzZuthuWV
tQIhChKASHYiJ8FfdfsZ+o2gJZmDTlB3Wi+c2kS4r7oWmq1IXd0e0Uo8A3sY8mJwDdB7a+xbzvIf
krSUS9NFmE6tHp1+hFTyWE/AZFZS8SvRE+GuwnL4uEQJu9uWrw52sC4iKY6HBdrnQGXKvuzMcrzo
CaWFOgc1ZJdisWfu2Ggbj+1VI9BlQNRC9gX7+tKIIJNKzKWYBiBhsLoG+EvxXpJ+3h7J6noBQ4TX
Ng4j8OZcGqFiD0zgkIDWBSiXrAeUNcUtxd7iPVsJvUiKMUGLry4EPpNUSZHSDo1Ag1z70ImroiqW
5wfFBCpl3GojYY7MbWNsLfbMAhwdiFI2r2eLo8qkD5M+WQIUFryijl7GpThQ+U8qSLYk2WL7Omjz
xiVsba1Az8CIsoAGBFDv0iY0lEiDT0EIhoxmqJxKI3eQK9lw+LVZRLiFchuKZFC14LawiZ6juEp0
GgBpAyWLXd3Jn4CcPwy1Hkx5ubvtGivhkJUVIXADxRl2hF+OqRKUtgUhzxKUydB+GkU+QH8vX4yn
22bWPBCEPyDFQ3THqrEr59lydXOuVdDAo0EC4JcD+BViBqArxzFDtIeQsLTBjrUWNRj7JP5BhQAl
gkt7cq9MZqjLSyCWhS/UgRyTjxFSJDpkXZrF7dQtdMWKP+IuwLJykFvBKLkw1UFMW8+UWAgWtd/F
ENwrM7RQyd+0ziukHdQWUJ3auHCtzClMAjkC7ktAEnngVw8xEFKkMBk3MUDzxQ7AlLL5lLeYxlYc
UgfTNSCIAvSWQC97OZd00ZHE0gYhCDvAgUKaKj+qSo/dWosNj+RKfhSWsPFuO8zKArIyCNqWQRiL
1DTnl1RTk67UpSVI5pPRDW6YB5moWmYISqAZumalf9ve2mSe2+McpsYbXFFLOIyaWMVuCXe9l24d
ZWsTeW5D4iaS5kYbVsoSjFDIzE9TP+1MydPy+7rPN6ZvJVShC4LVd9CZzaCWl6ZKCL2UwNDRAH1U
HunQVVyMu3aT2Hpl1vCEYvoDKFHAGjdr/dz0JVVqGtBZBEtO2J5mYZcOY9DXW7XNNVMQtQR3DVOa
RF/Q5YiKLGuhW13iDAMZVZ+9EgWIWBXiUIYabdzq1ybv3BT7lLNgVelUksGViXNMfRIz8GOhlW9L
e2PFF9CvhzIcCFhZgyJng7H6gbRlpqC/qSxROSofw4h+CN2qt/KFKxGeCQJCqRVZTxyXnNcVGEGs
Zgi9YS1bBB2m0vJ5e+9ctxXhyYjLGeBrOLRY/+PlhJE+lsRZETGYqD5VyWMY+Ub/Ugv7dkp2YxNb
iX4Acf9tq2urBFDUf6g6EHC5cxI+uYCEW8KRohLIhiWLD7mAxILy2OlfGFJQpsB6QdmQ30upDJWy
Scfo4A4RuJtTkFarZrq7bWV9EsGW8vV4hR1uyxra1FKNYJ3qKnUo+ZOFPyc3OYKjcT+SB7rVJbMS
YFFyYfo8SD7iVObMgUkcQskkXwJ0ODiRgGbVwgLvsJdKh5bSQyyTjQGubGAYZDprjE0BzTOXThIK
1RLnXb0EyqyiGbeqXpMYDRMheizcepE+NqaTvfO5CyKkldAPC3poOCbPVmRKUQx9hm4JmkaZDrI+
ZdYMVgRbz6bJrwGZsqiSgtOnjY0gS2bZl4WkPGpg6YdkBlTrgqxYtugPV7YiSu+4BAHNpyBdyG1F
SVwIlYBoDsoBhCdia0J6tKlb6/bQVzYGrMCDTDwrUDjmdiPSx2UUNcMSTAfhRH9vcdWs3HQgUYsk
JJrf0MnFJ+l6wYgUAYSxgRjqXhsCV/Rk5B+5nu2nMBeA8+izvTxXG7t9JV4Cy4wbCCDBeJfxtTsy
IJRoOsXUabMVdqUz0qeixFHQLc6w/Lo9g2tv+HNrfBlraiGtUZQjfPWgvzff5sQqXcOh78ZgV3tp
y9rqjCKng78RZBBJuZ0xN/DhDjMKfbqglgQfCEK/CbUXOnzk+VENX4Fqupc754s2OmiEnTSldw3A
8WZkF+pTIcSCn0Cv/vYsrG1YpC5B04mHFtJczJvPjsF40RYgauFHsvykSPfplFrK8pAWW8Nnw7vc
qeA8AuAC5xNoiEGYfWknMloZDbCIRNr0qpjPOmr2UACp2j+q2H9LE9ACm8dQO5Dw79+QMMzQ9xgf
lKkE5nNnA4yKZch0tcEqd78ASLYiXG+hBKepn+2PWLXibgsrd73QjMYDdy+kMpjwHdu5ZwapoM3g
+G5xyRTKB8RIFGAHrGB9B+KLppn2aS1OoCbaIia+DgjMLOsgYRcBVKUvzU7mMpV6j1Co5W9E9nrz
eUk2wu31acLaUxBrQSHFqhTcVLZDDnxZDBNVuaM0gfYIMOzmN5MuaL+s3PCv+3x12MOFA6BDJLnA
tnw5JIipdERVEA6EXJL8SkHlFy+Y+IdYJxsJmuty/pcpMCkgmQxpuatnFl2UGUfJEtQfZVN6BRmc
QenuWsjw9E3sTCOelFEJgFUczN3D1DenYrnTFIiYQpME5f7JVvItRvA1R4LDGtgvaMLDX5fDz5BM
EuMCZ6lYfAfmxKIuKJ9Hye+iux6Jxr++D+Ndiy2KLnTW9sKnTJeoMbRUE5YgrB4m8gcAxWGrqfD6
ZLw0wQ0I5Zc2zKBTH9TT27j8kv/+PQQwEFA5qH0C6QdlissJ6wtNKxv2VkYHugumMWy9ePhG9ORv
gUdwFrRGImgiZQmIPBfL+gGQ7CxK8CZHd7PmDegzgcjJw+xF2ul2dL4+EC8tsfvPWSxZQCmhyg0s
SbFkpeLgmmbiAHsU0Ch2QtO+bW1tf5+PizsLFGQPRTrCWkoOn1JvR7KtgnWceLfNrEUqNJgxrjaQ
FKIEeDmolqqF2hvMDaCeFebQzkP5b6abgqBsGfgjB10DqBHh0GUF1Us7c622uMMgu0AQMjTozsuD
lca0tGYwE07x79Jsn8W5Pk5Z5MkErINbQpxfxGG3voBzeOzdMsR1BkdBn7ok7u5Y1DQj80AzF6+Y
XOi/5UntJqEj5TsoSMzCVsvp6lwzmh0mOML0oi7nIBw6ZRp7zIFQPxjoNajUO9L/LaKebQcFjZ4s
V4szlsWxMydVyZjX/YiMhzb9LJcnYJ42E+hrkQPriG4G+AtIL7h9MAklJIsUE7cUZ/Tb19v+eH0F
wvef/Tjn9oUiddFi4Md7csiqpzq+XzTgNXe3raxuZUZIhfMTGTa+nCJFKFfWSYi7beuHla2SYKqs
tLUhOHPb0Nqxgfcr1pzhddGSe7kcAoW6aF/DEOo69yRejmBO+wS2/5ss+WE4vkh43UMEeSMXu+Zo
SHNgWyOCsHrRpdWU5GM2CZkQ1Flnp+09kY4l+uP/xdDOjHArpQop+mjUVAjm0fxWR8OumkcX1AR2
bUi2kUm7Vtfdoso2AtZaXMQ7Du2LuESC24GL9wntkKyfGsT79kXTH7VmsGTliJlNwbVE27fbg1yb
ScC2UF5BaQ9lZy5oSHlN4aywZvbze0eigMzdXUHS/W0za15/boYbVGnGfdPEtRAk5U6FMnIapCXy
2d9uW1lzRjQKfKEocFbyMTgyM8h6y60QRH4uPkiNpVF33IXEKb3oL9VSUdfA3Zc9V1EZRd8739FC
G0VroEYhBKqE3HEc7cT0zcTxcntEq/MG3T2mooLqK99ZYg5l0wEaIQRG4lOgtEb5qKPSNmYbWgNr
bgC6GpDwIF0Eynbu9GpDOUrbbsRlBkECsvGWiAkT019/P5pzK5yztaVcNEM8CcF0GrpPUX+HkgfE
E/+FEfbsRfYQygV86EvQvjnmlSAEVDpQ6vWCHQ5eMmxM2FqAhYOhLgPMHoqgbELPjiGC1a8plQUg
Rx9KjEEZOnuObHOku+3K5MqBBMYdtBfhTxEFGu6qWc4SElwzGYNlwZW5n7PUSst2fr49cdccG6jJ
QGmGHRvwhCvGYHy70KY0HIOmCBr9fSrdsArK+s6QvhPxW9s4YXqgn8rjlHpFGYDHesjpnfGckEPs
VwAmZVZoK7/kwenyjVNmJZN5+WncdAu068wZKNKg+jnuc+dp8aj7XbhTv9+egrU71MUUsP14tqxp
BhlTECqi2gCmguV+ilILGnC6uSshGNBZ5vcpOymyH79uxpOviwt3fbswzZ2kGZZenkaYbqt9Iuzl
0FNLpJ4tSTyonV+kb0pii+8ErNY0dMPCTl4q8li7oKppSW6ZTwuogAno/8BKv5PMz17yWu2uXe4j
/M/QNnDj1/Spjqyyb/yOHEoD4O3FCsuNgMULbbC4eDEMzlcNfRpbeQQXWwfce3Jo01cjFC1peu1F
zcpQadFBEI580xC7y2TH9LO674rKjchTknoZOsjTam/M72od75VAjd7F5rEsHdC1W32tABHn5Etm
q4NVGq8p+dNNUOcEq0S6cfZ/VSBvrQY7as4cQYtn3WzmaAqU8hHFwbl2FpAVapHPyGcWa7Sr1/gD
Iqh7PXQWxMuhtLKjWtkaVqEJcvTIxH6iPxA7i96o4Yzmvh9jJ0u/VYLdaEF/TE7zPjpIOwUMb+aw
w6RZWJb2IBbPlVs9ktmW6FE5GeapSF8z8jALXm1Nz/O3RrSS7Dg+aJlVSVBiBWDwTgiPZuGA7caM
NyZiJW+J9URnk8xophjQ+3IiamqQbkbKIQBjFlr+aNHtNBBv74umgr71XEpBWkF1IZK1Y06L6aXo
htSeZ7oFNP+ifblcEQlUikCVoirI4B3c/hDzsRnGKZmCBe6CHkxbVMcX0BvayKzaS9sHxmejK1aL
RoqqEXe5qe1kYW/SH5kK9ZFJ3s2qRZFj6S2SQ4pkynbgGPNZsjePM6sRrGaAZIg3aK1vsMw+cLJG
EfSd5gvaxvV1cyzcpEpDJTVQz0RfIznQ2NbfVZ9gW1RHOYiy3RwZ6MHdzbNvDk5SgGorRrYYpclq
D9LM9CjrlkL8ZJeMXpXZoeSM1e/KjQ9IMOryqYKkiTJb6l/f4DD96D7DZQfFFhxGl34Q19U4yVox
BT+U/aP8+Ndx9/LXuQlJ5BiPyhy/HvYL1qJ1C8nrDfStQ3wM1QwCoY9x2fW0+D7Id10d4dEUb+Vu
v4DvVx4GdI0OdCFcjW+9hAJYKhRDOqGjhB6JQB7BB2ZVU/xYZeqhTBarllo0LyOMVSgYUAjHNHYY
5l4lmU+DsTzHI/1A/u4+bkFlm4/d/diEPqo2T2FUYFHtRJSdCNhF4pqz6JfLtOtlVzYCfXiaSrRD
65odbel9XV8gMbHoBANsEmSgV00ktSCPRW6UU9Cm0OFpUgcy5ih27ELUPG6v4dfD5Gr6zkxxHlK3
otK0UTvh7qA9tVEJ0C56VirtBFaQV1lNnLwk6PvWHUGm9+OUv49Z7ZRPffyZdyDzJrk/GoI1yD+n
9iAXii2psycV/sZXXt+lMCGswwCXHMYiyv77WWAPo9GouniZgihPdJeS0S1LsXOKSNPA29undxUJ
H9AzjpifKbuBqI3TK2PqkI6aVpOXor10RMHGGwa3QUOJq4CG4i6OSpBPzCXYixvDQpQskGdZNDwZ
e83tJKV/uj0MXmIJxyyGgbs0uukRnsEZcTkMAB/AyGF2U1CB9FGXQPo4gCeUVOpeWUavU/eG4c30
p0JsM75vzNQ1TKsUJ9cQ6b7GTWbKfkrNsnH4M6OcB6C7BkU8FEGAKdQ5DwBCTmRTOwWTET6VUNmo
TmKkuENX+GhLbcYgXvqNm+HKcsIkcKCsNIkrq3Q5D3MDvDGIt2Eya+0lPYA+8t8MSmbhCc89PPrk
Swt1r0+kz9H9XuICEMdeLz3oUm53owfm5Wo4VHSjL5vN0tUsnhnkPBQQyVKtKhic5p2cWAYgBKpH
1d24tWNXznaotiCnzGgaUJXje7Fbk8xTPmPyRN1Pq9THHetefYiEh+6j/TbmoRuJG0GCxfHrsf3X
IvcCBGN1WCwRLCap39nVB/rN95uyQqtGcGVBg62O3nZevW6IlMzQKnEKjDq0CvrDDImbFE9yPO6H
4se4VQhY9fozc5yDlBBSrSGRMQX5froXNNs4dnuSWuWh23CMlVgOysj/jotzDCoptMkoDI3pq1QV
uI3+1skdSLo29tTKawt+cWaIe20NXa4VuoEYKb8X3vAZfi9s+Y8CfKfVbRQ31l3wzBQb81k4zqWl
B4YcptLH9lEWLLIb3MLR3PaAA0Tf2MpbE8jFpwV511qfYYzaxRNg/NMRLBIbgZmt9pWHnw2Iu8mk
MmoLesvm7hg/jr3V/xrfBqhnCe6wR0Pb8LZhj+2YW/a4gyCL1barcJcIehfggOa18GRPuIPiwR4i
c2iluG3uOk904Rl83a5sZrNSdDqhxuCPw0M3wxe3mgTWzrZz9+ObF5Jx6M1EwP4dcqtJ7MIvY6tc
nCWQSht+EVtxQDzDFSxHH3fxj41dtjpE+BxqOWgEBwj40iPJnJQlCRF+gUY45B0i/Sxa5RaQcCXT
gJk8M8P5oplC6pkQbOYoWGSn+uwrKHpiQO44uWYc2dCFMtJ4B34re+MKtDVAzkN1Iolpyo5MJdsZ
qRernrHQDT9ZwRax4QHqwHA+uBBIl7NYF0OU9qOE50K5V7z0Tg4qaCza6bHtLW2wqn2+E0aLnJQt
hvj1iMIwYxBqxeWax4z1YFfJwB8CF0U2ZJQWf3g31WoHWUAjm8D6CtRR/R2cafakhBvx5avnnN+M
jMAGCEeGLuHfqPnSd3UP/bogaeKTknud9qbno6eUd4twVKG1PUS/WgVU/GDDku7FJHGUKBg6b2pf
KPs487tgupHi/z1JrM76bdBNi55D1hvKRYkwqUZQxOYAniRP9fSHLD/o9O12aLgm8bmwcdUklkpJ
3KPvZg7SO1Xzwa3n5kH8oFmzD7qpk/ZsTXvZu21zzZXRIQ/0GjBeSI9yJ6JASj2qRQyLzj+hCDdX
nqKfbptYu0ycm2CfcHZA6fIoNQMQWEH4qtiL31vmw3yA4PVtK2t3iHMrXNBRQSqFx0c2I+Q96yY0
mVPiLTkaXjSvFfZd72+SgYnrJmU8HZDz18A+cjkwqZ6KEqwScwCyjF3lRzuUF/SH5l49mHbrj4f5
oD8mvxZX86KjvL893LWDGDWTf2xz0UGH6ou6LCUwZd6I6gnQeQft9baJa+A9c0dU/VkHEWTh+Tpa
gQSQqHSw0Trot/aNfeL1fubpdu0pT8SFXNVGSYA5G7/5zw1y98BCyJS5r2FwsqGHvuEgqzN2NhrO
0zu5mPS0LzBjxQSIe3MU518xGR+wght7ihdYZE/Li4njPH5uQxrOI8ZBnt3mqX7pdtFPcCztR8vY
L35yaJzsoO2b/ezlvvSePujfwwcadI8bV8PVvY22GtCqgN4UaD3OP9NQ6aUMI1bB7v2QE9US63Jj
VldPYeBr0PBlwJTAl68N9CPWMlsz001e+2flYOxAOO0nd+1Dtx9Gd8Mn2aF+5SJn5rijV061rKrK
GijHP51vPvfYebKb7MSg9qfH6T1+yH8+I/+7ceCv+s6ZVS74Z+WSJ5rJHBN0/dMO7ZJ20bxkw0YS
b8PM16viLFIWwlwOlQYzo+GT9nlcjovyQLcy82tpJrRl/LNkX+f/mRkQvQPfo1cw0/hF4Rhevdca
y4IQlqM54qF7VqwFBIqP6q6x5dN4EA/G/28++bsNjSpQqw0N5lN7F2YvjkULUt6gsd24TqzugC8K
VwAg0HDCJvxspECLCmbV9XPQLB6aSFHHpluA1NWYdWaCu4UWOgh4QyT4g9lM0Z36IGIqN3yexfJr
n2dEtP8ZBefzVVKPKTUwiuI0NVb5XZWsvLwvxyd0zX1qAlCj6JjfMCqxevUto5zLa3qkiXmPcSF7
Hlnyr+WO/jS81gcLnqvfCx+48GofqX+Qv+M5QWpri6LhmheFBdF/JhZd5pdrp/TDnJldiw+gx87S
Dp2t/YbsbzchmWMB+f5z2CIov+0tyIhdWqRdOwpJjXkGJYRBvATK4v3GCbcevuCKoq5jk5ncUhYR
0ZRWRfgygOjQvhXRc/MIrmFrs4a/eonHLv7HErd+QthMXdhhi2XfpgPYcF1pX/uhX9vgKflXQRmX
Lx34WEZizB00YbfEgjYMCCiSc5RHaMNZ8vv0sLyZkaXd6YfptzbY4Ufl4KVbRvbG9ljLF4A25x/r
3CaPwrhUiA5PTQsbIi7VHxMpv330mUkWsozGc/O7KzeLOasPlXOr3L5P2lpqRrT8oE8dlU2oxkEY
WO726XGWBdvIW8ugp9LcR/lbrP0y49gyMzec9kn/kUXlW1S+pvP40FPZp1sgIrayVzv3bD44H2tA
vlUpNVuN9k2RCHiSdotuSR9lcoKGcfbvXqrnU8G5WpWAk3sRR7hauJMbR8Sp3Nh7lOFxXKLSY5X+
XV04yYu531j51cD435HyuRQxVNJlCTHStNnnjy2UOEn7prVuNL604u8m/zGKuHIZp36z12D9bnxm
mosVAzEBlEqx/MIpvNdOnQ02d7veTY5hNc58aC1pI3KsnjNnBtlcnB1lPcTwknAS5iAyKtFpyAxU
YkjkjdTN6g3kzAp3A08kMadSOmFYqd9Kloi3hZkdlM2XLpueGz7KFwpVWmVZNLBQC+aIvTR+L4Tj
ICpWCoXDWmNl+YocZbqlKshc/5ZZLlDhzqMINMfwwJuU2eZD6Bo+7a3m7bZjrh0kwGRDHgVFFQ3A
ksu1KsI2TvN+mSEyndja7I01bo1bNDCrRgBXAXgPDFewdGlkJmJVpp2Ml7t0MGvRbvqTpG6BY7aM
cFEurkCnooYSnrjyt2gwLEHb9+XT7dla82z1bCBcvEprZYw6CTaM8DlMfxEIvd02sBYQzw1wyzG1
E3ASIgygv8qg9gDtnXqnNXsAReYKYLWNA2l1PMhdAeCIIjhAi5cLk9adOIgVzNV7Ym9RQ6wuyNmP
cwsyx2qaVQN+PPNREnwnGy+Q1RQUAwv938dzi8GykfPc4Pel+8I6zccZ8kRWc0p/iqfopbf/4F/c
26uzGkrPTfLLA+ntqddFvCCTV/AAoTEvPPR6Yw+F6hgdGKK6T9CdlfS5blq0CApgV20Hi0bfN76D
TR0XHABDYQNHkg+So9yFsw0jpU91BRsqTwrdHlW5/mkYSXxIJZpHOyVXNWolk4CmMjEXiucwrhWw
V6SiOO+zVjf9ETjl3CFKI2SgZSuMg6qW812vmkOENrF6q49/7XsZphSrhVhzhYEyUiMn/cTcugNM
uIQG6kfVNLknRSa1y1CNA32Rt8Agq0ZZtIGqFEBOfMFzlmYhAeM7XlTjqzT9NLt9Uyt49/yulefb
67Hi6QxHjhcAy/JDUO5yG43QZsmnHJayWVYcpYk1P5XaysbDwNzw+pVBgbsLrOkgvMXbl1/5SK7J
oAjoqoX2i9BkTlMvdxDlCsk91YqX28NaOYLQ7IpmEqRKGIyB83ZqtkrYKSEa70fhDZlXtFqZDwyS
J1cPQro4INI43ba4cqYDYgUpQMY6IZs8MfaIShHg7aIAJIMZucWSmY4Bcbv9AAq4Dvom3r8wxyYS
CWXAZvm3fVwaZTWV6B42QZkpo0hCesXLBOMz0tut42ll4YBLYlgWGRD2K9bVxCigqTblYqBUIciD
WzueFzsDkl1Tlpe23yo5ra2dCCI9NIygSRM4/UuXbOpY13o0tINLaXET6vddazpJSnZGpB86vXxv
NPHz72eTEbxgJtFXDoLQS5OjHglCWBhCkP2RC/lP0TeQm/gQJfXPv7CDJUPTiQgsPJ/r7ZNWh6Lt
IAZl9loqmQ2gei9aXddsHI4ruxqhAy9fEAOj/Z9HBolSo5ZZP4JosYrfdbN2p0V1QH+64YRrBXig
hwGvBWeDjFcpt1RVl3UaGpLEQCL1clLVoncKvMJccRbnnWGO+o7OffdpmCkBTe4Y7UfV2GJ9XPFO
JhHMyLCgL3VFrjBI2RwlqBUGBtpT+2x0c6N2jSi6700J6t2/b6/g2ov/whwXWUQlrhTIV4iBngp2
jaJkrTeOMv9CCDXzzNNwAGnQoZ9LzY0hRPr3lyxYB88/WhzR26hwD6KZimFTgo81qMTK0kMceUvo
TaaBdun7uvZyQfmdk3oDBLuyIXFeg+uG4W4gyMMZNcDT22H2xaAo4xco6pZv5SjvifBSqbkra/VG
1+nagkL1G/BeBvQBsfTlZjTEMg7NEQ27IHZyyhTN5WF9lzSZW3QRBFXVcCOBvzY8XFyB8mUiQwLP
YitliyRUWiEFUWwvAiqhaAeMmvsxAnN0e5eigeW2C62ODzIqgIWBiB1V2Mvx9ZQOWoWac1Atg8WI
j807NU/8Al3ZhbRFzsUmi7tuAZHzjzE+2a0t02w0eicFwwjszyg2ADThUVskSfzYj1t6itylnNUm
oCWq4D7O9OTRXnc5NBF6eEk35tGJVn3nL137J1si5e/e6MwIjnWENmCMIRrGA+CNJiUTMY34dNz5
t1dm5fMvflm6/HyBmCKqSvhlYon2xpuf7zS4+mzu0a/34PjE1Sg+0eQNaL69qhzJOyjMS/DEm/ni
yspezV7q+KGMqC2195EERJ9mt4bp3h4l5xJfH4IbETgXgboE+oz551mOQxCLrkvjLj31SurHSZ7t
2rav7VrWgQ1ItpSyV6wpOhSsVcBCoFT81WJ+Zo2EIuQZFYnxzi8WcFCWGI+OEO+WfPfXw8L1UtUA
hAXIE5Tbl8OiDaRYhzZMT4ZBAECafLNYfqVGZuuRtHG88sQIbApVE9ScrBsRvHc8MYJa5IoBLcb0
lKTx41x/LxZPGJ+H3BvnXyqadCE7nYpHCe3wC2QVl6X3BJJYbeWX6adG8o2LNV8d/M/nGFhLBinE
a5gbelkMIu2EMTtR3Km8pEtL2TKhnmrVU3wwU7N8mmcdQEMzUu1UrAxADKAwMY1oAMFUxnakdoV3
ezXWvgl1a4CfkatGkNO5hwUuHTEFM1Z2CqccB4V5zIxhR9FLI71UrQwOb6/UrHbCC9AQYiuMFyvX
tpaJjfss+LF5ASQRzycBmBA8pFjkP/M9Oqt5DHWs/FRpAe59D2kGZSwvVvaVvu8kuCF6uTVhqy+M
u3wxq2ACxYXERHMPQ/RfWs3yNjLqEauhTYqVQANcr/8M8ZZ24kqswgUSPI/AmuB1yo8N0Vxo1SbJ
T4lozHYDvVMLChRb1MRrng5BSMRzGeTWGBgXLGo81UPVmPJTKBW2FLutitxh3O9LFewApVVX1M7H
2K6BNBChYtIawZj/RgXbaQcC9Mc9ktYb+5wvWX3NL4SHkPJjDfJQ3LicXy1WazXspfyUx/mzGRrQ
qGw/1MlVS/OjqUebhqFFqE/lz7Z0+oxuhM+1iWdIWnTlg8/qip6RkKnUxiouTiVERnfiTKmrRuLW
DX4lbOqoy7FngsQezdyWTlOlnMSiL07FmNsgu9jT5WUp0mdS/Kvx4L5lKoBU4mnCnUsjSYoxVjRM
Z1m5Hdn30dYNfW1DKMg9ySitMuIWbkMk4jLJUpIUp7aKBLubtI9wHlLgnQHu24g6Kzse10YUyDB5
OAn4V3iWL001NHV5op6QxPakuRn1Z+0UJk+D9EjoS7PVSLsyOAONXWjpR/YEYmzc9AGiAy6+BguV
jZJqJcNILJPIe0F6vT00divkYhmOG+AHcPWH9BvvELVZRbRCQx5gnS/9Xu5sNJXZ5ms/3KXtUwsM
+W1z3CWVbbILc9ydP2xTfclpWZ4EtcpcncqjM9T9Z0LnDJAhE8gX428xQP9rk9FBg1ERa8jZ1MZO
DMUFNlPxcxlyV1VqW11OkKrfOBi4G/+XIQk7C714SNbgynAZQeowLIiSd+UpgiBjaroi3c2voKUr
+8ISIHhyeyqVNRfB4wnOgfcpnjXchT8sjVSJp6I6pfkS3cmJkuxCPFQfJXR9OcJioK8yEmanjyRx
h4Kn4jYteJx1olGnjLLZVUYBOE5Vqp2WyJ2rLoJsaY1i2nNao8FpBvEoqARjR5o0FVwuaRUIRSf6
ZjihDzmqkbXU+sFtEa9c8KODu6am/8PZle3IiWzbL0JiDngFcqqsKptylaeXkNtuB0MAEcHM199F
nXNPZ5IokVv94JZKyk3Me1h7rfykMpE91jJ1QAeUmm/cmEhIMSkBdAxwibOkfMmlwQ+qGBjIutzP
vSabiGlm8pArLh6gBaZ/qCfkiCVp2w3vYW2BQHiOxQE5GvJb8x188XBDyscs8McqHu0CQHFqlHv4
/EPokAxNmwU39p0i6s3n7da+X8b373sDQSA8cfSizRfJtelk8sGmAYacuPVFYBthZ5jAHZ969ME6
h1xlkdTn507sIQV5ur9RVu58vCgz+x7sIv5dmBaaN3myyaq497xPlf8ZKoExme/kje2/dpVc2lk8
oKbTmpVDkyqmcm8hEfVBtzUkE756BViAur+aLSHf+buXV9elvcX+B6OGzQwOeyr97nUvPXjD/Yec
V4HA7rk/hWtHDRwhoFpB3xlISxcbpyJgoGo8v4ylmdqnzktNEEN5z2PPm7/vW1qdROSX0eULAWug
N6/3Ce2KipcFBmV3j9XgQN8ejS5Z8tS0P8H58KXiH2p/I4RcEh+8700oliDvA58PEg6LhdOQUDOs
TsMFmUSGOLE0CTz1I7Vfe7MNHJ7tWHH0nHw/K1tT8LPB4c4C54hgGmzqD1CVgZdtplHjP446f3DR
qNUi6aB7r/enZlne+u93AnqDtBHSVcuMSpN4fpL5uPAEVIECPUQraqVCONpsB5Dw1xo4pjZIVIAu
yk/3Ta+tCjoN/2d54WqAq85LqZNXcdl4oZjQ0yjyaKrzg+b1e0HlTpfJZ2RnN07U2g4HeREYp+Gz
QcVnscM9WRiJlYkq9so8qrsiTMrfqf/T5a+Z/3J/hGtX44WpJQNKK6pSKRNz6yhL4WlIQ9vg/ZPn
DiK0JjT+Eod3Dz56lDeO1sYYl2mXwa+tUqsr3MlD+WlCb8RoPAopoiH9yreyrKvLCGZ+RFDQDUdV
5fpw5VbZTm6nqjihaSDkh2qKJ6joeBkYI9Lnnj/pauNsLWHm73vWnak+4cuBLG+pNo5IyxRum4t4
Mgjo68E+UTpFERiWtENo1I5nv3NY4OWTdkD5Yzg2SVLtpV+OYFCbIOzppr+mHn3wtbSbo2d0/FhS
0R1NPPEUhIUbju7aU4FuWqDhAU/HO2ldT1Dn69T0BrxSdPBBU8SL4uTxCWzGlcbA5Ka2ysdr9+oc
biEjCxJaoCEW9rxJ8EkrRDzsT0O4kYBdi+hwnf3z64tTO3E+WCnFr1tevTf6T3nxjTsnSj842YfM
PLQgU/FYJLyDt9U18c6ys3ybkLpGM8xcOkDAfj2wVpT+iEMk4mYSO5qfkbf41Fh+aKfeTprtpzb/
JawIss6DepG8DfyPEz+PDhBv4AdJQTeRQAg9Pza8f4BqXUjFA6hYCo1sXDA3px5EdRaYox3cLVDu
IYv11qfMrZJMEzGIgM8G6kUDffK6xxrUeLLKXgFM34Scz5N+MzNkLobNahxIdl3PTGIPNRq7B8xM
x7pDogYE/dyARJ5ZTuAyM/lDgncPzNKDPDaOMz6b2VgcUqv1oeJMza09Mu+wm8/BZQDWWoLgZAnE
sVtptLkmRGxDOlkax1oGlJ1K8lBq4fRikTFCP3z+8/5lu8Tnvt8KoGNEKRnP2JxGv54EZMjGZvJK
EeupAfW+oKqNB/aLJ2DLZeDKFUMRysH7npf7vBwCzWNPfd+HvZjw+mtf2ZTsbMmOAgQw4Cj2oMN3
//vW7kmQXaItBtEuWtkXnyccDaRoQyviXvSA4Zl+qNV0DGxIoZ3QOOMHUGPiR9pp9k5rq3ojE7Js
gHyfHawEMO5gUofa9XxrXLjpjQe5bq+UIjaAdwSfzFAg55h5rP0GzpDisYcsGgstNZWAa6Tesesk
CD/8DgDOJstMEYzoijrrds2+iLKFjjo2VPcIEinRhw54+3ca1KS+3Z+xVf8exWOcJfhREFecb9aL
b3YznQFLoWMfmeND5QwA5VOAYeD29mxXfLLcc0JB02KH/bRFRrwsl/5nvsA+iHdmZrte8twbnNVV
PpiYr6/5mQce/rPCDG7QvxrjP3YWzyf6s3KS+bDjFr8JfUo8F6D8Fy6+TcoLxzrZ+W5gePWzv+Xp
3z4TOCXQY3EQP81C1IvbVPJalmiaEnHqgbmGBiT5VWwymG4ZWbxF3gC4ipPjtTBjBgx091rTJwa5
xE6JKMuOBX+zvhHnMYe/ydHAWMEJ1Ta8hTmMuL6MEB2i4I3i+ozrWC6kdCSafsYez6GNCmgBfh+d
nzYW8TaVhUgQtMvIAQJ5gcN9vVFnGdMOemoyNsC8k9sy4JUdoBB/SgvQeIhQI2Mo9c8V3RjbrZ93
bXf++8UB0ZO8FwYI8GLXPU/qYTAOtn/ISAiJyPsjXFtHZAWhCmBYIOPQF5dXUVmeVrJSxrXjI3ZK
WhpqjiXDomFbSvIrJw+DwjOP6xApH0A5rwelBq2lJvig4pKpx7SxoTtTBwS4II3huZLiKDLtbNLq
hGLJx/vDXKmEwDZeLng4iElvqG0knUY5pKOMfeaC0lfA0SB64gZ9ASmywQ4HOVZR7WYgVqprvisH
IGy8sa9PkJUTJ9FUWzmOG2cCb9mseQV5IYSuyINdTwbFbeeMvS5jSFB+0tzsxe1AgpOQn5Uznkq7
PJJhw31Z8fBAzIWM3oxsRLy89K4ds6O86SsZd3W2I0kR+q44jX2MNLopx6iHa41CTJibTVSOQD/+
KSEArl58gDeTBeIf9CcuEgNW2xQpqk/YbG4Lz5KDIoW78BxGBGsb633rm1+bWryK6H6sptzoMdZq
+j4MGVyF36znv9EB/DARFSqrf0SfW6jbI7h7inPd2SEUO+C/6KBPOQ5ii+tu7aChUAQ04awPiqm4
Xu82l77MCZexmligQ6gCldhus0dxbdgQ9Zmzt1AERkxybSW3eT60yPXEoD881MIMat3/W9jiaMh6
tzHFK3fjDNRAAQYLCvrjxQNnS91Kh9ZXsUe1ndRFqHdezBugQyAIEU6d9lpVWh2WMn9yk/194yt3
P6RlQQ2DCgNo+JcBOKoOFZn8UsU+fa3cnyPZ8FBW5hE5HrCAA6wNgtMl/EWYejnoU6tiHShXE4yJ
05PJn9hWa/PKprgys7gEErtthWPAjPpqRfbH9vX+LK3+vAFI1nsqDuXy692g6tFqp3ZSMbf6UOe7
MX9vDPwXRuB6QuoOFWZAiq+N1DpJuZCDiifQM8gkDTOU4PstRr+VBUcR9x8ri80mWwYyqhZWVGQH
G2/g6mL/89vLqo6edo2LlVBxVnR7wrVQt35L84eX/JtNdWFn6TMxPZW8h52pOXlQE9GApPKzg8i3
iFfWXrt3sCgoLWZA4DJ1r5UgpssqE0eTA/2QIMMMAcyuCFJtbyN8Rpfh3Fd5gPeZvHXdlgjs+nzO
ROL/sb7Ydjwt815yWB+nIbQspBiBJvc6LWKQiri/+eZlX/iAzvu7DmYqpIyWwU852Cmtal5j87n6
3pIaP2hmNxxtwE14b4hApaYe5cgNPrkGG3b3ra+dLxAtAx0LOV/ADOaJuPDSBCFAAJplHY/qhY5q
z7ssmMZqw8rau40QCZCuGU0KUMPCR9OMsm5NV9SxTEEKJGS3rywIO+gE3e7QXWAaes6OYyJPvttG
2WTtHUc73h/pCnAKEAfIlhNAguGvkMUpNwkYJwxP1XHpsG/Ce3IoQfFT340QCXW9MwhcAlFqkdOb
gUnQhCgN+ahNIL9VbN85r0aylYxZnXsEOHBZXYiUeovDlFDXqwbW1nEKbA9EEzsOqp9pI+Exj+pm
e10YWcw8g4ShpRldHWsaSITR7uyNz5b64bEXQz8ZW+CprSEtXAQvyUyNA7MXa40IrL6FroobF2a1
dWjWzuccG/7/1C3dMK5rGXzxOm5oYJevvjcFjfm13LyG5tfrdvY8YAGQK4Lk0OJ163RhJy16xmNE
SUHTmjuWnCTlQW3YO1DU3d+h64P6x9hig6ZFBe0OBmOl+9v3vzHvDVVrC8nj+2bWLpy5WG1b8LJm
BPn1kR8kFGvJMDaxRHyklz8752sHqGA/HPT81WTnvPp63+Dt6Z8BlnOiBFzbkHlfhvOp1U2mw7QK
XrsM076MakcG0k9m4gJfP+aPWSsPDjQ7HCBt2o049GZLzsZdH8pKIFFAn9BiuN7IWIomLBFz/w0O
XQZCproz/3ROkVc1MZW+AXfSuhG6Zs3o6JPrImHRvoDn+NS6e0IPhna2eBclW8jVlSFdWVt4EjzX
WvDiOQI4vdigbdjbaSDNaSsAWTWDYMef+6uAt1nMHCl9mlHfE7HUkIchvStDTuTDwHQtQAwGYnQr
s3cJAs1jgTaSg6mZaK7grbVXI+iJO00GSPH0UTJX2+9vqdVPA5psjvrnTpnFUfGlV+dJR0WchHb+
S02v7hat/s3Jn1f0wsJijkeOTjErg4U6RTwpyr2F+5I7QV/rT9ZmV/w8lVf3zLW1pf/WSoeptoY1
LhKUD/STnUGFyvPDvPKe9KoLFLKLTZYEuB0kMY73Z/PGM11YXyw0+tImNMASETsarYLEnWiYErEF
F5jXZDlGQLdmvTHkLg1nXtMLVwM0tNzrKMboFYdJHDPn2Gk9SLIKlP62uupv07MYEp55iCy6cDuQ
TLw2ZokRctJDLmNndB9UIn8R9Un2xk7kYcYiRYxdPfbNXHPbycyM78/nbZpotu6CrRZK3QjxlgiM
ckT3Q6EwoYmdBGb1227tqLKb18Sp4iHTnjpiPyQ9ewGsfuNg3Lwh75ZRZZiVu2/Z/KaqKgwnZzJu
pH5oynqv/VC1f+jM9HR/jGsnEKAaA6IQ0MVFa9z1BGeJGvmkkAjRuWojJj0rTDwFmASqiRtjut2e
OFs+Hl+UT9DqsKxOdO3Y2WijlzGf+BQOREJ41G3sjQFtWbGuB1SVmtM1qSvjwUQvYSBldH/CVrYk
0pOouXlgdwLo6B3tcLH/Nc5dvG9ExskrOOOhwe0FPT+k/ocxsUKX7ge59woQP32+b/ddhvb63MEu
NuLMZAlme7K4yYbGJplRp4hllAmsTAK31xngMKU6xMdybpioRrtZyPO8j3qwHKOZ3xuPaIyAd9Dx
NwB3NfCAKPFi2cmwU6X+OpWZOo6ircJe74t9ocm9pDq8Ilt/qWyWPOUjsXYEkeKup3a3T5VnBBrR
trgP5y+/HRkOOAqu7i12Zppk51k8QQrFUrtMJTvTsPZVEwES10RtA1Z7s91Smrq9xebZ/H+bN7T8
Fu19bHymYu1L8ZZ/9z+3QYGYYcOfWNuMKMiD7trH4BCyXG9GB00OuVcIpD0mH9B2HRoQzaTLjdjg
PWO3nMBZawddyaCB95a3pFaqigOLocBFgK4l/mUY6xBobANoGySPDo3IIleDmgDpI51VIWPTczJl
QdNroZf+BD0+9ooRFFUokO3N+QfRn9BVcNCE/Hp/E99ea6hawwOB+whYzA1qNbcKgdJ+oeIi/wSm
BvZGrY/c2JBau33yYQQeCcokHiTFlyKfgCsMk+8hI2fSj7KZHrO0C9vEfkDGOfKTDVHM2/sTxsAQ
DgT6TD6xREKU1C+nIVdIz0FR2czlUc8oXKstqeFVMygToil1Lv4siyNJgwNq1rqKm9Sro6nyUhR8
LP2IJvktIa/V6UMci9o6sJZI2F3vWWVRhTKEoeLafEh9PRrKY9LzgLMvrNmYvLWDj4oP2qA90Peh
beHaVJpKybKRqLhNtV8FoGEzSW4f6ArQDgOZcl180aGScn8PrhpF8QdNSEBOo2Ps2mg1VQwtDsgJ
kfZAKWhsujRIX40qtODDFOSQt7/uG7zFEiFXgpf1vxYhRnFtUZ8gsKiVLjbkwThxLfpihfZ+3OcR
JA2iKhxCFTQ7dbA+eSHd3be9tpiXphcuIe3dRhSThsXUqPbJ8eWPxGgiocBdQIq+3BXM8jYKXKsm
fSTB5vsOOfHFaBWRrMzm/IzMT/aO4wpvDPRkHFixJSK+4p/BN5y5YXECERIu94+d+gbKhkiKjMN3
aA/ZYWbvzRx0es4p8Zy91F985Wx4MUvmDFwpMIpSGXw/3C9waa5XU7AaRbQ0qWMHtFff5Vv1Nr5l
HyhoR8huCMevphaR7nR/GdfeEYAnEf3C8SZI1F/b9BKzsYxK1jFQFwDbNJHRfrtvYe1UuLgywR+A
1DnwENcWCsWq0jaGGq7uS1Z+H+ojR2+En+yM0tpBJgLqaltJprUnGH3iQDHBKjybeSNdOFKelmf2
qCzkzZgDcfGsag/GC/dVRJj1GSHjxsJtmVu8xTXjLaHUrmO9HgMKVeZOmns9L38o68kwz9C12Xj8
Vw2itDprEM392QuDnFVEa4VRoyrlTHvm5R68Ni8/5GVZHP1+aHZVg7oYzaHYdX8x114LeIhzoga1
VQTXi5kFnXENoiTMbN3ODmlS7xnJiqhim+wMaztzbrqCIjIcEHeJROsSOYyKpk3Mx0ruwIwC+nuG
V+P+gNb8hksr81dcbBXLmIxcB/NX7HIapJmzs5MXxt4g3LKxZquG8MjO2K6ZdXr++4Uht+kcv6Ft
EytdhqaWRFb3lhpfGn/L0Mq8gaQI/JhoGMX2X3rzqfBV3pCki80im3Z63pbPhLL8j5NmkM8BihEy
jEBkee+tKBfDgRZGn7CONzHu+TdggOIpSfe6k2w8qSv7DUm5uQnOBJUL8rnXs1ZwqARbgjRxl5YB
yuoBZs0CC9z9TbDysAADjE5b6MdgMyxbSDvdpqOfFm2cuIkZam2ZhaKvf3eAV+4LNCGCPcbdopVa
HRkSZ/De5vSUv7ij8qwwDUi1wGb6V5N8sIpnLf18f1grWw6PCGq7Hjq5ZiD/9eSNwq0HD4C3uNZR
COO9Y0aaAH60zYkT1YCkbUzjys6zAPJAuI9qrAPl52t7gA/5o5k4bVzWvtyPjTuddFGZu/ujWlss
nCEHuK+5D3kpP+PQiVA371tkiabQoOqxmpzQejEkyDj4FpnZWkw+0yO5CGuBzkS32PWYatD6JCx1
emg2GcNz0oDEyteUGaMbExJliGfDRPo96Mc0c8/11HzoTLfbq7wyNy6qtWGjJoUOZzg/OBKLkyDt
DHVukvWx0bjlwdaAi1fGELlN+Wq6+YcR23vjWVvJygNih1wcWr3RU2Yuu9f8WtS1b2td7E4p3k4g
VCMFiv69L/IGtU5RPbdNqUfwLbRnvDfiXDAQhPQ6mkZ0ouUbn7PiR1x9zeLp0ZBMGrre7eKh0UVk
VbTZda4PCfjCL6Mht9KHFszVUEKs2wejY1vIopU3F6giOBPAW6NZa/nm+rJJq6Io+rjEQ0uU953U
T5C8D6fm9ySnY0JBGHp/o68O+MLi/PeLKxaNmD7zgHRF+3F9qLpv8i2n6jh3UlnBQB7H5Mt9eyvX
BdKu6L5GVhCV3uWDW6HjoKRuNcST/8Mo495/13RDOXBjXCs3HwjpkH1Ey85Kz51FOsdRmT/E2ST3
LZhrUJV7KI2v90ezYgWlXLApAlKO3OAyrvWAu1Pc7MdYOeTR0tBrzGy+05ra37iPVm49vLY2UiRg
kCGI/K6XSe8bNpVdO8VZ50K8sCI1CMdMueF43VqZoQY+dh9eXfy7uIek24/Sb50u1tIKAE0V2Ftw
stsJgwXgaRG8ojUFuYzrcciEaYxRbLd6lDtfojOCkCzU5JaK+MqVOhuCDwRYAXw7fWEoh1vaGUPT
x/r4pFnJo6yqZ3fKXuZCnxmI6VuZ/E37n22fbrxPtxscVao5DoEUNhJny/jRTrlpU14P8fAz9Xcd
UE9tZFgbRtamce4mmgUksGDO4tRarEsMtNUOsRplVHgNmpirsPF+39/dK9sBQHwUSSADAJbDpc5H
3WkmYayeYp19EAIqStNf9w3cXnfYCuhUwa+DjQ1hxvVuMLouU27J9FiRqt+JTLeRQ3GHj0D3RWWh
d5EAt+xu6J3i5c8Ne8hqInoD6g4Pz7VhUjsGz6dUB9TfC9S4B5u2O2ngiQzTDtgE3mwc35X1Qv0X
K4V+WGQ6lx1gqUfz3u6SKZZDG+j90c27YBgP9wd1+3gjGQU4KBp9EWvjhr0eVI4UFe6EYoqr8VjU
fyWWHeb6hzml71QbplY2+UyhBbfPItjkS/36EdoNveWrCZ0a3n7g3cvUu1HfOAeiTaf7o1rZhDbE
15B+xgS6tr1wSZAPVl6qd3oMRU0/JK2eREpJsfHurywQ6nNok8aZRVB/0/9KuAFQ1KDHrOjDkscT
kyHJNmZt3s7Xee4ZAW/Cx0EFhKCWvVigVGkN6Jf1WBa7cfqg5V6Ygl07sQ+W1YVNQXem/uP+7K0s
FEjOXBzeGfeEzM61SWDBaZ47mh63g5Pss7rIQy3rpyAHlW2T+/rGYq1sQZRUdQSEQCDg+l2cK2pI
25auNOLiWTllKAnZU1DZAc80lFtMH2u2QMYDhfY5HDCXoBgQ2vqipq4RIxOfpkNUD2mY5skHYZ77
T/dn8ZY3BoQfIDswAC/3Ucx9VxG/8JKs0WgzxWszFhAhpcNTorEd71XgKn4Q+l9jDclwBoIYY2+X
1RPv6E5Pyt3Ui1ObGM+CdXud+l/uf9TK5Xn5TfZiN7UOmmerQZhxLtLdlEYD3WvuA3gzC++ttZuN
A7KSrJzTa8iuIWmI1V32aA6JN6Gsm+ux5h45KwJqvaaKR6Pck+I5195Q5EWn5v7+GFcOP54HsKvi
UptR2POxvZj3tFI2aH5LI26KMQl60g1omaVbelYrO+nKynyILqyQwu7IVGdGPI+rctC5ZTRBqaaQ
mWNgZRuEb2vWkFDHPJqIfEBMcm2tQMoryWVnxLUBJXMRmvQJbcEDuCbrjR2ycvjnuAqipki8wgta
zJ7p5EIHQbERg6hz52RdHiQy64LWBoS15Fvp7JX9iNSJidsGdLEzxfj1uKTTl70zUiP2+zqiLnsG
X0fmvBrdd0NjT1of398aK4Ej/Ef0FEFTGJ1L8Liu7fWK5LzkQE2YSKjJ7nWqfltlE5aQ2nWc3VBp
e4/+1Vb5o5/7jx0dDhv2V25z+K9I5OKxhce8fDIy0nDXYxLnr/g1ZuzLaHp7WegnrXEfBLGCETCk
XFkHeE77zNB/QM89ZG53klVMiPaW7pNH8YKO8/ufddvjiWsXczKzaUGgDet/PS0t7wopCZIHVaMi
i8Om/VF5MUSIufctg7YhUv8eClX5360fMLROKMC0+VsnpqDW/057GxyRIqL+1oetXSD4MIB8AS2E
CvRyvSBD7TBAxjBfCF5GxYKMjVGWioCQdjfzxI82CF74eKhbe2OtVq4RyNQBfgOfD275EmtoyJ7b
jdebcdtClb7TOlA2W9pWlWPtuKEhC6RQIHuZm0ivZ77vHaMEfMmMbfl56LPIgci9AhQANN67+4u8
coXMvw9gOLBht3dxnUG53bMKMy4hYpkXLALaBVQ/LEhBviO8f2UNXrIHyWsfwe71uAo2WOA7wcIV
mUf20kFYw9AKux8GzQsGpCx+a31S/rknQVyEHuA+BIAIqeZro6nr5gkhowlQxWenJBHg0ZAFf+qb
9uCWW1mfW4oPHBos2ew+z/HOkorEVknbMOqasaFNuwrE2i04ZFxm7SZ9jECkEFJXHN30maU/fJE9
tP0vYRx7CxQkY79xgNd2ERIjoCZA/I3m08VsD25vyMmczNgbT379pe9eM/JpLI/3d9CqFRspC4Im
fLw4i+k1utEnQ6OZsZ7xj0Y3PFmqqA6O1/xFfXcLrHKLecf0zp1NoNxDXeKmZWt0s6LKcWPFRY3M
tzpA1gaI8L1T5w+DXn9i6UvZ/RT+rmmhIubrO5M3ES8I/p9ERG51aq6MHSfUnqMJHakBa/FwTGU/
gIeX23FVHPwB0lDo53CGV/BY3Z/j2+YR4MQuDS0mmVHHKjn07OPKPms9ECosj8ZWg5jl8GiV+afR
ewGviYJOgenvAH78XNTaBtnx/MQvQg6QuMDRwLuM6GYZeGakmwToFOx4KinbpU3VHWmm9BD69Wx/
f7grl+ylqSV41FB5qstssOOi0h+1gb/mYFG8b2Jt5ebeFOD9AN9E3Lm4FGywohapbcd62TgvtYkS
b9FX2mkYxn5vb1cB1uxhCZFJQlSI/tKFvbKA/mGP0xN3Y7lTThO55E04dsSajULX2txdGpo/5MID
NVo9z3AfYO4kGGLKNOi9DXdpbSPgqAMriRsOTQTzF1xY8FrFu8GsnRjFIJl89Alg0xvApbVjjgLA
PzYW0zWOtSB6oRwYGHajCJP65Gv52aD1ftRPwgSWeBLPPo/a4aPvdA+t+iDat17fKzS9/PlOufyU
xYTqo9elBdATeCH5rjLrcJ7U1Bc7f+vVX51YPFJw5G1ksJYp+9GpR8SMmFjOwQVWggjqzcw28rJr
vi4S2TNFOmok4KZYXFm+KyUIAIgT06LhPMiNGn6mcJDaJKqLKmqxR9PoXjq7IBxo9/RkUbSkVC0R
j56dbLUZrB0LVPtwCFF/m4Ver/eS45dWVXbUiYf2ULbnrn503jY37JaRxTsI5jo6StAdxpVpB2Q6
0+Qjp1n479bvYjCLlEXaAmOnd74Tq1wERfbdBmNip214M6ub5MLIIomFTFqR5goz5hYHczimyUuX
b4SVa1fI5aIsDnjVspIlCuPAXNX2z97botBZWxCsOOjXwRWNbuXFa0Z9QGx0X7lx4v9UxgQ46LfJ
ahG1/v7jo4tCyvv1DuJMpIavdxcFWVaX2iXsJKCuqssSKuI+VbsqTyW0VeTWuNaSO3O2FLUotHoC
ybfYAUTUjcqgUBP3+jezzgObPJP+XNblM4civAsy3Hx0P6buIXODwiFHrzl1b5CFSttduUXyvDLJ
Pii4370TKL0sU4StXU1ZCc63mCJ6K6oXTVEoF0HrZavXY2W7XBlaHK9WtZ6A143t4kJ1IYUmUfXn
rgc2CpI2wBAh074soeco4OsTndfRhDBzhrQ6MGf05V9slgsji13vzHjShEk3VpArJo+kOIM6pf/j
7nKQCQNTg4wtquJApCysgCG58aho3fn4okwf4PyCu3zjyVorWQEEgChER8UFkO456rt4ojvRJM6I
XEcseTY+9g5908BfFnUSYC/CSx0c+j5oBhEtiZPRed4hn3KQjQOTtSXOuXJdIa6EiATQMABlk8UR
tIDWHauOk9jw34gDmSF3LzcLZatGkAwHBFKfCYzmv18Md0z7oZekIUi5n8D3ZJlnWn/8892BhoP/
mViOo2UiNyqY8C1k2BLjRyu+thy9L8YGhH3t2F4aWixdYiQDmmkkiS31LU+8aOreWBt37VYZeMvO
0g/QKLo62hZ26tPUO58KNj6LNP270zcc0q3FWVz2TunxTtGKYMejtXUI6sQLkuT3/eXZMLL0I9K+
59SoBIkzHaVmtB936UNBo/tG5im5joCQ+0QBGAEQSjjYztfbjLQNdfnoIy1JHH2He88M3Xy0dqqa
/DBF10aSsuSYeM1WPnRxw86C7ugGmRHEKNmDY2PxrCQuN3PsCfNcCpIDtUarPUuaaWN461aIjvgE
VxMSJdfD0/OatiRX5rnum+Fgpu5vt0w35Q8WK/WfsYA1b7aAdnhzsb+HPJvaxm4h8qIAyQlUk00f
S12NH23Ad3ZQfIRObeHsmIA+gKB1/qhVvA+yAdjAZICkF65o60GgNzWAMNUWaGYZd/z360CJ4yGB
4wPodj0HXjpMSpq9eU7ACKuIGZiJf8hd/9QbZVTwM3WKH23anmu0OXiHUhLkPT+r4uBBMbQiG776
Ijf3/jGAHGCjQYgOldjFydE0PSvAYwdNIxa29Q8ftEiqOtAR0tf5hqm1tQclBYDceGFRlVmMO2GT
UwOab5xrzWmPINUCVUM+iI2w7r395uIEvY8IebG55w1JQLBOXU8vL5UoupZhixXcPFaTaR97mnRH
Z8D0pl6pv0wQQYwqj32pKNbZSXr9gOTYyab5KygH2lPr9QO6cdHuaDRS7gdzYqHqO/QR4JeDTNE6
AAWNFnkNN/djT0EgRVH497xKi3xrco+dI5ygLKURoenns2PlxSnpDIpp1b/W7WDv87ZIdn90cbwP
G+AhsL7AM0R5cXF+Janyrp9s8yxplhxbT6dnW4j8p53U3/qi846uobxo4MrauBYXN9Z/DBN0sKAW
PUdYix2U5L5VNcw3z5Pm7hUVz2VS7kWtPhB9PFoMPH/c2Chwru0k+BLIB0L4DB7IIj7R0lYNic2t
c4KMc8DSh6EGTdv9+Vz6N+/jAhIVSSJkIAy0HV3vIwkCfFzVeOfb8jDWe3lIPtfffHQA0gBi339t
aqou8283BhejahrdaE0Kg5k1BKzYGX9pINH74X5Cj7/1g31kVtQiSt5vjHP+2eV58VGTBj3b7DAu
M7i2yImhOoIyNP3YJRH/ANqmx87eQ9PEeHYO6NX7iBaIDaNrKwhyAziq8IYN3IXXk1uXNojzUTA4
120bApGfpREgNY7+BSzDwwP6PMGeWX3O0DPPs9/omNswPz8zN2PG64PIBfAuOHTX5oeKQnisp+ZZ
A+37ochs9YVySabQ9uDeFZXo953uTrvJM+qfis2tmoxUDxWzvQhtPZ9KzQBnmtHkuz4t1WOthk/3
v3DtBUN/MPShLAA8cI9df2Dqa2hL1TLrbAhveqmKut2ZFgArlYXu1/um1s7vP6ZuGvjycSx9izPr
PFk7F7Idrn3yTRq0vDrBKXg0q621nw/OzeT/b2zoCrseW4/wVJk5xtba4mGU3dNY6HsIHDyjy3Cf
Qf4UkAjD4oAHjGHSy1CVP/7FiOcSOsjRkZ9dhnooRAJtaaUWVGW9Kmhk/VXoemSS6btwgeLNJnYo
0y3ylbVnnyBGhnQVnF4w1y/eJVeng8YyyFym1kM+eAfqsNAezWd/+tV8YbFsrMganhgRZ9Qkogkf
Ikl/GEHgtH38VrYXzjse4ZmfBTxKCweJMp+WyQRRUVIU+9R5pbV2lqkbpjvePY+tHphCf9DFB+Ye
VfHilvQj876jOL/xdKw4H/A6QRaFNUDr/bLHICGs5pbdG2daPWOlcf1QII0gIMT+zv10a9+tHHpY
QyMsAD+4d/z57xcRHDBgshd01qoE/5ZjDPuiHA+eyL/0UO4w/4+0L2uSU1e2/kVEMA+vUNQE7Z7c
3bZfCA9tRgFihl9/l/qc++1CxVeK3nc/7HCEHZVISqVSqZVrjShC1ru0K9BE10PoMLCsGKi++HFq
2oe07HxJKNW+dcRASuk/4CqVvTWtv2iYzYRUEgQl0f/yuqgviR65UUGenYH4xly4zWTHrhNPp057
U0tFEAW3Zh8sd0yAmCHjeLmGPjdNsD0gHxskaU/ms9Lmfone03l8VUTE+SwJ4PY86lX/awvYuPVI
tabClaWBLaU9z69d6Y6667yZodmd8Qh8e3vzPYPsIIUIMDJri/EfoLF2bSzD0ttFnauBrg0u3g49
R43d5M9j1nytJOKOZnxndrM3d4nXDD6NHme98G5/w8b5hsZB5AcKSGoZ8ej6E0DIleV672CDxXa3
Qztq5DlWIXrD4lvRP0ZqMM4OlCBZmsKdY6o+pbIdp7i0DSDOiX/hUe2rBgVxs0EVUkvO1dQEQ7Qb
uvwkoxKJ/lvaL/u6rv9CH+7gIAIVI2Bo8R8UyL1pISelTg4DlU9ZrAu23/Uxw5IoCIOgOQ9Yeh5v
U+g1niTyFsKiTT/i1uXT+CXt/BZqTdEuja332wuwYQ65KOq/gIExiSjOBzQzk5RmwiULaDbHG2eH
uo1xbKC4kQ7oCumaGQf4KNJb3MjhEE3xxuAgumLV+cxUcZISoQ4NjkXsoNz6i0S1R5ydY2R3fX82
rdds+V3QP3rsK0Qjbt6J5L7+P1/AoLXoN7rmR7Mh3wq1nlkNoBqdee0CVt06Cns5+jvbv4jyN5Gy
53g0TpbUvkepinO+9IZpEOzB6/3O5oF1MwANC7pbtj8uYu2UFGWMRgQ1MF9Qg/bBiqHOZN9nqtc7
xpHmj7Po/rMRTNcmuRADVoaYDAQXIEPq+12aa4D6LYv2pHbZ6NuzRXY6dN3+tHpP9k2hFUCwpraL
nlH5eNv1rg/X9Ydw50yV2WaKoK4GjpRJgBsn9GF2lmKvN4P8eNvURgCALQu3HJYp4uWXG7QpQdi5
AlAkaBJ9n+k6qJz19DVzdmAZBh39feo8GhpYUya/jirPrMCU4i6vnQnqlHsy7e3pt8W0RDy0A+PC
71a2UDDw+tRdfyE3G3Gc5F3TqRD4raI/OkQ5426vOQO0qV3wAZzr4hnIoX0qv0FLkJAQ6V+sfElx
z+oV//Zk8ZAuRMv1p3DH7dIAL7RgMoPe8qznYd4rsgct5XFA97VHIPCVCcqSPBfBfyw6DBj00Riq
ccuT1IXTAQqoBrLWgrVpvDdHdxnDprbdzFBOqv2HZuDorQ7AvENFet8oX+eUHrrEQlq6n+Ogzz07
FnwVz23z8VXIuADoZFUYvJqsNydVa1qh6VHD5Wsovqpz2vplPEANbV7umkiT7hcjS90O5BhP2dA6
CGCl7MedAto0vNeCBOQ7ypRg9wAVo0erpNiljj0cE6f9iX8UOLg2PwAi+03prPzc4SngscpVgr64
ot9NgKJ5+kLm09C3yr8IOkAhQccWnb6gXOZOQ3bkmwO6QFgJZBxc1Afnx0pxQOitV5JX2eaD5sTQ
2a1kxXHRcSUSQNw6c8BGCtu42KKEyvkXE35QtQX2zUHf0cZLNNO169RNSkhiQm/VIbEgheNFINhS
oqmGdYRjOVGM4PIM05KsiCalFhCz791ykJvnabCrXZ8WyW8A0eZQ0wfoUKVtXh6NCizf9aKFca40
R7VIZ/QmxM7Pse4ULwZH7bsDQie3LGgSSjTSBPtvIxLg6EfVBqoV8B2eUxBK8UVGlUEL5Hg5UF0d
gO/tVaAr8t5T02j8dLkRPQTwbtATg10QWfbay8tpULK+G4Bl6r6p4Pqr6OfdDQEDgtsgcWCYG265
hzRu9LgY9SAqWzer6I7akJTAq1saeaA/OBa5K4JIs59cp9FMaoS11DFdPqB81mOqSDVYdZfpwQKK
jiPR5Oyu6BsNorC24sl9lvl49qv3n4+bOMpVNHhaKN7ijWBt1UQQ6/QiNYJmqb6ZsX6iWvI1Sp3j
0vf3dAjieDq0S3rWIxHQaGNH4Z4qo2YMlgxsac69J6d0qDHYeuA0qnPqdEi6ZOjRBixmMvdpLoGZ
FRKq7w2YtgSLy2IgN9PsWEVzCMO846q8HnNkmb0d4cYaQG/TzSFDn9DXZhYc39e3BBAZ4ZYCjjFW
zfzQR7rIkuxaQSEK7xhB3kjQj5vB6OdIVNR9tzWJGrRLwf4PpwFVzHooE5GqLJsNI5C7IRh1zbOS
n1N0SuLEr+cIpdrlWeAwbHL4ycOdEnU13C2BAuKyv0FSzL6rbSOY4l38xB5ZEHdkFwT43exS4jU/
/hIRd8DG1kAGhBZ71v3H7hjrUeJUaNFhQszASV9KAqqRQ7oMhzkmXplPgjeGLVsoXQI/xaTI8dC+
tgXRpbjHI5IZWD0Uv03JV6jiObZ00EoCFpdvgulk5xY3nR/5HdrJUIxGJ+raXK+0VOrAuR100p2+
nI3OL9NDVWlgSczxamuHeHYHYtW7bfbabfAMiRmFyjqAOqgQr6021E7xwB9ZAYlGPy6VwRsM3Bcc
E7ze07gzNQJ4UzOJYKjXewJmGTED0iYQ7/G8ha2TLBXuq3agNlCPrpXs2ORZfLo9Nh5BjXNzbYUL
LLOkq3KllyCwpsk3Lc7dRUmfsAl3kV3ttTbaUYk+jG8a+qacJGhB5jckf4Ys9WtRY8a1L+FLENNR
kQLpBWri62m2JJpJMljug5rKPknvUPKu594FdgLPkIIlZYF67UhrW9xTTeS0dDBxVgRlkj0sNnAu
kelrYKArFlHQ2Ui2mS0Gf2XnBupu63EV06hTo4EkucKmVBrSn2neTtChhCZkHze5V1aNeo6JCYk+
UFrcmTQf326v8pYraUjDUN2CJCkwPetPmPJqjoaxtQMpGWxX7rrR1Wpd1K2xOVKGPQETA05klJ7W
Ztox1uWl7O0gzp6nunYTYriFdk9oiQ5dcsgiishno3fk9+3hba0mij4opqHecK0ko6K9rK9jzHBF
CQW+YpoeQYR9ZyUTyHbNUdQsuWUOfYXoq0CfOkqGXBTKpdYph3yxP05ESbofmx9pgsuLIiqibC3b
pSHu6HUmrZopnaGDTGrA9h4zW6TBI7LArZiRpnMPzJAN+bNAdV5nEUPPVujEsxKohvAmChACs39x
rk/92OhSJ9vBJC1u9Gd47O+1BcSQe4Cxb/vAdZ2FEUEx3D4cAccetyglyQ0y9ZIdONX3qHSRSffx
rph9D4J4oyGADW1NG1wcmRiiJx6aufCR2g0mDV1kAcmjztOrqPFqhYooVq4zL8ZQqCPPBaEdY2xa
Tx40OSD30bRWUEovFVrcZwjqFrNgKCIj3LzVuROBmaazgkxNwGwuu7Vy9382wjuy1pcMh4eRFLGn
1l8AotulIgDHxkiQauEGCG/DjZ6HOzgKru7qnMjBnMZHIJSClOYe1RuBo2249AdHOzp8cOW5SlUb
Ff1iqUTkwEzTHbC193Uc5vquKfS3pYAiejsJ8Jgb4QbMf+i+A80Vg+lzWetcLmRBxJaD2jqYxlfL
qzSmmiKohWzNHuuJNFE8A+s0f7Up5XjqZ7LIAXLn4WinxS6XSmsPfJx7e6NuGQLsBcQr6L9ExY47
Dq1YkuVOxfxlRvWjASl8mTgPQzMe/oUZRrQJXTd2ceEiDx48TbWKYEbLwUlu3SXZc2+83Lax5Qo4
d0B0BrY9XOg5G0mdQ+DBaeWA0M6F+kk5DP5Qvw/lG2P2EAxoIz1CYIP4COOARIrEuUGJS5GNd1A5
iL900V1Hqx01TRTrziLFg43gBvI+vA6ysIN6CvPHi5idqfEio0lWDiTzlx79HatPlyPAFnzx+2yg
F7/fKmquJyN+f5m/2NXPf/f7yLNYQQhpO1/80iYlK0wKZGVv0xZBM8vd3GmOt5d+y4tR32Lc5Wj2
g5zeehDUIElTozsYchfvBdQCJ6A3lFKQ12wu+YURLjZHhiIBzqNiJEPqO9FwDz+OjeSnJv+oRlEF
bSvMXI6Ii9FqG8f50Mly0A3tQVN/lmA8yc18Z0gCR97aNQjRaGs3mJiHzfmXNps6yJBgCFD8yo3a
12l50mHS3BNR7WLTlRFlcCqguCvz9A9RF+Pi2jqI1S1eBBfXhPztbT/YmjUDLH0gbsRNDfW1tR/o
xqhAhBzOXBLyU+30J3mmZ2hUFrEI271pCREatU2AkxAD1pYSyVisBA+fgantie4aFNdRtxJq+W6t
DovOeI4HDRceptZmbGDnEoLMJzDQZt5/6RRfQo1YGSB2BMz6KKLN39pHeA0H9hN3a1BfclGtBvFH
paGEEFiRdJ/hpRr/Bh0j32+vEt+HxW65DNCL0wapIfAFXKQmGWBEhpWyF356V8YgHsmNGXq79r4z
zqbTu10au0rTP3VVHE6QvBMqP27NK2T6HPDIAFmEou96XiM1dtJGyZVg7jpX718r+8HJYWo+NOau
Kh5vD1hkjXOWxaxNEMgQIExJ4jZ67bexjPYHCyKQ+0WafdppIpmFrWCFkgxowlllBlC29QDlMi8a
pTOQpkQHPYXc5DgcVOcd9CveoE+/Pj8+MFfiQv1Bl8qTaaNfNR/0HBCiscYyTk7QowZjM14C6gKD
6RoApd+2uDk8RgHK4OgATHEpv5nFmjJVcFQQp7oqycHEQV2NHFF1RpIpQk1sbQtAdhEhcVAim+XW
zzazBU+FrRLU6VNtnkE1YojoTDaeiZFOXNjgdjpZ0soxcrxTTcj8gffC9tPBRfZ1VJTdrKsQxjri
PWxIf3f9v5hLlvshnzEgc8Kf0DhRe7UdG4WV8aDNB37g3yNUUEGshXRzf3vdtmYSxP9oIEB1gF0M
126pJIPWzzFsQWAb0jjGK4TCva79JD/eR4AB1AHFQRXERldJE+u/m3Olx6Nf9aj1LviaoM4hIrva
OgLgDHipBKoZBUHmoxeZE+qQVEIiqgQjWK7G/BBLs9vYD8skuBNuHJsQC2TcXSjGg9KA8/USSnuS
zu4CE8jW3AnPdUe1akVUrRujYWGCFYtQMUKLx3o0i67MUwWdiMDuyeTHmt762qK4IOfcxXYtCSLi
hh/gboPiIpRRGcsy5+3VWBlaMiKX0rPnzLpb2qd6OXza1WCCkT0iCOKZgdu0ES5MfdTjhC4AJ2OE
eHfl3A6ggG0F67M9ln8McWOZoF5VUww2MOu/fRrUyeNsCJL0TRN4iWFFQx3pLXdgdnjzVlM2lnkp
QfJ5xvnllqIJ2/QzMN6BeAXPB8DorD2ASKmUJmOiBJoSdXcEPXQnvJq+3V6VTTfDNR0vBggD6Cda
GxnR32LkSq0EBSipdnVkgElNN6JjtyTtn9QBtPa2va24yrJNG209H5cozuDSOqNR9aUSyAvtTyOE
E3e6QTMPpR4ZtSIp8a2UGAclp3D0IUNbhaLWO4hZiRBQWyNn9WYZlTHQ2/Au3zkpch4pQ8pRZW6s
3rVO9DqUkGTpnwRDZskLV07H1QEyOkBPAldqcMmNOkLftJypEiz7JlzacwfZy8I95F+RMorEO1hY
uLLFbqbsURt4Es4zJzwdDNYIW0B+uUZ9jGYkGLniWnW91/WX2yPbyKMYogDoRTROq3iAXTtPHY8z
iE6wlhUJSBlINiC55o+lr3e29tqLuB62reFxC9FdBTaQ/f1FfFfwZE2TBkNrcAITf8KLpKf/oc1O
Md3b49pyDRxS/88St/O6LkPwJ7A0MGWlXzX5MRqjZ5b/IopcmOGT3mJ00kwakTS19ttgNp6c/CSO
ILCzT+X94dIGF3XjaRzzdmD+4NqHqj70lv+lW7z+z1gIRrPleUg5oXWL9nZsKm55IO5DB3CjIJXQ
anVnt0vp61banJCi9l5J6vh+6RLRKXk1PGAkkW0COwssDd4DOXdv00y2MmAgAnVZXDWKT2M8fOv6
/eQ4p0Gv3XT5M+bJ6233uIr+KDOxsIwcA5A5gPTXjig3qT40gyoFEqnuJXrKZPLkGK2A+eD6vYiZ
ARaWIUfYhZO/MhQ1kRzogwUFoTvF+Wr+0SHsiT4ptN7F+z6lp6kUFFM3RoajAA+5aFhCWw1/XweZ
NJoadDkJwb7lZu2hGxbXGQUuKTLCnQAzgv9AczUJIQ6TpD7YgzT726dXaDUObuqiaFA1YsBEYrau
iSoddnAtSDOujmd2Ub6YK871JOrgUjfOSWiey33z6TMDvw5QCVOORj6GR5S1jw1pgZ+3sBJj+QU1
fdd4c6zvxbSPp3NX/Y3J7NnD590alwAAlPAWhVID33hCTVANdWRJwnkE+tlpXHT4etMgCBNXsZUN
DHUl1leCD5e52DrGCZ6COjMJkWN7kpwD89G6CjnPw9/bPnAVj9aG+GuUXNqm1KrgyB6yCJffN5KG
kXlA46EnixBe1x6NShCjL0fhCWO6OnTBfluZjUHCFNuG4gWvAGfdp08L/PClEfYRF8ff0OookCww
IiXRWXZgQWr3hHx6c8IKumFZWgsyKv5hIJpBqDlkOgkX+6c+tSANPpeiBvlrVAUbyoURbijdkOQo
F2oktMBMmpDRH4i1a+r8G/iN7pyMKO4YNa7aQ/92BgpRa9BiWNMQOEVvamo0I4nKF1sLaLL7r66x
kitfCU2SrpqGMk1DB+yVhoVnqgMVtbQLbPDEtvoy6xkYFdJwcn40suOxPUx7UZ1aZIU77/U8caq2
wUga88VoQf2jPPeqSCZHZISL4GPZznXKjDjxUyrXngJ1CyONBQGW5/wEdhFFcEAlgPHB5kJtcO3x
rZqCKZfIJGwHkEPZyXGOYjfXXQAm7D6/k/var/rKBTNAqFRvqfmuFc1+aAnw2lAVLt7hPEe51U8q
2DiX5pOMhuzrwMAB0AgASLjY8uvpyMlYA8dVhbXeAjoM0Y59r5jESzvS+rPWp4fb8ez6vFnb41bW
yutYya2kCingR/oCMlqRBp/IAresedEnC3Q9q3DKQRBkvqei+8J1trYeAncsD3I0J4aBIeA9c+hB
zpPBjvSugOemMncoi/rmJDhIRWPiTuk2z3GlrIsq1CoDCnQQB5YF67KxGVZ+wP7+Ii47Y9VUfZRV
Ya8cIHEZLMYZausCJOGmEQvXR8Y1C6ElbmlmI03iYqqrcMabioeH229DjRgSlc37572Mnf+4omPD
4VV9PRqQHVZocKVVSJLFKNEzn+pf0B0mAkNdZwG4KSC1wRMh6HxhaG0GirnRKKF1OCRPGiRz7W9j
i17LURBBtqwgyQDNAaNvBjP12krbFU6fIqsJc8kntfxIK/mv3p6AWReBUTbcDCuDtjkLOZsNrO7a
UjmiEXkwyyp0lrIKIkhh7Z20fb29NhtOwJ47QTWMFwSAa7i1kdEhUutEr8JMjtvTpDTxLwmMvG6H
8p0oxG9N3aUtbupGO1dRGoatdHmRaXMyjO8TzmS9VEQFoavqCC6NqNiyMgyyQjzfraeuG2ZUTgYT
O9SS9gUyAm/J+0PdNJ6mFbtBJl5F4/siMU9t93B7Qjfi0co0N6EoKhHGDIFdhVdxF76v7gqkoknl
d8UfJwMplVSEfQri3Nt2NycXClxoVEeyCJLv9ZCVPGqVvKmqsHUn+7GQwUF0FKpTbnrLP0b4WyoI
IsAlMmAny6O9i+qXPgPZUWlBUeX2YLZcH6USlPXRGoz6PjeJwImC+a2f4ZUd5Hw1kPfv5oKKOFKv
s3lWQgN5CGsNYerr6ylT7cbI9SiukT3hXVAiwWT1X3TL+p2irdV1dFVw+96cPTSDwB+hXAWGoLU9
rer1EiIhVWinVenn81L5EiQ79pUs5J3cmkBokrFHGBM0NHwsbPPeMBstr0OHRodWbdH2Ghk9MDK3
12lrRIAVIXgAgooeCd7peoXgC6o6bO0H8A3uEtyEWiIiRd4YDIoHDPoFnBTiO7dOXVrYi0a7OtTl
Azg/YeFf5F0ojCAlhEYGKF34ozDpMgmq5AMN87R+sKsiqJLlXVeTd6MUKShcTxmYNdBEg5sBSE/w
ert2gr4gealA3DDMsp9S9YZbgW49fnZV1ia4g7Aj/dgPVUZCPPZN0DxGk4VSvty2cR3mYAP9DijU
AmgKF1gPA+qS0dCArDosBnqKzIAmL3S8s+MnrTjI4KeRBZ52vVfX9rhpMyPouckq7DmoV8h3s5eX
IFI9yc7u9ri2lgfZECR7UFNHKYb9/UXmpeb4DxV8Etat45axGRTpnQ5yhs9aQToESRLUw8AEA0Nr
K3ZWxaZUTiScJt2fZrDRljthMel6iWAEAj0OqDbQBsqXgilF8KQmLvcjXbxqslx9RK/B8DdNJg/N
ltWhrQrBuK4PobVJLm53s9pZPah1w8yQPGV8tYDSg0MIGW+vVwl2QJmJUinKPWiCW88fgEWpOckq
7Iy6T9Ah5YBpQIih3RgNkAfMzgdNxRVfcY1DKDctEqp14VmRglsZQdFAfhYuFVvvVUWdRekLS1wc
nRci150BS07/lk53zihiHbo2AEQWdMOQHOA9DlDM9YSptqSgoDRHASXHMgfJdCqC511PFmtHYuBP
5F4Af3KHW14mmlK3lRNIfePn0mtMFjR3l+dSrQWh4JrNhmGxAF4CdwsaknD9Ww9mXpS60TQaAUbx
p+x2jvyKB489ZEhdiNBIi3ocpDOanSV7/lWjklB3YdyctC71DVEDzbUfMnJ1FDeB4gU0ne/UqzOn
X7RhAd3ZbI9hbQ0FlIzwTNA4MjneDhnXgCrcnOCIwO/hscqESMB61EmTAfuadxHeQrpDbb93SeZr
XXWcJPU8keLBLGVU8lt3KH6l9fJSqdmn74sMMcbeKECvDhgxF4JHUK21uOVIQa0NO1UL0/ilhJTT
7WFex3kMEw3iSI9w5uMVcD3KqXI0beyYCqEe7R2IzSE6xrOzn5Mfvfbztq2N1YOj4iGE4Qeu9Qdt
o6FaPcRpCM7GX4X1A+JJeWm83jaysfMQQHBU4oxEKydPckhb0uXUyOMwnWi/W0B2Bs4TXYRT2Zg2
qG3hPMYrJlyDj/Vq0dNlRnEaaLs7sLJ80dovmf6okOGsz79uD4hlD+tYhVsvXrhBsK6g65HXhFBJ
AvKaSEKhzh52BMT1KE5HWrsHs6hX1H+pKSjuX68S7KGpnq0S43Xnspk+Qcq8JE4aQhT6qCdLaNRS
4IBI4/aw+Blk1WmUJ9C1zci58Me146X6tFhp3qPImZIhoK1E8YREyr1cScidwRvqZZiNT24ptN6h
8IIOA+B+8H+NK16RLC503EKzsC3PkvLCnpS6v7fHxfsfTKAXFj1aIEoGRoY/KtsotUo1T/MwsdCe
U03xc2wQUZv29eRBSJ1xDcHRQSLMP/Oko505+dzlYQQImw1sRWSp/jyMvyswFmajyNt5l2BjAqAI
9GEAS0H7hgsS6aCVsgEet9BqUaLNXBQvU+v77Xnjs6cPGzbqB6gpwdX5NyWrt9OscaY8LMvag4qj
C+A89DbBZeBO/VfSuEPz4/MW0dmLswRpJy5vnDMsRE1JbedFWDfK76ZPl4es0sd7G4F9R9smOyWR
OR8mOraHnLYiRi5+W7Px4lQBoxPKF2AM4fxfnkBS20DiJtQd8FdknX2se+MbpKB2/TgdtOUsTHq2
ZhgYQZPNMUBcvGbq1HR6qoJqLLQXtd2h41fzorHb6zK13ELKM88otMonjRxBbGBoBfv9KovAgHEP
BzYZYQy1PB49K/VSb09GUYZLbyNZTWlzgNTp4OkJqrpWO9YHuaupn6t1f1RqJwMv5pQ5p3Kaes0t
zXL2oYk+PFVdVAQpaaqngsipoJi0sXnRnw+CdKS4DBPGxb4hNqKMQFIqnAor9wtJb34UhtQI6hJX
vE0fUwFwG1YBND4q34kEGrHSVqhdhNFLVf/N7oF3rA7mVxAxRne56tWTV79r0vG2u2/EDAarZ8JK
uNSjpWMdcB0tstVFwfLXyt9meE++qNKZPGcvt61suPXKCpeW6r1VEbz3FGFeBjGSo7x2Fesr+LCo
UbiyiObH5M7G/0zkP2PitrChdVZcZ1oRQpd+8ka1icFdAy7tqNAWP267eHd7dBuBEFgR0H8wWXhc
V7lNO8R5zvh/inCuwNaI8/5MdMHxu7VMGBaYnhhvCn5tvUxGkfctdlARVn2deIacOXe4FCUQCC+s
h0otFrduRJnm1qIBpIJgiLQa1W/OJipIaZcT+GMfPcy+4y6usvxO6N/s/fb0bUQgFTGAJUwoM6L9
aj222U6obDW4hkO/GU2lcaw/mabZ3tVRSf15lIwTyq3Jl7mSfgE1K3oa27QOLk40J2AbmDx/jpSj
Ox20OCSkU75PinF2a/rdosBnN/4gNc9Lm/woc4HHbHkokmvUHx2UypDQr4c86iMFjtVE5SHKXfb2
OSWPUfMsEsLbckyc0HiLQTIPmk329xdllDI1OmtsYKbozi3IaLT4rhY9+W95JlonPx5y0XHIwwpG
zejHWWY2Utc6ArwwKZ7VuGMlCFQfrSqXGS/b1VAGAxSM3UuAnl4PJh1ifXRIXYZz/ZCmKcpCsgcK
7qx91GRXLsG3V+1JD0zBjybqXKm+r5xdJDl+Y8bumGVuEmkAWXcWGqPT+3b8piTHaEjO9SK6GW/N
+uWHshm7mPW+xucPWVuGGkh08WDtLtp+yYl/e9dcuxAuM+B9slhnFLAN3K6RezqPcw6cmDq85E8a
7tyLUhxBTS46lq6Hg+I8I7EExhVsJ3wY6GgPNGMtl+FEKkg1Da6k/KJ95spLBe3SwTMgK1x2yYuS
P9uyhHt+DnQqZDp7Y59If24PeiNdsB2gi9BKpKFCfCVWD8HWxZrNCHicZt+XfvSlcA7d8iclZyQI
+6Qbj2RRwZmtBfb0pzbSR6o13mz+HdP97S+5gjBg266+hJv/xaS1pEr4EtPa6bMPxNN97w/7YV+c
kgf7PJy0p2pw88Fti31dfVlyV6gBfoUj5L+BO1ZrDXgQcFOjxLz7NvqJl/tu/637Itp6HyCZ9dZb
j5U7UNOmkyTSOYiRfu8r+yHsTrqvfHX21Rln3Tl/TM9LMATd0fIfwB67lw5gDT5gbx3i+79H8ty4
aIs6DodqV/pgG95bgnB6fVLh+3DfwV5g9zeTi3N0ajIKItQypHne7HNtwf63rcZTir4/yEam+W1i
Rn5ZdqI70MYuhGVWI1FxZ4CSzXqva0uRmWqWlWG+SG5XH2gPRVi37U63vW3LDNib0JnM+r5Q8Fyb
IRLSAnmiZSgbUFObeqhG6NVdUyReKirHbM2lycSsAPVFG8wHoeFF9HIQy23olGO7NyDrMwAW7YdQ
iwIwqQGPQ78bIh2wjbwXPVHInhhXLnoV+G6IxS5mQKiSMizoyZDpXhrfLQws+xGhiT1S0FBegCU2
Dg0omAqa/696FtgOurDNV2zQDBl1QMWWYbP8dpJDq6CAHX8vaLeDxDWEj/vpdzXs415woxDa5aJH
tNRZnlWwC93IvTU6UCV7qJKTcnbgR5XmLT34H+cfFbRBbnvSVjS30RPBytw6hs5lHplaLeUwN9gq
UpN5SV5meIhHzUhpK9Eb25Yn4XmW0aAgtbqS8kz0eUTDpF6GqQGaXydJpEMPlhzXisZlXzld5mem
1YOOsKSC7fKRMvIB68I0L9QzEroUwLGXYWwanpbrL475oxv3ipPtB707KZ3pAoK4gGfz2YFeLvXH
6Zyqb1NT3EVmc5i7BxTqj+qDSXHLvL0AVxVk5nKX38YtvaWnmgXeESy9c1atXasc4wRtKozLax/P
D44/4c6C48vxbhv+eDS7nhTW2QYaCgi6cIZHs6MOLTEp5AmFlNM9ONCjV7Py3htX8VBZcTuv8FW3
dt++Q+3Ey3doM/FqL93He/bnfId8yo/82191nX5jNlA7QjWdgaINLrJ1TWdCcnNEAC0PfVp51Xy/
kH1VlIfEpZnjNouIJu56B6BTkC0CkKoo+fGv5dBymdQe7G1hViyGazVxEDly7EoJPd4e2nXQvjSE
kv06aGeN1qp63gHWN9hBlFtvMei8Gt32GlkwiTp+ab2yzBKDKTOCWzTArS1BomhEFQVADadPfqG6
1HtDQRLBIbvhuGsrnP+0vdknnTkA2QUpOUnpPLV+dyj1cKPz5mpxE6PxlR7iBpIPWYXWrQ1dUJvb
XDomagdud3R2fXzhxdlk6OMiTWxGLecFhdpGuZPVl9uLdh20MEj0HiNeaagg8CdtSu22jOSxCsdH
qztTrzbcJfGib3kiiAPX96a1IbamF2OxVVpmFvD4YeegLX4n1YfB3Btf5Uaw7TftfOx3VuHGiNZ2
5lzTadbLmLPOwG56U7Jnp+29tDnbIMK9PXmbHn9hi63fxZiSqKN2HcNWB3YgzZ+VxIupLyyGXMcM
TN2FGfYZF2ayvpH0yJ4A7rK82IQc9h74p9gfIXPsT+r+9phE88fd5uzYbgiZlSo00792kqEw+VSg
/ieZQqIb0bC4o3nuc1LWhQpYV1+hm6u8y6ypcVWIUapAOw/lPpqV+xnKuf+3AbLPupjNdoReVmFi
gM2i3xWRfrSyYWeMR9QoXEsT4Da3x4iga0HcG01W3NK1yhQDP23A2PQ3Sv8YaucaxIUzKiT1rIdJ
GQUuub18/xjklq9cAPuYKSZVMX5lkdva1GtPkX5vPt2exe3oCHrV/x0Zt3rmgNQqAXFdmKVh/2pI
9te588fsx9wMh2U8Osjbnbw/4Z6OFimBj360oVwdABfGuTUEP2+h4A5eh4Cul25aQxRWMnJU8hvA
Lt3YnL9ZyozHCmAwLT/LHZBZajR9i0wz25kkK892J4HiUwKTt2Ba2NFz9WUmmBdxS0IVQecWnMTO
IEUj0HbkSxpQT7Jc6SV/6J9V4i6ipHrTFuvZZpJSACRwoc7QSOukM46HxD6k+jetcrVo8szndvQ6
KOVCYNiuD/9mfFh19MiCNAZ3pvXucQqcIq2BWNRBMtzwI+fbQJ9V+2BqT9L4Ei/vExWcUGwU/IyC
5Q3gapQO0T7GHcO1orTRQBBkl7p8SBznrlNm//aotnYp3r+A7WA15yvuiFEuQGBY2vBl69ghDIwk
SPrRG+UHEhVu0v2g+ueeYEEtbSItRX0P13i8J/KDWjRQw4N6XHts9M5LsnsrV91xer09LO5s/zCC
N0Q0NLNKIvLg9Vpp2aRZkd5oj/b403Iel7EFCj7Mo1OHPqVKFrg+F3n+aw1dJKzZGPU5LvLIbUMB
M5i0x3xJJVQgU1/ti9bXU2tXG2OwdIOgUse20oVj/Mcgu9XhCQJVEB5E7kwT6GsBV38cJz/rH1H3
BZH7GfQ7goyCc8D/2mF86qgOoObBRTotjpWiAtnQY5NpvYdrPTjPY0VUl98ezT9WuJBWpyMkCNDs
+ZhAcdFoD4nSuVNMXSG+jCUl19OGBgwgqlFR5KetaAnNMuBdHnVJ9ghUMNLKcCNTcPBtD+cfK+ra
9+KJgjqtw3DQGLUf8y+NNkA+rnE/C9T47+r8Y4hzcilBabrSYQje5/blE1jLbUuQh295AHsgx04F
lA221oNZ5gUvCxo2UjvlepCRdLjP9eKT9NMfI2F1KLgSql54fV1bqZx+LNSl0x9759mO7w25Gp6c
SD7U6vAcSxp10/8h7cp2JMW17RchMQ+vQEw5Q1VmDS+oRjAYM2Pg6+9ynntPRzhQoOz70NUttVQ7
bLbtPay9lj5Np9tXxNqhBfwYuFOBDIZI7aVNo6mHfFQ9I2Jtu3PbP4kSLyUBsHEOUVTZ3za25hPn
xqQbwk2mjua1Ap/QH2vyzaxPWRskW4wma0sSpP2g0QTQGTiXyyUpY98vdkXMSOf5G5jzFy8P9AfN
zo69rmw8HGu2hAwoposcSAnLn8ygDRlwB5lR9pmM321AQlPjd9mPu3wL67LignA9YAeQDkL+4goh
bKaz6U65HaXJ0p44BbA2p0X78fWIWw50tOj/46qTTi3Iq8GNlhaQ/GaD7rujFY1aG1SAHfhKkv/E
ZOTXD7sECrwOngswrIIeRvpY1mKCejAvnajG6QsVvbQCp4EEQVIUgTVv6RStOCDIqsERJ9jWRXX5
0jX6gndV1cHa3FtZGYxpl2uo+eL1D1AmcX/agwo4yO0VihVI1y2EqVB+xKMoyvXSvT4MxEC5F68U
COmMFJXO0lfYCYx0T1WSP7dpu3HIVq53HbcIAhlR7rma32rAj+yVnWVEiQbK+upHKXDXGH++varV
nTyzIn03ZvRL0wA1GenL0QC3CMP4L0f/Z/kgbbG4FC+WI21frk4F+hm2EWnmMuxLDXAo8G2hptps
yt+uHGZcu+i0IqIWxE6SdzQGz6oBMnARg1C3uUTKTF6adLxnBvVp/+QZUPSq/AayMtDYvp+tZ4OH
Shpg4mkpaWA1zVbpVKztynUEYYYq8ELGu+7zWabKdIFCqhMjWhD0epAzo0BxPmX2YUmiGuMofsHT
48e/K7IJ0BqgtgbeHem7Tk2lF3ZZWxE1dN9R2X4sPpXzn6zbKp2suCmYdjD/hCDEQLNe3Hdna+vY
7Ki90trRrDy5SmSS3WhvJPorPnphQvyEMxP5Mtd5Z/R2lC0LObjMPhVqMYZJTi0ft021kXmv3NDo
1oOvCNsnRIqkrUvBp5nrboJ3pyLpvTfXpW+wpNq4odf2TeReSITQzdBd6Ty4szaRfiysKO1RRAf9
4tiicQMPve0HK2cBOAqBDRVzfUiJLveusxHEzyOzoszc5WDqpCzzF6VCF+FVnbbYW1f8HMYQXwMv
KqC20s6VbBwASG2tKPHQM037gI9h3/5k82tHs72q+0bxdnt5qxZF2izoQh2MRV0ur/ZArmNWsDin
+quRZcXdUBqvXQu0RDdBLNGhJDuNs6KES+XM4W3jYjnSsQZxCEaYQImnAsAv+SWbizQhEPWJbHNv
JT+MUAnU4ciHu7zfeAvWTgD6tABO4FNiTk5aZoMwKVGVHqdZMfxS/z4NmU+TLii2uJlW3QUdTRe3
psCriB9ydtRsj0+2uSRWpEBNtlf/9MYPp437ge853/h0a6YELkNciFC4sKWLw+tAS4oryo40v3iE
vg4KHlvTWDLOQDw6uJT+sSF9od51cqoVzI5cSOblvHlNQb7jtX8qVgLvkQWdAvmnNHnJydaVv/bF
gCpCzxn4QRAmSeWVAZK9aeUtdlTaDJV4wwl1ngRW7z27Gvl72w/lKtr7Ms+NSe7Rp6RdWD5Dv0tP
KnJQCciad6VF6wdn1Lxf2sLtIzGIDQLb8W4sl/pR6Ybi+zwq7j7T3GXwE/h4GnSF7n25/dtW9wFj
ahAxwZ9Xw/t5xjU+udSOkqb6Nfff9RRab2n5vUy21Hfk1vR/dgGlWfRsUa4D69el70KspPnPM1HN
iu8soaKFCUMdqFcCsFRmYH8dqu5PP5V7Xftxe5VrTwaI7dAMxLSxgK1dmjYJm+2aJHbEi92B8o2n
Ym0Pz/92KZi3MDSj2RR/O8Zl5vlQBHQ50NfbKxAnQb7L8BgB0YyJP8HxdLmC3l262U0zJ3KrJ7T7
/ElHm+Xj2Te2Bocd6SluS0vcCGeXC7VoT5laOVFS3ldYy7DFNLi2UYJpVaCsUEiVlQrIPKWO1jRO
1GY7awzm9AhtDDJslKvWtgovjRBKtDC8Kkt/A8VVFd08gSHEPmRk33zanE9cvbfOTUiujMG30p1G
mFCV9OC4zYl6ZJcAZ17kO71BM3ZST6TlQV5rHy/3AEsv0mBgH3CIpHgBKhwoXIh7q0p2LcRYtQ54
DvNOH8Z/8XieGXrfgjNn8OioFOOg487KOqg/Bpr1oGgoyCnQ6ALbkmf8m68mGCExciRyVGlhg9HO
LnD4dlSjM6p61T4FNWTRso18atU5/jEjd7S1fjF4vsBM1jruc9lp/Djx6VdHisPtA7t25aAjjlI3
0ioMbklXjpKBUhjFZycCZtwv+zzgLd3fNrF2nASyGBkomspQA7o8r/NiTHO7pLgTlDrQeRcselTq
IPeA0uaHLcHdcGQxt4KP40mB41xPmYIswo4cDGMi3l7ae+CnFvYvouELO5ITJP20gHccK6LtyXFj
N8/8AerKjh7NAPTcXtOKJ/xjC5A0KQLw+JBwJhxO7Q1fn46KC8Jz83jbyMonAhwIoBCkuaC7kLMI
oM9GT83xNOCiMMPKYLWfZwsAhC1GOVvd+aD8lHhjwY8HTVLgBhHayCV0r9dczF2g8NL0vyrNBo72
0+0Fre7amQHpC+XpsqiJCQNE+1bQpw7oIrYlobe6aaAf0FGuQtwu6/MUZZ929cycyAKiyvpbLw+k
jrpiK/oUP1V6UrFX/5gRP+PshjNHQ1PaAUuhkFXdWW1VHLwSPQFWaSTouvnHUA3WqbEr71NG643r
bi0aAiZR6NUCYw1qWsn9DCBqkoWBy8XKu0Af5yMbfXN5Rcbpu0Z7zDJ0Mn8MFrgDtsji5Y7yu5Oc
m5auJh0ChAtxYNqATc3o79p2OWhZETq4pX4xcO+nyTt/+JF59LlLtmhf19eua8BlokoIOn7pB/Ai
V3Uwv7pRX1b7YUrvZprdoQiy6+cHbib3up3d53Wd+7lbxVXx9bYLr9zMJh4ZRKEoxV9PdTfULMYK
r02kjx3xKdWLgKjqVri7knyiFQhmJ0RTolIhBVPLUtGqbFo3QmQIxvdveUX33IzzvAqAGefD39uL
Wssx0FgA9gExoo4upHQwrdwulClR3UhLw2n6VLhhVe2ANazVBMMTStjbbbi4n5Vxeq0bCEZn4eht
NVbEmuQThXQO1BfAgYq9vTxRdTfAW3sQEj9CiT1RjyNI7pSQbvX+18wA/AnNpvfZORnaVwCo5qQz
SvQKt3fcG48p0qkh3dW2fUr1jTho7TLCEAqSelgEa5u0r87Q2EXHTTsClxrfuwz9SNoZ1qnUa3uv
ux/llXw/nKghAG6HGjYKQpLfzLOSKgUxkJhC3gRC47Xho6Y/BlWub4T7qysTVAuoXwschXQDuSOt
LG/EyuaxP/adw4IWRAt+kz5kxN54B+Wphv9d1j/GpCNv9VDI6RDRRpNGrNznEPs71lblAk/SJlW4
qMsI/IrZhUZKqp02lTtLz4Gz6PXPVVKpoMqv5j03Mj3giaO9uB2wtRNtjDtkReyozHn+YJAtWYC1
m0JsjRi6eRfgvPTnDA1btS1tGyxw8ytU78EPbW+8A+smEFiJGVAEvlIMV2QNmyGDZEeE2n9qrfk+
q/MWMdvaeREoCAyJg08F9ZzLZehp0U3QH8DegwiQJtrBHYb7yYWUuNYeej3bwL6v+ZXgmkOSggYa
0r1LczMtSlJBbSNaSq49WgZFs272+AGES/NPOk1jdPvqW7WnYTgDKF88pTLptTfMnT16CE4zw/at
edmTrvK7Cuz8bH/b0trHggtj3B4LQ0gnOXGpQAGbVyIMHh2yh7rCCM7L5oNUb+9HRQT1hpidtdGW
uNy/urPmyq5FiMX4odCrUz/qwVIjC6Pe6V8s6MyUeMTOQiAXcqXaZKMNqfQoBZOE9L5b2h8UKPzP
glwdHOFi/NySU0ldwC3SjDiRl9Q66P77DvqBy7h3oZS58YXWwlPEvf81JX0hzimGZqH/HKmVfeCl
7foYtK98Om0KkYvbUX7rAOYFuBxFJeBVxC8527qk7qcCumtIvthLPv5VnD60MVAy7YmDObWq2Hnk
JU3+xWMEwidBLCZUFOTsddY8QNdzGLVqTEgN5kvrVi9mZt5bdhf/C9dANIFYAkO0aItdri9rEj6P
FLUa1aRPRoaWoLo1/rV2cJEdI/gFeYWNR+jSBCivbSjhTE40Nv2Je+0+T9K3OlMfTEv9eXs1a1fg
mSk52qYgp2ygSu1EhdndWeCpNb7oQ7P3wNOYlxu21pYFPDSmDsRYNWZULpeFOGFEkcZ1Il7tUkgN
loE3Yrj/cHtFW1YkT180leco6TqRhsmKJa6nEPXruto4T2tWwJ8In0OujBqn+P9nXo41arVW4sbT
B4xGkjs9Nfx5AtwS2KwPrwdNKdx4SJJF1idZSt0FJFYiH6oxtxMg6fqq1WTn9mXpux6m325bW/EH
MT4EagpEPw4osy7XlXipMRtt5kVTRw5s8RCB4GsGs1IFUzH8KY2EbkRAK2+HBUIreDtIDgXbw6VF
BjRfM4D/KLJs+qchQCWXk7I1iiN+tnQpWXgD4XOIVzFpIDlFV4JRnvPei9oh0KnfnuAZSYd5JL/+
XtW723u4ctcCK4+gAt1rwc0uVnzmG6WGqMIlgxdpOUadVcic+p1NPtemteHqax8LhTRo00GnFQq0
0oFKvKxZMqP1olz7AyYdr1X2NozRSg8c48u/WJSg5xZJDP6U3BAheT177exF6RAD5Ma0x2KrPr1y
pkSe9l8TYrln+1bkGcHk0oh988wAjZJ9mjGIW7GQ8A/OgoiXVyRDIn9BXfVK6VifSNnwBqsZnZ9j
btxVry1t/aX+gSBx4/yuuR5wKugvY8oFczTSe0FBx+2N6GZFYKQkDjS6dk850N8+/4SO0u1vtFY/
AK3iP7ak0zsXbpvOIMSPNBqUd8tPIDi9mJzI6O+UYudOG/bWPtg/5sCwd/nBeDpXlQLh2sgBfVR3
rzcP0xdb/X17Uev7B94G3KlAhsnFXDA4K507m17E+feOvGnma+mFvBt8L33GtFc4bY3Hrp0qAE/+
a1C6kEaLW26qLx4QYanv2nSnal+L5aVSH8am27j81q4KG0SY4vrDQyKT8VSjqs1ok3noxEcd/zxW
L7zpN670ta+E0FwcWujSooNw+ZUWe5rBLEKTaNQ5lIMjC6zCiflX13/c/lBra3EEPwIgZigLyO0l
RmjXax0cPcn6IgSYtI69Vi0fmc4Oty2trsgCx6fowIsp7csVpT3aH4uZwO+MN9XU/IrEqK1k/6Lz
Ii4I9BCQf6PBKD0atQkycE9tk6hNwsIKoLRXOp9vr+R9uFt+mBz0LVHRRfv1+q0oe1OjqppEIFXK
99jd7uRqfYepRZYHfYN5ZY3mX6DY1O5QS1sC7nDljlUOZjdLDTq2szZCwCBbDmVmqDtjLIDNMtT5
Uc/aye9BfbXxtonbSv69AsiBYpYLVL8Ml2xMZ556x0uiflEfkzZ9YcoDSz7RcTxYaE3N3rfbG7R2
GM/tSTdakmdpNVZKEgFi73WQ1dwB9/Aj3SKmXWtcvgNU/nddcmyqKtgvzUqSKLP0316iOb6Tl2GL
ygmgLT6B6ptVJfscYz6tuVUXWDs4AKCJ5h6qr1cHx11ogaFB14sI/4GRF1/pf7r1Vq1j7cyA3Qxm
kFOgqiIFJQ6nrkH6PInK2aFgCoWop1YY3/rG7H00sLYoWVa+GwjOQJMIQJoDhmzxc87eco3rXtJn
uHQsK9bJ32YYxSm1IcHK8g2XXHkgkI0JjAbcEfQ+0ivk1QtQwTVVokIZQrPKDxnUYLTxYR6FKkZg
FkmwVFuv+so3Q80TugFQSQW2X47xEgYOBVo74hzMQIf5mZL6W065ZgO83JhnEchuLO9yD5tWmXJl
NpUo5zpmVUs/YZBCKDa279qKgAqiaCw03wzE/JdWUq2xpqmGY+g4X2lm+oY3+vrWILFwr8t749LK
1V2agPzbIElkM2humFWYbbGlXzu4sIC2rwUyP8z7Sx6XqAKWyFkS0f7Ija8Jz0IFUp/jy+0LaX27
/jEjHP/MsQeulolBKpwjprT3xDOXOy1hx4p5Wxwr10fockFS4EimziSgb0giTA1bXZiF1sE7TFvS
nWtWUGAFHhB8jwBrS9tWkg4ByKh7YkSrTNxAVfcOEFV5BxEHYyPaWYlPEQBDlwKUanjqrqhOWmPq
S62u4QU9mKOe1RlkRiY00spAoXu7eKH655RDucKrNtAhK++ssCz0j0AmDISn9NmQudRdbWEzq+6n
lr+2oDJ0QOFW7mv7oBvxku27Bgg74j4nL6zdq8oOg5Pe9KxmxVeMPn8Gl15425Gury38ImwGuOUA
UkBb6NKRsmS0DIIaP4a6vrNx8okdjNUdHp/pVR8wxr1hbuUACpFdjB4I5Qec9EtzKC62YOTDw51S
XIrtqGRhXtXmRqy5cjpEmA6VB2CZVCjtXlrhipounHfY5hnXFagbu95vtqYKV3YOYyh4WxDbWYjL
pJ2rwFcLrVtc+Esz7b0uoONbBpQuXs56Duf5V+n8vv2pVqID0AChvg2wrqaieSktSzO42bO+VSKn
6qZ21yiaRn0FozKF7y799NMe2xwy5rpWflbQmBqCBvDd3u+63vs4kEE4MDjARetN8Mlc7rDVjY3i
MksB6aGF5nzT/JjMcWvgUGYIQn4MK+JBQGqMvulVZjePkzdXBhbsUgzElyfTYSEGV31jdgOv31O2
6/pH1yieMbKwHxTMa30cPIifIJC8gHWBCU1OjSBQZ6do7CoR1+/y9gsUutwu+CiT+X8WemZF2s66
nQsr8RwlUuqvEPMwZoai4eG2+1zHzFiJqAQhQEHHSj4Ug9K30Bcq0hilE0IPB4e/5lU4f6o+PvKI
4gzGKsHuApQfOiSXvrHwQeOLVqZxnh4AHg6L+tFb8mAovt1e0NopP7cjvRlOZw9db9M0znIA3+bm
rhGze/XGa7HyMl2sRrqyydJ0qWVj2/J8QXPkrhqPiWX7LHOCcesTrTo8dGFxuEFSo9qyMkUzNfWg
uV0aL9U3auyoGeaaezQU7cUyTxA9C/P2xaKNP0Wd3pwGMINt3Jwy0d67J57/Aunj2WWW1oIqNX4j
NhgxfcO3eVhGoHdx/KwIaoLSUdAmwUNQNhuv49pO41UW9QEwliAWvPSbRqcunqMxjc3CT+adEKtV
Axy4ad44CWuOA75dpDooi6IGJyXuiwIqbcU2UhB6PNf1zh0OGd/wzZUwEKx0/5iQ3jmQl+pVsphp
LIqIitH6tvHk0OywOfa79gq5mtAZcQRm6Iq2rWSuk5E2i/uXmdx15M/U3vd1A5b7H0P7nKhkg5B2
9RE6MyjnOSDWaM1W7bOY2bY/Ln+gXbhjYoFJFizqQ6WBz4rENc27jTLf2v0l5nNBRY8iFRLIS/cQ
fVdngOB0XLT1vnAthElfONrIs4me3qMLZsrb18vaJzy3J3kJhHPxbjpdFnuD5ndztBSJnyjhvDXI
8T5tKSUl6I0j+BWvOv5DWlgDts+pYzyL9eJozV/q7j6zf3G38lvnAZAzhMJV+qh3YqhbW75P7FOn
7JtyPJAPit6+n/3zHyKt2CGZigEWPYvbEayq3zv9LZs23Gft6IGnACNOwKsCaS5dLxRE3ksGCd+4
hp/0iR6oReX341a3as1X0BODvoRQZMC48KWvTINu5J6dkrjPQq36PtXNm1Ye87h3+h+F+/njjnJu
TDrrbma2Be/dDOG7izDTvC+0l6z19a7f/f8MSVFCU2pAHnVOFhNShPX8R6MsMMHu0itbIuzy/mEC
TZD0YMoABR+Q1slPa4/TbCQ5jxq283J132lh3ezBzBpmy85LNp7Y96N7fgJkc9IbO2hmjjG7gkcm
Xjz0+XQWatnPxfmV2rFua6E7/57J3iIbSBj5wQFmCKTuSBPeZxU9WWpeB0+sZSWGGi1tswe9e+6b
Lo9baNEFVVeceqL+vf0B1wwi20KNSHRrMVp16Zal1rajXZQakLMeNG/tI1XfHPDmJhYJRvJBMRcA
N4WGLVTVhP63IM69tKbzymm4UWvRVBAWWJ3zM2HqPmndr8M4R5BB2UoK5LcITPLIBjDAiHwAUBsZ
MOCWddXVGIGIFqj1OqP1wIzlTVWqO9S1g5QOL1AN2oEqbKMWItz+3HskszJ4YCYOiI4KmEVg8ddD
kOKp3dvtD7dlQrqic3BeIM3MUP8t9LuS9ns0PDcOt3wzCvgDgOgosOMYgQtA+lptnWb14JA09tIS
akreAc/FkbRfbi/k+hNdWpFOmml7ZEwoYnN1oj6GiQJmeAEUpSktThlqEr33iEbkp9tGt5Ymbpuz
YhUlZaKPPYwaA2ZaUyBBq53XaBunWWzQpRtgaUIVFjBQQNvkCuJcmEs9WbBiss432iZwwP+EaVIK
2Yjb69myJHlD4s1MKWaWxr1yh+rCpO6m6lBstdVXdw2aLhCPQ6UciLPLXeMWG6auhhVrMULmgdcF
Co9b7/FVOAe3E6ojQPfg2KLyL1lplBoKBxNiYT45gNWnit85GD6mL92eFdn7zHOB6bkQnBHR7V28
PlOwDCdG2IpqGITkLtfHKDM7NkBv3MxACjawPAun3HT2t62s7CKqFIgaEWuAfUKuXtvMTLsEr1ns
6ewEDgW/19JTYW/QWK14xIUV8f/PPBwEanqRAQgRa667y9hrbd9lfb1Xmo1R/qsEUXwu5O9IEFF6
QtlJLPfM0GRA38IsEdgYyY8CKkxu5oYWi+rpb9M+ld33QdX82TrxCWMZ4wGAk93t7ZRfsHf7KAgD
xYJNxZjbpX2A6QGETRnBK6mFmUVCNr3On4DQ34q+176bmAAQ2HxwWlnSGdPT0u28DJlEniwHNjqP
6qgcHXPj6Vj7bhhEhNCQwP4g97xczgTsoEuzicSaRcDs4gR68typwD/XG7ntqiEXQs8I5gHJkaVk
epu1zuDOJLbcQ0ftE+6MDOJ4zpRsJPBrpwoabqiig+4MPXB5RWmTFmxUSZwY2fckLQsoEaRbMhZX
ARtK9NDqEq6I3YMXSl8HJAVMgTJTEZfDazlHg1OHi9afqLl3i2oP+EewNKB+r/ytoaCrOQphGekn
uocqQDM40ZdfTB9mCKwZRh4rzuxbKfMX96DaGEp/npTl2Djk4NTBQO5Np9urfRO29Gubm+HtU3C9
yQAQYjoFlB24NwGOvPwRLUmSWiFJEVcRi7eIa65KMFgiBt9RnUAv/t0tL/92ZvJayZ2UxmmJWYaT
V52KJJ6G4YGMxdFTdwXwd+TJKeqDmx08Nj172bGq9Qg3zoYzXR9CjGKiG4ysGx/Z1KSHuzUJyHXG
uYxn+suofwMn2fCNG23NBDwJMD+gTCF/JPkrgQjR6AGDHrdfm+FZe/wwOg27Cf6ffwyIH3B2Y2YZ
tSq9rco4sSxfae6hQDQj4H7MUai/7RWrS4FkhlCyA/jXkfLAOU+E9m9TxnyYTjw52hV7oqby4eAD
ol1CTc4G7gTgZunZbJe+7QZTK+NstiEvWPo6/akmzUs5/769nJXQAJZwxkRlAkm0XHBxIP6RzomO
T0O7gDRUaEwwEK0Ud9XQBdqcB7aJIDLZQsWtHYALw1L2vqS2Oys5DNt1nPHGH6tXYt7Vk3mgZR0U
oxLW+FcRdEto4OEZ5r8IXSHl3Hvx7S2Q02DhO6BOQ/Mb1ASQQZG+KEipAOJe7DJuxsFPczCq8s8V
P9m4ekzncUYv/F/Ye4//AU4GpFdauJNR10FRBOdNm1/Nujdbn9asRal1sk/c0PJg0RjdQ5hu3EjB
r991Mc6JCx3tJYQYMpycVqMygUkHtIHmcGdTZAJO6Kohcc0vkzJtGFu7xMEF5uEhFCUvEFtdnsmG
Wm3TpgvDSSkRrAB28mzmNQmHOglzBYKFZU/6vVWafYhJOOVQuVDAShrenrSqzI5pPxehOzG6Meyz
9rnRnMW5wo0BKibpquAYfGRzU+NK9xj0Lq3X0qYngyanuU6eGvbc5oAv3v7iq74OlXhAmUSDCx3p
y62wtC6bBmKz2NGepq8ZP0BdMbCn5oDGb5Mexibzq/HFdu50rfMFSKZ4o3f1FiPhyoOGNh6GjwSD
HzBVkqNXDXA5acKquE0x0LYYjbvTxnzeeE6ugyBgqIB4Ra0alaUrIYJeM0sduVMVuwe0g96oE6ob
X3DtCj63IB0gw5pbfVFhIUMIQvTf2RKZGybenfMyzxSVFcz9YNADaHFZl7rjvc5R3mHxono+ujOm
8jXZ6fyXeXDn3md1aCZHPVN9ziBBdUfpD3Ck8fsE9Lbl37n6yp5Az7BMO94fODIuS98PKrost91q
ZR+wxRAaAyAbE7ymtA+9MuRs0jCda+czVC2637UJztGs3aqzXs0q44ZENxrzrGBncwUP8qX7LqU1
aMwcGVJ7qHM7tRuSXA2ACN8N1p36syZvNbrjtRUUSahsghdWHOrCuhSHeWxZOMtQF1fBV+U+LfxJ
0e4K8uNfbKbIdgRxOYrkoqZyFkEQG+KqADjiWkgUJDqF3zdFmEO747aZ96Kq5FgoVYskHIQRGEyW
gmqVeYmiZLgK0uXY1ZmvpM8jav8dFPgAt+L5Y1sf8oUjg60Cz40Z2QODCBq0QC9Ape7e5a+EPKfT
vp8CrR586k0H5j5oSXun8I10ZuW+EKqs4EPD7Y0JDXGTnm9Jz8E9pTssphVooCwXM5FDXWyBgtY+
L7BgQkQGJw4igZdWam9aptE2WdzwH+mkHggYm4XehPv39s5fF8XQExc0n5hyAheaPBetarRwi55W
ceN88gB4Jd1fNymCGUA07yenEU/sjW+98txeWJRu/XzqaZ6h9RG74JNrWNjkLKyLv3pThqNCNoyt
HlLQOgHdDeA1gJCSA2uZURqLyat4noO84vhUb5Xz4nVd2LZ9kBL7DQT17WiiZmFGDdmojawli4go
BCkS3heA5+U7ggJxhzIMYrmq9hmffJVkj4k77htHeeH1/J1VKaQwxs/l1PnJ0i0bz86as+JUoQoO
OjOEOJKzZjOB3h9gkjFTE2Xf9Q37MneKulFKWLEiGGmFSAnyGIjMXDqrZ2c0p01Rx1PTOTvuLtOp
zFttI3RacVVURRA8IbMXQ2zSXnaK3XjOaNbxYH6l6RNhyiFRtaNGtL1XO4HDgYQYv98+HmsrQ7Ir
5jaRpWH263JlbVPZ7aBVTVwWvRtAMcIIxtHcoh1dORIwAO8AUw6KdbJmJV0ylipK18QgSPms0h1J
x6OT8oDYfzaRBivP44Ut6d2ozdxtKlQHYmtG+3Ex77NuvrM8vuH51x8LTq+iZAYEEQoFMqjRYpAk
7hrWxqq5H4bJOJp6Y+7bKb/L8/pJJ+33vlf1veNmW6Ob15EsLIP0VoRawPXLEByKgzBDOKiN5/Ku
ggbm4D2hEqTkRWh4sZpsTfxc76cwBwSCGLhF7V32kFEH8syx27i0w268V6ongGY2brGVzcQvBngN
BQl0s+Sx61YoVHqU9bHGm3sA4J7d7ntB7kEguUeL73tFdsZmeHPt+VCYRfKHwByJIKYCLz2ft1xv
nC7vsWW1tZ95rgfKAIDm7fO1snuYwofagqCMFKWKSyuj3TKqUXuIW+eXYkXMqqC4/fW2jbXdw+iN
7oAIHMAiWWvX40VDnNoa4tzQQpUoCFSL7G7saHBn6+7fok4BNuoOt42uVKuBS4eWEuYJUEDAP5cr
qzizu6Lo+9gqjeeq94BWNE7emPpo/jSZ9bBAzrUo8q9DkYV2QsIxf8ppt3Exr9QxxK8A3ABYNDRd
5fu/XCjJk6HqYygjhPa0w0PpD3TXzd9M40lTVL+qxqDBTMDG6le+64Vd8U3OgiSlcBvOp6aPh7/c
DV3TL5S4No9sCa2n7M3ZzdluQnfK8D0WOFtpysqre7FqV6oTleli4dGFdZWoP9rxN+cHKCz7k9bt
cIvP3RFkWuDACU08urcXfn2Tiz6SBjZEgAyhTia9hBPKm5ASamGZ/bask85PRY2O5uAvXbe7beq9
AnkZM1/a0i/3GGSgRYEMAB4mOJkOdfLcm2+Mg8YAIhhghp4bxa9/fjP4M+tSVDQeSu8XmpAt300b
bra1aimFNmf09bt07GM9G0+WBzaI6UCtH6XuPswm2TC2kiuIdaMUjmsJ+yknoRBhcEByWPZxbVP9
t2tw9Q71Ig9iwJXa/h2WgbcBgcblsitA7jD4bpKr2qloW1btzZEPuwXS9vVL06NFlZaW+bNjeU19
AqX7T1XJ9BrEDAW3doutk8jMW70LQVFfKAdNpXV5yCprUE9TZ+cQ3FVY9kwMzrYY42U1Rxc4RB2l
GNQCoaSCoozkwt3gFZNuzfi4vrqrDtMxfzaOzjG5U3f1SYEMhM+Hg33/qfppp751Cp2N2vTq/XX+
AyRPJq0xtRZb+rj/Wud7008jfVcW99P0a1GPeQNJy1PbhIW2EbBe5z1YN1R+BAoUyA1Xduqa58WQ
Yd0DGWhQ20niDzorj5OTjF+cMknjjVMkNvLqFJ0ZlH23YFXrgWYozqfGL0lz1IHDcfRT4VRhj6pj
Ob2V5hIoW+NZK+8rWhwYOsCfqLDK5E04p9StNb2PSakbQZEW3LfGJd3fXt7aPQzEPB4AcLkLruvL
O0Kx+rZXHTrETXnfk2+J/kc3NiK9lTIeEowzG1Kk4CSpo6bQMopt66s6xg29G9sd31XNAwdlQXcP
IEz3CvHRe717bJsfKQDYtxe5et+f/wLptWE6X9KBFwOi9LssHR7bzgiL9k9WYCZ619+7Rn/f8uFz
X2xxNax9RNR/4K5iZh48SZfbW2ed7iltM8TK4qqfqhzhCyYDktfb61u1gpICKvFoEqFeemkFHDVp
U+vtEFtWpZ6o3kIzGJPEG/DElVQZVT0EsCCAACIT7ZVLM0k75kldGEOM2b29+QN6XkEV6Kf6zQj6
J2ZuvJS6OFjywTs3J+1dZoz9UBN9iDnByK1FpgKssdPw3eR2FkIreHioW2V5xighRvYNjd0bdoI6
kOYOAQh7yG5Z0j5ETUN9wvh2jg526Z7oxMa9mi183ymYwzX1pHlrCo8+VeoCevWUbI0QXQdYAPoL
vDq6B0AGXHHxz0h9zI64Y1wqdfbbaCBPzXirvVQ81R6Wrk4wh21QMBtAqwEEPPXS32lgk/1120Ou
jjl+BdKs91FpMO3J2dZgOGM355QDPm6cCHhJ2iw99f0WW9KVIwozcEPU6AwMY8utbyWbAdTSB46T
btGvqdvbE3hdOGYdbi/n6hF4t4PyMvieRXFKupMNhRUpn1seN+hCh9Qo/7IRjIAmnaFSRarwtrXV
zQOp3f9ZE6s+i1X13LVYioAptj2WBN7/kHZdu5LjSvKHVoC8eaWkckfVx7t+EdqclqG8l75+g2f2
TlextEV035mewQADVIpkMklmRkaYmeQvGVjeGyRK/jQcfw4MZSbWZYyWWe5QLWjdTGHdjg8oOZBa
DQ9ZPnhWsggO7/V1+m2GO0RrgH5SDbxZD7FtPKG1PTyogxML4v7qtIEAAETCKrutcFEpkfuxSuIB
05Y220KZfLNuDqOt+NdXZ9UXfpvhQVq9o1N7QFvpQ6d+dMNhdGZ3SB9rdRLYEQxH45bGoktlSAaW
xkansoVqRtr2xOxEWuQsqp1FPeSRsIeQjgS6B82HXJCtHKomNJzGBzmt4/fSCsFoGjfhQEbZHHwd
GHGosKuzB2kxURZhZYSgy0J1D1QUgC/xL/qsgoqBlWfTQy+1rp3hIWhCvBhd09cXbG2EIFBFpIC6
BejO2GecbKdYSTBrSjkhmeVX+oPaziTJJsVtYgyttwETz0WdOys+wqjz0ckJuAYuzdykqlULDkFo
XAM1ouWkbvqSWHL6kcQlejOmbt5dH6HIHHdy2Y2mDak5Tg/jOG4ca2lJB/4AUoX55BmhLTiXVzYz
GtzhMMiOoGf3Aj7VqU2hxfL0UGT5TpeHLYpbfwofhVOemuC2st6rI/ji1OnBzF71dvRa6Uj1b2Eo
ksdZ9cDfQ/k8TE9co2h6oLJVbXqg2StESXyF1tAhmQWBib/IIAnHxISQcMd/MSlPzh20pdbVNA+h
T9q/yawi1CDrZynVjerEhzKXXTVpPSb+Ayyf3QJMEjaCI4XbAxdfwHmIE9VJl+hSGfT6BpLalBox
oWZLqJXfDGDbXkSUa9zM/p9BgFWAVoGiI39F1GV0FuOtVAZ6tuuHEPXWHXLJ7h/5/acRMOeCUxC3
XRyX3LE8LUUBaYG0DCbjpzbdhCWgbiaJROBf/jr/jx02EGTEgYLk9cjlIYoXyjRtnSjzbPXNcTOU
/RSDKK6jbtXvQ/nYxcJKEberP63CHjyG3aRwvzmPW/Kss/umXgbRiyQd0qDNSfokm5u8KDxtC80l
Uv8ModlQb+vZnXSv7TfXp5dvhvq/L4DsFEIngDf821dedAh9SRZ02A+3NUGXBP7RNg55K8mGcecf
qm/JW/163eqaq4I7HzwayA4Ca8qm5WRPasjNj4oFGeUMfOlddpv0OoA3pZsn6Mo/VtH8Z8fD5yAZ
BRLQNsDxXtzt8rE1BinSqsCeuueyedbL5FhkbwWKvpbk7Ka2u78+wLWtwZpdFKDJgeTi8QBKBUJK
p4zrQIVk25dRnft9NlqHrJlFBSo+M/XP2NCPyHjGgBHWuHuXQpHRaKykDti6RbtuH+2iHZQafWUT
oby3LfbV3j5EN92e7nQ33DXxMcoC2QMiIgDtx/Vx80+Ti6/htqvSLBQcKWkdaOV7KaVuaL+l4TEN
rW1rSpuqNg5p0ZFBpNXM5wMu7HL36Va3l3A2YHeapo2Oqm5uu5JDQrB7x0Shrl1LnhO9RdlGeRhm
8ClCAbFze9F2YlH+5KbFPgNd8wDMIpeEuzbPGDCYaVggm1QH1Bm91DqmoGNSpp5oRuTqInaLT9al
C2uAzAHLBJHlCzCIE1mdDg6fOrgBaQWpX7oAgvKk2ZQ7NGuSr9+BeyGxF/nx5p+/qfsxuIs7e4of
ksg1XNlT3MmfPZUAEiNIma6diAw3j8ZDhh0Gm9b5JqfzkM/thLnQ+4U4SC6SJXlfjOmutZa9nCJP
vBwlu9+PdPZnI9t1tSVATayshoZEJl7DeNABoc1FV0jlQpdmzNsAr0e21SPSzPtYuU2LPwQSsnXH
Pkd8sZkkiM13OCd6LC9jPrTBaH/ppMnTsmMrd26xHJpp18X767ts5dSANWCEcU6BceMzy3ESPlNr
VKthWNqgBUvDdvEg7ZmLUoWXOxk+jHw3QCdAgqCcw8Vooy1j2uZVHKAzVc0Gj+5scEBkvZepFklq
b6iqL6HyfH1kbEXOPJoZZfdCBtxnPOznPpNItHCMbowDGZKJ/jKoRSDNcelbQ0OPRa6Wbqtq1O21
9raFUqDgSnrhL0irsO5LMDwh2wAdtnPr4K0ylxL9ssGc5WkwWgpgVHoeonfKag7RGJmEzn0uuLZx
V20LLVR4tCD/BcAE6/JgR8npYk4VWiJw2Q5KVXbrUHmf2kHEAnZx3jIbjMkEDgMn5c/bUG/7CRT7
cRDHfmH4MiWWswk3evY1+kP6hn+Gc2KKzfHJcDRqg7m2MuMArvKYaDUx5ztjeJBq/U4pHq57y8p6
nQ2LW68SJLw9dCTjALodUfWovkU/w4GRbF43s7YVGCgbxTWG10U70PmYhl6eka5R4Bfpa9Obrh5/
septdoM+j+wm75bdVH0ITLKf5DbCmUnuPIvUQdJyg3lFNT1AOBb94Z2bTIZnzp1rR72bALDbh9O9
PEXEtNxF/8ipSLNpdX5Pxs255tB2jQUtN3yE5ZXthu7yIxBEkiBKs1+5GCrrUYdKj4MXFDfUoQVd
7gyJk6CNZ5Lliwtm9IWKWOQvjyO2B07McIOZaVcU0J6GY7ZbtWy2jAfd0VBgS+4T76j0HkPjLiQX
oesvgjVnl4ujpZqPkhPCbqx+xPbiL5MOxROSN50gev0/I0RazLABbbhgYXIWVEQKlPgDauuRn1R6
QvCCSFxnKR+VFCI+OS3elWr+UXZJ7mqlU7lzXDxpfWkKzv61MStICQOEgNMJTdHnG4Yi7QJgN8ZM
1epggLbaHnxnBJ2LwM5a7ESnIZJaYNjBtYub296pE7Mt7TgwaNVu+1J9tUZdhCtYC56nRriIlual
kmqzgcE09MMc3fJHpVNoRaSunFSeCSF79/rmX509lM6QXdcZ1yl3o+9bqiUo6sNT5Ts6vztosLJM
t1Mfr5u5fPLCM1VgSQE4YbckXjvPNtD3kTpjEpSDF1tbpTPdND0Mck/mR1BkzwDf3KmgL75udm06
GbANPQ8gc0Y327lvRBCfLIxmgpfKuxjVidK1voPfRi6h4y1qkF/zj1NbnH+M0JSiSQ5bSlm5I3pZ
hH2GIgucc0AYSp2nGRYcBeWgFP0j/Z+l4j4PVJRrASaCNCsKclyO2MZlT83aJQkSAki34Ca5FntP
f5xztWyYUxtaJEkg1407mV8No3KLVoBnXD0/T61w5yfgFHFhDmwIINt+heL27oe9yXyT7K67lmg0
3Ekiq40hyRIWI46e9R45E7mGeJioOLC+5L8XhHPgLAQqbtbnJFjQ3Zz097n+X64457WhbpZ2WmK6
QjVyi/i+Bevc9YkSDYHzWq3poGw6YwjIjZLZQZonEXRtrMUwFJxw5QQdBhIg3EUeTHkxVW0sRa1Y
bq3OfpHaYPL9WotY91fDCcueQaQVaq18AXkwhlZHch9b3Nb3Rpq8ONptqz3gbMLrXjkOVJSIXz1m
0aX3r0X2RSc33EXVa6NCS3YQ30nIqqAlr3rMbmbPsIjimgW65wTnwapbnxjk5nKUZys1kbIKFOs5
orlfN8fRFBnhwT+fcQY5BBAfqGiax/vrfFjg1m6bupWTQL0H0ZRyI2dEf458c9v79Cb/atzrm4yM
T+k364DGvH2dbkTaT5+QY/4miGcQakUsnwGcyvkntLWUTyo0E4IM2lb3yw+gB+sbJzws1b2RgTBU
e2mRxbqVfqAiTCzNu74p1m67p9a5CWjjDPVfzUIsbL9pg+0mYEOT66M9fuTz3xxMSJvjrcnaA1Bw
Ph+pE5cxWEl1tsVNh5R0zD1wN5iCEa1tc9y+kGOV0cF6oakIqh3cACotCUw92TlOephnUWZ1bZ8z
iCdbMCQKeDrTomt7RiiA0C7LRAcV+Js5v0yTIJ3KPJx3DEaGDBk9UPRfKHaN4LBWO4jXB4ntLQWA
Bmi60Xu3M0g26mQBn6wWZ4Jdt3pqnRrlvJFq2OY6ULJBPn9F3WYMZdJsjVdT+TCjeWP28T4cXq67
4No4QZ2BfgOQqoD+mTuOuxDUH2HqJAFuXRKSuZG/BPZdnW/+anAsP4luNbAf4qp57oBgv7TLso3T
wJomPIW2YLay5gSseWiDiu/jSSMp+JFGUX6Ux49+Rhk0/aDrETlSZHq4k6dsWwiIdthkGk4dYHAo
6XPIlgDDhAxpHX2ZXyXltg7rgxrez7qrfs/3Q71pPlLzCWgKwTH4CWjk/cr8rF+BuQEqE9zXSLaT
tVCdSYLZnx6BY723vy+b/iG6B8BgjyraDhPj0WC4bxI3+o4CxfXlVtl6XrPPHSWJbS0ORNQQ8EoS
Hg3P+DHdTV5CxvuuIMlXZbvcOL7kA1c7hF8id74p9tnOfL7+FatOdzIJ3PGitm2byDX8XB2faxMF
Us0mzeI2+U61NjFqCFlEBRO/dmjjtEYvIbqSwfnBeV8VpTRRU2gUZosGPLzbW/1xQFdW7GyiO5H+
1FpcPzXGXaecZHTiiMLYfEh26WMPrPJGFAZX31Kgb0PPIrrWGU3A+X5KlL6Xyj5Lg0EDNDY3XcPs
fkWAWMy6dqhofceupZpDj1H4ngh7Nda3FQqI0NFBFRr/OjdfVlETtg3FGF3ER3pfpl7xmL4t0JvZ
jndNtElu0SX6Xj5K79L7KCQJYW+QCz9G5w36oyyUafn1tNReWSIDOVNoKu7BlRe+UErqt/AuRLPd
28/r/rp6AUPp8JOSGU2KPCIsbitIu0ZtGjTdtJPH+/Fo/0h6opY2kcbnrnEN77kXJFdWNwkcFQ19
qFteqA1YSDtXhTOkQf/N2vXP1C1vM9A33YjY31d3xokd7rUHTYCiGtIxDQzjxVlQrbNBRRXo+jdp
PzSTIP6sHnHsDf6fUXHnjanCaaGqmAad9wtpqafQ64PlCwqWwhQq29EXHoLWKAs1CxS7+WpCvnRO
SCXMX5ln7hRvap0Y6AHZJbZv7oeXSdtmlJQvrXVUUSYNRQnwtWsKE8f9j3luexbSMgJmioFupu/a
Fj2Y36/75Lp7/P59LpBTSKNAjgK/rx71mTggqnCKo2U94cVTmQapBeb+n4X7bY+L2elkjwoFLCIo
Wu0DAojbosr3nX0XlqYbGvtw+hJBxD0TPbYEq8iX9AZlgsx6DrPahgYHkcjM+nH4e5V4ubayQN9Q
W2MWh83sh9+6Dfg4lH37Ir05nr2NDnFGMpnMP8J366uuEPk4bzKDqH9Iy/rPHeXkM7hdoQ4DuLxa
fEZEEyJLX4fhtqlFOZG1uznao8Dygp4DdkM/j9hSGiNksq23eNHh3drNrnHTvSZueNPcJ4+1n26v
e+hqYDmxxwUWWS/B45TMaUDLba4zxkjUZB+08WjMt6UqvF+unggn5rg5NKQGLEM2zHmLStKB5Pf6
dqm8OrCoa1R3jRBIrq0FmBOD7P+fvMqrHrSpeoT5HN3cn+9xkTi0wc/Fjcjkt3sR69fqfj+xxr0N
Sg16dar8aa0KVFd3JzL8Mtxf19dsNWqdWOGuSVoPWW8b7atBvrPvAM+8EbWtXsIm8AA89ULuboT2
yKKINVjov003uIsfp5vcr/wU4CO66ba9N23nB1qQ6+P6xLVenAYnA+PC8ZIXeBbH8A59qwwu/aqT
wms9QNWAS6AHx28rUj/N0D55lbbyTnuP3Xpb7qAd6oOx2YtJ6M6b7i+ybqdTwYXwZazNIrOxpKGe
w45hgWIh70VAgbVtjzsLUBGf9yS+wA2aCSCfYikNEoD247BChkGw0VcnF6gq9FVAigNZFG4gSPGg
PpE4eNptBgn3P/0wHurt8BNqvMH0GN0UgYNMDrTGdm1Qbbtf5Vu7zZ80v/P7fe9VX6If1VaY2mH7
nV/x04/iDiwtVJMom/BR0m2zUf3Ka92OJH78zXArV99c9y++j+wzgp9Y4/Hbs5pUIP0L2UGiu4mb
ANX2oyC5W5BsOxPJu27uk5bqyuB4GPeionxp5hhc7xfeuJvefiqbGA4d347ftFvZ774vr42fH4yt
sgtvKxxb6RHXHbTT7aJt92yTaSdtc8B2BN+17mz/egJfSEqypNdCGd/lyUfpVtrrrraHSkkOJVR0
4T8lO3qYX7Rd8Q2PvoN5A3yMdR/7llt9QBisxTP0KfqhufKdHKQk/BILHJVnpbpYJS5ktyCzkUqK
VUJHLnmp2R/LfV+QRT18CBkUBQ6ocRHbhlRYracwJh8ckhBtu3lTiE5S/5voLbh2STp1Pi5qG0YE
GAbbf5n+0Wd3WvUrF6UqV+P2qQ0ubveSnKJFgTk4omZ8K5GBpCTezJvIm1yQDpB0+/LrujetvjFP
bXJBu9QayXBa2IzseVP1lZtAMakMs20XzbsqXA5S3+6SsQP9dX9rO/GXYQw3VTZ50jJvNaX2I8V+
XvpbSVTNEM4GF/GmuU+ddsaXOY8UALjZ13a9Dy5HUrqSO/jQEHgrDiKZttU7+Ol8cCGtH8c6Hhes
M4hyHpYdIBn3updvaq8T3BXXLhsnhvhqOtiLQlPuMbzRRwv/jU6cbeqPJL6/vsCrfuugowxkbIwM
kxtPS1t5lvKIBjRpvEbZ5lbpppNg03+ePhex8reVz1k9uafpQ9gapYQuSaXZJ+kvZYp3lr1z8Gqa
5uFuSioSm46rDpWbFr07aOMuVtw8nN0OELdsyZ9GELUVfbfVwnKzVB2KfPqO1pIfpY3fWdqtIzfH
sM4eHchHDG3tX58ktrG4zwfyjhEbgEAZ9EXctb1SRqB68y4O9Gpxq64huha7avRcjILVWHMvGxA/
pJNAbnZZIsi7SZ8magEK19W70s5u22aTUN+Rtyp97jXwfkTQtBblH1acAFcHENKBcc0B4J53gjlr
8MJrkyAC+K0Z4o1m4vZcLgLghsAMn6+aI522PUgHg6w7xEPqzUrsdnImOJjXrADCyDqd0cICyOT5
mwAL2SupjsRbC//xe/lDWKpdcQcgJH9bYF9w4s215JSd3qKQmi3FzVgah9yeNk0zvyy9qI2PBTHO
8yC9qoB1BaVOoBO5kB82S73MKqrCagaOgQQaDQoEi6bF61N/MttsO8SiFh0W0S9NghGMcY9dUp8m
4wDSVgfzBxXWQp0IZDf8tDfBdFbsgHcQZKNWVwvasv+xxr1QFaudLKUEFkEfvc78RsPvoehGJBoQ
9yoFltNue0lNgs5api16yB2Q5DlQI8ynj96ILZLquijJv2oTMjOs1wHqHjzhrhKjpVPKUOpTOleO
j5ve2tbLphBVFFcOCdTFfpvhPLGt9EqNStRO60Z9gLjNRolCV+qk3bQofg32ZIbtkSZZ8JRb3QA6
EhjoxYQMJ49OydS8CY3WABgiHX9MxrJ11NgbaVa6FG0s12Pv6g5AhhtoJURfaIKfbzazbFXIZGOI
ibKvXQ1oWc2tFlJvwkpwSoksca4o6eastQXqMmihUqLnJiKqFqT+3N2INK1XveNkTJxHoi2hK6FA
9mmJQl0vOdiFG9LnMfybWHhiiLtsy8Bc6TZlhlJ5m5aHbqG+kOdrLTVvg4353yXiIu5YD45EFywR
aG23iWpsym/xsDXBiqh9zfJtYaGcZsYkame3bQSLxn77IloxYlcovaAjgn/0oZlQMo0aRQht+Vii
+0nUYyL6fc4pLC1s0RKM34+SX4b8VXiWrP0+2BxkFEdB+K+azFVOzpLBbi1n7nKcVlX9Dbrey2FS
nUGwh9b266kR7qrcGXlWGlX6uYeA96LoAEr1O7v/dX2rrsVytAQycCESEBflMH3uxsSEelLQOEdK
PxpVEsSdtX2DBCI6ilEvh0IZN47ZsNsi6zFZyF2ZzbyVIaSB6ECU/CClwgfG6tKcWONuRTG1+hBE
+0mQxiAtJkpYdt4cR2ijySAsRHt18HOZdk9l2t4vVjOwdqPxS98XhjcqeeuNxfhs0yUTLKbgswwu
INpLU1rxyLBPSSS5ow7aO9rIIn781bVEwgqCHgB0Ial07pdNW8/dYNYAbGqTi1AoXsy1swvtef9a
4HbW0BdT1/WwAMzyY5nRjTSFYBsaidnvB10nlaofukQQLlY8CL1aIEDEiwe0TnzSRulihUEDcHKZ
ktsN9KZtq7u+l12lY71CcbT74y1xZo+L9JadT3Vdwx78iMRo8bCi41z/xXl8ZoUL83Gc4YGiwErl
HPXpmPW/suTYm4IX6YpLOOjUYS2VbOZ49nLd0TUq17jTFHa4y4x0jwYy+8+dG2SAIJ8Bf54GXblz
p7g+92sJwbMf4ya/B/DNpDrOpTbt000RJftWiqO7tiv9OU0UkoCRaVNa5S86UBqkZg3cmRa9zo22
7NupF7VqX3bdgiga4BcTlCaMJYnn5DAjI9HzDKdx5GQ3hVkf5OhbRcNXCM1tnNgkZoUEvIbWzYWk
Jc5LeyZ2timpurUovcn08V1Oze/XJ2l1QwARpuKFgdayz/zPyfmjRU6XZxrmSJK8ZPGNmxoMsRCg
E6XiRHa4YJqGddXJMy5XcVUehkzdyctAwE4IrnnlpklLwT5fOfFwGfh3WPyLXc7M3Bgh9IXeXwKY
3RB6oCapW8HjRWTl3Fv/p7WsKp9jLGhO5PDujVovoUhGfd2EbqA3DZEYj8DzOKykRhdODeZNTZGa
nQ4jSGretOH+uheIrLDVO/GCOrZiOmSwAv3ZCTIUAaiwhVFq5eDCmuBNib5JNP3wZAl1q+tpvwB9
Vtt2T9LJsNyZTiJ418ot/swKd0cATsYudFVil5CDZY+u3mrbcLljekNgb3K75HB96tYd+/eoOMfW
wFyKfECCorzR3aRm9Uyzr1V2J5stUNyNwOGuDk5F88v5OkHaUEcuFqimVFOJYlHwnWREfuvLW6oy
OiiBW6xGfJBLonLloOeUDw6MjBapIYwNYhE4J9v3MX2+Pns62yLc/R2Rx2A3YBP97DxLzaDbU9nU
GJHTRYmf5lbtRWDqdeeaSmQeivSpL2QDxNU08+u0ppvIrt8mrR2JIyU6Uao2dHF7gahkV/+aJ4Cs
ojjW3CUZchd7x3GXafxmZG0PQvcC0vHQtLDyNLwBuNUmbaxFEdo7Q6A3II354kAawx2UKL5dQKrl
lSW6Tqs6s0lRg2gOSZHS1SdzCpQYlBG6XFi+Eo0SKfTGBFWDpm2uT8769P+eG86VY7sGVVAapUEV
j14VD54UCZx3dd+jcQzgJnTiQYPu3J8QdeweaVlks417JQq0GVqZAzFEt661tCZW+bcdNtKT+GL2
mZWWMuyYh9zxs5BIhhvquCsfkh/SXisFE7caaU7MsWGfmCuXFJUIC04V35FewHglmjIuVELAqVND
Bb9dAjGq3zaH5f36qosMcKtuDl1jljPmKkpDv9Gem9FyI/VuSl/+Oztc4CoyTaugsYDSd3bomq0N
RHB7lFXBBheMxuEiVl9CKy/XMF3hc//FvkueRNqKqyHx91pzN8b/saShzKDGxsqwSkJaGX2yu/j7
2EFRVzBhq5H+xBJ3nQR2QVOXHJaUbIM20t728S5Cu6Us6qZe3/f/7haHu86rkTajdA5DFuqyU0KG
+IjNQ64v/+poUMoAi74CmgT+MgrypR6rz5a/eXAAsJLMHrvSJtaHKaKsWB0Pe67jL+Q5+DtMK0VF
WUwFgB/yFtdfok2gzhLhyFbHA4JvBn8A4I/nz8/AZiAlRp0G9uhpaPwrWovkVsxEBmtTcC6u+hyS
n8haQ4UAr5Xz+OLUYZiXJZJCbe6niT8NGyDwyhyNtX4lwjitxrITW2yDncQypOPHVOphy24IkGmx
4AQQ/TwXztRlyEN9BIS575EVaqlueX0kohVddYCTMXAhTaq1vLFkjKGYvnTGh1EewOcnuBqtrj8I
R3TW2QqKMe4oi1BiwKsViSFk3OMFLYeZQpoMuk5yAHGR63tn9TwDwx28DMBgSFhxixJVvdRDzhrI
TxRL/HlYvlhjLW+jtlC8aO4TF81pR92edW/up4pMtlIJgtHalLKSLRqGAfdBEv7cLVIITeORWWJK
l59p9DT9RY8oVAZ+/z53Oph2XBW0Ady6BvdpQU1iFd9r7Vkwj2ujQOsZa6uEMBe20vkoQGJaIOeJ
imA13mRyXbvIVgdddzf1GcnVmhTQbrJKIFiwoDS/T3t7MxodmYw7C5J01z9m9VsApIe0MaP449nv
+jI1wynGtyjQYPKQE6rdMstuh1b0FF41xEhWANk3NKR9zwfdlk6o2tmMfp9F/VjCwvG1ROq9BPvO
vz4ktkj85dqESjhIY6EXfkmsUnZTXFk9Gs5K+jxU4Lmdbwt5Hy+q27ZvJVoZl1ywDddCI2ZQQY4I
Al5oBj0fnDH1dGraCS9JGm3yHTTeSJy6c6S64RyRUER/wDbaxQhPzHFuGucdZCcVBfm1xNorTv4E
3nSADJSaNHKy/4vZ/G2LR2QMaglGgAFDs8sXtOuTeGxI4SxketDUey1ePFnUf7DWYALyETyOGEu7
gwv6+WwWXZ2kS4L2zGLaGAq9KcGWlD3YoEC1nZxkqRffmMltnYyCvbB2Klhod/3UrGYsAZxd6HVA
EgqJjbhOol/Ix3euNJbKX8SwUyvsbXhytMmps+B0w+iMId1VGp446WaBoPP1ZVtzkVMr3LUtz5xZ
7jNYsdT5qwrRcnU5gJbMTXQRzGVtYzN2XxOPAJCK8AmOFs4R6zKeyyHSBbs2z7+jUVl2k3j6ixoA
+K3wbEN/Jy42PKX7VNv5ELI3grnYnZ8vUPbI2lqkb7fqBb+t8CKo6hxZkqYjYSNpHzre5KCFEfjZ
akoUyBMQlwDvYoPX59wFugLNj1qHypRR+w7Q/t2mfJalL3VESu3G6T6g8Tr/RDe8Mb+lUeFmi5uX
e1UkXrJ2d2DEv+g1RcssULrnX6EtUt9ZdYUmYLpPxmgTl/s6+TKY80aLRe25a+6ItsNPzUDgU/il
kyyogVUNEB1DmG+H1n3PM4goDiLts7U4fGKGX7tYsfPKkhmu4rmnxByJ/VN+D9NbKmryWTtjTg1x
m3gaNAO6rTjN6K/mHaboRB4WyTdDT9ResLa9UGZGVIJIEDukz1fJTlp2FUKsv20eQSAn6PVa9YGT
X+dO5QYYgyw08Os5E4CVA8t4g5AHsYz3Jtxdj0hrAwF5n4H8NC6reH6dDySXcrCssQ7tYmoezNqA
ZFu3M6SPv7CCSgPTVTIgrMstzBzjVzsQAAV5l4I6lejjozWLeNpXayyo+QJtJauMqp07oaCFILdT
BnDN1Pg1ihZa3XuG80RN280Lh2Tzzsm3ZrwFywkptIMkW5vrw1zbT0wcHH8gngblpfPJpHKTQjwb
k2k1aY8mcWdTAZvl0bxoSCRF8R+nf5B2RTf6Zw8/utq4WV16sP9XDp4y3VS7Qweix3rcscSJUQmu
G5cDgyUcXHB50J6DgOx8YEvvWFENpYQAD8AEDDOgmZGTxp/QEBjq2+uTeOmR57Y4j1xapW+rFLby
FzMjC5ZRFVhYHw2u16z9HByp3ObNbakqWgPPMzoC7ZkqWroryrwlg5k4xLao/V/a47bzomFTtEMP
XIiEDhfnl1b8wg4TMp6sTxyS4yCjwnOQV73qmjoqB33G61yqvgG7ele02RcpykT8SSsYGxX8GMC3
oBnUQZ2Oha+Tu1JY2LldRBiPkhVEjWLXymUC3S+vjlJc4ztiOukua9Fa0n7rq31XWf51F1lbwNMP
4Da6lIO5e1nwIEydZ8U4Uumo+aMIqrdy4cUw8SpC/Rc9xdCzPB+mXLS61OJRHWSJ3zUVQQk0HlMv
qnNEFrQAQRBxMAqi177x58WOM9P8nbeMNDtsWS9ZgV68bAvwhiJKtqxwnaCsDXnbT9JeCySe58MD
W38uV1OHSewlH2Ja9nuFPnhUOkAM4sXzj2n2amNwwdutYUV7CrKx8JDm6uv1tVxB9Z9/B7c7zKwa
66bFd9CXj9Y1D41nBN/D93hTvTiHeiMdzLv80XqKPIFdFh3Pn2vndrn3fl1Dct0o4ETRS1T4he4y
nEdF5H2lHuTOR89ZIcpzruRqYBP5IJBeMFJYXjZRdvJyDAvsnKjo0IWvu+1EgLH2GRbODA/9UBOt
D2KRHupKf8K5XS5+m003LLmCOS6JVJLbwdzGnn5XPwONidte91DbBIJaMSXj6/xdMM/Mjy7mGVSS
yIeZYGjh+16qhIKGQ0K01SWoejU/nD7243jaqs606ePymHbFXZZsVGXAwLOvRgEViuufwOLRxReY
uNWDGgHYXp5qpKmGsIb4LvJH8/hFbtD+5bTfccd6rUH53w76+3Vzq4GDScIChiijtZbXCOmXvIZ+
8wJ6ALn0gHQ/JNIYkbmyH4xnO3Vb+bWZIBhXW4TKgtlei4zwLZPxIOAc4NlwGqtGUbtXUcK8hS8X
t1rhZ4I2xdXZPDHB+ZKFe0wYWgqif+zZ0BgtGvBPmURKercWgQUvX33w2xNb3F0gNxctmi0dye3e
/tE5OkkU6eH6arEofuEcDrSsgDjBevG5+rloBiS74BwLboVaJ/koPpUDeNWUj0Q62lIPscg/vnNj
VFgh0zJASoc9gU86OT81c5mh1mTiNmVg+5tfwfGkqL0gvq0u04kR9v9PjKRNWYFZ38KDOXdKP3XM
yB8cmSwtTUlldTFp6jwW2Fz1PnSKIMaBKQkVlnObTWrj/MiNNJjUl0KOiU1frOlrCRDi9TVbGxsI
mvHEgjAsY3M4t5OAOA7KYNhgE0biAaU5BHNoDJ6+DNBGH+lPsD0oApursZsVpsGDxu4eF3fgMB7m
3MGZPJo39es035kxGhKSyNUKx52yg13f55Zgr61NKMRUwa0PiXhABzhPoUU6DJqN7RyDjklywxQp
aOlOL0X6g6sTemKHc5aFmpORmbAzTM13uXxsabx1XkFeuZml0BGEYx2rw+84kOwCbcnSwbiAnK9e
vVQllbqEBtarAnoFEW84c7JrP885h1ap6lSMOQ3q5esYhaQCA34lPfbSQYVy/Tx9XPdF9nPXzHFL
BMU2CeDXAu1ko0HK8d4GVZuQ5HMtSJ1OGbc+rdPFddYwYODggKfqLhwzT5nujclzbJ9GgHzVglrc
urufrBK3lwupm6amgMmo3BbNLo1eQKpLBuSYpea1a7eK8ZYu+v31yVz19xOj3JW7ArXllENWCIkP
8HEpD+jIIYpyuyCXc93Q6o0IiRtIBENtDU91LqvctyqFVmpJQRu3bUzwjnUZiUYH4iN9fDtLyTYx
TH+ClGND94McbpR88ctHA1Rhi1zeQFBbUKtYcyNQQtp4lKLBCrXc800xKVkHIa6GBrN8tPRnPBGF
7QNrk/uZUkQpDeKq/JB1ydGh9mrQADkJogy/GNN11JpEVUSzu+auKKUhAQY1GxOceeeDkdXCkerF
pEEJCsd4Hw3KTVdENxnr+y4O2kKfhubr9QVdCyqMh5n9BVFtHqcwWNost5oO7UttIinepEIA2kq3
OKO/ZVcFgNAQjrnA0jROOCY1ioL/S9p17UiOI9svEiBvXuXSlkuV6eoXocu0HCVR3nz9Pard7c5k
aZPYuTPAYIACMkQXDEacOMeM7tBt76TCzdIlOrhD/nM+SBTdVQpKE3iRil4z+J3OOZKrQ0Tc8KUO
sDT9Xc5qFQsjzZdHYdaZhR9T4amwIKR2fR7X9iEeu3+MMCdQjZMpAj8eXoVh4St1ZtfG6PD5Xzlm
vrzPWXQSNZXVmgoeQqSRd9H4gNzklr8PV60AZLkQkqOjhY3tKLWgzAfEzzGd0ahRSADgVoX0S7A6
Hr3T2qWDVBKaZUGSvDTaXa4NtToUPk1EPlQgzkCsTWyh1q6CdtiGF9p0TSRCIIAnRrh6osG0DhpP
bEeNVVuPEg0lKnEJD+rdJBiHCs0fHZar+kfDW8QbQEcpgjFIvhyeguWqi2V4AN1vU8XYgkNLS/G4
SRQ/LyfoEfDCrdWlO7PIZAVEtM3GpYYYucqmnVJtugmSLRonvFpdNQMPDDSbQ3SDbdjS6koJ2x77
I9N/oHem8bVwJw3PFcXlU99fP1irp3epLCnIUJtwi5dT2MakzlH2QUrHGNr7KJeFuzKvOu+6ldUR
mYDO49mJzcimhDW9NIDSQmzVIcu41D+mwb7tGnDoXLezujxndpgNITZGlkwmmuhl71W0OT5odVuj
iWShIcU1xcLoei3qyio2kdeW0WUpz047qpDJui9zTrihrF1U4PpVgBJY2n90dpfh1M4yHi1HsxnM
11bINHcKR8sBdibeh0uzajpHSBtE8zGtUtkBsUZsq2qnH2gveMi9665IcnVbjdJTLEgQQSpk4lMr
JTtpUtArH9LZbeq0eUnaUfPBUyHaZoIMaTmTU5/Xg21A99tVY5ne9Sm+Ixo7CYIlNNmOZEicUgfk
Tiz1yQP6J9v0ZR4fIvyyraQAR0HxSOdM/dpDYNGOwgMVFHmIiy53KUieK7PU5uw4ClkwtWqAVIb+
QDKFuBWN4tdYqDWOydV7FQhnwDTwuIJ0EXPl1JFO9UQZEZdMdu1KIEVxrBfp0XjJPsX3/EMy3LR2
gKC7voPXR/rHKluUTHIpE5UUVqlbWs1+NF6j+lNQot2gPV23tHbyQfJuoaUSRRQQKlzOaaah37sp
MadqBcBhLWaPdVjxJnGJV9lnCMrGX1QAIIZg40fkuGqpE6YMDVHydmxfMqu+FwFPssZNZW3zYrBF
Utld8nh9bCs1N9xrZ3aZxUvwq0IPtdpjXEIsfhCzp1lKqjuqheIhH6PiISqiFG0vw+QOpibsQln6
UUSS4o5TTneADPDUTlYfLmdfxPLamUDBVQLaw6ChZNOj8RZJvvze/xLtrnTNhrOL1lwV6m/Q3UQN
GG90ZvhC00htF8NYlKJlr96RHM2/uddhrq9P9LohIH6QBEApgq1ZJbE6ZRa87hFSOyKqD1Lb2sav
+PO6ldVDAcwi6D4gfwU5yMut2kwN2D9r+CHDfgOhnLPnitavHoYzC8zFMXV11xcAZqG6p0CD5qHd
gsVkq3gfsT25gmuCP+j6kNbdy5lFxscTzcjSfuhBomy81x6SfETtXoWi3UrxFtBppC4n80brS1uB
PoBB7L7gKf+sXcoLEvQ/s7rMyVmwS6JOm8ZlVkFe4YJOdZdtkseYt0O+0srfXMCZmeXOPjMzCVUe
Qr4Zvhte1IZm+AbaV5vEjn4ixW/7zRENW4n7gjyghzKAW+2iu957+pw9HtRvbbxIuqEgjYAGbRvM
eHulB2GJHOJWrWYnBWtODTZxWj1Pqpc3Ol5m/6PCLmAFQBUCwwClH2WBbzKxFdKEiSrlKUEbMhQx
LDH5QIPlbZ7x0mRrUY+lIU4Athvt8eztONWAEQBgAjvNw0j3qrkDver17bpiYqEVxqzpSzqAzTIa
zUxIVQ7Qx/S0F3KIeYy7KydcQgSvQdEWTfG4jS43CUpeHU3KkSx5DxWogW3VQyPSkUOOv1odx5kd
ZkkatTcK3erJMae/gbEGHQIXjb7iEgEnQQc+BoJOYFYwN0qyzBT0iRwpMfypv1naVhvxk4uwXh2K
bi3gZlS7dbbJPY4sQSSdTo6DtNGamyH1AMT5B6t+ZoLxu5FJzLFOYQLIlabYwwQ48K+bWKvaLxgv
wGLkhT6KbbJAjrcVSAcMTrjRDqGf+riu7daZth9PvPzPWlRwYYvx8kij90rcwFaaPhnDXhnACg6Q
qKWUthi7he6CurouvYGcFPLOS2EoqxvjbKSMx0+irhCqZaRCbFvvJrGnQ3TbH8Wn2UeK1iGHN2nb
uuOh9RK/c7sgdci2csunbgPN48Pkq9vaQyEhWYhbAzDNcT31SrB2MT2Mgyz0mir5Mj3Pkit6oz3v
ZFgzHN2undB9Ke9F0Lw8W3bsXd8Dqzv5bGKWv5/dEBDdmVOK+OxIhnBTa94gyhtz9q8bWfUwZ0aY
kz920K/WKYxo9BHhdS6cxPFFciaLs6G/0FTMfXcxi0xcPSZmqWrLaCS3s6vbbi/55k53FLwfSid2
0p20zW6pP7vGQXcrR7r92ezrXQxGvo3igjrdFV3VB4Wb0wXQ/pJ98iBBmzbeTraOmVfszE18Pifm
srbsVy+lxiX1jPuRzSJSK5wqeQGyQke83k6ze33214rPgPLh0kWaUQMFMHP04lDsDCJATIGioV+x
59wPM3Qet88N8aLKpsQ29PwuNzj31tqZOzfLnDlZFxqiJRiWkRp+O6LZJRvlo6R3v/Q+5imWrgQY
GCPUtJfs/cKofrmPdWzjSNEwxkzWd2mzQZZNKiKfbC3Nb4zN9Rld2894myKphwgDYhGMb1aTMNTo
0pfa1LWTisUBuW2vKR8ScQSP9f+ekVr6Ff4YY1YvJ1BuCHvAtpV4utWM5ibqXnWjd5O6skUp8weV
Jya2unBQigZlxoKNMBmfYEbI+dECTVdpA2jfRCuQLuvoVypqVbJT9IZsr0/nuj0kZDWIVch4ZFyu
nZWCiszq0a4USbufuzRFvDZS3mt42W3sIUMKA8UU1GmRSGJ8kJiMkdwsHUlUehYp9XukbeQkkKsf
sbobul0kxzZB66+RfVbqNq9fro9xzc+em2fGOBXJNJOQQkMh1AHbLZG9CucgqurTdTvL6/L7MFEB
X9LOyPYwh46C+ygCshatX8qrKmoHJW23dR7I5q9Kuidp7vUtj2ZifWh/TTJHLwJaGAAQoKbQL9G4
oFj7VFtg/HK94oxt7dih3vJnbMy+jJRcmKUcSzil9abVLZdO/UNr0thR9MoWoDFwfS7X/PK5PWbL
zIkQoils2ZdgMkrUU2d+XDfAmzlmU4hDZ0nhYoA+al3s0DJQNY4T5u2HxW+e3e9VihaNvsK+KzrI
kxHQwXa45cR7EO8pGYGu0m8FGK/rw1pdJwktJjjKItRCmXWakN0UZAUgZHo/IoqJnGzYZord0l/X
7axOHxKESAfjZfSNxTCsxCycFwhb2hhvU9hnTiiFN+PIo+xc3QcK3hMLidvSk3w5h1pFNLNoF7ja
+KR3W0EL/sE4QC8hqiY0FyC7ffn7SdyVSIkBbzSAairXgFwBrlTsebQDawVudEb9tbPslbO9EIpT
JugDahuCBFOhn2dgmkTz/m+k4TaDIQM2U6kOqc1XdFe1dtHcaxlQ3fJ4zLGYEbpjr497ze/LcMbI
KssL6poZtyKM1ZQNS4UMuUJth3T+nNkmTwho3QqiTwiYgYaP1QESoCksaDNGDWRwQ99aPAnV4V7N
OLHn6mYEtdx/zDDOIo/0oQWtEgpHYEyEwHE2oh+I8HCLjBWULKVFwRLPdWD5kNVgpszqUtNoWmM8
hZDeVtoPqXkKZ46b5dlgtgnt4nEoSmE8jWBEjCso29eK04fP1xefcRL/GgmocICwM5C8ZJlVCoFm
kNSJpxMwF2IQtyB40kox3VZUyj2hTuRbPZwGjjdcpufsdvy3UWAdoJ0Ml8GixFBhRuOsqI2nuFb1
wbVCITdB81RNkz8nav2uGYn6UpYj9YdYCBvOfcLmob/MI8SBZR3UtdjzlwewEuZZyAXM7JDSW3Pe
CspRA7dB2e/6frYHOT112tYaOKHP2kyrqDSj5A1gN3iUL63qWl2ACDWdTmp3UgXiobokdD8HfT/E
j9fXlDlq/xofKkyA6wDZi+aQS0tJZulqbMXjybCgJGGGtY/OXvRml7noKKHKawBcW81FfREa7ejP
RuB/ac7Is2koBGU6TZHSnKxmQGVMS2u9B10Zoi27r00gP6ZoArFtqJcRD0O9NrEo30qijIsBq8o+
A8icSUUvz6eZ1sehAv1xbqHQkn8SYXxVFOSPr0/vN3soKaCqD5zOUgn9xuvQixCV7ZFsPMXgPZ60
wR5IDz7sNyF+LwrO3fptKRdbeEwBQQCNT01inICElnbSCGZ30pPBL6jsx+PozH20k2XO9vx+KmAK
5XZcA19FcIXZNRAa7Y1GqfuTrneePtxgu27UEEjw8IMY1I4QuHRx8tjpvPbOZQwX3kBFhX+BJEHQ
HOjUr3fz2X1o5GatZIM5nAiNnDF5M+N9EosOyQvntQ+1Tfc/PqxQO8U/KC4vTOYglWJry6RCSzEE
pcRTLR1p0TthTB/kMfVL0nOgBSvLB0vQHkZbNijT2aGZcVLXWZmKJzl5obJdTZs0koF5jDhbcmUK
IeG66POCwBVFKOYIRFIyjvFsiaesNm6p3Hr6EimAP8Wo7Ra0OnRM38qc8yJeG9y5Ufny3IMAS0s6
dKWfogY5m3gnRh84/5Pydv24rZpZWDlMjE8EIcKlmbRo466aMLb4Q4T+vJw+6wAfTArnVvjmxeDA
8BIzUV1H8Ieb6dIMbaMGummNdKJx/CpPqt2Wbq5Kt2rcI5nhdDGPiobNB2EbAvcERn3E5tISRzAD
A/YuEpVRVU+ApKCjfXKUUtuYxHKAVLARuh9Gc3TEjgYIsA9j8n59WtkwFOZBSiKjWAJwHlSG2V6I
vg4FwHhm8wSd3k0b3xZlBjiphbyUV4qBlfym42s6PxSbStmmUBfQ9Z/CvVl61z/jW5SjAo6uo6fb
MCCEg26uy2m3pkIpQujxnIgAEGuhF8JhQI0EcyEpd9dNfffbBppcMN/yclWhTHRpKjEnIgFKHQe5
qNrK0RLuqgbXEl04ta9bYrPsy9zqqDkvGxYXMHbTpakhEuLcAMNLoCD3to+i6scwJNJtNhWyrxVC
/mIRWXInUSFOQ8R5V0n6XZMNzT4r2oOiCzIn4Po2ywsEzcKwVaTKEIAvfz9zsYvQs0ElfE9v3jX9
IziHvczgEdGx/WIoiaGZSMKw4c8hHcmOOpNwXuKvUUdu/tu46923cZv+TpzhtYQQAXVMm3gAx6T2
eB/ySrnf768v63DrS2cPXjFLav9sjFTGG14Z+yQYTfRyzo9GHsQd8hKJl8m/S1p7sgzJVcW7vtTM
o/RfYwbHz0KAIOPuZPavKEcGJPIws1kVeRpkiVv06F038d1RLCM7s7F8w9nIMKqin+Jl9X4gtJKd
1LW8pISqHLXpk8FpXV6fxzNrzF4RElLIvdgmQecNKIsLju52buRInWugRv7/nD7mTKqakJWgVUgC
tKHZofKRxLyeBrab8t8rBCAMUo5o/mZJXpXQyrtowL5obLrLDtGD5fX7LrV7T3Trm2ErPLauxmt1
+OZrliVb1FkQ8QPeyrbWJdCx1jMZ40pxEzsS7dzYILiPW/PUJNnPXI44y/btlmQMMqtGSIyUSYQ9
ghSGnVvRPpXfav2HTnuOoeWHLqK1L0PQ9sADDX30BrPhm6QmmayNSZBIaur2eijYBBGjM5ji5Fzf
+DxTzL43YiKDBAGmJhJMgmmLFvLC6Gu7bmX9eOHpAH2A5QpigzQdukbjLIc4XuJnVErgIWgfmly5
ScY9IXSn/BrkaicQ4TYzeCCl7xfFMptntpkYioRKLbeGlQSq4czEgYY99aXOqcO3SripZKTBgdEH
k5WNZ831Ya9sGDDsgp8bb1ENTQfMOka1Bhb+HsdCNMpdVk0nSx3BxFBID0oHKojrxlZWcmFZxpsJ
DzX1mzFSAsA5JFjJWgGPCV6LJ0EjxaY3eepnK+cOqqlQNkSvAcQFTObiLQaT4EOwltKd1gWV6iWK
DTqEnFfMWx0QavVwKODoxvxdumRAl2KlSAQULmRrK1hPGblNTYkTsHyL6vE4WVBlcCMGwAGsPEwX
dXXc1SQN1MxGS13S1q4gnVJpU+KGG2nrKjw+NxaStTjLC5PLuM+umkyJZbzT4zQof4PNNy7tH4Vr
vn7KwHqiBi5btg7GIs7mYPEP/zaKmAl5QfRea8whkAogffU4T4NZcfLf5W3+U/WGzYyKMc12ORQT
OCQu6/P61x6z9ZtUqwAkgr2+21svlDzEop0UDugCZG0jfFzf+jxjjBMr6kloU4WmQRpbHg3x+otM
xxhdQwhyazeMJp4WEcdxrrk0LOPfETLL2GtgOUGVKQ2icLA79bES7TFzqTI4RBm9LPyMBr9GrkYb
OLcDdy2ZC53oRBHHCXtWei+7dNdL5lZ4qqIpSFu0MEa4MAzH7GPHSgF+7zlvuGUumbvpYtiLdzjb
vSrpKzGvMdeTKqC9mvYz4qSq8K6v6FqEhAcbnCfAAoqmsZFmndOp7NMiDYojNEhs2diQcpfIIIr2
aqiqzgce0drqHjozyHi1HKWXxgIzZqA78xZw1hJnESwI0wtnr35F6N8m8MwQcxKrcJF1AF4vSJ6n
3zQwDuZn/quL7MEjd1JuvxNb2b8eZSiEjk5xkhzpiTO1i4FrH8AeTVEd06nF9iknOzpNo63cDL7o
D2712G6Mncsxt5yDa+bYwzlo89yPMDe6ser8lD/v1TvqQbZv3Bytezf95PVH81aSOZg0hspOJmDr
1OENSt+OFgxINUhI6g3xqXxM08S/PsS1ax7U7Av3kr7oBTIGBQnEx4KKFR3o7Tj4UvGb/Kx5Ja31
afxrhDn0lRKlU1Q2aRBWcu53s/4Wy7XkJNPIA2itBUw4ewY0L5GulGHy8ogXWVo0Fdxb0GopuO33
kx/ulGPXPGn6PkrfKwB3Hms00qejyHGq/+Vw/DXNjNJoZK0AGXYamONdSD4b/aC06OhycvDQTeKh
kd26etcfu19p56jNcwRkQ/hO6GQ31YNmvaimn1KeXPb68v79Jsbj5TlUz6wE0xGlQuhqVdb5OSAl
LjpKA2EevOubiTsFTNiDHHGeQAoFl1kT+7UKvaOZ9ND8e4u0/r5t0QM/7nXiULoff8eptBvM7Sj5
abadO5+WYACYcdE+KMquIzyGg/WT9Xcmlr+f+f5Grc1aW1ZHzA/yXnfGfNfb1lN0L/J0dFZvmb9b
kO3W1VD3QzfXMglaLdnTVCduoxY8itT1m/TMDOP0S9WKTTpgQJb1JBseUPJgt1Xs3DVf0j2vvWAt
dwPgFhKCyFJrgO0y0yfEndBGbY8rJvdE6zacCLg2HiHsa0+yX1lPZJfWT0PjHOiH2RymzifCrpFs
6fWf7LC/38HerbqVjZ2owpUU+racHc3vio063xAdjdHGXa7f6qnb0saWNRfCUPZYNks5xFONY9Y8
COG2E37pua2eOJ/1LTu8xMVnn8UsRtrPVCE6pqfv41fB9ItmO8VbUt3hsdaQEnCOypl1uq/pNrPe
5fQ178FTckLCf1JSr+hUOw63dIK2owsw3o7IN1FeunNtHJTBJubk5QmvrLLuKs++mbnMB6KSDNKc
eD48lT9JkD1UN/lm9IZH9SV+yAKBVwdcvQXO7DF3N1EmYIZAiRFUYTT7U4OeXrUKa6c1hmh3fT2+
6l7sxQ3vLyJWwT0AyPzlaSd53SIbh8NRKBFkkHInyaOd2J8UoJHEbQueJrF7VGZfb53Z7O0wfwSv
sDTZag6SHzsxWjuPOFt3NSw8/ybGF1NoGgrQSsB8m8KmmV9VoDqSNHFLYfaV9j2DQgjtf6KG4XMm
Y5nYa5PBeOUBrZJq1eLMxNGhLAKlTG0luTNAjD3flYmP6mS4H6hLjWMSci7Ftff2+ZgZtwGCMMVI
wfcWUFF4wVIIaYS+AsmOf5gyjxF7ze+e2fqa/zMPr9PaSlv8G9QlOhFFgMB5R2btNj23wJxyKA9J
DYpNaZDL0DiZ5F1eNehEkh3R4JK8Lb/1bdHQcmyARAmoGzbrFCXoJZVFjKYpPNyKnvDLcOiGOuNN
f8OTnV/fmmfGGFcwzwY4CMEQGTSih5rD0Lm9QQ/UC2XcKYBSzT8mPeEEC6u5BKhR/Rkh4w8EHcXr
RoHPlPsc8FVHAwRSdupH686c9mWUgN9xY4KaqnwwhOcm55yKNW90bp0N7ceGGHID7xeib3YTISfk
WqOKe2tAeM85gGuvlnNby7ec7UyQ4NdFGS9RWHnQQT4s3khibcf5DRSshBHUnIkT1Xelb/JCkeV4
XdtEjBuURmOcswmGY2M7Kr8rpDDAeGRnbbhJjA/j8fo41y7B82EyDi4TLK2mePkGSXFbiwX0ngcn
Un6GoNqIoxnRsHvd3vrooKeOjCHcvM7s2n4UZCFqJzj5nVbt5gFgYYcOm7x1zUCpubnY9RP51xyz
XyMla/IBTaqBhcYl6kU3YLlxNPQcoD1GdZGF5r3NVh3awkcL6BXY0S1mPuu66CCRbMJgLFi2MiSz
PWtIIlyfxbUCCPCGf80w14OcFLKkJbiXU3IXK7Y0+0Z1B1ElHFBbhfCd9qmGvgIy5sIup4XU1TF0
Xlpo1bOefQNzT4zUIrOW4hsG0cs3ykGSbPGzLBzavNQfyj119eyWSI8m3TdCgdI7L8f4RWzz7aT8
+QBNZKqDUdwnS48VLmcRRdZ99NQXtmaC9RpooU1FfTXbttkpG47mQ/mS0Y0l7BOSglk0dXo53eQG
VIPk+6R6HcxTmk+b/9caaSJz80CvtkPyBZ+XQ/wm9fvuNgbav32bM79I7dr05/BBgOiF2O9EYXbT
ubfNitdEuXq+z+aIOW9zOKr9IOtIn22s2AWRSP8Q8DgKV1OTkAWFsCV2JAinmU1PZLmrxAiQf+uQ
pah4yJOnJh+5cSzan2nd2R2V3Nr0tP6VM8VrTvrcMHMM5iFDh+owJUGYPXfx7/zxVtBt8Ina0fQh
pHb39nDd4NqWVyD/YgHV9NX+enkp0HaK86po4De0dDO1d2L+1ESaQ1Ne3L3mRs4NMQNLyNyCqrFC
rXEcbJoMjmY+Xx/K2sY4t8Cc3rCvNKNtMJRMo46cdc48HDNyN6RvVeFrPY8ufNWcikYUXULGCkje
y5nLpQSEpMtKtVLlVLRwQ0Dkc9B1h4aWOmWnSq6S8qSMv+Nh8MRbRFBgWMRjj8XDpJJgUEFCKa51
23chKEdXC937HMJaaEHMPhTPkXtnO3MQYquh2ZlZlukmG+kszhXMdsjN2/Vd9FM5if78U3wR/kl4
e26KcTJSArIJfUBxLCWQQ+wPiuG20YNuccKE/zIkdIEBJgmCZhbqDeSLCq71JV2ddSJeIMLoJnJS
PtVJfZR1ECfXUzbZeVVZRwXsagCBQyb4+o5dtgjr7tHy8OcTmMDIakxFyLs0DQzJVevWjqEWXUx2
YR4E1b5uau34AcH4BXsBESSbkezEdizECukgaE6a+5zWGrRsJMG9bmU1QWMglsbWREcH2ggvD4XR
9CUucrxNjCnoo/1QPePcKfPv6rMAZFN9kMDEl3zMmp++haI7WNuQesOd+Xb9M9YGe/4VjCcoJ1CZ
NA3ee1Ek6hu9pEClioQHZ1zNfQGHCqgWgJNQiWcC6rnT+7BJEbwTtHsagjP2sqcJB6G8D5FV0Eyn
Mm/EY99+jNzsHkvW8FWNPLfNbJ0WUqBGbSEM1Me7Ikn2YSvsuzLf5eOTLO57EPvQLHXG5lWm70lP
nEnyM/SKCKgz7/rmbdJc6NRo0q4pfex/Nwp/CTTdZVK6VRO0eeTCDtw2XtLzQoi1+w07Q1mYHb4E
AS43iK6Tom4nRMtD7kXtWynezLO2FWzVCO35OYZmCfKhNfUNzuWw9tBaCIkABgHAFci6S7vtbFmN
iBgpaGIVEBtiKQdTiavNJCi6/w9235mpZQrO3lk6GZBuHmaUa9BB4MUtnbdUkjjua9nCrOs4Hw/z
DOjNEJjNVsSzlaJNeR/Xk6NH0HGKwiCMfoWD6RkRDwa1GhWdG13O3dnI+ioEcCnH4plStIugQKwV
qWMoeK52iRsppRsDHanPx7GxxXTi+Ja1FTTB0gCc0sJVx76ziA74/DDgHaKOY+fJpVb4QhYLbpbq
xT/wy4j6QKaJRi5c7sw4BTB+lVZrLamq3G5Rf096F4KzntjrHiiJrm+X1XEtIkvwIKCeZF0mMqyV
PqVxFihh3NiA9UxOMjSJ2xUz7/HIM8X4RbWYAGjJ8yyoWqJvMjyHvSyLEl/M0UN2fVSrDgpgkP8M
S2eeMiKYnEMZlBSBSGuieK1ZLwypoCDq/Drp5+oG3XhDPu0FDbksRxwUFXwSyRDeNcMsaV6GMCjx
qC4nylZJoay0y2cj6g6tJY+yKycp/j9SCqVyusEQ8gcjKpP6tyTGFfKIujxuQOicgoavqPXpYA5y
Y9mRPjbVthZpUzt9LzatPU9xaTo4RiDb54x/La8EjTPwkoGpf9GcZubamnKSVLKSIWKqvLfZrlyo
EyT2O7r27dThZR3XLl5EhXiSAXwOuLbB+LdqzggOfEuC2vyQ9Hpv4E4K1TAGokIMhPITkih2LCD1
TOZjNxU3Q+Kp2WMxhP6gfI5CEGofVtJ8XN8EKyGyglSMJAHRDPYitvW9sAbSjjTKAzWubVkQ7UIs
fJ1MnkV9UVFsOrxeN7jmoWDxq19iqbtazLWIwJE2YN/Ng9Zv0YPu9oJjfyq/5qcuyLlMYcucMj4Y
wArE4mh6kdEBw/jgtMuNcrBgDFdqkG+6yu6fyd7J79J9xQEDrZzcC1OMRypj2JL7ZVwE13NsGp8x
jX9pUs5zfasb6XxQy5ec+XhtCEOIRsLStB+ybVduUIkIpyelLN1Q2JbCTeEJeAxrXpjbybMpvmjD
Nu3dlD5xlnJt88AbguhCkcBQyt7YkIihBs2rPBjrm1H2stEh4uhZQ+I/yT/qU1V5Czmcm1Z2Lk42
SU6FbEMWQitP1z9kJUhf4DN/voO5zhdJhLQSyjzIc9DhTa5UHVAgBrQk4vH6L4v4fT/9tcTsJ50W
+jBYsFT4yUPJK8KvVaMuBsLsISMC730RYkKTCUKkIEXcpNljurDbFJ/VG/Su+s8ZkARHfJm2xZN5
O2DheTHzWm1+6ThAZyG4ndEKx7jFlqix0usttld4X+9085Z2zuiKDXiz7fq17h1peG+fo3EPyatG
8cruvuptaWPUeGwWXMz66rECoE+BegNY+S1mbfNi7olc4Wu6/UioM4evvXDITRSiJrpthQMwAbH2
qup3Y9f6ed/YREj2WsxpbV6rgUJqEXq/aEwEIRWLB4V6yyhISp8Hz5L6ay5K24RAstF7RLPz1JX7
bSgFqvCaqb8GhXdRra6IvigUIb/71Yx5eeDHKqxq0xyxv09o+fR26m5+qzbJJt8ZD+B3szbgpX6z
XPG23DaHjuPX1rb8X+PfEp5i3NcFVec8oGYGpEJzyEUutH5ZRPZYLW9RSFkCw4w+t8sBamRqjCQT
seXmvU4dooLKrh+Ose5oz/WTFdut4XFZSb8yItesMukhDU2KdS0uI3N7d/AKN8ls4rd3KsRj7dHu
3Oxe2Cve6669047j46Y49bfjbbzVfpcuKsCn5O26G/vKZ1z7IOZpHoPUqzFLfJBmy/vmF/XfYqdx
0o8bkPrserfztMDaDk74WW0fyoOFb6wPwum9cQ0v2lhPpguswK7dRjfEfkU8t4EuLZ1tY9M9pjaP
guur3eHax7JuoqzaSIbmUAD1MfSZ5Q+J7pAAyq2u/OJJJ83rtuGt+NLtWmd7fZ6+XztAMiP4X5DZ
KHqyOW65qYxUVac6IEJrK5Cqt2IfJeMO7glZthBJ3+v2lpFcjhQtT9idQBQvYDG2vEKVrOirmraB
+YSB9rt3QDTr59zl5V9X8l2LOKkJWLuOtDYKSMwxGFQzR4ccDCW7GACD7mTJx2EAt8xIXSHbVR3a
hDnY8OVosYMDkQLiX0Sm6H1mbrTG6qOqLMs2UFPtIKXo2LXij7pX/F6mv6/P43dPYix8xQrSeQsV
0Vdccxa3hGOuJiagVUHUiEeoc+MllXCSF98jgUsTzKY006Gg+lS1gTGMPvTpUOPbVpWbmBIwMpw7
gTMcth+omDK90xLYGlv1FJHMV0IeCppngtkQItXTUuqW4Uw1REE0yB68XF+T72dpYdFYFkXBfyGp
ebnl4iYsq14jWBM6hdCJ6NwmNt05KV2NQFOoGn5bYs3p9+XZZK504G1UMQzzNgCZ6UL1s5vMyC7y
e/gTu+uBtVE5DmNtGkGWACIDBTS+0Oy6HGSqpEahFphGbZ50bzLASFXr4o/rM7mSa1ym8q8V5joZ
ololFTQigspunmY7drPjS9jZ897REnfkpPvX5/CvseXvZ2cpaYty1qyiDSZnmuzkl/WznWzNeb4+
pu/B1+WQmOOUW7VmGSGsjH78GD/zeMHXTuvfGQOHxuUgpAGrELXwPVqjesIcaFaPAC9Ap0anOtdH
submzk0x+3zIKABn8+LDm3cq53ZD/Ceh5bGSrVsxgHuUwcH57bkpqVXcJAmszKPg5nSTSIpfK+lb
25n2PxnPX0vLlj9bf8uK07GU2zYoC2jeh3J0SqTiANzRs1CVnAhwdRegyRzBL6Df6P69tKW17Zil
2oS9VkVuAUksVXqbEZRdH9H6+UFkDV3MhWqbDQIHYOipNMNMXN9EDUDZcu0JVrGjoFQ3Yk82ots4
VBwoZ/7Q6OyN0fh6/QtWx7lwnaDZGhQ2JnOAkygHSUchtgHJXksLwyTHKObBi3lGmIOrd6Ve57GE
UVqCHw/xgQjDfS4kHB+78pSE6jviafAQYB+i1nO5aCEobTtDDbFB8k/w1NnoHnSA2BLR1Fmndpvl
Npk//4+0L+2R2wa2/UNXgHZKXyX1Mj09m3vGdvxFGMdjLaT2Xb/+HU7ejbs5RBOZmwRwgCBdKrJY
LNZyjjlVqP0UmBvY5CMwzSvUI6r8waFVaOIJ2mTP9Zrur6+yJHC8/DJhBdCt0mRDS3Dl4BEZaW0U
f2nR6P47XjfFPdlPBrqCI/JC7p1x6/7yTuBJDRz7pHrXfHQ++AzU1PHGNQEFJg40DL1devE8YriP
+mFqAtrMAH3RYSkCx1UW3fiVdhll8Uw1XtNoiubVREFnTdOcpbPrgXcjr8BgLG5a+lr5G+dH0rzi
jRug01Mr3oAmpDi7H68+dD0BUweQL4i7fJF5watngIQQjDCm5Ifj3rb05/XdlMSsEMDxCQBPAtZo
m2t+5ojawV4rZufjqe+m0Q38murG3UhR6T8Wg+dnO/y7/9PQvMGK7MJbSeDShuxNDX1a0fVv+Xi0
MNyOWh9/E2A6VKyA63RNqBen8wlJaiOLgMKh7/PF1esINHUqvImPrh7CTKBb8kcBR5251HvQCiMx
m3I+aYzd2MXShbUBnzHnM96OpSp0lqpm+ZwtB4V3X3yCxPNaDV5Xzye0ueiHxY3d+9nWrRsA9uWK
yEIqCqhEYO5DftYXG/jjzNVpaY9QbAF0FWZT2d50KuvWijFseH3DpGsIJA0Hjx3++OCfcm47XjY2
aWzOp7zKuiAx9+CpdzAIMW8Ap79urguTpPs5rhSylGgF4eMdgkdE5X1CNF0vJ33W/Ec/cbsxqJwE
yFYc5B5EaWSp6SPOMQtpkrRbUvSkPWQNYT/rYcSbj1Qxm4OSGONzPxWs+Hr9Az8eVXwf8jucl0Hn
+XFhNYahWkuMBJ5iNA/fFsQu+WSXqViGj2uO+X3b1mG8gIrEvPalFLImRGssbTk1GOi6xRT+cnA1
Lb3pqy571u2pUXTsSbTC7gITBz04nBPgMsa7vkIfTRPffvZbwgohQWTGbmIvJ/fJ+klv3G/Xf15S
mrj8fcGXAdIlibUMv2+mIf1Bb9MT0P8Dzqb6Al47/KmQ9/EKupQn7IVT5NZALcjz0yPrbxkoF7/l
7o+53c3oFfXsL7O2MXrOV52nIYp0wTQ/temvxlbN8EvSm5dfIniztXadpJ4tTNcmG2u4dV/d+s5E
Oq55zbdNGeqlE7CdPzy8KlaA7/7lvXgpV/AAvmlrK2o3y2nwv9dN1NJ9t26LeIta9bfkbxU1icz2
MbnI22RBBoXr8NL2rRG4zEVXrqeMmqi+Vxno3ov4wc+aOBjNqlW8OaT2BFYg9ORjvAQoF8L+Zl3P
FlyP6wkkVJGbvdEsaJ7jm79WYz+MXsg2mbe9vqCy0+YC44UzkOHC94U4Y/GNLrMmfcWzwO22uZ7X
24X0qkQV/xVx186lCOvYMD+N52lcT14L9kwj3lX1brjDzH8Q34L/TBHKyk6JawDj2cHTHfe7cCpZ
z8rcqP315HtJca/jnRCwnjQ3htZZu86uTmOeVzefWMczmcLOjUY7TXDSkKmPOZqEagCBN5W3/4wU
lOCREEMn64cZNcTaPekzVH9Nu79j3vp9Qq+SQojM6Dm4oI/cB+I/0eHP1PfIoKPEbPZzcpcYZGvG
1hdGvDJaMsdWLJzMRcNDo9+KcyVh6vDyiCF9qVVxXegncG07weQN/d9Y5vLeKYdGcZNJQk8AmiGT
yOEMgaDoCYaRjPZqd7G3ntD2aN3Mc8lQSu+qEHSRS1hSPfk69qg7kqmu7puWLQcy+a4iWpKuLmrn
FqIX/CFGS3wwxSATchcr8qaHnHp9kFnDElFkTsJ09X59wmKAAo73KTq0iMiBulKzmEkMWDUyzt12
LQyQzbW1pnBcMi+COQKCLgWOayoC+TqFZjbOlOqnikxPIAgGq5g/fPnvmpzLEH2IP2gkY7B9WmhG
kI19Eo6+qpYpKZWjh40TJsEjIsMt4usSSkrPKmZIQQb/gGnb7pZ4i38Tz0v/ZdCRmKNe52/ahACy
xm7RX5osbmDEybJp0Oi9cTLN307dBBLrBkQOg+Zmz0ltszBlS3a4viKyowMMGNQ0MI7ooX3w8uig
lN6UfmHq6P+M44jiejqNPQCfhpzR02dEgcAdDU0AOhVxc7XcLJOO+vqp04YlNFk6vlSdZwfOgk6Q
66KktuSB+AYvX+QYXCFmmx0ny1hnwZb0Iblf83zd2Gavf8aazqQIrqAH8SbJ4LFPoHq0t+lQVzcu
G+zddV2kO+SDuwk9PDwdJtisZ7J5pG5inIBsAQTOEb2D9Wrm90hJqVgaJcM2sNw/spzLuPl/ahtN
OLnm6acCGQVUgLy2HI/GvFTTPrFWfTiOS2YtgdatYxtZflMseyvz9S4wyNqhZM+cASkyZruBnjld
EvStg9Hnys4xqPCZVSGAXtVBmuWKb9NBrwatN2IdA3K0Phg9cb4v+tQ9xUPlK0oufIHFwMPTAYXG
3y/okBaOCFriSN371EB3o/kyr87PtjG/pM4pMTAAguiZ95b0ipBKtumc1BV3DBjPiAgq1Kb22swd
ZE5tnQaa0wxhraXpFs0TiUKULNIBGLjvoEQBGEvxql4QDoxGVRunNC+D7LZ3oznejN22nRQxgexQ
ngvi//3s4R3HMTVzr+KGXD4WaRaypFAkniQXI64nNG5wvk/AgwpbNdn8qc2tIumSQwk2+RzoHoEz
FWhseblugLI4GxVauEwg6VigVBPUWcYWXMwj1NGBdR6ayRi5fWpvs7md7z271cI+q6Zj39qo7Dve
nTt4y7dCs2rFqkomP5AuwSQSYlXYiiEmkGuG2elkzg20SbhBUrG72cZsvvm1BUEVJgzC5mD3APhJ
zGiq8cJf3PuODWCSHB+KqrrRymRWHE3Jebn4IO9yn+sWWPmTyc9LGrp2tjVZdRtjFQZwBtNpAY4w
GFmj67shsS3IBCAcgTvAG0twxd5c23qadZCZFJGdP+qlalZcrtUfCUJwPuPJ5fctJNhtGm8ZKnr+
fBqm7KUdWyQzsqd6jo+NPyneIbIE0oVmgpmtSOvWrO2N01L+cuk37T7xkUFal+dct3cVqHWqHhQm
WQjahQ0mau9pFWS+AoBVUiXB4oLfDUy6CLN9ESS9XEvE1Bp8BLqyLPSp1NoUUuKActFAs2ZZIPkY
H3K338bG7AZlbh2tWYV7zc1GcMMX3yCYFelwo/gL7sF2osOrrul4+ZXjOHybR0RKK8C+jxMdzWgt
yk7hIqVu5Ux94Qp2J680Mq4+wTSC5v2N6DW0yc+VqZLJcqfyR5J4ATdtkydoWYaPPIFGKM8D7R7J
6/xr8zw92D9VuCmSWwZLClQslJ8sBEvCqWnjLEvHvDVObn+0rZPWbe1FkYmT3C4XIoRjM44mY8vU
wDu5f0MjoAyaxWsyebjObq67APkm/VFGOCh9MTmT6+KgFGuIDqG94xVB5VYPbFYEZLL4/kIn4ZZB
zLnUiQ5XMCA/29Cbtti6nR1a9puJOqWWTiCbDrXcAhNJsZ29XT1i87KotRfQSbrf7MJ6czL913X1
pf7pbC/58pzdrgbeZkbhYKE94680i/S4Duz1MGU/Ou2hNB6sVBFiyx7CqNMjxeoClxkzh4LAcsiz
HDkKxA1j0MJWLaAkvLq/CjPw0KlUf+lUbbByL3QmkdvamYpFterLzNe9S+NN3TQBWf1dTZ+yJdnZ
2msFItzB3NUVWPe68avTK1yx9I45Ey84oKFoltSNB95y6be71DPyoEuafHN9H2UxONYVPUtAw+f9
sIIdk2oGYF4JMa4Xmi83Nk7/CoiuoxkgWwNwjVD1jJEe0TOBgjn3GsC9NQ8HxwZ/yMLaYPDMjWb8
VdRp1K/fr6sndTlnwgSrSYa+zlYfe1hX9Y9uYGXo5YYRFIzR8Lok6YE4kyRYy0QWMi0zJK1Ovymc
J+ptWmvfuUd/Cet6DZGMUkiUeqAziYKB+MVU5BOBRDKWOy/eL+P3rsDQ3Li9rpmwhsD4xbPnjCVI
0IzMNkBOK5ARWWxcokxzn4asxEj98Pu6HGEF/5HDobtRtrIwPiHIwbRcvK5g9jpWRezf5ovvhUhr
OFFDiwyDzFO7azGqelOZDZBdMaZ6Xbpw3P6/dLDNICVEDLSBXJ52uhQ0TtB0eRyP/k9LhZvM9+Is
mnj/dfD4IZUH6HMLMePlr+epSWOrAC4trqcN+gJuMqcPp27cFvWz2e0qVxFCyfbsXJ5wD/oz5muJ
BnkEDxJbo2FVV4Fbf7u+ZnxHrmkl+I6q7oxSMwwQ97kzdsi/Wzv/we37w+jX+5wq0pCyHULYi+E7
20M6R3xtwX/5S45/jq296mFVJHOIsE8FVixeNP9sFYix8QbHrBDSOZdbVVdV0TMdzGaNU21tfa9V
EUfi8QCy6yKdzFiEV1rU5ZrimAnH+YNc/t/Prpu6Ti0MgWLL3OLeH3d90W39+nGoVQpKl/FMP+GY
OYwaZtVw5jYQ8pxUr26p4Z39uuCUNH8q+5GvntlxXo5XPdE3HjUUh1UqhY+suzByjCsIx2mqnbyZ
HQ2H1a93mKoD7IwdTLUiWSk17zMp4iHynZTo6Lc4OsZXN67D3qSgL9I31fLWWS+fOEo+nveY1EOP
idjDoukd3Gyrg2wezE2B5dA4sGimR2ab5DsQSKJloKbd7rpQ2TKiW4A7XN6J7Qv5t6SMDZhZRoHM
+9aDzJGNKCzQp08IQTYRqSxemRGnWGOoW9ReSY8zCGJGR79Peud+Xvwv18XINgvtNEhNgJwPBB7C
Zo1FMS4mbeiRLFvavhL7WCYRpgIj+hnu0HNJgtebRrxYNRP8f7C7mzQNmlzhCaTb4vDcGEYHuX1f
eoJksuah7iEAAM0bb97pC3hAEoVxy9wN2nr+FSIcIZdp+qAPCGLrbhPTTZUcSLlbR0UQK1WFjzGg
2RGzVmLnvTXa1kr1CZvfbvTmPgdNVYrb/PrWy1RBYz8A0dHrhhq04HPoWsUgK3DosU039nznx6Fv
P1FVU4nY0/fuoM/F8PjlzEHraG7riJWxo94CmpaN6xS2q/GXsVTISK+xG4OZsmBR4wKVao4HYJX3
pA4rWxsCvY8PRQVYN4ss5S63J23Tty5mgcHwG43WOobOPNqbZbHW5+trI9uAs48W559bo65Bmoy1
mZBZb3bWujFU5UFZbONgf1G4RvAG6pzLdQEOap6MLShNE/d2GF7QufFgou3IH0lQDm+T1W4+oRJm
eXkaAW1/urDdAESqqsGY8mPh9yDV6B391mpLTMi0uaNwkLK70jkTJajWtjZq1fkA0uwN2ahm06Vb
Y/BWLeR1kRAXLvyVTYPR8nVjaFjtChKmeCb4k8L9Sg/HmRTuN8+strWWZGU2pHQm2AlQvHAWFvrD
6+oOp0/sC8yAv9AhUOQe60wD2XBtzI999uqQpzV5mthnlEGLIApThgE+wQ9OC+RmDCB3Ryd/WfjM
0FoGrv+kDJ9lTxHnTI5wmdh+RzVzRSxWDNbGqbPQ1gCupC1hBwqCdNFD3wDs+X/NcfzjYdDHirwy
5i9RubzcqyVLnG6ZEDwtgI5KgRnVGjtQbiHjuHfLLEzjv8GgFHrdoDJFqZ3zyj7KGEj/uoLgujLz
GZB69MhydILEv32M4X7COM4k8MNwZoZoe0Eiu8Pjbo5fpvmAxG0wDV+vy5A6IgI2CrQhoU9BbBxI
M9ed3BxPOK/c6VkIsh3L2PhoEVrCOVd4Blm44ZzJElasm0a6ZBpkYehiu1ZTMNsPcbIjdrs1HaZY
POn2+Jh3d3kLzYdhwNRdkXNaEEJ5CSB8dNSzqoopMqdiM/278eGn8ebhtd8PRWwyu+3Utzk9Js6T
73WYMQy67ICE4qtmbvrqq33K7VBn3+J2k2MMp7MCC6Y5RzWAzalZbq/vpWx90X6FwwA4Eow0CScd
1dZ1mVkBIG9gZ5bFkzliHtUH1XLxNM2+IoCQeWJ0XwENCP08iB2FgKuKLRSOdMSO7KbSQTzl3xXI
tl1XSOZS+MEGvorOYZqEA7AYfh3P1UKPqGwc8rzASALb1K0eUDRiQS0WWRjsrxxNVR+TGQ8vToLq
Dev4oVbVuxTIcDrSN/pUAgG6DqeZ3lzXTbpZZyIEd0kH2x20GDzSuhcCieVkOHe51QK/G0P1xFJs
lkqYcPIKMF8amgMGbott6VQf2ySw2myb2MCOtVU5NplLOV88Yde0YTa6HBAuOObLg8NWdDjaAQNo
FIlR1wRtiqkMM6XGaDl8kAsAZuhnu/SUReW3qVl39Fh0yHME5VJUgE3XCsSSempq30D7iOEW5hVl
GeiD4TeABu76qFoq86eNdu4myNKmqAOEocPfRUu6x2KhWb7hIIHbemVrWMXt9Jb4fJCYdLH+nM4k
iwN3oPHjwAwvxuEe2+xOo0w10SfXjRd/wKEJ/CQh5DG8mdKh5j6GIT9kBEmPURhVJk8qBG3fmNfA
X+DJvVxA4Kkn+oJ03lGLaWCugOZvAt1+vW7y0lMFsAYgM/HXzXsd9ew+KzRW4sVB8QgERuBtRtZl
g0y6CsNLFrzB32O1PKBDfEDvyb11aD0Dj7QGafIpiovN6hx6Q3F8pbq4HCoM8xA6LoDLBUvnruwI
gfvD1I4fDs/XV0q6HUTHUqENC2oISYbc82nWefh1B8xf+T0BBk+fKm5+qQZnMgQHrttaZZcZXszd
VDg3cVVq4IDzuui6JmJx/J8rEruNMXkANWJa/nKh1l6LV2flb2ZA9rPgu4f6yJiAqGPfZgGjX5w9
eIdCfdg5L9cly3wemo88dEFhrgEZ6kvB87Kki8tcXFBZsWy6ZOhQTyjXG21cq1tt0o9gW/E312XK
9u1cpqCsMehl3vU2bK+ctqte3xVIXXdoH7wuRq6aBxA+pMVRaRBdQtZ16EMm9JjaVgR856jJ7cjU
y0d/0DHGp+jYESve71v4TkKHXlpMGYm9u6U+jXadjLB1PzDG+9SKmkNbblzAFrq7/vtehe8pW0Vk
kkG1zvEVQGd/uXNkLpOE9UgaNNUj+HSREnU2Wq4a1JItIjC+MAvp8pYR0TDrzCqdYgTmceOgLRfl
O/DOlf7tqBfHWongI1UJkwWGiWZHXiy5VKlaMzwlV4seYwAuIafQTyQYVITPUo3OhAjxn+a6MbIt
JsKlag7zsQWy0na15jCOvcganq7boFwjjnwDqnocbMEGq6XMMaQFGxyBRF9NT3PWBuOsSLiphHCN
z26MvPLppJcQQgdkxleAzo9O5OiqMReVGCE74lvgj2w0HNt+COZ0R4GUpQjAVBKEAGUs1qUDIyZS
SgAYrkcHwWsHBH1F5lDm0j373z0RE1dL4syJ1WC5PKcLx6EL2vUTNTIeYCFphSoCvM/lhgBizKli
wg9N7gbE/5nnNAJlliLul66W6+MSx0gjxnyE/TAAyeBbGvRw9N8lhr6zIcQD7v8oRNiSOmND7DGP
HrMO1D/OXbE06nKILBhB+/H/aiJSOVGgZTcp99SecWheWXxrsE2iuA2kMoilA8mOYLRHREvIY6Cn
dEWM4Df9Zg2/S2s3pcfGVuy8SorgwYzFy1KMpcMpG3dl1OYGwunHcVR4FbkUH7O6HNgcAxyX9tWO
eMGaec6OnVPuzfRAe39rYcKser3uvfjmilVYtIX+K0ew4wQoeaSpKTuuFTowfQzRASAMjY8eyTGn
8ZONeqgMuFS6CTF2NaDSjfl65MJ/5P7LcE+SgNrKyQb+5R80Q1bZQIqaz3MKoWNf2Lgu8X8cy/Vx
9UywdphoBr9hfWj1eK/oQWe/1etzs7ZBY9mb68sqO7iYHsC9DXABB/Xgy+2z1xKvdH9GO0K9QxGm
ae9I9vW6CGmtGTk3NPDZKF0gb3Upw8UceefnqPrVwMgMTZ3t7Gy5J2O3KdgXa3kYHIDGgFnB6VSY
c5KHLaZj+XwgMvcocgu30VTpFhsSOL+1+kurgqkJHHbo9RDl7d/XlZSYChBBMR2I0OSdafhSxzUF
zf08N+yYT84eqT+wf20Z3ZeqjJxcDjTho/GY1hfWslmBHN0YLTt6tvYy293rOJGbckkOFZ6j/93f
Qqc/svi3nN3liV41BS17diT9wck20CodFT5KEgBdiBA2yGyos1QE6gBloAuLrB8D08ofQSj+RGe2
xzCE4lqXXLiY9uPAJLzuiF6VS50Ky2q6yoYt6um3lQyBpyprSvzUhQBBI+ZhRGbuETeuGgLGTWMu
u6S48R6TKt26bbez6911y5NrhNSyzsmtEYFfalS3vWMwkwcqifummc4jpl6er4uQGh36Pf4Zt8Xd
eCli9leizQt06oew/FX3t4m/T2rFpSjVA41efDoU14iITTN3etxoOhx8ORf70XO26fzfgy1cUX8k
8C84s+dVT/y4yRjOTuoGqN30aOe8vlASb3ohQTidyM1bxbJCgms+NWjfYe0vFFM/IQRVIddD1gyZ
chGvwsmJUSUM90VBbuufA0bgNte1kO3EuQBBC3eqF5uWEGBVQWwF039sIuSvU7yrdLAnosIFeG/h
DOqtPtooE0MBfURDrZOE6+LvmUkCsmSBPT0Zi35yTBVcjcyKz8UKBwVzggyYciU7pvGd3r1pNvLf
6HFPVGUm2X13oZ9wp85IQeWuCf1y5mXHuDQxttJPLBqd7JE5D2wxHhaME5QTcFO0IlbN68guvXM9
hTA5McbBNmuIb+OHlT2P0xSswbDUm8Wpwi5W5Brkq4qCAjI2KNuYQoyUjV3KagvSwEifAkTdtCON
HUpHRfMrlWPyCSQLM7p40FweXryUjdT2sXvosViHg1MdSnbwqcL0uWkLsRhvA8W4PeaA8W/C1mnE
zttkxTUOEfH0BE2UpWqVCGF7WEo6kvBIwbaBc+lR8o0g6w4AZsW9IF+wf1URMXQo8bVE93C10pK3
vhRTuDZb/1POCASxHMETkCfifarXaCJs2pEde+/FS7wI7miqm09c2hisB0kArlZsP4+gzxy3sWht
rPVYMkvTyqhoUAzRcqdW7D0//x/2/v31yiFlkKq7lLL0pYlJN0jpDDfC5sf6Y2Mc2mKMTNXYjczD
4qJADQdwEiZYTS5FFdpUApPGYEe/rtrIJ0wPkf9eFMsmszTTQDMpaCSAGya2JWmr6YwZaHuPeQa0
Gyv+azWziPm6quotszS8XnAsUetAoUBwAfXYe5XDLFg0+n12dAo8K8yI4p0pVQap4fdqBA+zL5eM
GVULVEkTJxNhyPi10yOQDl+/92QGgAHz/xVBhDBnAZ1v2pvYlcI41G2OVvM7N9kBRjr0qSqXKbMA
i3d4eHh14dEnqmNltFmdsTh2TbLFw4unna9rI5WAPCmHykRfmAhJwUCUiAQAYhFLo4EGzvHyE811
QEL7I0F4+hf1ODvW+/O4e+1ocSiH3zp7SQjbX9dEeqGeCxLOf5qQzLRLqIJmxzg5LHlkPTkvyDMv
I4aronb6RIR1Lk8w6Hyw/KnlYRxfOt7H0T4VRPHykR0aW0cDAmIh3owiGJtHh2WgLh5XwPDYaa0b
UPCnr/2PuGoV2kglYcwd3f44n8AJuDw5TVG1ZDDgoi39a9U8+sgqZBZqYIUK3Vx2RDGnBdBFTDHY
yNRcCkr9PgY+yvz+XgR4zQ2MgSqvNZlZnwsRDg68AK3zHk4tASoJQoCudxXrJVUDIPW8rooXj4je
kNtDPA4jJExFF/SoSXbOm+4o3iIqIXzTzq40KzE0Fwgg8JlZEfnDb35A/WmKrp8clRQh5J3sMaFd
Bil1mVQRGz0Szl7ThXGeq7pL+LqLtyf4guA9MdPqIOlyqVCz2GWKGSe85L+7v9mpXGmwB4di135T
FZtkbtrGfPg/TCegSr6UxPTY18o1L45+u7rRWrbTry6pvSBNde1pKcvX0R1MhU1IzxAfgyQo4BHw
q1zKNDBcaeuMFrhKY5Q+57ClXWCVGE+f3q5vmUwS0PNN2B8wgZGYu5SUaSlgX0tWHA3n2IHosE6f
MJkfaK0CLVxmGmjt4hiWLshexYb1GRgIQGkpi+OwiZvwZ+t9wvTOf19YsbocNa8FtN5RJ7dDdUTb
dTI+Xl8qmcmdixDOEOa0AM/oFBCRfpunW8BwTrfo0Q0H6w2lgVA5KSFzPYD+QmOmDysHU8rl1hgo
CZVg1SxwZpdgdW3g1H+9rhH3kOIhQvvUO8gTEm9izG52bTcnLTSiwDEbKFhX3O/ZX2279UgVFlTF
7iq9WNH4w1twMFMAj3epEViemF4XFeTF3WNXpE8VSgSJ3t/muasFM/uZlL/BAWPEq2LrZFZ+LlhY
ynaMTaPoILhL2522LsGSjdu4eGKqxmCZmbsmpiXQeolHqggo0WeOUy4+zFwbdqQ6xMPuMyVPdOH8
ESFYeqHX69xhnur4vlhZuAyHMfl93TBUagim7jYW4Ch0GIbRPU35hmV3RDWBrRIhOB6XpbHfehCB
lcKcBFbKrg6f0YJ3xyBTbmFDLs3NcnIM+LZ9cTStZN2C2dIIW4v8dhYj2VyXJHMNeCciXYCbAqVP
IUrIk7IGgx0keXM/YSbDGPGQc9BR7LezHhJwiN8Nsdvs16Y3fqyjqSrsSxfzj3yxHahmmZs7BK7C
1X9gv2L68rn98sCwwsF63A9nt080xuuYOEJeHXpA76vW0FaNBkjP6ZkQ4Zxq3gSyMeIVxyyZdglA
nqfxKfPMx1oFySFdsDNB5qVpsNjX3aVw4InKDZ9AQ+aFdIqQWxY4AL4K/d8A3EAwLMqggO9rnLg4
WqketO1dB+KfUteCjeLqk3lx3BF44KPTmLNaX+qSlatPOs1610UzA7sJ0pP3PKZ3yhtJptG5JCHo
cnq3K73Rxg1oJlFavsTNb5uN276Lg3rcXz9SsqYiE6BJvHUE42foObxUa0LHtw0HC7V+VyxYMWpx
a0WP3hCCboL9AMypQp7MJM7lCcqNRTZmRg6TsNbhSEZ3DhqAVHqlGwATaLNgfAAdxfNu8t9oRwHA
bh76wfnum3PYUFfhuaQLjQwHsCCASoQMwaXuejwCBSFPy+OgH6bU2g5dHJLytndO8aQCXpTIwuuD
zyshpYZkuaB35syLh8nV7KjVvvvQLLobWElRBNqEgSzSFVXEgboVDvMdRV4IPQCsh/kyhAEGNlg4
HE4B+EoraTPQ1oLU8WvlbAs3mP2gMR+Wutn4VvZo5HdMGwOd/ZgnZJSNb0Y1bPr0t1UO2+t7L3E7
+Bie6AVcl22KzVfuBMh7Z6yzo+n3W/CJd2A61XZZUylsTC6HZ5NwReAKF+Kf0nFSvTSHDPMaebPF
1E0X2HY2bzCPNe0x5tYoPAPfug+LjNsPfyPAx0zUpRlpGvg2fSz0cQGuXbDSuIyG2TEVUiQHBxny
P1IEp20SOyNWDilA453Kdptm29JlN9e3SCoEiIy8ewlTj2IRZ6oJyH3bKQMYV7kj5mMB7Jk4+8z+
nAnhR+XslVwXJZ733ogiCmZD8+fYekuDylJcC1Ij4EUpvPaRjhGzy1QrwFZBoMloWgeqb97WJfRa
qkguvr8OPuz9mRjBhWSLs5hrPGfHhAKT2jhQ9wGk9rvaWcKpt08eyl9m8mSUL4sOrGo39Ls5ipsu
ss17cNYF7cafjyR/BUcM8fYA3cBZPmq0u6km8AgaD84Numc3Q61t4u7OU0VuMp/E4eqRTESjCPpw
LjdiNKemSg0rO7IqaLXb5ob+Nb6Bi+K/29SZFDFlWVQAfOttSEEIitgupBRvrF5FICPVBXkKDw0p
KCiIad4ZUKuUcSmlFcYo8KwAjH+M+282eb6ujlQQsNMQa2BSGwHM5aIBOEwbwBeTHR20Uz8yL/nV
9hmwtOJC2znJggx2jWvkukzZscQV9a9M4cSsqTaxboByuDJCt3idjUM2KO4K2YHBND1GqJC3BGeC
eFX084REfJYfUfwJ+uKuIz8rslNBKNoyZ4l5JdwAyMMhUSqoYuSsNpMCYpqNvRuP2h5YC2UU39SP
VTjtyjxIAhIYQRWCsm6bbunmr5dvbWgdXsaNs08e27Azg+mG7MoQpyekNzT6WgZlmO/Yzfh2fdVV
nypkPsdlSOOMpPkxKxELdT9Ta3ddgAjTxP0GcPf/LIZwALV57JgZYzEsl+5Qj9u6cx+M+jMYNTdz
YaGP5dA6T/YYEVIBwU2RrRTxEEXx71PjZ444nmhS2gMUNJ/Id5IFwxp0P9B+SV+8h/E1/t6/zvdN
GqRPSPld11y+tN771DuWQMxeJ3Y76jmrgPHSJJhHZ2UdpUBwVhwbEX7sHwXRne/hKsMgii/cmW5c
Nriw2/wIxBMn/xGDspm4+b4eAhrYXQYsVhKgIFguUT+zL/a0Rw3SpeMWE56cWWhRFj1kzgNZhX8/
SDhkfjHHXZJgopmkZdBi7mE2wtkkoQ2kwHVWXOZy9Tl0BU6agf4bwVU5aVro6VDCvDoAOcUUWJdp
QOPvqRfQ4c66K3/OZhVY49Yc8+18Z3zRl21iPFbI2IyqFi2p5mffIpz7Jl+0BBhzgIhxI7L+PWlg
2an2lRvUVFW9ls26YOrRQVMQsro8DLx00QwYpL4zYco+1p/K3MPMTh9Q405rDvFCtnECEso+Iv5z
nW3mer/YaWBOoyITKw29zz9CtL06QzXAwEg5XvDT7QivFa7dXRJkVZA897/9OTJ+5MGCgYfn7lk1
+ye7MM6FC3aWov8F2HkY/gdgdDS7P1CyCrtW4b64dxJjH47vbmGoB4ssBos+uEmaeYWG7Q1D4GuC
E7U8TMVP3TqO4ytaOz5xQ2EO5R24FNkRMesH+jFwqTnYVnQuNhkqk+j6zCrkfVSdCbIMKsD6gAzP
k7Z4FghRXZLXsYYWvPxY0jEs0y+NQUJezYuzOvRHDHHAS+OR+OW6U5S9xS30TiGIQRkEiU3BbguL
5qRIMe461/62WVm4sm3c/gJmp3GkuX/nry9GuR5yRagssov84yYRyaDxGdEgqiGX58XQ09pik5kf
ffPv3JxRSKw2wAUPpuq2TJMIEMvo5VqCPnFBSrYGbtbt8cZSZCJk8Qes6N+PEJzVHJdZ3jkAENDJ
N3TchRNgCjDyeZMThRnJzBaxFNrU0ClqYI8vtbXmwvEGM6HQNvL67frasyAZw+xvD2dR8T6Q3XMo
KWAUBH1xYEMQvB4gXgttXV08dTLnrarbKUy1nCiuOf7B4jkkuEMxZMfZ5N7pqc+u8Y5Oa4E7BWbj
bMz5KW021muVHsFpOKiKwTIvfi5K8CtogEOdtoaoKay+Gkd2qtE1GnziGJwLEU6fXaUrpROEEDP6
MUxBXQRjmK+BmYeYik2frouTrh6o5kA65YCO6/1wnK0eySsv9xJIi4l+s9i8/BzMT8lsAKFjDOJO
YeYyz8yBt/m0FieKEM448bKc9wjBaU5WFpZNfOcz9jtuY9XlL9sq0FD4GNzjd78Y+yxukvhUB95I
b7V7xxijorhd+93QhEZ6y5b/R9p19kaOK9tfJEA5fKVSJ7dDt+3xfBFmxrayROXw69+R99633bRe
E7tvDcwudgCXSBarihXOOYQVMMz1o2y9LHSrg5eJ+qbpwYlxDiVez9LaNTAtYBTgH0RibHF3LAex
BvoVMM8Umm5No03cOGwkzmVbu9i4ZOigNWG7VbZrDYyrykRHNTnMfeBHmeAWMdr1o8axxpi0xa6p
+sfEoBxHv3agGPYBQxrQwPCmYbQVUDgY/kAR5BCBMghoDwZNHa6rXdvASyHL318oqSSVqjSgh/4w
1490flGjmXPp5DV1uZTA+IBgRsJGA/3AIbLuS71zAgzqa3m5EwEqURgzycPlWZ13wi7K75P0TkDE
moLwuEp9mrcDRtxUgle+O2Qx2jiNYzK4YTZ7KiiAJFJI9aaVPSPmzcvzvppxGulUCxieXo48PUyl
G44mCbKfcWa3Kc/0rZ+zAdamxXXgVl0fAUAiQLtpwUkCCQD9SjERkFLMJO+2NVo9aDTLY6IdUQAG
Gq6lzMBP6NMAUqIaBFR1bAvpw20Jq+u4kMActNBI8whGbMSlEhpVB902o0NZ8NqT1qWAjh2ZGNS+
NWYdXahmedfgVhij4fQo/Sw5rHHyb69lzXZboKP+rxRmLXkcVBHAB4B1NN/JgeZYwweKfn2dIRh1
CjHk0FushSigPAPvIjpikMVntK0ESK6aW8AKiYsj8nn5mN51QNlEp17IuY6r24e2KqSvAST/jUgj
roO0aILxLyjKCRGDNTzLEg/ZdXU9F1KY9WCpc2ksyK4gZHGzbno0+6WKupvB7nv7oNZM85JiBF0R
5pTR83ut1oae1q0R4KAyPYY5Ke1Ks7XsB0Y1qJq6Uu8iQ3pb4qpluJC4qM6FxYwLIxSiGBepKXsn
kGVvsqqQmH24KdvotQ54pZZVVdTQWbbQyGL6iVHFuEzzKp2xwrSoLUwv19pm1JttUaSUVFkIulPo
k5+NCe+xsqoqF4KZQ4yAhDnGBfy8voyYd3ey+oFBK875rQoBERHYTZUFp1BmdhNNc8EcAC03sBQf
HaEpsiiNzonEVo8MyGGo4cL66ewITBhEDWbFYDNQACWdkmzHVws4261a+lbacYJmFjx8efSoID2S
wIKGRx46xK+XpBZB37QC7KBJYxJJ8wZ4lRZeWj0q4hmJSju6E3c5Af1H5hu6a1RPtxV05fKhUxQt
3As7mWqwybcoVARJy7IUuSmk35WQ/qiiyqblYNhBWHKClFVhSLZiAgtJa9FknJfR1WOWCoB8GcSp
cMY66+2yzRXHBHCai4CUB9y0Ks9Ee/IC+oFqOXsbUlMDx0ALCIRRwYBrL+0WBl5xLlw5jv7c3sgV
3USnNUgcJQVBtclmlPPKlKmIy4dyOaYHwmxEWgnD8Y5Kg4SjNDxRjFFpwAAUCYDOOUgBMgBxR6Qx
IbXEm1dZS8xCM2FLFkhdIM8yd3oIYzqhvIDZWv0pJkAQd9JzuhVJcF8eqN172k6wQUizvb2RK/fv
SipjpBEWJEIuLpGUHdkG+TD81LktYblTzEtVXWCHEBRg1tX6CkIvjLKQTX3eGZjTrIce8DOi6WEq
/+22jBVXA5eG6eCFGxm2mMm7RUNYGFTD5KRagWICKCB7MUzduXSVRnLLOH8DdFQrfN4WuqYY6AwB
c6GKiXnUna+NyTRkSVkqJuJQzGWl9c8MeXyBdz4rLgbFLUzYIUuDgQm2GTfXayNp8YA6tGFjp5bs
ieGTtosMWxSeuei3a8qAjl8YCyAfKWhduF5RPnW6IM4QVhYvuaV58U8lCciQ5DYa+v7F5mEKCB3z
Cw4ry0jUUlqLgBfBupJSIaD4FX00YeU2rSce+dHqqi5EMY81Yc7wxqG4wOC8A7Ltz2F4msz7GnmS
ivIc85qyY/AExhZZLRQvmJd+19Muywcsywqfeh2dnqXK8cpreUq4rgXt00T6BwPx14eUpENkDAp8
CKaISWhViHlBGlVPdpoJJG5mP87fNSS/LfFfzMQuWIt4yqsmhntZhVcEPR3CBMPDVCHNW1/ZeNLf
1oo1F6IAFMiEwYBp/5aUNIYoQUYNuFhTds66kZRluYsTy415ZfC1y3spibG2fRRPXaIDdiZsa2pL
sU5JEoyybWqZyDGAPFGMiVVmMxnLEjgkVfRJ88++/mmqnKam9X2DIcfVRXJeZy5uredWVhpYjagm
diksfG67ogy9uOO4i/W1oGlseRFj4pfV74pmc02xlmF0+3KTIXjhJKbXl/K3BGYppkLDRoWmHcAX
+xs9QwFY1zlXiLcIJrAN5q7qwgU+KZDfIkrq/tfMc3o8EYzNAZRKEQHLENgBdKt6muVam9s3Zc2o
AaBuASk34F5ZQ6PTKbKmGGgfYJWoO0qC6i4NtoP5+H5bzppBu5TDHEetpF2SFpDTg0gA+KpCkvv/
XAJAsZFgsZAdhVm7tmdmoFmlMQI5q5Yc9MNMysvt3//VpMkGIJcCmADOooMgB+kCq5CRRmlc2S1L
GwW6cGPMpyH+nIttgvJ7PrtDT2362gKjebar7OeUWyTZJeGWOsAXFngAIGs6AuBpjI0i3kObF7Pw
aRJAmGfiuwwTiLTCxxg+cptx144P1SwU0AAyAl/LmLmhUkajNyz4vgK0dBg7UDXOfV0rOCPy+lsE
s4wglHOrFELMDefJJpTvpmSw9dFBp/59kKD7XAlEIqHpcazObW2S6pSWjjYZfimljhI9afG+pry+
lrWoaelpgVqhCwCPrWudmhTap32HbwqN8k7WT9H0LiXVXi6UY62oWxC28NrUl1V+UzK0tyzvnmXW
jNnoTJzlHoCOwIsoHySp8qjx3i0Z6Xyv58+3FXqt/0xdmuFxW0DtKrMPOxrMZUlloGeBNnNXHMSN
eac4raft+43sgMnJzl39FN+19/NvwBQ6KqH25Aho62lt1ck9wxeJzptRX6u/X34UW38fhVzSwxQf
Fci4RGqyQdgN9mh1E4umn06N0wKEUu3uxkm1zTh+LJrxwWzNV3T6erf3h/spjM1CZaQNGhUuRLjP
N8ImPea7wJNegw1wJw+J323j022Jy+Gyh49Tx0AmptqBlswIVIOUyuPiszpMs0YDkcfXngI2nJM9
WNPqSzGM38qh6bIQYYvH/iRXdly6cMLpBvap5Uhaq0qDyRIUu3hVYTCBBXqSarVXEgM1zK5ST5ZW
v1thu1czrSVzfDZVJ03dAm0NQW04Uq1zfNuaYcTTHg8RvOgkeIXr29t0Qi5XwPg9pIofzIZdtZE3
lryu9LUbi9ZstDKgERIpSmY3Q2VStCpBTx9MBdGTSkA3ZoFhWoxI0F79EzUCp1S1KhD1WgB3Q1Mw
eXa9LGSm2nbUsafR1txqsZfbNYjc3duquLp3F0KYvZPkIQRQs4quQdRqesAQVtZP2eTcsDWvglHD
/13J8hEXT/o56tGArWvxwSOco/+CZmCv0uWvZuxoRxsjpcuvntzMyUm6V/yEokNNddqD+NE8Fg/z
XvqheMlWtfFafAAaAiimn9t4Z/JaT5TlQG59C+PZLLHGY8fCt1iRE+6j98jWfmgeuqZQCc/cYKcc
JA+OrfCGQ9TuRx89RemDus/fRre8D/7k9+0x9VIyPltoNnBun/NqVHO5UYuxuDiDPprFIAqhTTBv
LlBhYQ/cEKh2LshucyS9d/TNaokJhbanbbwdhePw3rpxa4sbg/Mo4Ck28yI15EmO50Wxc6SospfY
SbYRp21xzcL+vVr42evVCiJtI7BQQa2d7k736jvOdt7WaNTgrn9/rGWlqAk4atF1Q/v2Ud3eHswL
XP/uQg2GUltOClHlH3BP26LDY/66fes1tnfJEtIAAR4+X9f3Yr4b9I1kckqIvB1a/v5C3wR97oZs
aUcW+h3uKGkkHmsEb5++WZUgQgVn2aeM9ApwQcGe8J4CvQf5jdsnslb4BuD6fw0YbNX1YiS4vbA3
IcoJyqNsf6LR9i1x0qPsnsP98BxX5AMYjbKXPsj7Ca9pP/3RP2cb3tQub08ZA5OI4P1O0RJymM27
ckSUFvGC80Vv/28ThuDheqGzJIZ11cEdqOi3VkjqSC+tjwrmvTAQ477wb+8rTw0ZQzCATU2pMzju
4uCNrx2nnrFavbk4NTb5oOhRU4fLYtr36SjY4yn1M2SiJiLb9ITHXbyp6XEo7yZeqLCam7+UzJgH
OarLSaqwsJJQx8Ifh6Qn4UZ+a7bVdvCtI0bZBhDGcfR02a8bp/fVSn5x59Q+wmhoADWdgY1skjL2
Go30TjF9KuYp6jjKwpPGxCeVMQoCAJ/jQ+1gavNHv0m3oS3Zkfv/UhK222GMBHWM5cWQCE4VUS9V
MrfSOf5idS1gD8EMEAp9GKO41vvM6CyKxBvWAtcd7dBNprjRaOev054Hm7aulheyGOWooyLSwwT7
JgroRBllYs0yGUfD7y20y9QTSFJ+SCWJsvwx7gw0Qme+bmq+qec9aVNeA/iqTbn4GsbbmKMctZMJ
V2DEfWLPo/GkUoXbbb38lm+aeSGF0RVDnYZAXDQzuMuc2TM2oqcczAPCjdjrPd5A+6pnuJDG+B5z
UkYd2WJ4/5jkmPnYGoNDjX8T1F4IYdxPOaSSNYrLHS8kd6qep1zgaD7vaBiv06laW+UWJFjFz3zY
lyKv42L92XaxBsahYAop0oYOEgTlJelUN0i2U9J5eeqilyQedlLUOyUoH0xkDG/fat6FYxxNmemJ
2CwKkX/Gu9ynrrQXnlVkfra35fwft+2rx3Fpr2VtYh2P9WiFHbpR5RT4v0Wn6bIdd2kX23TMC8kx
xXLS8KBLp4GA/Hl4TCQThMLVbMygmikVuulkqYj9oMh1TMO2MdyhVSg8KLVlwd9vyN/fydyQqEeV
FwkTWKDAU0fE4zUlbig/jANnR1ZDY7wmF8YSjAt9ywRLs6wryzxRnQY2JmxIMHnBUDm98MHZ+tVL
fyGJMXRiHytmOIXo1m4yO9ExNmPdJcJ5fGoxyfisgqBCh0UD2ZYinW6LXl0jSLY1FU91gKUyeq01
ViYUSg7KRjkncaJIpDctVw+UHc6ZF6+vntyFMEaVlVks+27E1EoUzz+nIVS2RjEu5bVItKseo1IT
+M08c6p5CeHVOwS+XHDbooyNCfxrpwX201qLcrQJt8FvC9nReLif5EM4eHV4n6CbCE0pt7d1daUX
ApcPuogvMk0SgqiHwKkZfKAdo1/pOAINJ5JQRdI0J5p3twUuNvTbpTAxZoFmH8xZsec4V2D+QGsP
Lu9nohS7SWpedAnzQLelrLoL8KoqKjiCF1C+62WVMYj1zLFJDp4BTr3RB+dVopKQh2O4WolFs8Zy
YJi0B8n3tZwB/YKTUWI1BRANZkwuyn/K2J+EjEj1AwZTSVmhlZZXvfqak2M3EYim0A8MvqIExywv
7qKyB2HKMsE3HqaNvov84S78OTwZA+ke80d9Cy/8WxbIvKeb4nHySqR/u1PVkfoZqXef95paNcmX
H8TsQzskZhouHzTZhme5qWvYpV/vEy99Vr30XnlLHmeuq1vs561dYJxplE3KEAQQKmL9ycPvwKld
wZ9t6fAnf+A9bNY06nKFjP0xgHRj1MLXlhfeB4bLSOHe1tkvgsBb62Eu/9yoWhwPEIFi09ECS/PR
auwDMq17+aF+qjbU7jYwQp60C97Cbb3rtuLr7U9Y1+cLxWLNQQ7mWL3DJ2RbzVH9dNeSmgR49fKe
AGvm/GI72YdcUMtBnloQBBifun2kdAccbBCGvdxe0Jq1uRTD+Cs0Fs5gO4N5Q6JcJIrNazdVOGrB
xiJ9ONemXmAdyn216dwRRZjApm/qjhjH8qhuQ3fejb5y0uzBm5zYzwqiusXvxJuPkzMeo8Pwin/v
ZJL+jjaFrXEig7UZLzQZ/q+lYMdckjmJkMPE903FS43GvzvVphGJM1Au2fGxcETjd2DtdTxTbm/8
ahx6KZgxUWMT6jlwtGCi7MEWSWIbe5WYTr6Vicm5OGs+7FIUY3zmoq/ynC665Grb+gFpAXfJeHIW
xFMlxtqEaquAawlS7sb3h3Q7kob0bg+d+gDNxta6zzm5Dt6qGIPTS+1UxRHktY7uWl7nLOvisULw
riFjclSRmrHVQ8gsEeE471LIuL1vXw2tN6wa26ykAfcHy8A0MsY3kZWmgEu3y53s6o72Qu/Fbdfb
/V1xHF9KmO/u/RcoYG5/weoaMdS5lGXRtqQw6mHNsZgYM3y0VT9iJtYafzbKs9Fx0g2rhgDwKRgv
xFgskFSuI4EJg05hkLdoPNdIVXQ26NkSy5lDm8sove5sMSAA6ldEHGipvBZVAkmyyBVMCSgnA+j3
pjdg8sWMX0ZJ8npTtlGCJR1mL4xOBc4QhufutPxXDgSS2/u6WmTFwB6mNzFAB6rW5bFwETsmYq6P
SYAlS6090PdQ9yrq9mCV+BGLP2tAKenzSKwkd3PtMCs7Xl/kGowCiCzRw40YT1qwrK7lw7hnpjYu
3elUtbv0jzqNRAVWZDFshs888QZQkQ5badyN1jtn6aunDeyxZXAQvaYs4rNoRppKI3SRy2ZPYFfH
8i0GZAJmkQR1U3ai1+Y+itDLcD/CRrtVH8W2IvNEycKOwuPSWrzytyuGjgPwggEhGhAb1xtRgEFN
o9kyi5YWJslq4dSV1iluwadnYaTSTbIkIgO6vwGxlb5xtmJxobeEMy42bWldCxQTFyAic6JaOqvK
Wx8eMOOynRP12HRATMtDt/yM/gWLgIpeX1Rw0W+ugX72etnIcoRl22EuB9QvrXkXm4eB3o88tMa1
zV0GWMwFCxc3jtHyooxrvdUteJe634dxsZNph5VV5yqS8Vpqf8219AMAcX9u7+uahl2KZZIHQTNj
vmiGWNlvMZgQ0twVgoIERnXXTh3nKq/5NjTtQ5MtwNWim/56JyddEWg7YydT+gkywRLztlzmqDV/
BtwjQK0ud1Zmn7aNmkWRgIQXNCO0S+UNUZ9aFk6auFMHdKBS4pj91Yw9ANlRa0f+F5MCjJkU5ar8
azSHaqiMNr/CCuD/VUOK+tHadJng0QhVJkxNixYqCPGmkpG4bWfXpOYvGomc4tnqFmOSBrgvYD1A
p8j1FneCmKlChPNU1JoI0nOqYCLX4M3frYZdQPPRkAgCMCLe19dihimhcmoKuBPAdVG2XZsSMTUw
F9k7feICdEWldlzYqP3cVtfV5QFvZUHTRZ/6V636whcE86zlUZuABa83F74FbdSdIeCo6erqgDih
gVIIeoSO++vVyVIrZwrt0J0ex+XeLETFTpUmcq1ATLbtLLce8p/KfqL4X6X5pgyVvu+QbefkotZA
PtB9hU7bpXUPffJMLNjWfWIJyDge+ukhTJ06HghYE4mibQzDLWdXE5Q7EEVVc+OERfQmq5tAvROQ
hCgXLus23Pzzzb/8HEbTwY2t1Ri4QaupkWw6gL7M43Mh8HRrzRACBxMj7EBrwMw8Y+hBJVwMQwUv
kzeGa1g/p7HelwaGg3WAODbh0ZArUpX/EEUZ3gyJMLh4DAhgiAn/fX3kag0OB81spZNa54DeHBJf
bJHJAXNfGleOlHf/TJFZeeygfoBB8rTVGuk06tsG91OF0Z1FTh8Qc1u+CWG2MpdKUHnEWJQ8WG6n
YqpjBiDR822tYOOjb1IYz4VGMTRi1pAiPja/Cqfyn4L3evMnOVapzQMxYYLsRRa81QKSi/keFNaX
FV/c/3ywFPB5itKprGvtYAWB9BSUmvg7GuvECQdL45jTdXlA1lh4agAxwOygmihmG1WQ1xv+pO1H
uA9BLrxJMDh3i02J/Gdlf0tidnGwxLIehFk6haUL4MXKwlx7cZc4avXWZPcAURgGHkA9c9P+EonR
B0yAAZAXIPXXm7mgOoylMkknWszDVqxp9tTXReFhjkZ3206cn7SkziaSq+q4CUdV2XI0Z9m9i5ju
rw9AtIMsLXrvvpE8ymGUtMsQ5Sl/Sd7hMsezdhx+5A/ioT0WvKHBlcsAsru/hTHGVOizVi8h7dTE
dJ+LtZu1qT1NrctZFE8Os6sou5VUAaDCaejx9ozC+64yndCcd5Wyo61kp3guabkmED0r7ulgbc00
3YlR6qeh7EhT79/+ntVDvlg2E3MB8EcKo0HDskNgb6jIf8134JGxJ0nZx5lqN4UI2u2Gswur9+ZC
KmNOkzQu9KaEVHTyeK0eekEQO2khe23P46zh7Deb4huFMrGMAUrUSsAUUucfRnOcVYP3CmBTXKyy
fgUNF6an75MBcSeWJOafufEDMAC7TjLJLJWYGZIxhS1sIrgMUZ+9UlAJUK1sPeXxTXFOk80Dahg3
L8MeyiXklMSDtjPH+qgm+l5re0erum2W1W6r8PZ4zcbj8lgSkgELSctXruBi8WGVqoIRCzAVb5g9
lDCeSmZ71/vFIwXbDenfbistG4H9Z7P/lsdc1irp9UpHkHtqI3NDgQ6Fco5b5r09UmrjEtszKH1z
DdQkimg3Vuxx5K8qFV4PX29ddNAy1tiyUlTQe1M6FUAIMqbkDhGvLSr9cQbKam8NvjbNdjfp+2Y+
qE16mlD2meONLgDjWOFk6FbP/OJbmCdaPUotsg9QPCVDriGxG5VgfmVyEzLMMRl5CB6rVxcD619P
CENily6GQpU1Oo56Gt8qAGXNnqSSgpfHYqsQf53whRhmVY1kNsVglPKpyJram3NQ2vQARYuIKia9
AEAPJL/sZGjwaGqSwM61Ec25LR1cxSwtpzHndCc3I+YeOgG96fL0FhtjtTesJgCMTK66szy3xEjL
2YkbtT+GOU22t5VkeUqx3gspGYBNf/Gxacu5XdyJIbR6XVVD+ZQG1X1bl6ewM4V/HiYC2wv+cSHu
VQwWZik2k643pAS7pE/TBmDbxtZsJKDSBaXJEbVq4IA9gigHIG0YLWU8BfBH1EaKqXwyUuVnmuie
nvmDfAQuENGsUwoU2kz8FVWxnaWNq41laBelxfEbi3O82lOM+oE+CVBHCAdQhmaer8ZIZ4CiNs1Z
1CgR+8xW4wDthJ9UD51Qfrp9gMuCGGF4Z4DfHtVNvDTYiWchFiZVEvrm3Kf0JFTyYzyWXkjbjlBx
3gozhd5jdJjjkNm8KubPMLxhYuwApDCYk1KYNFpYCUBUU8bm3MyTZ7a9v9Bupo+4aEIze+30owb3
kngOW7cHXMTQbOfBR0MP55HL9px/fQb4/ZDXBIC19A3HPG2SaJhMqznP8fN8D1xjwFhlvY8kV6Ch
eAQKYsE1AF7/iYLZRPex7uWS26GE5kbarp024kCqQyT5sQLWmUNQYvQKwOR7NOt2wn1z4mGEfD26
2dNCl90CN6bhsFgmhsiolAYUN82Zbo3f+Ufs9naF+aN5EzjtXnyoXQX+qNnUXusNm+5Qu/lp2LfO
fC8epw1vfPirnHDraxjzJZRqKqCm0ZxlH4TNbmN3LggmbcTrcIwB+fMxOQn5DB3OM2HlfshINekS
wmVknNi2hrybq9AqxPYsxQDeLO1OfjU0bH0Jiwnbeft+fLcIQPzDLB9SD8iEQGkZTa0a9N61LTQ1
6enGKOpzkb5ZNfXTqEW2MDyUqeTMkgag/eGzFT4683XIJI6efg89lo9Y+isA9WHihzEJyPzLvUD1
5pxagBXR661SJY/ho1Y6iSrbU+tgJBCzJz0oqQaDgDf+B2cXVsyEslCa492JkXQM+l3befS7Y7Cs
iNuzmrwGQwvcyo8klLdKXhCgTRBAvtE02o4vTQ0a0zuahZs6am30uGjhj1hKbSqrnIiALYksdxcI
DfgeQIjqhsbmSATwanRVrrRnoE6gLnAoa1sIfTTuzkAMKS3NGbvPePT15KES0RGWUzdVZE5yYdl3
5gaAbmEBucSMPv5gnsY6WAKKAP7pHJaVRBJrAqD0ACINzu5/eyNiqeisQbkLshSDTa/2dTShKNR3
ZzWymxCEVm5qvsTK0QD43nAOSkcsna5750iVvy0OsApAYcOxQ/VAXnJ95r2VdKmYRNrJnDfot5mO
02irY080bY8aNiICAqKLcTNzXzPf75wlSshag8gLbwnQWLCGJQG3g1HJ5skRNt72d4wmFwTctq3v
OabkuwNgJDEXC/zvYIGvIWnyKUB2AdxDPgrUzmei2qglOZPtSSTy2g1gGze9G/umozujLbmxE+1y
T9yH3vygObd3/qtl6kqtmK9aIvOLqKrUlA6UXJJ5AkeMPTrJu7krtsWh9yrgtit7aZN5mVPaH+iM
qd3GGfAjOron+AAA9MHuSTI/9aifcfrJvgXhzGcxD5I5U8QGBUrzNNgSxBtuQSgRHIOzfHbGGTn1
6+NnFE9qSgt9Xl9yyhfRRqcj8OvPIfnz+gsdMqQ5BEQkHG1na+d/CQUqvwwwbzzy2D4vSxSGXCs0
8zR7A/Zc2WibeRPb0i5B90ju1HZi3wsYB9hhX/3b572shzluVCmQ/kFfGzzMF6D/xXEXctXKY9xb
p6g8m/JdhZa2pH6L6V2WxBx3tnKESPFikBld+gviBxuvK70e1QkVTjEa5SsbjTpAHJYp4hbkYxyR
co5S/b6yS3EsWessRTNUuRJOBmDRq+R33vzjrYNPBIe2jIF7BQ+15QMutk6rRkWq6z4+Ky1FTaAh
JvXQJWwjgLClkIdo9v2gJNRAUYqWlmZiBI3X0lQhbJYECKSZEQmUkJRv8qvaYGiJc0yrghZjDyo3
OBY2xMnUqS+LVonPsolSNqr6Z4r8WbWpYo4X/a4P2DN0RS61SKDcsE4UjbdAShDi5GycMtQWIjVz
SwBvVZgsLEksyu7Iw+z5/ui1MGS8VHgx7AwyUvbIkOkrKdqIk3PrgXfl7re6m+xPgST3OQgpQj+1
e/dNdFqf4ge1JY5Gfs8xL+Ixxq+hare0Uixe70JjTLUV21HJkrP+XNmzE3h003h293r7SrOTtTAn
12IYFzZIVVInaCk65yTwNaKRyUVx3v4NjOVt7YY+2n6PnVM76DO2FfL2TO3Q4fmRLzjea8Ny/RHM
7cgQsBhNjI+gP8KNQASMbvWkg+meSUxUZ3QfgDprY7qDUN8kMK6Zrd2jk4MTv6xp8+WWM+5MT3Ip
1EVsuUEm6V4BF0NCIrpP69PtTf8WpGLPgfKHtnxAjqO+ziy3USddL9I2OWtIDJpFRBpbFWViSI/D
lo/XuAT+7OZeSmNWVXVdXA5Bk5ybX6mbATLOIlAn23RlW0Znbo6Gtc7DZAYZndn5/dRuZl8Hynbs
lwfNBsmK0wLWSSfoLCW1L/p4Q9mfNUk2gpOAeMVy0N/oCFsebcFXvfTbZwNfErhPmgZfx3x2lCR9
ncpqcu49xen32xmTdQY6mWdPXrBayGSLu9ah28pPvPDxqfMGTyflFhNHGXzvr9wpduNITrEjPET+
vzg/eCdYB1Q+ASZyfTXHoYW3ANTwue8ABWNu2m522kra6IgzEoXk4tNted+yfNAX9HTrX9DSAMNk
5AHTw8qFvkrPZaNvC5ABlMFWFwywKHEa1r6nchlJjDWouwqPuhGSMFyreCEo0zovMPZZ5auOgNzC
D7Hc/v/WxtyFqMZEnlBQrA2UM0n00I3HPh5Jy1vZ9z2Ugd8C56sDeBwvQyagiPO0kMpUSM6y4dTd
Ps/OIYLReRspKWhP0BihIh6d972wGfz0JCWEfjQ8m776DRYQ2uDHEEexUJjiPESYrYjTsz5tauM+
iPfAZ5Kl37d3lG1ygUmX/1uPx2tMspiljvKIl7eYpufRs9BmX7n5J31IHHmLFny/3aCYRsSSVJzq
K0fstwTEMvcQlhPEtgdQyz6Wj43Toe9/3nWe6NEdsJ/xOTJnsd9NNgJE3MIlT4f8Lss4m2XhkKXy
mJ4jwQvu0FqWbqYAKQaJg/fMjlcsm4rIQ0Sfjg4mZdBjXN95Mca7l4ZidgYv5uMPgAQSBPqxi6Zt
MpIn/+FwePU/Hj4+gh/DfXovUNLzelZXlorc8jLGpy+dLgpzrHluJegyrYpz8LPwhF+Sm3Id8fdM
GVa5gE4BtVgB/C4bdk9UqoK+HovztFNfup/RffgT/RW+thGeJuBEDKfgFYb1LhVJSZ2Ed0cX63Jt
8iEd1JRI8wKaymIT6KBBaPMqUoozdcYDqgL70H+VbJMsrF7Z3cR7U393jNfiGLMqTWmfpZoOcdt8
kz+Cfym3Qc13rPf6Fs3wG8BnPGvHxmtdy2/9+FQ8W+fAFTfdK/qRzaPwlj3zIqGVjML1NzEGWLTi
ZGEFXbZAdKmn25UfeZo7OLJTesGRN8Gy6MytHWe0mtI+ruPSKM6CAAwf81HJ7rTpXu1sq35WAGeS
OLdt0+K0b8ljnDoVemPUVMgTg6PcZ45S7WOVN4a8fDQjBOTTX1RqyEKiWIC/v4icYz2cFKMWo3NT
/xalV8pLc60sAuBHCNt05J0Ag80soi+ssgdEUXTWjPexfRAKPw54LUcrlx1RP2ZBQZmMONFaQsiL
NYxabo0qOLLO94qjuk8yaTgPqu9pSbwtLiUw5gRpyUIIKCRI4VM5ZiCYe5CyO3HyS+3dlL3yrIZ7
9aD9wiiAjRrubT1YSZ1cSv/mLFCRymUZGMpn9WdY2cNL+qF58z77PTjhHVE2U+Kq25hu6bOCmV2O
8BU3jF0FNC+g2ZcWMiZTrhaF0il1hSdPTgY8djb1o85jo2B1ECEGcvEQIoMrQwVG7/X5NfMQN3oZ
ludwEkCOcTSREeVsIXt3WRHM3S26wGjDHCIKzE0Kf7Ccl+pF/pXvolOMt5K2SwMyf2bH/GE4ixzb
+S3R/5dwwFJjJ7FGNsPQ10NdmlMC4WdlT18jOzrph8wVMGMXR4TnGdgbx0pbbsvFbUjLsaLjIq2c
M2dsD2gbJkH/cntD2VfZIgRRNhDGlno3xqOuhSS9NQMTRSxhek2MLTynuT3OoIEaOLn4by97VtCi
nxerqYYWo0nVXJ4VDGXb4b58zvbSjh6Bcsk7JtbFsaKYjdNnDPPImFw+C/vgjm6z+9APD9FTQjKO
7147ocvNY+xVZaUwuzoEGSALU4P3St8mqX/7gFaVDqUdFVXgpWWcTYlIuqCkAQhwzsNOdaEC/W/6
aj0nm+zZeNASkvMOii1nYPeQ7FR0DBQoSNypzEHVCArpEpKclXs5I8NT82jeI9LcK5/xPc8orWjf
lSzmpNpZAPiskFXndB9jwjLYVF73WnL0Yfkll57xf0j7rt3IkWXbLyKQtEm+0pWXxFLJvhCSWqL3
nl9/FtX73qnK4ili9ukGGtMGE0wXmRGxYi12QMwq+eh/1iiFEX8TP4hrci+gU/j2Is2OA+hAiI8h
lkTR63JzB24bQRisKE4QdvwQ7/xPsdSFF/fjtpVf6nZmJLjiUWIGal6Z6n2XZgQ5itGFkxWn+NU3
+t1xZdv9TsdL8c7VXwxnHerNwsBm5g4WQXANbzfVcxn3kGhd1HikKk7J0St04b5eYdvtbw9r5hQh
ry8jksFmo2DwvRyVl3JRkXFceSL8IYw1nSSG5y0RGcwZQcYW6GmgN0CqzVz8INZJ+Db3q1PAb0Kg
wyJ/pQJIcHsk1/cfwqUpe49i4KTjx+w0OdbKIi9SYENojoJjrEClAPIZ1v/NCjMU0gB+nhFYkfxH
DvqlWb/Ys3o9W9NA0CmiTQ0aMkvPKGdQaatcmGj47Sh9EE6zwSyiKEhHPeSDPoA9tc0MzdtyInr8
IPKysCVmJxI6Q9hw6O2D6srlluAjJZIh9Vyd+rbW9IQWidGUw2JjzLyZSSZVRv0cx+rSjOw37jB4
gNeAbpnIOli2QYWctoZQ6YBICq8kem/H96YyQRWzKM7LPsiwFRWgbCbHjo49AAkvjY9cAmifC3xG
PkCfjry4ChqAhOcqXNqVc4t5boidTEDYAH+n1alOUZ2WwBeSP8hL19RVVZQdzvQVZ/c7J4O7ws8A
gpChX/1pV4f+0/tOKwO5uzVQSqgJBma+WoOXobdL0xH0ra83umxO2XcPifbHBr/99wdlImOehAHA
fMMWqv0xk5OEz+tTRQP/OLFPm+PoLwkaXpVMfkcORD8uEToJ6zK7iI7D6KsqV6OYoG75XXI0bXDx
2PwOzSEgYdjGa2WHmq9gGtpm4bL+BYBd3gjYRGe2Gd/ZFO1EEQPbmc69HFCMNnKz3Cjb9r6ykRG2
s81HZifmM1TZ7dh6/HN7gq/qKOzQmaAzbnORbzyvOQGCaaur/B4tvzpZ5Rs31pFjt+VVv6Zo+EcR
4yjs+7t0u1T1vsIIsJ/AHqMu6TsiYgY8FQ1Fn/Slr7YufQVNLn0JJWg9Isir7KgASeMq5cZVUmug
CCXpn0EsAJTZN5Gu0GwfRJyZVaFRZmhYNhMNfzoeG2+V9d/y0OqdYDTZWiP27QmceRUj8wEU+iSQ
AZCbzKwfxHwVP2iAHfHQjZbvK89SuB004V/Sg7Zfuszn3B1uPpQtke6afM/lEc0bnpQFR5oTaT5a
KdL5LjBvj2fOp+FZgsLFxCQMVOilhSAMJNqHUXPyqzDe9nWWbspULQ3SaJoOCHyxYO8qdT+tPlLb
ItBfE4klC7mrhojGHJT2EL7I+iF8lA/rR0Dafm4P67fWwB6zczPsJqMxTcH235yGFfpQt/Kj/MXv
bPvAm8pDuXb3K/ldX+n6sdWPG80KPyxu4zhE99+dBniPR7BZ6j8LQxens3Xrm6bVPnO4pKxGWWvw
TQqY9dRdSAEtOxLf1lDFQDURmUQneUJVKz+Nst28ppEOrkYgsqlZrAcwoVdW/SSGO/6n5jeV8KmZ
AmRQ9+5g+kv5r6tKJ7tKzN1QJlWd1lXcnIRoV7UHMTfWmBDPTg3NNDq92+F3g44I2gqtcmUIR9NZ
FJb8RTPcmi9mbwp9S6B9kDWnLlkN0QrA9Ix8Aq/llYa25jSnkrda4iTdfZGPutjt4nwTkM9ciY2Y
6qiXJIkhcq8jOnQPtDQ1xRy0Ywu8e2RJCJilbSfYSYd+0p98U05dkDrPrcroPousXjU0iPw1d35+
17sPYaV3eWW4gwLZWR06PO13lKwa6LBZo2KLm+ALBFc71QOmWfd6d+FS/M1mM/MAjhAUDtBThUQb
C5mstAp8yUpTnV7f7z8BmuH0elPo6QOnfwag8gj0qfyM7D7kKnXPCs3pZ2bgv/GHkJTV7+621pbo
2494/SSChyPE1f7oWz5AVwNS1n9/dqBwwRm4fQznTjvFZY7cEp6losAyEzdlmSQ9HfAspJuYkK9A
aQ7SS/hBubWi2WlZn9TmOQxL+7bdaWdczRhkHSa8t4bnKLN9xSyIXWTt6lMnQ46vGot3KdReSegd
tGBcUsiZuxKoCPAkSitwpcB+XJ5rMSyDtFEm3K4Y75LhVMmVmRPJpMhMK6+heA+qzKpYyk3OvSQu
zDLHoxALUgoTXFi7f9b0/EEq9Pgx2npPaF8Gbk20eEPQuQ0xeaTZuE21S1fFeona+qoSAE+Bcs6U
YJ7wNVcSiB0NcolrAdkUyHbin7eF0DPrp+ERnBK9CICChQDxXlpSbJh8JbvC6CiAIDXwQzJKQJdz
ngxhIpUE7xhOPmQQM61ArXd7D82P7MwEM7+cXyAn1bv1qeBXOZbST/VW8FetZ0fcNjeyHM/f7hPi
i93zbcszWQPM6ZllJjmh5KGgJT4GhyDGLjeQrsFJ/m71ry/gG7CcvFHikvJMDT+XMPFX9dHfBT0z
zrw5BMlLx8b3AY49SNsWfZzwKd7Wh08BHl54RW9WvyrsYZEY7joHeDloJkjuqFt6KofprqwSUA3f
UAwekMFoLwMFL4KoHnCJzE6dyNQAfBEWCqdXdQZm2GxMoCWu12YizHO7fM/d0Tvt2L/QO3roV82n
9uAfltJ2/8sqI4ULuDUaRVgUcukJreL1ODluryfP0TF/9O1xrRnZl4/B+zpU/7g38fRYWcTTE9O9
WyKfmklUTlP+zxcwS01EIAoSCUudixaNDXdVIQ2/jsguAQ+nAO1GUlik+3N7d18Vb//ONMgWEESj
Y0VlnmYqR9xUrPAM4r/6jYJ+Vk+X3okliXbgbdDeTR74Ya8iuHyU4hM0IDhTAAnEwnpP/uHaf/zz
EcxbrKuglOYrmHw1bjrL5+Gru0DMjFbJX26Pd9ZTaZBfRqwAZbgrIKzXa0KWy2ivGL+F7EDK2rht
YFqlq6GcGWBcoQZWCRpSUp/6Pfcqr2UEQrvxSVmYsNlbDiJX/38cjDvkxzKlYsfXp+hH/OJeo2/t
Sd1Lj8V9mi0MaH5fnpli/B/kx/IxEGEKzOHC+4ijcIh9Axon7Y7s+4PW6fXb7TlkaTGAtZn6bPGL
IiGrKbPZRkpGPikSHH9I65ZvwC29JVtZ3nZm/xyFerWjp+QFFCSQ+V0wPO12dvXODLPKQ1JFODwr
NHSCIAgv98pKe9V2xYFHSPCT2MHDkrbbnNuZUli4NPEuwqZk1jFM0YWaCoj46uKAoNpXypUcPpXS
U1mM6xriH6gsFTpEPwpu0HuyliSjTMVJXrjJtmXiGmmUrrPUzqqlZZ+ZiosvY5a96UqRdwcEHdBf
EoqdjO6T9sEX3tLIlMY7l7OLt/owbuPw8/YaTDfLxRLw6JsDCHmi6cBblW1ELlW/qxs8pxz0o2kA
+isGLsFjMzwUbmnxnYuO/iXc+FXDHjow4fR/VwDEa0gI4ZvOYsEAMoEonOeV43P33uC4Gmf20n1a
A7FTbocXXzFEZZ81ttjpSIKFw4o037dHfZ0FwycAFoDOt0lICGCvy0/IctX3A62unIai7VjnamMg
77FQW35GbF7mDIUi1roLhk1cbKhvFsmDwP2Mw4DWreJeW6XlH4/TRdVouIUFufJo05ehA0kDGRAu
IbYqPcp1U6JvtHJAkGO20r7gfurq1A2vtaKtRVyXt2fi6i6YzCkSgW4G9J8RrlxORJ0lHNhBusqB
BJgh+TutDwylerht5Po5yVgRLq1ksprEg9JXTpf80BpU0zU1tbYwK4IMEjlGkR0K69RNjKJZp+NT
HwQL52t+wc/GOZ2/sz1HGl+WPbQ/O01hhH66olxthUVqUG7YVGNm8oEhRbkOttskenvri70Uvdf1
EyhlLNeH1shWohVI8R7Qe8Z76fr2/MwuApKxk0arjMIccyAyISWBEo6VMwKC0Hjr3q2MuN38eyNI
dk1s45IErVHGSKOqQVlTt3JalfusqqBcR5OgAWrqS9QO11lOLLciokYPkjygYn8j47PJrsTGr5uc
r50Wor1K4FpefxgDoJSllQAxZLBJTJ1H4jpNzEo8ts1R7Ldysw4eil3oonsqqfcgf/IF20cbwXtg
hFaHftjEvW+LTdauMqp34P0ojKJYQmzM7pPpaTYBQPlr+bSsjxR11GjtRBy/izrZ4rpWH/zhGKC5
RcogXaU+cNWPi4XyKzxN6SficL0KHroAyOIk1qPYFl4bxCd1bsYSMTns6tsLef1EwPSCTkulaPJB
JeY3gXU2vdIwhEUCvXan6EyfBwouS/foInetFuLtj/QPIJyDedvmzDVxYZLxlzUferJSwqRvtMmh
Ad6I64/i4LQIVNKPbrFfcNqMzLU0QWRRaNJQapXYWlcAB4mMk9c4zU9dozle0bVj4h6Hh64vdbxT
14G80JA2cwbBngBOQrSTTG2YTDzQi0CppnLXO8jmjGaSd+gX8YTIqAj1F0xNrwxmcJN3Rw4drcfo
MmDe3yTTSp8fxt4B5srMBeglTdR64CH23m+v2uyYzgxNf3+2UfhW8Mq8Jr3T1isa52D43zbDEuvR
1RsfD4jz0TBvKrWqcMdWGE0XvXjhZ+4+3x7EdR6NMcDsvcHllSD0YEDmdZ6uwVTqDzbaIlD2VMxi
vGuf24X3/vUCgcdg8mBEQGUcg7ucN0lo4oi6fu9kWZCtfDmPdnVHBlMdB7DdNsKSJNz1nY/yBhpo
kLBD7y8kBC7tja4cApJR9o4X0HV9H0ue7rqVBVV3c4yw4b1wqQv8etEAYAA2Q4BZpO/YHuxWAk0V
inG9E6sa0qYBWr6jlC5ZuY4swITwG1hQBBjY8MxEDrHc+GogYyLbgm7KOFFt4BhALU3yyGzKJF9D
uShaxyVii2pIf1q1GawAwre6l/SeBRYnT0eLSWsDoudZatTHK9Erl5LM0/RensdJrBIBwZTJAxMr
s4ODVg60QvQHB4LDuqYFBgHqkO9UU+3sEITut/fz3NSfW2MWu9K0ShYGvHvbIjO9Sl5LVboAHJ0b
EFgWVTzsITRLWZa1AWnJppOiwREB9nKfAhnb6KCIz4Q/3h6LcBW2YIFBnQwKCVCtoqmf8ZpR7Aay
lDSD4+eZ7cfvpLRVAOvD2ujvywfqob1BffHVziwA3faH9yA8Jt4q1HZgOsjRe9x+yW9pQHV14uTo
P29/3bX7Aw/HbzUdLLMCygiXx6qjNNGGohucIvL2gQwoiFYMeuGn8cKNPLekk1AzAkukZHGELw0p
WUOFjqsHZ1TrO08q10LiP90ey6wJ9E9imlFPgKFLE5STmkrqMBaf9xGypLyMwZBxYSAzTwtMGbCw
uJSmRlgWGjZkCl+UijyASzYFtyH8wsqjfG2WclYbfqMOL3JQteuU80sjGYbKUgCD3tZlWRkg0RbM
24OeW0DEZxSK9ZheVJ4vBx3HXZaXIT84ckXvZWycuEnuQW+0um1mxt0j8lV5BWxcqGyzkK44ptgb
ChmcoPOPKVgxojG1yvJjWGIbmzuXigjoBqh0UURn3/mjXClCIUajU7XhdxlpZopfdNSJTFAGn4q6
WirPXD/bENOfGWROQF0Lnqh2Hgw29aqDNgyff0npKSYAbuuC+iW21u2pnN1ACqpP4FQB6h5O/3LJ
RhA8JgmASk4SbvlGNAWoXigxGM1q3UNY7Ul/hkayh9G7p+B+rdIlTtW5c4JmRFAqTpkjvJMv7Xch
X4jgshwdYChHoxS9fMUJ4pIMxlWHvwq/B5Ze1PbwgENExRzHofS5pAgokhc0WvO52Q5gk9WF2nQT
RQ8fRbpC0zJYuFY5p63ypjDFUdiB2adCaTaI3iHzGSbFtqzFx4X5v34448PQlwMqTx5cG1eEnkJV
l6mMD+u5ewUwFkE0fM4Sinv+ScztQH7vlnK8c4cUEwFAEaDZ6Hxi4kpBQqk8ksQRp8cD17VoA1Ox
SeOlCGTukE4duSDRFKEexha9BCHVemi1j07ftzGay0OwV6hFqSs+CJQ6/8/teZx5keHxDS4n9Dhh
I7My9LWfR1pfe8Ths5qssiB6UmNONogn1nuIIiSrpOSp1Ur9UuPKzImFYTCISqAF4EFrdbl/gQ5W
paHyYfhR2JanbiV0xphu6x++ebs9xJl1u7DEvEMSkoh8HmKIWpJuChmUH6CW9Af6cNvM3IBQ7JiI
0KZ+StYhSEk8anWaDY56iA2ckeL5mMmG6BvZkijG3JqdW2JuiyEF8Y2bwVIZ2ZryDRihURInQv82
UU9Va//7cQE1hE0P4Pk1s5rn56QLtXJwKIkt6nsAYvGmqJqDmuiEHNMcBVL3dNvm3AgRlExQTFDi
XHVNCeUISt5EwAjRkSA5A1q6wRyXgqDSbsMFsN6SrenldxY7xp6qurGGu5cY5C4Djh80FcIuW7Ay
50jRKgAs9UT1PnEEXZqR6owmaiENzqABgNhk91mXmnIf2m6obKJ4H3JWCQRK9yAH3Sod62cOGQf3
j6bcEdkIkJ53BvVPM37dnugZZ3PxVcwp7Dm+47gAz6DeQ8ez2m6EEMQ44AeLQBx829TsPJ9NAHMM
XRWHkDRIpXiCFOtViqqP4P1BTU7XsHPDDku8xAg+8wxByRVaJ2iPh5Nh3ztD6kVhPAbw2DVxXG+V
u8TS/E0bf8qKdXt0c05mIloU4LThu1nEm8uPUVuK2egAXNesO1cdbE5CKBiKY7G5bWqmrAD4LMbE
Azs7uU9mx2aDAr855qMTxY+l8JxE3zH9qu/V0AzGu7p8jrmXNN/ViQlMJZjsljQA54aKhweQiuiP
BS6DuQeJylUdtM0wq1IfrZK0+lKDETpSVbQktz3nUpFcxe0whaso3FyeGQHUfdrA48btoIt7FB+z
4V7cjUIAggPb85c26Oy4zqwxG7Tsx9zjMmV05AK1xxYgYTWwisZbiFmvYXdTNgIXO1oqEFGig+Ny
VPWAB7oncaMjtWYCqXWk23NH095SyG8mFYBeuRXK65YrjS78U1ami+xI9ABp7DDaFlBzFkIdKpNx
bgjjndyfglzVo44elHQhKJk7sMi+ApEGXlx0gDDr7PaF1KuyOzpAbEObrBQfGlDPG21U8obmB61Z
gQzbyNT6v8gSoccAGRvkRWU0RzLLXgxVXlFw5zn0NQLBvVCZqgeI+CYpejN5uX2YZhYdryyUvPGW
BBad7R2M0Ok0IPgjjg8iQYv3E17P6yywyibO17dN/WYjmPQLylyQn0BQhKQbq2IShlrXKbTjHZV6
JyUmiZm5eDnHPS8Y41ASyDKgDbkvOTTyjwoYKuWRt5uSJGsPjuwIXdl0HylBqY+NEkFdQqY2bdvO
FoPA08tYaw6hABF1NebLfR5lqpWWTR4jeejyr2LbNxayzaIFLETyEA/EP/a+p+okbjMzRr/Xgpea
uVl+6+0qQiN0J0vMLs+bugj9JhWdrNkndXlIhge1QslAVRe26Zw7PLfE+qPED7JibGPRSagN/AIA
pCNeQqXlp9maD+5oDGawNjAiX88kzw7fB3fXpJCD7bm32wss4eAy64sPURATEg3dtlcSKqj9lZqG
DyF8alYSEuxLgLhr3BaOxbmJaTufPVZqLhl7LY1EJ5J3SnZHSzQY4C3RNcKK9vu+uqNAAiKpGg/7
WhkMAexEoSUC9RMe/5uxIhzCjY5Lj+2p4qMqqmqlEB2ZcHuRaw0aBUsh3hRCX8/nPzaYLRSWDeHr
OhedwUhFM1ZWiZHFBl2V26i0CteMX/9PY2I3ktCivSpOMKYAqXcZyCxAsG9buMbXABuElhQcCdD1
oBWNGZLYl/moppzkVP2mV34q6aWGJNh349rJVyFYnH3b3rV3gzm0jKH8MnkdwnjSqhbG0gdBn4Od
aQfpfZ+sSVwtGLne9iLKSFSUFLhIFF6ZcASSLJUSgcXT6Xy0rg9pDVZuVJUWjvk0M5ebAdQDcJ5T
LQm/KEy+hasSqGlxiuzUtlKARn7ccwYXOKX8+sSHS/jImXlDWyV6QNCBjWwnZZ4CcdR6VRR4sqMU
yb4AdIwzU7FdaFOeAQugJRXJI5QlAJu+ypKVPSWdSCsMyc1Lu+LrEroZEN8pyRDt094PLEUaVbuI
On7d5RRUbw3176hYZ6tC8LJ1J0fhwlpev5jxSb8JJVz6uBKnN8GZfynHEMxEbS47laXSV47ohfTV
AW7GrW5vzGnjXa4m+uuwMxTwEYNK74pFCmJeoCSveGf0TZmIeval9LY8LLU4XK+jJEgIlfEqR8Mi
ssmXw/En+qMhUXhEkEW8Ap1apgulqFnIp5ULt/tMgDfZms419J9wvpnnkoYrlMiVzDv8+BJU2gsE
EC0BpfWImF1ltTQwGlrpaFms1RGwq1WgCOsIAszZJuAA0DqVENIF/qb9c3umr9gtUPhCGy828jTT
eEYzPqBQQPseoHbldCDRqsEE2nQPefFaFeNnW/NGgZxl3IKs1iOGGN6HWYDC331ZvGSkOxVAiiip
8Ecc1YXA8/o4Aw8lYaLgDZHpZ50G33ZdCaJDweG5LU0yvRsyHW2Jaunb2fjcc3o+LHj3mXfCZBLW
pk03XaOXm6HvvJQP8TdOchzaBGB91wyzONQ9EhlcjXcDCVW9vSs0XYnEe7+ziBwabks3XtksHLPf
ZNDl/getEfiBp6YvcBOz+18tsqjtBl9yutLVLIFGiV24fL+GdnvlZFJO9DzjXKDFpFZ31UxZc0Bs
ow+1a38Wtsfkna++RENRQEbtAcBVJpiMyipRPC6QHMr3uuxblHur0YFdqaHOg0E4vqsNsitCO6fW
bcvXOwBTcGZ4ulbOXA2pIypWEqYg0nJwSg4ZOl4SRLJGom256KHyF+KumYw9eJlR9RBkUHHjQEzO
4sygq3I8QFCl4vj7zD81QwcC8BXnhEhBQm4urVNd7vRKE22SL+AgZnwDTMPdQfBh6mhm0dCRmLic
1zaKI0L2LkhEXZPeOxcgFjgH4gdGEINm0i5zS6x07wtuIiutPF5rbr4epEMQbjwvtjS1X/iua28/
fRaqB2BOUdGRyyyBoEKCM5Q6xeFkYS1Wm9wDJfbIm2km2+6/B8HysgiJNAmt+BCrBOTocv5bn5c6
UR6o06AFttiX4EmdsonhYIfh4wD8733ZHTJp44fDjvJLj8nrG0cWAbMhyJxg/a/Ss02XokSitdSp
RasDzaXiPrbhPmwe4/ZPXBzpcw+67LQPV+PUB/YC5NbQL7TPT7cNc9QuPoF5KBH0YZd90FFHyQ2e
s4XoGdhTJE8Par0LwRF++3xd332XA2YOtqjyY8pxI3UQ/irQv4VkE80HYEnUbClgn3nJwBb4CPBj
4ktjO8C6tB79OpGo0/toqsyffZTelB0/AsstZfUG2YkQwAtqxu4hah5uj3N2Yc9sM7MKbZ8Q7LQi
dTS6CvKHzD168b5bcB6/J5RZOyA7RBwTcBijs5txHoAwyGkVi+FR4gh2SBG7UmB61G3Bg5BWYWFq
IY9Ccl2IwHQENfh6D0XF9y9B7uWFHqIT2l33pAo+CgjWvHCaBlUZFFnSuzDpwebQZgO0ijT8Y89M
SYy+jDbwU3ddRyFRjXyMRxViGcDymq3X0W+0Jge5AbbeLDGCni+fVLlLXiV/4D6yccoG4BSMdBWK
CW53uRupsgVhCNfYkpQjTcgHwAQaXCpN/9Oai40uquOPeqygTQTGD5CVii5kkuISQCTFj/qXjjRu
Z6aB0qJNU+QTIw1FdOtkdUFTI4KQ+mtI+wYRmZxxDwnovMARhgKpbAzQEVQf+hJv929QlIvYBF2P
DAYQ4MNnmXRVqveJK6d3I3zdS1M1MUjk0baxj/g4Loy8dBMTzGMd6AUbNe5BkVVz+5GIHsSjkGGr
TAVzE5mdPHafiuJXiVElLYovjSBk2oobZcn7SLQcHoc0clbYQSaBX3NIslZ8GiD5uh9cINQWcv3M
OQf6B5vkTIiS2ZFxrMQDEJXhPqc/idAaatwa4zPtwcaKfB8q4Ma/OgH/sTeJXEzOFe7t0rEOVY8c
nEAhIB49gbkD7nSrAjDaqM5tO4xH+WsHHgzJS6AIQI13accLKtdTB0jEctKPz6kmOlL0WuCs/8IK
Gg3Bd406FhTRGStS1NVtnUJDtQIBYPPthdT2xu/bRpib7+9Qzowwx3kokqJoxjzaYw8ZQ/FDMqhj
PYzgk+xK87ap6XvPPMeVqcl/nT07ONTP+6rHeFAZMtV9A9mJ2waYh9SVAWZZUkSqDQmzaK904gvv
Ez1RGqsvpQ2QkIZPpI3q9lYQLmr5Mo73yu50DM4G5vaZ1nspBuZV7p+aRroc9H9GECXgfC4RoLOJ
r7/GJlENQEpAcszu8ZKAqdNTYaytLcl3SG8Q5SFNbLW9T70PFRy56nig1Ndz5eCRVw/duBm05fv4
X1Y/rj6EyUPIuSZ0UocPyQOgTIQnQYn0fFzdXtLZPTMxqypUBkbpF254NrValGed12J78p5n0sTX
/VhZ2DWzq3dmglm9AQokCtdi13iVfwcklEnLyvap9CeBUN3t0cz6jTNT0wY+G41bZFLXTqMJqh+S
gzfd/16MJuZtID0E+BuK8CyOWs4lviNdHe1Lkhoq912qoOJf4mRfMsKsfazVSd7gvO3V0eGgQU7a
QzvQhdmadU3A2/y/kTC3Rwe0mYSG72gvJGgTBaE/d+IzsM+D2Snz3v6blfll9kSxHdpYlysjkHbw
IECHWeMRjJRPOZX0cqkZbXbWEF5AiRDYU+SVLo2g+7Rr/UkUm1Yu4iy5a9dqn7l2DejJwqZeMjX9
/dlO67KY590Mc+emz2mTmF3hDNFSnXD2cIK9G9hEaN5Bxu/SyDARAbhiF+2rkj51o/rNVe7CHmBz
FX+9jPZLC8qjX+a38eRsIAn1FSkBjcoeWc8GrGjtHS8luzSJTa9u7CCpH2ocU6END1weGUVrKakX
WFXgm5Ho7TvFXchVzk7s2fcwayjwUev6Sj+NGRooHVg5vvPo+fZmnPFIk1QW8iJAaiMxxNxjZdpi
nA32Sdo0eCur4UoR8sz0YzroHVnqzGZjlmmKL8wxDjAXwJzr9VhGtECApALuovvkR/Kkku4lLSG2
EG8iuuEqEX3piZXmqRkssTvMPBQRKwHphB4XKBmzTFhc70pKOrR46oSlTirIyXANoDyj5QvRQ9g7
fv/v75ULg8wyRopPBq0co30NVIjeFxADhX64umBlxoNdWGEOSIWoQ0olDGvIfhBt5OgzXHWKp+eR
dXvHsCmdv2t4NoGM/8I7ownrDGs4NEdfcfKgMxvxAD4B+SHCWZEy3S0PNQSqmqXo+n8xjcoKCrkT
jk289AISiVUSAeW4D5THCLezl9vI7RCoMfOBpcqDIWcI7Idjrwh3eAH+u+D+PwNHx4aAkFsT2Vwm
8hRkSEFuuR/bxIxqRHdggYmPt6d35mGJ3DuVUdeh4JlnSd7VPAYfitqE++AHYM/ScaVdDM2+eNwj
YYlX5vdtcyzXyd9B/WNPYuKYosq8kkAuee8ndpdu/H209pEsMpvunpSRHvuo2b5XwmlIYwgXWp70
XVZ/ePnejY1Uhoi7nvcWf8+teH4hoFv8Mubih9wbX0cyZkJBOV3QxTd3hassWPt77TE/eYg3V6rD
+xYHmszCQAMSEqmEPEyNnmtQa7xpm9tTNXMFgXoWGx9iQARcNMz39DSskcoaEGFKP73ynqkLSzF7
giX8gNQPQPgsBpULG8LDV4R7qed3fvcctLrgm578o2rCQmaFrU/8XXXUmigkDZCJYkktc8HjayFA
tMzzesS9dInJS89CDfIm4OHE5CSIPPoL6R5pKxA32Gl/78t2UTYmh+e/orz3C/mk+Q9CdAvaGZQK
wPdzebIDfKjfa/ighmy1FkxdZnQHeL7tCe9NeozjXUE1vVXNNF8F0pNg5s37KK19VBI0tEX+Fws9
qdZhJaCdxcoJUjQGjUMwhvtJs1OW37Rg4dKdPeNnBphbcEQ3PvDG2Elu9Yyuh1VX9BtR3crFVymp
b734DPLUhTFN7p8JiFEl/mdM0yedvW34EPsgb2EyjZ+kYOuFSJjFonl74thK+99tNalQQ1QKDAhs
wg4+M+PDRIWVPMysGAVHK4Icii0QH3etVtc29DlBnEr6yAwkzl21fNAuXISzk4tyKvotkGS/qlkn
Sld0vs/BgeYf4gt2kYW4NSUR0PGjoVLn9pBnXxM4R8hPKlBfZSGILRFdL4Gw5n6Q5Ht4K7NHSrHq
1nKbbqOHnkCe+LbBWS90ZpA5KC7J/FLskQ9q64M3IoCAhO9tC7MTCB7GqUauqGDavtwqUZDzcqQG
ERAmEYh7P5LG4Csj/VQiy01zg5OX3vbzBmU0xyCZpuCkXxoMc3CsAE4R7qnsw49L+7AfLSmMLS+B
Rq9sSsTypSUSZLYa+HevIjwCRgMDlVi4QVEDKRV6frT36y4GBQN69CForZiNELurpOk1HSJPo8nF
wL7IGngz6FAeB80LFvbr3MnkAWAFuBMN7VdyjmKq1UHU4DsSfWKEMoSX28vJQh9/B3puYPqAs6Pv
iVzH92gyAAOKaCYfntWt+NdkTW3/qyb66pQZ4WgNe3nlHwGdB4mxFd2FGxShq/slhtJZB3H+Lczb
EWj2Kg59fMskQ7ziM2Lx4k8rd3ZSOmXzzrt7P15wtrOPxnOb0717Nv5+bLnU5THBhyHW89fDWJrD
aKWB2SGeg1uA+tq/7ML8z5QrU+iNXBLwCZcmO1erpZ7EyFlEVPeLH0F5u72oLKnWlQXmkGYlJyrR
NJHoV7b7TWPWkcHvxcAOtsEarK7rytWDZXKVOe8DUMN/Bgac0+XA6oE0pVpFSMS1eiilH0Jn9TvS
tG9p1m76emLJ9/pnL33ywOU4EvCrKQsOd345p34PcQKQIlC//AQJFZ4wQRpjr9T5d9SmuU4H3o7D
DHiC/j6m8cr7H9KuazeOXNt+EYHK4bVC55Yl2bJlvRScVJmV49ffRQ3uTDdFNCEfzAHOgwHtJovc
JPdeAQKo6O+SeNfF2kGj2k4y+eymxx+mTOYC5AxMBVh91z9hyYq5jjvU/omafAVfBw4lyI0r8UvA
S7QWnAYNbX3a+kNGNrPxN/nyMjy3uopRwQQ4OAJM+IcaUe03JvTof6uJ4Su6r7SBbn8Q0/PPcrsY
Mbfc1Cwzm7lmh+rwA4xaYGhznOIyrXXRQcBAc2+9cQh7cJkqpX2lLGoEoPVaeL0yAhocttOzHr8o
1ak0m41utJIaizAjAR4ABzEIcuBay1b8RXbIczc3k05BRgICoNOf+xnKf9lzWkbBSmEO356jCeqx
4ySpNol2EsgEBgQfHFDD+bh2MmrNYtsoBeeW58y41cqeqyyX8qvUYHovcBFiPSpuo4yTunQ5QRKq
3bNOID2Tfh3mxpvj19vbga32W3G4d1GZaH1CYhTnqTEHRR+lvl5A783UBhwrOGHxnsgnyR1FdO26
HJt2/dX6tW4Vp0YNdc03TvN1/u1UL0OgMQ3ZUaaeJfpSuB6gyQ4KNspG3DzGbamDjNUi1VavJGo8
y/yYkMbb5sK7B/8x9XKFd5N0Z6DP7RVl9PVz1p3JDAn4XgYE4dEw/wRxQR1xkDTBleOSRqbQOHYL
FC/6tNd2KbgywZJWfQBGMvE7oqu7ZYqhc0tT19fHYgjsCUC11mxMUHnb+qUYc4CGnKCKo8hP7Ind
lpY2nKvW8aOOlL5bxLpkj4iuRrgU4U6IX820Wq6/cj7oSZYqBFejfvbzbu84njVakqUkDAI+Kxo/
2CNgml4HIa6J7nTeFCeoINclnrovRn9/e4eIVhATcmV1VkYd5nZIOkSGA/JGcQJJwFPHV1rJsLOi
/YBXPDIJSMlYotyJNHddbSQKBoFakU/w9iih5txZZ6TrQUOvbJKkTeGkXcTjVhMctNzZQUnoFGsP
bWlsxmrypbVp0aBw88fSRVsGIEpu4yXmaFLN7kDT0yxvyZFS1DU0lTl0IQQxVBm0LWT+OKIvdRmS
+1LmSLoKtrPFqY5/oE4dKM5HJRjfNuJlCG5Ru0ph9m00FaehAd0JskeanyrJdHSbJt5SvOygu9+v
21qxqwNJaxRfdCyXMinUh6Z3FZntkGzE3HuyWAsy2CZGnOC1lzuAeMgQDKJTHTJVUFoA7hSgN+5U
N50JnLyqL0599YDjJwrU7AwFvhMYz5FEWke0LHElhK4/OOoQ2uKeF70FVmk51sXJHI8aYK4DWKXk
6fZmFh2rELCw0TuAxt877+Y8Mds2Utn3q1x/pBNwRvtBdQPpHhPOGw4d5oiJZgWf/YZWr5eRAi6D
LeKv87o1lJfMfEmoeYgSKAUtdphI2X/C6zWOCUD2cG+Aew9bLxf3IcgHEVKrdnHSOuB3JvOhohOg
ksah0r9M4xrqy7fSzn07Q580mYLIhRr17QkW3SeA6AbeBc8nYFW5hIxjaASzM2LjTgBmwzaE/wTN
/H52DotNQ9J9kHTHtiSTY4KYELTgAVjnstlqTFWlzSU6smQFNvtoQ3LB+LSsuW8VL1A1+PD4mIYE
U1DHtwX/7XqGIzo0yVTguybaScu/0flX+6Ou7lZZa08wj7B3gtwjGI8Mh86NKqe5jTawBVwePRoR
SGzmp6Xrnsxh9SDW+eP2oETlFKZuAjnHN7wtb22cu6ljjyxaZ5eat46Qrag7aJzkbQYRktz9Urjl
eJgKu/crUNd8JTHgs1y0HyQ5vH1LbE/okjCZtXffsqnVVlGHsjyRtvHH+tc6BA5uo4NMxFywOy1o
H6FXw/RjVItbpT28pOk81+WpNVDknGCR7uybve76AGAaxh+ay67zws/5X0D+3TtVHW0SlQVsgrQK
0WFfvyn9QZVZaolK8RZWDVKcarMWKXcGYq/DATjCDHbZDgB9Dd7RkRH0ie9oXvEYo9Twbd3Or1bq
mf4OBrGyXoAgwV7F5w7IOkvLOYVb0Ql+MJ6ufCZ1GqguZD2zVZJpBBcMFDhx6UYLBJygt5m4yHV6
rE42HQF8rKKQKNkmzzTg0a1kM1XujkIGETVrTbZR2IHKPZcsHIJgiOCqBh4Cl2BhugoGaNSXJ1ud
sru5U76rkQXwhBslrjcVVe07NZgJUeGYd0O81lvNmenTnNMEcNdpDWEzhMf37d0rODdhhgNYOiOr
oL/IfXJjiqjmRHl5ovFYQlimGPw0QUKyR00G5xEtY1xS35IfoBw8yqrNobmUZG5xstc/VrscRgVS
0HjMbUciA6aI8Gs4Q0DWB88ClwJeiqBW9VQdU1qe1Lad7sbEjsIITEFgD5M4NDU1hbYlGLspEAH+
ok7AfOCUCOdpqMNiartQnegIKIQyHeeVzhulayrJxAtng5HrXCCcmY/q9VnQ67RUlqUt0X2tqm1e
1frWpIm7ySurABXZSO+NKKL7219btMEA9GTAPhC935U8uj7V1x5ozNNqD3exrd8vy3ML605PgQ7q
7VCC2yVzkYAFrv5G1OLufmoBXDSA6uWpbg+m9VBUsi0sGIsNHUXGaXpTLmP/frGFwS9w+jXGJ67N
xzF9JJE3qeBXGbvb4xB8pzdqInTLWFOeR0L2aYxCirrgOyU4T527AnQyE4SpRYNhzPzrdjDBpEEd
Frc65p4Iri+3G1VaurGVqNiN9FPWn0sq07IRBdCR75hkBnqtPAJt7ijMMzOMpoNUdZjrKlhAXW9v
bw9D9GnAT2UyUXjzosty/WlyC4LoY4QoL0DSuSV0Jr3CCG7HEH2Xyxjc57doncbNzEYCtBBTVw5L
6nfAAXzQ3pZdKxjZ9t/BcBt1wTKGfjoCDWgZ6PPqq/MTCpiS7SIbDndlU7pxKaMKUciwnetDC/8G
Z79Wflp9jIT0bjjc7SXSrIZMBgJNy3YFB/G1fpmWwJLtTuFCA5QFrWfVQlmC/fvF7gSxDhrk1ClP
roFOfYtHYogumkwjVrTQmNS6DokfoPZ4fncHMkeFdn11UrrohxvdR4kNKypnB7kOyZIWnJOA5aCa
imcCaCm88Xuvt6nerAa+T93Yx9boOs9OjHKXGrEe3l7ZgkGhW48QDPWPuhT3Lm9aZ04occuTQ4pg
aZ7q8lXvMuiVSl4jogcfmr0aDG3h58TM8K6/kVnS2s5rrTyxuuMjMb4O1s92PVFT8SZydPxV9yd4
3PeSnSsqvIMerCN5g5KKMXJZLpkjdrvQy5NS9TBhg3XY+OjS6ThBSsGa43NltqhgHW1YEH58ZoHv
Bngd6Q8saO16wPHgRmhhYVGyF25v6F5cfZ9nT9Ge/iIOfEtNaL9CfYZ/f9WkteZGxReMG1jNzV7V
HYb2TGV4PNGafGP1goSCHMUfTXEHaHY9pPRUaK/NdHbnF1UmKS0OAYwD/BRQjOBl/4YV91XFLulp
Ji/UfkmAC5uKh9uzJUgVDmwicOAxajqOpuuvkpSzk2QWtMYxDBNtxK78m89xEYDL4FWtzK0FUf5T
656B8F7X3Gvas7QbItq3rIOFPQUQCkQnrsdRx2oNnlZNT416BmZXtwO80CJZIhJFQQ0B+lo6cAPv
jNGosoytpWb0pI7H2oHhev5zjJ/T6vn2RxGGQZkXNXhUlYEVux4MWTS4ZA4DPQE9vC3DDgywRut9
qaY/L+XMziMoo/8b6C1ZXBwUi53nLalGrLDBhfJiHyLgpsjTB1wau/HI3j3pBBc280tWBOlmja2T
07mHdYYoxR/F/fLhYQPO83Y9Bo4JF7HrYUMBqF76BJ0zSl+M8XtkPRLrPjU/fphcReEO+7gepkql
aGQX7nRwQzNfoEIl02gVpVnm6WzAip2tSl5rEswyLbUNdK+AuKjgLTZtMZeNovhRARseWD9anqbL
PKsFCYOpQzss8wEVpXHrJitrtck0gJFTZZswKia5V3vJwSVYm2BRg2+Ia5aFphlLKBdLBu1a26bD
AoqXsQTjFPtLVW1yEK4iKDrcXg/s53JP9qtQbLgXodwW8PTGQahFOVvZeEyLHpeZPWpe4HP+STq6
i9Xwdki2xG6FZKO/CBnpVOnmHth/Z35qwA0/QlHe68w1UJdacumUjY5b7Um7KhqxEao2w+jr0lT3
mXWkw0tr3Tf598itJbMpKhVCixE8C2YMBA8G7gDGpojaBdp9p7WDEIDmtSTxlroJV0MPliTxjBRm
xL5m48FQNs7HWwRXwbl7FcRESlWr8S01+jpp0PzXHyypwQQbAf/1LkfIrU27T8zEcdgIUT/LAusH
UX0bXnuKB51LV/EW4tFi25gyqz/2d2/F5RYqHsnxMlEMToW+2FgPQWw1kvljWelWCG5hLv0axUoE
vESX+NMWAETL74JuL2vwy0bCLUq4WwAnFqv5aTpsZAoM4r9tvb2AoV/PNxjAoOyqyMUsoUarnWSH
h+gswwr798/zVjhVZ41qxDrtxX55Mrbln/Lg+sVnIFg+teGhIv4Suvse5rC3M4ZkVC538YAjc1dP
BiqJpG+7uy6GxUOkEnt/O4rwPLkcHbd5S7cr4LSA0QEn7vXB7BVe5RteEcpk70VpieF3mYUbanE8
8ZlQpVfj3ERl9IyGDzkmBBCAAO1/VF8kUycLxZ3EaNPoUO1DqEmrPN2d/DhxArVF2Vl77vp9PjxS
KOXcnkhZTPbvFwmeKAtk7RvErNDLbqcNQG1em226BR5V7nFQ/rhkfzuicIH8N6HvHgpaQpCUDYxS
3eb9FkTd239fVG4FDBoXDTxE4MLGP3hg0tBFNAI7x9Z99/RYH/MDCe2f1bbzfumN1z/C8m6TBrej
iq4al0G5eXToRIbRRtA2iMNHmQOk6BiGhgw0piBjwgy+rr+SluLlTAwXYEPtuwqLSUXZWeUTHj9F
JsGIiK4zl5G4NRjZiaomGbAudhNU6ez9bJBbjXJze7aEq+5iPNxs4YE14miI2ME0+9NU+7N5XLtj
nD9pVAVvi+EsZEWt9+uOye/hfo/3Hd6iJjcyqsWpQ0ygXzoAHjaqOkF/SZEtA8GlgkVBbVaBucR7
P2xrKZpZL4oC7TH4ORVkk41+o5tbbVS9Lv61DGDBzulx/BqZkn31/sshMsrob8VUQNi5OcX92hoc
CuzNqLreBlLykPQKZG7QkiBv8K6LdGF1dYr7NJANhnaeIK6Jp2unP0WGBNcj4MBeDYZv/hVzqhSr
BmBP0Si7Kn7OhhqPyzzMAStt+29a86SiauLOJ3gVltuR2sA/qBBMIrWE/iVcNajooSevgGv1jgdH
Wt2ChU9xsso7Hc1Hc326vRUkAXjim166bd0UFXAcduNF9CWT8T4FRyXmkomDMIgna4tfJ4/c0Yey
tTGXWmLs8s7c1N09Vc4jvc+WwYPiSzErXrxkkpPl/Q0NYRnuHGV3pi/F7bfFdNkNZEbYIsQTrP2t
QR4mLcNecQIpdlE4i/AwYJARtv24W8cMAZ58nFmwxPZsco/HtGQ47xM8hsOaLyCq4Un5ZhJ0sfKz
yNSSNUGEPLFwg168ATzIqpLZCsrCsIFehEEBDTBPFqYExIoJJnT0vJjDXw2GIVcdOGmgBHkdJWvB
jx6iFT2kEnpj0wPolCSW1PYFJGvYMGLJQeoN9TpwZbkgBdqehgJ5+/LOKD2QHtwOz8a7bNga2ovZ
6X4cwW5nyaFPEgOqLtlXwhRyGZ6bSWjsqWlUYmM5i483+l1pfdZguekoZ1KoXjkGBEp75fDiZGbY
a83OriBDRpjooVTS4/3xzQwpUbFHBQv6Z7z1mdNVTlQa2IHGtml/xWkLOvmfDMxy+aQzMOL1u+g6
FLfr5rgwSdZg1FlLt1GzSeK7Jc031bT4ZRpU8G1QJ5/++ngOuxwfl2HqyOrHZSkLVpi1jadqlJ3d
7A+8H5UDlgNuPzjDuVE1rVIpygp0oKLgC9phkz7G8VNs7Kzt/ESIZHeIMpcO7yL464B2Bvrz9cIt
VqWmxoJoaTwmG7WG+ka0kAWBu3xvDXbhjQMI+jDfCW7PoyQwj62xW52aTozAJet37OIpKGChbm7N
/HMCFOjtYGz9v5vT/0bJp0yn1erMyhFsSn875TlaJH9fdFW4mEUeTp4VAJJ2JbuPVI5nGk+xGUMg
mHoqlVwmxYmGediwUh9T1b/+XjbUa2wFhjmnBVXEqX8t4/6uTs7dr4ocNFiZ61tNj0IFqmmjfrBk
WF3hR4M7CnQcUAlH1eg6OkPtlcOAjK2DyxrvUUxRH+EC6zfTn9sfTJhFLgJxwxwzYtS5CcRnO/8Z
Dd86ZTTsBq8ABf1/C8Tttqxc5mHtMaLsewKzHG8JUpBQJM800UEHMAbKpmhkQouXLc+Lg05r7KzW
a4xmLl9AY0+7M01eb49DuALRtGSQehxAvEyDUyVzDScZ3PhD4pW+6suuOMIvchGAG8MIsEw+awhQ
79UAdo4+XBUl9883esy7bXoRgzuqiWIXc6UjRnWwvCfDyw8Aah/u3bDe/YHCux95EGwNW/83xevW
9x3/Wd804auxI5JfIvxgFz+EW+fKmhWZvuCH6OY+6++UaaM0n29/sLc3yq3Bcksc0ldt1lWI0Z7g
GNsdm2P+I/mlv3azN4eQRd2Mvtl69SP57OyaYJDIEfCWzliLODwvhsgtfCayWKorwg+hvcG691ev
PECUoIRI7dHwiGf71QaIudjLvtZh66XYGG2gfko36pb+WL9qP8ufaqjuNfzL7ZkRJhlAcJgMACAM
vBbAUOZ6NhAdyfqHHpiAPJ7UnbW3093/FoabACtTYi1uECYvDmVy1qfXFlIxdKc3v4Gq/ZsMcDEm
7phd59ZZIwYsN+fYgzg1VC/9SZe0Z4SrFlY5sOmD0jS0TK7TjBG5BXEGBLGTJ9D2PIt87VqZTZYA
vICFcxGFW7dqCdp2pgGtbuPbpEMwRDvdOE3m99F+Qeu16R0fsng5YKtQ8bz9yYRJDq5jICwCYA2p
gesB6vCwTGFIh8uKOszbeNUNb3FaNVDLtqFe4+gyALCA84vBogWP1/DbectlPcOJe/iAO3ibG2sw
NGASeUWQD4Gpn6d68HD79Ftc9s2HPEbzJgeKwpCsHOFuuPgFXE5UIZIGQVP8AsWfzG8t/HMzui0O
AG/YmewyKJ7f/0bLLSDXSia8JCKkpBUaJcmfOf9MImiAZF9vf0fRFRdCHyoT9WF4EH432CawfX1W
nsznBAbwdtDZ32i63JvxJw3u4Foj84cQEPIh+Y1TkZWpIPvPuyrMmgmdpCIBAMVtjUM3QdS11/ss
TOErAzmxvIQ+lLVu8MRP98NSJSHIe2Tn9t3wacpr3WdmAYepj8iXyo1+ULsc0C5HxdqEiY9PwSv1
KIQdwrEcwC+ig3PIk9YARml2z46aukfAWOP97UkUfSwI/kOuCKBmGGVxVK0CLhEdIKTFiTjdBtVY
+Pmkfq/kYet8XMkEsweLojeOD1652vW+g53ylFtQez2ZOJy0Noxp4xFlc3s8wtoNQ0Yylg+04nkR
DEYKjLoEiWX+NbyAW19t0aCcccOEpmwnSZXCyfsvFq8rVfWZkeYadhUK87Q5mNXBVPeKKSvtiV6o
0BXCnQzvOZDWuYWuGKtlxwxXv8Za5K/TEge1M3436Jr6bjX9yPKh2Kht4RtGCUHKcQklc8oyIn/J
uPgB78ZZjz14IUCZ1wHKOOC/fNF899v4Mx49MgXj31R0IG0E21CYWgEnwCUrDcZ/VQyz7VNZ7IBA
XTamKxuRcEqBoYYeC2i1aItdr8XUsOqumQhyVBtA0W2F/9umMM6J/uB8y6k3fr89g6JrL4Ns/384
7rTL5iIFnhspEU36323xpEbjNtbq0CqzoO8llzK2HN59Lax8dN4s+CvxIgczTIBaFx4JkIGBR+iG
/Cq6+S5z9qaTfQJK9dsMvfq/GB4zpsD6ZJBhLokskd2MXTKWp7zsg7g5WgPoZaCAoPuX5JKTjH38
d6MD4AhUI8hzvJMWb4dcW9QcGPiqaTcNqUOlcg9VLTuzhV/sIgy3QOwVVakyG1gYMISqZDtC5wTI
okCL1kMKQ2/JC1LYBmGIJUYatFnL6npFKkkErU8bLCGt+jr3uwwCli1tdwacJk3Fb2m1RfMqaZ77
zpCEFt0NLiPz261I0EK1qvI0xgHExAM4rZnxvO07csCH8d3p4fZqEX1B6LFp6A7jQgSzmeuRqgXJ
tMYAdULtHqiV+jQ9w5NMskxE3+8yCDed1gxfBTvCMinsXVKpXpZVwTT4br4dShmmTzggHJ/wbQNz
FdA+bkBWWxlDYgLxa5WGP6oL9VcC+UvYasiGJQwFoyXG8cQIePk3e+1UexgnLEt9tI6Zui5BpTh7
DYB9yZ5mC5zfZ6AxMAYiXgJo1F4PqtIXa13qCChfp4Zr2hwMyVcFEmS5zP1cNCQseowFawFZi1sO
NS1gIA+V/NOSHyoI6sKE/G+GchGBWwv9QHtn0QGUTrpzlYcjPOqjPZVV70Xb6HIcbJwX5ZksV0ZI
Q2IcqbkhK1T2x0fF8JonJ6KhM4xfbm8i4ee5GBP794toCRThB5sB2vEUnMM11UGUHGx/ru1kY9h4
UN0OJxgc1gG8WlWQe2HrwIWzssmE9wnOlC6ZvWU9TNZPiFxq/YE2d2UuSRCCsaHoD/zmP2YrvAiT
Ww1VPQ0sITW7pTuBD55YkT864e0xCRYeOjk4/YGvfMtG11OYg/4QU6DKTgrY0KbjN8PBJLINK8hD
V0G4iUNzYTZ1xgbIaTi0/jKeIbVNG0iuSLK4KBD6bPDvZfJ9yA7Xo9EXc13cHPsVncMkNkIyv1ik
8AbrBWhjyWoQfSCAbAH4RnMPgGluqWvaUpIsIiChqNsoD7PqAIHHVeb4JovCTZ1dm7narYhSqgeT
QlbI05qHTHbZFIBfwB+FciWQ/qgT4YF+PXEDaaCV0ub0VGpo6upfHAcVq8HAqW9XJ7czTnr3SgA4
U9DLjg3nNVeMbbKN0NJI1KNOZU0AUWUEWjLAW0BciIkucM+kni49NUBgRD8qTObEcxzASEl7VqvY
S+J7o/B1NxjG59ilcK5U/9zeFG9yMlzeR3jgcoEDhlelySVLg/TLHHcAdNM8hQX0YZr2DTm2CUHL
b3zAqbOJuwX1mc5v50HxTfo0KQ3cA86zBVGFo0n+RPZmyLfTcEeB6Z3g1qL/oShqEO2Yatuyh3O1
5KwXSORAzoGBDcCMVIAp5qasLRUyJGsH6D5Mc1L0Tqx4V7iGD4JP4tu/S9Or4yUk6urbZPTwq0bF
q9K7fDqrc+Z18H7Bc/XT1MlevGyu3s2lpqOfD1o2pKK4paXM1og3L0DaRKvicMYleVsbTS9pGwt2
vqOgXg8qu86IHuzfL46CeDbaxK1TANKKgwJhY/0H3kuufS9rgQv45cD5o3DG3jFMf5sLNKhRZ5gt
1Bbcz8l0GJNfNv1OIYxT6ZlfKEE7rce5iz+5P7L2D8zJYHr8eYCnKs4+W8l3oKZLvrsgQbBGCCjJ
AA+B1sX9nglLwQaUnOnx535fDK/Dqm3XzH6calkaF4WCwiNzIQV7DJNwPcdjlK5Rw7wMyjQPnGSv
mZlXzZnvUhlqQhwJDxsQdvBJ34lWGWvqGDVg/8+9u52au9p6XmTAJ1HXAIqd/wXhLndo4RI6DQ1g
/poDmynXJ8VP4lDfjM07e/7dbTMT1YRl3Dh6/zmJuiCBuZI+bmLUg/E5gQQjp/7jQDrYTjJWK1pb
jLbCfc6MOBb8XgEIXNtnNdqk08Gqv88y+ppgT15F4fYkVWqzB0cQlIBtvZMsSPYLuf0Oy0RgaUDH
Q6GJp8ib6titfQSIbd8dQAQtD6Z7bJ3j6+0ULbi3IM2B/Y1HIti5fP16gbwSevsQoEMf0FlrD1gu
L3r8ixg4Dl00dxwgrblLudUC6Q+/GtTItS/meipjsIBldALRSmfs0v+PwZ00i1KUUdMiBoq7AEwa
fpZvsNehfukGt0cj+uZYVri9AtEFXBW3spAoxtpKAAZNqzsjhf54LJPeFdyPncsI3KqKXOD3yxIR
lnWnzABUuRuoQIE2AGKEaUqGI5w40LLhdAFSK3g018kItsiYuBEwofTRTMPFQDH1kIS3p0y0lKEy
gL/Pqt0Q+L2OAVRPqy0RYqjPtvMTjn/DUxOD8Sm5tQrn7SIMV9q0KZ6e9sCQdi8EaE/4DEINXvmi
2I+d7JYgKIvhjgDjI4a7AeaTW26VRmNnpcBt06L7ZBvdZzdW7goL/Rcns76oRNmCuw8CSzlL9qvg
c10F5m7LBMogRVoj42jxHHSGhvp+50Gq1TOUVpKARGPENVZjHgSAcvOV4hg2djEZoW+64s64qnt3
+l1/YhZ2T7rS+YWlbW6vEtGVAF2DfwPyrw7UUoa86HEliKpGvTftHpbxOs3v4rkvw7Idsk1baD18
81SwJyJ4QOlAnfju3C5+CiEwbxrTcbOgYP+lnIrUAkHRpNVGg0jkBqZjs6QhLyqyXf1cfudAfFV3
YgiwOqV+StynpEnvM1jK6tExdb0OvZusjINhXjzH/Pij1mWpBwsaoKx39hA5mIm5lmCmTLwEe3Xx
RvWno6C9ahFJ7tZYcuaOIeYehCuR4yA9uNymiiht7FrDZUXvIDHchE7We7PpBBBLhW/pUS+PMbzo
0BP0O4dus8RT7Q1tftF010duoNRb1/KrGeVjiJQvvZe59bM+yHa+6J1z8SvfqXP2SxcXUTWAj1KG
Y/cdFTNvWT6N+rAhEMkFEPxbMq3PtN13450+5Pe3V64g8QDT/mZPCf0BPNGv85u21qRJclyzCqYc
9mBF1CfwGR0XL470ALDW/zEet/KKesrJOuGb9OkJHCNPn4x97O7rvvRGNP/IX4UDGg8K6ejhvz16
L94EKUmcObcxuZAo9YjzRPTOs+zJIzD9INqXIe4kZ9IbvvzdonsTPmH0fJzr1xNaI5lRc4G5jDmh
6zvmoCRmqZfo/aElVlBDbk+nu4U+tVm7KyZlk0a27zTrU7lE+0h9LNdTresQRc4+9dWmcjex7ny9
/clFeVhHWQkXATQp4K11/Qsdq4ntNgWNRhtH4DMIiP2a3W9qbQmtVV8kdDtRKsbUs+nHVRsYlOto
SW0PWgW7hFNeVaFR6LDywmYHp0yP75vO9LpO+7NSa3d7jIK7IfvmACgzwUZ8h+uofU+hxgSEMIST
vhCbeuu8s9fn2zGE8wjaLuN3ARvPF0wqpQEfv8H9085+9L3FGA1MqjSVOTSI4uAhAEk4hhMBWPB6
LFEZt/+IyGrZoXYXDz6mPh02ViwrZ7E/xC/dy0BcviRap9PYwkW0S4ZN2cRfZucBDiaj0W/nNgr1
Lt7enkHB5QqaVgBPgavOAPjc2gC4pRr7N/Rv9DTHxpkaZ2X0a8c+lJpM7k4YCyqs6IhDaAniZdez
CF/6Me5V0DGc1IDG+zSEFeRKa/euz9MdnLtkesXCMxZFiH8DckuwjfpiKS3gqdPy90o2RWI8qcpP
ODYE1eDP8cOaGUGEbQ414r+YVQstSCZHARMT7s1CC3fsYKsLXjkNCs/Q/SUJStlTQgSddfH6QjEH
nDvolXLfDlLMZpcZgHq2thvvRsJg8V2zBvY6GGgvOWRLrag40ryJj5bVzGHmjA+JGruf00Yzzyq0
ESSpV7TnTQX8LOhvQOuaLxh29pi4TTEBK9+BY+G+Ou3DHMtulsLPinYdK2bh/0B4u15HTW9b46Cr
QBAZ090EQ8JqtgNzLA9qbOH/+62WukFHjIM5POT9urn9bcXTDjUdxr9ANuVJpXTVqT1PNh4KcQHn
t0gbg2ZJi1CpEzwep2b0kfp638hpFGTD7IDzNFO/t/BwHYeanJQV1sK3f5Nw3oFhQ43JQg2cf1Uq
5VwVqclwZDBMzjPbW5eXfJCpXIv2L76so0JwkJn9cfvXcWk3VBMTHe2aYAX4I1Sy2vWidMi2zVDe
deXD7WGJAqLIhXXEZFxxkl9/aNeCWPE4go/XZda5nL6rCqjPZ2NtD1aa72/HYj+ez7yXsbhFtbpW
NK+MaNUlzBhWi0gYL4YtORSFaxe+kMAy4v2PVzM7aS5uQ5XhFFPsYs9mblNvIFiThUniRBtowsHJ
dZnmnakMS6jPKg2tYnVVj9KoPS1OaW1vD1h01DBKFPwD0HXC97z+JXrVLtYIHvbJWGvo8I4AHMYQ
xt6McT77hZ70sDBwv0xpP0qShOgwxTUQAljgwtp4hVwHpnGTGFmEmR711xYFe9c4d0MWOH+BeUb9
y0UY1Casd04QtZZ3sxFhgIAM4ZLjGPkOfYIm6JdY9qAXDgmVNgtQQwUqkVy+X0YcAl2Nk83UAe9t
+3Ouw/o3f8XzX5J9RDsdxVJAkZg9FbL+9eQZtRFNHSMslO0jSPpeCpcvrVz+Ip/AuEmH8i9WBmrN
11FAKYdQ7Igea4Vb+hnPhadeT+zd6saRpOoimjncEVHL1t4gedwW16rEjU0HDdaMpfPGs6u7ufhl
JpLntnDaLsJwu3tZ6ZgWDiQe0cHV0td4Mj1X1nUXDoV1AdD8gdEAzzwC0D/v3/CLbvuQRHUA2T0b
vnJJ+eP2xhWO5b84/HsRzTraOhTHX9q1zMg6gflHnUuygygd4smONi6TQTd5lTokpjrHQYJ0qOqQ
SiqDCIvt9jjE8/VfCPbvF6lwWgglPQUIs462NHICQ7sHkVD5CxA5Hgb/heHWsoP7X6u1GEkBpIX6
NLj7NvpzeySyyeJS6dy2QxWDUXZSE8cjTePHii1JmuKP/t8ouH0fAZlCjIZJY6s2tBzbJHBANoNu
/N8kGBeXGxy5FiiPvMcH0OdubEcINBj5Rtd+6Dn4Mc7r7QkTfXq0B6FvBkVHsK7YhF58+spKaJxP
gERhO7r2S2cSD3SfYM56yTJm08Kf6kx1DI9fF0hpPl2mVr1EqwuBQAs3w+IhHX+AX1/BaSQh39o5
DtX5w1cW4MCBiAJwDv97h0docqA87AmbM59B8VjuV6fzlBhYfi3fT+33j04jiGsgvbxJVgI4wK27
fG4gOEKBF+gojC5fl+pUTy8xtLJuh3l/U4CkM0oVTF9YxdfikicptHXVWhSotG0aYnGHdaj6hWQP
vf9SCILrPGgQ8LAxePS3Utml67ZAjEzQ97CUwFHKTTvWOOAWyB5ZPk4QuCwvu9tDE9zHmFw1lBwh
y2qjesztK1OflqlMUIqHdG2Wbk39VZ+izAO4zSeQwMmN3JvTys/X5aREH97TiI3CI3Y1phas7etd
kBYKqkAFOjU4XPe1DpnoaQZ1VLYH3m+26zBcnjWqtDecmj1Gm87Lyk2Pmr+lPlrO5vZcskR6vdeu
43CJ1jIbla4gYZ+cqQzzBvDb6TzpvT8vXyZFZhP6Ph+yYMztEAsGdwfuxqU2a5aRKcGNi34qik9q
10MF4XR7QFwMB7QcUFLRvsC6RCuV58CrhtYlWpmlj3hX3mdOGsb5D4ic/b4dheW6i2ljUZBv8feh
P2dB4YG7AZVm2bg5GgGPMMX8RqL+zpnAhL0dg1sC/8Rw8GB9g+khzvVKi3R1jI2ZZI9tmfljciyn
g+POQftBKOA/cQDLgKgk6zPxdTKiRz3ECIv8sYfE4hwnGyeFbUQDrpvkPiectItA3Lad55iqUZ3l
j0r/M6JPa/t0e8Ikf58X9hjhmQPMaZU/Ar3+01WI51qDhLHBU7H4yeKxurW5VGATlflj7jnndvQT
/AfT5o01+coe+jMmkyCXMXd5Usq7qFwyjxqzIDrByGDAvFn+RPfGHq5kp+jbKjmcBLsHa+DftWD8
H2lX0uQ4j2N/kSK0L1dSkvdcbOdSdVFkVVZq33f9+nnKmemyabUZ3d+pDllhCCQAgiDwHuOhvi50
eq3CFgaM84B0fSJN2LqDhb6g+3vFnBz/pxEusWB9ntE9GAcCYJ3agG0iPkYJlakZEbknVUrUfYYO
HI4sFpjiRhizfF2A5tMJRG7HwnxMP/oHwScohiSWDdKHLWLdIVuNxG45x9TyWv5VkV3LUB3lXijj
Y6sWeNcv10WKCa249Tb3l5I56b+1Q++WJQM1GlvHzmt4JXoTCs8wnxNPfppQSfcKjbSKvh2b5yb9
EUo80oglP5ORLqmo7igItYxiYRRmXtL61rPSnyRQ8wCf9b5GiwKgCAISxm/RNHYd+WSxq3XZ76zn
2tqr5uMEPMj7ApaWDFXemfEH5V6NHf1rNczaV4bnPeeNTD2w2E8jCevUbVEJGF7UUuSNYDHH7Pce
oekG/fAYwppTh2uNAA08KXIZCM8o9aUj0YGH34avVf8Kau5N2pIBs9Xtycpdc3wVQ5IDvsWzXK0s
aJRzouStWc4HMNoYsH+YufmONZdpfN7FeVkMwjNmcahSDU4Ktlgr4jxfsQVXaIxiEXgtZm5nHUXf
eQsuxCRCaZReFvnH3a/xGL1r+nZaaYOTb8LfqkfrAh53f09vI8r3QI+KjiBQeorsHIChjpkaaEl4
1BvVjhFLymmVPSVfQSi5fuaGPC6FhaCMQguKICgoz0MObA5gCOIwZDEyjVzRQD2QrlTrzUIVxNYk
2krJdjKCA0jWOGouiQU3GKqQgNyboVSZtCAylDzXW1Be1HgTt3VzSt3U6gzHU6r+GKVltjEsgI5b
RR9s4rCUXqw442WNtzZk4BswH4liPlrV2MdJoUsxllNP4bEIRwxaCwbcp8mFTaF5pX1/W289B82v
c5oFLD68dLH9jEY39p0kRtnROPk1ASRodKw5KeOt5VyLYM4ipdW8JOtmERIx0afcEgMPrJn5PE3J
LvHXmC5x7iu1JBGh8xutC1xV7B2w88PUBN5adqxk2/TJZGFwd+9b8wtXp6p4aecYDU/e/PcLZwQV
g6TEGuSppp2KEwkKR9acKd7ibDCTs3y8r97CgYuC2l/9WNA6LymmMA4hD/C3ZvOhV0Rrd8GExpVi
nea0wzRGuGkwtq5UKg2eMTKc8saC2KZuBKC5BibjjEKCDqya2YYvdE7rROxiw8uOeJAAekM1PnTC
h+cfpPac5ru2+F0Xv0BOYn4N0nMDMqAsl2gdJuD4CHd4cwfKS7qd0EfEWZoFe8ZnYesRHzGeKjKf
1VZ4wMP5gM9KbcHf6+Y+/SF9KGBWJeIv/1QDDHSlHfpN7cr7iRc8Fuxg7h6aHRfLgw6v6zWJmkQq
DT3KjxLQ1htgCSD4g28EKUO8L5ODwXGs2xsMtuAb0QllHLTNMY6VtW2kV4qQHQM1O8dH2UQalL74
3Loni7z7vdeYwwFPNa5+M8PWtV51XTVjJCf5sW8+VLUnlrfrbfhV6vz4Kh3rK/QOiXmutb0R5qAT
A8rJ/V1lu1eATodAiCYN0BfM/e0sJvnYKmKo16J6LJ1inz8kG/VZf5a30cbfgsfl2foZHPuztvJc
1a6otdE58YStiNzIZ6xKM4ehTDGkcsz0mnQ13opD4nc2+Bzxz5MRymAqf7TGDDS6Hkf29z306i7M
6M4cSFXhZwMiuHqUabYp3HibrppdtsYMqjvshnW48je6G639R20jPytPgEZzQZa+Sla8huDbo3H+
krlNYX7DR2sJY299KU4gpMYq6NJBLT5UeYtLE6ADN5qwUvJjo7n9wINuYvvQvpcesM94PMcQBQpS
TLJa6kUxlGGpHcGX/FVgOMtOD/4e5B9PHskfk9V9S7vdaSQayCOR4CDLmeso16YujqZet7KgH9+T
R/+nmoFqnuiPxQFXtSmyRU4adxOt5r4Z1PUAkIE2NzQuXEuLUX6L/SS2jrLltN0mEXalSkfMiPDw
5m5deJYE2kZM4szpG+tBdVfWKMgn1rFbd7vuLTuVB/mH5/Z7cx0/RqvaCfbZH5XXbbKo34VUxm/i
MUFJ3YPUMfjynoX+C50PpFkZQcWL+/MvXXkJox/jJWlb+fVQYyWLyvbyNzBua+tSJ+2xEveAa7HG
Vzn4GWgqzHUNzsoYqLz3LefmzoOr9vyiiil7DdwP7I3bK8TIGJXBO7YaCdfKLqa+v3rQX+5LWVDz
Sop8bTBS4hVpP/XeMSXuG73/27f+zajAXDzNNhdEccSPtw+jRozHc//ktaQgMraMI2r+KWa70GGF
UA7WG1AxsSNhZRLJg9Ar3lF8RpOt8Ntys5P3Q9zA8KOQem/W08RpuWQHCUH5hHsE8FkAoYmGP4DS
XC+dN4q+2mqSfxLW/i7s7GFnWc6wTd1TuxZ/VQfzIX/TbN4wwNKiYuYcVUx0F+NWzzbmaH2pTYEa
BCeweeO2UtM+IgoYmBRSOaVbc07KBStEpxFeJRAwMRvynTleZGVgt7LKPguDU7ZvV0ZKeoXUjx74
NjmFupvUAzuHNGsePDfQLK0xGa8OktZwEuIYlwY8Bnzm3WkUGgJyF45X3d5zgS+ChyN018zHPgLz
9a5VuYe+0DpITpgJMVf6n0okwVvwJuA02Idu8Ef7HDj4HDdLyEhkXGyQPR/cyX5ykn5nmN55m4C2
imlL0vGoGG6CIyOIMUi1H0pf9KFa6JOBaEejBmPM+r6j3cQLRgaTuY1yZyQSjphTNwPs8SpV3N2Z
xV+Y24BHlDJS8PPBOX+oaWQbD7G+bt9tYFSA+xBd7Dzg+NsKMaMRE+g7T/H8eoLI3vnVvyQyxSPm
s2M2W49+PnsKJ1DdZPSMtHkPLxS0xG4CiCmklTC/hHhPUesi25sO1pPKe2VekoUHYOS5eCLFmyKz
mJLcWqVUy9irnGCYWECJBfDq1FwLPUGv8H3DuKkBIhohF/juI0Nhh0V7CgYlnnq8N59MIYge26iv
bSBY8liSbk0coQFPK6o1y8LA9PXyBWIjlH2Qqac4tTvN0XAp3DX506Q+39fm1swhB9c9nCbI2gAs
ci1H1cYkiYRWPaHtWWowQSbQ0PxxX8ZtaqheC2H2J00ntSz7QT29xx8wh/AYuMlb9qr/7j7it/uy
bi8837KAsjSjBSA3ZGRlogyOY2lST407xD/Vn1lHcLG2lN+p9xTHGw2AOkm861Oqo+YtPcuyTyrg
AG4sjeiAz9wnPPbqxZ0EnfP/fxDjdj24u6IxkdRT+ZqOTl5EJAIeYCK7orLh6D4bxVVuMOuOFuF5
SmHu4Z0D9IXPKcXUYhRGU0+7nr5bxF//VJ0JZCiBHdKB/qjPHx9fIzm1ROH4xG3kvxY8O+iFYL/U
s7gJFPVkvqB9yLSjD38TcALy7X3mSjuAu18LEQELZhiTDCGH4lRsfnmbeGVthY21AlCde38pbwtF
jDDm9MQLAMqzyHpPXbUWURh6NI6KT1ak2YZ7nfhP3YPu2QJvHZc95V87eOP2YCO2JjHCQsavCrDI
VBo60rNxEA4oqDr3VbxJRBgNmUPUAtWAFCEqnOzyedO9CpwSy23WyPw+E1kMaWjjxoPdy89pSSPZ
Dp7G1G4n6hPDqeGVqQ0I5t/T6IBd675qS8uIwwBUhyiCoxWC5TkoFKHHm26gnao9kFp33r5xvEfY
yarejat/Jus7jb2w/cjK01LXPPUkroZ9ZJPfTxqtnHzPI6FnRxLRxoIS2V+lvpW+EFQH4aQKoYFQ
farOrtKQZif+UJ+yXW23tkkUWr0EjgVMoyfMm3KUvLl1MLLnyHMhuwOTyaimlnqqAsffeU9PZFoJ
P0HW9wXs/mAecL0vcCGgXOnKGGeJPk7wL2JRNTK5otOtrVVFYvu+kIWM6HpFGRNNCxAbl4Ognnoa
bbKn8uCDd8OusKAK7V6CbftWc4LYwmFwpRdzOmGwqcq8EoZprnKyHxyOT88ffHUAaHP1FjmQiC5l
MHHOy3qxTWrcDMoQqfopACOFVLz5Cc+r542+kYBG75kmDzAO7ExGaCXpfEM0TsW7+GW4UQRnFmoy
uglScSe2A16mfGMJmoJHFvSAzL1paCJmVKrCXEtDRfLPNRC9zlWOUmEF56ZZYESuWaHTASzC6rGz
Al4wvgmQs2Tkepj9A24EuLavFzNQgPk/pYN/NvKNiZtuidS15xLzzafW9YLOUlAaBkYprrlsOul5
flBEEfTTysBVQsCThqA+R+PBSq2njW7EdrKSGt6g1tKqol0SL5KoJaiAmr3WTUFjTaMj9zmjYYhO
+gGvZhQssQR4gFL0W0kmjj/f2D0ey1HfmeufCMfgdL6W1yhKUAExPDiPW9Hxt/5GcnrOBf62XjDL
gPWjADnTVrFvf6kwhFbYqcE52KjbYT/s9E29V93I4bb5LVjGlSRm9TylBD2sqgXnyhXWwhpT19vy
UK1jWjjeWnoON9I22la83oDbBIhRkFnEWIzCtp8gtt8GT+FapdmT9Pwjeig3psujZuOuJmP9WdBO
goDW2nP8cAbJrnqaKNbyUK55pAlctZiYWMqi78Ue1BLW5spw/a33iQvPVnLEdXDgQR0vGuKFkcxb
exEh+9RUgiSDWuHDo/SWfWAkd33/VLm5jH7vEmCb4Fnow2OhCjIFg3SxqARnIFI7+tZfD2tl5T2i
DnJfzm0+AEF4KUN7zTcFNmvvKPrneqxX4Tl3Jlemk53Y2q7b6Xa8magChoMcvMQ9adevHMG3IUsF
RiMe0PQZyRbB63oN2xz0G14hR9/m7x81vKQkX8ZK3UX0H0pidksdJMCodJDU2N1mIp5bOG+KU+9y
zrl5mwlggvRSpdlsLswi6PPQm2aVFFybHn52T79doFcfRjc4+j/wMMY7RnlLyJxqxRhNQtFA3ohI
JVDDad3WRkVV4lwJF9wYigFUE1BSmBHDBPW1YmGSqiVG6aMzypp4XrelB/NRcgJSntTj/c36bjC+
PsmuRTGXwDycjAQtN9G5dKp94pY0sX92bkrSdegM674g45P8aD6WG42Ka2MzHoffnxgT403L8r5D
Z+6JUYrztmzwHf022UjwjGaPseeciKA5zVzf8Vfhpnfb93iTvEYP1kqhDQVAz4ZrVLfHxNWC6Mwd
MjBLExkmPqSwG7tGFzgVjs3b7x8RqQ7VKnQ9x3Oi/7ihC5asYDZ/7gIG37vOuEycyuBc6mFZnYvu
BoCBgK9i8qhpi4/lvvnY0ui5OJRvEo+z+TawXstlPChNsrmYBbn+h7qVdrKE92SRY2K3ofVaBmPM
QxGEJmYLZq8RyER+6bZ3Sl3eETGHL9aOQRgK/h4NTdnIZq9dRpBDQHg0KlxGw6jo06h9eiMveLNQ
JmBLgCoXQpjjtfCkompHCBFX6tZbidv++02+dkM0WLQrb1WvqrW0nRwA5ru5nbv9mlcuur0sqJjy
UFDzA8wcWPkYSxmtxlfCpE7OejaSQelIzIO0nveDXclLCYxNJG0UgXS9Ss6dGYNP+yEFEhtA3IWY
KN1RabjIK0vy0NcHJBrZEEWdfTEC7UbU1poan2vleWhpI6DVzvH7o6BgdF5yNLQgeKm4yVt5VWlu
hKnyTG3tHGPlxV4PclLk7v2YuGRKuEHMWBKYsNRFxpQqOW3hijKW2AP1Neqrk50mCbgru+rjvqTb
kgcMCs/g88UMgJEwrmur7SfAe+p9kZ7br/pB2qV072/K39JLdOAhviweluh+BQgHngaBNs2kv0Uc
NSBTKNPzlEyjDJZ7v/ij9m0o0DYQ8j9G04CzIjCaaY8R8/p9lIdRp4nv9QddanIZrWxWhItOLSS/
a01vyxVnKWZVWbO7/D5mKUI9Gn2/bNJznO+GbNxbHgbCJsDSgONVTj5znAkqcFdHv7SVl2BAI0bP
qaovuZalAwEDLcKAsGT7hDUxFPp0StJzYWpba+hOQq3yHvgWZFjIvtDVo+Ax4obgokjT1kcdOD2b
4IZcocvIB2dCZ3EseGmzLUzuzi1ECFqYm7+2q3lAVdWmNDtXdmdPtoR01tzotooWdWuLB++1zuns
uH0aQ+gFCKCqKnh0ljEwcy0xk1JVkKUsO9ekRP3Tdyz65HwUq7XxxEswl9YQGEnAE0ODFA7M+e8X
aZ9mdGXReDl6wOgTr766vHIXP87oYXmDkY1VkZ29uu0fLaGS37Uxqp6Fom1pMO8skWZobSIPRgGb
LGopIDIaYxU66KgJrBozlRJaF8ncCx5YwLy67yi3byXACkJTBMo1aBNDjz7zhY1njD7AWbqzWNB5
/jOowp6W03Pp/2kit0c7lHXsu00khychsEjZBvZYn/02ANzzyvdsRXAsBX0OJXjoOE783cBz7cT4
NlSx8FqOXkRMtF1vjTiJZaILVX8WynXpS27h/WqB0ldEIE7qqTcBcql2Yq0kqeGGQrjxOvRtAd8g
BfdKTtP3wXpvhD3aVvLE1TUnSNdJ8NUCBs98BAmUg//dVocIoIwdmswBNhkMVAcmWF44AipaIh71
indBdWvtUBa1LXq/MzF3gofwT9qtqviXHr1bPanRDn9/T26PMMCoqdgNzBFiDICNrQiiTYT5//6c
ohuBZHqnO2KbiK4ahV+1CtSVTjY/u1aInftyv097Zr1RDFUweIByEOp6zFkNglQ9BB8vmgGHN08b
NoPogpMnz45jfhTDJ8UgofdqDa+hgHw5IIUlOcWj8kvfyMIWSOOnyLAj06TRwzDSwqea9BjU6OTc
qDvVdDXdlg5jaNiYkDVGTHyGTzKAJAHfVlRkOOT6qgtpqbxYf2Qers1tu+2MtAi1gPsMvH+TbWnO
tLo3vEroz2IcoMEXNMfqo6Wua50awLueDm0JntfQNp41qu80/6Qbh7IaiBGtzId0xl3g9boqc8hk
l/ryixjTHip1iMfA689dCA5Mty/duHyKLVr7DQVL4WrU92DCwatIvtc3evABhvCAVMIT6DLS5l3o
bMxse+YaxngYA2cybDkF0hKOVVtC47K3jhPwLel0bHa+3QRP9w3lNtFAe70ko2QISGYAb7DvHTEI
n4ZJHuKzRmxvdMYBN1fnNBLtKeDcZebwc7VOjCTm/hTLRqgCXy0+A5Jd2wyaJNFqAgJOD5B9jtvd
3CxmUeir+mZxwkHHHASlZ3ZJOU3xOSbATQG3INpkqpHw7sg3580sBiTIqCzjbQroX9dBrTbbKEEH
NsSAC4AiQ2qpbDa8U+27ZswuHEIHtsnAu6zB3mAkSy5SQ67zc10Nwjrz1VymhRh68Uoq9Vyj+Whg
lidp1Go1JS3Q+xMV6OK0j8cYEOKliN4nAWjNBc1kUxtp5o1AE/cCo0fvVxHW0Spq285/CAUhCMiA
kR2JKIonn8pCsWCaGhrcaaqPoGUv2gmkIWIQ94iylWehIBXo/UdiAWbfbacsUMDkI3Q/wzwqBSpW
oyFwAtvtMYw1V2bOdow5obecxZ4Q1SrrU0tKzoPbbMoHxa5XgRviiS56+FDXyQDSTI6H3OSfjERm
lwEn1U2dj6wfGHz7Q6hs056GGwS4yW2oYHtHbn/xgkQoCdYC1PPB/sd2i7RjBRY2NEThnvHQuH3t
oru4R+nPrTunyV7VXf0ZYJQBeTBH1Zs6Fs5ojDJjmgHsMMCRYTIIqTC9UQrT9Fw7BlG3h4Dqm8YZ
z/Z9OfPhwxj0lRhmRRMjGNOmRT7d0vTlx+mL11B2WyZj9GBOv9oqgsQvIMBbGbuG7B8UJyL0P29p
ZMQwBQzR6KaiqGc9nJJECDMmeQjQkEHvL9dtCs3IYU4YDaDutZViW9AE40Il1/WJujFBS2tsI8Ib
cFs6EoBPATBt3AbnTncmenaVaFahMouze6fZyH9qm3SvQIV8+7yv2E12NOt1IYgxt2CYorEvwvT8
XpJpB65HJ3U5pnb7HDHLmHkH0ASKkhX7zI4cCY87Yw4Z7iOWbbOP96dnbl12yWMvpcjXJ0FkliVm
yiAFZQeJuNIa851oLXl5KegX5zK6tGgzJgTG1ICNhDeJa1GDZMaJFPrZWQjIez5QQFP4ZL2+vzML
ByiqexhxEfFgCqxhRp+8spRSVVrcpIj3U3nMNh0RmxWtOZQQi456KWde14sbW4vUVxAyyHmfPGId
iH9uErI9mbwx8KVFu5TDmHSeKINihZDjPcu0pvojHlQcjqnd5IGwtEsZjDWrZdC2hd5k552nEcx1
fQ4Z5xa16JmXIpi4JoDqpbPaGsuVbOSVSAVH+KnQE+/pdV4NNj5fiplX82JXxKlRtFCCJtFG37rV
fh5S3BjVUc3IKXjhFU+XToNLaYxBS1InWWMNpTCN8BGHhH5xNmZe+DvqsKQYCYqFeqXj5t5sVDva
cn59MTpffD87DVRkqonCGn5e386o8I5OHiq6/hypQsq3+27JMwC2JGpUut9VQZmdR4qEExzWAi1t
MNRhVoZbF1xKBi71YnzTGsSuy7tq3hckAq4ckdgNXcHmWBvHNdmiTdTrg1BNMLbGHk4dwllFQ9vn
bRLPBhjnzJNh7McYC1d+Ra66+WPtNhjK1Jz4NK7lnYyr1ev9reKpxeQ4fSRofjFCoB0e/6T77Zqn
EsdtLCYW5F4ieooIAe8qldbqb/Atbe6rwJPAhIG+KIV2EuGY5mE3uQPBZZvn+5xzhj3MAtBGJrGG
ze+BzlGuKmeLKzrhnJiLOcBfS8YE3XU8G9tEkA1wRcGSR9rtSzJ+9u52bVJh83l/yTjB4Aawp/LB
dVcpcBo7oJH1vHdeRJH0RH2rA5JR3pQL5/y8vSkA81kShTm0ubZmoje4+EjtZFtQ3hIuJTiXS8gE
A5DHS55ffAcDjXS2SSt3srV1tVMx4EtpQjnrOBcD/n3MxhTP9Zb5tanmlTK7T0x+KrvI1u39S/zI
c6L7ZzbGeq/FNF4Z9c2I9UPZUN3UG5GsOYrcj6Iqy+Ar9uIghxVsDxfV5mQ+BTvqUNP4b25ul/vD
RIOsqJteAPzHWfwipHYnSgNcDHhR9H5EAITd9XJ1mSJlo440qqd45jQpOoAfAxpSlXQfGe6nxle7
B7C0w7vQLcuduyFRqcIQABNMYx9wfKhOIHo7lX2oSRoSTrheDkR/JTDrl4L0WxTzJDtLp/wo0Gar
4KE2Wt03Bp4azPJJpdZXIjAgkFX/RCneXStP/0wAk0qJ+hCiagIB6UQSkhHzd/RyX8K/iTj/Wii2
HcNqMS4zjhBx6E1bp9ODo2TOlo7/ccvwdzb9V84cIC5yUC/okFcBvhA1AvEVAMCPL4nD8U3OnrPQ
hbA1Uy0bWFVPLSJgwm1wtsWBI+TfpGx/FWEiZ1R02lgZEUKMa65S9D8LJF7VdvSQrHnuOd/KboPm
X1FM0Ez6KlXSBlfDaL9rHQ2saKSjP6ZDRte8qthy4PwrigmcUtl0faSFeNXbvodEP3FUue36Ybaf
8fjMqkOparE3Ur01iCTbkkakB+EBbzcE2I/EAXaufTzGf0JqDERGdsUJCMuGDsrNb0wldPIyEUHW
Oq0I2vkxkch02EjEWKPZCOhhlHfWzRZws20XkpiwgGnPNik0vMnKf0qfVijpBMSyd8OhoGtOsr1U
Pp2fY/+lFRMhjDRL0rCDViPGXnza7z+ok6y3X68KshSZY/uzEdxRjIUsQG2sRzkYwoJNcKKlez8U
LUbTv6qoTIQwSyv3ECCy8+vPKSDH9Pfp/u8vhgeUQmfIhbn4zmxLia5gIEAg/bUH207X40uUEmRW
94XMP3KzRBdCmP0oirIqpAF5jrnCQbp6wczHP5PAkt5XAkaQAh8pdvA+ERWm1azENSc9XNzov1oo
zFYoRft/We9x9cyx2MVdvvhpphIljyH6OGsskPzar7StTNQ1Z595EhRs0cVJUzSFFWO4FaEMvXWN
c/KO/1AFJix76HJDjwwEJE8d7W2He4VejlUXi8REYyCk9WNgwFQBtHP8ldOn3hb3FeXowbFV9rkr
sSpAMamQMj6//7I+kGF+/iNnYENuYAmN1MoQEJyndbza5261ui9h8di6WCjGp8exSXMNT0jnZOO/
iCTklptnS7/jzwrjz2YOvq5kviepq9fKVnZmMMeM0OY9CnIUYUOrofZTFJdwi/LBJ/E5o7yb+cJm
o91I0xQ0bQBxhn1nS0sPF4pGyZG24Gae09Elmc+zqKXk6ErKrOal72Gk3CoqSKkdxf0lkU28ARMN
bi6v9/d9wcev5Mx/v5Aj5WU2iLM2uP9v5gUbeba7sCEgMEOTC/oDcUVhu+hjVckCtNjluIm7coJ2
1oHH7Xs7xIqZm0sRzGJNYwG0FQEivJ+t078+Fm79UjiiLb3S+DMgHG9fOP6upDFLZhW5NDWFnp/f
vYMrllQFgkaH7Kf6c39reHIYl6xks2+SepaDHvOBKA/Ue+BdvHgyGK/EGSJoeoeVG6m+8p5RabTR
Ow/awPN9XRbOwcs1YyvNcWP0RjzLAXoyyTtuMWEhuoCmDRdgNIainY6lZbGaXpKECWsVvvZOTcxN
uCEK8kW++y8Vsq5EMUvmCT3w22SI0jAFa+DS4gY0pbCAwAHF2Ruv4LO4Q381+z7hLhy0jkCdGM2a
gXvDFWhHH2L3i3O8LEebCyFMmiKr/tC2A4TEJNrsRmd6QJ3k5fm+DXClMBnLqDWWEYiQUjrq6hDv
AIr/In29jG8cQbwlY/KWoZhitEl8L1n7Ia31k5P9/Lqvy2231czxof8vRSfwDdmn4LyX+qo31PmK
7B3ih2IzbtMHb3X27PAQHtAKsf8xvI773EYfhHNf9vdvM0fplWwmqQHziwlmeshOA5p8VnZo14XT
2VWwSh1fXbfVLi8xyV+B4t1GK3g92J1CRWekwAwZfuTpjBUS7jCmoX6lW8Mpt4qb5MSsSHowD/I2
Von/p4xJFZH0V6UQdSTRe7/PfNv31q2fUuWQpBaR1uKHZ64EMLW9mTENhg90HYbVuZlWXeZEyQbM
gh2PLWbh8AWqhYbZSowtoOeHKVh3WQYA8ErC7Veyix0Iil5C276/vDwRjC90Bq62itXPNXGZuvr+
48QbvFjKSq+0YBxBEWR9lBsxO+cVeS8dmSo+2CWxjs+82d6laHUlivGFtlFzsLJDm9qJNkVC34GG
WNEyofO7i7FJOWfjQpy/EqdepxNWIAMzP4W4nfgHrVDSj/t7sxRCrn6fMX2wViXNhI7R8/SIV34D
HV0Bzcj6NV/Lx/uiFhKjK0lMTlGic0HxJUgaVzI91Cvz9/qfCWDSCDXWqkjRp/kRSaS/9KeKo8BC
FLxSgEkfBqnOsyyCq6A0vFGdKiEf6y/OdvN8Zf6Gi8Op7EO5b2MYcoiZO3dsnVFZ8+pN9zcCXYPX
MqrYq/TcgIz265CvVLt49Tid+PdXCuDc1xJiZWpMT8ROeC856c69RWhuU84Zy1OD8Xmv1DvJLKHG
rkOh/qX/TzHJZtSMfwXGmwmcRKoHpRTxmpKTQ0gi+2g5MW8Sg6cC49xA0c/8oR5R9xHxKJnYpd1x
OmEX7gpXWjDu7QmZDhagOXyEW/QJuzKv7ZwTQHT21WmIw1r2PEgQduL2ML+aAEprcF98mzf7et83
dJHxbxE1+gnUnvC/kpiE+uhEKNfc+L7wina1YoyXFzlgoOMGe/KOu5WMU96g5d543XJSqvtxXWeB
ZjCCliuZCmXOG/CJr+5HQs5KsSkurFq1ogQ/Lna2O5H0T3hoSm4xmbNS35ZxEavyNFXrPkA87Kni
/pznKnUC8njedZcTTL6f3C/EeKoRaF4OA9OI64on+pk7nKC7KEEGuDbIDEDRcHPX0U3gI3QKnMRA
N1U+Ee2Z9J+cLGiptxpzGX+lMKG9zpQp9C0ZjrI2iF0n6xLVB7cBui4As3Pi4XG7W4loKs6RWMQP
+mrdYBS/fftyPsTHLa+Ouhh6/n4NayLIxUNFEKFzTPKfpf0D/dWcVV00wgsJzCGQy3nulx4kNA2x
QOe+6+Gu9+18MbpdiGCOAAxDFpmcQcQrtk2HlJzHC8lTgsn2IjwOCWoDG08q2w2JuQ9Ackg5psGx
v++XlAsLT9qglPseQjQSdKTGzcN6dDEWk5/vLxdPDnMYqK1Zh2WD5Rrpz2pyLQxFUEd7uS+Et2JM
mlcNZljr2JXzrtq76E20q1ce8zLPdpmDIOz6Ic57iDAe3W4XrXmRjWdWs4oX+1HrRm6VNfYDg8aD
3QBc+HR/jXgCmFBgZRPetRH/z9PpXTu2LrevejE0/3WM78v2hQZqNARxOkPUA3t/Y5H3+GEgeNZM
tr57XxPOVnwPCl4IagcFA70CBGW/c/IITw8/OT4ucaxWZpy8FtpWbyXsduk0tuSKVMO7UkYFPDSH
mCntKmo8OxU5ffKa4TmWzLKna2rQzjOQ8yJKdh2Rt21PtM/768dTTr02NXAoFWNRQka06R3z9be0
MlbTn38WX75fwC82aTBbq8gMCOmplgN2y5boj+rhHwph/F7xyjEB7Ar8vnxFAHtINxi6orz2nKVX
5ctTlJ02xAHbjN1scPZgrTAO29FNcy7fY1f9tVPXPHG3aAvzLeDCkZhQENVe13c1jO+920u6E+4P
Z0whPsUDpouHrfJK6TDY0FOKnS9Mj/6XlY2LD2BCRdT6iQYggNkID/7a36onk5wM2/xvbmx/xbBP
t2o39FkwH9bv4mo3fjepYJIw/3Xf2pfrNBdimJxgCoysKD3s3oCjAX1wnx8ezVYcn1p6vbjctO9M
7MLeRQSL0QiwZugl7R3QF4HVF2VEPCwF8iEiBaIHDzuGqxmTKIReaGA4DgtoNxnJI/KBOlrorkF+
8g+XkIkYQR+VoxpiCXErTV/C1dtHRo0nXkWNE/vYN7lEFDwjlbTvlt+B+JvOEY//UBEmYBhg4Eu1
ASIO6dp1o8+sdmnyfl/IohoYZJw7a0wQYjPua4ZWOVS5iUwBoM4/coDH6evwvwl8FzIYDy3iUBck
kHqfwXwUAy1X2qrv445XRF08KP5KuTnRS03Dg7U+527RD+UZffhzs6/B0WX5Nn8hhnFQHZypk4H8
7WyPNHiyiEobIm2bh/X9ffnuaGEq7hga/9fGsIc6mBtMv8khJy5WhmP89MiMOkaoAwzNzfahPu+i
jeCa25oYuBEVAOrFRDXnCr5cyr34CMZnZ853vQhnZeV85z+DQEg/4Qx5C4iwSm3eWbIcIi7EMZ47
gYx9EEYYyu4gY1rWlrq5SUZe8dRaTP4u5DBpfpjmfZrXxny1w8sEee9sfzt9fd3fQY5nsVSuVdol
IejF0UDxP6R913LkOrLtDx1G0JtX0FSxrExJLemFIbUkeu/59XdRc880BfEUYveOiekdEz27kgAS
mYk0a+WkfNyLPcHLCMMo16XMNuCamtCR/mAEHsCb0ZIDoCHSg4rmr2L9xWZRFmLM0mAsu1kRVSJb
GG5+/3croKxDKDYYb+rx+wNmQU4Zs61hjn6v7BDtuDEEPo6xgh36KtM6b74duuZrZLPQENYmG5Y3
lm68CnoRWTEOC5n7GkTzPBF0/YLujdn/z9As2nt3g+rlno8VpQTAz2ZLgtvHFkPC3Dm4KdyK33So
CmNsR7tcPymGhaVn3zm9z+Yy9PwKN+65c3cBXoCjBhZDpVeXB5COudcPTeb0PmL+rIJ9NWB02sdm
H7sPscW04qsWYCFjVppFADT2Ycz1PWTs1U124HeCNZBRMl//7p2pY34XeJWAjqLRDwCbFYd+GOY4
q8fkAsDlR5+EwEyBa7p+OKvvzIUgyqapXdrWJR/NgjTwuWA6kNVmvK7gCxFUPAIm50lIpnhuQxIQ
nY52bX4MJny5FRBWlnlV1xayKLs2NMMIji3sWxebJ6D64QURWgYrZlj3OAsxlHEzJn0qtAhiniZr
Otyo5/ZwmzPSfOv7BtZOTPFDm0FX8F3Z6m4aQQSRza0OnZO/9q+IS83aGnMiO6LFVLk5Avlh8P6I
02bdX+h2HYEujOOLHI/ZyRkfgVJIbibTexJshodb372FJCoWKo3M6CIFkngwYp8DSwYvU4oFsZRh
VbcXcqjbCsrVlpNAHXmxQL3Awc9xfzH7bGjo0AAhyDyiThf5217u4j6toG5Ak1TNOe6Y083sTvY1
f70URG1Z5nmDmnrNfE3jUwjGrK6ymsPbQEpL/A2NqA/lpTH/5qCWUqkN5LnGk6cRGyiR6SnFu7IB
yHyHnBBL0PxDtO4tBVEB4yB03DCmbX7RkBdMnmWzJncZmezqVOwYKcLVa7WURUWLScT7WVPizBoH
EdxoC/OtcmqrgLVgkVasmaOlLMq6KmMLJVRxbN2MlrvFJEduAa7fum7DBZZ2zH+/uLpaLRkg9oaY
AvXOGXUYuKZnMFVA5TuzscFC5sMMMmHhWGIpY4seWUFrjHo2UJNTuQA5tORX2UbvcmMnp+FFeFTZ
/PZrl3q5pZTpjRO0L8fAM8RNmHLSPo625miO8dS/BqaPQpmmm7xipzfMUSOm4lD2OOykQVcqLLfC
LmOAzSz2gJABdmyxYYJRzEr4f1+IH8wqUpqoYiLPiuOIM3L6wREOqpkqNhnvWdqzFtT82VGgZH/X
HjyzI67BmAyUNHkXbZ/87q3W9fa3DC2df+famihr0vdF36gJ5ACF6C21A+ejsbOTCBIJZkzNWhJl
T4wpLvw+h6jJkVH+B8EQCtsZuh6Zwc38S9cWRVkThZNFPihxUJoeEaXvHEn6GOVbA8XHjLcqxNWV
pXbbvtkY7WtZdP8Ythp5VBCmyl84agA3ppQy0cKwCupxbrrUUBOS4EztAi/+zLx+euvX7r9yvnz6
wsQg4lY4v/2SU7/0jmBnm7/oHwVsJhCyAKCuY8CJWgqny1yTaMOsh5h9nM+MOyqvbBbDNT0E56uG
Wj0vGiJdlfZ7g6t9YN0CrYA3nQzacaNsHmLn/fqOrdqLpRxqPYpQj0GnQQ5w9H+DapeE7ugYGwHF
Z99i9fp/HQCtiAtp9AENoSynnghpIBUmb8P+9/S4Y6EliWtmaSmEMhWT11dlMJulHhR1KZF+4zln
qSMBlpF1vpssB6/XG9+VZXv4jLY7w2WxtayWKZZfQBmRJOTFtOPxBVO3U/L9w/7WP7WEJ6feRdil
M7R+zcMtpVF2xJvaWOMmSFOAOoBERvvUvF7XkrV7tZRA2Y9BHgcoKZyK/4reui4wNfe6gJ+cy7AQ
SwlUDKKJI98oNdZQWeIMajNZGfrANaK4KXk6+rehmZDeuZF9a3iwrdddZn6yrOTa03z5CVR80nKa
MfnKHHIBbyBGIlcknyxsd5YMKhjRwhRcLnOo1T66hd3Yr77FWsZqXnO5Dir2KOusGXXlSx00sJ9e
0EVse1aHbpMHfm/cXD841oIo8xEkvJCns/mQzs4sZjBHFD6uy5h/44rRoJPfjZ979djATyIRJL7K
JAV1G7gVrOtSGDpO17LFcRLDIYSUHmoHcOcpME+f10WwFkKZhUweap3jsFlWiGCXxOZkxuiYYvUV
rtoD4EXqKqALZYV+khtRIeR5x+eXF8mZ3PhG3l5fxk9q6/my/hFAP8ILDmTOYTlhHVlgO+pONQeA
QEREzEkFr37KKpNJl7Zq1BcyKaMeSYkfaSX8LhDhzZyoGNaeo1vV6kzeMcvzv10jdVZimRdVnGIT
Eb/LJgdSRPEhcWJTvXTma2BzLj8PuHYbhhaue0iA64si7rAk0cre9YUEsE0BaYdNZ0XPtRnwJL/s
ooFZ/1gLPwFt+19J1I5yMozRKEGSIkLjG0chxyG3pk0rMseJWKKozew1NR+EQJw9lBNZ8fGwA4Q+
uwo7/8wPQ7FYEeUIAecb6qmEM6vjLdLF4H6WifxbsM1+clj6wZJFuUQEtFkRJVjS5HRAHI8CQMpJ
Zn2+DTGiwsoRrda0l2dFuce6V7IUSJoY9QECk2SnB6NCIqDZzK8StAzu8y3KZWawuX7RV+3VYj8p
jwhU1iHnO0iV9E1dPxbtjd5slAc+eeBbJ+XJdWmr1UekK8H3BcxlJMepLY0Ljef4WMIr5ew6aLfr
j4cB3WN/U7FdiqH2EhR4BaAN5fltbpBWJsK+eFHfWPd4vj0/dfHPYqi9ixtAxws+FoOevpIET/Mw
6MEj2iPQDa/v2/op/ZFExRQtKH+n2sCjh7dT+yMhh/kJyYoxmYczBwKLp1VlFK1fzodjJYdjZgFh
H55eslnXat13/VnMvNiFmMDTZE4NICa7sZzBau36oXT5++G1J5FZWS0jfT1/9ZVToutnXALKidzD
LX6aMlKcCnR3ZkyMqS+b/UOKDA5zgJDONNOzeVwsSuAAPhqU0LgZSk9wnkLLfGxDM95K28ARL+jM
d7u7xPZYSriqGQu5lIVH+4OsFgnkVqhovJQPN+XN7XXdW92/hQTKsBfoYoyUGhL23hHDhybsOuOE
WGugbPoI0nuUyyABrCvp1j8NHuDhzn299fu/md5FivzPOVEGSMkqfyx5yMIAnyXc8STb3LKmDWfr
8l0XAOKN8WoAoCugx6CT8bLsN0luyO3Fclludv68az/9/bivH+zPaPj7Z1IHq0ztGPiT1AJRpXbS
Y++YrIIrayOog+0BAd37Mjbi7e6G1ZfK+m3qINWhSdVWw2+nJpMnbOV99X1raP/hG1wLMO32Ill3
tQW4Hvvgw/nev98/Xj+DlZmB75IoH1LAEnLdvEUxcYFa3JM9DMa9ahHHvL/LNvsXC/fNtmyMHtqM
jsCvQvQ1ZaK8ioeJyrjqoABH56V/CB90OzU/AD59tLrzXWCB7t01t+G9bbbW/faUWp7pO4b7fn0H
WOdIOR2wxkZ8V+EjnDvkRhl+86er+b67lKtpO33kRx0/PpAP1i1fSastf/zHlJ3eKkrt+0p7eYxt
7pRuireEAMM9erA4FoPa9WtPj9v9mw0H3+V3TyUK3lQp4rzhN4yjZH0ldd1Lrva8sIQu/+tfniUv
vGs3tZLhzaYK2NGsxs7rCqjSsI0jx6dhP+KrFUIIIyu+kqf8riPU9c7itAmNWUeAfn9XG7aYP9wm
d42DlLJ1eD+0wA0d9wfpsVFM7Ri8BQOJDhELiv+r1+7/vug/5up6wRs1fb5jILM2JRKDddE5zHnt
mmTb0nl6GMlma3/+S3WgbvaoaVnH8djYgZiMn5ZYqkZd7KFA42es4rfxKItLEt/mm519PozkzrRu
W3LYvprv9+3e3FgztttOiqySFccyPoHKc1+/kz/plvRvevIVmi8UPAwEjHNMWM/+pSWocEeWc/Tc
iojE/gALwHVp4Nm7GkaoX6ZtIa4XjUnrE6hlSVzLIO5gcW8xeY9RMq23HHErB2OFKclLIstWfDqi
QUZxOdsNnL07Ir0t+kR6OyunpyYzW3F/GQDqD7bc1D4qhPdJafuFvZ227eap3px13pZ+q7cC2N02
Mih8N8ZBAp8eCXQSgnxy2JVAtiD6UbgDKgjxA7SlJm6bkOZG/RTQRekCfgH/h8kK9wOYOkH9tUkO
vz6lCCV6/VRZwn2dWdFN54HC4y47FI2dP2pObjb4XO63/qpEXx0RUUb6jeSAW7Q284OH5FK6EcD3
cbzJZ7y0jyPvNs6mcD4MomDC1UXFzOR3pX3sITSMt4MVtahpI6WhvPH2tB/OJenuz7odmEhkg4lM
NQOrcCKdPLklAcE0vFluDmf08DpcQ1xH2UBTjdTEc9QEbLBEXg+bLbAg7rRNaNuajYz00bj190WG
MsatvkttQHv2ToHSefKmgEFvIqM1CKbxoe1FV26IkqLie7oJrHwgrhrOfVPqHgm62wb0mr1nvSuY
ztBJ2ZuHV/4t3ex+lftTaSmPZ7GzO3IP+rTMSoH3JLmcdevtigftohQEiKuANAZpkM0hNN4AcFhA
XUM9db01bnnbbXcP+Vtam8omsEy9BW5M6Ggn+D67MbUCSF6Ya0OLBnQEZALxhOyd59rF9r4nEjBx
s8/33hLP2/eH/pciERLsLHU3uvodBi526JbdkupD7clmp0L5J440R5NkiDxMGabrNyiaLppEnArU
FdGHZhpudEKry5nY9xVJ7NKKLSB9deA4/tWZHXicdrH12QqAgdpWxN1JR3O6PYUOT4S76iGABbwg
8MV5dKeTi3/Z6UkxYNOQuerwLZZvYve36vtJQWeQqeNHsROc+RRY2du0cYDOnuF/CvY+JQ64ln5x
KPa/e3b+1gPiOkFzrkx6KyxsI7FP219m8iFvzvn+1JpYKQAlNJSENyH4US7FxrgRhH1CWit++ICX
G6H5B+8A8Nji+I5BUSIX5J3fiqTeTpqz2yS7nNwZ735Ggs/QGp8850G7AWV18dCi5rrLMXJs4aLx
ZLCRr98SabNzuczyfGhlYLdmdkTBe2Mq76+xCfRY6W6G/dm1Vl2bZJsQbO1vZEI595Q0ZDzX+8Su
YkK2rl0CJN6wMDPt2+INh3gnPhdkO5oe9uYTtgp4pKTZP7w/pefH1Blug2P0amWDM215XIY2Oe5U
rP+6QVtzswqAjGRNlmQM+dLmUw0ijeNCr0MPruTg6g/kJTzNDRmJ1aREP6vODANvuDiqXYi+b4Y7
YsqnYiphqqUqkY0O8JFCagr78HJxQuDptw56h25yt0DkLN0YMKPZkfGC+Fob5dy/rZ2KutQ0iPhM
h+xyJC8XAygGoekRZCm31zd5pbkHEwiLTZ4d4sJp8LyvYRyc6y5PVmgfgXojnconXBYFdL4au8b1
M7v2XRz1BvP1JpnUCmdaFOTXs/AYkb3g4AKwlrUS/2FZEihVJFFSAVH3fVli0QVi5/n9xSCo9me8
AwuJUfr8Br3uEfCwyhsmgtxKBWBe2x+Z1FbGZdSmvg6ZQHbPArhBcLuEzmfPWBsrRPm+tOvHz/ot
6pMHKRejrkCEYt0xvvJn+ud77EMddODXQgU6tzkAN0hsKycFwP09yRliRJYcKhYHBFnO1QnkPDkA
VCPkeObMl+PFt+HqyBZkS497myf3j1sWvuKKhi3yQepXrW1xcfy4LoV0fr2gmMV6vbAiYXoAStOH
oufm58vjvnOcwLpE6CPJyK8LAhDnjmxtV9nsHgNiAir+fTR3vsVql/nqAacs0Lf1UcG4J4tJ2QxY
35NlHe/ez+dtSZ4RWjr7nKQ2migdB3qem/tu71mgmgL+m0+sCcVR83NzO5j2vb2T9/dwDeQmtO4+
4azd3cf248TDQ/2SyPEYIATb6vZ1jf6aJL3y3XQdjjO6GoANiIIF5+xZR/do9fjUF0fZ1ng2YFgt
dSRyAINhfmZV8Bm36es9sFCJaBJARj2nfVLTZqmb/LMU9+1C0aNXah9kQzk/JqyLT47uvNMb0367
oCUmIAjTMqu1rPcQb8EROZ05WlMsE6GVSvB0YuR2v2D8r23ydxv0P1KhJlws4mPAu2C5T3e//FvZ
fdocLbc09ZuG2NuNSe7xT0zOoK1AtW18oLnZ3oNkEzAZW5a2Mi4jXYHiAk1Xu/nQgajIcsXzWui1
Gkj/SyBLxcjED1cSjH7apCDNxYOlEhAG9U/6FmOinFXvWae8Zs2Wsih7rAToKwOkXQerGdrd9rdH
7uezvH5F1oILUFX/WRFlm0cvTONBVYDwZB7ju7fUTF4xzcBEgF+BAIA3XMihbLOR6HVuKJCj4cHX
2y/SWwVKEKDdZgAu59CSD5ZTYj98Vs71BbJ2kUqBtnWECm/ytYu87b9o8D33Wk9YTXEsMfr3GCOI
jHEKCyzPSjwipcT7nUIpEtzA68tZzfRgUAccoqLxRb74XZASaHHuDTpitKOA4S34g2rL4cUZoDmo
wisitXyn32pu8jEjLJSMy75WUVhKp+66UEjFGJaz9PburnYz+/368lZTrksBlNKPSV0JtQQBQuqk
o5VrtuiZz77L17bxOHoWjo5FXPR/yAQ+pCZqArjOqbPjJy/mRgOX+mgAnkjdRUiMN/Zkm9nDX63u
jyTKj3Jga22lCKuzvMdosmoLj9fYarc8DoxjZCZXU0DzdO7/Xxbt/AAhnlVdiGUVlkJ6cE4KxHN5
TCoBwl8DKhFhLG7NKS3lfa9c/U8sD5OfClhc8jxtldPGFFGIDXb+/XU5a08xWJI/66KfYl5Qe3KI
5xASKflWtqTO4exij1YKcZ+CoCs5eogr8K7fRaihq6dSIyyjshbef/sG6h4EYH+pg/kgRySMYrvZ
6gfBvi/f/vWmUvfBizgO0+k4xBEcOpgfAZWO86Cf/mKSfzbPfzaVcgORKJZGN34taEaxSwG00Dtg
19owVzTfpp8u9I8kyhGEqi6PyYAVzXyhBqCzOoynY3ruNE/PeYiVIuQpQgxUMiWzFJRyBRnPVYYh
zPfcAXTljWpxGx8ShZvrCrruCv4skDInkRxkXODj6ZdiZiTeJMBcfg2Z3UTirGLX9pGyJa2kG6Bc
wonJtz0yquD8NQEgjAJjgcDWMD0nBNTopoP13CVHzvXP9ZbVz8c4SrrxIuHqVPRk+NbRrB/aFpgx
ql9YamB33uc/3lPg26qyKCLwAsgtdXRpPxZVzmGxnfNUAySswuTBPcu3ruc/FlKok1NbY5p8sIFf
Hg0SmPFABiC2+qS2RDTJJHbo+PfjG1PqykF+Wxt1kHKaSHIqQy075yumxFtVsJGLdHZM5o2VA1uI
+jHrU3ti6Jfz3UsJj9lYxRate1YLrsQSQvkBQVVL3wfII4YrjH32nCFP1mxlu7w17qbbRJ9HmNHv
ZhYIVPLtZ3Urbg+w3hnZPSBHalkYQbWAXmPxW4PZZL8WhX7bANp35OmYZfMJY6953SxNA708b97h
5qPY/yrQAUjU7Ug4d/RQRbuuwms+QxHQDGrIGJ4B/TslO1N4P44i2IXRxCygdzi8Fszw8GvCnbIK
34RQjintox79oBBS2unJOMnn9sHfqW65UezwNsZM7+wTT5m93Q9IhX+2aMj6zG45pNDJiEELVvJi
7Xnx7Xso/2XEylDWGr6nco6izctkM9jdqUGDFmu8nLm/lAtLOa1o1RqiLG+uw8TAQH64N55ZL6YV
8/5tRZT/4tFvmygBxBzf/N2NDpXpiWpf15XVK7RQFcrciW3Jl/IIGcWNd6hs2bnFG54RyrPWQRm7
WBUin2+QfT1GN6H9m9tUeIL9jc/9tluUccMYjxhVPFZS2rWd262NJmy495RNqLwWxi9F0Q3tiS8M
Chxvf8GMMtH20t5Hye2UO81DcWStay3p8U0YZeSMCb3QMofdE87CEw9DcnQ1VD8Fy8Gw4Yu8G4/+
LrFU2BPruXXN7FXZ5iZnHmxJJjBtHjFLdxccJdShUASzPee023bP17VoLf317SNpixN0YpHMO6IP
GFb4FUoofmHWWeudvNsG6qaVSC5ZYbUBZnwknMORTIoZTGbFm0lqexGKR2icHws7Cqxo2lXFbV1u
+OKe8ZnzZ1yxWRplsyLspNo0KDvwprdTfvn74avyubH5PQCCtxExsUFv7yUAUULnkSF8/aqpmoQh
CxnsNdRBDqo6KnmAgxzN/vUJtcqeNCiYZ1a464+JjvreZBYTscOLfIbnavG3Men3hlVYjC+ZJf3Y
BnDAqghzdPEHXSYvcpLPgVkSgXHUIVEuoAyO6u1H6d4M2xCjTM+ovd1HRN5jCs5iDTWtW+o/xR+e
stSZVHlG0OFZJbVm/AHi0dTFJb1nrHLV6iykUEbajwtVyHxsN29W75wZPyMrz8LFXfcECyGUiU4A
CSXqEYQgknhUMaQT4jXYX3hye/3IVrIhy3oZjWbd8iVfyQXkAHP4TryX8ALcXpewbtQWS6Gs9FSl
etrM6gmn1p0/npNtbjFia+Z2UTZaUjDaW2WQMYI5Q9gW+25Xv5vRhsWDsHrV/qzl6zsWKXE/6FAz
+9IwaPfgcneq0yFHdX3H1o2eokmyigSZjBwtrtlCSijzYdYWcY+0KbBFvEcjNqU9ekUQVutOsjWf
5/eYiO4sGVkC5bHavDNUfD3IXHwBpeNykPjNJAX95WnICKAE/V23N9C5MI/VRYTfZ0f9BBxKMC9n
G+ZrYtWYLoRTuj8akswNMYQPLYa03Yx4B5t0ts0w2mttreh/1lRFBvGpYcjUIsMoaKVAqXrcMRmd
Cl2IMwWYhjlk4GI7hlt5VxJlsppfbUTqC1gE90UJs8VHAItUf8X3+HNbsLrGVq3L4qOoxaPUo01q
0iFuAmdTEpvy5QGA//Wv6yq2fmF0QcKAiyBLwhcXzULFwDWThQkIRC7jbkIl6dl8YBYa5u374Qx0
uAGeVzFtQFOdeyBFGAJvmFeSPakve/k2OavucDekJANX78stq5F2LZ+gYCRewnEiDyRr1IHmmF9X
OC/pL+Fn/Djzzs6Z5dA8OL9+n1DF8Yl2FG4n9N3cB5siIowtnX08vV6AiqIOoYuqIklUxDvmfD5E
fNrDlI6Yr6gusQ3MygMP8tZhc8+aVBZmI3BNHGVWw1woQj0ue8DNgBuiPDkDIPw9dF+Z3EZhwaF9
1fp+SBPBq6BoGq4LPS7gZ1VfZjr0pbIGJ7o0qelrpgppydY2D8/PE4LB/JnHRPQ7Y1vX1EhcSKai
m8abvDzs6v4/sPjoqDrMmQ1Q4L6LjkhKZPgYLnHtBi4FUiGnP0pezrVYauCRo3RIiJIQ3mlYRn7N
ykFVDUnTZq1RKXXp4mlKKgCIo5tNJxLoAMvMrOXbtACHMf866I7KGSZG7UwDWE/5yUueU247aq9R
IJKu2OUC2huzriNqvhUCDPPzjA9cmfVT0GL95wMpBavFPJSK+TbhKmlOvPOJf/zwAJnx7Jv8NinZ
sJ9rwchSIuXF1SjrJN3HzktAvit3SQ2rXEtzFyLnPamqe5qOBgpCgdkhxgceBRPVdi1+FWETeUNV
DUXVqA8IQk7SxggfoACv8nBnYKhgME8cM4+7bqn+CNLnPO/C/Op9NU7NrGOPQHbHUNRTTGTbcLJ7
AdjlOxmaYJ1exX1hthmJdsZNc2TluNaqcDje/66VfjVIndjFfIlP2M945p3bf5TH4le2nzap+4op
UtDbb+3I3kYb78RKJK2FUaKsqpiuFDTxByDulHhikhQjntTlnDVDrx+zn2VlOBzqu5BBnaWsJ+jB
yyHj2NxksTnnUnYIXDYPyEsStNBwFivlsX5j/oiky1WeUBb92E89CtHKPsUrbG6WtW8A2B4cOUtw
yzdm4W/V6SxEUtbR8+Ji9CI4WWumNatvwdgNzDGMGkNr2GAwq9IUCSSpiiobsk7tKT8lHVhKZLh0
1wl5M7MAf6Se+0PzEu1GRnJn9TWHXPn/CqNdjtemwE+pIexRQ64FtWEB9E0igIkSViS4mjVfiqJ2
UQ2TGFi1Yn/xNs07AKSCk6i5de7gP6UdoBw3PCibCWnHvmVUWtZKnKDn/bNKytsYbTKqfQrRjaOR
cyTaTUPQJ5HcNujJQFc4K0hajfyWAuczXpieNCvTGHwlc44pEpBihIEDzBrh0Lr4N55bUWdCP0nX
RJUKZWO8ycbUUOYAEFAmaKea3xCD+Vu0toHN7itYfWgiUJBFvMHwX4XSTilWOQ4INLAqg4RGYL3l
uonwVTyd1RQcyKRrc6OxilQDCGnnlWFJmqQSKhAh6q1qe63YfEqcJvy+vg1fDMg/QieM3OozDbMh
frX8LTacn2IuF/p4uCR4ssmm0D6N4i6RyND2xAhyRwemTPLCA4BVwGSNfhdNv9uYlNJtghJR8qS8
Ggl62pXyLRFuxYyI4y+k7uy6OubSZyqWZoK2TPEtLkjMozGcxJmpVpuxdgHVoKmMivyq4QZADqJs
YEIZ9FpyJeK1XoqGCygHI/Wju89ywJK+xvfSw/VdWz/MP5LowlypCX4lipAUuQbgvzGJ4b+Nwy4G
FxZO7yUMNhGyWr3LELtSYFVQnfvfBX6NIy4Oa47WfICTDRh1FNBjhzqdZO4aZqZ/LdKZaZPRqmGA
n1WjYqtokCaeQw35EoLIdDrVN6xc2Ndrg9a6pQTqMugSl8cYnxkuWo5+Vc4j6miPdpVhHCTcTYfB
IJ2bnQvZVJ7EwE2CjVdgrgXkLCFphy3g2WpTlCxeArVof+SRT4ugrZM5Fq7ub7gdSCA79ZToVlts
DeZTai02hk2UeEkW0FGl0EZR6vk4LeBIKyv9PHacqboF+FZss/jojuywb02rl+Iokzhlcl9xcj/b
4PnldrxkgATT7F9zXUS3P++RNGUmOdY0YCmTyvGMnjLU6FTvwZuOPOIZaGA5+F1UNwV4xyG2cgux
31ZhQfKsBp5LsdQTOSvaNJwmiM2BZQ08iDMgFGCKiNwjupetOTLitz0aGst9vq+s6JjbqHIy0kuz
7tG6OSdd0AOmaqAPp3QzV1ov1Wt+bi94SyzNnszXZMOat1jNYS2k0Lm6LMIjzi+lHle5JG9njqCE
YoKqryHNfXyI9lrJGrFYDQCXIqk4Im/EBBBRWNhoyx/TxXJerO4gW/5Nt5G38e/AZlirtXhsKY+6
JwOX8ejkhLxjAX6lsDA/plMMom8UZOb32Tsr/bn2FleA5CQIuJg8iLm/xw4NFxfp2CEkkzsvsQIN
L9QhbBKTmwDfeH1t6zryRxT1PO5HjxeFVkfKeyM91QopNUvDkBYHMF/RmWSGtFV3owDiUNYAHq2j
heb7yvxGDb1AxsoshLb1Xb7zLLiXO3UfMfsD1zfxjyjK9rfdyAl9hLBoBNvm4I4l8Sx0F6CEltlW
fc+5aBpgKcraw3a5POrG8eU0hGhwnh+2vNmefPt3a01onciY5Xt51oGfl/u/y6MfQVXZ1xInQVSS
Qi8aU5ADK1FNAX1Y0y5urSJL7OR9SI95HpptazV2Pz1F+kR6YJBlO0k+Gr3Ve8gQ7sLaVXwfqmxW
reO1pvHSGpck33uq3SW/m+CpLo5G8D4BwCTbjrETAGPMt3O8vCpPOfTyma9P0bD1Egad6erbEp2W
mqAZiiwBJei7tiBxrOsJUJgvT/sXXjVzdHTa5q1hfRYYn7OYTUpfUQe9p0t51PF5vJTXneQNwOYe
0QVpAHvkEaU9y71z7zTzxv71rI3EVMxku2s2wCcBdbJ/xizC+/U7+RV0/fgO9H6gzU6UFE2mviOP
QXeb6f14eXpCzmICgCpw/aYtWhUGjI2QA7FfI3QTdJv7wiw2n2AWRy1yf3v9KyjLAIR3sBbM6Xpe
RqhvKNTmp14y8JEfJAc5P4mTaaSEe404HLs5XmSNXBdGXdYfwqgVj3w1FbrgJ4ci4u+k0iB6Ux7F
vmbYH8aaVCoflFZ6rss51uQBdHIiE0/GnniJ6aPXNTd7/9+tSqX8VNlxXopRueSgYoQ5qY+FcKtq
DGWh7MDXzgHUTddV0NPJPB3itqrG98GUJgc+AqN8/WK0PsnHj+vHwxJCHU9TA1M+Af7zIZWQCe3v
hBTIeHJsjqx02doBqZhWMOAfNAWX/vuNL7Gcokvy5NCnwK6P3UEnSvfRC8pO4xSnSNFxmqYMpVhb
HF4ICj/n6fDH/PeLt4hQqdowdUVy0CKeJJ5b6L4TdpFVqwx7tqbkS0GU85PUXuzFtE4Oep2YMb/L
w3delRirWRWiwlqiOx1Rn07FKoYyAYZoFiIGATbroxE3hs+gGFiRIaAvTVTm7jSJVyi9Rtd9G/E1
nx40OXKycjcaIB9CZ8g/VjpBFGQ0wvFzaYsuz1Z9mIyKIaeHrOduVWAV6rVuaspzNGyuC5K/u9L5
CkGQpqhzH6wsG5TSeZ3eZkCDTQ9NO8zLKbWCIWE+2YVB/48EUeBhUGVdNOgane41VdQXQnoQ6tu4
L0xk380kPJaG79TKy/XVrB0O3tX/kTVv3Xd1HkY17iIeh5Mlht1HdiOD9L3/56o8pyZkec60IEyd
P2JxZ/wkEDqvkNJDrWrNIZPyxOGqjj/IdfcPwZ3+s3fwQqgTqKCypsvHUcZnnNgl2SHkN02TWq3h
hlXF0LW1TcM7WJw9nQSULmrTQl3RpSaLsoMf3oKHgQhID2qCZP7zo1EwmI6dU4EoTpMOyX6qBnBs
2cHi6u2bELt/8fN4p6BtVOBllc7kdkZftUWeZ4cqsAXlqGUbOf+Lmw+z/F8R1M1vtEge4wgr6Cdb
np6yZKe3n3+xCjx9VFVSUDmnW2XiiOP5AlW6Q1hMJgAiSSqrYE9gKPCK0ReQXAfkkQRQd1Wnopso
ExDgdJBSC6rVhyh9ibeK8gz+nL85cwC6g8IA1U5U6L/fFDWpCq32heww5rYhz4fSZa/Xd2zNuih/
RNBPAa2rSzmJxexg+HeK/FBLSKKHKuF59CdzhX1d2NrGzbuGihbUDD0i39eTADxI0CojOwxh5kYA
4sB9FPLMCqbOuS5pzSwvJVE2phW4YvJbNTsI5JnVAsxaxfz3C/sVqgDYCQotOyihzcnHOrDr9DhU
jL1aORj0SECFNXWudEuUlEgAFkNQcMlhSl7GoXWFbDvx4TZN5iZKRhlgZUX/j7RvW5ITZ7p9IiI4
SuIW6ty07Xa7e8a+IewZGxBHCRCHp/8XntgzVWp2EfYXYV95phKlUqlU5sqVN7KWb7lakTkRZqQG
ZA0Xd8p2HchxosLasuY1KbhbPIB5LNSsPW1F0m6N2lBVGZldBW4fI8H4HfHXjDz2jprlFq3aT8vV
7s3lKvtXnLaoeeJpDjJhiPvSpm3Qth/bUh7cBPOM5NEVn7zxb08GDp5i/MCSyD0StNcOke8kIdzI
zpxOxpYGVm6Km0/SHEeZ1LzkPjSQqoe+iubhfUpOv2z4EAH+EkD/cY/7WggHvIKDYV5NGdkTJisl
Hy35cl/A+hr+E6AFPHWhvCFdBFCKRgbnXMkPg3/432RofkJQ6UytIcuoZ88qeRkYeEjKDSeug3OW
2OBGU8tCr4ze6l3FQVsJTXmkD20r655Z67Md8cYkHGvRvXeapD4AwZ7u5yKvA9swrUPmdvm5G/0C
NM62h9q/yj/eX/yK67r5Lu2YJCD0oPmiYMaeq+lvQ337335fOxeZ2U1unEC5pJj3vtc+9Gm+UYJa
tRGgyjCKhDgIf7T9m402J72JiGgE7fmzYV2efmMJqMkg6sZbxfS0rVNjThMjx+9bYDy308vYbp3U
1U24kqBtgnKyisZTVkV1L8MSdXS69XBY1RGiefOfZ5AeBTu4nhJizGVk8K/ZeDGrL2214QuWj3zj
Aa9EaIuYnJFUk4SIHki6EsUK+2A+T6zdiH/XdIUykINCgUl84BVvD5JrtoqLHg+UrP9qdl9aZ9wQ
sKaqKwE/eSquTuoU94NlZnjM+W5zNIb+sSTmI0/yH/etakuMFp+2JE/4QCDGVeC4Bw4xNTaJEDZ0
5dq3upoG1zHG2cZSkj6w2Ceb/X1/EWt77lgOcfFKwLBNPQKuVO+ZatFVNdgnzGH8Tox3DU3moJu3
WglW12LjBY+8BMFJ1949VuXSNMX0mqhtXkdFgtrbojtY7kPdgDHW4F8J2o4YjeePNMVi4ln8qGiO
lojhXIv2E3X/HPPHmaZbErfWpO0PhhXPPbWXNRV5APL6ot+6dpZvfrsmxwfSAJMxmK8dyr7kFgpe
tIxUUqidtNLvvi13cw4QnUPCHGlqk6ENxvuzNqezGbPDfftYCysdmzoMUAcHc84XBVydpWpq5ml0
WYmwskH6Mk0vQrkXWr3Og3uU5rgFlF9X6H/yNFedzA3eTwS3rPJeOErDauMqWLX3q/Vo6mztfq6J
gd8/2D/cPz9v/PqqS4DCka0AXQTgyrfa8vrOdZCxKqPROHgsCybzoai3bG51S5bsBErpJpLlms05
CR5cNU2qqJz4N1EgtZyMe9KeCtvdbWV8f7JMvDE/DOAFqQckvkG6WHmfDF2GjMhQKAAK0P4XqCmZ
TzObVGgBmh2auUeeWQdcE7j1+YG34qnh/LNiRhfKZnZDlSTJzvK5f8rjDp22osGIGr8ft95wq8oH
8AJZL7IE8pryS9LIXnQ53lnKC9rv3OyhmV9Pe4CsDehGF8USXJVaRD4WtUtlWSGSSOLQmv2whqyR
v94/dKtGeiVFuyH9rndK24WUJtl1wzFz383yhf11X8i6uv5ZCkik9TQUB4B5KvCajmh36fxDNjx3
fEPEvXUsIjR/bBI+5Mmirbzaj82lch+bJtxMSWwtRD8PyIMaSQopov82NS9Kvuvl8X/TlfaI8ThA
xMOwLMR+Qi3Hty7zvP8NERj854AJ2qZgfLh1HW5V15ylsopiBnDu5IFW1cAcIOS/dvcFrW6Kj8ce
w464iLlvBSWxIzD3AM/JwZUHa8yCKrUCQsAeOm6E9YuZ6r5jebqjc4Mg7aXHFibvbNPq4Dso6HoN
ENkPOxb/bUx/DYyf0vLrROONta3dHtcSteNZMEB1m7asImYaQe6/xqIO7mtva03a0WSqGWRpQIIx
jCepPojGDDpyEQwMqTJyu33OP9+XuObuf3obj2KuCzLTt/uF2VRmlfs4p6OJ90sw1SEgWtUXN/50
X86aXSDJjgw7yCitNwboDPVMGwEDnNmp4e+Lh34+5PmGkLUNQlba9k3M+ULvjqa+qSx52c8uPBv9
7nDgN/lvHCMkwNCjhEueYI7mrbba3iKcNrgcx7QqP9NCyJDQMo24Ao3xfYXpsNufGQHimc7SDeWC
p0ZbDHW6GPNx4BW82U+D+qkFiWfCs71pR42JriRQ2Ervewkw6H3Baw5vYWogPnLvaPRa/v0qJhO8
pk2bDjhXYto3PA397DsaoX9ZiIOCPCpvtolgXY/WacqH0U7HPKJeQZ5lk4DidnTGS9OpeCvGXYnb
EeAC5rvkrV2UeG4X1GSyHxI25VGdxQeRZu+ddDwou9vN4jjSS1yPCDVMgO+dF3sEubKvnojqwWnL
fAB+cws4eT9DKRrTW+4rYeVM3HzYYs5XmiaD6szcV3mEEfWfUx8TTNEuSDJ+4nTDV+qg8cWYbkRp
m9pNFU29vs+jvJ8OlRmI9JLNLz3zA8d5bzmnuInIiN79bD/mHNdPtvudpQLTTNApY+P03C619pRZ
xMiU4K5ugyn5YQN6XHtnu/jzvpwV48U6/5OjHVDUCye/JV4egT0nft8NZXn2sulTq6pu43yuSkK7
rWWbOKFUH3PLvNnwhmbOIyepdp73JU0xQXAkh/vr0RsN/tm4KzGaF1CCxEVj23lE0IZI/SxEtiGY
q/gwW+pbrlz4ALHPO/moEvT21sOB+t3RtccmKM15z5I+NIetTsLVpePowo37S+lJ+yZJyCzogAOV
gcbKPqOlJOAbpd+VawkujxBg8tEZibjl1l7mwqgnVLpxZk2WnWQld4U3vhApnkqzfx3ZuIUeXBWI
QXUIjpZKna+dxTEeRIqXWx4lxh9p7e3MOag/9/mwy8cf97d01R1dSdKOouMhNiYCkqbpk219MjiA
4+ilIAzJ/umAZoT74tYyyw4Se/iLpAiF171VJc99ngpu5NHAzTk0Rcn3XjMAYueYSdiNoG4cRY6O
LnTeBnlfAOStEnFym8rCJNH8W9x04y6VaDm8/12rRoTOV5RGHdfD9Krbz2KDPSrPxGe11QV15kDM
MrD75/9NiK7rqe9TC1SHEchR0IgYDdbGZbniwl0EuhSFMcQEnqeFuxVAfQ23KNDBk/R37vTUL5m0
pHkCW960v7+YRSNawAtZLjw5AB4IsDUfWsUQPzbwbV7lfJGyO6V9++G+CB2nuLgbyKAIBhFF4dLU
3gm8VsqkFRTWzeJcMXB6Kjy6SeC3aIezgfURrzU6pcs6EKT4bA88TMZxR1GAGNB4Wk0oW3Vb37Ri
KTffZN9airA9FOoYyyM/d/6cs/lUADThllkIHPowPpcYu1xZaqe6d1K2MGbzK7frLy58Ze5mG8HE
ipu4+RbNL3Uxx7znBDg4wAndM1EFDcx8ai60b9CCNRuYDVDOw/H+rqxuPLpnkI2Bw31D11JlaTN0
AzZFeLwNm7TF68My5/N9KatqvpKiqdlMMH6mT3yEZOnR5+8JmE7j1/si1mJaF9CUf1eiqW/IWnDi
NlBficlciKlsxF6m/MGSHzGYyeSEobHUORlii5Jr9ZjabGkNAekNCAZuTSjvbVn1QGFFrnkk5SVV
X7sXs93wBWueFqv7T4p2eJo6FfPszkVkZB46t+yx2xcFZqzIprOKXaas+YESX/7BBy7PTT8a75Dd
QquNIZLQMkA9xHiLmag8jjfCv3UD+u/DtK0t2jqthpoXUbtXH4yN+2zdbv77cW1PSd9OMZwgYJtm
FbSe2E3j94w+3becrQ3UbovBzZ1WMhhOn6BhNaFBP/1oU1Drs62Gly1Jy3KvgnKz6vyFyxJIh/GQ
2I/zSc0n6fz68+fGUpaPuBLStfnQ8wT2OPYXsdBHxmcG6o77Olv1VXjAOZjph9Kk3nub9wK57gWz
23FM9+kPcJe8/eaDgaX+el/Sqn39J0mHa9llN2PzcZdbdLjM/Ueekd9xTlcStKNFEuTtJxvOaVeZ
7yz1oSYv95ewxKxvLtcrAdoRSUrFecehLGvw4F0vpUiDkn7g5qclMEnQDDptvSDW98czCfVsoEL1
TDuprZinE/Ctsyrb49zGyVNbxscEYP0SzgpRfM83Vrl6Vj28glEC+dmzeGt3NdwgDAKvCeF+zv2H
lvDAM7YQiHrL2D9BxJUUTZczYdNYjgQ3yZBG7hjWfDeAwGV00W5qgx5odtsAk3+fewSgA5MYi5G3
6ELFm0Uhj+uXoLbwwN7sYTqSHHcOIFmdt6v6GLmW/pla1VbWbSUiR6ljKd9jUgrx9OSoGtWCBsL3
Zk0akHbaDelfjnMpzD+7R0K3nsKre0CWdmMHuQhQsN3uQdZxLKVf4nEmH01cS8eut0PhDv4GjmpL
0PLvV05G0dHsyhpxE6ADoUefaIeXRjIF9w/O6tm/Wo7myjAb3VAFwXJy8wQofb8R++hN/f8YEzYF
D22G0qutrcJogTzjEqsQ1cUC44lVnfOqD7sSJZhPVUZ2Sbd/ppvdZOvL8l3ARgCiRb3tVnl1UTYt
4s48su0nlyaPVPkbl/Kq1SHJ9v8kaKmKgtIRvQi4A3q/DkaHBnZmfsmSB6MRGBmaRqO7FUgvTvKN
j7uSqL3bpyrOmmlpTSlS49SQFJ1xak/7CpE9CH9T/0SGM7fM3ZwWf7RiKwN8X6Pem4oQ5qmYOcV6
JanOdleearFxq65e3f+uz9MLQpK3CP1GrE8MTtDPyQeWue87lwQu3+pN2FqM5uL6tB/9fFFlhnrN
49azdevXtZCqNzoQZ4xQlbiMx9P987p+oNBOQTDNA00VupZUZtTDnOPTa9GHkqujqskuneZzNVt/
ZrUzhCikPku/f05lGqX9Fqp/dXE+oDlox/IJ1fPabDCoYS2NMS0GHwQ22lU+VkKO3+4vcw1wifw1
0BFgxEOO7mfn7ZX38+20dApeFREyn+GMavlYWrvZw6sxscO6eQCErptALHlB42HWzftcmYe4SE9d
jlGiNDlMljhLbh1GkUVDSn4jYrr+Os1rNl1V8mzE15ltESQtC5r89b4C1gIavOZN3/UthkBPc2BO
T528EegFKotzIts9z8RBDROatREd4D2vTpXLd/dlrkU01zI1l5YTVtUGXXSefOXKDZO8D8vmUwx1
5u2P+7JW7dhaOsJN1DVxTWiHRLmF5NRC+ESd1xIAwlL45zoZP+fgepor8uiC1UYm+zH1vmQ5Jgdu
iF/X73/iFzO/si9W87RkyVRE6CMDlUd+ROke7WriqIT52HUfEyPdjQTAXfkgUCGqhhSzSpA82PXp
Lu3lASDOg4/Ya47n0K22BmGs3f3W0pjB2AIs1Ys4VtoNaelBOdZ0qLN35ae83YguVt/ylgMhWB0D
UkR/U+fEkbWP126NmY9FDI6t9qPl1WGZmB9bZoUyjvesRQO22lL9srP6PXYtWXsMWAU43ZVtwvkO
c5C1GKMzvKu672PzXYzfHQcULhUQZuLBQFhpxe6+3XIu/5+1L7OIKPogUOu+3XzTTlitqMTdbTYh
FU81A82KYYZqmsPZBmbdLy9J9yAzteG9V08YMkAuyHuBc9Pz4l3pDUolA5Qe21HpoS+mdcK+lgFl
7VFkW02Mq2Z0JU4zcgA4CpmlIyKG5GM+iKORPvmbfSVba9IivDmTxKrdHmkTRwZC+BgI8NUqL6Xf
nK283N8/t6vC0IOFlkLknV2ieQ1WDwJdcrAdW/phNuylh+Eb5pcGibw527iDtmRp2quVYJVc8kFZ
tect3nPtt8kIerx+iCu2hqmvBT/W1cI0LTb5iDtlEZaWmA1DL8yyD4D7hgXOwn0VrnveK1Ha5eVk
ykxMw0ZigXwrZf2Q2w+xZ+wTXocT/YbQVXFg5UXUNGojwlu1R5eBtRooT/tNg+tsEEn8Ck7XYmnY
DT9kJsKh2RCy6tnxOrNRlgbBg46JBA1cbXU9NGml7MiSS8vLXa7gzONDpz4hlRh01hZ34uruXclc
TOnqNqFAl5F8gExfnkv7S+Wiy9opj8yjH+9v3qogqA6YAopa+E/PdiUITW+sUp3AFV2M07GewAfZ
AYW5a83ED7q+3nhzrG4YQ070n/Iz045b2iVSdAPuoSIpA8t+UZkMyFZy8Gcs9+ZCAHgVMa2LmPZN
Z5rJVd018IoDmK861vbnmKIc6zVWWPYsaEnxIrlZB/NfvC2ODeAUyjqkZX6awSk+sa3S1qqOfVyN
Nlq/oWNtM2VnFn3vw0pl/060GL/K6j5w3XnvcAQB9/dzTcG2hf4aMCOCHkpv+U68uO5j20UUBMQp
RCn1ojZP/OKodP1eC9EW5Npm12ajh+7/tNnJ6lIC03V/GWuu8lqCFjmC3mSwu5RgB+sitPu/LXUk
qRN0qPPaaP67L2xtf2zMIwEpBeqOgNLeHrbJx0s7QfgG8EkdiopfmnE6t+k7p8dpuC9qdXuWobgL
n52D18itqAYQEgQBrIhywkMJ+pQW6KqtFsAtIdohK2k3lSmB8jz/pVJtkGX7oiz+x5Vol5kbWwPN
HApeC3VhhhWS6tGQWydn1dCu1KXtTJWjGaiRUJc5hOwktuhaFyt6Y8cAuoNh0EXc5mlrmHvOPX9G
Z6Ei4hPSq6Gcc8xwci+jbR7buvkrSf0Nta0aNrDapoentgmE3a0BgDPVyB28RaMsE5FHAK1xzlmD
yiGQzkhy3re2VfURwIdBM4NOJ08zhMZxY9F2OZrzzQ53MZj3jow7TXhfyqq5ESAl0AyKfifdplXp
VKkxlugbzEGuy23hhi7pLdzHQ3W8L2r1pBKG/nRcVujW1jJWo8F9T5poUfQH99C4rzJNDiO4Dil/
d1/Q+pr+FaTX8TsgVmlco82t6f1AqnHvDy95Tzb2Z2M5OtuE6Fq8mWZRRh6Ng6Fk3yT7kBaYWkSS
/f31rFkCaNIAsUN+EYya2gMln+qidUlSRmDlB+KKuH3+FzoTtgxuzboxQARUEOBrQWuMJqZQjtv3
BLfPMKmHycAV2yTN97S3ProSlfEyfr6/rDUFwmM7/tLqDpSxZuBsKJNEmOiiFVKGFfvObWRPjPZQ
DU/3Ba3Wcq8laa4ClJ/JPJhtGXEQ7YT2lAIx7bfeU+syckhMlofNJLuzm+QKfRj+957ESdg7pgHu
HT/ihiBhWzrJb5yH66/SvImR8UyNI85D47xS9rdlgurzkpZbTHhrp4F5CCYQYaM1w9UWbw9VmQKc
CD+SN3vSXZbbZOi2OIXWvDEoKoDTBc5rwXDfukZSMOaMNhoC7bpNQL66S/r6C+3EpbWNPe+Rk86s
jWOxZj84E+gW8BigUDpZp/SSrkIdsUQj5ewEqfqAgcfgVy1McKtuucktWfbt8gAo6xjmGS9RBv2z
yvZ9wXcJEgJxPO/uG+vaKUSaD135AOzYYMi+lYTIqQY3qFdGjj1G3LMiTNDcW213xAzgQ1PkGxiY
tfcRsGQM2F1MHAEK8Faca0m3KTuAoMHVWwakJ+/a8U+n9x9S78EBBAj/18UfyYaH1gn3fhaCgGOz
CfqfKGhHtLOPCSNkNFK02Xopskpp9xRn7fsKSYKSOUfHQ8Z2rsKy5o+mGB7IHAfZ0P6G+/HB6ArG
YLQA+bq7syeeTTZFH64/icsg6B8ld8ImVycqtqpDq9aDzDVAy9haQL5ulQybzGvLQ3dDNU/gXh3e
UYAD1eQ9ss3Ye0UUqjHgC8JkD4JnvbafVVcR38eIwIhVr0xiElY/7kRFgRd4uW+nq4LwEkQgBIov
dLHdrsm2Gq8SFDsorEePeR+q8kc1XQxCf/3R6ZnoNACRiGUhz6HdSl7LcqTF0EXhGuY5AayxNNvj
77RM30jRTp1wx7RlCp0TDdJWnD5lXhLw+jdC1hspmhdx5i5t0qULQCnjvQImkxjPtoHBPkgpd9ku
pltjJtbOGSQutD7+zztA2yWQ7A9e1iwdPJRgnA4pQj9/It7rRHCjN/ta1kGdqECYfySgmUODzvm+
laxcPmDjRtiysMzgvGuWX/uVoYbaxDl3x6Apf+Ch8TvkPzcytOdmS1AZsXvIKN0mQGncYW7glV9/
YyGo8WNaDsWdo+M7sqJALbIBmQ23f9AKqQj5xP0tsMXambJNEJgwlMZRIte01c/CVKIu6mjO3PrY
T6QJ4tL53pjiPRi15MZNsyoNPK5gOUAFEeJuT3DP3dHzc4bekGQ+SxsTcoR4xkykXVVtTRtcudQw
mmdxtUDHoENUM3zTA2lj5iZ1lPovMg7m8szJAx1OzhZ39Jq92bjHkK1BCsnXW1GEaTcNiY0qIqLe
V3F3QX74MVfOx1+3hmsxmrsYOfFRkM3rqJ3xUjrSMvCHjX6S5WRqz1u0Uf+3Ek1lNmvHynN4HQ2q
CCz1o8ewjN9ZBNjLGJAyeAEu9nGVPezb1Kxpj0UQ8QoBxH8x1Y/7Ilaii6UX/F8RmkHTsWNzhk7Y
yEIDcpBNSgZ+NwOesM8zcGyP7s4QzYNRktf7ctcifuR80SNkobTiITV0u7amQnDYUQ8kG7V0jn5T
Nscmc/ogizHOrDQZXC8CreM42t7r4FC0IDc0zCvu7Bmn7hmlTx6azQTSyvsftnbm0IpNgfpGpyPA
5tp3ySEdfGRtI1tMR8+neIzMh8l5rOetvNga+hsE2+DAW8I6XNHLUbna3tFSLR4EOAoW984TE4c5
PzuC7engh6wLTZRSh8w/geknTD74nXeI6bCb6uzDwMbQls/E3QJLrZk0iAkwOADLRyZVOzVyAntE
ktV1VAlPBEy6SZi6sQrvq3jNBVxL0Q6OHAa7Vg5sbhxbCf8pvdBOwQTJ4qk53Be1er3ifkUToQNa
XGRqbnXs1LWdWXNVIxn0gworHAAza7KlSDmYYDB6aKzTaD9MFYDePj0TMf6GCwc2jy2UZ2g0+dmS
f7XHTVJyUlayRunygrES5Ze2aYKNM7ymT7zrKJ4ijo+QUtu1acDIkK4X2LXW2GXFcZbxLh03niFb
QrRN88YS1BEUC6kBb0P8xcCLbW+R660KQbIBVxFoO/EGud0t34xbp6AjhKRPyAmEQj5WaviNLQEe
BiBQVJugL83z+EM51wh5GjTkt3VAi8dG8e+2h47E4nfCBSCklmmrwAagYHC7npaDhq7rRBNx2R55
ZXyb7L+sMnvA4b1v5yvXN24I18GxQhWN6vNtJ25m4F3qarDkdHHgN8bB6JILo3ha8GHnlX/cF7ey
TzfiFj9yZdW0i0vkwdo6Yv0UxPVXK0edqRa/7ifQkfuz0MQQ2P2ceXclJR5LYaaxCbsGJrjq2mNy
yrx84xZf69UkDD2My/646Jhc1notxUxh0WPTRK3BjoPvfkiTl6bPHkE4f5jbZlfXXwGlDSsugzYu
jwCPhHnRbZyuFceLchpYZH+yiALgcfsRaKSoiqxvm4jVzbmW8lJtUe+uWAga/JATB7Rz8Uba0ULV
oi96XjSRXMj643epe0wwQ8wp0yAet662leUgWY2wAnUyhzK9AYSSpGK0mBqkRixn3sH6xRcvTfFk
u2+Ha4tCVR3ji9CfBdCZ5pQGt4/nebLhL/yuOJTCrs5kqPhBVa4VxA36/NicuhtmubI4xOKoMGF1
IM7WhyyUqPsNCiRtkVc0+3zuMZKU27/R+g7VudiqpT0SpD23BtFZzDP80W/QgeGzY9cY+SVLfePi
1mO7cQJWlLjsErGXZhqK8RG3oipp9kjqol6S4T84jJ5yLq7os4DMxDlUVeYHtO6cjaTBmhIhEFk0
iuIQ+FRvhY6d3xtlXImoiOVXI10g6n58vG8dK14KXYJoeEemDp2POh1iFnumHFNXRGn7yEC9If0G
zBVbTFhrUpAjYz8BlsBnaUc392Je1ZTLyAF7Lp1fUBKWxv7XV3ItQzu8PBnt1uG5jIraCY8C/X9W
vgHDWNsQIAfwqkW05BM9A9apyW7ZkEncivzEZvm95L/TxA3qKfSEASaHPdEfmU5nebJ3GolOZnJM
KEbuiWTf9/HpvrYW27l9mGER5pLldvG0AKHxrW1VtWxnMHnikU6SSLpfiCUDWXYYILxFuLklST+l
vClwu6c1Wi+eKf9cxuixI+9z4/P9Bb3dGywIfgBbg8fam71pOSXd5Cjc7t+sKei2nuRbP6+lGRrw
OiU9IqII09l2Ht1VOdn9bwvQQi5XkCxJeyxg2Ldhf77/428PIJ4q4LtHeIVLB2y5t9sNwMLUNQSf
L+Mj9TEOu3tl6YaPXJWBXC2yBg4MS0dxm6JCYjih2AH5xLJXUBeb9sv9ZaztAnzIvyK0u8yzZZuI
kcBq2RRU6hUEdPcFvDVWsFDB4S7HAhemfizcykynAgNro7wdZZASs4+k1aAq3zQ8HI1h3rgnf4YU
t+fwVqB2OppxQFsSqGgiqUI2HZtm174osZfJwbhk1aOlNgxha4GaHSdV5Y4m6pURqWMnZK6Iz2Np
fK5MAFMdWcoNj7kY7dvlgQUCPdwUIf6yoVeBYxkbadU7M5ZnOMOu6tBq5SIOsAa5t9Xfwul2o1Ub
QTwNG/7t7YW96HUZzIXwykP7+K1gFc8ZxbAZ5GzUsWwOZZXsMBMgbtMwy5/u28zaGpf6wcKpjgYq
ne0crWO8r2wEWD6VUQn2O4rJS5jdwMqDHfOgZjQgW0Hd24OA7kJQCuGWwKVNqKbXOq8dBDlmGznO
926h2N6AUq+o7+b3NfVVNqdD7uD3hzFD4uFdHPDkfZ0FOdtQ3oo94qKD2hCBACumU0EsFJ2+M9st
gvq/h+IdbMFDT165mUhaXdAiBuTaiHP02Sdl2WIm/Ri3UUq8U0PBi/KpN+pwFupSeBt1wUU5mtHj
CocgBAp4K+lIB8zrLWfbzDrcrVlQg9bGTfGa+Hzf6laFYA7JkvdcuF60kErWxpwwF0IS6Kvmr6o/
FO3rfRkrls3YlQwtpDIscEr1SdGBUMYMWcEvmDcajhgTMWXmPm2+O0MejJ2dbbxYVo2bUYS8iLVw
sjTjk8qNyTSVHdhHPlbV0zBs5YxXjQ6vWQy5R5UCvJW3zqFgNZrp6raLTPGhGGPkaMYdPNJo2/v7
ClxZCerDGLAFilbkcN+spBKmMw1jH2WgcNg7g1Dntsv8rUtkub01gwOuBm9WVL6BgNJvrc7o0tjv
3T6aqjks/OK1TtmjsqzDkHcBKYePU19+dOfq4mVHkl8s9krUl/srfWsqgF0B3rOw0eLdpzt63I+o
bBJHgTslrvYpkAUHbtjICttDHEg7L/ZpgtI8RpucvXEqz/elv91QSEfi0MNQC+SS9NPdNQgLO8FU
hIa7UPlzUGDiHkNvL9l4kr11I7eCNL9rKVbFSUxVlPNTVRyG5jCgtSd5NMjWni7n93ZPUWnHxYVq
I7iKEaTf2mibxZK1RGEu9cBFDhLvQlxMp2L7CsS5YTaDwdL3yzgE+lwGzZhYB8Ns6+N9vb51MvgI
dNPgwYvXCOqGtx+RWSXhHSw4Kud4NyZgkMBAXkO6Gwd+ZfuQlwW6BwcFRUM9AT3GcTV5A+gY2bDn
H9pkaZWM0qbaEPPWRpe3OwhAMTUCjx9v+YyrYKRF7aSguQSroCfMh8bp58fUQK+To4qvHQUrN5nM
9uQW0zOA6M5GQPIzE3e7oaBpRXcOKOYACsfYvVvpzaxmNtbUijwQF00uhmHNmED8WPw98F3+4M8f
J5sHJsZD9gcvv3Qf8UPHKf6kflTucx6fTZKFWxxsb/XOljZmsCyiLxGZ/0VhVwop7cpDR3FqR9nY
NvtJmpI++RVXIvRSr0ZjXoOKzoZLXGlUArkeiHyWhglstV4eVr1dqK6YMc6IqsBB61np92hvZAFI
TQNX+Lu6oPtp5ntJft0do2iLmSFoPUQiDF16t+tNLF7UbWFZkVMamIKXEy9qs058un9oVrQKMBCQ
XHg+gNtUzxWJQirg3xNotcqss6mINIIa7XhB7+ChPYCKYMMpvT2luMMQDwJEtnCP6nkwweeR0Way
I3RX2qDsI+DS+lZIT5aPfKwztmHJK28WVL/8n3xhqPC/Kf/VEnUNXrdWZJJdKUKXYppb0Dg70Odj
wJv/rkQbzvjLHv5WphaKmDz25MBq6ycZRjN86He1h7HhW1TTKy4CLLGwSmDxwFLCtAdmLvCoQKbP
imjpKhnOXmeVYVHLCu+WIhd1CLwu5oawppt3STqjBa00QN1434DeXjKIva2fOX1wQLzhdcbgMmaM
hsJHGJZ9RI6J7UZwnh0sLunZm7PD0LvZxrFck7nE4CBlQ/4E1bjbowGi/HkEvZ4VjROLJpI+TqgA
BrXjS4z6MKPE5xuLXNM00Boo+FHA50BxdyuwMJzW7cBlGFXV8FeaolkRbJN2CYglaCdPFc9Do24D
kcsN6105LLgFcPxxuwIGo+N1LZnaMhvh84ASNPZsHLqvtV36YcdbNW1c4iueAAQeuMTR/wOMrM6O
7pclAk1MMwDHU/KxU2hjz8W+J+AiQmxy32beRpq41VA/RdoFfQRvSHPzwWikAiEcJgG46VdBpDrY
hjQ3lLcuBYligDpx7nVcXuJl9WzBA0XAVWdBOTX9KW+GLaT42hbh9Y4fglmgMLio9epaGoauHgrK
nYgV5RyZTv/DTZMuFEBSbniVdUlLqzCgtyiN6HcyTlrO88KJ4sL7Ng7e8+R17wwVf7+/OaticOsj
+ECIDs602wWhHI3yaVE6ANrYIPAZE/+4ZEtOjTDnjSTccoVpUQbWQnC9IgzHxb48Fa50N6emZ7QJ
scEJX1wAjAod8YeQZliqD45hHPHnl5eGihy8hoWuJQzT1ZYmKLXTHkD8qB8/V3MR+Ghus7doY96a
HarQsDggMJG7pEwTYrpF5oEgnIBE2UWLejN95mTMNxzSqhAgrlBoWUYZMM0h1ZmEPY8JhLhtb+6E
qFH2G1jDst8RBHJwHHIP1SS9Jcbv86auPEEWck0R2lWJuCeZq+7vX90ZbD/qpRh1AreOvr9bSzBn
6XIM+SQYiNqW5r71qRInNSEECvpKWPzjr4uD3ZmoxaEygof1rbi+iyU43VIaFVT2gaLq2U3Zifw6
VQdwN/8EH0u3qKOJmXsxgIQ6o1FqiGiRAhK2X07f+MB6IrOGaT0AJej0Pn5RkrowEhqpLnv5P9Ku
bLdxZdd+kQHZkizptUqT53hI4uRFSHc6mufZX3+XfPbZsSvaLpx90S8NBDBFFslicVjEo8VBlU/5
zCOVN4n383oYCAG19pqkhNO+F5kUoPzrqKGCouJ7GU5OKVYcxZLpT3kJgjFCMurZuBkkbJtiN6QW
bS04mQcI53mqUbcFQq+LsXYByM6843lM6ceqzxYtmkIt4HgAm2XMqndRzfS2BhqmyrtbfwYsCFT+
5gkLIO+F51W5hgcpKInOZpoWW2AxZZNyO3VzPFI52dBxruAUsGoPcN3sW7zNYcaXHPKbBb5HE3fm
mUXmP6VxmqwSteQY7ogjQnMZ+izQZYo2H5azGsDtdSy0iBo8VObJZOq+KOh0/v3YXkepDJUyxJmI
wNipaz+cyU4yy2dAJgqynCTirLCmCP7+PCYzuOb7+wgw8de2bYgPsSWj43k2rdwsBkB8pUSRHmgY
24kmgkjz+bQzHpMa5QgjIIBewRwIeu3vNSL1Z9OkLStEdpLfUGAEN8D/UFRORWOcyrD8Ge4BDnz4
+80FC9jdi6p6DaAuglg7YMIyMOeJp+qPefmh3UDuhdPGAJsiIIHIdlhOWgDxuQA9WtexSwpHOmBh
nF6KuM4V6SimJUd0bIMPqggIGMAMxDdkfNnLQi5rNdUCpz2tBKARkXrrmYjGTbQ2GsW+s74ec3fd
Y3qjFT/IMV4cWFJCMs9BrqUpmXdkM49IXNDCEOn0RVgbs7dtQSdPBaFrhRrPvvnVktgM9SUPhZVd
9/PjS5h4KcVGX7ntAXG9URX9Xf0T7jUTGeGDkq3o81f10a+pR3iN5FyqjBJpUV01cQaqunswY1La
MunpzMArqPkiYkDxik8sb8PL97AwiD+4Haz1RnmbSC5yQYXc+2fRI9VkMV9OhqIO7bB5XjinT11O
/bfqpfrKe5eieuGb2ukivQZbzFwkgOb69VgRmEfgj+9hvAOuJC8sS8ghJmJCLMHEJg6aUY77vk7x
PFI3JswvNWFeNgXINHp4oclCADgycbcvAfloDHKsibwDDJV7mNFucSEKVd59K97MzlvBtN60D3RG
WA6htPkSzFbfvgmmSPcyx+LZvNhfsgDUI5wkNmqyw2ROFIchoDC7U0ga3aMedY2G5guX8rDyuZQY
7fOdNk6zHpQupt6dAj0i4VNFQ5MjdjZP9IMjRtsUqVN9B5hip7og780iW0mk9Mky1G1e2obLEqNI
2IZaZ3IEluabcFtv681lq1lZSSKLZ7ssitsPrhhlKubzGOiP4CrTJ7LhKAJpMHvUzRZThSRfx86z
k5xkyzim6CDIVaCSL4BPVCzdwFRS87H9sEnlvz4GI6vDTY5KN/MxWoJd3zMFmp2tNyo2ehMAXnkk
3DwpPUnNL9WmF6NcBKti09o8hR1c40+r+qY9PEVvnMn8gneflEMQXaGrH129Kp4KCe3ItDLmp3Qv
m5VnSrPmX5EdRsHQ7CogQmJY7gDy1ZSh2p7C0C5dQIgeg8/YxbxlbCRNTAQMY/4WI4o394I3gs08
rv8j7RvSDMdqlviF1A/Xlrad1MDGJl2va/Kqz/QpD7hunBYWkyjobxSwEPxeurKLSLRrcLKVWS8v
Olbr5ItY/3ysPzwiTBAtaU7V9QUYmi0dS1tF5G36EvMOjKlk/SW1b06Yyz6s03R+GbzvrD3hbutC
Wu2k3qriZd+vlfRZ5TVHDMb+QzFRPP6v6Jg7/aIVWMxXg6vcyD7F5ZSKvHCJx5J0fzjVRZsVUQUK
MtHzA9Y8w4d2RmfxchIsjNAP2TEu1MmQJY1EEFIteUZ8o0+wUZm+zcgyqPX6tSWqodLHOsFOHf1F
U8MNNMXSBSwXvGcuxqMrTBzQbKlSU+cLm9m8t9B4ij6SbBXrkXF8THAw2J/H9U2POa7eE0Kn8UCv
kj/nSvucvaOK3TxrVc4hNB7lYp7uv5wxx+ahJSBMGq87nX+5HUnpk6S/RXZrl3bHKcnweGLOTUv8
wFMDDQGe/OqnxDk4tOQ8RMbvvBtu2DtPkFKpGgIG4St89iqSECA5rlx9wnES4/f4DSHG48YBxiov
PcTmf53hZM0Flsz1+oys/pWnQGkJ1fpB8dhZvl4QUifB8itcreHWtXcKfY1PAbEf69v4pXlDhuGn
EV2pAoYG4hIZQ8tUjkwU6Kz56TX8rIz4jF0W8/W69UljTZZfQObKVw4nxTQa9958AXORNJdi5hYy
viDA84d2pDSnlko+XJ5AB//9w7Ru6DBP4iBws0rNs0GgHg1M50nVpcVbtG/tKUfhORyx19UUeXTR
KUEpNdytRw+OHS4wt8bxTTwqzH11SaMgqAtQEY/eaU4DPdcF8/L19VhBxj3gt9hYD4iBmgBrtEDG
+SPukC614j+aoeqOOdlHRrZZtoRDcHBxD86JxaRLgeztzmMQbEyF7NJNZbuWuNz2RFuspovHxHgy
ZJygEArttHZBC+tpPzwon2yspTOvHsWjwjhA2Ue1GvBF3Wm2mdREIy4RjspGJSlHxYffYSWHsVAV
mW60Q2KpBP5+E4S206oUpT7sT5XQiEYoOIXe+H5qNVnLw80afbWjVoO0IzKBSDENPN/QSuRLEwle
3J0U4q6ap2ynZXqgS0SxpkbqEOSJTY+sVId67//qgXNDWxwikhvaqImgSSgCbTPaeTvHe2qM+lXQ
dNVwUuOxgoyq/y0txsrkeY+lOBlo1elKurxjHVfk6329iAzV0UPhaV6i8L4o9RmsT7L+n8SZ6KNy
lCTSygiO5MvZrPQ5bS0XT/IhvqosgGDtOfTGgsVbZtnoQwiiRopBr0CDk3H2jQkVFvI+WUXorTLe
XPqVOjTlXEGjcd3Q/gI8I2Ae4A11f5y56vgYNBuuoMPGBGC7RA9zgqzlTD8evyYcGxmNFG6pMZGC
L8YhsHdALdL7bRZSTAkiobG89LyQZMyP3RJibtYidYNwPk+6k46JNrR4kxmx7S/HmG95z3B2aPka
pd6SYgw/E4Ji6pfg6QzoBxJupQ8x1lXSGDwF4fHEWH049z14GRBamQCUflVW/qJ6t3WH1oQXeo85
zRueJMbIE9ed9lkPUu4LyhjleqLrXLnxaDDG3Zde5EfotTu9tPS8Crfvom56OgpdRpwRekQy7OWx
hV1zxz9c9LeuS4xFo015HtUN3MlqV9LQ+PUrJ4uN+S56xknSg96o11RYHV3dpt2G2glSa4vPgD7+
CJ7BsR2iDqBVRWc6nOImM0OXugsMdFLbds1Pu0l41AYhPmKZuWOLvBCL+gKWe3pWSLSb63MypQFR
dB4cNu84GUciO1El5DkohUT3t5LuLlTyKXLikyuIyg9+gCsO9HZcsZLAOBC1zSIsFp7CrqWPahfN
jPqt+TUnszUeoAeRzA1bP5a7I21XSD6ZPWkJ5MpLJ45e9TcfwTiXqiumqeLhI170TbH2nqamWX/k
pFkcXpFsc3k4D6OvRZTG/maa8TBh2hSlEoBepr+cGz2n+e8tpXseX8PP/JAtKvRAYAAOHFCQ76+C
uO9LMYtlyBaBhdEuPEIV3gUwKrobGozoshAoYSnWlZ70+CNWjMbWjLm+nj4va7LaACSE9/wdzbgD
ju1vphjZaZVWACsHBIX3d6yRWYau6ZLD4XAhOXWXsbVbnDw9d/VsmR+/7H36a297Bn2mRvfVGC59
tulxD9/HU+SBz0eyZnx5FKrYEQmYrNN5bnWrfsFxMoMne/Dz13v4JkiLsKVViTP8PAC5XUs6Lpf2
fr/nHOaoxX+L9vpavyESN8o0L1QQufZe6kWEygTlXHqDf2IZQdERjQnY1YZaJyMnoZiKNZJ2UH3v
IIZTPQtnHBc5aPUPCgChQh82So5zVuvdNMykAHgZp6QNzKxuqZy31J3bScG78a6h8Q9SgJIDtvIM
GwpYiLxmltflHEW+0+aXOLcAmlmR+M8hpp6pGdKTZVHjKLx+Fe/hb1pYgfHVrlpyaYxPzrldm8ke
fQdz89aV19R50/Wns77BslKyw7g6QZMlPgV7GohFC3LEunv8+4o2LekaY8U51ulPqc9FQD4r6HcD
2h12uONUbnSnDeYehmuq9jTxCPYNLJt1bEgByVb+ujI0hNeVNbP7fxHX3JMd1O2GrINuxEsrg6xM
HByAulirJDJ4V+G19H4vYJCBZcBpI0mPFq57MtO2LESn7tvT3JIF4izdxNBIcrzoKAdoRPsVPOWh
LtFsnWg6JvKqD/d3gup6ia7zTfMSdLxo+Kc7uP8exoom1QWw65cAT5lQkxs9VbAOZlrL7VcmZAB5
K6dAcSHFNM9PWt+oW6EVFZ8IbY2BKkdKlYS0UpzwXOC1JPRTSpjPRcEI/ensgHmsBDMHHQfIxZMU
gAIkXBYCEbezXalvvxL63GyOwSZ9fewaf15ygyi+iTKKJ4hiM3eUKWoAVv5cms7uiFDIfkzjp2ME
LiwaqjAwKA3PAyZ61mbY4zTPlUHLeiM0PF22XIoUCseOR9Kh93QYO47iyi/zDHSw8s30Xy5m8Trd
xouMVJSXGLrOCrCHdcsTEztPw14JtBS02mWyPmGAapejY0LRvdAQF2e4j+XKJTKJaL1SaaXPlzMM
5xnpYWG5nh58XAzJvFDDX2tG4OjKvl33RNYVPSDNRufmKH7eGveCYQ657kLMzkC/oVnRIjc2J1VX
jNliTpaZ5VDOMYxp1K1kGJ9SCBc5AnLYcNpnWPjmI6FchsYM+JYGE1w7QX3RJhKkP5zzMJbvGpWt
0Mlmsszo/57bvJceEwfmSp97wLn8j13uqpVjGq7OW5E0dgHccsQEgk4+T9G6CSL5Zmqhs4DXxTBu
g2ggAm4dupfY3snIxVboPkatD5rq/jE+vsrVy7+x8m8KjJjqspv0ISbxkYTrjUDPbJXEuqtz3eSg
rD8t75sOI6m+nivFZGiVkc3dOaLnlJjqW/MSm9zgfPAXjygx15breHLRRVeOdr4V6DFNCJ7Brc19
BI8b6DdPzIVUCkIgajkoYffaKScIxlsiHecELTeB5er5iof7MpJ5GpT6b4ps2rLP40wONEjxpdzn
9M+FbuOdq9PHKjGSC7qnwnjkwJPCRpujEiaTi/nL04U3Zz2laBtT9JBzkXE5Yjyyj2Y/wRlOKya1
YaIi+7md6LX97ySH1zYu6AFxlEXsmAsTt5Rn1zaTd3eP+zkjKpkg/Up4XWEjuRGI74YU40rbpFPy
cHolhWyFmVLv1dEDc7J1FzSx4pLmnJt6/Aq9ocg41nLuztwsQUUxWHT6r3DTLS9os3PNPS/4H/VH
N4QYb6E4ZVJKIbK7uXHuFEJCPaLi4rH6DZ7gh/3e0GA9xaQp/EALO9TLzxGsKVpyxMVjgnEQMnYk
K06GrOoqWmD5NwkXqAypxmMuxOFXHrHBOAdgkMn1pIaoknNh9vTdO24wS40oQdHRVbMU6HQRk0LH
PgX0yM0+pTeFYo2pqZrG2xy7hMxS75/CxVJeAIL58adxvox9VtfTuZfmObRlIy0veFj3uo9jfEzj
+qR9wD77rNa6qq5iCURemoRs3h0aIWaR9ULfqE+OpHdUIJ6xXR6IZviWcNKTP1jbxIlpri3Kjz6C
cS6F4jtRqF0dmUaEzQZ1s5Bk9lu82D7TdOGb8wMvMh9RLmSdpgMOwtDUrDHKpUVdGQhu3Z7OFxMJ
7sou9fT4v6fuUGJBYDF0NU8x28jwNWzA9Z2hjQUbt0ykE8xmhbuATizAApAvh34+PswxOQIlcGih
lrDnCMgI0PWbB2ceJtKkxzqxE/aJ0xhPzo2ZoqsSAanrk94E8LWeWOoBeFfC4TFpaeQ2vyPNsDqZ
Jb6cSHCm+VejT5DuwlR7oA9fcPY2mf6OBlsy2eYE//F0hbbm7Ek6dvQjPHZbaUVpul5qi0HzXDOy
lCdO9DRSw8RJ3EiGidFnclPI8VDuQp83neLpEOJrZKMNSG0e1a2xdbbygldyHum4GKjK6LxBMIBR
f+aGwZh5kSc+PJgIirUx1GvMSHexfYwqFAXU5bElyXKiyyTDi42nDcOvM1Z1R525beQYD+3CQY5c
sGbWZmZMbUTxRrfMiPKeWOlrylP34YxZgnPs8gIgGbr0fuB3h06GCXAJ7MqkWEz12sK7gcjLyXK4
43jvhusIxQ9qQGcAPj4mr8DpvbIXUd01oYLSBp5cyso0RXO2VEiwK1YAod1OrMww7D3ayYlB37CY
9JkbKg/ye/ABLFw5gsrUq4baSoW35xSRQ2xhmfEmbcl2iV5YsSWo/3H89VjMJwHzXQOiA8aMMM57
z3V3mcdeJqpIg86WvSGaJhJ72ydUNd3fjy16pPiBxYQ3lBiLBnCQEPjAkjqFdodekAhX4MXMSUxF
rIOh7ilB+/SFPvmGMXkPqKtjhDkmAbWV0/SJW5sfkhisrG8/hrFfuRf6RGqK/qQ5XbdMMjF8l8Jc
IlneeCtsH/apo8YY3hDiwpIAymI7LVreORLhfQRjzhg+9Rs3h+zFY6AtooRWDcFu5casZT0CBPcb
YIlVUkc0QzcpgBhDU1Z1AU6Nh2Y26uhvxcGYdg2Mbiw2VFA5yfXJWupoKlpKakshxZ7jbrkJPNr3
W8Vd+NUKW/wsgfa/FFF/LI+xlNqdhjBRZlHNsJhrqiFAgSbqcx1DBWtHh0zofIUIYs8rr4zd2bdc
MxFnEmO0U03AdaWniIhe3xqrJzymRqKuO6aYwCBBvhavAjAlzrD4k8ymGWkbw1+UCu0xrROHRLo8
TbXXWvsMGnPuH/zqJGButtrHcs2Zah7Jnd/bIOPjwmEoOEoGa7+kZBOTS03f/W2w2CSLYFF8uoZi
ZIruLxSr1hPyJlsz3VBjqvPyGyPd//gQ7L6ZihjPGiBr7t3OxKkER/bd/vTSnd/VzTtq59pHZG11
gmh4iIh9nZcEHFevG5qMzWdOoDRCAJrCXoZjmR43vi0ZYkyePL2yWxwPpqUcyksXjIXEd7wyZj5p
+7/UWpFRui7tiWYrRyV5rzRL6nQsDEfnZIMmSTMOaR6t1MQUVWA9PYvTJVCFxfgVA0ReaWotES4r
JStJXm2qcJEV1D0+tsCRJxhAiob5cFy3KmDe70+lFOaorOR+fxJNiU6ottzysjQ8Cow1XLKymXSt
159iO9A1Gm2p9vmYh8FJ/PDsNzwwKj4V6l4TioEHIv6incVTo1Gn8ffvo+voXkYOts3Oqh4c6BcI
KdtV5I06vx7zcA3kGCYAdzGUDoFfAHQNxh9HOWozeAj0p3I5syRDBqVDuNbonzna45o9N/QYOZY7
eoznvUgVUPgmoKcdh2w8suMlukLnC9dqTc1SMFEmoB3i9JjLEc8IrFnM6KJXB4WGq73evC7CqdjL
RY9CXj3bJxMMGWlbqZiSurITF/n17P0xuZGDuyPHqF5euqlWBSAnwgwnqkKkZF+rKg2mKdHiVyC/
0cznvRNGQtg7oow2utN8DsQxxBkAd3+prXoT42n4G3iTzz56Dh8zOPgRVmlu5Hn1uTfy7CdVrEUh
CrSeW5zC1NOL3rP/fySYaFGq+1k/i0Airn2aFL+CaPEvCABuYwBEQr6TxdHWFCwMrAedUEMEokpK
yv+903XARPmmwNwC6sRXfN/p+5OLZnVPbzmmOxLE3/084+wjUa3FTgQD/ux9Mgt1DRctIFTJYzGN
2estE4x/KCd15irDOchYPajWQP1xMA6UaFSLfss80PaRMeN7kTHeIZpGin+Jp/1ptdpcS+7IeZ+i
36eUkgX5vW6MdbgmbxjppImxPGKPBk02n8gZc5jmiZa5nZzJrEsDH58hXBpSir/bRiZVznsHjlrR
jX4wbqKMZIxUR0J/Qrc0KoJua3bzGUdJrvAaP0z1hgjjFgLNr/sUbxC00W3M9uATvOKJtu1IcDwc
ROx5puuELMnRx36i3fFLPXyttNPnqrceq9FYFv5GWwHZdX+ZKZMqbLoY2irsvaduER+a3dSOP10k
yVPO6Y3KFbtdh943GXHf7J6U5Mc10OBxek6REFX89GpuoDV6odyQYExbDlR/HvcggZAKRfnN7rI4
JeapWyH3Z1nGutUzdNJWeMIftcXXJ8fXj6rnDXXG8r2wzeVAwZlqxVnOX5PEiEvOeY0yCOkhAYiO
H2BO3Muw6wO58xv/cprN+t8A0dBrraNuV37WuVAZ0zDA2pCWhxAyyheWlsyx8gc7KBTG7KQcjV4X
P7ycinzjhNuieppOeMtreDQYxuq0mvqAFLycAvVXWjdEmy0nLg97nkeEMTpJi5xI0AK4LoCEi+Ki
yaZGjvCfY1Ojio79KoBzGnaNsYp+UbJLPb2kl2sVbaVaEzIlE+qYCZlYqd4TXm1mLHE1ACQD4GsA
40Q0da8VSEz0itplF0S8mwZpHI0AwPU0e/m1S/cmyfW1UpC34hA/FaRfHBNq7x9zPJbZufsA5n6Q
5K7K46i8nFbnzicuIrmn3tj8ykwzpgef5rpR61lOkw9jOdMLVKj8HYqyvJzOtSj+w6neyIFR1FK6
uHOxzC+nl5dNtn4vya8+pS6xJtTCUJ/7tJ1hFC3UgUZFAjwLOOY/aps31BkVVi+TSVcLxeXUZHvJ
PWJR1lrInh0Z+D0NglqHt/CYe+yMOneC5vRA64XU0brRG+87zfxVbjqy+ONTywiQgy5oejzuJ/qe
dxOLo6b0zSy7iESuwzqeaQPt1Vm13oPPd+n5gnhqQSyjMVr9bflxXLb211Ig9K0xjOeA8Ioho2YG
8MwpYKFFIC0y7raSWteLAdR8amZ/0smhkE6PtZr3+4xVuX4rTbIGZhzE76H6PJ9wsttjvw9YGmxw
H955AI+9t9oimJXTrppfTso8PYtecdbSjj5mYeyUACStDVviUZT60aYYNpdL7gmXk5P7ROsXtfyS
9vpjGmNZlWG54t9EBj5vXh0XSSuDQL7A6mRzToUIg5jF8fQaz3T3qTJaE92YdUyUE4fsEC6wxg6g
RtyFQMsDGi1j7IISxLO0xl3fBt0koNij2KOvyNWqlEgt1jFgrSiwn2kswhmv5r2mbfxgqkQEcEaS
Q2o/i8w8Agojx/vPRr4LW9GAWA8sYOxBZr/Ln7dFghaKKbz/ZEY9tHCZ+SbenC6oJEyeUXINyFJb
Agpladu1/WL/72JBE7AIsApgnwgApbo/DVH149gNLtOTft5I1F/mOkLyrz3H1401HtySYaH5czUs
VPkCLnMjJujpid8Lw33jd9oMn8uc8h0dxkgcOfL6uAWdiY14brP71QFSiF4sA86NHPc27w4ZS7yg
VQRtHMOFBgRIJoQUXTfvG6DXntA2mhJvt7DgTNeCaSw5tvnzulCgHZiBRF+4BvwNxmzUaD7L/RoD
l7pZkv5tTS+8cGckuL8nwXgwR+2Tri0iBPfLy4oY6+X2yFu+NqII9zSYq9/N/cskV4a5UVSGc7og
6143OKIaqVHdE2FsfeYjvPAqMLKaEOltixYCqqPFhXercQXGXOETAU2KiEKRlN6ImFNJDrzJfN6h
M9bp9FWa1cVw6OW+Px/nB44z5vz+lcEbX6x1c3j8FL9f4imZEFpZR45/GfT/3iDvjoJt7/DFBh0B
DSjIZJiE96ln2/Yn7yR4fAxO9oYPN7vEeSPjIMIP7QOoZbzZj5FWrXs2BjZvCHjBJK4u6ArG+1u2
UwuiWkKrerLnofuMNNPfU2LsXA5S5KMlULrsNueans/vHrV3Kf2125gZhnk6TFvuEKVxYnKezbAZ
ZCFzsXxxMP7p+f2pIWRtGAF55ljmT/c8MIcpCA0pXHhLxmCSYF5hv0KKkRA0Y8Ax44FBLm+PVW4E
bO2eCGM0Fy2fTcppcvWUz4cdgLY6+3BwN3WlH9b78KJrGXHRuoqsLocyhz2JyY54zTAHPwNlb10f
0POyLnPimb5V2SpEOj2syauRLjCe+4w+U+Xty71g1kqlItceRspldzK4dsvc6Gs2AY5TIUDQL+rz
ywY3hrkgTwpdF8arsaU8pf0HR/j3ubKjpqVaaq6XgFyeo7qBUtxqr/8rV/VNgrHATppjsm1IjOs5
CVP6Cli8gLcPY6SsfS82xvi0Cqsk2goHuNFN0/wze7Ke1sYw5hXQl5gTz3PPiLluO8VTlD6D0JDT
u5g7c4pDsgo7sdeo2WToAOVjDP0M8O/5Y27fRoiKNkMN5XRZ1SbVTo/1/x+85PcZMfeu3CRi0scl
ODqH2w2mjk8ozRLPzrY6tw9l+NSfF8s3LcaVhOitC2YppKdvOqBBYO0XurqIcfTRYabpvAtgpBB+
LznGqaSBVDqCBM1YrWKib3Bci8VTQ60/lX1AdLnEgLGGAQ/exfYP8dLfbLLDNViMglmkCdiMXSq/
L6GKKhrFSpujjOMX6DcZJm5OAZstY0wbmdCUCIv5TrdbXmPDbPiNByfGLsTt494vNCw0Pq30s1lS
dLMi1zLXiWHQY2ZhYpP36OAxxbgMuffasM/z/jR/lvHKNBcx/SPpFobg3jDyyhMh96gY5yHOp5WS
ylCRJAUwmbspz0tM1+/3nKMaaSW8U0WZ8RtTT8xcd6ADNYTPQB0AnbGWQQ1bW2i4UDhi5N2nMuM0
AiW/aEKU4S6J0aB7vUtOf8hv5MfxpqK2q+ufHD/ys8/pnkPGj2ieJPlzFxRDstHbTWniTtnpHCKc
y5pdRhY4SMXWGbTjrKOH7UQWyPljpBezwyvV4NnxSPLtniXGf5RhOWunKlhagdw76HnmgfxxTMtI
0B8Iu/7af34KHLirUXc/m6nyFJleoPUwGokhqhLxPTRFqUl6BpTqYxGOW/TN7zOamLV94sgNLFok
L5hgeH/fLZDQkwiagVSI0rY5qjgCDQAp3hBkVLEDasAUiX+YGMpfQCkbHvbUVI3m7TFng2B+uKob
OowCRkAIl5sagpNtSW9fH//4SAbsngvm6srmRaxMoqvYAOCJUej1dCnSpa09tYQbCo46wRtWGMWr
lb6cNxMMfLsR0gYoEvISE+P+6JsC20bgYm8PdkyDnQw5pB3c+p/BHSF5AEgRnu8b9Qw3tJh7qhF7
NEFia9lJM4NdZqPa6ZH9Jy+44NjNNWd3Ez1X0X+PXzz6lmw9Pv6R6sfd8V/97c2vu6XQ1NEQLL+s
/tPR+h7a5im3FhYS8esLbXVju4312LTxyuOxNpJvvKfO+ARF7Sus/4EEV2haviyiKabQCwy/mxWl
5S/AJdqf9vFZWHFHggabeWBT7IhiHBVVVA+Po6CmkfNWkaLfNTPTEzlOj6PwV098I14tmSShC5zl
k7JTFzKyphwdHI/bb3SQcQ7F9DIJq3SQoI5aBqLcHd5WFQoZrU6Xvc2rW/DcxVWfbhgqGqBTA6J6
SJkpGGcw/+NkdUOmS/1fZQFueGO8hawlkpKoAzwEpgQUOrXe6HK/rzjudfy9+E2GHU8sZEnJwkGE
fkcEqEILxELMwM8Uzoucd2Gw+Pqtlv+ldCtdMGTbWe7y83PzjjEm7g0/Gt7e8MTkoDp/mk7jfFCL
mLzkpFqb8hpRhYJ0MACejPC85D67h598YFJs8rkHFC7gQ3FayEoRvSTdqjhqGwHNLrxRsPGX8Q13
jNso81kdywGsCq+f4fHzB2hmCF4Man+t9jxEgfEk2A01JrAQ1OCCNRlgTEetYGPGBlqHFodSt96W
xrInRxvPk9Unxy8Pz4Gf0hx2V8vSsCqRuVtmTTevsileryJwE3fZ8bTA+2S2IAaOz8ZY8NdXe834
cciOXzbfZBm9yTxxkqmzK9nzeTenKbYQGAjqqbwdgnr6hT7eDH3mgo2yDK+oOFK/GK6Db+rMG8lH
E380KyqUxWi1Dk7vmwXpKOiftlseOtc/hIvftBgdCsSwcuULaK1eVpU+dIb5xDxYFUoN8J0GAu/H
ov0Hpf0myKhR7kq5UAyP5+HFCbcJGNa5biH/tZ9vObTGX0k3gmRCUzHWyvlcGW51wTpjpm8zBMOO
+WoZ2w8D0bCh2xzuhl98pK/MPdSoTRB0Q/SNm5zEUBm0blgfhcVF+f+HmOFbjkzAmsdCmWUTuLaX
6rdCRFjHwkrsCyL9V+wJuVDJBGwUh71/uGa/iTJXkeKVfyVTS6PSVx46VNQ1sTDrWlP6KS/2rv75
wusI45gD6uyQ+c1dW1We1GhDLFvo+lmgG8XeoY+61Dur5vD3D9f6f/nDZsR7UjNPieN4eMu8aztH
XxAJOXd6fVHzGs3EQVT/rClYbXxPqvJbQB14w+NTN/XdEKIfYsv0V+9IciIDA/7Wa8OeUnq0deCs
2b6+j555KbTx7ODfFqKwk/Vw6UpcKMMFCds3Tz5BPoZclsgfcGU7fhd/y5bxNM1EmYhKMSgskAkw
aJnYeGCrW86NMeeRYfyLKrpiW7Qgo4ZE8zB9du6p+DsmlR5hSyPqwY2OgbWSLBIVn7H4bVnrt+US
76KjYZCFZzr679+vGGA5ox9W26dr+ung0bxcGng+1ynvuT6eoLo5AMZFTeZOGThDdlsHrF62wJTz
BGHDnuOWxp9o37Jn3JKPKczOGZIOKUZu6eRdMOne5oF6DR7nkUYzHkmZJqnqDk/oyyLXHTJgnT5m
YzxhcyMsxv007qyalR3YCAmSh/szelUG7LwDpsxIBVPdGtR/ArTkcb/iotQ+jkQwznpvr0EmO5ow
vBA3oFpSzRB+06VbEQ6L4+Hj3yd11ZcbZxeqZRh0Q04KwI5DjIVo1WrIGgnZgh4BCsEr4XBcunKt
Qd4QTPsOL98AKbfVez6MYiPAOjzNgeA0I19L7FY4BtZjFnkqf30f3FCssw7tTNda4HzptGS6hx+Q
W7w39P8nIcbjVJ6Q9dXwrE4t5w3XPbYb2EeuYjyOFRW2SBsIXaiKHRTjZZUBA0XbCm/+MaL7a2z4
mKPre/yBiV0x7W5E10xmri9PBu142WymuPKxWIdYIU1s1IaP1BbfFJ6CcO6p65V5QzKU1XaqJRDi
ykNLLy1197TnuafHUROWvNzblgsk+yqMwdZG922kPnbx+St/xXINPCm48LfXpTiPhMh4Ea8S22Sa
QOM7U39fYW5yszstDv7mzynaHdCb1Ivkzx9CaIkWcyCJaevVMTz2ts2TLCcUxn67e7aDEq/TZDC9
Ql+d33fm6Qk7e3DpH/fKIqKcYJhndteXwM1B9qJ/ifKB7YltZh5xbNGgAzYt5zA5twCbp5P9wMWa
dJgDoHAbXdqoGblEusCzbR4Z5o0U1M5fBRfTlG0U0jV6IPRjiRo+bI8XgnJs4Po0vhHdxf2vI1lt
UOl2ngAY99iweYEnm4hr/o+071puHFm2/SJEwJvXgiFoJYoylF4QrWYLhCEc4b/+ruI5ZwRVY7Nu
zN4TO+ZhIpTMQtaqtCtrZHmuOm7ZsHCQUHpYxl69/g3Up4MOvF5vDmKx2bg+LbTR7GEJ0eoPRsVP
HF14n4ZxNrTiooQlraE7aN+mzwnaxxcu/TKovL1yhNE/ducys4m4c59iLfEAXcBE8PGMvGmw2dzK
HOvLJy+d9B8yV/88ziwV7FBYkVJQ224ujohFrrofa37ab1LroJSw9VJdZPXTgIG3q31fT86Zssm5
rE0ksZWg5rr7kt+r3Rfn1s7MN09zDn8tvWyaKI0z6jZffm3RfZ7Yi6W3VRceTPEpXKD8THYuBpk6
8oUGK471c4UzsVAhoPe5ukK73D2iXPH84TlrdSuVTmePhRs0e/PBHt6cvf91SLdxDtha/5foyKbt
6ibWRxOdEoAtB6TM8JLR7pHiH46u/yHN+o8N3eb0JlhSZYrUX1X6JaNfaCMzbPmIrjWOFJ65MEEQ
oro472kcW+Z24eskfx54PeMcTFSYwGU4G2YkJmhbQVQerYyFz0MpXtzPLreTMivWwiskHLeXnWh/
kAI5KRCCL4Tl/cvFi4LZFrhGUetGp0QinY3NF5uQJIunxeOuekLlniNKuo9Xt7TA5POHSZN0HZ6T
Z8fpdDKih5z8QibzzHGyOQagMq5FKpRNHY3QCMFkDlpbBCsqp6bDya6BRPmn+6IIYmGmA5KknQ1i
G+cBG1tD8gfxNMEU6S6+tSFcsZaNRxI/H7Io2MhmaRiiM2+GMzlDOZQCI6QwbPmvXuI+684fJGpc
VO1ptoTfUzzrnk7kMbcp6IXzNc7wzTSy7n3rJfm8bxTzubyJAOYu1RiNSDFhDkvHFJD38YmgD1XH
lJD3HWpl+/W/s8KJQOaJzhQjMZuAniBZLheBh64pErjD0329Zv2MiRRqpJPvZBaXrM8j6taPDnji
eJA9m9SY/HnWjw/T9GyV9Crp+2iRkltJgAOkPFtjfXRslPjfYOG4BksXbY7/g3B8Y1e2f0BmiKfT
bJbhWyfWSe9GxTx3NDt+3nzi0xjYA73WweViOdL7lVeJm4XwiTDm2dVEK5Pl/xHmbFNP/O07PH1m
4W4ignHTUz2xrOiW5VRt6ekNWX4EqDz3/Bb2/uUETqSoPw2tSdvrJVJwaqnzgXU+f3rQXxHQ86CF
Jyzc+0bNFcagQRl2w6CYEOYcj9XmQtadraIz1FPfRfOhXPrXxuNIpD//nnosPJSZDBo9SEzAlJ8v
CLLDBAUTX1vyrJ33uRhcwL4vuNK0oRdFdAzqoCVqoaHkvEGxBGGpteww+Pp6XzueETIgIaB5JMtr
eovViggJZk+4JSfe+TFAoURW0VrUCLNltO3Xlt2jf/iLOncx/s8x+fkczbcxsq56M/Z6aVmQ9rpF
Xh9HCA5Z5wkEWPgHlSfKsIC1Ag0RUZK+f5TzJdqJaOZFTuREiAcLhlKBppQSlRrIk3a2dSgeQjI8
/u68djWulG2YwIX2/fvS56cVJtJZOEnKvL3QftX1x+XP1dNgoXvTfeXRZswnMiZyGExRxyGU8xEH
rJAAlPa7S4flOyv/EPGSsfMJmokkBlciuba6WKW2uaXtgWCST3AXVqir+Tzel/mOrYksBlbUi3LR
xDN8gMo5Ni7KXHiYa4JVFBiTQwmI8604t+4v7z0PsQCWQr+D1sfPEI7b8gmFELQOYOM8F585LzXr
yWu6Fgj1AGmNvS1J6EoLLLjh3Lt5J35ygAyQGFCoKWnmvFmlG6w9+FLW2oWEWNi3ww6dL64PxVOK
QZW+CUQxMiDvNj2dOtaH8Hj/K/H8QtaLHxOFKgUR3sPFRZKrJb/R4muSHVK9e195vi+OYxOsP2+a
emYqAVVomzrSLiP6EzeDwnEJ2aGUJuoGuaaHhi478vSHjiK46FZ29xXn0eQJYkAi162rYRQQtMUG
22XE4eDj/XUGGIpYkRWTJqzXOvhMr8v7H4KHpLdNGBPHOZWtIrvK+PON3a2cni48/z2uyqW95rno
9FL87VroiKRUiy64ZjA70tAhVcaI4cw/jWPnDnY58DYuzmbolG8RzJcIBF3OzQwiPGktP6ZE5sIL
Twnma1xHzPteAngtaHnebpuP2FFA2PA2kGyBTWzohkK+iPOF5h2lb6UYtDbNpKuUASLljxRrhDeP
7vvK5jyo87GHiqVQoLMFcS47ZyKN5llqi4b6fRcy2Fv4Y+iXqQnmnzAHiGeI4z/MAsBEHuM+SJ1y
qemo4/P4O8XgjrICbnLOjSeCsTelaqOytVr6qcAngDayB8xKLJFtRL4ND2vCq0bMe2PY76NYigWy
ZZaLTLsOaj5SetDGvpDoSkaf0olQr+zj7JjROvi9OmBGI/KyrRKv97wGtlnTnIhnjH/Qg6xtzhD/
EO7honyFnId8PgkzEcDYvnDWzVYKKDMpOW+2Z/vBi53mZUmexBM6AfvFAcNX6QsvBTOfxZyIZewf
h22Ew6j3z70zkstLtECf7bWGV8vRb9ZeJnL0n5FdZvWCeDGxO+/11cBXM53hoXzj2OTsQz6RwQQ9
tMWwNkrosnYCMBah/QVlb+39xBFDv8RfUDsRQ01lAurYz1qdVbp3sHyKsKzl6dbDiJLVYeApRC/R
PUn0UCeSUK7qUuMCheIWnGT11SZe8idchNqSF1rdSkX/WZTM9mbJmnku9RHmt0ZTqP4nkcF3rUaL
KkT2PD8TbG6hLN9nT9ydnL0RYzZ7rXFMZN7x++dgZbZpK4vq63WQcLCOkxaEoMEvI9nT4cBdt8Ox
epnt2SrAxZJYAdYNrot2jcrZBdjhG8s9x1JmvYuJQgxodHHaCQlYwZ7j1AuzkFzblMSg8W2Xqkgk
aRU5ir4O6uOLMD7WiteZS84PuG+qf/NaKPV5zGL6VbeiXbxfo10K/pHBQI4wcI2CF7fOVz8nCjNo
MqJgWEkWzlWNlqaYESmxm4X8u3ptFFtUSVSSfrGST/16dLXzUefFebMeykQ8AzJWZwR6p4JQ+fIV
JSR6XIW8p3w+kpyIYDAmxEpg4xrDRjFXDJqnZI2nnGCJjbH6pbgHhzuUxVOJAZtEy0LRSOkXdLpf
2DFM0+Od07sV8W0OsMk8WQzctCGW5pgRZL06dM9D7mL3i5Pvth/NaJsHki83m8JtPP1Bq0BekDi8
xANHPtuZFVU6SLavsJ7MqT93Lp6h+9eBpyDbk9VcyqKzEvoIHY/Bahm5wG9PXqJwR1McTu6v/ZXu
+bbDTXVQy7sDr2xzVg+y6yinF8PZFqdlT56bPyHxCj9QbVBr+9rzfU3nA49vM2Vbs8wkRodRf5OX
k849Yy9GstG9DGkyjqT7D7vM1nCKSMPeVopx1C8bbKyg3RT+75TQjtvdrxwLsB2OdzufN5oox6BM
nut5oUa45rn7qn7VqyIlK+4s132HT75ljydvb2pF10Yd4fBhAl74rdr96tJiL/T90+M8EDc8nQjp
W3MsYnq7vaev+395vsVhckgMcBRNl5YFXWdQOY3hDJGdPBnqogrctiTFq7VFU1Tj5zwePK7hMRhi
lkKetTWO7XyGk0cWgCv0fiGxxxua4dwotp7TKFXfJ/T7JL/iw/jLv398HChiyzdKpkeKOODDbIOF
Z3gXDtRyjIvtrTKNpIxUekro+0tQ2H8HKdt9BTiWxc5BaoMghUUOBYIlpj+unC2wnGgMBKg/PVOp
bdrB6OjtOG67Fe3GrjdZ5F1TG4SSaDXdH2zbfd89LQqNBzizEfu3YbMdVlhDJFtaTQFndTT3iJSK
zjnxZmHnQ/aJFGp+k5upFi3Gvy5QECzLkvdBCQ4WIFVG+QT7bmxuByE9rzvvw+3lmogDdUjURQk9
z9SpamLLBOeIbDEKk1w3m3eADDJIQog5LAHI0FTkeMwvh8KPX8fgcObFfDygZtusEkGvq4bCW+Vd
twGSHdWCT0RxP+rDdu+fX0qW8iBU6LaUAYuW3spt2RJ7zxfDubLssGPWX2WzkRGLdautbpuPid2i
fod5rsHBya2VR25/Ky8eYrlrxUQR04sKkYaPjLFLMM3g26F34rVt8d4KtmfK0sRYutIr1WlOjjW6
u8NJO6GgRuuE/2VMxLZNaZ0ijmUN60tQ0IpeW2zla50Wq8QGcLxVxKxXrujdx8KbD3Lndt0IVCe3
K4mSPAxSyFQakIc8peR3DaomUA9xXg0O6LLFmLxRZFWIsVTJqkkUkCsP1P9DfIUuEmxqMS2VnfIp
o7bNZAtLU8AW4mSe8JRs323sfVsdIs/h8i/Oly1A6vl/4hiUb4zcbLDhnRYS6EThPlk/m0v1d4RV
hZbjr2LiH/w952n8Dx/rWyjj3TWFKFkXupRkfFh7S0+wxycss//iIjwNvv82im85DMJfh0urtAI9
yzXIOR+WgYOWccpIVWFbG3j0uALnsznfAqnPMbHCGlSWxTmAwArtkHT+DQOalECTesp4V/CsYJze
4Zj+vCPzLZQBexEzSY1iwiRf1xDpbbsOuzYfg4PsiKDTt/flmrc59D+g/rdIxgUsxbI+dyI+IAhm
rsR83FCqO5B8cTSbfzL/EcNGi2cw6o0VDTxe0812sEcP+aJ8O0R0zTB3HJRjLDedJ9/OugqKJscC
XQ7meR/Zs/orSUjg/cobl6MX79KxoWKYiHWm0hVVmBsK15rnYfTcX5IVeg0OL7tmqcAz4LX3zDvT
32dJ1Z+oJxRSoJo5rORiOAHWT58jjlY85GLDRCPA6mmjpVCCXasyOaoLVHZfO3Ohe0inO5xXhmcb
DIbkVhJ2KL4BiNcY9Yve7pve7a2/Ax1sbNgGSpgl2g2inKO8whZtLBn9pJRbPSZOIrvGePnmskRv
Twr6LSddYO7z/k/gnicDJkWtFlHSQ8Nic9l9Zg4w5LrZvG3wHPi8ttrZEN8wTGy5NLHolHX2S6xZ
lYsiRn/oFfxl2KTggdIEGeD7Ks06WBMpzDdL+069dDI4MoXaTjW3zF0NS8DiZVysLzXHHGcb1TVd
Mei2I2xZY1n6wURQnvWBTss7wKj2M7dBXwb8t3Z/dOcR7cmh16xDT9+dQhCemi7n883dt6l45u3J
tNJEnQvisUM1R2fW+c/9s5ytJk0FMOYhBdEAsnFUANdb79P7oy9rnzb0orSZwRhPr4J3X+BsRn0q
kHlnJOOS6d0F9UDwFK1Vt/CjR3/9el/InIVMZTAPS9/XqiVGkHE8ek4Pfqq45ETNs+mLiQiWSj+p
qy5W6IdZb4tD/Fb+Rn9GeLVP3KXIc+/yVBAN0iaI2zZSa0aUrgFjCsEqcB7RIJSSDfVJfd3lHBw1
JxavpsKoZzIRZvZNr0Q9hF1djGu7vNdjNlAxFE0D8b+E+jabLZHCRgLttEjbHAxMZEs1MUG8VkGX
vVAQjF5w9JkzhKk8Rp9WRht3F0GeEpH4LSXnfQZe1PvGNnuFpkKYNzGUqq5vZQipvOMa3lrjfmTv
kSu/Xy0SLWsNSf8Oun35gWjHi5JLDHF7RdivNv0B9JGbfLUurCNdE0aARIL8yvazXBCEgdKCjK7v
S5wWJe43ZOD32gkaChtQF8LcrQNud/2ZJu8GaMlBv1kX31Bl1JYl3VBkkwnZFVkSxrKj3w+KHaX/
BcF4R4Y3Hmbcwv+/TnEii7loAwYMLsEVsl7XBvE+ikfDjx961OKcCnRtziFw0QR4sHUPPIF41Lh5
5PmDnfwAxliTBBN0nYQf4Bw/AvAgIsLw4Q0bPJ9n7pJPD5WxVz285MqlgJw1uF+Kt/Bw/z7M3rmJ
Gow15onQB32FP58iThKXjeP6FZfjeS6XM9WBMcLmnOcg05BwVuj2+liSaNHaqrN5yzBNazdEWnYc
R3E29TGVSE91csnGMM/LIIdEmo44ep7gXj1yOHBnoHiaMQ9yH6mdjA0xlOIJ894WpNgr9en+J5p9
vabKMI+wagy9lCJvTb0ajGxiIb1K5DcOMM66nlMpzDPcFdIYooEAUgp0J48wh4udrRfuy8oPPR5U
0Nvx1/WFj4amKdPEmBAjTM8zzFlpCoTVdImGK6Hw6QMQOSdHDeuOGDaJaAVWrIqSCjG0n+nYO8ZO
JeguR23uXx3ft0ZsIvHap1pgjgbVyNtmDmrhlf1okzNc6lP//9GXP4+2E4EMAIVnOZG1UKbjXRgh
O34qjuqk6Dz94qk227ZuTCQxEHRJxdhKEpwirhKyDefHK1gNRrSQrB9FVK6Br9FBXEPuSXd5F5lj
KGxeMTeLqxmUOij2neBxXGwOK/9LW5o27/PR9+KepTAQBQZ6KxlbyFl3K8vDSMDbuJfsvYaWxfs2
Oe+ATE6TgaYokpNraeE0XxPk6dFg5/WYZ7TsxWKxw1372vumfV8k11QYlCr0Ou/LBKbiVI52a+zr
PcWRl9mr7Kx4JzkLiRP9GLRSznJonmtcBKelPAbKLj8KGlCe2+DNu9wMhqijXmaxCYwXkXRol8Iu
XV9/77465C5L7pYc3mdTGeemFaQivvQ4w/JDecPcl6qQ2iUv7qKAg1+DCsM31cUeiXZATcnNEM8+
09+HyvZ+F32sRlIF6a9XFyvFw523bRbKhWDn1Lh/F9/2r7zO4/lXZyKSwZcAlKCZiPXBtHUMoPn0
DtT8whqIV+6H5NxxlcGX9IJZ0fKq4WhdSu9a1ERw1Tf/dP8WzIVmExRT1Z8uAVoihTzocO9KZRHV
CwHzlEvxzaq398XM+mvo18bCMWxy1ETmesMxNs1RNtF5vBh3Pn80dP6wvv8+c5eTWpT1VsffL10H
/NF0WUbjDQ7mUO/rMe/gThRh7nEEEoo2sCAITe62kzyFq3A7irbekGq7R+V/pz33nLb9/wBU38ox
V9poqzSWFMjUQL5NRBeLnFGE/m2S1bkkpxOXVWDWJnQFZixKODeTOUwVi5zbgFpeBc/0M3u4vGiY
q6iRiq1fCjsEjTV/5JLq8NdLo1umiY5+5N5uBGkT11TGWEJtBdgvCjIF8H8LRPPPki0v+woLcgaS
eP4+tWXxX70BE7HMdT5XY2tFcjzCU8Udk2L77cX2m7WvcIFZo/f1nobMfVZq7OKRY4hy9I+cKF7m
YPmI94Qhibc/KLA+um/vgyfZAXlZrVboOD3S0AYuDKpfpxO43OzdO2KpPYCG8/bO29fkEBgMCJHw
T8wcv2yr+BoQbYcFiqDLkJacu0P/zr0TYLyJRgTNmki/MVTb5ltZIeHSLuwv5TFf6y5H2Ow7OFGK
QZxObfVSTqEUPM8jth4hmbCTcICpzUtPz5IiYmXbP7bL3JdgPLemPlBRYMExF0cFOynCxA02PmX2
8X0b5LY10TsM+mPUn/qFWCyF8Y5mjXicm5+ahdrJr2ERyjiHWipiae7R+RjXSuNZ9u35P7+oIeFO
LN1czXsflQGnWjBqSVYgjlZpR+fsLZ+W5wczs5EVi2LHBygGtin7BVgpYMaHFd04tX/lecSzrsC3
1mwuU+yUs5REsC18gs79uGJDWLBRFpiuR32T7vE6/bswaiKSOs8TyBqvsTmkAzQPEuKVKzEmAnyQ
hRthW4evvTfcbgLOlzUYsAqDM8ZtBAhcqws4H9IFNZeVuI6wgQp8FSdeNmk+XTBRkEEsNcam0LGl
8tAmHx+GB98HmScHfTjAbzDgkxRRn2sGhKCAegGFKMq03PwzB3oNBniQqpfjpg7pmuK1Z3maaLt4
yMD7yuPE4EGpwaBOI+DtFK7Q5hX+KHaq9CQEDz8deucc2y3NfOfesbuxL53Rors3oJ0DnR1vDMwl
AXWQsZV2Iqi7r8uvPUo5ga27XM+Ug+MGgzBa0FxFocJxJljW4UR75YnOXWL8xM4E8t/BuMHAS6zq
IS42lVWR9XErZ7Z4KlBixwpTojn/Lib8Nnk2WVtkWW1kCX2kP66L5CXcgoDxAPqmjggbXrZn3s36
59kwGfyIsvOl6HJA1haY5X1miHizNThOo4O//pce8kQzBjwwkzskAth1aBPj+WFESI0T5A2O8ezf
ZCCj7y3ZzEMKw06y7w3URdAg6SBfwNs+wZXE4EbTyabcVLB/jFjd0ozgP9qgWLDm4jw9mTs3zWTQ
w0jCRInV84iCEnpnQE1FSbjht/B6Znh4azLgIWdFKsQKbH19vG5bkvkFAR+RzJ1nnu26mDgsrIMf
qHmWXVqc3bA45wTOWOQKrmHZwSarSTE4RUV0ct3AWzqtz9HOau37t/rWzHfvSBkEEQwrD+IBZoJk
D0ZEdVtZY5Ny6kQuaNSWQWkHIDv2OjSGypEb2qaPFzWEL0HjHT5TEteWGJBpJPmS6CVu/bDyvNK2
BqyKB7eysESFBFsV7ys/n1L+vonsBuNklMZcEWFPSFBusTBqCYbn7dObSbC7zFqeONKo0bBHbapY
g6ErJvZw3wLaiZdSNrLWjkYKd1Bx8q2CQcGFHz1k9inenhDmcKTN3ZWpNMaERyTx8taCNEzVkMyJ
7LcB3gk3Qp3LS07FMB73mOYtulIuN6dBIAn4IP3hk1djmjWLqRTGSrNzFmWddvN/0OAfgcMN5PSo
ZnEL5LMN2FNJjAEOZSwlbQB9KpQH6xEr3zDXbtNGR8QPX4hZLKwb5X2ruQhpIvT2oyaWkWpZMJw1
+q2OTitCv82Z8iQiQDrxjJAninnqNHPMQLECUTS5e3QspC86cj2qF0h7PaXH/84K2YkDQ0L2oqIf
LlicD8pI9AvqurTaEPP4O2a7o6aHyDx4FVjQQ/MKzYZFiRGytYfJYhObL9DrGBLNckp00dvimoo3
lgZajINb0pfLLzPrD05/CPMeJme5Pdf05jlbp64JpGNNOf73hZwBErCnV44DOtsEY6qmhehO09FN
x9yO80XQIqG4wqnGBDWs9f+Yljjfkv7uv/HrWwxzNUKrbgSzzYBfmO3CwD3o8l5oOYfnjXHksLdB
lUapNukVRBwS7kOsK4pAdkhwcPcVmn18J+d2+5CTa2ec0RAQKlAI765HmZZ6vwcPPLJ59M1BWmDN
y/HOznFORVLUnogsNOyxMlOIRGMzqGw+top3WWnbZimiEhfhXXXu6zjbFTsVyNwKpW0Fs+uojulD
CRplfz8sOCJ434v+94lO3aCOadMU0Ok4bpKSWPsY3hLtG3VOvC1C0vwj+o8RsmM4qaonotjC1l+P
gCxHR0cA6I18MC9wtKLWfMfab5PrE600Uwx1OSpp/OiI9sPZzktS+eqzsfo6GO90L+z/x2ZYnnbM
ayposg4eJwgdH16xz4GmmGOnWCeb5Bm8KrzWx1nOqKlxMMAR1nmUpRK1xqPXHuLAgZuHlV2oCb+d
vr64xP3zLsn3t2MARLyGqECrEEf5SI4OfE3fsLtnLoDM+iSmIoMR3YK/JTIGOVwvvV6pJlLJYC/r
9pqrrexY9tIFN/6e1WgiiQlIGjlRQxNK4QC1txgDVBieEpbgKeBA1VyxS0MHrKRi0YtkYlXlzzsm
ny9ZHdQqrrG6eC4+rafuvSrRNrQOP+/b/Vwd8YckxkHoK10QMlODpPXxwft8rt+eLPfPb4JIHyT2
qd0RjesZz9w1zLxJomRaOi2uMB8sEM95mYfW+KwjV/MqkNwuO9sEma5bOi+HYlss/neW88QDrzl/
DzUwkAPIhqKKaCT8ebDRMFykRM1FALIXrJ7pemvyPji7X9gCwuX2u000MaDyQxoD/2GRVenQN+It
RZtjJRlu+C/Lu5LPkMTeE3hs0tvOwfdf1c70MPJX2OBf8dcIte5/5rnQR5ehuAwWCsnQb2Ywgbeo
1Yom684iqmfrreyWKgrh8KpFSPS/rCVdxMSRSMGE0f2HROYj1+IQ9T1WdzynjygMGwb4VpEORs/T
8LaHX/3KT7TM+Lo/JDK3c2iFOByDWKSlyK3iBM+U+QzpFu5y4zlP4ockiuuT08zSywiS3wRW1CI/
+zCOjnx68+3Gt55PeAdlSjBoo1uU90qpMw+GLkuyheowKJ5gwj8FV7msIMxLYVAa6b0WRjxuQKfj
YtW9QfBCxjatjiIrg0mBcmG+m+gK+EzfrIUd93a39rHsBpTY9vm1eLIvDwen5aUN51ref/xC5iO0
50tXYSUWfmGzQmECqyq2sLexWtQuuAJxNDaxzc1FJRrdtWl+gpGx5fW9z8Hnjx/BfJ8yUZPLWcQx
gc5aIxjeRU3CM0nMdbfoef9l5JPvwTzgcRxaeWVl0BZRd3uQ3y/P7stX+ckL7+cqXT80Yp7ubhzh
2p2hUbNyHN+qQTyOam2w3641opAzBhsLL9lamCqAR7vACuct9pTAIIRXI/FtbtV4Luj58XuYt11O
8BLrLf3MjvOpvo+fugMeFrBd1qTFyCPNGa0Di5PAmYv5plLZphfhGsjXVKJS19thF+3lErSAZ+dR
XS7CTY80ATZznd2BYHEE2veu61PoDOvmkwdts0Dz/dXZ7pfYCM+9ZeJnDCgiIguyqPzA67Fl1cLq
NQ6MUof9joWxjHtdmKeWnpYi3mdc9yB22icfiQnuoNs8pk2UYiIHuTmrldDcBHlIi6cKkUKkxXtb
wDgHBjpsKBdm3F1jt8O6pyADaQnImMS8LaBgTgY3WeX26Ifk88E7F0RD680uTUnuwEktFodVv7B3
4Gyymwh0WBRhaVCPkr1pJ2//pnj1w9oYKCuu+Widddw54OkR1SvMeGG3Hv/d4oDIDfQnr4kRJyFY
JnDywX6QCnIJQmIGXxcnjL1z/qsLSDg6QkywTsNaDeoHx8BmfNofWjIQlheW2ooBzh/JKNEWIk89
qRG6RMfc490bzuulMiCGgcM0kwz6qR26ONQNMa2/oeFc458XPMikv/svu1IUXbRMSdYMtvFJaITm
2hk41XTwLJJ2Oz34Ja4Nw/035zeRw5yf0UsBTg9yXj0niAmyJCJ6h6ldcgTNIsFEEHN6ndJ31vla
0dOjD3yyarz3M16D+2LmumvhHn6fG4PsyBjWWhBATGPXjjfslHUAcscN+b3Ey5IRv97eMhfplpss
mbXEb8nsqG2smmHbNpDcYy3a25/AC08xGXs7BQBx17DNXrqJMCYQaHRwYUgWhTvZvdoR3q0AMIPl
SQduNX8mPp2e6M1bmdzvtGjPWK8CvRSyXUtoZNfc92rBS2DwTo/Bb80INE0tIEV4gHf1jmlo9Lug
/cK+bx9zKa0f2rB4bVVggKX2rhu2I/8JHPBpqwWmlJul4Pgn2uoSPez3HKmzT+7kczFYbMpZmXYR
PcPWTh/MTePJx3rnFC9fgnM6L7jrq+dKED/UZFzIi3mRqsKAQJASSM512zTk8NV8Aqu4a8elWVyc
KMdAyPWaieZFo7KwlOqjJN4yJCm43g7c/OAcAeMPtRgQEccYQwgXiCqc2qNbTqPSxmCxRXQ7cYWn
S7Qe7Wr/Nb74h2zxZdDWIc4rQCXcweWbfU1uA7YMnS2L2g+NQ3Nb//3K60CbC/KnSt7++0SECRaO
S1lDRGPfNgAj2hZGjLZ/+eDPtE88qpt51wl5JxORtShJJnMlLokmXDvMqjzrq6og3Tb/k2wvL7/P
/qpOnEPzgJh3TQuanJOca4nV5Ylc5lL0RhNLRQ255836WD0jIaWskMiwD2gi5FzAmZTND1HMdRDD
voquAkQlJH2Wdij3H06cKz6LyBNtmFuQBGFVmCZEFM72oX0zXIzKHfx0wcsXzoeoE0HMHTBLMdUa
dYBnUPlITF5I8oWqEOb2aA+h7FYmkZ4qt3GSZ9ctMIPuCfsOYT554fU0z10FRdJFrE9DAQmpGVyV
iZ1GxlkMNH2kyagisZWSODwnaDbvo8gyojEJ/1JZKv1rkoRXsTbpbfOegtYN0NRbLeyvfYcmFIwA
c77hnNM1FcccraLl8TDkEJcQ5+NjJA8LsE+nZPficzuGZkPQqSzGUREGAY/4laqGGHh7fHj2QHe9
CHwVDCdInnP9r9mv9X2UbPCZIvFraun/HKVu9xc4Q4i0n8NF74Ji9bQ/83Ipt9iOhcqJhmycmSrB
iNjAwP2OiPKZjCtBciPsal+Z65W7wHjfH7IJyG5FKMuQrq/2DlJ5J/0JtGi/QrCTOJyvOwcC099D
XZCJvcpmJZQSPXHx4lbX9WLxdAZ/7+93e0Ar5Jddy96/GuLVpzIZt0YYlFhLrziD9fF4RpKYvO1W
sh/sOO4TTzUGwk1FuFRlCjG4/Y2E1VZRv6/lX6Fgi9XCMjb3T5Jnuyxjv6HoYYgOO9z855DQRWiu
FdvLxYKgBRyhXmbHf4DhJZenZ87TUGQ0pEgSTQbrzGm2qEVib0iAYEUAszI5gnQO0455T/rSRmmG
ZzBzPulUHHOqlxav0/UKcXCi2k0f27Fv7wOMsS3vn+f81fxWi3kIAyPP2ys1TOPpgAZFTIze//uz
L+1UEeb5k4M0AuGWAEWcXrbPB2mhH1fqJ/be++EDd7hr1seeimOewrCW9dikUIOluKnjFKo/eKHt
Dt57uVzVHz53fHyOaRHX7PsEGeC+xJ2JEQkoiEJ15mD9D3YQUcrIxSPdHWDT6nhHTLchuss727nw
aCqawfFBTkLZTM/S8+uwwHOM5Y1JR3Se6XNMhG1Tr3LzquQFjrQ+dA7IKdBgwIGQ2ch5oohBFZ3A
Y3ntimHEmhc4MJSqEgTnNh2mfDI3II/Abr5fB6xqPnG/3VzNf/rt2O50pY2GPjdDHKDTuAK+HLJ2
C57bPlc8/iGFgY5slLWqzWAhr85HGhPsaQ4fRfIiEvROhA7djsVzb+lf/Pv5+8cm2TJhb/aFUlk4
z6YiEgmW44X2aqCCgJrrF+fjzZYMFOzNQF1FRWcNS9UTj5Ve9tpFem4G2xFfJFqv2uWPtunx6Pvm
uk31qSgGTNq6llvdSiX6pDliuIwwNOk2D6tBcrmtZrMIPFGLQRJTTmvsz8hgG0cncStfsR3wlnGC
g1mvbyKEAQ+96zv52kCIY5ZE/K37h8sbB4DpS/GXLUxEMCDRqsWYJhU+Twdb8EP3+UpK21waH5K9
qnUu9cu8tX/LY+GiLES56kx8I9TTlLXkF4/FxS7KwhUs53xZ96PbdqTyrMQBsb5cYHJTid28ebyv
9s09v6M2CylZhp0ZCpKmz+uri1H3ogWq0InpJiSvwQIzDiT7fHpCMdmJPQ30UvpzdMQM2XLllks9
J80SXj63J2cWsCdnw7iB+iUrGm2IpefCJEnnj6ONVNNAvvQL51nn3RSDwRyr1HBVBHyFTHbOFsZK
/fPeX72syoJwufeoBd07asZX0dLGuEQDjprmRbbbZQyys5YsNpv31YrL0jjXwzfFAHYwJhLGC1K5
kLbtI4Jdl7GtHoM3HoXcbGZC0QwFuQlwW+jsunO9CWuliXNcGzvcKU65CJbKU+b3TypdulshqEW9
DPUT5ZQQ/eW+8c6/hxPhzJ2N4lYP1KyU4MWA3nj7oNsP8HafauS2Kre3aXXed9Snf/VsfItlSTaK
VCprbMOSnrXCz/yd3Ye2ukZbBV0u8q8KwJMDvlUsJ29+H0i1Ekg4YDSybFsvJ1i/ZbUO8v9rLvnZ
rIXqKpJM4MdD0w5znpoC8olgqOi74cmubiPgffpNsE5sdfgCUer9rzf/IH5LY48xkoOiuQxXCckl
WpQLV/0nHVFNCgd9BBxZsw/IRBbjOVkXqxg1BZptt3Ho6J2rymiiLb2X+uOQYC3MgvdizedFJhIZ
DIurINPGCtoppPUy2d6sQG/r9q5soXjjnMbDfQ05n05hgCyuiiAflU569rpF5qveQeRs1+Z+Lga+
oksyCmkHCZXgDI81+GUTbNBZrnlTg/OYPDk5JtbKzrGqNBlOzkGaLnJRJMYYJLrl+eTosy77RBLj
J9VXcBdo115CMuno0Ej1WSLP5UtuL83N4pdtJw/+IXUP8D55fTbzuDkRzbpNjdYlcldDyfXH9sN7
HkqCTYrETv0zEWmv/t7nwRbvDjBO1JhcikCtoS3OVZNssSTRS7am0/+HoSaHeNV85p/3rXK28ABW
iP9DFHa7/FkyzkphQaa4+H+sfddy5Dqy7Rcxgg4E8UpXjiXfakkvjFYbeu/59WdR557pEsQpxJ65
L/ulYysLYCLtypXI0AFPG934zBpb2tltdcxscRFtMx79K5EvovXaWNCIQE2fQd4T2cDLL7v60L6b
orTy40l98ecXkjibkjT/d5+kBCsFOhzeap2fh1egks6Fxx7Iw++HJ2yV7L9NeykCQKg8GCO6V6L8
dlXTaz+EMzVq2enNpKy6BFaH5jbzClD6vXx81JXiFFgOwVcVvBuev4SGTVNmCV5oB+S+99YdmNWi
bH8aEWl4R+MdXTqBxM1M7eKuOeOTNX3MtKlfX6pyiwXX8wcETX9aGmGWrYmuk7M/ahsx2Vwgq3Yb
b10K8VL4s22Cm7m0MESn7EDi9jq57vedDkohzNZgIS5aP8xxTqKLFikzZ6CIqhtGFOL5FP6qY++t
bdw2eLDCjHE90zUV4syRAgh8HjCcGUT2+g60iWBdS75X8JGFa/+3+soZoi5QlEKjEJZk9vnkvdfE
rqqdeeMAlZrY8X/CsG1cGCGdC2vKlbvRkKGuJ0SHyOtii9nwkPsA1abrevoR7l65R35DZtXOOinj
1aM8O+Uxum0TTH0dDreFU9sSsbqdjSDxlNnRGYyb2fmXEBX7sWHj2i/grFKYB4lh9DPctHc+YevL
+ba132MrPR5WUng32x8rS/Vevz0Kp84EIQjhzFCYT2YxhDBDZwd43Pa7yIFt0axcfsePf78IhYNB
wepWZcB3HLwzsGqaV3nlt5G5zAVyClnb4/he2PawOwICuvs52HcPd/muByL1WwQOHzB07JadfHsz
uNh4ntn752ncTYKEerOyijWsxpoNAcjPo4LitqNSPcurpZL2GGDODpPTpg6JPSmzxgN7PjZYt366
F9WXNnvSl4K5JzwNEeuU8EOwfE+sIrYw8PFylmeQLxz7V7k+Y7ReVJLcjAovpXJvuQ4zptQgG3pC
ZfDl9pw/pKGt5EDT6YKntRkWXkriXnEedwaYklZJDDh33S46e8BdHjVXOdPX6+94Ewd6IYxHCoFX
u9fLFMJOGEEKay99i26Npzxy+oNdUvic2t1jJVju3Lg3mn0s3D0etkEtkd9bG7T8a778HdxrliMk
3mWzHrqJHOkhmy27Oq4sRtfPu5lJX8rh3q4SFvWUswXnxRjZ7W1tP2Dr1Y7arnWEb1vnsxNb1Dre
sheXMrmUpe/KIaoXnG3q7XcvQTMAgO2jkCNdpKIfQJwLs1Hr6f9T0VP3qO1eQTl4b9oiT70GINc+
FBc05MkSGvhYuEB2ez6nmMUGYjdiK6z1l7hnuX6Oa9K4uCAZytqIAkgLGgvT9cfjsPtRHe8F2rcV
5l1+IM6isHjoii5UlCc1PUgP6EcvkR1IoonvrQEh41IMZ0JIz9ShMFfdewY06RbQpMODdffdBbUS
GIVOYkJq0bfiLMkyKUmbZOu3OnWOQ0D88A346tvaiwjwt8KqylbsenE+HoQxjVmGCXCIA4sS84oT
RiSwbwbgiOtveLOFaBiYejKIriqEjz2UhUSKBgbDp3LZ07WMm9jL+xg5345o4SeIPYQVnK1I+VIi
Z506pZSiUtEQNZ4agIglABaQTKISdn8vCRram7p4cTjeQFXR0vfjqiS4Rb2wCS7x+foFbtqjCxGc
PWqMQcK2AVV5knqrPpPvYNzp7RgLb/8jT3YhaNXPC4NULHKWxAPOMtpOdlfaTWOtc7QnISvbVlR/
+X04o9SFER2CGN/nNAQWouzjDbY7p7f3jyt7kLATtKnnF8fijJKkSV0ySTp8Ff1ZvSpYCJErTio7
KJ4IeRNFmseZpigaOp1+qMPJe7tdrBrqgA4y6A2E2YPoWJx5quWSgeAAl1g5YClanHJHv0lHmAlR
g3B9LV+M+sX9cWZJBkF0aXZkrRiehyfl4ag631bPe13LNytPF0phcJiwsoobMy4gBgVlffdyfnu7
PWAMA6tOfRcdyW/2KdpdFymyTDwD5JBKxSCn0AwwQJ4bpLKqGzVecnOqEgvJ0H95kQZnK0az6TUm
Q9zzi2TpB6ALgNi4fiSBOeJhLhGtp05JICJKrPG3DNSEPagijdj2jOgY03WmmhLGWaRwxiKZFIy/
yKiCHXzjwTv8vovtHRwjyJdsLCQV1882I84LmZxxwgZHvYtCA68Y419vgz/fSKD4F8V+H0HXV2X/
ezTONE3dpEZ1u4rB6CZo/Rar8rBcG7WqwBaBa1ZjcE0WZ5jyZhzMHNnDE8j4lYfAOgqTvm11+Hsa
zhzFakOUqKar6UNu8nKu3fMUgdRXO+sv+W21+7MXRzHbxv2vTM4uYcdRA/56nArlxpdGtbrIom72
I6ysR9SrBb5x297+FcbZpkXtjKjLcMBV2Dk+XH9Nm2Vi419KZ8icTZr6MUlSDWeh3jug1A8Ph2K/
VsOB+yux380WiNsMny/EcXFLZepjsBCIkxBNvIxu9ZidmmdwuTgCQVsmnaI5upIj6wBvcnohj1GR
zUBjYIzXCV7vcgeFfcwtCqRseahLKZwmTJgiSPMeUtBKYCjq65arudiHJzjNJqbwUg6nBElWj9pc
Q87HHhmQjTwdgIfFvO+PH1ikLgKDboJTL8TxjipVF9Dw5xAH7h3HCxFPPHm31OqBYTnP9wArUOt2
HWWwHtrX+a4i1p07+w2WpmIkeF+c7+vv4Du6ftWbRZbL38RpTo6V0HXUrh90cs5PmLC3sA4WoCFY
ZJCR/mK+4N3pW7brUiDny8hEUw09dhXRh7pLZ0t/Q3SQ/0GHYXTPt1Z8fijtzHs6PDyATn+yk2fU
+IgNhvacAcjqKq5bWDc2emcilr4ti3D5wzjfVJFJUpsSP+y5AQyEifkGt+zbpQDOEc1FX/ZTtV61
d27tTLa03f8yGyqvIm+0Wf64lMV5o4FNRSuv7xSgVQwOogJSOIcnEN7Krz+T74ZVHiqM2z/XgQiC
JrrF9d8vUgG9GycyrDquYec8u8nc6/q6WY28PBhngNQ8i9r54yudXt4iLH9+oK4PbU2waV5Yltjy
gpQypjJsowN7AHeLtFPkeULI8tT0R/A5qV63fjQz9U0qCGI3I8pLUdy9DXLfzQVGYp5O4Bh8eysc
sNq4bJc7mFwWmFfRqbgrBPVwNJECouTd8/ldf0o9gV3dhOpcHoaz3wvpMHaeQUL1OLiYLFgJJQR6
sO0i/n4aznSzlaCfhhDhrHYDC1sPAOiIMbCbycXFUXhU27RUupawYdVnz5vPT9Htb+vninDCzOqf
eb9PdqLP829M8r+OxiPYFnAATfLSwyu9nD1wLsIW7u4QIq+De6KKx2Z/5/J8nDkOVHMwJgXnAzHG
U3kfWuExiwCut9AL3GHdov1Y1dYfEJ9Ldyua+ZdAFzdrmZfyOau7Tvkkiwr58w6IBRhFgFWRBYh8
76oOfMR8KYazvZR0NFg6qAvmXlorPHdrv0Sgk//G6P79cJy5yEywTSQ1zoIyCLZmW2kPUsnEyj2n
2nX28Q/G6O7/xNgOIHgLW9Hf5eE421EhVm/6EnKhLrDx5uuwl9/bd5EY0R1ydmOe/s/0nhzz/oVZ
5/5Ht9c7oNISfDUwD+9W9IzgbFvZ2+XZOFOSK1OUqTHOhqUHZyz7K63oh+hgovvjbIlhBGlVrc6y
tLI7HR2Qj8E1kXZsBz7/0g6erpk0TdqbGlQQek68w3t6xNTA4iPcYzaed/Rwc7T7k35ST5iRENyi
4IQ8fbNREAkWHybl5Cmn8Mjs2ou9E6gWBXK2vf/fM3LWBK1itVcW3OQJncyps0ZpBVE4qGWBQvM9
79ANF+9j3JzEuNARnsh5YZMssx6nW1nTgD36ICrE7jOMY/y82/mvbuR+DGO0wkRF8CT4MVa5IjNa
0+u9TovjHQAtBOvGo3S34vvBWC3sxou+I2dh0nGZaanhfgHNwP5YbY897K0NlP/ruqsh9IDswg7q
6x9V5I94qudMpRWqGzgkZoNBAwlf+/R7B8oc38VIvuhKN6WZimwSTVeQ0Ro6F0CyJJeCdD3iefFQ
IgLawKqd72R3xAkBu7UEp9u60kt5X660M/VsTYDAhHdE8bC1ngANd2bNIvaN7B1tDCoyAGFENZyt
KAzTz1Ql2hpcEuXzOdWsioYZO52htF7/RgFQr0TPfks7L0Vwr5EkdaxorQLtdJzb99F7FBjnzeDo
UgDvvBcWqiSDANS81iQDsAzkz5h/cjFzgn1GAnlbFvRSHKcaUjnUnRTjyszGGkJgzX8LBGxiXC8l
cMrQk2jC+AckoGuMzt27la8REEgEryudUA7nsUFHNgT9ADnI7F/AnBnZTzt6j9AH/AUCUetP5iOf
yyNxXjuK5wxlro8jOTCMmafswJqHpySqqG2mZpeSOFfdN3WEvbLLapyAFlRaULTr3Wr5I+sIZl9H
zHa/FRxcSuQct0mHskFRBZ+rtvQnBHRijyZ4pnzNpuyqKCUjRPQrQA+xI6JxVKy/AyNx/+f5+rcS
6DffVSiqWktoPOECZzeKPVMRL4Tetnb/sjp8J6GU8rbMA3wj0rly85wmOzpZkWQ3sV0rYJOkmaM6
1fR0/WACQ8Q3F8pmZsW4XiLYOhLQUh33tmibw2Yt70IXeL+RFZhGxrtaKx4vL4atg6YSpsh346cb
bGUWavtmK+NSHmcq9D5NzWE1Rs6L8iL/Ka3mcAukar7TR3vBeNH+WCrWtzqy7h9/CZ+a6DNy9oO0
i76M8yrcGbG7aWVsFNmNrVDu8ny83ZjqOVNlaApGJ9qH1l7XquV3N3uskgXKWaD5IoNocLZjmINZ
zaJVQ17OE6gZvSfTedhZ0+7bL0E4s1mcuDwYZzTaqsDWWg2vDOzu2r79SV5/Xdf2zXj0QgJfM1gG
rEzAbmkc5gy/q+1jC8PBjw/r5AlgC0Du7R5HLFs9iTq7AlPPFw4KMi2LkuAS4929EAwpMu/8zKyi
DWkt9/jrzw75eYoOqFejGzk86cTOMtDdocwj7Kr9m2jwX/aKH2eLssAkUvjhU1AXw0oTEMG+h+4r
OFt+uHZ7EHlmgQnmB2g1UI9PNFkjmuYuvnsU8UmLrBQ/xJYqtMkA1Fn1vER8kbr5vrXOVhxaWmjp
A/ji+xRBgOg1C++RMxhVmk4aKCFWlcSW62UfOevi7h9YNry/B3Lnv3zO/MIneZhyY6nwAhDfnD3F
eaqxb5hgU/gBpuqXyFQJfDS/4ykgI6kT9eO9Ee/8Fv0K79O79Kk8wFb9f3gInAGpDDXM62kV5yBI
fDk/y7sX5iWKHZZW8ICGWIytk9dNiujx8cUD2gQLKGI/rDEqL97tw05/2rnH48eAnpDpTeBe+HJB
bcbaXFCccASo5uV8DtBmLt09S9x70f4LQWhgcjlKnXfdomsf3y64K32UB0R9nc3O/IU55ssDg1kC
crCmQWCLR7IMRvVX9LYe0S4Q+ZbNauqlKC5DSfO6mvUCzwyYLhCTITdH+TbEEtQ707cs/xV7UrCt
B7t61sVAIiohkXHhlz8BTRyFqoKDghDCy5xmv9vZLhBSyGBWZIUgiflgTr6SWfB1gYEkA0lniOtt
FKpRGseG6MnCiOXdzvruFz8Qdz3O3x+z+2pl5hdOnG2SOFxeNhehZDk1JkohP7UKIHB0J4itP0gC
BOcUBQwmF5uAdSaWJG21neit524ErL2oPC3UUc6mzIZEsWVp1VGkGMte230DcsQROnFRaMLvc1JQ
6oyVGnIa7wXgEeSdTxk60YHzcOgs3bHQXLVde59KtqgYIVIXxhU8BnCOLqkG0S8rDsd7P2AJGrzC
tF83y+6m+8DbGdaEnSm+fYPBB6s9Sf6vbLREFR/O4kAhVGyYoowQjeqa/LHv67JDGbWgBC2bzs8y
j9T7tzkFA1ar2aPuxiJgBhdEf8hi2GMla0yVKSFckkDKpZvmoOv9VEYlVGE2K5ide3o429cdxGpY
Lt7iKgggEyozlM2IQvhp2WBqwX+jqL3f9cNzaM65x5ikCYSwjaszZHOlxMfN6aD8+Fyz6tW5KsO+
XfyGlNJgG9qchXZWDPp7FmRV55BEKrSbCTtwslOSJP0D0yKT7dLByOi5DEqdWGajmYuFxcpR77T6
ZPzSuopUbkBo/GaSBIg6AIuxIWVi3WJNGFq40cYRjZRaUuqHvCmwPaWrSvZcTpH2p5zL+icID5bb
LDHTpyJVm/usmyU3C4Mc/ABUQwNSnQas9NPKrHSqpR8fkrnPb0fg21GNpkzq3UEb659qUabv+RzE
T0kQZYVFiqq8D9JFz2wMWhtnDYS14Mkemkiz6yaOXqJUlWsrGEYZ0ORonD11aQe2A+4tI14+lGn8
hNV1WFmnZWw+N2CK1r0oVqXjhIrguwHS/c6Kyk6Tz0odZ/dDLi3FTRFLSm4v8hx2blQHOqBC+Sg9
hXKcviyodryNtKUHcInOLzBIaWbJSV+UtlY05o8iybLabfNyUBwpKLPYzYa+fwxrdZC9ydQSxcmJ
UieYIC1KFIKirsX2+V41vrULJhHdtkjKwFIUxn5EcUnSfT/NCfbs9Yt0P6CvhQplXHelw9pI6dy0
Bi2mtQxkfI2LsFwOPe7OsMgwat1hnsJcESgfDxxZVZxiCAlocMPEho+PTuLFu8Xm66hVwZviG5i2
m2xlHsrW0ktjjDx5YWMGKmEqP/RNiQpDnrH4sSs7GuNCtEK3hr7Ep1BqNrS2Niv5j6DKJmbRNFF9
FRvNcpsoRZPgVohuOGplmIOboUiNGQ4jzqmlpLQ7mymVcytG3o3V1xodaluXVflsYiWN21RL/bMP
lqZ2GDogv6UqLFKnGEyE9uZIGYZ6UjU6jRULHmmc59Je6bO892g7NNOuY00/O1qWTYWFVRT0YWpH
WXakmYSZO0zLXGJBVxsuldXXGsViqaYxZ8E8/IatoqahEixLUGBI+CJNMg9VVBjz6I9GZXfjztAi
b6h/S1khysDXsjBnrFDY1sH7yUwYEpNz3CbAs9jwEU6+mYTKwyIZk8VYa3hzUslugRjKivupS6y6
MIGJkmAp+oBKXknRU5UJC91Rr5PO+scWdOWIAEkEJdg3aXAeeNKm1Oj0fPKBCJttjUrgZzKMP9eF
cOkldFjTMcoA56NSeAXCGdCp79uyj/XFNyjxzKG0I9od+9ZA+Xz+zYJI8Ga2xBFZNuEcDEZV3tsv
izHo5RLKfmmY5LYP9MSjFZQ3b+bhrswXamvxJLvXz/hVj+CCZF0lpqGD54N3EpnZ0rGdpMWPq4S5
pO+R4jZlfyStXjolIYrgw3FVj487JTI+mW4oFIP5q7Zd2IWhxU5mWY1kP0piaoehXp3ZIA0OwXaT
4/WjcYnm/4pSTFmGiTbh0bnwno6axho1kX0Zy4wPxCh+qJ2JkcsYVIR6sCw3haF0dqZItXddMD8r
+CEZ23eBvGQEayI+8vuLQ8pSEYfYZLL4YL23Wa26sjnsx57dg6rGnvXEUaenoUvtRTvEZTtZMXj4
rSpIBKn2x8f7/HQ1osgIZHTZ0BlYhz9fNpO1lmGISvF1osk2tlloqkVHY7CSqajdSFGo21eNYcNU
Tva8xJXNkqH18rhP8b9MoZWPw+86prrdK11xyntZOsvysnzrxnb0sMSpccAnmh2KZmL7oo6qxwIA
TWsu5sAr8qS+McOye7x+uV9jJ5wJzgUfD0EN42uPchWrVav2sq9N802l1t+7ShMNe24oKciLCMO1
gdXY5EkcqjluekQ0k7+EXXdW1SlwoM/xO1V7EdnUV1G6DFG6gv4pUr6PUsKFquQgtyvBUaH6ZVrr
FiPdvG/zJbd1NHEF72FLlAE9IAwD5/AYXGYkF0aZTIgefEZcY7TbYDfmgtf9NeTElcHfY3sP3CrW
+HxWOKqzCNfKNL+R4/qkdu3sygMxHopca0+ICAzL6I3OJpMR2myZh0ggnwco4eWtP4AQRO8YWDAN
zlk1LGuIFmiar0wewcZ0K2CJM6bvkq47bHZbs9rpS2tV8ugNYWkX8+G6dm7/AEZMU9MZjks5n2Hm
psZyY70BPXf6KXTTHgT/cn2k+vKsyN9qpT4UVPMTybyVx9Ya4ta9/hM2PjNCLx3vg+oUGzQ5s1f3
kD8PCsxemQ/fGkUvjwnNTN2OgkBpBBe+8cFVRAcKxOC5gOb58wcfNZp0id7Jfi5rAOImdMGS0kHX
PZq24/MoxYHbqkPqFTTJbW1hpeCwX92XrpoaEO5MVaF0fMPPjCYpgDbJ/tAq7ETmeHCh5S1iWiN7
KwqpFFifrz4F8ghVQC+rw1PLnPsKFEleakZkPy4SY0+VojgCAJh5ZqgOd1ka5DdSMOq3ZklrgTHn
CxuramvrPas6U8GpzUcjKorrI+B/sp+pmIMt2f2czM+lBI6zfsQ8IruPyuipTYi96LXgK2+cGqJN
E+nk6tB4TxqHejSZEk5dy8UaFNjB8FomPnZXWhWt7LjdXVfhf3PWvwJXHb+wilocqKreQyCrR0uq
X1Mz9VotvzUrTFQl7TGO4mNR14U1UkUge+P5aFQx8H0RiyEhUD+LXtJMiwypVn0DKxIccLcqdpoP
YOZE+Uwg6qsr03WqG1gSCECJgqrDZ1FzHEe9Vheq72H8yL5+hXwPYVWXyz/O+7C46sGsiKagP5Ul
knCrmPqjWRjnJch+yXF7AwCzI6X1oarjh3GJXPV9HIfvCWvdUJbcIMUCV3mxluSPWs9uOBp313/f
xsPVEbojKluDTrjAz2c3Z4NWydSpPtEiezBKO67fkgIVbEyjXpe0mvzPQRAu4kISp0v9Ak6SYoQk
GrmV5CTUku6i7PTtuhTReTi7L5exIddkVP00HRx5OHdG5wXkUDHq/AeCmEJg4RWEl3zAYFQ1a6eg
Uf2iZTdj85Z0lWeOxCKKoJK6dSI4UExyUw2oJ55akSTTpJjY/O5nSeYUxo+yMvaaNrpSSgW6uvUO
kFoilwNliazx5TAWUDoQPdR8knTFPqT5N8QRw/76vW14ZqJinTRSDjw1Q/2AR13YFCWVDCXMUsXX
2iC0R7MfD9i1Fi5WY6i9VcZkcQ1javeNSavDXPW9OyMMPY8m674xnQ6C6/16aIIoDJZcIyb8Jh/H
dpGkD1GTyn7bqouFDcDtTq2HVKAtX60ZQRyg6sjuZNXEUN7nZ5amFN4TH9LPh+SwGMG56/pDaAgi
y6/+AQEsTKWGHbWoSvBzZt2cS+laEPdTtXW7vPTqiqCKt5xmefoR1Oq9NglM51flJNgngXuTTYrQ
m5/1yHU2skFXkNmAQvZeqdrBSYvAOJpGv/jSaEz/WEWRRSF0IybWTOCUnKmWUPAxy6VBWNepxSkq
jdYfjKgU2aqvSmHIuo5cHAEGgmg+YUsaWuqxPOl+mevE6fS03Y1l+M/fG0WVy8TSMCgFg158VopM
atIhaiEl0nPipBMqOmWfm4Ir+6p6kILtt6hwM1QWeD6mheZFMHWa7ptTUPtIHZV3vH12X7et5l5/
219NPNQY0lDiMwiCQO3zgdpcWeIkS4gvVV2yI1UOjyUX8j7PVG03J8P8HEm9yHtvnU9Dlg8/iyq7
+dEkurAnU0CDvCg74seNPuRO1CfJbMmoMOuW3pYhEbixr6pBTZRNGGw+jCSSm89nLIsZK8nHmvhL
DioFc1h6r287EVvI1qFQ3mRIRVEv0PgckVXpsNRAwfoUvBPlcsvScK8kqsAqbX0vZO+mBsJ1irUw
XHMp16uOqF1u+LEZt/Yw6NnByLRxbwZlhN2faAbU5hAKlGTjaAz3htgdHSWiMk7rS92YBtbrxE+N
anDMKJpOyBAra1ZYJxC1Eb9SyGJYb60iPQH7yuePpc0kbfSAEb82abYr81k6ZUVq7A2l6f2eNuGh
yKJ+P0uGZuujmpzyaVZE+PMNj0dR9gKKU0chU4Gmfv4V8TSEQK4Whs/kAlnBdOz00NWLVyPzjUKx
SqWzQgOdC0vLH6kwadi6b/hzcy1Ta6g7rP9+8T6qhslhsMjEj1IaW0kbTY4ezZGF2LsS3PemKOTa
6BVi5TZylM+iwkmiUt+bhm8akSmfiNZO410yx5lqMWmYNAEZzNenaCJglRWdGaqh04/y38XJ8iyL
ar3VDF8qg+CpyWj7u5oCWeDivh5qlYLogKBXuNLqfD5UuxgSrKts+GpjNj/UgWlepqHdZcVp2wse
5OaJEOdhjxKDCeXh7SWVSJZJGfVZF42gg9HasfTGEnh/gVPYFGRQA81cBVkWD/5RapMU7YAvBWdd
PGcBzfeyJFfn6/6Ax1Yg+Vm9G/oCJqoSeIKcgWkTNHxKIw58gv3FL6zCNLKZtNJtMzbDsR+JfAqn
RTkWkzS7CfgZvTSR812b5/1DrWQHPQE1pJwGmUuTOtiZ0qC/yV3afU+qubql0Wg4Q9OlvyhaiwIz
v/HVNVPXTR2fQpYVtprOC92iY4PUP24Dn+ZhYJchyqlGTh5JNgs++YaNwuOEdsF3Ib4nPItqTyd0
YIka+B3cl2IpchS9GPDVmYu6SfyzLo36SY/6enA0Y4gKzwQ/zPOQgmlCcGR+mnb9WghQEQ5DI9AS
55s5ZYaBCzmJTD8wEwzSJvIEkmfQCTpmmHp1QoM9qBcDJ80R1jWj1LjdHNzEOWtux2hMz1lqPutN
op0yGH5BmrrxORC+IB5bKWsQPnORhaz0A+v60PTN3pifjBBtyTIPq/sFxRbB0/jqFJHNmfDw0FyU
43nEZtevVa6iSs8jy20j/6l1odX0qYUFtlZQ/WPjwjCrqeAFIgVX8d/PajZrYduTkubn0rwxGFZO
LJZBBZt3v97d2nJAdRBVdNgpvhiMo6C7lqrpeSnQmc0n5ZeuDItthKhZXX/vX7IBDaUaVFAYDoWM
im9iaSkrAKYqs3MAZ3qbpfFaeo2onQUkOeLpDN51eav7/lRSWIEoxFzTb3QHYcs+314k07zs0V0/
F7msP84osziD3lMQ1I2/l6AjQKd0i6NEGntQ5akQSP+SbUE6AncUumEf0J3gHENfB53WdEN5HtJQ
PyfFsriVOk27Nup+p1IU35aR3NgRS5XH68f+oqGrYAS6GqIJ+Aq+d6f1uRYuOSvPUz2wxdK0sNIB
XghCxZpV9Iu8fOma30k1zf/0FUIwDBQqzcj10PfhXmEsJS1WvETVuV8K4EwQUbpQp9gys7ETPIyv
ZnGVRWSFqCYsMGBHn79tQopEzbS8OpN6DJyiqZjfTQjTsANBuVsiOfpjDol+DLopwQrTMFbvFNA3
7K/fNL+eBTEFfgVFnxRNRJidD5rdCzcwmmEEKENVnRelMR51CbAVmUwreoFquIB+OSfjXHiyXPaP
OQGbuxVn6XwProXMWlhqHDuJUK8L2LsaLoW3sNmbjEayMatX/bj+W78884+fio4DGi8otPHWu4oH
wkDqVZ3TINHdTDVvCkTZu6owtffrkr4ED5AEO4xupqzJ6Llz7Uy0fVLFkEh5XpgSO7UxZBYKDLnA
Dn81JuvrApWrbmLSD725zwoQm21Qx0atoQMaYL1pPRQqqr+Nkd93rZyMtlF0ZDpcP9nXOwRBtKYi
VFl7m4DVfZaJXHzO8KoNv9aXcHks6hT8TQXwRfVtNWHlpPtPxeloC8vQLLxnk8ncEQlY6peuz0w/
HXsArSi6tuYZe8ZlYsVyFLb/GK2xws/wovAXGLwYX+uq9KatpdmkfqimWmwFsplgKYXBolAQmX+9
Rx1HggwF/hPhH/d4oTJLkxax6U+A+NnEpFgsCahY+jgGEYkFivJVHT8L47wAKngRAeM0djUD32Mh
o8JCtCkx/7G1R+q2rjKEq8F6Uz40N9syWvJBon4MroKdtjQDjC1RBivWV/K3kSJYIJ2OiSbNSAUg
o68GH2EoKl5oxCBYQEjNqWWQzM1IIuYv5uRUQ3CKpxjogPZpGZRdLT1d18qN+wSdsGFQVdFN+Uut
MuzmckwQIfp9nc3UmomcSXZnGikThAtftETX1xyHQYpM15LR52PpJpZ8DmZV+rKR7mMKf405eMll
qqhvJhLEeWqjNjWsYSlLPzMGRy3+lOM9rWKBr/hybTgNMkSZKFhQANYwLtcJgrmN4mAqARvqEi8p
y6dC7nNBhXdTyAfcCoVzhgzl85U1kZRJgUlLvx9iABlJ2Mc3clgUxT99U+thPnbUoVyBgh73aQjL
UDJiZulPYRwcxpzFNvrKrUAKr9fw6tBphDEAdclo5HLmNupycDQiNToZs10pqd2DpD1I3IbOuyn8
h6YdsgDTw95sFYUYPEzu5kZjpqQiATll8p3ZTXbt0K5zrr+cL+HChxBjbfgxFEAAI/n8eeZsXisV
zDjJiSEBwxolz4tOi+cBKdGxnln40iFXPS7A6O1CbYltU2v173JvhPfG1GS7XjILq9HD9lhUWYPd
v/rPsmRaaxmJHhqCgIGPX9cfS4ACMUxgQ+F+1q9zEdsgvwsScymMU/hMK9cjO8UdzsPr9SvhsfMA
gKA3hUqDTtEdWDdKcVK0ZW7MPDNPAPflNvZ0lQclYpKNnk+zQ0dwcoq5qd1uqk0nMeP0xmjbaSd1
RhGiJNgHx1I1axebV6MbihWvZyrF5VMjl91DlpvYETWP0m5ZoiBxmjaUna5TGJaHzj1pXZ0C321F
ChC9AsvFxyY4FFsr3SYF5hN1U86gAFydL9NimCcdVOxltVPU9iD1bynqG9evTySI/0byDFxHS83T
sJwAbbC1UbPy+DYdnv8DOXCjqBCiqo2m5uevtKhF18U65FAyY4e94bIifqv02p0W6l0XtfHokR7+
FcWZFlB/lP9D2pXtNo4k2y8iwH15TZISJVGWZcvrC2GXy9z3nV9/Dz1zp6QUR4nqsVFAow0oFJmR
sccJPg10fdcY7b2Xqs9auWrGfaMAxUjsGfqSRYy6KE6LgXCSgy9g5nG+teeqB6dhzUYsXZIBgyig
yQ9STsdjYtKGUoeu713STdjrIaXZps4r3dHH9k7WRoFxV/NdnEe9s/Ch/QPwA7gqeFeUc8V3UoBN
cCDXV8ZAYjVrrUoMWfDUNC4TIghBmhvHBU2cBZ3uX4qR84oMwBy6vRgWpRkqvlfYXdB0L7Xfadgc
rfXiR93Xsy4dk2Awh3psW5MfxGY049xoT63OZ4FV+b3vE+TVJR/odnksS5jaHKfPTk2TowqgcsnO
Yln04D75kvCLLyoJHfpjW/W6haIPwtlQ9EtWVexK+akCSmIzFidyk+gupB5WKsnDpEQKt0MLf/nU
aUR1eMHkorVXM57wVSSLg4SHK6JQ+uM40lOIRa1Gma63vgsAjmZV3pUk+xwrawtEWJb9uRINNPOi
cCkiVYbg+6odWxjb0NOEwXeNCD05nX5ER78jVwqWiWUcaYT3rvStXIpQGUtfJvyvCM9dbjt75Fi9
m1cv7/KraFSQmCJdI+Rh77sNt035CK5duU7EtdbrROOy9V/qlB9iGswZmsQBPEgR65t8VIJm9N0w
eQklzu7G7y44JXmy64bX26RoXxK3iZ0uKFxpuM15qOdSU3INgDhrtIe7QlRaorcdMOcwBofbRK40
igr3AeVMYDbCN4ZLeUnEUIBLxuda6Fapvm+9Z0+I132Q4qoYkcVVexLYASXwYiCRBD+AUpCdYXhe
kA5oIhO4naJhMZuEOKMppfyxL6VxHQ/5YCeC4q9UX4jvh0CvV2Ogx6QP9G6NeRzxyPdoW88FuNYl
PJd7D279oc2kh7wztAc0KGPX2e3ToXGCZ9VkoPqPcvbsaMMRvjwe2cPsSNiHkRtg9EbeCL47KBvU
e9N7Yytgyc5H/eV51so7Zr/xnW8Tnz/7Qvv+0EYEDf2Ly6GzqWrmBbWAwoTbpsi5mXXuTkdgVhjR
euhJyWhOuSod/ovT/6eG/VuXnI4hWtiBbxK5ZfQV+OUmLEZLnOS1pugrzcAk0rjrYt3KXqBLE21i
8LpIHsVhTAKgGohKMUW+xPhPNfJK5AppR+QyR1Oah/Kl0hGMKpGSH2AWlHtFefOrl7aWrSBCh97t
817QI8b5V6CeQi7EsRIrKs57/PCjZw07Cj3O6hrelFidVgs2ASHV3DiNOt8c5l8edjBocoE4O3K9
0enL78GbiN+9p5hyFP0nJWaNWF8/chH58llXy4iC+Z/RrTP/u8+kJqnENnCF0O101QQev5WhJ1xJ
P28f4YIFAiUR4Q9au9CqT4cluhf6YgQP2u1WChHNcp9gqXWgksKqGQJ7rR2RNUPbAnLxaAJB/eTy
CHuu4PVclrDKtRfniQuSck8piwg9w4z3DyrzZi1cEpJ0dEk2EuoJFUQ/dHt7cL2taj6osu1bHBYf
RgzLsnRJ56Rm8Ty7pCjJMBuagFSZ/+Y40z9mxq6pGJHY1aDKzBAainUoNfhcEl1zUqOxDvOsDl1x
XT5Ir7yNaTxSaatj+ZkM6JPMnm5LxNI1ndOjrikuR0WMWtDLATiVFFYSoPQ0stKb16rykivqPcXK
WEdcDSrhZIf2Cj1Ogl0djd8yI9tIz4H/yMMcZkIja0jg0g44p/mS5qlKiFmUF01K73k/X+da8KBX
8aqYDDPMarOSXw2/GIjeVIdp5L5LzKFyrXP7XBcUJiIoBIYIrdGWAPYvxaWEG11oaRq52kE4qM/6
l2r9yi3eqUwfv7eJLYnmOa35ks9EcxrGwpjbrdw62xYiBpq0z6psST+wVrosSQveMzwEBBwIdme9
eUYoCcugTPQ+clUsmcr6kLQKNsJHDJ/nqvw8PwKMSiDhr+EHkcclmbkdwM/qKXJRcD5G9+oWPaHp
Q/rQnQS3ND0rjzMyYunZ358imiU1jBMg7Y+U5yXVQMbyokmWI9fnW8LBV8G4M0GOppMZrtai1pr7
/SSMMmKJB+2kaojjBYhp6L4qK3Uk066/x7Qk1mojAGJorUU5PKdFWc1iigYh4UCrN+c1ee81eYGX
QOaloT3DQM8HdOkQoUhzxpZ4eYB1xYsNssOhW9uK/Y8+HI1TqCijAwfW6/LDeaETA9/DjEMdNfe5
kAJNGY6Z9fcigJ7c/xChOEB0KKjTUMGdVHyiFs2hkHISG0e/0hkysHhWyOJrBsK0a5hOUS4Hw4jb
yI20NCIVFx14rmdVeRbNPZqv4FTMGJnoOr48tKHMi6pK8F5HsRvWVSDATBqTYlVoEEZ5Qv81ApgD
NVMlsZtsMGyvNyKGUFx7bRgDQosfoCLwlBHDXH4FhPMD1pPx0IOhgo2Fhr6rMIZuB7z0PdaFYg1A
r2HI/JKWwoocVIxRk4fnQalDb8L2Yy+eH3JkrJGsmRwEv7EZYccWg7kFxQvvBm0O6OfDLDZdBlcL
vi37zI9dQfnOcX5wCaS4MudB2tuCucDSBSHqIv2gbQs54iJXERMbPepbr1dcAGLYt8ks2Ok51sT4
izDneWgV6GNKv0vDOHbD3ijtwsv8noyT8alGaW2iGBmQSPcE0mR672PKv2e2QC3z+ecLUFc3cWGF
4CaP3VrgX0WOX7e8ckhGzvF4tSeDLt9FqvRS+qUztrVPUOJE/2RUJmYatYE1JClPQnQmM9TC0rea
IXXncAANCHQBOsvRiwd0h9gNKoVoQ2Qn04NWKIwM5ZIwodyGqjPSekgSUbFsGUlBix62mfd6X5Yf
gXQQxNAxkKi5fctL7EhIkeCi0ZuJWZ/LJxkiDxXyRgJ2pMoWgDEKf6Eu/7qko2I87owKrbBbSeu9
Oo3d1lbRAxFkT0L9O8eM9dNtbmbRp6wOKlTK3FaL4Q3M4V1y00udEfXVlLicaGRm1RU5QtLevk1k
6cjOiVDMjEpTyH7OJ26QmJItAuXn7z9fQ7oOqTDMgMP9uWQi9SuprpUC5qB+FZPnSHSq6Ps2iSXx
QiUKMSb2QQJGgYpfhDLFmm2jBAn/LvUehnjTepaabm5TWboNNMHC2KCpQFRolKKy9ZRqUKARpXwq
fmN4DciXCuacGYp3KU5CY+wfOpSlruoi53ohiN3iNYE3yAXEEzLAyXiE9xuzKvm1lybbpCjJNLqJ
Ftxlgsx4r0vW9eI7UJeW10lbAHYK60yAoPWFqpX6W38rdpVuBbkdHG8f7IIdxfAy8u/o3EDvAe16
IyoMa6WPYjfn3DFMD0PSmGrt9HFgBwVrNGtB3JFARaoA5UAYUbozv61C2QeMY+ymw0Qa9duvM5Jo
CuNRLUgkRnjQPYuaPzJoP6CmZ9FEx5VB71Uj7lD/5JMGZZkVcGhwiax+1kV2kAzGdBg61lSe0qyR
r7dlPYgw021FxNw3p2k7ZqyexwXRn4uo8/TTPN0oUQ+sL7OwjjQNalVXIY2+ydfVPzgxXD1q1ujd
kdFdf6kmkr6O/KZWY7esfoXTsetCmGcsyqgebwvb0s1gMA9j0xA1OG7UgamRJ6Mv2AAr8IOlPgBO
kG9KyRpQXYyHvHQ1UBRz7yYCPuC7XHKEQk81oJ03cZUUW6PkFwNIPVr095HdrCrmPt4Z6ITucY+7
svPSrgYRFViyum34ByHYlwmru2Q+FsoUoZQ0d3LNxSR02FLMYKpkqFPQqWOPhGFsV1W4idXSajCc
lvvboNW3GIRguLtLIR7oYbIFYgGLfjU9lrbVOPUCjJMrHjEx0BJ+nR10oKtY7VcXoyWPcWnX6dG5
f+IPQUo8Cj7CgFU8EzyJdmJxT5Od2dLmtgwuEZm709ANhyAJY4WXhxkrE5+m3Zi4k3AfD0QzxQL9
fqsvuXi5TWhJjyuwisgfos8f+V7qVUWRju3ZnZRgWIWktp49xKskJtrz9NuPzZFVs1h6W+fUKInP
+KLkkDeFMHY+uso/Zb8lHV+b7OTo/Em0OJ5TmhXWmX6dcl8IFE7GCba7SUuc4R2mMevtRjXz2Ozi
XRit6sJqy228un2kC8bq4kTnV39GuVAlKR0MEVNN+yJwB7v+qluif/5vRKjX1vnTFPoarm2o1+/R
R/w25ab3cJvGknrCIDRCZzj/aFmhafBV0Bpjkrp1E33lGL6pJ0wzqbX1v5GhTAdX80MwcmnqFrXi
ZFmwmZLxXZMjltu0xA5cwJ9mdUQZtCJEq5snZVOcuj2moEmL8ZpV3PtzoUFhZdOWrCHsB5qcZlxF
uOaXIoCuETRACVnqGlKkmoKHQV0VWzpun9vCW0LLPSIy9JEiMUR7EINfGQZ2ukDh1qEZKAASqEUT
pVH0xDEoLWWWMQkMpSegeI8iDfVsNb3Uk1YfEjdqt20dEKW5E5OXMl+3BTovfvHddgw/U/8DpedS
UMyxYbkXi7zOID5I5sw4OlQIEnlVLg09xD3nHQ1BWxGuei+cF9bcPtOFmipCQtRU4P6hcQ0zk5c3
F9TAdsS/FGuZpZVsTtZnuh3IbyIhb51hl2SM8gqD5IKwXJCkhGWK/TGW+zBF1aNb8dve5u2QBA25
F7blZlhjuzuD4sJDAEFMjxsIhtDzMX+hMwUlCLlidDxUo5ek6xx4YKhOccH9bbYWtCDwWeQZPG6+
Lxp5qFULzH00XuLGkozR3fWUYEWEdGy8Z65mpMwXjCXcWiB3yJg/Ac4TpXCbEv05SozXlgH8hnSp
HwESMErX6SgPm6JFPJliBnMfYgLzH5wkZrGArIa0LBIKlJlGskYUU/y4mux23e/Wjbq/byDBuBn6
1VHjh1wCOO3ysqTOy4vADwK3bT4LtOHzCkYh222K0VUDhejbl7YgGcjIonEE/W/zeBn1zoFhVqvc
NIbuFBRmVm5rXybVyAjmFt4yvEO40GjgRThO52UB8pmKsSKjHiYf06m1eOVbNVDT+PvukXnO6w8d
SixCLYBjKKMcpikPqqdZLfcR5Q9o6mbojAVJh45H8n9WjZBByiHUBWWoAFsbuoA8tXUEDFaoCCjN
C3A+0/h96gqBcU2LJ/gfiugZvpQJuRakAnMHoVtoiSkj/BejhwwYqyqfMHhbFIgzSrQ6TIooEzIP
JcXaQytVz4NB9WNoNUaQwqJD6UCjLYcZMjB00xIVPCmylBRhJAsYZH4rlE8IRwbpGRmtg0jQUW8J
82terOgZmigqZVgbQux0Us8KU5eJoDMRwzroSqQvJ+5rhe8jZLNQhZ1U/1uLx6/br3RB34GNPxSo
S+l8P24TARRivrYT+QMIvmbFaw4n7IFbYCG0M28TXGIJkTCq8j8hPg2Q0BoRRoBVEESp95ABGYEf
q+fbJK4FQJqtLRqZ5hYNHN6lSAPzxxuEFDqcK3QzD2LSNJ8DqzZyfXAzEUDDzWjA6E2niHS1Fk8t
8uRuXnirxFDuIukpVOVdMAyHIG0A16I5t9m6fqlo7YeBQC0Xygg69ZKtyuNkAz3cqYshbdLBEA33
vn7qor9WCJdkqOcjt0bScG2eupggAL6y1t5NxZ3K6pJjMUNZh7DwmqDKCthZ1U4SJSRhjQxjWiak
Mn7fPrdrnQqG5sISqncaysQUQ6LBJXrE9yk6gg5eWDw3wLYphhpsoYc2UK3b1JbkAlADSKDDkUYB
lJILj285eIXwpIMIlf0QyTFueC6xnbSsmm/MO7GTMlfiPr9elMzgzc5DijR6HudrDdb0Fq0rJ1Fl
1WjRtIDUlTtSO7CwghZIwXcAcgP6FuDA02GCht6qfAyEzo1DT96nQ/I6RL64mjSlXd8+xis1AZOO
togZ4mMeZaIzjZWnilxZdp2LkqrFaYUVJIy0yGxKLxT4JQW6NyL1ErWuCvCC18qRtuVbGxSr1ZTF
jYPmvcjk+EpcyUptWEM8CE+3GbxONs30YeJRN0Xjq0IjewR6LmRwQju3+yWLR9ncCBoBeAp6PIGc
aVbYKXSb4JVg/tBDGgMxF4o79JyTnuZqXOrgd6jN/HeAbijg0LfWxDHM/NVzo+jMMnQWEXSlF2Dk
UwSdYeUrJdHEk29V0p3ILMovSqP2hyPqqUmtHImeAY4g8eUzgGU34W/Dbkhlh9hRzVvxinFnLNbm
v5+x5vthUHZooHD306/7wBK2f91/NJ8d0L+R+UTVGCbskgA8dr/uS5zd9CsPzcnMRcu+LQVXepei
QCnDvEDGMZ2loFZ3CWBNvVoBtCkQkn/dpnMd5lOEKAWP6e1WLBUJzyt8iGorrO5lmTSO63WkSAh2
Q7wM0jpWvlgwT0zCs2Y5u6RCKf0p8UFYOYhGQXizXwWl+dKvJN5Rtm/VR0EYZ7ooh2e3Nv/9jOLU
lLEQCLi1hn+Opb3sPycSA/aFRYIS9dwL+TGMZJymdN8Nn72+z6V3xo3Nnv6VQjxjg5Ju9C1OaToL
XxykFmC/jMCUX4uaxFbzYGRrT2QoiiUVD0REDKTDf0ZMSvEElPRIAvZq5/LhQHgPxlgqGCSWju2c
BMVSHWCcOvLD3hUH0m/UXcgw9iwWZp17dvNYxpCBBlhoonexOUTdA+NOWASoeDCQBK4u5aB3PWQf
ig0GB8rgTvroT91ev+N3T+EhMpPjbaKMQ6Mh3pPGR+us5vdukpVWLpRmjv7ETGX0bS1SAd4GgA7n
bIs+//3s6IoQ2ANJhqvxBlMkaASoGIHGkr0DyNR/CFDiBRCdPqmbuHezL/RumJFyqtN119lVuJZZ
pYhFpYMQDXtBdBT7AA5zyU2QJZ4IJKHeHYV3foYhXyFDhQ2LWAOlm/I7LonB3ZL38h+C84w0RbCL
h6bSZoJmIZl8aGqfDVBaeqyWQYaMIebLR/lv7kDsyiy1ca9HeY9E5vhtEDJ8f/y9NAAICTEu5jHg
HtM+ut5qPYbZIHNFdcyiUxLsx+h0W6wXmLggQRmkPC8KLQbYqSsKb3nyheda5oca8//3Qs54tgtG
9oLU/KrPZFtsC0wdY8WLmyY1Eh0fkv42YIOIwIpBl+mg2ItS7M+Oi0s6s3LrOwlvCCJg9LqZ6Ujk
YTOMbLAkYMHzAUd/KFGKbkbAEEYNj6nJIzPGvh454+xYMjlvICrj9BZ0HkCjdaRUMEBtoJfnkiuf
H8VRL5IePe4tyeSJ9Mh+3ZaFxYPD7p6fMBp4hpTyUQRpauICAt3z27T0V4BMJLLqyEPq3Ca0dG5I
WKOijCkY1OUpSdDLQenlpB0w9N+ScNgkxYuevc35NaH9e/8e6XGU5+f9EXMfyOWxJXnUh6GUD+iT
7041RzLBLkoT/SbxX7cmAUjvnBLFlBjlfs/L9eBi4wGQqKQoMNsqYwXS19XkmQxaDfAPlUM4xpcM
Ae7J15SwG9xGMguXt718zXPOoJIpWZebnDWdu6QfzslRYtfrqZZzA64qkOKd+sWJvhWOL6JvC8Ia
XcaMAYsF83fBHHVbI/KSxhCDOaWLrDTnSeodOxb2IWs3NK1WgXgVV0mHVXcxsfb7blOSz81pQ0qL
FOTtTjHnZblH67bI0/cG3IMZkwAyP4MhXA9Tc5JQGGIOosGmsaxwW31vHdaWbeoBX9GgRHAAqkuE
FkCsKXx/YTxZOjC/+mxKOQhY1gV8RHz2aj9sDv4mIlvT8WwGGRrI8YrMzOKZkeg40auBwoY1xnuF
YAfvgDXhv+5dYt452Lv7dftSfhqazpz7K2qUJ9xgIRgQmEFthzXhq/d9/3DYPPxa29z6rjGHtWOy
xIBGqbiiOL+3M/5GPUa+YT5Gay+sqs1kvQfmZrMhhWOTjHS2ZD5F5PHb2DBYpYdCrghTvtgk82PM
VzPhzupeJgh57zC5m5XPfz9PFNMuufPU/+dul7jYsbo6YX/kJrIe7n+9jCvT5N6+GM9q+QaBTodN
omifAD7rJUW9HtqpUjnx9NpY+1VNDg8BNpNjlXdBsAWObI/WMyuWXpbRM5qUlmrHPvO8yBNP2Yaf
1nej+6aTOzu36sO88PfxkSePzvNtSf3JIV6d7BlN6mmHSQ+EqxY0rWCzLzoTSxq/hG3+BWFxfOuI
jbUMglTc+y95OSNIvXevb3HokzEvGUaJUrQsxzO//tFK9DMi1GuPfKlH8x6IyCZ/7z38r4dGPW8g
wmYRADjFU2FBGuPJ7k7D5xi5TrJ2nszq6ZiYLJKUvbw6Nup9S33KhQ1C+9No5gkQ8V9/mWa21zZH
Z2tWxerIlEbKl7oiSL3r2GirQAx96WSpX873s8Dwn+hhOfrzaXgFDag6Mo/1LFhNzmE/c47f9Zto
bQPiWCxxWF7Q/Eceroo5sc8r3YTXjLF/c5+S/eFwOG0e1M3v+3tsvv34ANltT6wvluvLetP0YCyg
3WqJE0B59zpY+8BcbTb3xNXJm2+a5hdDSmgwhKtDpTSIULf1gCFE6RS4O+v9vTaR5iH36mndjAQr
37/8T+bRLqrms6OlFEhVSXneoVfgtNutYFe7x8Sq14ElRkTATvR+58SPI/Ex1sw0CpRTd8UspUkq
PceOVWjuU7N63u+D+33srLDUePMgW2tXW7umYIpWZTpfx9sqjPEy6P4YP47VHEBJ4unzhLZc0jCS
j8xLpLSLHDZVks2mZ28N1gorfR7W98S27e3jN9NTWXa/zq6P0iuanoZ+1kNidu/10TDze8u3HIaP
8F8eAbxEFF+ACvKjC86cE+xUECJJiCVw9I4N5UBeJZt72NJthHVFR+d4ZAEa0Rmif8vGH4qUARAA
6iOMM8VdsnnvNnJmwvHq9iNxjiwUhP/iKvyhRd1XFbb+IABV5ZSSZ+tdsE6rB2iWX2uC2dinx+Px
i3GcPx351zb7D0HqzjxZyPxSjaCarc/24YAh49byAYhQDmQiGyJuiEsG+yN83TqP6LP7DkhynEMP
Z7qPCWwUowNk2TT9+TqUpTD6QhbiGvxbsTP2JN2kj1byevvN/Rc5/Q8ROk3alBla4RvwnMdO8aJU
K+I8bZ3nlvxvzPyI8pmo6mKrNVMOZpTP+GR6ZksUi8HKrIRvXB89DVHIlZ/6aSCdnq2DGtm9td1a
PXG6njAEZdk3ByL6v98dPaWAjG8wFRkOTSLY60ReexsxltBbFsPuMG9HvvSWuyxroqAAoR33GDx6
re0Rx388hjzZMUj9F1P+hydK6xdDIsZhNAv//hVrgslogq2cvPP2e/qU7PzTsYCzbJrJ3Zv5GLF0
88zIrbuj9Erf6qnH1+H89F5X76vN6UeXrQmxEbY+wd7hlyUvy3buD8eUfuk0v560mWZrPqtbgNTc
beGucPe7L4fprix7539oUaolH9syigvI5m43mvsVR1arzbojaxsB5BaB8u2nwNAcNAxSX/YlUOdA
zZpxkI7Ns/PN4oglmhIVOiL12Yo+P3OkkH677+3aPBUoxiLXydIdTFpUDk3J+QkrsuaXvV8BDicy
oX9X3IkVQ7HsqUQFp2ODli7155ZeR1Nd798/yYncv7y99dYHAnDGLTHZorxKY8zSQI1noRfg4umI
Dc3QSkyL4Vf9YJHfeFx0k19rBEnG/xiS132xef/kCGJ8OHREs9dEJx8RecJ2Y3MkcBkYan/Rp1OA
OYAGcjR70elcRYI+luRcQoBQ29PR2jE+f7aBV6ydff6sV87MiioNUlqPCRxzAxGIQrKG8F/jhnVT
i8/3jAylHGXoYE+Z2XiGM6zt7+w5uL79ZpcDtzMalArEanuvjg2wkgIMEEpivwpJtwP0U3yK9sG6
sIb7/5EipQCH2Pf8LM3myxHXjfUKQJCYDCYiGodlXpYdxzPuKAUYto0WxUYqnapVZc03NbhVYj09
OsdvVlb1p+R+Sygox0nHQslelnGSLehYq8BSXRvP98hiiiF8dO8VFkDIk6yCpwh4WafH7574n4wr
Ygge3UqjFJnWFylIPO9lE3CUJBmxemvF1ObzO7lxZD+q6uwdiXGJ0qgPOuN696qu39MtN5DsznFK
1qEtO09/JOFnlPuMlKFXae4puJ39PuJJYcOrAD4eTC4z78c6PEo5JB5Xpq0OSqX9ah1Wq4E8ZLtf
CbHh4Zq759y5fVnL5uOMM0pLTLU3CV2BQwQUL3lFenPz8KCZ95hbcd+cuYTOvLbZIN26NkpnxOU0
YKAEFMNnlVsPpu04R+OUvsTkn9nGM+YoZZEnvh/VEg4znj1ejYC7zfpBnqswtrmFxmBYLRoy+1+h
5hlBSmOU6BbC+jUQ5Nfq+25/WG0aMt3Vv0zn+3j8ByeJqQQMUWP1OnAjZToO6jwDSAVyA3cmjZ1p
pRH5GJRWJ26b1NJfbgvKzwrYy2u7JEb5M9hxJXdCXOJV716RvkJiZ7NeG0fUTPDDsJALmehLYpRT
g/1qZVrlMzGkOMnkVgEJrA2x7+p2LgmxyM0id4s3yqkpa7nqsAZROtUV8LpGU9yWJJ9B1fduaIon
ZUAMYzLsM4sm9dB9ORvjKKykk4E9qpmdywLp+cfSYJBhHiX1wIMsTJNBAG/WKyKjHvhxdj2utpn9
6DjoQGUd5bX+urw56nULEWcIfQu2dq97XiXZB+/iod2WxWsbdkmDetZZ1YV+n7XQkb21ekWv3D3f
mo1p3qayYP4vyVCPeayGHK3YYKU3d7wZ4458kprjQW7NVoDDwTq661zAJT3KBdD0qFG5GvQs6bCv
TjFHpj3yYUwtxZA8OgoaJ0x0VeLPFaW/qyeWwM3HcuMx0ficBVyMSS1xO0Apf4UQ4AHDc/r12lmy
nQYPrNXV82XfIkepCg6NBVMxn9r+OfwIVv19xlLqjHuhx+k6P64FbG6Gn3F83UUnubdUbpU8F0gs
7BiSveBQX8gAHfZwSqilkw5az3uLI3vibToTIdZjT1gp84VmgUtSlGLQArFRdQ8Hxxkkakh7H4AO
Kxu0kJ+8pELpgyDN5SbXQeV5/9o+v4+2QaZiC5B3dQ4cH21TJW8JIXfc226/4w77nWWWB9SNUfn5
X+3lz3c98+LUMO+1cJgFP1RJu/4dbwDObjvsPgyWxFCaI+YTvZ1GGObeRE2wjzaaaWhmphLLtBjP
jaELJUpptGiyrRu/Q46S7KyiI7o7/oofWaqJ8cho6OQJINFYEzGLpUL2lr4GCOP74UTW6wgrKcgz
Q/HOknfjScuUq5FVXhDzPO7pdfBthVSuZRC/MDlbOXbBnl33mE3tLXqUCqnFvBKDHGe4tw5BuXVR
TdVMS7g3rJaVwFsoEFy8B3pBJl+KNZ/MJwmj4r3D5c7J6rBBWcffhBsXvUFMa8myY/LM/pnYa63X
+CW6FeEBvO4Pe5Lu+43JdH1ZIkKpE78uda+ZQKU1e8w1EyS9mpQQ7glb21D9WDMJMjwNetawHkcj
6SRIyXR41o9AmHNaZipoIfC7vC7K1aiCvPH6vp4d+ldrQsZrsLz1HoBVt0WedXiUwpgy0W96Y9aS
KaBUM8ans1S9TCmJtAgqvuvARfqcq0TfhoVZ6xs5JPnKeDNYNoxxMfRGvayuR0Opfs6ss/hnYyV+
tSIRndphFZxZok03KkZ6gk2aEkhZezi3grXi9/WqfIMlYyUF6Q0iCO0uJIHePN+OVYjlTiClomfg
Va0ARGuQA6pcNdn4W/6xyuxhXeL5fjPDIZbSoIHIy0ytpbGAPQGaNjLxoo1+LoBLWOles4112xH0
8T+ZrVlY2Z6hjBn2hV6cImZxG6ezKUsaW57ME2cmuqVMrGiIeZOU+hA8uKRtBTrj/NACC+FXskLO
Ei4Wg6OFVNvlTVIuCYZtxlQaCgkdO897rB1oH5S76R3JNh+lN2bCjYb5uxIcSoUAtRbR7ByAoSli
X3zqZHbmdswq9/ytbxgxhVIh6ONNU14Bmd58ftUOK0u0+9ZGMWqybQfb6G4rrIVMx+UhUiqlEvMx
VueQ+VkR4N/vJsx7rXvTGgQ7rhyTRMRxNIu16Ialj2mkTD+RgaclzocZYJrNM00eQ1Lf/orlHS8r
ZABbY9wWdQC6yTDOh6jq4xHOcWsmPOGOcm2ynKrZjbm+sT80KDenM4R2DJp+Vl674cVGioN8s+oo
/yVt84cI5duUeloNkwcir3MXaG1uUhNNR3foONpma+cfxi9/yM2e8bmvEfcSX4/wAnb71326N2vL
fEQakXF0szK4dXKUR6OqmaROJZh6LniC8TWWhpgP5dbnU8qoa0Q9Fip8fkye95Il3N0hBnOYHVrL
T/bPYVGKqMy7wRuAhwQBqD+M1bTbr/CDJtPmyzCzuzIkvWuODqyZvjK/oyfGE16203/IU4pp1FJP
rlqQXx1W6IC2W4uZXWZdFKWUwqxUA1mZOXyFgUYj8uF0QtObv7bRBI+20u23YX0zhGNZ4apAyQT8
kwTkopnvMxnkAMPUNNqEkAhYz258l7zxv+VDu8nsGFO3j5HD7F9cOEnsgANSyLwrBPgjFJuDkhq+
1038afTqyUZu23/zsRMZ5AseNb4pFN1cN0YnNDDakGMJ0B18pOrvBrlmOwO063kvIRBJFewfuGQb
fWKCwnEifyrqY5QA8zKz9fzltswsREpzC4mGzZMGZsbo3RRa6I18XpfiaYhPWG9PwlZmGJYfZHPq
7YHEDACFmWts66TY0BVMGIhlJcKtj8lrskHW/t2vzEOCGqN/d9gIuwfOXGeO+6ISzNwRcCquWrd2
7+ynbv3IEKZFhjUsQf1Bd8X67stDjXMxVLK2QPNwgJSBVFpKzYKGWvJHFEAoYUcEMCSAa0LRSFJA
RvmND++uMV8nK8IkmUZ6QLIBuHy13aKHfogs9c5jnPTC2wTinAxcL8CpAJmFsuC+LvpyW4kgK0sk
75wO6AQt00OfFT51nUA9wJZmzBnPuF6UQWgG7JspsfXzZB3K9+7Fc7nt9hs725R767ZoLj37C0qU
UYiV3p+KAJSq1U4j0cmwY8GKLWcH2EazWt2mthQOYEIE4NC4NiCO0PCyeVLKcBCg2WISk32Z2Z1I
Jh+JEQldMg+dKWPSop7uuD2mprr1E0pcFkM0lzL76FjhAW+MNRxABqEucPSHoZI9Di7zVrz7HJwG
UC4OHHSNX6cbM1xlpjUdeuc24wsNIMDuxYggcDgw8XY1GxYpfDONfCqfpGoTGU7bqybvxrUZPRRr
Q8ViK7PVCJabM8guOEs46xm9XsPUIFC+Lx8i38cpp3mCcUJi3O524qbcADDr5cjS5T99RpTAAv0B
PGJREkBw6UWyKRep2VBKIGSNo2mVH/zcX1A9J+Sgbnw0VXIk/ejwX9JeCMyXKESdSNryBO2kukaE
e5YNXfK0L74QpR4iwciaBMDwJ+wru9snq3Bbm+++wxHtLgGcw11k5wE5sjoT50+9dQzUeXt94Ck+
j2NIQmI8xC4e0iNDlBZ87DPGMNx8eaVCKw98Apin09hZWK0ZJrthByARheXNLbhZF3QoP1tvgeAu
+KCzizbt/5F2Xb3NI1n2FxFgDq9VDKKiZUu27BfCkTln/vo9NBbbEs0RZ2Yb3R/Q3YAuK9xbN55j
9BptWlPbi6Q8USNKdCrkZB2kC9Z13J9/vX/AvLxdXFCJsVsDpOgEmYMBPOOG1VPnHfyiDpVOC8px
/7DkaccS2DskMc/k8c7yaww9621JAjOmkkz2a4Ea8iXVF9O0S0In9tZrIyYYYmyrXtiM0dF9QpdY
HmaUUQN0+0g/NXKgANvpdhfBt8VEaetoJ0EXSGIlAHPXAUJJ3TNzqOzmRbLKc4DIE5QW0g5Ix3Ji
hiF1UaCzh8fsDZBWFQmjkytZzvf9Pf+7esArsixcFZgJmZ3mqNmqc+PU85zTkOtyua2U2E5FjXAN
2oSjyFSWZnL/3ifIw1w24FsBUQMwstud6BKWr9I8dE7gUzudPCCZk8vSYy2PR3Z7aW+FTCICGS2f
WlZAyPPl8G2aG5VukOsyOZ1rSLxKrZ2pb3YYQzjYmGl1V97h4XW9Nrz9+36/F9bxA6LxY4DuvPXa
N+l6/UTfl5I3v+2M9z5xPJcr5971B1d2JHyijg77jw8N2fNGT9HOvMvJydqv0TQ1rNccHYwVWgVc
uggtO165Px8ggWF8pIaArz0xjMBrlviicBxUAwezaYi0Glbta9aTaJUemNelHpbZI/lH3DSYiQGv
Fg6F5pxENaOBfJHyhbBhxv3EoV9JmJhHNxeqtG0goTAT2y/JW05YI1/nVKPe3n3NSPdcUH51X334
v0ZZA8KYAoo7QKix2Mzbc/TzTO2SNBHHqdiU5ESkB5+Yj8RC39EW1+mMjpmlyzMzTQMfAr4omuDR
24kE1q1Qt4ycoPRb8YSggtPRUIr2nFx3Dvv3lqRGbSjw5Z7e76/0t2Q7uTA3QieaKycguBYrCC10
aE1JMJbkfzu6be4umy9N//pKV3rbrPIUarNOKD3KMQF60vH5/nfMnfPNd0yUW2W4hqlyfIeIRJCZ
riPdP7pH58Em/SUx5Bfxg1l4l2Zs5I3Eia7yoCPqg7wWT4lP3jKByHbhmkte8Iw+3giZ6KMb8MDd
kyBE1w5v8vfjEJHOQhHteH/7/jorN1dn2mvllYnSFXwjnlTLOzw+CGvm676Apcs5nTbp/UxxWA0S
hgP7ViERJOiYKLAtIurbbt1eIkLPS4x0MxMUWJYMtmQepAtgNxvNz5U5Dfs4ZQDUjt3DqDhmGFzj
VO5OBNygpNs8Wgq1qESf2E1PwMn+c1wiSJhp876VP9FIRux4L5a6UTliNCCOVRwzpyc4Lzs7pA8v
44z1/vzkrT2w8R0XznQmOXorfaKa8NASPwix+ubiv8traGa3QsMljLrx8LJN7T2AGgBiunDQM6bv
Zs8niohYH/973PNxAFU3D9LqZMsM5uAeFcNAU8n6p/8Yd9zV9cUq1qy2XJ33RCUFIEMjnQHZaMdw
UQp8jp5sMhwNI354F7cBUtBU+2/6IW73eaKj4NhqlEHBKZeGmegnGD9LRAvmq7J0n2diYkhCCk6E
p4Ss/XTEVgaHaOKqHE4U6vPBbWwrIlsAERioR/h6T5a6j2ZwPm4FTvIbKZBSKm6AwI2+AzGljTv0
qOqPsm6hxZQffVaKBMRitWfWtF6tc6K3oLJu0NwPsegv2WUmeMOjPb/9Uk6bY/Q2Dj0tFUTmHK+b
nZ1oqjLEqaJ1kFjTjW6Gq9xqVt1LSrXHb3QPWRUqTe/nc7ELscuafZQOiq0akSHuFwz+nOdw8yET
peUrT+K8GB8SouNlZzZ25xAMhlj+drsV1hlZpzo6i9h/ow47/4Re7fpEc/NAjjkphOjceEY/G+Yq
Uqvo4fCyq+Pi/NWMx3+zzomqio7QdE3JjusMHprkVKdUUkjBGqF8kMOFcHUme3Z7jycqyjMCA5iu
UdpAmwR2kH16XZdoczyOVVH9vglc2kh1EvpL4HRxHZBcjmUikwPaPypsmOgZ53mAGLJg5md63G/W
pnK3j5xaqMUgFDB66i5fA+WFEAvTRBhmw9gx6CB8XbEX1ve3IHArceLdAvk69MMKEiUUkN5MK7RX
CxJm/ZF/rqI6sTvlUMVq1EJCppvSyiXc3jD2a4Q78HyWkp3z7+SVsIm18QWpEKQEx9XoYH8C6bp+
+vUPHlTdYqxoFZsMCDWyhVsy75xciZ2YHE+LA54LITYmm90OwyTwh0xb1Qn5JNtWR6i3Xrnm12pp
GGfJxKgTExOBdSbqUwh+vmzgkpgmBwuTnhmDWJ9bA1Hl+onREyALBnTpro7n9idauFrzxMQEVVS2
YgvRKfEeQDpDMLGAx2SLNknj3aBPSPUdl4h8F9VxYmriXg2Qy4ZQdhypwtmeYvpoW45p7Xl0VS1c
3aUlTkxN4IWRJtYwNZuN3AJu+Wk1VqL/m/GIGyWcUlRXUqGGnsqLJ+/Ve+K/ZNRQmdeWbI5LF/W3
/fHOoU3pZjqNY2QWDCmnZw/Yt+Ees9W7+rnYcvqHndOuIo+PeB+3ex6j+HuZwJ3fGor16oCae0T+
CD/+fzs8TZsFbssN9aivvMERHCcJqbXF1K5niI/3Rc20Jt1u8sQOVQnQZbsamwwNZQj7btodIcSn
uK7nzsKM5vFnSUUWjKs2sUYN+r0iNpEQs2RmdACJEWujn2FFGV3T280TcHdcXXtltsBKvL/Y307J
e+c8MUhB4EpFVGGxYUF0BQDHFaM/mkhO1lbuAKiVoG95rAehSxZ6tNE3T6sn+vr6AtdkoK97tBjd
/6CZdvHb3Z8YKk/MCy9j8QrIu9z4YBC52JzVGBTZk5p83Re25AFOKyMqm5VeX2Lfwx/wHBpIuJnA
wrJ9i4sJ//k6jisqWyQz9BV9Rz4YhvL+B4y7e2/3J1ZK9sI66QMRj+rHJ/hS7//4TGfR7VZOrFIp
pELrtjjbAGpLgM9m7N+N+zIWggUArt46It1Q+eALgOWT3I0JzsuBRA8exVgJg7IhQ9raQhBWPQbE
yLUVS5LzguqMO/RnB8FFKIMUlQfn98QRYp3a9QNNg7ImW+lD/ARq1IKEWbfkSgJ/u8KiFyr0BEBC
6B158D7Ues9QiSHP93dy/sW6kjMxO0zjKJ4w4C6yFPVHw3p4eeHo2HwJX3UpYJ+/GlfCJgYnrtKU
H8OtU6WRIjuoP0185gY4yYlRnvoNGDEBbnF/gaPi3jupiaXR1L5JSg776P9cyug5Zda1unBU87Hy
1bImxqPwgtLhYhWVXHIZYbBG/IrH83kESVo4rqV7N3Fq2K5y5bLHBm78RB82oj6our7opS7dvYl9
SPgwiDxOGd3FC2aNOpZEH50BeAxf/2lXGsCMnhf7EedlKsiogPFGVKeoFWyg4SkSPQkzW3p0gCHE
Q/TTbhDErL4WC/6j8vy9FP8nbDq4VUgNk7Yh4LQxIb7TIxWZQZVQYFcsSpp9YoFs/L/Lms5w5WrP
8eBckBBdYBBJI+llEcdxPuK8kjExFX0BEmKJd35TGG/gS0bzhMWTNcCJImvh/s00LcC4X8mamIt0
qDi1dyBLW+10AX1ZJm93Rvy6r5dGxYV5zf1n6ybGAi0hSc7yDCwgDmksTb0ddrWR2XpJzdPj46Ol
0czYWtvXersHisX65wcIgYtzJjMt/7crnhiQTnM81ylwMTUzGafIHdusbX6z1EQ4gzV6K2diREJf
rOvAcaEAm0bP8ZAhhwyUjmSDfBBqR2v6lNDjUV8C2pr3fK5OdGJSuLaJHKHH+p4vu4ti1rvhuD+P
14cuRkdz1mts85HB8y3y/HQmr6mbXHDaCCj2a5RDUyL3SI8wz74tXuBowdn82uj3rf94R6aKzoMx
eKRnEBTQBt6+oi6bZ0URC9JJlFPCg6KpW2rjGb2ZqQQw9KJLEPU3kGROrocEjsVUYcc1kYwjBaHv
3PfSGzbr7lwLmdyNpvYiRm1SCfPpRH8r38M9Sy+b+Gd38dEnhVSP3m//DfjbOTN5LXZyNUQxlZ1s
GMXuKt3zx8H/ElPPzqkipW4BDMqo6BqX8uv+oc1mSa7lTt4fMa0Hpu3j0WgqWO8vWBIwJbfGGbh2
S07J3KW8FjZxV9lUraoizqTTUFM138fOenj3IkvTlxApZjXtH0l/nNaqlBqH58ftvKAXWngJt+vm
DPTBpRXNpumuBU280yYOJa8eBYWoBAFB2EQ+Hei+1gOmGHhTWsYyGn/wXysB+vhu1SwQ1UqsxwML
CZAI0eVNf76WUSgWN3Dy+BRa1kQlAlaIKfSLaikodyto48o23iNITnV9aSd/hz7vLWzyBg2BW4NH
DBKRq7/sJKSqL8yKBcubpsufVF89j1i1/Rr/WEdM2p7Pa2OgL0mEpmwKeJul75l96q9PdmJtBCHv
ml7A96DqZMZGanWPjbES2sWwYO5ERQyYS2MFCA0GkxMtgAdXd3ELQUxCdtqFB5ys6aI+8LSk7HOO
37WkyaGKDaNqQQ1JwxPcZyaiCtHMBpYGbaAwp2Mim+AyLZiYOa2/ljo5WI3vY6UDs8Ep0Egf6rHF
VkidDQ+o94xoWDyyv19L9ZbxN6eXSZTR8omucuC6Tzudmhrzo0UvSafLhQPcEtixcsIRz5Q0PVvl
he4QECrT9ZHWq9gBXugS1Qa39AGTQ21EB24iL0on9GM673Fm8qdmxXrUjd9FlqK/NsUkQZ9bgm/d
3+7ZB+x66ZNDDkAIy3QRlp6UoDlDhZZ91eh2WyP1DFeDKNYLZdEX6R2HJTba2QD3WvTkpJGQdeXI
g+jskze64iTytoxW99pBH1yr86/qq6ZR1tmE6BaP1unTf1VJBcPq2OOEVlhu2urPagkWPngKEtEA
9TrsntNH9+hF5HxuXzzUNb8W9npOoa7lTRYcx5jnqBXI2wQZ/HOPo7LeEAeDgNkL2pmR/+7NLXCZ
ta0E5NLU8Kweo18r4b+YbNPQcsiD/UQGYyW8sNtXAQQb4Qjep5wizC2xIvGUY2tK62qsrfSr9uN4
FAeCxp0lPZvR7Ru5E/chLhTPwXSbgnAcuNQAzbjkGGk9fQzQtUfRFk+fCZB/18PbutqtGPtHWZwV
W/qCiU+RVzzg/Xh8gbuSXjCG/IGZ1uPzRVxfNuX6yzX71cKhz93ycTJAkdCNhbTUdLyiz4CrEaNN
7NSGD/6J11HQ6TexOaZxjuXGs6TX+7fsF6tjYsxuBE6W2IP3yo0aBrcMvd1cTD166HR/xTYGc47t
9/WTs39aG8R7/q0voWkALQMVAKtDzBAsfMr46E0+ReSRjtBA0o3hiClyQ5kqaqe1JXNSXTPswOuj
nNSPgrEK/0HCnBKXrVvhNR0UIrU/cWqG9TFodV/riM9mJOPf82wnBQUJYAIjIIGuwmALtrA4OTQq
bTqbiWrKq6eC2XsDqMtI9B0v9YvOhdXXS/iti1x1D/VZ2leZXDAn7qn8ESqb1zxA/tbazgEDzpGx
c4c29en+vs25iTdCJ25iP8gcGGNy5sSwegHfyQy+GM6QNiB4Bf8DUQ+U27GnM4teluNSN+ZcWH0j
fPIWRV6seJGGFSc1mo2fwojV3QdZeOwzPc1Bbss88slC2ntmAAAq8s9FmUJG5IKai52aMSeJp3lp
OirleKLV383mA5DBwnde2PWnQz4ViQwibGIecEt+x8JdFSfGeYgYTL7x2HMBdG48/X48jKXJzOgY
A2Ok4KNYLRzyuI83ygGtwFwSOBF5sOv+gTZTa5UFB2znnFyVmrt0nz2JRmAqColQL9wbtDHQ0UPj
w4JS/t7Ye3Inl6vI1EDyeMgtObt6KTbu2FryWFJhhUSKftqxKKhFJrFK0zolumm5VgD3OfDsp8jQ
ZDRvJlZEhYf7u/E3Af27G5i2wUYAnGlqJiU27WTZ4Z1T/qz5RC1D0nyg+PSRx3qhPTFsTeRswff5
e9MnMieWUm0qJ/FEAY3Wyqew0Y4SXZ+XIK/+lpRuhfzJaKbADsXknXNCkixe4dFTyGWT6Y1nyA+h
hWEb9UFxDKknLGCBTLzAKPL9AEaCH/7jGz5+CVrreZmTBA7/cvvqa3nfRHwiY7mCg4L/4eMwAkqD
PjVxMGGz9pb4nP9m3ycCJ/vL5lLhxY3knLpiVVVotm6+6p2yG4xiv49PMNmmj+wgv1q44X87Lm/l
Trk2kiZLHOy4c9qEP5tLuE9JbHigKntzzJfQH5vl0GUwRi/aw/EpOj4dF+7yrGb/s9HKRMNUkGRz
Qqk6p1QibEkqllQGc4wf4NXAYN8X9nd+ZFws5lVFDuQPnDJt5KjdWqtY0WNOG9FyjsFDsnWMngQG
epqouAZMOPpMQYrhWgPmgV7jZqzPY5br6ef+d/z1cybfMfEpOUzUpSnHOIATsMKcpIrBb2mo+7pv
/gRGlZOfjWzcl/l3kHYic3KjVY/hOF51mZMepUCU7bZm9Hky/ZCc7B1p30SBvMvmit+s+5fjahUZ
yvt7r7+f4eUuebbjVZ4aVZAqo71Y4MZ4YvJ6aG7ulk4PTwezI88ukoDDqTl4l3gv0nCtWu2u5cg6
MkqEkuJKW1dvwbqg65wj+tJU26xVu/6USSaiF7qCcWp8ShmtpOqlY6kkbNonlyMBeGq3jH3/EP7G
riAZBzQnYpdx7Rh0uDUrmdpWoB+ClsNPqfewo0YHogvUpDwUiBa86T8R1CgLr6UCLlQInTqUMavE
qSbjkkkV7YFPl2wYFbNQe23BA/ub6PwVhAlJsMwJONXJoio/qItcCeCQED1+rN+aEOlV+SD9vPN6
ZDTnFVL+yiKYwN8s0q3YadNgEyopUp4hg/yqHmIvxYBsc1M24bQvUSzNGQ7wH4IWSsAfPByQ23ML
u1ZLgxSymrG349isTGHVnsO302gvCJp5QP1lPIkv6QH1KrTVfEBt2k1Nl/qL557+mw+ZpCBSNVfq
NMGH5DIR94G2lh2Dp516rJXPisY1ydoFXoO/2cNxn6/WPlHXMOvZbggh8nmz6/TsyzTf3nabzWaV
Ac2uPCTQYpke+u9TmZP6bMQnbswK5K94npPlJO0obWI8EIUDW0ECuSaHSaXbk+C4NEQBRmJOkWvU
GfCrNqx7yCriaWatWWpE5W7vv2odbRur1MwF/f0TEo97gScE6VI0TWD+eCI900SvrlsYUYU4uwQz
Sj51A701eWD6fqUjJ8gSxPnsgiFWxhQyyEt/TcpVUJUETBimtcKcUu7QYGvZNFnyAf6Ud/HzIPfE
mlTkNyR5uqeZ43Z9XXtnXt2jyYDGgS2Ex4y5yCLAbxOTobEhAw7AcZ8T4VXdCAPFBvfZWuI3UmAM
mrPgbc7qG+bJFWEkn9XA5Hy7z7zGFamPno7zwBy9yu7yo9ieu+6lRHYvo2pK+fyZ7ysilJeG14NB
MZqBDM9B+64otMGMsuKmujCA4P6baamv+XRIzVbeKYLeoMfQr5b8xbF2Nb2W2ERJQJO9wv8hZnaV
zBEjv3HPgqk44EKILqICh7FKyFATMaWqYCSFlbu0R4gWP0Tugkvx65BOPwCACpIsSjwAIqY9h0rV
xmWUS945TlDDe1CBwK/Dj0vs9r0S9fZ9APK0Xj4P2Y7LX6sMQBkykOWVjzSlaF0J8kCXzBgoBaZa
0VoYc5uikTLvw2N+jjXKuYSVH0WN+EbTG6xkxIrJCpSznK2mUs3sQlt+yQY67H27dggm0DlNT9ee
bDqYUP9ykIg4VTuHgnIoiInAkNrXvfcW3F/O130VnTVXmqCJKlqaxls98a28snYk1pG9MxNQ75CT
4MJTde3RSDeBCE+hQLqBfsSEPBxEPVqFupE9rkPzXXlfKbakV6a2at3F9M7MI6mgVgYUkzFmA5bJ
xHDHvCcqbi9Cx4YdlxF/oNlDrbBEKtxVnu+anR9TJiLpk5rqCbOSnKeiI81jJdNaXNKuvyYF3wIz
psENRhZ/6gb3qHIlQx/45wqTyZndc3r0jhPOv6XA7MOOZOGpcCnP6Yy0Hv2glpRBQ3qUFFzf4COT
sTWJJqHBNS8ts+Qd/jVGSDDjL+gS/BZUo29VP86CPEzb2D97NnPxzNR5KIMV+1Mi9N47OckwVJ2S
kPkcvuPwLWB3WoBhAXbF/8dzsBq+A8TXABFRQUsmTPzltOvkomoL/xz1D9oT1EfaxmeUGer+yNQ+
UHzM4ltGBn7QWdXKn5Rm4d2dicwANIMKCzc+c2BGm2yEz8RDwXlMcM7RYNDQcqCpQtPv0nlJDabf
tDkQRbYNKeo93FWmeOxSM3eNViXph3sIpZ3DwO0zy+AQPFYFlRaSEKMFvrU3t1833rGrZ6novHIQ
xq+rMK7r0cDHwwQTPOy09NFhSVPp9/V6JkBW8CKgAiGA1HhEdrkVmBdD3VeDF58DfpuBD+OddYw6
0HN2k+4cx4SJ8U9sseIE4p1BjT7kxF3qYPib4AQNOitgDEdiUQHjpm6gkxQB2whhcq6tBGw3D84r
WrxgXfX2pbajM+suPCszinojb3IFYjmrOieAvIT90fDcoXPy/q7+9WfGBYnw3eFJydJ0bKSLE05x
tSQ5A73SBSHwT/vxb0ynjV7R5K7cSJncFc7BVKXsFsm5Ue362G0Es9poaySr3WKV6uKGqRd0Z7wL
U4GCpiogQUBHCz9NKqDfo2IEwUvPTvFTeWZXPTfpAm34TOgILNErGeOirxQg9Udu3BwyMvtS8YQN
NvKJsdhN0aMq9Z+fkojgCuYa9OvKtMPd0WKXr5oqPcOXqHsD2a4EuOOlwT0zi5OEc2d1LWuiZlmT
B5E0lOlZ+WwL2B3CbjxvGwbPTHWQL2VNy8aMUuP+AmfyrHA84d+CzR6+HQbybzczqHMh0XwlO3sN
bQY4EMolTOyGMUE77AnbptTj0GAfhJ88Ggjy2VV4cusVc3S1LSO9+VxAeI7k7kpFO1ZLpEDnYxol
K0W5VMxzXdpDaail3fjItqx7eCYY0evhJwY0rZ+cpVzp39uHHCUer1Gt4E5P4+EsERrPb9v87Pm6
JL2lyU6sFwKRv9YXIpBDQAZB5hFxj+7o1eWLktJhHG3Iz0D7Jl33VKDNwH9kW2nV28lRfrx/PH9L
DpoKgDdBBroU/AZkLm7FoRtO6Fm2zM9IhjY1UTja2F5hefVetku9eOQeJQxma2EIf/NLzi1mSdlG
Q3er0PgAaLOG7B38lSnsRRDEbcz5HdbbodkOkGgu0v/oHG5Js3NKqj3Uq0xceHH+YnqNq74SOklN
Kl3LonsTQnfdiT9/mB/BUzTo0YYD4sy6wmCHaVDFAsjJk2TToFnd3/S5I9bGaAJ6D96xqdJnZeMI
XFvlZ2nQM4e0nWqFHbqKNU1P3v2KSiVL70v8RWL+s8syj0UDAIQDbuDtMUeaUDl53YOjSRc6M0Vd
MUk4wvGG+pM/14AqyolmJAx1WD1KDM4365S0Ih0e0WdD/E0v0wSVt/c8QA6X73V4ZhFGjQqQBnm0
iOjg0vKh+04y2qFlpLYzoN/6tB52nbcq4pX8wZe0YVZ5ZmSITRaRs/5yDyCQHEHnsDAFIG3TS8R1
vK8OjVScPYGwVUSj4iWIqZubRdhToX3zU4t1njXPDF976bETdbF9Er5RZJIkgPbTRAOCmymohhav
ApR3SjRcF3aDNipeZxGKohSmrLRO95RNzempZuI/Sshn3z8k9e+TfbuKya3k8iiTWUkuzhhp9zVd
QcORshOAyjVsy5/hA90SKAE5VvINLnD3dVDtIDA5xXJ6qqirMqDhsOZZq9d7WQ+qVZtY2vAQsVuR
MdLMLBzqPUrCIX1Q3vxHITN84cVtwSiJwnJvuAfxs3IMJd2CI9F56ZhNYQnyWtaOCoK67zywilhn
/OdQs8rwEHLmwKyc0OQlWuxTxNzZvg8yI2xyKnpksDAo4eFXvDUjkUCmAsRvy9xgC5NraN8+eB+1
p+caj1QO/n5o0fvqSQvb+Xe2c3IpxvfwypL6VSnIhSoWZ34d2DvmcqitOCcRcmkWqwO80yMyXFsy
fGeg7EX0aiRWYfnmUvlfGo9tonucjKEBeJcAQuF+o4Gr78gbxgMwmVqchUP7o3ym+3xf2Z7JAQTC
PcVbMwHXzKGngxnuXaLsJCvYg0EV6flzRF4o0C5BScSCgwyzhix9BpfveSVZvOkfgoXocSYFqd58
6SQw6otUCEtGKc6sUtKk/BnHteWn5FGycKqh6S3Jm7vw1zszyQXlWScIhYud4Q6FWaJeMzLWDoAF
UXXPdGzH5PbiIQJ3cb1ggWfKNDcrnZYjhYSVY9gM3I1j+OxuGulxeBV3rUrLksj169Db8DtSPQjX
qYSrwT/dV3V+5tW73mlhouptKDu4/thpbcVT36Udks7oBrq40ATim6jJ6YKdbhIqvTq0XKdGuhHs
sTnl/nf8i7spA0wWw2AA5pucgIRKaBvH43ds8nf5WNJuk+jFYPIyos8N1IUd+R4jO0tI/cO+ZA9d
rudItOyrLzag2qeyiuOYSOvcShsjCIlDmJJoOWWAbFSb460JD+2J4ax22Dq00mO92bs8qT+CYwMj
sg51R1lY04z7jrNVBPQUoJuCV35L0Vf6xrV9pMWKX577Vvc6OI8/cqpRNYlWNb9l2ZwGObMvlP84
aoZU+FDIKagaki+TE1XZJpZ8ycFdFg0nIvVz13lEefM2bvMkLyG6zlSbRmkK0tQqgmbl1/ZdrTEX
ebTkMEF59pDdKb+9ijflalekL2gMErPVEHxKjU8qwfLBWFDTJOIXPIpZ1b36gEkuLvBqr2XTsDyL
oR2hSRRut12FtlpuugUrMZP2u13rxCrJQ1J4goq1susdcwhOg8m+HwAdJNN4VY2jbMj4VePYPn2p
AeUT24jVSEQTWhnvGcnNn8hegTkBTxV1zaWoaiYiuDmIiQJhYlDoY3H8uNDmslUciETuHu9r6V/A
KLxkCtKLCAgwm/JHS+VERtqzcn9vdFC+5tIpklbSIQ6Bv6qc5X6T1xaTmQqQhBh0TOzyCnlao+pe
O+Ai9hbrH+5/0EzGZvwgBTEdPgcVmzHTd339VDfqGxmnr+AJr719Z7bw++A1VeAAZbYDKHwklqoa
mngI4zxEVPqK1slSA+fcHURoCVRGoG7Ck56EluhWlrNcqnAHgdlf56bjPQ/pp1OiwcDpFuKUOVmY
o1UUZaQLFqe5yzwLw7aVveqMfuzqE44Mgww3koWoPyDzvbC9/IzHoI6dqWhSUeDUTmJATymbLh3y
6iy0G5W7qD8MMIcVBeA/JHQtQSqp6hp5Ga75cCG9MhcPcteiJ3rNyVmc+UlWnYtP7iMUBCr0uijR
tFIBHuXTktSinj7JktXtS9GnCboM0mKjLgXaMyVgdIRdbcFE6dOkTUFqXFZnMAvbp+BJgpl7Vawn
Fcnig6LzCyo2a1Cv5U30uBEzN2M5yHPYNcgGQ36Xg2M2C1BxOVatrdaUCwnLUaVZKSetWbCms56X
xglj3/3vAzI5cU0YnJSp6upcxyioZJtMNMScOt0uqySj0AJachgDyIkjnxbu2vjLU+/0WvLkwPuk
lrkSI0bnoGxJncApVmIaD4bLohL4HZb6UL0n+WfcP5X1htdst3+JK9q93v+MvwgwYykQHrIAm8Ky
wq/DdGVRQs7rpEjBBvRwgh+Agi7qfELzXR8Q7Zy9/aj7o4Qajm9y9CzZ8UY1AqMm5Uqy+SUVGFf8
Z0dQZhORCR5RK0ftvPoUL/RrIU9h0pvwrd81uYE0ozpmRvoWZJrDO5NuQtFWPOpfuIPa6mm2ur8Z
v97fny8A6igSBCped2VyJvxIu86XcXnmLqkhPbRICFZ8RETWYP0N4hS0OJUW+oXLzuw3wBaxnAgl
+eC7QrS1LgrUwfwLCHd3nkuljiq+hfbBpj3e/8o5i4ic3v995ERDMyfntUDCNhUp6XPq43WNN3mG
Mq1L4TXeF/Z3tGq8HyjQYziFxXWd5n0lLga/aVngCaQAyJKJPWBeAIGm3l/CU297BlJ/C/WqWc24
Ejm5B7WShECvKstzFSKbiMDVc/ZJoAfKQjAwU0C8XdsYLFxduKIOUnCP/65NA9RItq0xFifoyNob
mIuwgVy6FQB0FhkJIKXv7+vsIY4dvb8j7QCGvBUdJVGjZHVTntU1d2jdiBYDpAT1IVIWHtDxMf5z
p68kTfxjbmgzLfIgqUoAJN8mjGS6Zf5yfzkzZZxxK/9Zz+TMXCHgGhFgamek1M7Mh/wT5KsEPRzC
Vk4Im9rernQWkokzHiCw6kWOkzlN4sHLcbuFdeu7otJIgKeuPCOAbQyzV0lYuCO/Aelk+26kTExC
7XSqD5Cs8tyueyoa9Xc+YmFner3KjUqPHtyN8NEhKcdR1myojz8F2tqNwdod5mC7ffi01CE/c3Vw
awDoO1bLVMzg3a5bKyRkbgOmPEfti6+Aars5NhhL9U0BMXTbdP/NNl+Jm9yf1veifGCc8pwn33UK
chX1Iwv9BXWYPUsRA0HjccrgWbldEzzwYKhAzXuuNRo6P7GAaYpwqSF4TginqnhZWA4JfmlylBnX
1UwfBPXZdQxXBGNuBbDzpbGy2QuDth+Mc6H8wqvTN4QpZJGBp1ifCz2yO53TxW8PGKQDxlILjEka
qu3T2FYPoY2Q0XsEyjjgDalwQGuFIa54vSA/93VzpvMHLf7I87NINaDKO82Daa2janma1mcuIbmV
n7kPttZd439Iu64l140l+UWIgDevDUeQoJkZjn1BzDlzBt57fP0mRtorsoklQndDuiHFPSEW2lVX
V2VlanptNchxKTqS0mg4FlnQeBiSu0PjlWKJ+q5DY9hAyl2ydtEv7eDLD6JWW4knrc3ErH1WuMdQ
1vNkx/TbMA4NNSK+6BPA0ZDOsFKV8EK/nd54W4bYxos8rrjGpQsAAkaaNuOWgUCjHzIDN1Rq11Xt
8y5FoR3cYU53nDbK43gc0Q2N5HpipqRzjWLL7auVa3zBL1/ZnnfrxeXjCaXaxSxWZUBRfeL2zZCv
3N3zfqZdFySTZqAb1EsUhfLJ4yTWRTq17bOQAmg27Jti57WbpD6JnrWyxWYncGlKm3E46GFEjQMo
PvzL9WDCjlOVVvT7Z783mjfAmQDJsgGsyED+uEcj5+j6YKNR9d7YoLB43/hN3gn1BxF9G0AmzXJG
Co1anYZcnIqk7M555LxNOGLNL+8Isu/ezVduA3rj/liSUSWEKAtyQLTKZ5e0Xp5EfHtuE8L36bbo
2X0QQUksaB6i0QFydmVi6U3yl0GQFc6wGTTvUS5LDlk+aiq1PTM88sHoG+zEesW/L5qYceMovQOT
Q4NyICWeZLEWduckRaWXD9D88i+d+88g0HwI+JGkoRBOPfFkLWCyNKy6MzfJFqOdSiEmvl+ujOOm
7DCbAYQESzP3ObKacL0HW7nlumk2UxmyXbmqrW7Vbf+ibv0NZ2QGYypmCE2b0uF0zc6d4tA6wYYn
PfzdyoakL5r5S4CWE1kRZTGwflMD5ia1nhAsdWcUWsINXlQq6AhIykAuaRewG9blc6f9le9qVD/+
vWlVQ14GIhZIzOA7qElgk0ittHg4y6gkhOa4z6EOHx3ax1h8kuqz2Dodv5f5k5SZ0QFMeyv2aZeD
kavAViE9KuASh3YRZV4rgjLKy+EchoFeMsA9qs+oRtWiUysrL1dhXs9rnzPbEtDYARwH8KHUequ9
yPS+38KWwhJcrVr0IHZ7EcU6Bj3N8OeofildakR4wcmKnYqB3jVfXm3KQkXG6jWot3Hx0te7BL3u
wi7m7DwzvYgUjS5zW8Bwn7hmK+cmFwPtWIprd8+ty7z+fGqlpMrrmUrBVDWKw6MHliOo+PmPsfad
xEQTSKLpycd/szs4gGpFgCmwQamNGQaiFwdBN5xj1WjqTW0K7a7YdVteNIvXnHsawZOkOV18kN5b
oAP/G+tQmcHjGpGIRgeu6PVvFHZqhnNbPYpDq1foPx49guNMPMAeBY7wxSZTK+RhHCYyuVzP+xdO
HVa+Y57Y632joRcaVyK8BKJNkdqjMhAzeFgO7JktYkYveDFFrDlmK05gfn1cWQGCA0BrMP6z6BNB
FfL6JJQ5z4wDWrLPiRoTIdmPo9WzJy4y70/qTa8uThvsoAb/Ywde/NoOtpEXh/jj83DUnvKK1NvB
qXWUg8+eqzKk8km3TV33vXfGXbANuRXffnMj/phXcPECSDWnTK/Nd0oHZb0c5iXXH/Zhbxbhe8eh
nMjNgNxpZbQ35cOf0YqIYuFfJREIzmtzYysPeI3AHFecS26jlJs6M1MBOkwRCWtFb6ZiE0BEuU6L
fdS2n2FZf0L/So9Gu1xz84srDNykLGMj4SFPzbwwxVnOzd8yVCAvHhJ7ivYVc4qF1VHPk0jvJcAj
BZlHnx3cOzXJk1SKKJyG3FmqTXF8yM5ipqvMY/rIz/X9AG+YajT89jgwHAGIyYjjdCVkX1pmNCIB
O8MjVwE6get5l1WvUPoi4c5J/z1pdpM88C1MsmCfT85Sya6EPTdZyXmdMa8qmkKgMyDfXGP5mMWD
p7AgGgQfCnnZQcHm43h0zk4Hamr3tTUA9iZPAZooNw8v94/U0rpe2qZmOxVqXvOD+eQOh7Z+qXYl
QP/NZN+3coPP+xmiKgHWhuBurjFdT2kbpWHfKBl33mNsYIcUbbxzIG9HrFy3QfZv2zEYop0zR2Jz
ImCzexZM/P05d92P5HuVQujm4frXByGGAqsPlppGR3WKFyWl7LFnowOlcq6fP/Yfb2/7WJ/01urt
0kgOlb3bPD0dDg9g23q9Px83hYfZPHwYVEk1FdKHN12zPcDIQ1xzZ6U26+cUdA2JXOkC8u9RVkLu
UCA8IsiHbnpPlWyrnVbML50xBYg8XIoga7vh4ErHzkdoWXFnASnNBPDualMFCfBKD1r3MfQpGpWf
B14yGwlihbEh9OcynZXQ7n/G7DPokz5zx/LwboIIYMD1plDQlhQH4sCdednKE7PsUdX+LF742Or6
5xDBzH1zPyV52h6g+HBiaKFENY/yYVUrqXURc9xZzg8xBxVUexo03MYH6MM3PToAJmkjJMbgWZpn
1MVz9CJC8U6O7UE+CymRfVeW9AHiQ9Fksp0Ofbi0+gVsV+Lkw36qMzKmZrEm/HdTM5q3CoJLLBY8
Et7v/PUsjUMDZo8KRwexQvA27UIUxcQNB4atp28wId6fo4WNoaASCFzyrP57Q6AC3FucMNCkPQtv
QKaDg/rP/d9fWPKr36eWYJL9MhPCBhzqX0h/SOjVdbqdKtmb+2ZuIvO5hvrPMOh4RENpJepGDOMD
bxBjNNqV87syTTSwJlVGvywZ/D5neIa2597vf/5NoQ5rfvX91Jo30tixcoffn/khFfyvP4jbziFB
qOcrthYugCtT1MNCE/pCKTSY8va/QlPaRw/3x7I2VXOAepH5KUJPEsb59/nvwEKtfrXPZs3A/OcX
BsIxbltp3lIxQT8amVwV7UZG66Lv/nvmHVhnhVvZxD+UrRcWJy/IemDXRMgP1VB508iRI3iBARzy
G1g6c7SGw+Z7DUS1EJRcrdO85S+MokVRqNIUw4R4hawznxv18ev+Si1dSvAxSC8hPYgXE/3GjBm5
jodZPGvP7rMnTs+3HWlPEUTkdv1K1WvhgF6ZonZFFIaDImYjpNze451iiiHhd2tEq2s2qI2hdchW
BAJssKVe6yQ4tGsTNl9Q1IWi4nWFBwE6X/Amp85OkChswyTcvPWAqNMBGrBBUTuSNTs3r+e5hezC
DjVbUILgRQbX6NlH2Vr8dHxHsOMTILSHNZaH+ZfujYiaMyYuvCoLMSKw8XsrT9HF9bgYBRUD4oEk
5XGE305rAmxs767mg9bmiTojYi5VRT3rKZ2h6/oI6LhoCegryB7XDuOCB7hakPmwXhxGGbD2agpg
aOc/Wr9iXTB7YyU4WjjvVybmT7gw4UvoVogYcPvL272/84zO7B125Zpc8P2XNmiAVQR2VDkCFeI5
fGzt5EUz1mQ5Fw0gxAbVEGJshQ5zlcjnPQCrEE4QzvABfL7vsdZ+nnogQ7OoyMUUP19/R6fcnkZI
o9+3sBR9AXv2zwiom1j1OL7x4ADmhv2cYFc9DuTPVrOfNsnKgq8NhnImyphn3YBM59mQkD1p9fy8
MpTF0wGBWVQe0Q9yk6RJ4jToWg589uBwzUlI/tQGv6rrtnAbz8nv/xihlqTJxrJLehgJjMLU/nUa
cXaEF79OrQarlFI5tvj1HC9lXrdAtyNBpGotCr4p8CP+urJDrYUfhV1cZ+B3N6AK/PCSOZLFbbh+
lQx50Y9cjIdy7P0k9HBaGM8cu6RQhD8XtrGy7Itu98IG5dKxHmweRhjLywvS8kB+IF6BlnfjE959
eHhYg6reYPvouZv3+YXj0uSw8Qbc7udw4+yVR/35CRpJu7eD4T5/3x/aoou8GBnl7vOpqPow1hBa
PiSW6LgTONzWhrM2e5SnF4M4j9QGo4mcmoTu9vvh/hiWQv2rrUb5+RFtyZDRxfLsd/4hc87nxwZ8
D2TFzPJG00B+BmpIHjj860WZYjWrGkmalUkzdEf+QWPMc77GsrdkhJNQVsMlD1Y5Gl3XgWUkUvMA
xLq6ao8mh5cRWADABn9/ypYc5aUZ+tAU6DAbWygiqHa4wVvd9leAx0v76tIAdWK82leYZoIBoGC+
y2f+7Xe0HdeO5ZI3vjRCHRMv75txYGGETaDHWBPhIXfkI7f1jXqT/xf3/KUt6qBEJbiO5AG2eJtz
vU3urIXzy0uCGqCCWhiQF5TXB+8RWJ0H6HtMGvpIiehEE2Ki+8t+g1+YHQuILyRkEJHB0X7a8y4c
SyN3UVx5goAX0JtgVK/ZDtkYvdCRE4UX20EW9eW/sYiciwrsOdLvdL5/Yv2xySGrcA5Jvif+Nh/s
Ydsd9A2Qhw+S8cVYrT4c11brRgPjZ6AXZqmtMeZe5DGRKkCLwpBYEj1laH0Du53x/QB+t+9vdB7i
r3qjApsqgdNsLbr9ycbSrwBQBf1n3NR+YaGJ2ik5PgAzPVm4Al9eGiPeKyY5nR4fucPTd2AG5vfm
6/588/P1fWN3hqiga3buOqFOdtZ5fcoW0XwdwjJ6K9NnGZy5BaiZtwfd5LDc3jlCvQ4YYrI66qXX
3A9I5W/r1LGXOj6MGh7WX15gfWdxse45suPb71u0yT2B8zY0MnsN4LYYa1yapVYbqhZcI9cw64EW
TP3KthAsnRVc7s/tkm++tEIt6RAWIutXsMLKxnFmIR0InpFcsBLELuYQLu1Q96VSNy2TdLBTb8GJ
mJN9/9jupcQAturha8WHikuX86Ux6laLm7hhpATGxP2cKOsTImy8k/b4CwxjH70ZvXoGwvW543vA
iLtdKp9ybuZgLvSwgIhTQ5hT9gcUoL7x9L19/nxGqWHl4pXmUPFmT6P+ijIwCjySTLnGxutlKVb7
v0K8t7fEUZCkUohqz3ygw2ZeirPjiKeRAwSd1ePUJL9/xyArhwxwtSnMBnDL2ohMFdt/u/n6nhNa
vpXp34X9/f216vOWnQ+S/4A0SEB00CAcgfeTfEyRBKpN/qFwB4jhnHM7sILXyrFquya+4/3ObEHf
hkfwKxq5gZZt5/5mvcFh/3jAi4+gdlE0pHk8JfgI4Zi4AppZk6d0Hz9r+xLWfCvYlac1asXZt9ys
E0AKqDmi2w1PpOsIqeyVSijKCSndoiv0mRhKRyBVrBzDxXBP4AQWMRjkqEAHeG2m6NUcTXwllKPe
0PzqTE4vAp5hAFxlruy8xUD80hTlWPieEeRUycUzIGqTI71mTqBzpa19fCsRQJg8Ac3Ot2r5hrxC
fbQUP10apnxNp4KQVZgK8Vy5oYnTp8toGFhzaLdAOChw4ZLiAU7TWGChqDdaVUchsEfKdC7qkkjj
a9Q8jZFdipL9OiSAJnMVEbO1ktXC0NAuhPo3AHj4Jw3dzQZxjLqmY887TTJr2/sN2qD8uMbQvXAT
XVmh/FoiNkXH4912jqRv/5Np9Q4qL5OVDF/jVwO6CiVYrTLdXr047XMvCliLJYlXqBMXp12iCHiO
ngvIjXiJYGnTSx2g1o52Oz/Ti656Ati6FnVPeg54a+W83w742jo14KIp26HsuP7MdsaE7oeyESwv
D0khOkUj6rKyqWJ+B0qmFbu3FwjsqhKozASwMbIiFXD0ydiqo5oDljRaSbdllJpM+QTUZmGK8SEY
vyvNinzQhw07SYJmh6Y8AsprN7nudV9Nu3KfLYQC+ByQAM4dxcCx/twlFxGu6Pu8EmvVcFZ+1+LD
VD2U0yZnPrpvuQPtwhPu0HazRg+54CaujVJzEIqIezkR0CyGbUyVq82qJd3glgrEKaPNOL4xDWiC
HDXvf+XGGB17DrSETEim7HMU9032vLIm84V47Yivv4fykGzZ9SF2/3CeSmPMdkqMizE35QzNng8+
dxoJH+XGKk7qJ7a8NQuSGtAnIMVEt15OSZ+XXNcPZ3bL+7oiPir1YPu8ZNfFR6S+C4pVyukhSsDJ
/6ShH3HI90XtxJMjdHsh0dPyNHA9aYKzMNqyeFTDciW0msd97wOpdeoCtLTVLBCAUS+8FRoT2GEb
7JiMn1ZO400jMJCx2Ib/TAW1Ako8BgzoPIezX73E3pMCvmdkQdGHHxcWI58VNA+OhgDYE6Yg3Val
znt7pn6MuIcqeeJ4i/XfV/bEkndSAONDwwSK4WhYu741pXAqVMHnhrOWhOpgZmkR674Yi5/aqE5W
JpV/GmDDj5VUeibLDTsmAkoSZezPPlHTtSQk5ayQcJLAY4CKPLq2wNEkUQtRDSDzHYVmcPnqgL5/
WVdAtn5g031QEwbCHyulMroN+sYeNfje4+S+l9rBzc3OqvXoCG6tQwly6wacwT0AMl+pEey1zf05
n13uxXb726omoq0DLSToI7me8oqTOr9uqsEdy13oVSTrQGpZvlclEbwvFfm2dq18Qznj2aLC4mJF
tQB0RTJLhQ1TWcVJm/WD2xjlviCf27UM+7ww1JCuDFB3HIhaOoYJh8Hthf1MuFF5/37OrgxQ15iQ
qwkrthiBHA8mlFX1tiCeb8YSAK482P/Bf1kY95eJ8gr0pP1ESRdXxtCXU9wyMMmVAqJWAPT1LJXX
7knqEXNjhXrEjH7iaYWIW6ECNa3wBv69X660Hd/mjhpPz1/vj4l+g/xtThZEAcgXVGmpeWwqsUnF
Hju+14NTb3dz+p2IgIvUFkhijND0d7Vdmbl7mJAAcpkdenWN3Pq6/xl0hEl9Bro+ro9AhIKvWrTY
L3HkdKMPjLWsl1VtdugMjSOD9cFkhjwXK7/cNzzvw9t9+r/D125wnwlbxX6H4YMR5dybHqRdi8e1
2h9d2boZ3exzL3YOegyjKdXqwVVrN6kNrkWTRwg0ZfdRtm9CmJvsIJFc+yXGEhk7lajoHogL8/5Q
l7fvP0OlvIyH9rhSwlXjnk+rKY+VbYRHwvUIvTyrEPnhx31eJEyv7sWYN+Rg32CoEaPXiG0nxfDS
xzIwBcQbmVVDCQnkTVBCSwywXXSllXeeI8aFPk02bppGO9TcGkR72e+hOop7F69CGhuJropubDQc
4Za168HI/W0N9geg87mVyV4zRDnYSka3RNGPOMVWzxBn26Kv/f5y/h+b6p+xUC6WGfiujwMcmcYA
nRlOLWcB5Qmq5i6BRIGBzvGVqGj5kOIZiPw2cJySRllUOb8VvYgd3BANf0NSkKqpSNL9aVNJV8CA
DLmVxmohEHt/pPPj+eaMXpilXBSAbKOUBpjLgX3SwKeUvPoiaIn8lRuFzoT8dUr/YwdvlOs9HKDb
ja1E2BG0TzWxkxPT2eNzXP/s4OC98z9qo+gEMjU8/hnqa9Sh8zhuxomIGCQ8CphJ6NZtvpD8KJEx
vWrIukLImH3xLQgSmNlqnQ87ixmeGW9tFy1eNxdGqesmafsm6BMYzfj0QWVyXYJeTpRv0T4qSaA6
0lX+RVQSh8V5DTIzmNaa8ukQ+K9pnxPgUPkWABKmXAcSC2XPTxxcv5Qi2dWcWyE28fT+4EpLhLpb
q4xOCTYaXzCCuNGzqkBLzVMXgBgnyJ3Y31XTh6Lt28Tbpv7K9UDnkG4+bnaqF567ryKfAdE//Jos
WZKXGo128lpbGAyv2veYkkdudAqvW9nyi9cSSJuRugKDCFowrs1maZ56Uz+b9Xy0i9qNoCepjy4A
7XMaJFNVmZU80vJALyxS+wB63DzKo7AoPTGbs3fitsOWP5WG5oQrIcey47owRd+GaZgEJVpk3To1
OevsGbIh2QdTBs1gcoDKz33vsey1LsxR915WhlmEp87gMpwxTjo3GbLLfDOpUTxk+ioD3qKzurBG
7eZA1eIQPZGDW2SSM03txi91MJKAkVyO7ABsBSKHP3oR2BwEnGhXRCdN7HQTrqNKMO6PfPHCn+mv
ZzVMgIKoJZUnhckLn8entDbf7SX+XAgr2+Z2n86NkSBXRgEJz3mVcs15DcI/P+dG9y1Byzc84lrq
8dYnzmky/LoMNgZV+MGZX5y/aayFcCxgQPGzM1PpIEjx0VIdimaJRtxMfOeL7uv+tC2OCXkYkIZD
XP2GetQb2a6ZfGF0hbceGdUIesDMqT2CC+++HZoyEL4FQ7owRK0PzzYiO44whNPN680v8OUKm/FF
MDgSbhVzQFdpbf2pTEUm4I+vDO3U/3r6lwnkvz8C+X+RxfRKP3myiwlGdUAe0J0wurys+yBUA8O3
scZJcnsmMFCUONDBDUIgmc73aF5ZZ3KCLvtURTKvRdeqyUVGPazN6OLKXdihzl4s9NNUidLoRii9
EWh4gLSweq3YB4DvVmKhH9j59WV9PSbqYmC4JCwaVhndwYLAqNlYjSGCzbHfqvp4IJMumdr8l16Z
GYgQYruAf9tmBOpYEUEgvBqB3x726++Z1+BiHctYy2MuVfE9eColkeXJNVHWRr1sRFXRBQ3wMoDL
lJGhSwS/hxFZtBow8Y2QKRmaFbe14LDnofxjhYqdtSkvC5mBFTF6zZTH3s5SS0QMlAgfPdglwGYl
DGvMc7fxOshe5LlTaM4y4Rxcj0wM1LHjfdhUYivSfveRrTSHQtNB47Ny7Bc2KcjhcdjwHuLRYkm5
zJFLRQFllMH1oCl/RltwsvOO1Wrf0cJSoe0GBQaca7CO09wFDaeOWlzHk1tELOasPRaaO4Wled+H
LYQNSFrNQGPcMTBCXwBt0TRDP0WTq+TH/LFyC4wqLTZCC6nbI0i2GqbDuq3dCgt5OphFly3oCqGa
dsOFoiBgVOIMo1P3DDlmTmOxZm5OeAQx5p/WEgJ9dDlzLal1u3TXVuc/vzhjcpqD80iC1RoEejzI
XCMiDlChO/tRpDfhZmVub0Pza3PUTgHhAQBmDcxNMZgQ92KVkL46d/3We4zBoKswpiiYjDhuxgCM
md2v/595egf5scz0WZNObvNbfQbDU5RvGMXaNHpl+1YDLeOZmXLlcNwew6shq9QxbMopKPIsm9ws
LHSRfSvl1/ENFHN633/fH96yJfQtoRdOEm/kJcW6TXBbMNgm7VPEPLPeR1B9C96ffI0EnIZp4IbF
mGZUtoxKPweD17tG1bo2LMZgcqNWgcBvaMZlSHDhMkgkQqChBBmOlxgd444c81B8dE29lkW/vX/n
L5hLXSijA/FDue0pmfhibJLJDZzcbAIjDzYFh5vJewoeta2nP7VP2UPwZ63z8jZ2m80CPIZmVKhd
0bcFn7INq/nYvyM6+2TSAhE3WaJIGvC5l8qWf7y/ogv3xrU96t7g07ZJKxW+aGT3zPRUf+Y68qes
IYcqKSYH+ZKVIIBbnFhMKMhHRAESJpRDKBQhzZUin9zO6izZ3FdHyCnOfzkiWjq+Ip0l/srtuOiD
LkxSTkFthaH2+2JyWZ3biYaylYByWctE0Oiwv/bsP1bopr5K8eMumGClNbMjr4OTN9CnzfHxV0fe
fYPTZ1BKYudQQRX0r/vLuDKnP4HXhZNVRjZpYhYuoJnAQSiWIPKvQNd0DEbnvqGFfA/2y8Ug+euD
CWKrhpNyWBJZW+SBzUgnQwJpO3vOE0B3z0UAps7O5llfLwrOwUtBH2unaVcc7Xz+ryPJ68+g3qdV
nan1oGETad57qP2K18iGFz3dxTBp/zMJ4LELynkt0+JR9V4S4ciXRiyuvX0XMjkKEoM4Cgjz0YAi
UxOaVZJXJxV2zWAFuvgyAQpWbJpNYijWMSPClgM6RbayLTgV6tdV60vX5aV1ah57v607JoJ1eStB
5bLUUz2wwn21AT0P0Iz4AJAtVoa4j/aMI+6QYidr5cMljwfAyhxH4tEq03p2aeZxuV9jqhuQ3zPH
wVKBoJKM2ixmJhbOkHu9Ackn+ikSqycZoA1r8diSe4CIEoBVHKSicOFc72mUv8a6C7rJzV+aVo8f
q3N24j+VzsgO/Su/a3QB+uuQGtz1x0a/f55+ZPHojXxpm9poipSomci2k1uaJRlt3q6c6jQ43nfn
1g9Iu4hGQQTb1z/fC/0F/aNGq3/Nis7P9uH5WYU6p6Y/JuTT19/tc02ckKDGS2rd/HRBp2+6h+rA
gzytsZ+e+538uBZTLvmdy6+fA+oLv9NOicLnKWYO7Pdus0vdRCT3J4jGnPx4VXDYzwx14PpCOvna
RFFnyZjUE3y3n+ylPEBnCOS0NwwLuouCn5h92rdAp2d1p+dyYSZKXjopyERRHvIF6/7HLHkd0Mfg
BQKxUhTX5+m4GG7DdtxYhvzkhuVvJThmyYp3vfU6GKTGAacO/hZo81C/n0A3wxMDSXWBKTrFbutm
21W6vwUb4OefZUcBVsfRp2yEfC0mSh+Bj+a5fGHB6puj+TSxBnBl8s5oyAQ0WInZv96fuQU3B/gH
kEMADgEjAU6H66mTArbLar7yXKsIzOkVmgpO90s8I6RKat0uyOiIrxCAYz1jgt7haQ1FtHA5wz6Y
48FUM9MNidSwmdQX+jZtPBAqQkJ3y78wh/gj+xoI72gf2h78xefy1NjRBmTKunBiD2sitLdOBkwa
Gg+iJxbYcahnXU+AGnCeV/Cy5/ppbIALqBxPEnNCggwJzZ5fcWk/acprt3JtjTo1XFNwGhq3PFSo
c8Icw0+GDJZ25O3elKzwsSaJFduyMaArPCTnRxk0u6fDq0xeD5yennpnMFmDtzob6H4ymaBdN+7v
h9uTNKONkcPlNTBsaHSuXgsmqFvHvucGoBMRG6cdH+8bWAhUri1QGy5ki8RrBkZzRZuxpLfahpAd
qEy6V+0ZYj1Pmc2dgrVc2kI0fW2Uusy9NAUqcMCw6sdmN9nY6eARhmiYvgarWDjFSIdAPRPyWaAA
oi9NtS+CdFDx/oHmE2nLQ2pC0FhER0Bj35/HpYM7U9Dg0ICQRYGq1PW+9fIGxDgBx7jpCEXo4NQ5
wi55ArKKRRsN63ib4DC60rO484/egXHLlfCAHigqigLws3NDDRhYeJrLkkvlbigLgXEZpOj88Csr
oK2Qj6QSaj0vVwa7ZAxBALJ0GCtS2dSe8diRl/Mp8vdN7WQn3C6b1J+ImpVGMK1gaGl3MI/r0hS1
U5qxqvgiif294HlOOKgtYUrGKmsk6nwf/DbIErD+2hOFDrVoo1SgM4x+UWUpxledj2pkhHvZieFt
sUV/3d81dC8UzvQ8PHF296hRgj3qetcgFSlkRcBgPySgbOX1wkqMyKh2SOkmCFpkMpgVya30qJ3q
zYptGv9G255X+eKWlutWBNsYbGsCAKn+WZ7svt/4+9AZim9/4kgRft03uTivCN8hHoR6Dhj1ri2O
Oe8pNYN55Rqbl4xyYAn7FuXQsfIeR0cJV87E8uzCaaLiDR+Ka+XaXh73fALFen8/hclTMuRG2WWE
q8FzLzjCc5A+8SFolcmg7sr8GCUPiVLodWd30DUI0INe/OHRBHd/Cm6yiz+z/s830b36Cdh70aeO
OdBAWgqFGm/boiNi7OElYjd3o0MCis9iH7JkFYC4dJaABkW5bhYWQ071ejqCps/aIC78vUS4ah/9
Ll699wI6Z4ruu8N2EqwaAm+u8DxC2HlNLYym/PvZ6ZfGqbXneggKqgWMl6BaSc1h1xzTT9Ao6/E+
dCXIcpPPcQcG8qcDc+oYAu6q+xM/n6TLmx7zLqLHaJbLnEXuaehpLsI9tr3o7/3MTttjHTwM3onn
xv+nGepAC1k/ciVIhff1d7eFPOT9QdDhwM8gZAjLQ7BqJh2nHBMrcWGGAAmOV+3evbBy/DZeSejR
jGrzQqFGoYhIfyO3L9CNToHIc3hnd8E+clS7sNTtZKTbei9t9owpf9V7wPmTrWZM++IhIt7RQ5Zm
s0G5AUWqZK+hpn9/yEsH5up7+Otdm2RqCdGRFtXt6qVTP1AHJHlrNOPv6l0tn8fawOapepOpvmo3
BuS9JGH6LCG3c/87Fg7P1WdQU69ClZYJeUxL4oG11ZvAdvogMkbcboXYjqQVazf1W6yChALLzN/F
zUSx1D6q0kAp/XwI9wH64fRY514b8JKNZEL3okgm6KxB70E8DiYSDt/jjjWCkuQ79JRs7g/7pgjz
14cgvSv+KET/xD0Xt0SvJKMQyH2414YnXiKZcOj9CiohAwk28RHJz7209gSgWxnmLSghhALRKCr/
GnI+10vODZogD9oY7tPaBV5/AHeWVSnbSLTChyHbCJollobsnZPwy0dba6C6eA9By3dl6LMZymVc
fcZ8Gi+GziRp3PvyFO4F/7Pnar0AXtSrj+nJS1G937XFmS+MIjNlsUVTw+t96wt3pYy8PjDU4HtF
jY3yl0MV+HDVSrSP5Vc1ANmspEucR+KPHF1fIeeZWbHWy/5zAVwNGLgEuBbwU82EhqCTvB4wJ/FQ
rkrK4acLs0Z6RNYhcKjzZneS9ekN//fHr9P7aMTYkBN5rUhsBATyPmYBHMOEaOUPo3fkdQL5IgDF
mxa6hD0eRrqBfkiy840CibIIqbG198ScPrn5bmQDoEiMkguE4a+/eyo0cIcBArvvinPIQAkFMvfB
ykG4cb3z3CDClwCi53nITV3bSMBA7Ht5N+xbpSA9SALjaC1LxNHNKwre/HNuDw1xLAQfUNy4NtI2
TJ9oQTDuR/1jv+uMjf5WGdPv1vQ3yHry+q+BvIbkI8UMvokm+D8yw5Yd4Hr14/moEY4Q5+Ps/O5I
YLx2pDKfHh4EYmzdTn//Tsm2t6A3R05IDeEBm+ibGVRz4Gz8a2V8d/rnd2vOBCaJ3uvf8lEkPATw
JPLVWRL+W72ynlQ0AaoEGn7kgCSbdESK3nYF+7U33jPy7CbEbPV/eQyoGaFCOLVigUQdfcyIPdVn
iTHY30OGrQnNPsXRspV8wA9vPL2TLhaArksyXd63ogJzu/0H9FPRkv+SE2f/9eHYj3tjf3QqE3+7
5nb7abt/KvttY9wfrzgv8b0voN5WaThA45rDF8gfjVG5su58HK0/lnUyDfQQgz7W7IgtE5uYG/Pg
6i8b1yTkRLbE/jRUfW1Lzifn3tdQl688iqKvTPiamJTmm6LXK8O9DdGv11elXH0XyGGk9TDQVA7a
FBNcct/tH+a33Jp5SjJsemcy6x2EXcMHpgB3QvYGrY37c34bYlAfQTn6WlVDLi3xEXlxYgHOBdaZ
j0nUEMTo8giOS8bb5RJyxszOB/YHpeMYCqfFWnC3NtlUlhi0CZ6fifgMa2YqIvu3Yw6an11M9hpO
+Jng8OnYA2+W9djg/ndt87S13adXQdd3zw84gV9ry397E0O5Hk25KDcgsSziXrh2SF7XaWMRdsk+
5YGPcSBvVeeZ8T+Efcly3DAS5RcxguDOK8laJFmWtViSfWHYsg2A2EgQBAh+/TzNbbonoi/dB3er
qrgkMl++ZfnJ9Rt8Rc06DSr9QuGnEO/D2KeQVgJkdoDNVqR+y/9xn/6vD99/PI0t+fR8hbAvrbEI
+X+/TZ3UUyiTQ96/J50fBndDkT+bfJUP+6CbrrxOOJmgLL/Ya3ODC+QuDe1GFMvBYlWKaM/p3n3X
/4v2//+5RhmmCvRpGdiKsPD7j2sEPEKvRLP1nmt48TOz0HscRsiqncf00mYjMtBLulwIHGBPzh7u
o9BIxtOtUV9FLeUgo2Zn3WT8pNuoLmE1yT3CIujp4On/Uov890mJ7wrbleYTXgVa9R9P+p4VR22y
ab2fzY8tXwevnqf9f0Vn/HcJ+/wQ3CmYnwIi+k87RShO2eJbfEj1idq+tPDUND325JX5H9UDJvz/
1aN97hfwTFTI3vvcNvzH+bCbzCy5TfYXdDWsQIJoUR7dNvLssdgo+UULP30cbJdpX6UIWhiTxP2N
sankBdKkEVbcUekvNsDaaeBWkZ9WL+RrjAn/Z6SokJllQovRON+3s5zRjofWjA8HoL5Xq8OM1J9Q
iqzz1oNF6W3i6TXHUuUSkozuF7Id+oVt+VT2U8X2vFtGCaJNmYrtEmEEikX+bhJyI0sv36CXbfQg
c4sk4CkU7s+yT82rNQvLEaic5MiUdJ5PQ1bL4zVd1nUVfb0oE+cv5bzuC+1g+JhO/1hejxQav2Zs
aw+K6RqOsylKbW741qp45nCxyKaObdv0G/ZLJZo55Gq7YSr9gU6CRwRgVNQdEXkTIucWOIgo1o5U
rIKb9sqn8mthGqNu1lZDEEdmPiPJOd+2MFSlPMY+HhPYl8KveXryObqdPl9Eoy7ZUW38iq8C+k1C
jfvjKJ4esJQLg8jXcSWg2aegxDU1/nDnp8q9mWbc8VKXjld3RUiOe61Wwm4Y0fvTIoVV3WbK+QuT
lfODn8n6uKuUvh0IVvttC5UhRiTY8j6bROvAYjqa56XO2uUypalJOhkLFwYSPcx3jPCQos7rtF72
uREUqXbB/t1J2ZKhrI2VQ9OkCw6oHGFc58hzAcf6LS2ha1fZ36Vsx+QCSXmC/bNOxImbZoegtf68
3Xu+1WXXSOVYv8IkjF4Q86VeYBQPPVLGS5p1+cRsMjherwcQWxGK3rU6VSdYj6f3cm1Rx4IV84PW
TD6XThqJyCme87Oy8+i6I0r7aEZOpruDFRa/aWbuwsM8wvw1SbOIzIHW3YU9jfDegdTmr6gMT25y
MyqgqtZl69lAeTJ10aTln8nY2nQuGNmesiSXeWf3NH+0eRiR9+XLcb9udqu3zi5rCnewQrAPo5rt
o809BElIeXNLt5U75DRGN1Cdr8RP3V4duF+Uui3taZVZDtzt8OokZ7aBNl/4Fkh1Iex3IRBs3C1Y
/cUhUSuHR1RbUY+UOCCEGdJVYh+j566bWMr+lZBJIkLSxvIyT4yQPk9qg49MQYRqOO7G2RAoHoaN
wz+gyw+yxdvA7Zbc19DGNvdrAt3aiWhugGCUR5H12MT4X3uw7cs+ptVjwGV83FLXXqQGl7nXk9//
eBpXZL5zQOQ9SQ/s4rhx+etR8Om7ShhgxbJiY5ftLbCszVP8fjPiEevqfaveUhVq3FFSL3+hjdCY
kWx+3MKtEK++w+mH7A0HLRHY+26VPcJejesAX7Wyq1dpoBnag3glG3xzemDV9veu9/2GJCryjqqS
3ematctpbjxt+0+t2jVMesIHQo5D+5aPaW8nhrK1NXP9niy5trBK2KQHDjuNx3CMip3SxX6e8KZM
kKpKAD4gn2H5Ps+l2r74JpO4WoInKGltpv5IFxbeb9uGL8qPSja9KxXhfTJziPALk7YRbM1mfAGz
Y8FCZIR4oIPdM2a1ulDln89cmXXQgbX40VWlQEYcLfleQ74YB0AQ1W9bO/R9xwo/mZ6lXLxorvZf
c1gEgzp3qhGmzT5vqmw5dpL1NK+dCkgC/3zIUBDazNnbZIQKpRO6QsFCQirShI76SPPrBJ3m722f
2xrCrzEtTzlZKP8CAux6m4o4YneDeTB0Ic0F6Ysi4kb40IbqRMgUywFU0oA5uTjc3Kejyt8r4kzR
23wzvmttTNuT3mlmO87X5nGbNHrMSdDtRldsemVqqZNLvWn11uo8sTdNu8IDNd23+aLKBUZHuCeJ
OEuj2uaesZYjMihF1RiSVWVbh0VMuNs3On3iQ5BydVZW8n49FlPBFz9xzy0SY74CEhbyOWTJOn1J
0s0QMAWL/ALlFIXMDlX/HQvpELucHO73utWtOwEi4L+QLB2eI/JtP5MMmvJx22q39I2u7cvhJLYi
+byXZQ9VcQ79Uq1Sf0E4XXucZLsBUeZ039RNUYwrkgsbOutLwmXlu4ku5sUKLN6vpNqS6rKWcXzY
CU6avhIePzopVP17X/UiHhAl4l2vJDQGz2lpsa0o8nGZ7/d1bu7nap7AxF9qw4bcyEz0oVlg6ZGF
ksa7xAXGBpYSX3VrzLU+aepaLNNHfPue4Pmc+woMJlzGaZLjtw35HS/oNALp4FBQHneKLRGfZ4sm
Qvvt6NyTDChyz5DA+gNE6PrJ8MB+YGYLEw5okvOubPluv6xhXLarUMn+KEDSnM4LT9EDybI12Ooc
MTml6ebEef78sMGyJsM7LhokFFM3hz7PprR9hVTkSLqGZp4Opbab7xo4Gv6kCOjYuxEXuu7SJBS/
cj8nea+h/r9nflbZmWnguN1I0nG/KReLCGqsBzncdNYt0mfA8K0Y1Lay0HuWp+DL7KaStzQKWj96
jmC1blZp7Xo/px5WUZ/s7AH1vATJKa2RLMI0Hu5+bNf5taFVOvdi3RNQpCV10wW2N4U+waaM/ttL
sc8nNZX1AwhFn8hJXgcxyJAgxWutwoIXlIMtNowAQ+2QBJMhpW6u4WHS0xyfctnoAr5DlqCl2a1l
7hb3In1IqimOdyvZFLuWG/71so+try6eGPdS80ZPvR/nNf00+xDLHeU8uUtGOv/RUymfYunjPjgm
QSuo6LzxU0tdaIAqmmK9aY+iUF9MEj/dEaiGKwRsAAB9mjzz5Ex34h/h7OPps8nFYh+aeWX0pXQu
+66cgTP+it3Zele5LHqc5hGZm1DZLSl/1W5PgeYWI9ZM6DxQbty+xDAUCbrUPrrDgdjh5u3NBJL+
O7ycdR+hfAlXsGA57dC4t+Q8ukWi10MPCiaPyj3DlGwqf94E4beuTHV7MvXSzJAeu1BeaZYt9OnQ
bcaGZl40ZjWxEfk87iOhQxrH6TukJiYgF2eUxZfa18c0HOs208vBrAEDtMCfvMFAgyGY7MLrXwlt
a/o84h1SXZKAFjaErQkpOiyB/gndQlOH+GyE8dlXjW9lBl/v+ZvD0/EzGysyn8cD/xGYo+rRcIyY
XQs673tOkp31OQQ1T2tCj4/SpQ07kbFRjwqbw1vjG8wqnkvxTMdyWm7sptKnfG+wBP48dNFWyqz5
A0CB/cSiK8YnNYoGJmuKLmgfNluyc8r0MfdsI4hgKGdDp55rD0tAg47hvqXp/lFI3zRd4Cuyl4Tj
iF5LKot7aHGI5R3izwr8a0bVHzYSCMuV2ew/Jc34fak9XHcWlEbZ57xsXJc30Oth22QpP42qRj6s
PxTWvFF7dUYhS5F2N9X06wS2ERqXdMm+4QypZCeaqH+YiDYHhD6PoSLygPdoFwe8sRXFVe4aZNy2
mD+kj3+Jq6dHIsYDYj+nPlpUtfG0rB6FkU8L7EzQarRvmS4rNAFJpTdIC/J43/KVYXZJ80Od4JeY
X2bH2sdtr9XrvJPxInSGjU7SlhdxpM0bTYT64hPtH1ObjmMvi5EUp9xb8rNlKZAbti0TbodriiGd
ykJcm5wh+Dw3W8UuNU0Xd2IwiNK32ZbO/sTLAOeyPT3gQII9f1EMa+Fs+IpLhP6bNxawumxtgm3T
Mie3tMRgfCp3sbyOGRxqAfujze8OiaDlLmE79HSry+Aq43bR1idhDcN4tygP+Vs5FnwoN5OaAcPM
odG6H1gUAVCHikvWbGY9rGba5W8MNa55vlKGpLcJGcoXP7WrQ9nC8XOP8cvYi51KdVNSy8U1T3yR
DVkKu/rHGtxMhRcTZ5a8FDTx0wC9N5xeaglfIZ1uMHzxBaCUlH52Glku0aOle15D324xSHcGqXG8
w9lZvW9al2+5mzBwzEXIli5ppgX8GOfD12SzrepCJUSJHQCoduD7+9320dBGdobOx6lEpSZ9ZrFw
7ypWasDvYVkpgjIRnUdLKK5VqfCr2iKYL9nGVYvOijS3C992MCUrEG27o0nmoxNpiwjWhtfvNOO5
6VYdNxBv96hIXxa6fdhzU8ydXGiFxdRWiqorVoWEoUbybEdPtMWPkdYy7XLfymlgrkJA72Rm/WiE
SP6kzVYDY2u9ioN3Vup+qxrd4qGUYLC2CGR8hoKweFxlcM2pWG29dktCd9pZldX3CWtL3scCi5IO
om3sRxbH0YkG0Nj/Waxu4ANR+AJhWAk5+tSX8gEaM4ztKhfqr8+C+EoEo/rUzBav5FTphvcSXRNC
dLnI6wFGXiU0FJPGdyoLH7+lKZvsOc1QaFBRlvoFTx579oE1wOpSRpOBtNKAGqgz+7DvhtqTPKBI
HnaDC4C/YcI3RQtEzdJFcIxQvplu8yMTsk+rWYe+Cpv+ulVYLlAylQF/FA0sxtjdlx3zIWUdOnD3
5nI5PdWI/gHOxNEOpwaxvBeFZWLWsTldYK+Ft4F3Y0FwsVQ2i7+TsiQ9FyVFGWS+aeOprQ72Ebf1
eHI8FPCCGgFx4P8yTXe4spaiG0TEkioxtOKq18lzzGTxi5jcpKfUThV0lkTk1ZCBc0A74unximq9
q0HQSbjrWLNYDQ0mux+NHIv0FKZKPSh+7NWpTST7ETGtAhbaSld2y4x2qJNMNg8Q5mo4EsiIqpvZ
hLdPodxycym4QLgVpDDpdgrIijkVGUrwVWGTCma9NRJZjEVDf5Ci8PoWw4QhaAk34Ja8STCugliJ
uGQzysWc6kgoLCjzSlznMMX6FIJkH4v06psBHo2M1UXky3VR6zI/zy2VOKy3dDV98BokErkoRV8M
0ZafG3Y4pKUaeO/dOKLs+y5Mg5NxLdtXqtR8wIUs1XVXHPDERb2bMbJQVczkCmvMRVzMWMImjzD0
uw3fiewNTGMOHB45Kfs1IeShohMq967T9cFmxKC5FkmG9x7umqYbTZKxL8YSu92VdsPACIkg9iMg
yLbo9QHgXyE7ZogXtGT7rJQZVLIzKzSaWKfyuavwCAJq36cRlysrZj+sbC+a3nLMAQOw4Vf8OXio
iQOIE6Pl9nY0xuy9W6zBMJZgVfmgknQFAuMAR3XtDnXHbV6SnaOjQhDwQJA6Dk0XnoSsJ7agpFsF
dAldXU+r6SjG5wUVas30XTUhaGIwaZBf81a1c4fhCNXuSHWBhPqcFlOf1xR8d7FSU59Gcwh4rCi9
gJ85xg0WppQjxINMsNnTwaCX1J+ili7mY4L0GFlhhwCEHYv7BuPJ3/QwyY9jKR05V+iuHQ5NUeSI
I4S6vdPV5tqHmdF2BNgv6ofZ0tACJtyJRncp8DNMzuBIYizNmqvMS/WzJcvxmiVZhOLDJ/u/TB07
Zpl8I2Ioir3pmzGOTy1CZks0EQLnX51THOMbGAVv8IqGZSkpBeCvFpDVgjdZx/PcoER3LQxwUPUO
6CzPmKdnkMNksVb3Gwy+xssWZS27JOOosZvAHT3JKZmwo4/1tvYBwaFNP43w/+jZXrkf+ap3c2IT
tUWH8RpoDwvb8asJW/5Hx7wCfKPL7NkvcYUx2YreqK91gZfZwLIy72JlBM7QNlcfXlSt7qvPDh/g
oFUo4CvNP+kYZtO9cwRqANlK1LHAMTyNKiYJ5i5fQ+GTCfMwBji/nZp0n+kgJ5XnD2Qfd9cLlIO/
chZt2vkiNffG6hzQIDfrW0ZKmV80Qlnvm2YxfIDRNiTZnK2pvm+FqNi1qv1KzlkMeXaeEo99MBNK
4yUjY+7P2PUEeJGUn95vIrMpHRKkf05Xj9r+rS0nmQwZR/xBByip5v2CvBv+UMZk4nchnzTtVkLg
oGKDmbNOxIYXfVw295EzR+ahnFPVnNoMhNB+Joo3J9jEZr8bCF1xbw6x+J6j28lOR05X23ubhbcG
kaRfVTQep0A2m63P6GJ/JlvSontdt3IbvJbI8NNsgiVqIHP1HspPCHIHE/LGtIkJN7NJ2dLPkeTm
lOitvLZAc+KgIAsgnaYKwaMbBpBT20rFLzoqJNVj9dOiltKk+bq4pN26haGrMvCNRGkYaihyoA+N
OLCTCHxmo1Y+LUpIQMbBIJ14cjlDTCkaq6bzsdkt4H6TQ6AD6ZMBqFk0Y08UTQEuK2xWz+1igQwv
mMvYIGkLRdtSJmIAmVMB07OsuFuLpbZXSj9Hi0XseMVGHBEguwPQBF+uVtbB+3avl2HT2f5zwlNm
ei+lQNM7NxzAZ8vmIfhsuk22SiUgyyQ5QBhcRHG7CpyAaLOK+c54AShnB1j6FZbxwfYtprarrfJs
HYTZ0wDsW5kvjm0pvkK5gVAAEwnY8xyGfzSsQQ2kMX0FqCPiQEzM0TBpiD7Ryixm6lrILR3sFNG1
ASlyzT/C28p2ifFresnmGkfrFEH1H2DikeorGhFleoJn9MPjdqEriAWrL3UELvy+5Xb8hY4ssp5N
O2eqm5c5Q7jATjgHsJuq5HYiegnnw+O/OmySsINr8m3J4O4DbOrT76YBLBS3WCMCcmvsudRr9SwW
Im4DlRVkxnOxlDArh0b2lfpdzI8w/6Yk7cKR8qxrplaAJilAoF72PUasrLbxbjqAqvTAV3J42kvj
j8GKcZ+HGhDxe+Q7OiRjpvBEKzW+l+woP5ZxOvS70Ggzv604QsqXDId2vDlGQdg3fMudDUe6ljja
4FOX3aXlmI0/g7EHbphe5i9kDsr3upUUMcsueJib5fUiBgqnkB8Wwik8DIVuXpbQQC4wpl6hOUn3
UT/HWQSUNaVWYKzZGmkTeumMgnlCs1ZO4n/cFOYhFPtqbmjmDIHRlakW/SxjQnAvZl/xBzFNUzKU
aHNxp63hT1IaDhYWpiX/R+rJNQDIsSzAmA+Sh6q+2FyXOwTWR6rO48iStse5F+AusvmSbrduSuoM
BVuzZEjQrYZb2IOQ70DH3f1SY4C7CHQR7EStn8r7eAT7m8rGRgjCdeG+5jKFS0LOogKCjWkRo3dr
Gmzp8ZfUjRLeL1dX7bsctrXe/a3Htgpl+tNfAp0b2e7VauP8usZKciAPpoJ8Fwg8lJ/rXFzlvqXq
6rwBP7krm92NFxB7BTkt09jAxw9mCex2Fgdu1+aT9Ad6Xbj8T41I4fTRqBL7IAIrYnynArcrzCks
VpQJ+Hqbquo7AHbrekJnWvqh0Vu1dgWxYHclGSCPXjhfzU8WM5I88QZ1dMipGJdzORE6XqAPyb8X
NboUXLaGJwN3Mv5k8PpED7nN4+hPBzhk7kKCl9ONQ26hvttJs1UDm+ppGirhFH8LB0rizTSivYEF
OqAaRjocE678m8NmGKy6g1Q3jhaugnVt3vyAype8q2Sd4x/uaD1+AKnb60ccrzmGkKg/mYlWoUli
ZLk9CmNq7K64RBergdSgtWfJdS0KA6DLMvOFTCOgLWwFQFaMO8AxW7THFZXKpv3RagPbYm8OdZeU
TIUzm2v9sHKygBaXHDm6NLsecBRkNpM9X2Z9PAn0Ia/JhAavj1WFjGMAOxYGIYmJyW3LW9+8zTKD
E9JyoJc4YIwlb+KB29PPTarmga6pqS+VCqZ8aAPh8BKZxfqb8LwCIzcGZLzPiAWurs0m3UMd1qnq
4urIqZqK437MuM5O84iW75QbddztJrVVR8cW9MhC2+lPxkRa33uzbCmwKABhaFKrvepRcFZ2m+fe
2qfSZDv2HEalEFhOAs0uFaoAJL03CginaxhGkQyqCq/VcZMtzfTCsDcDXz6pQP/cvHRPy2bik0d3
zW9AaQC8oHE2Vt08G0xEbEyzV1zM5hsmjP1euFD99C1uVmcK5i81P8amqyu1/jjK1uWdKiVaLrZU
OcVTUC8g6c/cASANtnokwDEV8IKqhupjWWBnDBAgwmc3VAny6hHC2oHFOaLc6xFnQQDqv3ftHGtY
vaa8QBLsaKBGqXFG4y1asniqUa1fQpz1Lwv47tvkHfqwJLWmLxC8d8MlsKfTHDHp9UQ4fCdeSLsM
qvDpP61IjtSheSHvkiXmF81EsnWz3xWi62daDBuG7v20ZtY+BriPjB2sVI+3TWq0anOjy9PB4rL3
5rPBxP6iEq+sOjCUq4ph1VNlbHwVci3BdPgE6h0G79MO0gNHL7tMYWC752HwQlYt3ofCPrfYQQOj
cjyCSQggRfcrm9v3yMCsvJFo/r8eEBE+U+6xwxvJksCzPPj4IBMLCJpE5n/RsUa7z7gEcYMAObtd
9SSqcyB6uhnXELFSw04IHhWAMnEfMcjjGU2K9ooVUImGZkJYRAQG8IrDIf8AzweboQbbcOzYRqQE
JBNOd0xM2/ya40LKLlU407vEqiQCcufZr2pbm6+rXGZsMMiyiD5pnEcRyzP76tp0fCQF/Bcad7Qv
sRlFitWOj0lHuAXQLzcJxG7nxD5C1lYi/kHgvAaER8u3LQuMX5Z6ZxeGpDfeWeyhvuxBH/h8Eflt
vrcO2xlTTN72FTrAm70tlIHZZev+0Bo7kA7gJ7JVKEGyDLKh4hOsIHQ4gfq/tr0wMYWtHWFr3pcS
TTRmCD/iTrOY39awfJu6Zef+g6UaOkocygBqSRmWcEUP6QuA9Fhl91DLKyzN5mKfzvM6pt+WcUnr
LuzAuXpYruP+bkUa3MXOBhCF49AE7SFT2CV7uX8Xfpz+hblddE+1q7FFmlz1ohNtcli05eYV2/5D
d23ADNzrVTbmgl+dfaWs4Ee3Bt5ephwdA3YQI4TPivMnuxzZerMIh4eqQGyswZAI1ze85NFc52WS
WG3EUTyzZT3UQFi761O5wSSqT/PYfBxTDuHZpsbwBIKA+AbH/P1ho2XAE7F+bjUwFLt3kzjzBcAA
/RM9WzE6omv75Zb8uFciA4TTxOpWkU/tindt+ZwzVkKxoWX1T+9H1p78tFX6ec+xasMzGOebzeGx
smmRvWG2+ITMfQ2Omafa3C0bkzCsb7IV/VCa3TAZx/q05mUEE60S7Fcrd/coZuAKncO0HM/AJ/ex
30O+/0oKrfU5bnZ+B0sCXU+DyMlqQFuZlKAHbOttyCIsNUOgfgEMyZflRqgY5vOElve5Zvmx/ADl
dEsgFivNqi55Ag5tr+pkOSc7tcvdtrbYNFd5/HzKEEJ1XKuQseKKfUXGsC5PlbrZZh/1ea/2PL8w
lxzZdZKtepvwqhVAam2Z/wYW68h3iGpz+wO9JQW7IsDFB/vvnJ2zZDKkR+EmPwDA6+ri9pWnJ4l4
LVxAu1cJxih8NMD8GuSybSNwbgAF2pXfUvAC0A7ycV5uywOd7JBhI/yj0liNDyNqVHrSUhSgTGC9
Dyo5pg9+xVw2hr7Zw9iej8PBmakQgKcu7UTkAn1ZXABS1MH8bVosoIC8Te61xlDW4GmvcCE9iIui
xwvhPmTTKAVy+AE5U7uFhNwu6O3tOVcbQPBOTYv+rimWNB8N/rm+m3ma8N7OeYuDEwyCDesIqvLh
sHyGH3/E6qMe7IE/+AU1rWjv5nGdvssN+DnqyVh/K2NV/NuWmI4n15CZdDTy+mejCcT/Jt1SbIOx
iT9X5ZSE68SgEwEdGgMpyEwpLJDjWniBlSnyyGXXMJGspzLsKLJ7AnjyDHlytZ7w2AEVwK66AI/u
iBqCep/gRdUxUd9yIzh/WEsDbLQCegImRAF2zS361gIGYdyMMGzlBRhEI45c1cuy4LrPbRbRuS5N
+ZyS9vBYGkeMkuW6COztVb0EDHstA5SWI738DBoMVPKxAOUIW89aY1W3NeS7yMjnnkPCY+dmj2FE
nGfjK4K63Zaul6zF8LOho2+6pAZEGlrseHvA8c1vvMc7SCPz5rCR3N1KBxh4NPF7hjQy2CKr4JIT
qFPzdGt5OuHBPBjWYh40iurkK0ytPQpqvUElRWM+wDed4wLFSZlBqCzfH2hYCTa8Fvu545RkK9Ll
t1lF9m23tIKr0YoN1LcyB/GPoZ76evsWgKaFQZfmYLdm9ko82Cpl6cUXMgs3rQ2A69U6pck3UKp2
duWVbGuMm7u+b1ZDHZrwpPXTdwB4wmPQma15ym3kKfKyMeXyFzKWokXkQ42ly4ZA+BJXGDDzG2Uz
EmQ0UcDo2yMNLznGs6pjxMZP8122ymGPbYiXdkRo/UCmBOpzk8z7H3DFAIel+VT7M2h+PLkArczN
WYijWc9jxLLVFDH89nmybWeSjNoM2jRx75PDjqz/zMk8uojvhQULprtvn2Gm9Oph4IrzSYdxvwPx
zqkeHD3gRaz0gCNSQFBALlXQbb/lddX06D8CdEgqg05OuQOIbOPsPD9RxYDU46ANx4mIErqJhbef
xKI0VPEilsb9wJRDH+udYh+S1XzN+hU8hgXIB+y3Tk5of2+x50dcWrJQChMFNBbvk68dFHp8bsYz
bjKIcFpi+9spSDTcMIfZtGBVZEcL6EOPy5d2YoiWKJo8TCe+I3kSXzLfQSqzi9nfJaiKS1fbbPWv
B36leVxHMPNOW6ly9uQ3bM/faZOIAiS0EQbeJTESPfculX+wkA3cL4ni7o1kh5/ht1QteNv8/+Hs
PJbcVrY1/USIyITPKX0ZFsuqpJogZOFdAkgk8PT98fbk3Do7tqJ7pm1CJIg0a/1ucflukz4nPDaV
A1G2XUo2qdokS1fkL3UNQ7NNfOwFwMCQu4Ba2Zqcl6b1oYuiqMw28Bghg4wIffZvmwGZ7R7AOreH
blJ4QU2nrDxQocbhHhCnwWLAK09uljzVFwcSqz0t2FmKl0kBZn0RcZe5tw1XT/ZraqJ4vJMLtuUN
8xwCe1rmMryXbTRmxzSx9bptskWSUhoiRDkntsKjjaqSrKppZXbfLnPilX4bUiF/c0TkDUxsiFr1
MConnr75nVewuvx0dm9X6hwCXxNf663mYevdOs4FdCSCkYlcKGZ8n9YyieJ70pUidZws/OKpqkZV
gpUyPjjZjgP75wgTPEwbr3Z9eSDGslj2vRckilU2RggygsHPbpt4ZlXOiKzssW9F2PyWvVhz9FpM
eN+MnVI1nNjQWuct9ss62BeTkxRHVBq23DmBkd2FU7l67GrJNdjKqJsfKx5PnRptq+RLMznWPAvy
3fnqXFfJuZwTyltbm/SndPBl38sy4mQOwaidO9hDxhRU4L2ENHSZLH7NNnQZ+jC0nt6ntvVhT8Hh
kxum4nKDlcNqYaQ4uG21X+1cyYPgbB5fHSid8UrbwPdRb8ZoEgGpk+xmSt30J0jE3DgbRDfesmv0
koQbA4dX3UwwAbDJqtbuwWmUMx8CERDBvrhFnN6GTju6x2CV62vUJPl6cpbCzY7GwH9vBu0nP8sw
RZ4z4TqvYEm4thnTPPCzXiUvNBv0xxM2q8jpph3MOGp8x4wh14fiskacpt2rlGSIxpPTTo6+Y5sj
ZIjX2i9/NBX92GZxexnsZ2XccOebKQAmkm4XEptmm+IubCNzp/qCFnAZHWKZRn/17Y2xBeNgRO07
+cFZSgQjXtD6/tYdAhS/3JJcq6JbaAt0Qi3dl7Cwxxbtsd3UFD16I0w8Oru6aQi9nhIXAV4O6AON
gUALh42C+twXTR8W38p2FB+N35sezEGjw0N3ofRGz1H0DYbYj45B3MoX+iMyjpa+8Dn6iqHPHyBN
6vloG6iem6Lxrnt5FJa9X9Q2hLYKLde09sN+25daB3fOKhgRZBsc4LdO6rgsgjUA3HaDslg3nX/t
r/Tkegu6lUbGNw0GgOXkrG0BJVunFGSOH3jXCmKgF8V+HahdkyCboA2sYuKIpjX1N3k3DH/q1l3/
pGFRhPsabuVpbUPQGjU1AhtwEq1fODlwGvX0oU+eggw99slg32Ynw+Cv2mZ4BtDvLiru84QWaFhe
cgI95mPeN5pBWjT3K2rC3vvdsJqCDTAPlU0uvcWHMl1DyMVwlqiLVDz+CZxh8U9pOEkensyPEnRo
ycntiALnOyTKmKO668LnYYFp206q0PU2aUYUZToV5kxGhiF9hQqFEdKLUmQVjsvSb0o7Zu8iV+43
urPuwdRovDfTrES5NaiN5UlDu/1yXL/oEI6Htd6KJSjTHbzrgKcwKvozIccpxqqsQOSzQBy8RQgB
21O0oBH6oYG7J6SBEcsW/Xid3wJT+D3Jl7URm8m2MaqylDW/RzPGKEQ6CBZcqXsBujCE9ndkqrXH
Ezd0zmFMDaoKmw1yPaIkE/eG3VPuGhXMlLC8C5inwKN41UPuHgkAVUgDmrh2940HtrabkOxyz/je
wshe0Wrmj/vl2BybNif7j+2KszoKxwJIJ87EzerFDvdm5FWGuIY4uBNCoVPUHYNIuAu4tFAY2Cw9
hFMRu1vjUnSwwYaGeYnCRY5oQwhcWqyrfjB0J4s1rUW3BKswy4XJHQkLPDELDQ+1kbCnoS7MQ4ZS
vAGKo4IgDKsgCUMDLc97SuPi5DD1tjtDoatXBf9f7SN/ctDJD3UYbJl5uXo3BXJUewtzwG5wVmTV
+zqfqQVmr2/QsRbAQtswT/uaIj6yb3FIf7QF5ZTpcQ4rOPxyUDrf67D25VasRsDy1VP/rAtBoRFE
cfNtDoMOSe1ikvDkTjHfWdvhwRvL+HfQFs4Lkpzo0SQarUE3oPa75cuAf9nCraptF84GtXkfk+VE
G7D8HJmn3ny1uhPdJmoWd9iUYZEGj5AVXkaQXu3ULjRL6kv3poKjY9lBLktU+GiN91oMwfqWxcC3
GxConEjq0SPltPS7qToM4Ro8SN6O2raBzvv7q5bmO5B4zbCstc+Hrde06XNSaCr6mpV1C1HC2vcC
espDkw/DS8aQHqa+LJCJx3FMHdDOQSRfOe/X+EAJuia7OumA5vTADt9Ga1OKcxN5y8lbhxSt7TI2
lNr5CLzMk5fO1yhaNZ1nmWOaMbPnJx8jTNDpOkQiQKjBEl6OgagHNP66tC+O448Lw/eAPD6a0dP0
K11PAB85to4kfZ+TGCijXJ7qZGnQeIWa+RNRh6/k4ElX29uaI+4VHib+qQPUjTdVPEwfPRqKbNcH
PrvLRV88n3Id1Viko2ExTy1jihgtlS1D9h75czYf+G0bjsHRc76YoY/CfZFyDm/7agzs7dymiY7Q
dvje/YybwyDG0h4WxzxggBsowmoOUZmo8GDysr3CMqX6iDoZ/2gm13aogBvv1an18NXvHYFFC2Kq
2DdhMi3bKV/jp6ErC+5bThp9qMJCOhjYUzKmEHB00LNNXHrJA4LMfNiNJiaqjLIj6F9gU0Iy9loK
0W00h0TKi64D0R6XWnxMvskeiyHzGJ/lLUCNVUW79uAqJrrvujS3qGFmpyddvBljd3d1evQgGFZ/
cefG7Zl/uCSvM4OxOgSweZ5yJXCQ7emM67s6GmMuNT8FhaauwoABnFy9N6Ibf1E/l/bclhrMJprN
FO8d7bbZTc5b+D0GXVl++AI7CJgUJ8/OTDNohac1V6jqnJX5h0GajfswG9LyOy8wQ5pNhzrtLAkW
pN9yG9e70PPL7x3X40XMwn6gwS2DbbwG6Jd6aYJhuw4i/D5Zrw8OIydnTmMY9s6bLK8uOahnbumm
TdTyw8PDcCk7tGY/tC6sczOgihY79Hp5f1eQK7i+rClU5jYPC1AFWF7w4D0mmrq6AU1Ohl+UQb44
jHFo3dvS2qa7OFJrzjW7zt7GeDP8SKC1J1E6yKT07sYlGJIdAsEpJB9nNP5z0FmfWI+CQ+C0ci8w
fCOdc7R4nWuyo16HuTxk/tBXp2BI6+jWcEU7N2DEEKCy7eHhQ+mPcsftmIlD6gbw4ynNGJhHnI7P
+aDo1kXg91/mrAsZzRvGML4SzdRLqMZc7rgMK0JTXWztSCsy6NCxjnsO9zXsHrrFQUsewj2ZAxJs
ybdOFmTxTOGwCOxWj0MDMtw0x147rX/PcozSvR3p47epBAjf9Dgt/CPn4Dpta/yzzkkJiYpvRBXG
z1t20zYVs/NBiEP/UulRT09qqDx/384i+REOKE7yKqiS3dwk2a/U+om3SUcvz882WhwAGSxZ2b1L
JPIPkA31w7QRLXBpRRA/V3T7jH9vULSVxxK6DIkxTOH0kuB/QoqR1QPlZxBY9uIaJeIw5OOS3cwB
8l/OKZHNO6G9ntmV8xAn90IkLjfXHLvdI+NRsnw36eGq3yvCaIg/fIdegUVaLe9zO5byKKVG8B4n
nZL3Jlxhf2yzLt458RHAHGTkrhQaUrom6vYNJot+QuFTIXADBWtslx2DfAk6BA2t7MAD/CAi3bFY
Fz7JQWTc1Mp3zlICy6bsXhlgQ4aI7l5rKMfmUAMIrNt+SFzOBlWXv3LWG3pKuNOI9keO0752mtLh
nrsOYSpEMXvfo9IbMAMpb8a9FoCtkF8xZCv4M7XYPBv9o4MH+60Wv8FE6BJs+OzYpUkzxjbGFTBG
t+jXshiFogh3XKe9G0VZckRVafeuMb1BHhnRfls7a161WCbvWdmUUVBtNzVfXV1P/tbU48x0waaR
4VcmC3QoR3PUvBs3szULcJ17oMSCYsrdzjZY4oMXE4SBVyda24NdBnvn+pr2B5naml1mkCpJy5yD
0EykELc//W4FOB7jdqyYRQUBWO+HOV6/LEyAfKwxK2nqZbeIzgK4sr5N/GRM742bFcyDH3g7Z1/o
Jn2yXrN6mvJJ5TVKBsqrBQFla+OnBYmzeYMYl98GAUO0J8PDqfbZiNaFYzqLuGjBF5gz3UzkhjQy
yF5JmyvNyUhU1tA81tYXL3Gvfhs8dzMNILMy9knlcGskVVb8hFgXwHuIBib1GGrC4l6qmMBIRrkO
3C/Iq+Nv41DUr2UEx4OTpq6BZelf5WEoVchqSrLR3SKEHe+hfuleh9avH9A/X63VdnDnjSuX4JuO
xFo/wn9SPVmCltNdJIf6A9zK4xaDi0T7MwUtzgkJ8G7CQhWbYM1DPBPNVeAscjnH9+gRoNqqKRpQ
R9GEVdu0zEvFvdzB/ScB//UP8G+a3oSgSO0hD5EqUXUgtOcUGyWDSh0YonMiq0zucypeRDBxZRBF
VsKr50tKxZjfzFGxTkchGv1RwF4Tvbp6i6HvlybfREXW/7aBDT8y0XccE40stoWJy8c2meOvEivI
R+QUGiFiKjEXyigegl0ztdhDtWzLDz1PjrzLA4lPAil7bvZuqphQOo9BvEnQygX33jjn09dCB1Oy
YQtHzPSATNW7KMxROE++g/q3Ux6J/EVTeXDhvY3fKatbvQkxJZDylKT40lD8o4dUyWJ5Q9GU2Ktn
Y8k2/PTUW6Ycg36L/XsUFOmBXnbdUMv52zR4wINV3dr0FPudj2dUXZ13kEkU9FsHCinD/7jULv64
WD8F2nhn0IpxAmOtxp+NjSP8NgFIKHATNpr1N/WS/WIh26ZD2nWUo4c0Qj/bbOil5p0bZhUpb/R3
NN9+aadtnCeMnxj6tnF3SaaxWTR+Vr+0Ksw6pCN1qLejKXpi+6VxWvQaSfOEb5PFplwjbinUk3gn
nD57YcKB79ytbi31rrBTsjwMYVZT++pO+TsFyJ9SgoWcVWwKxB1ay/GdUVpDuJ0iGL+EqBoDQxfb
94QxrvP7alfAaO2GOdOe9XWZzmnp/wau4T0U+C+Tk5imntqbbc1bsqvnbiEPA96kb5gq4qPM2kW9
75C1MV8BjmS9lkp96uHUHRSsJoL6XNwtucLa7ta5/9qnfc/8xthFiBOm6QCeljrOxECiaXqF+G3Q
5FR4EMD/8yTZRa6e7xgPUwCL8kte6M7LSzgmWIpAotp6G7TTPO3jtRBmMw1Xl3TgCCjdHLunv4HW
dO/ARqYPU0ozb6wplnNN05dzASaJPTbmKtmEhRZPVvCjPJgRxuIGWs10hAQOzU/E8x1tehA0D/yA
hQWlQ9sKDZJ7+iBV2cIzGF9iMELWiEeiXfXj4ExdtWOoPR2/o/gS+8DX8XfPm7AbAIWiQq99d6IU
TwmfZXLniueb7VD3qBOu0s7ZqWkfRdwI7LuIBLfAmuo9jFT4oxFFyz+Dar+PlRD3tLH5um1hnb6k
CSXz1p/XFuvAlJRPAyY2uWHaNJnaBeDcBjk5+AqXEprfDpj5J6dvnx5Q0mMZ5JVY72DzxMpN4FUL
+z1VRIFTLU3ROV/F+JjmzvKYubIROyjquj+GtbJ/6h5HyqYIRvhDptdOb/AY3RsWJK6p2KvK4CQH
VPh3GubyZ10muBbW0jPBPguz8plYVUPL33vTQ9BB01/lAFzDdujrF9/qyt2TkoZyMl1tcZswpw1H
XiPIdQm7IKL5l17SNBzBeafOnMEO4q+E6dtoCaSTdx8+eiQScHD5DMX3HEUkgkVWRH0rfaefdzoI
FMaRlHkLT0LQhz/6fRPrW84u84fUAb+/p9GasmNfB827ZQpagL6raIfXovNb55A3VfyQg09yt+aC
F8uDIKozAmiEKAEPKUJX+BB6tKmjfyfxRPbYnSrrz/u6Acn8stZB+jhbiL17oE7xXIq40neFCkG1
R6/z8oc5GgJ9lzTeVZg9KZntK0v1jhGpXH9iI4Y/os+hsKENhHiGKE6/xQO1E/9HEvzxInBd3m7W
MhaRj4HaHREdnvQ6x2rbVG5yIeMqn/bGquFpdqz0bgLYYvk10Yn36o/F8H315dyjU5q6bONXHS0r
ggU1Rggo6tLJNlOpmEMYRUm43GhRifUON0wbP+GvXl68pkQQYYse2/21MBtvhy7KLK+xwuaH2wM2
zVZF7OyKTvcIKPPZS/auqLksEFIlJ6gC8za6jfcO9FIwN2gaC4LVhzCOt2mW6o81jj1E3kYsYoPp
I/+uVzV+U1RybEDrY0exiE9/uVRI0IgDOM4WebQ177NTTlB5E6fiAebH8+8HaemL8RSN9xXmVyxy
KuU4ookvd2pprb9J4xrJtAGIaLkTVijCyfMFrgnSMcODL6jzn9Q8K/UY4RpC5RfN6bMDamguNpwV
4QwerU0D6u4guMXQmRBL5TSIampMquNW9K32Tr6XoUQr6Smi3QKxp7a9nw6vTRkY/HMTNiGY3yjZ
G98T/k0/tB2UTRbpb512huFo6govazZN1U7qPAw5vZOmR53PPEHKLfGtM6uAj266FsC18OqTBO+9
2th0vQeZCAb2j13rrSlc+rjJd7PTXHFY3OKHT9C356Uzf6XaqYldguzKH0oENONv2riGEI0qIRxo
A0ZaRdzr2fLQ4SL4Mrsj4tlmpJbYeK479y+Lr3z0fCuaUr5uHFRfqEmn/IZsL/OrzDAobRAs9ZwP
XeR9CxpneSjFwiJs87YrD6afujdb2PolyqsVSGLul4+Jy/qXQaYSXo1S02OT5U63I6N7cVH3C1S9
UWyDlyBZ0BAGOvbeq6y7HgVLlNRbTHdNxfug1EMHiLZyk/cjSTqjjyxsp/ie0WbhLPoSkDWB4krn
6Zcxycr8xUPPBf/PuVq99K7N3so6tgtaxXF6BB3WHUtxxUwzpSI2JwghgPggHevgICR23U0HAPk7
Wqgzd4O3Fg/jkuDQxXE2oHjBGvdakUGXoNF1iW5h1OiCyWbJq4+RQeUYLmcHuSpX43fB9tY7RKTN
RwT+TvoUXkSzw8xBjkEzi2gLRT2/kxC3+HgRi+JCXr9i+F4sHHEcKTHPaCOyd9RIKOqDbi2IVyW6
4x2Ll9EHIorT/pigekoRig9l/33lHqcGE6X3Qp8ZZ9vaa9D2i3zQT2hPbH6LbinlX4ezbW5CwmXa
+7Wqp1O/as0qgVLKWbt+iBAaYuCd5H5eQTSM5qFcW/9Du4hONxGzjwnR1TNQt6Mw9CAoClFNAQ0P
rz5N+k+cHvV4rBMt/5Db0bt7y+wnpgLB0TM106TXtzG5OQp7Qs3WCYZPrAFmka6D4O07t/W2Udkt
xKfzAM5DpNf2CwAZ1E+azM07h27zYKkJxBacNqZaGvJJbyI/y39yAkxygynMqvuF1AoIY7dQt+DF
XnBCCluXzz6pAIbHbEED9TTGlImqnM+RjzqLI68jRTTvKak2eVlx4JgqGMI3Qy5b9h3bSpodm9AU
98inPAW+SLIRixZtRgdgaU+AK31/GrKJWIWgQES5Dd2CmVqLLyJ3u3bRjDcgaNSvq8LqbGARxHEd
4jmgYO8XfXfFkr/nBFaUSBQi760MXAV2bucsvrRyHvpn2Co8ZnV8jTZw8lLqh8prxnI/RU3wdSzS
hdBhqrNLAvNELY/w6WsnF0wtxm1WSHMnXxpGHC+0yMqUBgagTasG5Oiq3QCFZyGwFXosjsJo6v2o
X+RDM6zpheSe4n6SIT7sDQecLl9qbHvqIYzmRlKljQXO763whSPFAyEstBGHtuiDJEbaOwXDj7Vm
Hp/egd4il93UsR/N9sC8V+NMT8jxZS8f42XCX3WUmZvXeHrwA9bps1pIWOjvYg9lMJ0i/ZaX7kMc
9UGEQQV3eH7DNL/YYW5zICuHOlVn/fewC1dBB4jqaVfmpsOY3oRRcsgTxuc0u1a7LrGkRUz1TQKU
Ec2fbkh7lJmw1vN8dlrlqxc06mu8d9t5pvISOTEKXjtGyWby5PLbI7ulvV0TCg4oBr9rXuc8qbvb
jJMw2E1Mn/hQhDeJxwE+/+rW5pCPfzmmntNHN1oUzE3sloqESptX003p1NF6bLyZ+c/XPBGAlzmt
0+/rEur6ZunmzDuNYJ7pWc2Ef96S+seZ6Q5rVu9mUUT2ZWRPM4i4icIQbwaJCF/6yS3WuyEug+SM
wwi/lUuDiosLThQxhGT3j+4GQR62rE3D7gqoW7GQ7EE+tPMMeIJ1x5YQuLcOEZt2I8iAYfesZBSQ
Y1QhzklHtfDXQqWbDZ33fAX6euZhznWDJE5J+UiIb4myfrJyxUqsoAnQXRRvgdHhdxcTDfdFN6tn
2a0NA41dIM8FghGzUFUXVDbcOw2NuEqCTRkly6OfBL65QFBxh7Ej/bfBixnBmbLHH4xjDIEHvG51
6wRa/bRZn/4o+QHWfYYwXAA0gOzsJx0OP+tspnyc/RwgNKphkRJv5u/Mk3XGOee767duTZ3k5Jad
o0+QePaLaaL50IShOxzHIbHmobGa6JUYVcGLUQB9iCdwAp9s0uE6Jf1nZq1EJemnhhX4sLbcsHdZ
hAAI8SSnA4FBRbKH7tantV7Hft+Offu8LP9z33nSvvUeVNxOuxlcJgaaJtxmfG60zWYlLUh5UOI1
6SffnpK2zN4JHcnpGqZa3WNnJfFk9qt2X/kyiDboLdCq5gFi9A0A7tSeON47zizfkP6zZtkTYJfU
G9p24LpB0IFdgSvp7QecmC8Q+RDUXl85lyXLAG51WmNdT4ya/sxzONKesoG6fYGqglYdvLgFJMSX
9pBiEU0IfmjldGPBUO7idUQ6bZnRzgBVMnzcu8nrYsTW6YCCQkDQ9myo2hb7zOsGHi1NxvXejQBD
MafrxGznAWyadBG50pAMxA8/Vtqz+TEe4uxq0+p7ce8a3AUQCA64XaetsTtR03Ft6X8FCoqlQJEV
tQOGktQQtAAvV2zSwfXanVum828E9PR+CbJTQjKzaPKP7RClGEm4r48tU0DWPelgwXPWk5mwI7nD
PIk5huiekoTGCZUe66xC9fY2Jr0PZayGYRf5IM4I6IR+IgAmB8/CuKDvI4LGviztbJOHlqmz77FY
9K503cl8WzyIb9D0RRXUvbD27G/YWuyyBIKictRGbSB3RLMlJpSAF1kARe5RnqB09YgYQHZBayZx
bOrgvbu2PbskICeYbxx29Y3y1+RNiwjXM/Rt8BJ1YtlhLTeX3ujqsCJ3TVHTh+MvTPwoePCHgMKT
00ezsQL+ij1dvLgQN6OufmXY0g0IZIljHQu33Du4nIjuQI2MkhDlBObSboVud2tdvZf1XCV3cVU5
FqV3JXZ1ERIXoGTMn1UXkHI2B/N67mnaf7aYDbCqO3PxnK06cLHSYY7ZoEOePNhKFMaHQsLzs87U
cNcKmbhMPlG6ee78FBylEc3wp5Gm+9ECDfMNdBPTpIMYLD9MUOtoH6veXmqgrXmTN4mnfofCgUjy
YOiPqSwV45sWOb4QIhF2OMfjmq5o7JoavUDv3Vpfw6QMTZClN204xOtOQUR1+3hymasTo72/k9eg
of3SZubCwWrKPXQTWjTJceAcr5PbvIeunpb5Dj8AtomZBBJ50+c4xBRNNWpAMQw/wihS9h7fiAof
wa+VjzsWY0dkFYFSxqnYcngNM6c4hfWEFSz3o+w7voECXfCg5vGSpTYczt5kr+o0I/Ozj4ciu5RT
XftnYRILbYKhJS8PqBliFu5cYgyUeIB/5mDA3xXOi0fUQ2i+KShMREyQwvHIn932HGFwcG7oWoyL
O3hsq30PF9WSCIGRBlAiR6m2SailnK1ixlh50BWNEzsrhxvc5tpz3F1YJXFyyylHkmfgOVcpEeF6
pNGYdZ4ekeUTZM7C72IiTdIV3d+4DXJ/8i7pAGeQbfAT5zOXWoZDQ28lh3X9DAa04tBk9FhwmEeV
ticVlNgTodwm77CSzenfLTPU2xUJdlm8XL87WtM12+aVHH/NU+891j651tVWTaA854VBg0RRNaFI
ODLTZezvkNrU/ldJoARUcOA48xMQVaa/oJnMMFRHaAn8XYHoBU2MC0kINkiuSvMlj0z4s+KgQQPi
wVFEq/FhfeaQ8EeEbVG1mzVidDTh0K+HuivH5KaaQxMdyerRw1HNFCxciCg51FYUuuxQPIeKRE2r
i+m2bWo8yZnR3tnaVKQKlDqT3o+18fW924Duf42QdcnHEQEiMV/rMsbPRTf2yb3CKgl60TkOOekr
H3Pssd06X6U/mJZ5vvxtL1UE3n9SvYbSxwPjIsLDJF769c5N0v5pdMbGvZnAFmIimFz3pXDzlCh4
4VJc9+WMvse5GiIbyAhxS82bFjc2ZceeMt7K86glXabSI1EDdRRnHzSYdjgSmzk9Gjfqh30+h5NB
rDw66Q3O4lRsO9MueLqwIkjnLga8J7QrUVnylJSd+7PonLS/6eK+i9GnK7oQDL7hB0fKSL7QCGVH
mlMamxKwIfJiKLQBYUz/tV25ADtcdHVW3mZZIcaPWFBvgw3gg9+3+dJ7DwHpdNmpLdAjEIxGetQm
AMhjQHBVpOU7QS1zelXqBuK57YeuvTADmBET2vOH4XFQPaK3lVcmbnALpdTsrhN4/as/dSFE9TQA
epiZxLddPWR+/Qhsbu2tFyL+cYwX4geI/DbBzDYZn0rRBvOZ0On1lx+bIEecOxY//hKCe43+/N/h
qi4RhmhJAuFy/bqfwlVLU8sY/dN4Rj085S9uVe9rlHh8IBInsVmd9DVdq8PUypv4NG63vKm/pC/L
f0onjV1ERoLhIEwJ+fQV+rCJOqv4Cky1W4i7TvcEiexQh5zrGwZWbNPDX6cLXMNZ/+upPTe4Rnp7
WBY/BaI6PJaponQ6z1W/7I1mAopGiAUrPDNeEDcB0grFqVbafjo4YfStwbh2I0zmXlKMCslfIm7/
a0qFdBWaUubdR4II1c9J5sFEmk7WttMZ+mNvllNR/1bpV2K6/vKy/ztq+Po5hL3zY5P9E3/6pddZ
Ti4OpekcP9nxtd0u9iY6B85+3EbyNW/Oeuelx5o4hm3LNMdL/bfJLP/wpv/X53/KzAUAyVwyFnCg
fqej7kYmmgZ7TH3Lr+A8HxCYn2BOMnnI1F9+YPmPTw6IqZiO7fLsn588yhnFJ8aJ+Svddp0eVlIz
aHZScSSBQHFRBh2+gj+0ncDO++4qPB5vFu+POzuHri3/suT/+3cAgBPi+rqvk6Y/DyTVIzZPQ3LZ
GXbnkvYHKLRz0T//+9v+xw+RzM5kfUeh/Lyo4Gg9W2FjOEu/fkLRd+dNz4X/8v/xIbSq0ABUZu7n
0eNlk3pj6CfmTJjtFxXK33jXn+LM+0tI9udnYVtQgmAKjBS4YhB/2q+howYRBx1ZSvm7ls9u9Bb3
f/mIzyuEj5ACiQlpwgE1o7zOTfqPsQ+yM4rJ4m5xQY3ajXuNqTQ86eqExuLff7LPm/3zB31aipTQ
wRhTlV2K7mksn8vkj6t+6Ony75/yD7/Y/3qcT1stZ2bBWmlZXAb9w81/xeqy/m1I199+sU8h7kFW
VnCV/GKVvx2mi8flteyRgYf6L+fG357l09vvHJtkNveKS5S/JcFD4v/y29O//1x/eynXr/Afb58o
Nusrw881J49B+sBLEcXzMvw/7pbPr/7TeJfMeFitBJ9CkuC2koRlxF/98OnfH+Vvv9b1tf3Ho+S4
BXxkoMXFw4BSOr8JEcR++Zfldf3J//MC/b9PQmHpSeGycz49CfqAzulEWFyuWWQbiLNbMWLH/fcn
+ceXEkPGB1yKIVq3//0kNHKomhmIcsm6S0yibEHkqMx/6bn7ywf91/VwfRw34IDxIoAUz/u0WyLT
SJEtZXXJx3vQjXy4jyfinFERrt23JQC1g+ciJfOwupck+loS8O3V8dbCzGQoMBVhYP/+6J/D1D9/
oU97y46rvzgJXyhb3X1FCFoeuFC96U47HcY6hqm8//sH/tNv/Z+/wKc9xgiMJBwAhS5GHd3vDfmS
dQyv+ddf+vP4uc8P9mmjrVEPaNqn1aUkxbRGuYzfDnUQoW/qSKiewoBZ2kOEA+Lfn+9/VuTnFRt7
Ebee939I+64lt5Eg2y9CBLx5hSNATza7pdYLotWS4L3H1+8BtXdEFrGsO5pRSHpQTCeqKisr7Tkc
mr1JjW3VmGMxHZIctIw5YHwSfXVHQOxhHgDwfcxLfFa+I1Lstula3qYAbUIanMYzsrTHqqiiJjc7
e6JM7HEkBFI7ooPvUJhBawUMuFQw3y9ltKXOL8jDUiVO5jFnIIHZh9jjkVM9tB42yaFszkj56sBM
SxCkce+erpxEG7BaaOhLDMoGk9RFCg/mJrgzMgsHS+ZlwiTEaPGqkGAajzzgPFjEsTWwIUDQHHVn
ub9w+QaJwQgJm1ZZqfz3oUyO81mgAWYESFjhIOthS11K+aqHN4r4KMIYNmE4DgB+G48txi/H4RIC
DkEDwFiL7AWX28+34MEozsLgWwuA19F4cGfc26sCGKBS6mEHFP+MzI9eVT//vQAZP3+mhgIMExkp
IWWJFiOpGI89qniCAKBu5v25hKubc6c7WMOtCGINTDdIKkLz8Qh/SJfVbSD+wJr3Ymz1AO9GWdwF
EEhXapRz+j/kIhJTFAkOmEbcDeR8gYCYdeMxzvZd8Q5QRJOZh/e0A6MCDOn70AJ0ksbu9nAhsVhs
owKGQBCdwIW9P7AaAy0lavrTkQGkdJNiQAJ3Ep0rOzGg3MklSaDG5hBtgiIDxCH3ktTS86reL9mj
6AOAHcBSXuQCPRyNUrvnB0gTRO6jlg2x6CfssQXGwB5ovwzSlcDPxcVN3GbUVPMv5Ck88vPXYEYl
3ugRyQVExAN75OtYT5oXDf4TMPLL1H0u5+FB5OU5RyDyPNKjCs8TRyX56E1C3wuLMXjl0Ejxqikv
flkBWElEeYY/djn78lwi/2g7IFKBb4OsBIIO0qClmHCvxX5kj0oOdNVEZL7Xnqy+phNKPSlQvzaS
KOTrGmW7tVhP3A9k+0pHRBbUBGJsvU8jlLQmDlPCuudH6WZo0OsODDdpDTwRvW2Kbw3mXjCgLTVO
B3gKvUHpw2B6Zp+qUuQC2TN4x6B5QLlpSxspYBYGsFjQeF4iNBHNNDnGUHj2yPUv2XsUww4aU2c2
1b6gqOLCnUZsC6RI5FlgDjmSiBXlGCavCw3XC9jhccHZhSxb4bQW1MEogLEzYFKnn4DuNI3W87N7
PLrZjIDTXIWRVODY3V+3vI550HYM01GRGRsYCMAAYewuXQfoX6uFb8+FXckQ723mvTRiSzHsz+Hl
66Zj9YnG9OZ9+sG9sGvNjmzPFF3e7XzgIOraR7r1L+2lWFeUd+dKd/PwATzCb8StkiRfCeZuXH6R
AYAPmlGnY7/2zygnbEAWyeyls2xOq+JtHx5TcLtqbu1EO3RkPV899+Bt8Fi9KKiSpkn4g58t0o3w
GOBI6BBWpqNfA8IJE1abQJYcMUq/cilqv0B7BkJc8z3HvDQmx8xGmL7+zRdoSLRCr3kBSYL7Lxh4
Cd3wQB851jWDy1W9IW/reoPZR5KLcfVvGJZGL76sxnoLv/a58CVNg8cD6m2Jm7FZCbvUhv4U1aj6
H4WsvqjrWjG0LHtJp19qsfpPkq5aeLPPAaruGF+Rrzqd6yIm51GPX6dT4jI95pzU7O25vMeXZE4b
ISZAolPC80icayag7UmLffaIFa5b2bMBBQ1kiOKsdhRJi4YC6V9M/eIxxuNPiELSOZhENoVNOpRy
jsGPz6i+gBcuwsgb4xV6mbBWmSs0+7S4whuxhN4AYVBI4wpiGaW2q24VNhUGWIpdEnkXz+PRU24F
fr3ziwpI0SawvlqmX4dabBXIzlc0+vHZKycvMV4bZCgVCRBtMqFJA593OVBa2WPWJ+FK64ZfoBvq
nSEGTMDzk13SWURAEqtxIDKSSE1K+UxCNyvWLaL+Fk+AaXbQOFn0rxJmmJ+LuqYyyVXdyiKyXVM1
FKWYxOyxl1pMfYFZxkD52RGZ7BVNFfueFxgjEoftVFYnFLU26SS+pMm0jYBpZQBnOrLqFM3QEkD2
dUUDZlfGCRjpYg8+wKKDqTn5IQcUQ6aazBwZRCBcoDDjcT8CVVrxaG80St6z5K5HUzZfUww/9+jw
o1QL7AtVY3lkPzVicUoZhWg/reCU8BJwjYVm38btF1aaIiNNssJA/+R3ACK7eSl+Q21wF6rBOqly
HnPEgoO+7Inyti9+j4AXAMlSkAhrhDMG1xMZcK9ljw18Cb2X+MhAb61IkbJwXVU4CBLYbwSEe8hV
3tvbotXAtxUz3DHXgeu67ld5b0UH9ANHpQ3ou+ca9HhJ74URwWyFSX5GEHz+qFaYnyj4barsJ1Cs
oXObdZ6LWl4YiANk1IUEltcIgyAAClIoMNBzxFxIL9uRqXwL9oDjwsD86/BXC5MEjedZOM8aSywM
DdFT2CIjjZuBeBSYigHwU9FogFGc58t6NCzYQbiwsOQaKl6kxwdooWSSRwia2hqoLXw5rRqwW638
XPApXvqiKJlF4VwDbIrMz87nzRvFcGNatAiAjhXq378wMhYafthnn3Iofz5f1KMNw6LmcACtfrzG
quRRAZZa0nxIytCQgZYNI+nWaKdIgaSVJ5TSADc7cPdGDMI0YDVrssohECFMc5yIcQ3aEh5NEwUg
gdF1p7yCXMoRlUujfEvRRBCGb5iCBOCqE2POUwgo9OyPFxtlcxlRCMy1ihIhoStZgAnCsgdRiDqi
lR0uTopqeyr/haIgilNEuDIcejcJKYA441Ca7vkjnHoWnTEi+gn5zODPz49u6UbfiiFee7HCQD6o
m/ljnsAIrpnwBFRX9II9l7Lgl2LPZhcGK4LekzXeop4KxgMk3TESfo7ojWTiSwNA1Sx14uQnGpZ0
MQW7Onq8T88FL92BW7nELo4F8u+CMvJHHwVcMRU3Su9wRWM/l8LxCzp5K4bYRUEuhH5KOf6Y5UA2
UD3BzMFFZtUVsv9zVygYPZrORRRU7QHmHa4BQJnuYiUOtyMgCihfMwsjLggo6zVRxNuDZ4GkEBeb
DGP/va8cR3TuINeAyBcoO7pfKYIFCOLWer74+b4R4jQFsbmG5wcnS4rzUEaRYxEggF30TQCqOHJl
hj+c+AIa22Cyx283QVlT7uCjUI3FwL0kqjLSewgz8FE3tg2jNB3G2GLlGJacw2T69JIIx37ktnF0
VuW1JlPkLZwwECtEDa6ggEAWtK33AgUvGtBT2WtHnmutEgggdXgqYxdA7oCkq/SyQ9tJ+yoKnKFg
5hfGg7LLC3EtmpRVjGTOlg9+6ayCNyvWMEKjRuIYnNL2Q9IOGFnVxWjFoSUuHowW7T0DUBix5WA5
YNIT+hencadgagqAUCXAw1o5BTHlD00qzefHv7QzioqoRBNAJIqYl9D9HJPTaOXhvGOMkRu0UrE1
/Mc1GtM7NMYHYFZFYgjDxl9lO6TRNT90q8wPAUDBuTnShj9FkrV3k9Cg89b3T33LvxWVW8RG09pI
MAIFf6e0g6UBoLViAEKlTas83UnhkWMcP6wpV27hUUIDB5x4BGdwWRCE358Opm8wJMXF/gkzk6Yg
vbETsirVS/7Jo3djhwZeNvcNYO2YffGu+JTn9zGLdC+ceOiLTGo6YGf4pzhT7XIEzDlAFzTxG0Df
jQJdf5xHY/2dtf3+zmOzAbYv4H1igThO3IYQZCYYJxP8EyCcMHgYoqsNcJKaA9AUWp1m4abPzgWu
HToLRYWs04C/axqVUfFP8g7gkmLoZsNe6TU9kWMrL98ZlXLRaPKIpYkRuFRA1eafinYuRgFdJtu2
IOrDNL8JKNHnl+cxrSmg8QS9RkjWIN6Gl3uvN+jl42XgoESnadz7TiK6o78To18dDjCOLq2IKjtw
8Qt7lP190iOFbHDDZ2QCm4kxeGalMZsaoMgecFTLgjHKfoVJwQCI5kkU0gKNhzO//1SBiGdAqQh8
/riNTvlb8I4DV4/lz/J1sFo3WaMb7dVDqzplex48LUIkYeV7kMeCvbCPTnX/LoDSu/35fPsfXkri
5xM2FeBySi17+PliB9ARtTQwKFyGH137/u/lqLyMLK+M91EgXVa1q5psnMbo1PRfxKreqwVMUiqP
p9DvGco5PfjiWJMq4r7AccS7zBLHlJVS3zCxhzUpabZihzwBBGmJGHgqcqce287F3CfFy3qM1QS0
A8HbgDmANUaK/l6N2RGBKQDkpl1rgMvE6lfQThezDyG1be3hekISkqvCHFAjQUO6xamEQcWw89kd
Mtbm4DL70FBt1gkpr9qjZtyLIR61UVOCNGLAdt2uBzN20LzK0+LbR+WeRWgoaqCrYvaf7vdMC5WU
ZcSQ3TUustMmhpf02vz0j8YakFPbH/9WA++EkZUh5CvBmzdh22InMDWD33LucwGPancvgLiqyewf
jez1XHorMNQt2gcoZ8I/WqB7GcR1LVkNEEl9wO6UF8yFpBhqwfzNedhi+754h9DwsLLeDI9Ieu/7
T+3k6b2LGRRb2baUS/bw4l618J+zU4X7s2tA/VumfcTuaktDXUEztHVoKpT1PgZNhJRZg25cvh7T
NTWARqEhZm8Btc5WTfFT53XksijrWb5Vf9ZDPHoAPkvbLsJ6MH+2iUzGUE68w5g0MYt24kbnVeJa
AcIY08YZTrC20M1jIiEIO5F9dCuaOnK0EyIsEnAxgCXcQZJ30pzWmi8x5ktO8Wux0fa8KxilzX8B
95dmCpRHi3YTCG8MBPbAUeMhmTcCo9gIlk/fR9rqCNsxlV1cYp6L3U22ZqeDI3yH+21kG1HnDMCV
GvJeOwKwVWtNn7q+ZbVERhMOGZpZ4bXcq2WZRWIoBcmslq3lrROTd0sTfSQ2uJ8oVuUxuJivwI0s
wqzwvAciQhA27OZDHK3YURzPzJzAEazcTKznNmzRvtwII+xLJqnCNA9O7dyzQ3sh5//3zmMmFkJY
jApJq1JAK8CugyaGVgq9783BMhCXm+GX5+tYvmayrKB7BEkAVMLuTwh4OCnDZCWLHvLYAWKLVWzi
Y7HzjIhiN6iSCBMlMkCkDwRImi9YrXsm8L/W2dozaLeKKokwURzAjtlyXlNvdW6thxb8QVPcVquc
0uC6aAtvNo+wUQW4aRJ/LGYbNZiiMT+Xyrr571tHWqisHXNVwoKAjugObmQ2OvfLAKDX+T9qA2GQ
gAeicZGABVU2cBz0Wtf2scEZYJeiaANt5wir1IL0PvNirKjFq5hgaAQ+oNGcWMqCFo3fnwMiCyte
wbSCrGE9gzk/vryLIr5BszwLVhxdgXDYORg51LKJ00GrPsqjGHCGkMCIIGTcpn9xTe9kEAczRSII
yNSrSgNnyNQbXc9dxqW9ugv7dSeGOJZCAwEWBk3mYwFzr8Hi8QMnBeXsH8tvaLS72TCZeBV8YCCE
UwgG71LH+L7RbMEzakaw1SHgxzFMkhgqTaTwaFPvRBKPA0i6RMBNYWHCQT7NdpUxMiDJ663Jmutf
NLuw9O6hHKwhukHOA11jxD5ywAaM8k6Z373BLd6LzYBbpHyEJlj7KEt7zPbNu/lHFtlt3YN7VCma
q6x03wG5+dzDGtVIR4BLbMu/eAfOyH/werJmN96Zamxns028VnfiiZ0FRV+F2cir+NmsJybaR6+3
ubTBzWAEiPMoRmr+iQ8S0eyITk3sL1qD8e83vi7PyVwCiD5sbqhjvnxTWKI+GKB8N4BxTLHwi7qK
aBV9oUggSqJEPPRNjfR7U8fcLk0xZB2grC+fJIRgX6f+JPnrOj3x6FASLqDI1XuMfCuMTFvvQoA5
B8z/fMKs2zfr5YIyjIE1y+E5443E1PbZdwxY9++eg7qqoe6ZrWfk31mWIvc6Qkju861c4sGeBokB
JAbk1hZzALJ4ZYamakzbfo93dcu/hUYKCG2Q15neofkAJpVZ0wp4C88ECmeajLgXpdCHbAiwX7D3
6PVEbC2B29cMLuE5PM9WFoxLdroFdxuYx4Jztq/02KQZqsWrdSOefD6YOkHCDdSju2ArHRpzV23F
dbMNHdvm9iuQ836A1e3XBNXLVhQdX7pVkiaLGPHEcAP+Js5c6nOeHWuc+am1JKfeBXjzPWc2I7zO
b+hxwjUn93DaNxIJk8XK3egLYcPtgK0HnmKrN5SXfjW7NJlTG6OFwBIJG6BWbQa3X82BrOdMhgZA
908wKyZ6adPjI37BFUaryz/bIBEvRcSEGC6esA2aIx3UE6r7p3Y92WCBgbMFmvrse/0JKvpVYYDX
AgF9icCCchILnv7dJxD2rffCCNho+ITBTExwE5j5zjvy7mRETrYDMbXBXGgOxVIocyeTMDoI12qZ
AT82jqEo9NgRroE2ZuZNtKv0L5pDWeO8jU/Onuw0UCpB6gW14nbfhE0Av3yAkhWGZlIF0c6TMCkN
uOLThMXCBFynfF8bjAFMWAPgKL0JLm2Xsi7KLZKIQKACGIs3zevqrTmu9+BkpOsOy0uPHuyF/1dB
6N3JEREB4iylSqP55HBZ5jB02NaGcs6c0URvOs2LpioK4XrO/DAi40E5g21npnsQGl1PrzeBRbQu
aA8CbTsJozQ0M2q8AhPR4iHqXIypgY3NbExgVVm86zkejABzkuBiF4YC5QFHOHJd1FNdfBRujAJh
qVQfMAaVjFMFI+81LwSUKaM7zMZKNAF9bdTH2Q5oJkNN5gnzW/vkppCuqwzmQnA/4XzVk7cu9zCF
Fpg29/6XxkSbNHb9gDTfAS1vjgZeWb1bJ29yZU4GuOo7XVm3ZrJP9iBw/csc4K3uyYSlAk26qkkd
lCG33mqrRo7zuJJOrE57Fhe9W3QNa5yMeQ+41YSSY8o+jtq453bybvpUrhYDbMUWOEIcaiJ3ydm7
lUVoeMW0vVwD/eSaBuReBrtfdS7YdGH/M8c/NrqySvbzsxjhQgMyRn9uQmaVfjzvP0slVB7Y4S2Y
DiC+XQMH00DiGI9eRGtopS2S0OhIFrwQUO+wUwY8dyM7hKfZLILG4PBXkdDNhpJPKmw9B7x5yELV
HXnV7uKZ3fx64vh4Xfy7YA9tlhhZQIssmssIrUyEBAmmkft9W6OtugNsPOwFDs/tcB9UO7CeH9mi
1waXUQYegwhMS5k4s7RX/DQDseMO5Im/BpN/Exr3UprcqtwyowW4JafY5XawyxFoMiuJ5rMuHSas
E6AhFB7AfOQGtyNgkFLwqe003AwVGoq+VwNYWSa8dFp0svRw38oiNrdsVTZpgD21G1eI2HeaMZwb
PVv/f8RB8z0jL8KtJMIlASjgUIsRVqUcABb/0V0UJ8KDqm6bX9VHti9tEUUAzxjPzw/zsW1jHsq7
2U0i+IGdAWhuhxWCHPSU7zv4pNLGM6tfyto3hJ+s3gBphCJz8QTRRzd3RYHWkzTynudxcSW1PN45
Ru8O+dq3cIorzEmzm78xMNqNLOIEOUDIhOXUQFucuRga/qxdNLRTnNilF/NWCHF4nSRVXAxAwuud
n00n3PqVBAfv+cbRxBBnJVV1PzPCzPsWI/ferYEGr6OLm3LBF9+f2+XMfspNQFyNBY+CdcejsNsd
6pOw8a0cmapuJX4JKfPytCURHmTD97wygcT7WkMGtXZtgi8Z2k47IeqaiDc1xBunohzP402d/X3f
ms3yYHg6tyu/PD+mpfw4Zqz+6Dfxpsbgysw5H4uqTAzb7EMrQHkhcOC8/UeFICxxnk1AWpqVG3D9
2zknNdt9LIpmBudTeDBONwsi3s8852p5ZpTEKz2/abEjfoz7OUgFmKIJZH1zylfaj/+2iwoRmwqd
xzV1AKFzyZVFYiY1pjUQ/AyPYo+uY2DE8gDVwgpIVaugBSB7ppUUCMiJOPIoE/b72EEzw1YwPxt0
AfQmZsM/XnHRrPLlxTdPJ9rWLjhAd7KJI6wBrJliMILfbb4WR96KN5MOTG6jMyBYMoBea6V2sqLt
7Wwpnq2YONBGKYWCH7DiaYuyL/BykbwHDc42PQ57GU6mcKEc5kKO7XaZZKanBrAdLyVYpqLvONPf
FPbBPVrFvj6+Oj8oe7pgU+5kESY/mtD/LEZYXGuBMxYBW7yN9NaRKJdvyQ+6k0NYfW0YQuDxYk1f
AR7+zhoM2gIm1/2JRl/9/Z23gbYJcj+oK61VTVw4Pe7a5CMr6PQn2zzrMG54bSixmWK7T8vqNU7i
FeXAFt5onkP3kohpBUy7ifM33LwBIfp+OGGs5yv/u+wS74pNs5+r9NTmiuX1/JFFPAJA+BYAszzL
Mq4p2EAH9PXs2c2pJ9RkTY2hBllLCole1blRWkO/H0usrw3Hqm25it9Fco0RSIth35X0l6xQQSeW
BPEsWmPRNSnMsGr3G9mmbZxykcjvxFWHSB5VTCTX3DO6Yy3eRq7RZPGEUw5vyajcyiQWJ8UiGGAS
yOQO3ik9t2+Zy1qCeQFhklFZ2VuyTy/NXrB657ngpYO8lUscJEKRnAHTEL8DyigIG+xa+vlcwJK7
irmgP7tJPONgjPEVMYYEBliMMx6yYnrFhvVAzZJbWbevu1VVfG8zxi2kL2ppVqAApvWfL9mX228g
nncAaHJZgwmDHWt463jzPbZ8i93N7xPAO2FGexNlDNBuotuEdvOXemnu1k88Fx3fglSuE/gdCGOt
eN+5wpbDSHOnd3qiA0N4NGVbsCoD5u5C2XqaUhFvhsgVPIYI5pfq++47gGn1y3m1OqIwMKxeep1W
hVqqjtyu9Gp9bwxQmkORwC2D0MuQV5P5vdQP3xLTBSYKHkcZL3M1x9ObXv/xXzf5+mk3ooMGyNTc
iE0GmRPqtIw+uYfL6jhnQT7An4Tk7YmWNqDo1DVRfyNSrHhlQPl0Nrc9REY2gEWRbadFEI+ATsAh
BdrGjAGAUSOBRDpUKiYET5Q06w+YJKJtZx/sQ6j//FlZlQWqpg/f+EXRm/kZJH2NW5HEMyk0wEEP
fewmarVor8jXJdI8zbo6y05hUCtaiyboZoGEuQUhWtMGJRYYBMhI27uLf70a/Ff2U1ozZmE+Xx1N
3PzvN+fGi4wSpiHESXGuT+xezCOKhOtr/mz/CKOqdRFYJ7z/1UbREK3Qyg2c13wDEqcyfoGHiCJz
8apjilUD3ZqI4QLCwjFIsQA3QOZ32VcfvISdWXxB220pWKAQ/lf7B9xJCXHSDF0CgCAFFcj7/Ys0
BmzjoF6/JCDguAhSJrqqD4rV51KI9TxIIUwXoJOTUEi44SJ9jZDf9DY9p7PCORY/wDDzXBT5QpGy
yHYBOcLwPFNDVsxsmfRdTX9O3jf5G59tQySqGlRTYyfa58MLP+4nuIyUpZLjL7/lA7QWeJAADADO
5f2OBiG6v6dMGi6A1gcZk5l2FkCGdcmNdiPga+235+slS4gP8sR7eRlQakMc8nARV4C5kZDxdMbR
Lla/QIONum3vjN/x2wlt0KQ4jJusTFq+4oofdXNDHj6BuCEdJjblWuKHi8q+J+qhYUs9zzorjxxg
7/TRBhyRes+FhzZuzCp/l5uPMbcwWQLIJnDY5ps4+JmDFy21xWHTFOAMn85Ttopraa+CIwEcJsA/
OtYNiOhlbt2LvTFSIpZlpZHQfg68URTiyZlnr5Hltg2U4cIHBryK1fyrcgV7/jswBlDi8KtgTVGV
+RY/bJs8F8A1BZiYAhEnFSOAwiWeGS5gapcBSJaXkaX6oxjqfdEg+aiM6LmfANf/NxpzI5d4EIbS
BzRqLA+XmgcEUGeGWW9LhWCI3lFJwLMd2z3zhQMyfbdrNRdEISCh0ENel3vJDOSvKSytL/Ugs9gx
2YY2TkUmin4rE8IqFMUBrYizuNfnRJVqcepwFBXmReXwR1LsJRA8qsCKdIGLp/SMXoEkrjQou0IE
XL/laiJwoRSMcQHui5DLiL0E7jfYqKCzr0GJrG5kD9TBamaCN1n3/cQUEovxNlWhs9yuKC5RbXIh
Ji7bUE8nYaP4IPDAqOm66Kn4hAufp2LGkwOsA2it0Mx1/3md3IM9u1DbSzXsUxAJFeEZujqIiK4x
XCiMFx8tM+NWcp9vy4KOYiRDAIwuRlnADkzuilKC/a5musvEvtVcvprkVZ0DGDhLLYEGA034YPMJ
QJY8Z8MxC4Lixv0SUVVQex8A3yCJPBSoJnf9W8zYMr/t1A3wl8Xz86WRacLf8uaKtaapPNJOhKXu
gPUhTSDCvIxxm78AwJ5HN4IYAORRNFhMSlpCopQn0DYVL+CgUdZJluUUrVt4GAFNhOlBAAhrHEtG
+YWYJHwVat3lrAYz/ho4q/NVzvxIJjR7RavnCxbmDSQMjorJK4AgoHKDzD+xwQnI/RjA9/eXWB6z
/SRKzDlRGgaoaLEvG73Q5OuZdFQXCtCr+qA8AyPS/FtrrXCc+C0zqeVPRhZGY/TadB0XeWG3SqQa
bVO2mzZUX2M+APMJD4KQSYmBx+cVGaDyYMyAV9JYAhgyQWVRrJgWYNoM4GQsccQ0f4usIFj1Rgkd
ua0AewNo+oli4pcUGTYPUD4yKKMxPXmvXGAJL/0wjftLl2RfAMh/Amya0p+6cl8Lr8/3mexauCoW
oDok/CcLmNYkFCtRm35MABx4ET1LE90o91yAOhoZ6GCL/hco5Mw6TcGB1hupwoAUOaE4daTL+r8f
gCooMGOBXHj9wBuvuMAc8KSA+/JSirY3qGDnDsAZiSxZbmI4f1NNbhauU/CsyOIn277kbWarJdiM
x69Z5B+f78aSiss8wDAwHsGh2EU4B2BAlzoRLEwXxvtWtp+jdgDjeiXrSr4HsepzWUsWZE7yYOJP
BVojWYsdFfAUBlnbX3gQEkxKAlYnGT5YeJA/uxmf1jdanlJAWT7sG5mEYfargS9yvusvgsd8Cuoq
8lYzb2Hvr/OkXjHTaIKu0g65QfeyyeTR0/l8zUu+CxaMLYZeYxCQzEZOBdgHQSTSXwDpIEZu2W6l
ZBe3B3bHNVY4GDmA/qpiw4FVU5zMbDf9yxLfb227+QDiaqELqQQoMLRNCBhLSlJ9kDLbA8uqt2rD
eK9kIsXHn1XmwY7dCJxV7ka98YSDhk7GMUcgkBu42i1BSiW18p6ys0tv7u3OEmEL04OETYuwsyNT
OygwmizI6wrZDQHSkSmCwY2TrnaBHYFyTqIY6/9Dr/45VjL/4g08CG1FLLJJ7N3M7mlpmCX8ak2v
L7VDcQkX7yheBeBTQJOxs/cbyniVynQ1ZCnpe8k6TfwCHlpmPAveGzUDsripIBkQhVka4s57WSFI
gviQrfpLn/3sw50cKAbIRgGrmsZb8Izknv0rb/5lDuS3igK0AgBAM7bkg/eUNxnbdLikYJIfVfQ0
2RLCJXAttQaj6Z3kqG3jto0T/HyuQvzis3MjmHgKilJTk1zqcTknlwvOYF5+ncDq1qDtEWQ6eiCD
9gVkwmz4ljP+Jsncvt8VjepocO76JjLAGulG4iUojyX7wnutjkCEA9etN4DnElQookNFvZtTuA+3
6+aTCS8BdDrN0ObYK7kzE1edWt3vnYapKa7P0tYAXAp4XcBKQjVDmb/j5hYHQw/ybKEeLpG2k9Al
k7WGUIM2+82TVshzJGiA9XHb0lPyvX7VqguTZZYweSBAQX8qs0MEL+c7lhPW1V5uj8O06gVnQHz/
/AQXrsaMhAX0dZYD6CBLfCWwHwKuYObdAErkevBOkgDirMQcxUMJatK/EQZYEwxV4LVkCcPmhdMA
qkYJ9xCU4+ggEnqdY3U5/mTTXs/A8/hc3MJJY21/xBH2TeZAH5W3Yn9B7/vWW9lAEnwuYHnz/hFw
9cBvjhhclaBWKdn+UiS1UbKyNWYfoBdeSeAwSvrOfi5twb29Xc41sryRVoJ3UqxHLGcjoVn6+c8m
E7ezBbn74YSJFAuhicECD9cievHY2uKVGvkW0c18FDnExqybA4NmvcZVcVO8geX0Ukx1pTpUXrXm
w2YXj9Q8+WwqiZuKb1Lg7wDhFACnhCmV0CLiYzQLusnmR03xin0wJhmYnBoeDMD9GL93nPQTzr2y
lqK6ynRQfQUU927BwCFWw/UACIGMOQbifnQiUPfAgIsjLk8Bf8a8k4f+et83RN6lHMG8xQ/LvRFF
+BlROeRaJci4HaVyKDOn+Vp2aH4AKQLLrMPPSjKjnQfuZy+jPI+LioXI4ZodkPF03VsqAQTlVcUx
ENzmqs5ovahrA2i8KetbcGvmsPcfMYSnXINdPBpVr7+wo6OGo92BbNAYClC3vfvtCkwsLegtwbym
J2NrVtkHrfH4ioL3uMF/PoA4y6bgoioB1/AlcQe7u7SxHuqg/13VRnM8SLZgf0MpxtxFIEYy9x0o
aIxhBUY2Xc6pM8KLaiWKAO9Q59QD2a/geyPoCpUYCTl0v4KTpJZ0EIExlZlUX6NoBf9Pr8Vz+bWp
0bk2Gd6019pzY7Te+/NDIXtTft/7mw+Z3ZlbowIkpykNc6SFDiCa/Ir958516jTKbuJWaaFnCU7k
rERGh7iV77dTfOYquwFGaNyaTWlPEgirAg7sntnr809bVBdk7xHgzYlmEniohgusqWE4XIQu/xpq
5Y+x2QTpx3Mhi+cgobcVJNIzjAqhEqrQjBIX4RyygWOQ1QXEiMeGplxlFvjgtlo0UG7B4l2bKdeA
p44Hl7xrQInverBLDpeyz6K1UE/xxxhEGaWJdXHvbqQQV23QBC9RuBJ7B977rQfC500hBKAFlxrt
5fkOisKS2UJpBc6OBkQsgZCltmxWhQ22EP5UZzf2uOZX/Aooya+MHayKr9AWe/g0I5ddg2duPOQr
f/sldkdb+9bavltYrc2tgA/4K/gAK3Xduvizs15CO6EPYi845xgE/POtxHEL4iCIcgELEPGBno/6
wCEr4AFp+ATKWF0twZd7bnZ/k4m7E0tYdmDyCKHcQJWZAlzY33LvpRNcNTtI4BZPjwUHK/P8UBbP
/2adhKOVxyoXB2oyXJQuHNf5MFRWDrI7VwbMEsUHWkrGYHFIYYG+AixeZDGvQtU+9cNquORWvwYK
3So7cibzKb/Mp5v9yreyna1q5/kCF+/tjVBigR0zoHVJyGA/md7bRJ4AGvkqB0ZAHUg6mLeBrzwT
3TwXuhSz3i2VcCjTPKvVLMBS+T63BkdqgG45HCqnz+0q20mJxXvI6lpMSrMay+f5zx6TQSXXwtP0
BFhpVmoOwCwA2KqlMj3FGC7VJm7XR7L1gaBaSkCQgEKXhjT/MdZUo2PXISYLlB/+e5cFusK9gE/2
+bZe+x0e3mWkqEFYACpGzAvev0Gpx8dc60NsyDp+CgwG5EybcAUudBPG2JUGzN94dsvCSch8E7Bb
psgd6+xdqz9KxWU+fOYXP2xEgJbLIi1kWUo/zXwN/3wccXe5iumyWMBVSj3Lj1Z1e2qiiyqC/9ZN
LaU11BiNeFK8iVoVFKjgTf73id07+YSmM6GWAeULR19kGEOw0nwbK1YD7lWloKUX531+PAcQRohz
mQjZi/tzYASQKYgVXg1P/MqPjty+y0yiB6u/Ou4/Ygh305P9bGLFOTBmbFH8oqEUIqovTXqoJcDN
R6YEl4fXw0E1E+iaBIVQRV/P4X+kisPmh4Ep9CTccHEHOEKOcsdpe0C8ZiEjlirfNcOlQ4ZCjAMj
82yJyU8tHO/n+7BsOOGA/b/tJtR+8HK0AbEtXoU4t6NwG2v7sozeC+2oYTbVLzYT+y5M55RdR43j
ta0ZMfWaUbcl2hWff8rSokUkq660cqgY8fcHD3j0ZpBy0DSxSjl8iGE3yxHRp1zI3LZLU4m2y7PS
kpp2K5DQtLrRMItSoonA39fyUWAbHdiSbWiH+TrlaeWCpbcCpUUWbabIz6MSc786dWwEfsg93OAP
P/9eBy4LQuW2VFb99+fbuCQINXYke8DaAHw84kA9RupVvujHy1CWILCDEWPa16LqnSkPD6pIs9ZL
4bGCXmMkbUAVAX7Z+3WBNq8BAyhKo1OurOL2tR9SO506Q23Xgrb5H9K+qzdyJGv2FxGgN69JU95I
VZTpF6LVUpNMem9+/Q1qgR1VFlG88y1mMfOwgE5lMvPkMXEijFzYSuFfI63sx6uce4t+mmW20xdq
KVICbbiG4pNWbcPiLYqcxybmjscPE2yPfFT6IUs5dbi21VvXnsqyt4TACWOZ6NG1BAnuY3Nz3w1V
UwEoBCAywC97u5Fc6BUSl3HDtQ5QxomQ9oETrVnrXbMO0Cn8t8YgWwJZI9x7NLs1VqzM18ueBgEP
PAsAK6XTir+lX5lItGjh3bi/07d22CumRzQOfdjhjC3I0kftLYfw8PPjxdxnM7dGGFdet7ESDxTI
GCAdAPSXPX7LZQO/cBxmEneYUZAtofuDaipb3jYiYeBbKiFJ7QWz1z8Q/YDruOttKNP7AFCOgP29
QW2VG14SZacNnwMqCHnAWQpQA4VM10H9Jwi/ZEAbhi0kpdci5IEyy8dL0zXgU13alvvze/t7mb3P
ujBUtA6osyQ7D+NTva6sViWZaIHa9fEHWLLEfIAEQJWqK2Cp1DaBvomUwo78V96Y1Ox5oDUWsMkz
aCysDA8EymGTJLDOvBRYFBdEvYGVRfFBaoN1ldtle+mlnhRdc0n5FXiJu4onXTQSgEqozJu+j0KL
t6r5DdTmhfQ3TX8HqPwmykYMFrqV974Jc6NAg4FzA7To0Hu8vcldCya7vhIH9EEgIgPligH6VxyK
FxH9erzx3/JKt0/Y5C1Acj+x94AcmXGDUibo1TQ9cZVLPNHA7vaOn9nacDGU51G18+LUqgF0YC+l
jzmbEJKTTzn3VANmFP6lyo4G9E+if2rik5y+q82bKplc4ztZvXBAZtzAz5/JsoH6Qg4X5snitZUj
0RHU0cZwTrhFwTU6gz14aQ6OHbBHOIP3DwAXKIChBYba1u0XKPEqJREmM6+7jKCcBlS1an58fMjm
x3n/+vr6/v5+PP7euiixkb8dCBU+//VngX3UcTD1iUMK5bpb+6DmVjtDGJVrsAfOgqir3lGcykwO
/ipc1Ttp5TnSc7Ia1+pGsLOTavMrjYJbibrN+vFPmcHfQPNUBl8+wgHkNSw9b2j4uhobsXpVAEwg
Tl3YHubnbO69Wi9BFGdtgR4fOTgmtUFaNT1xP8p4QkA16Mtr6pXfBu9gdVjXJD+mNpS0F95KVvPs
+wNPIzuSJoAB+K4sN/ASlYbGUK8ZOUFUlHTm28knXzJGE877921AOvLyeCO/sSu3Vw09WxCQQ4Vj
it9YdROt0bo8FzP1au0O5fl6cn45BzBxDRCvJR/OBvhyDAs4BG7luTqv12tzvbXtFdgMStN62i28
qzMJ4e2vYS5+MKJtzme5etXATAia98oFkC+80rVpFvt+G6OatF2CNi0ZZRm5caIFzINhC5Bwvpi/
ho8itqVXaT8eUwDQX+qIZBf/srDv0zP1YN9ZACcfUqTgQYF9tw7WrwOQ/KfUck4BJtF+FeRj2nQn
MXUJVHbl0cK+Xygxf4skO62flHND1gsHgZ2I+8/ZAx80fAtCXoGFsZZprPpDX6lX79A8H5xyH4fO
/lV0DHs1dpYpfD0B3/l32GpL8MTpm97vxD+GGa8S1APKwyIMj4IlmtnBuEC2rIiQ/zu19PZ422eq
TDhg6oSungSLeTaN6I2myEK+xg1LyLhvDbcbiaeee//gvWqhSZ+DXTQsbO19CAxoMMREMbmh4H/f
zewf/kPrKdeFva9fc3xRxXbz1ZLS+9wRvjExhTI/TKSh0aed52lXfiWDjCO0qRPanNmS11d009by
IvfIokXmpgKI0Eixz2lXzIWA/cpfc8dyF7nCs2hlDg4oCKCWZn2/uxLMSZENZRJk5FFEAWTpdpWq
UAyiH1dYpQngxS4wDbswP6aJfc6ESiNJnMxJyXOxKrbFqjoADeFMe5CsoFXpPMdWCFqGnpyVVUmo
TZ8CAl4UMv16iDiTHMwCMeHMV8AXzW6nbOIDt6lN3/HMYFPYHblwztLk0OzJ+LEg5uirSZmEnFZq
Vyt3/Cc3Oy2RIH03CJgtAyIdQisoIeNysxOMGtr0ddJq2rUGB6u0887ccw4NT+yYPa6jX4E1rkHU
txJeIRZI9B2oP3YBqVf1CsLVZ+9ZxD7wq2btHbvld3XGBaJXg+wF2EoADb/b5j8OLdXbMNXjUL9K
GNVq7F/lBlr0e9Em/jUGmczr46s/UwkFNuKHOeaOwBw0+FKqXxsw9FWA5jsaCH0RSdsYDAsdugps
xNRg6ntsl2VJnBzrjV3mpvheFcilhGWqK31bb7JjSHrSktJ+LUBn0R6XJkhn/Ok32hoDQIqIAgbT
2R/LUAf7cq9fvRW1pHW9w4cFtX+xEIItmWGCUUkvBFRNYQZh4Lrf+E/GimIoTHtf2L6ZO3KzHCbt
iEEtqxVdp1/f0g0GcJzoCYjYZ/+g7sdVY6XQCCIZiprvwpLh6Q+zV0eCbh5QfOBzwmdkvA1C+SxW
Bv1a74ut+lsFQ3dpy2DoHi7RH2UBCjEdPtaYjCgMjVJgfqHtdGuMp14hdG1gXKXChtAtPBSaaD7G
A5YUOeeiWVSf/7HE7KdfSwEUDKhxNQLwGCoBcK37SrKi5qLaHRgUF0K6yYXdLwwMnfiIeHdZzY4K
oyv1mKTGNd3Ti3oRrfH/tHP/NcB2++tsEAZvMqAeuDWQ4c/+ngfhzsIpvK8HYrwAiQYG58FsrrLl
e4BSDK1VC+MqH/jfxVb8LP/S59QWn8WFnHL2+yBKmMA5kINCEev2JDSJJ4NHrjOuJVimn+kfDdyW
DpqZXUDG39rC5s06p5/WmBpHHaltqHiNgfLcBBfDkEz25D+BAGunHfnILH9JlIgJWcrw5y71T7PM
S04bTvegAIZDeKpP9CJ/Cl8NTx5/szkH9dMG87gaWa4JYdQaCGiDlnS/MRF2Kv9mTr3EUDZ3xJVp
9gfZKAaPWNiBEHoQ3kxS72pF4Pg9d+5GPA+WqZjVXrC34Sl2Hy9splAEATOAyqBeBpFI5OK3RyTm
25TTaxjktxopVgFSUmXX4P0M0BUO7ICITgIMgGQmJ2hc7LoPznn8C+YS1ZtfwOxtWtd+P+T4BaWF
ga4notmBI31UK3XzehStxDLeY5euin/tS4CDmJpnE1+aBrmn23UPepkIo6Z4V40fHQ9yCaWwHf9y
dbewvPsPCjwahAYghAaEHHo2t3ZKtaiqJq+4K2/kW8Shf4rR19ZJinFMMK/wCwHC9NduPKSM4oKA
KgYyBAGnaLorP8KgQYrUkM8j8RpzcMJRV6ZW5imlLUqNZD7+bvLdnUAZXoUjk5DoI4pmm1FiAHjM
MErKlRuPQrHl851ON7lBNEyiedyr532G4dqgBx4wE/8y9mcFMsWiiyjN1KRV/8n7v5u15l3y2Bxd
AR1s/Per/J1la0O/dKXJY+bJ3w19SBrP8cDEW1k1hhdUSsrKBrq/eY1iUre2WiAwB2l07vbRTvIX
EDp3jylWiScUcSUkW3Elp134saNyU9ZJOmWUaaB7dlENrVVoKCPSvOHsOKTFOhBz3y5AR7dwcuYs
QzUKAFwdBfU7xK+s9JLicaV6VXtOWIl95BFMz+ebqscmh4qRrLQqSp8UY1hq9M992mlCCYVZFI9R
PmXejY4rC5+iKgb4DXASIJbwPMJHWyV1JYHkhyRwGpC1RaZKD6O/pfoJQugm2KP5zuSFdcCZY0CU
D2PYjaNTlcRXz0IDNGb+S/TXkW5LbUgqh8te4r9hcUhqDzOcqyZ+98GcoYAvxNR34lu6VeQnXh+d
kBKvc0p9D72kBbd+H8d/n2BhqpRP01jshJQqhwpCCpTjKC+ekT+VwB7HktUUub/OqxosU20sWlEp
tZtCqZ7qWOUt8GRffDVpLFHwdFMxIFOWpH+TaYWyP+ktSpDDIqKUSKQA0zlpU63fPL579wCQCWtn
AJmmAyAP5homxJMCsVNHX49dqdLjjSEKyVHk1E0QxwUJAWBve/AnS17vGDnuGmrwuaMktFrYvvv4
AhPViqZNyeBUSWadW5sBKE/L0bvmNMlILWRPYHjYyWVHMgwWFPiSkVqfA+0lFBa8z33xBaZ1ZO4y
YLAq3Ct7Lz1VKviS990kW0FqT1p3gtPyq662Qrert4BjKt6XvDhlNZ38WwcLs1izMEmc6mBtv3UH
apRJfFSlvksbQ7d5Du2izuM9e8jaYFWFQgLZ0apaj4Enb8WAax3MlUC8eswtXQowhdcV9VI4OQXZ
zE9C3muAygNijKimM5dVbusUrPWV75aRjEobrUyVjxQT46aKU0rZ4DSAFFpRXegrw+fBqkqr1KlD
Sjf6IC4hFO6LBNCDNHAm8fZoiG3Z0p9P+TBvAP9xhYsemEl0GP7yFYlGEwOlFHmWbHWdnYa2BLkE
2a6gBNaYmVwQPjnFkObci5j/ztcJtSEaQdEd+xzalUK3mWJrwk6RLMN40VxfNjVuaR+n8JTdx4lm
V8NUKtRF2BOVKErrZ0mHE/XiQWwcKk1raZ88NdqxkMFJW79l3dewo+MqUceFi/Rdob2zjewTHSr8
22CjsEHqxNYfc98V9SOch2f5zwMHaBwJ8m2jm2K7juRzrTg8JB+s8ncMAZfuRbaH3lLoDooXtiwS
6axcE93qQGjI2Ya6zPJ9/+Dj0/74kUygJjeFogVF5rs9/MqJq1a9ZEugBwXnCQnrk2DLu+R1fJP8
tfbEweuXlmDyysJn+m4MMVs1qbVPdShsFPAbtzdQwmRo1yi671Yd1EafhuIlLezeX3mZqXpfNbdv
81XRvKcjJZK8D4Y/JW+pwkoDLqhXiJCuUGNo7Y7uC6QjfG7HrSVzq3HAaMIxjm3qnbPIlEubi9aN
AaFoW3mSPtEh9S7Gc003JagkahR3uS9ZfQpAQTBxkG/H+l0zSO9DzX0TXqIB0qTptlaWMJzfyqqP
Fs/4fZlLWjkJZd9VD5XqYNiRVP1z6B+M1oy2IX0tCpKuk+gVI014tDGc/56eabaOFGsM9n7tqMqr
2FvDp+pvfO5ZBjI822qD1cBjG9VJ9WIigY8HhyntXYyhD9P0iBl2Zw1sUjLRfnnyRmvdONoU6Qko
wwDubtirmiOPhzTfxcCVhqTlNr5u5mgcZy9paeWaXfS7chVqT/kbhlQev4QzLzgaTSoA+gjRUFtR
2IhXq2qf51TfrSNHLaDnSwp/Q4kB7ZnMiYkYrvTaHA5ZjXE1G+NvYH3GPNdW1U11OMjVws+Ze5Zu
fg7zPsSpkfld5fnucEhkjP06VWR1aKIHPMmCl3owZdmW+cjSxSU6jZnbeWOZeRCbWOzHROZ8F9Lb
SQL9mxLKApVGFNWpQD+YJgQT50vLnfGZU/QPZy8Aq6CxBROMd0tyWfqBW/NHDi8PHftD4EM1Mwee
IiW9BCnsaiCQk9sKCJpbHdcxGDaGvsQfdA/SQ5QOnqKp1jHV19iR64TmYiE3UuBCwKsjIroYR6UR
+1XRQvu8g2LdvtJi/ZoJ3dmv+XoHOeHeypKhJ2ogiG+Z2hjmwMeRJRZC9plz3hLUe/YXKqj48MgG
IZTOyulgHgkUURAidBtPWpchtQytNAFlr7RVXjlB09oVt0lpawXZM+Ve4nJvlE6kAa788fjO3Pdb
0OyWJOjcYJoC8C2VceRqLkuDmmSRq64iQJqEV80ZDnBWkWyK3kZU1qgYvkcnUAUtVRum48/4L7BJ
wTheWAl9QSZWaYHFECsjiF21OKaGU/rg5Fln0VnzXEn9Q7VDAsE6jFvwx1q1K72yUo9/y8VrD8aA
IIWQopQBaPrW8UBWx56p5+EWplLC1aakfAY6uGKChQTwrrw0bdaPnzxdgR8JoCDHMoe4K3JFNZHc
Hm7IoV1VAcUTi3ZS0tSUoVe0efyJ7qoGMCrjPuGZAzweQe6tUS4Fxjfky9gtAYnYV0vkNnOf4eef
Z56RUOxK4NTx54XhqA0v3acmbfNjq5tLhf3vntDtB0cVAvM6ACOh9o0a0+1CINLhZVIQxe4Qj1uf
HuRhK5TawWv2hVuMst1l7/mwbk3EFhYne9fH2ziToCB3nua2VOgugsSMqb4kIic3XuAFbilMNFi0
I9GAiU+njQ9pSUlSrvilYdb783Jrkrlc8QCuKKE1AncMcjMSGxJLAgaw3sdR+eJQZHq8wvuCDyDv
IL+XJ7IgiDcxF6pPsh7daS10paCDbE4zVoTPQEHbaZH52NJ9Ux+lMvhWIPtA+I9SIbOXWVH5vaBR
6mbpblCf/HYE7Q9mzcQvVHSU321rx6ldOAIl3V7VT0btjAfw85CmIqm4i5Y6uPd1Q/weCey3k7sX
NMFgfo9W55SKXEzdmjt0E72EaCbcs/LkOdxI8nSTnHS0JAdSnSXXUM9lv/ZzlPl6oqULW3M/lDv9
FBnlA8BF8THYdDzn+6TMwJXllvJnnl/b8qnizlKimENg+yFRPQz1U1fpLQm9YnnrGYjOorXYiETM
7Mefae74TQ4D+Ev0fvDY3F64KCv6TuA7wKQkCeGQ0aSrUqJQTUGnZk21AvSkMvbn3xsFOdOkpg6w
oWQwRpWoCoQkCCM3DnR9LbcVv+mad6Fud0AhjUjxqLFgcaYC8s2fgC8PFtiJK+J2nUPhhZU3YFdH
+Y88bAZNIGOCfEOuSHLpEYxXoS00tr4EC567cAp4ezCCD6lz1Fpv7Ypdk1Mk4dTV1HY8CGA4iRLM
utTluOC77kMrFIxBQCWgwAISP3bYRmo6ftD0IEKBIwBJYQjntfDIzDnnGxNM7OzBN2PKn0ZuUAlE
0CPSjIjbPyVAF1749H2QiI/xVrBm96RfaE3NHdOfq2PiZNWXDIRDReTquaKBmqXnTBoLgCTlGtJd
LdNBO5Ukq39/TDVk+JhdUoF4ZCOwMQiEkTeqyK0HioHZqycVViD5Ju1z3Mdk6Yjev7L4ghjRQeMX
OCG85LdHxcvaKBgzrBHjqoKTdbpI6rQvtqMwPnNhyYFnS4M4FmLVtdDkQIZRjOrKQRNaNVeCCkEf
UzsCxt5pKvVTo4MEaisu3CWjuDjSPj34zDONFiGKNgJoYZFGMUFODWKMPBkFfI5k10DLSMeoHtGl
Y5VhqnmL0VS+WkVLfD2z5w9bJPGigeIhymm3G8RnyiDJgxK5RlJZ/lCtjeLCjWaSXlHrlkqnQYbe
67uKtzDzy/tLUdB0VdlFY1Rv6o1CLgfv2q35mvfEfBTz2OWzNjxwmY4Raj2Oz1QO3MgL+VM6ZuNK
0b3EHPLu/V+fRdQv0HcDQhNyl98x+o+wUpH8KO/zOnZBTYRp252kWF1hyykoWX49tnQ/Oo4j+NMU
4yrBrGp4kVTF7kRkHGzetNipPfu1eQtNEAjYsYMhzG0emRpkBpITjciw9k/qYjf6PqYF4leHM5Nw
AWW0p263u/USaYzCOHFRnq6sTBTAOBaBlvvfP4A3ZhgHXehZnNAuStxkpJhS3oJrKhB3YI/pl2qd
M3nUzYrY4FYs/IBvdJiSLuJqzIj2qr8rPtEtTgOrO0pgodN3BL2vy8IXnU4mc3KBVQYIEJEYiAm+
iyI/Dk8gcbQtwzxxJ6lIFNx/D251oM4XhSKaQy0d4JLOqs7qzkftY4f3Yyn4mnmcbn4Ac3WUQQ2B
IUwTt+RTgwyqEdt+NKTO43XOVFOwwT/WycQVvpwBuZ9niZtbqnduoDtJctHWU3BhOpy4rq5iuVXT
9YLVmbfpxirjDFW9KhXZwOK002f5JyHoTUWW/NabqARvSlPamvbw8fTY6MxbAZtQMAY1HRK+b2zF
jy/K+6IPDoM6cbkIGSWoUT/waKQrr2kjM2xDbtV0Ym/KabYEKJ0pPU/pODA1AJahpmow1xIdHB+N
oiZ2Y7DznWjd59B4i325Mf2cEwDGUopRv0y1txefjwbopcVZqezzLKszMxyi5CXwafsZcUbVfiLf
qwaUotuGAyWHoZcBxkcKMMmWgpyXFk9VbTz4yggekbCschXNiM74w0mIlZ0+yuQMJUVDsYW4Dz6k
PvRDq+lpGR3aKu5TM0tVvAiyUqed9Xj7Z6/yRAKGVxoPIJpKt85JzKDdVORF7KKSUHOtpVdE8EGP
4D1phtntFTSsdRPc13HQmZjvxWTr4x8gzjxG0s8fwKTkwAulNAbtiTvQdaPwgJA2oUqSaFv5RJLM
CIyzf8BO2TuQxMjRGnGCiig7rgHDMpTBuLfgBbsc18+1jx0PiZFcCqgGygv7NPszAXUGPaqCQP+O
GarD4OuQ0zEGe9hX+Jtf0z0XyCDlLZ2wsdrOUUvSQq5S08zCb8xSeeO8YwIkdmsaZWz2CM6jjefZ
aFNGollGm7bflNA3TkmhEZ5eFzZ17iZDMB7hhQy0JjKz26/aoEDOjb0Qu9mwLtRdU0QkChzUByXM
MlPpq+lCu0Ztv6UCaaO3ISWRtw3FHj+OqGhgFhtdejEgPAC9QP11oM8D4A2JVRYc6Zaa7nMeADkU
Ennk81PqdvtbuaAMu4EasYuufmv5jZpbRTJ4xMCW22inqiSGrMa6LLkldqyZlGZCCgKnMg3kGN/x
ww/fE5eZV0SqjF1SeX9d9RL0o6RhPCpJkS88znMxABqPGvrFmg7OMiYkzrXCV8oxhEOXBBl81s1g
UyN7QZtny0fFUrtk9v1AUCsC0YcSEMhpmD1FfBk24HFx+QRjToLh0IbUoMWqr+rgoB8QvkajNQRL
z9bkLNjn+adZ5nX09CD0aNEkbqEStThryqHhd7qDC8pFu7xfDeVq4aDPBQQg70VlGVE8QODMk9Ur
RSUEwZi4Q4saBJBFxKs+RIDVK9KIr2iG6OcA0RC1OUjpQCjXmUhYAeo3wGU9/hWGrScv/KQ5fwa8
DGhuNUBntO9O1o9DxRcCFzYch9goMCBQNwCqINTKReQq5SDxRrATssI3eS4JzQZ0zwvp5Vx5QIKL
MpB4oTUOrqzbLx9pXgBO8yh1uaogKn3TBnT3IJ2obSVplfb1KvafSr2yw3rJkU9bfffxUX2RoWoI
/8iGubKQAEXUwnKnkL54qvjUMkaABKgdtYlZ8plZqa9tvccsP/ETR1EruEbkgrmNMftRQCMvcGID
vGLHPnzRY4v3zEUxoplrKOO4TNUaZF8oMNzuDjfUChUSIXVrD9Kc0savWnBiHIwlfM09JFQGggkZ
tzGVJ1WARG4NFUWj6jlUndx4X164TQJpVx+I9edn4flPScQlLse5muCNPeYedGPa1mUAexk5BI78
dxraeP4aj+dor5LXHBKhbkX/P17vmRt/Y5d5aNJUqPSRiqnb/kEeEMm7NPidaisly0GZEa7kUiee
cgBHF99fKm7n4efkVhzZPUaHml2W21m8gCSduX83v2g6Aj/uHzfKqoe0M3XRJJ+mBHKr5ROc+p4I
wVfVL5KFzNoDVI0HPyWGOll2oWGIQ63KYW/oMT65RrGVbLJVcOnxzYGsN3li5odpSsZuC9Ncd8T6
THZeRV4WPOHMYzbFJv/9HUw4m7QYOQ4MnIAdaEiIQSQ0hAnoXHHuvpr3VWXtU0Bac7J1L93H09NS
+XWuFHxjn3nGq7SVCqGY9p0AzgoOwnKPrCWjq36bQbiZBEgKQ+vJ/3i87rlOx0+7LPNQODRgmQix
7sYcFIIheyTZZuxB3mJlSZvHxib3wLi4G1vssyp3YawHWKOu7VqwwNL67A0vvf+1CIyZKxHdmGKe
0kSP5GyQsCzplGC8BpUYTAa3u6pDaktK+Uh/dYAoHryliva85/rnHLGNFcX3EVQEuNGDsM4KqIqZ
/IF/4cdt9AVkzhhZHGhXMru4iOpCvWbWOf+wzPgwHJ+ui0fsLi89qQKgdNTpe1NcDI5nfdZUygbJ
K4ATLJtG2amcrPrAdCrcbsI8Kk4iYNgBDPgbLiuJNvV2Iqf8Lb7ySmPyumPQI+qTCZqERrnABzD3
XuM7//NjGHeVNkIc9AK+M80PLRSbkNdwJlQXMAYPPTNll1jcUl1s/hT/Y5J5BKekF+Qy2GdJ2QvU
qcGLKr8BVywsUokwvhHABFRVf8goMT4Jqg6dIRWQUQJ6NhlNVYGgcwjBvz/NJ7DSj+8mc3rubDH+
h1fLEkxvOqT3MIC2f+5y4i18KyZRYS2wnqaqfLwtIVaTNybYPaZt+4QwC1oFqGE/XszCxrGTTEro
x4CcaZNYb4h35DAiL4YshG8Oa3ERQcLch/+sa+KwRbCiCkCW3r6YUhz3VaZQ6ZBQz2mDvVRaRgsC
+TGzjODTCI86X1tSnjiP18i6uDu7TOygVl0KxRHYrQpz3KsFSXyzCDFlquMf4VCdutclXS82MfqP
TTBB8pqKxjxAxLdrVfguzsE8KB26wU7WHUCsqASb1Z8iAV8upJCN9yWTs59SBmZPQe0MzVrmXFa0
KOWGRtLBKCwU2nnZShUSfg5X6vaLYef0AP14oP6zPAxHo6wOeVIoEtwuLwuBim7SXDo0f/3nZN1i
oFg69i/RNXLkJbLB2YX91xaG4W5tdW0zKp2RYiuBLkSSeVXRNrv6n5mlL7zxjMNiVoXW960lzsew
gNbBkg7YeetUf/q/eUFicelAMiHUnR3mzQWKWBWjyQ6aLofwFwpOmLnIgR8zo/OwLt3qQ9t0GlHd
xxdhaSOZM1mVvKePQM0fkCbREFAC6SsZrVrfFMGeo7sie/3f7DH3PcDDmHsxlonHzisBBXW0kkRn
+lxuufP/Zoq54nxoxEVPcR65S/QcQebeS0l2HYAJtP83Q8wz6nEtL/h19r0m/UV49TgSourwBN5f
Yal9d/8OgLrTgG4uOuHo/LPkX0E3RvEEzjj0tW7SiEd9KrfF/BSHBeGKz9Avlg7mdAJurzXwx+BA
RpkKyT0w+LcXICporgtt5h2UAACKsrYLT9+kgkY60EihNgxkxzYqW8KhhyWU58bnrIFD1eXxHt9f
j9tfwVwP0BQ1PriYvYMmfg3RKktPoKj730wwV4ETtajlAHA7NLLoUAx4dNsOBfn/g5GJfwffD8Ah
FgWIAYcBY2Std6hQJWrzc13smyVSzPs7/d1RnvQKkGwC93j7xWRl4IR4HIOjjumhN+GUSzZPPyvj
FKcqqcoF1qvpxt6ej1trzPkYsnJEy0wIjr7kG2aTpJhcquRFZp37gw/d4Sm5hlA8lsSCXoMuANpU
C+mxhnRgkl0wYw0sYhaToRgsmr8kpQ9QaWSj7AOFo04qSKDlJIziE21zm6qt7Q1L7A/Txb5d+u1v
YpZeiDlXR51Pj1Q2tkV6kTpj48dPLQitHp+amXBF5wGyxdgNSo2YVmBcTNxgpFLuInrUwxqjcK85
xMjQYDz5gWU88SQ4iqg2fBnKggv9Zs5hVggiI1Q4RbBfAlLBrFAaw6rmsyY+NvawGszEJtpzalHH
X/k2eIztCm3P3ixJuULeYiHNXqlOZNWOK3zqC9XFb3DRo9/CuIARYjyggGjjY4zkMzij5BMiTVGl
lqQNMuIPIYLk5aekrKgOAQRoUaNtxsXrqjJF7q0Gmf2vMLH0ZsdxdlcQhb7G6SUJrEkayT+VhUWL
E5L4+JdUbiJMw/GvRryU4N7fFR3VUYxtQh5UnMYbb28mHaNBLEo1PhZx9qkLGQKj/vL4qNw7ylsT
zBcLctQE61iLjz6P567d9Ko1lAv4x7njeLMO5lPIWguZWEC7j/xK+dOsxhptJLtP19JhtA0FinBE
zO1hKehbWhrjoDHAqAziAKsKZ0X8DlgzcXHUbNoe5pChSIthJEjvAqLC+k6+833Fq6rsiGlMp9LO
QnmRwb7ahRGk8KxY2Ri0JF0VrYJmIcO7DzTh3n5YZj6c1/WNNKK9e0z0yy8pK20dVWIcX5RaHp8Q
tmqFUPPWEvP1KhClpbnfZEcolWmC5evgFSYhumv6qoZMbbfUmpldGWjXAPsB3udu2j2XkoQadYaV
ye9cjV4ldO/E/L0AiCEUlwKkGZ8MReN/jDGekgc6FgOBORYHPkVKT1LzW8tWZbfYvJ526e6koLsJ
Pj+kdJiDub3LGi3GMmrwvYKuMCthowZbBO0aWsEcPQjepQf6FaNk0yVc8ITzHxCz7SDsBRxF1JnS
hjGicpNxRXb0xk0JIs/EjXlSZqu6cjX+XHr7ni48BGyFdTozioQKMzQFRQnZOrvaKso7PVDzY/h7
dNLzB2d2Z1kiig1pVkvcQfIePVRrKbL+7tswm3xjdjpaPwrqfBXqzUC1/Dg0v+Uv1JnNAONSXIWp
jf2YrdXO9v6IdCXrh+40RIYLNH3fv2uYT1f9hSifRXTdbQGz63Xv13KuSvmRW/OmBA4mTCdswlW/
M+woNiHXFZrQIiGBDXIq8PwN4KziTd3OXuXFEeD7CO/2a0z//49tGYfcH/gcX4NuRqc4ZiNBjctM
Aenn34xDsafrv+vU5M66vSQTMxOG4QSgXw3EjDLBgG8tg/MOowdpmh8hLIiaN7LTwTej3qEiikP5
1MJe8FazBsEGgLYZ4mWMZtwa7IbaD5CV58dKeQMVjcl3BwpeAqoCJolptyXOkRn3oYDIYaI7nnSV
WJBXoY0cAM5ifkyG4Bh56YrzCpIhN8ak0r93w5D0RfsfE82o0bCjryMoR4SwDIvjL4zfWNEKxRni
+idxoSc1F8P9tMNGzr4qAYFLYad14mt9Hd8KnBZ64uzCancygjgEc+jb6Zbn9OZvSB1fAltfJ9Cl
aD78i7EpnccLnwmC8HuADJDBKIQ5KPZOqymF80qKY5lTM8uo2S11JOcsIPFBbRsuUgIm7vbMiDkk
ZBQphbprmAi7HoBum2rN0rMmzrwA6DYbE4JIRzbHstmBn6YVyqIujvn/I+3KdhtHluwXEeCe5GuS
1GrTskq25XohbJeL+55cv34OjcFtKcURcXtQQBeqDTiYW2RkxIlztrJVUmUVb0RHdbR9Tx98S9+M
TnIsrJcOjFMvibWU25sf5D/WOY+cm0JeZHID64DOOWlWSAc5CIcFryfNBF1Xg+RWS9W6tAIdR+nK
u+wknIGapoJII3stWeqDMfFE5O8LLDGzI5sabCbOfaDjuOWrMvC81SB8cGN08Ffp3oz7BafCF5p+
fLl2YWIa9YUD1YCvM6DKU7rmRt5FX0NJvXcdAM6J8Mfb65++nX7e3/WzN+ilSW69xlpSw7zGqIKt
9qWcMaGvkV19ZvtwOwA6touOBnQQTds8LRieHhX8HQrCMMwkxEOm7PP1WEM/CuvAxPnXMgDLawvJ
Is8W2dpcZ/6jhFeCES3pqc9FKEg5AyUL1gbAMfjWei2rAyNG+tmdWAtlZ3VI3IruFuVHpk+/GdoE
HMT40FkpcvdgAsFqQRm60lXAZRxvkhXYYfAa9kDcpFgRivzKH3QB07/RIgp5emvcsfwzARcbqEqz
AVRGsKw99Xa17al2TPbq02h9mHazJwtreHMIgf5DKQs4tSkCQ/7vegm1IgebUQaXiZas3KpI0Gx0
bUicCi8x+/52+WGuuBoZZ4u7cANPMqPMj0s3BY959Od7+B20FrMFth9MwKzVpxqlkuIZOnsp6D5A
/vUbfw+fVb9rX/xtPawSX166KpfGz61zVzW+VBr4Jl05974tgc5d+iUE7+UYWCJ4xLdtvI6IDSob
YViPnUWkhTuLL5VCZ+1yBZC8u14BdF/1wNjjC1j319t43t90sLLyaVQA+R5XGnnNx1epNJ37i3Gz
v6esC4rEKvJMqGXy664UIgtbvWlco0udQn9upZ2MRrqkB++L/+e+rZs5nlRfJzoTOAlogPGsPCFR
mrLU9cot0+RcxP4qQ29f3TSv981Mbu5qe8HM1LQO1CXKYMhgX09k1mudlowwUw++kyu/Qq1YdzlK
YvnCppkbz6Uhzt/GNaY2bWCo0+RTlBeWkZrA5uYL0zYzHtyPU3IMABjkqLlnO1HrQkurEOMp3KIP
qBG8kGKVm0sl5pmtgI2AOANBLtLHvBeXQjWO1G6o3OFVTahqVYdSdRpzdX91Zibtygp3+AsdIgG5
OlYuETMgFw+hMyJnfN/G7VlCQz6CXjABo0MZSbAprrrwnSxKCgW6grUr6QJIItpSAU2mVLXoGy3s
PNJ0K6692CrauLRM2S9pXwux07J4qQo8N6doiUe9BDoxIFnh3IqYtlVXaErpiqSlCUShxfArVjPL
I6Gtgj79/rhvPSvGjcsKYGMdrZMa/7aIsqiTE8Ov3LF4H/2vvJRR47YVGYU21KCVLt8IxSHJg5e+
gPxfx/w1S22InAfiRpNbC7UInTRo1qNJ+2T2pFz6vptA4ef7kJ5E3xyKTPxWjqu4zcTOKN2mMjcs
yyz9K0BboqL8lnagmYhPBaGBshHEXRKHK0PZFv1jHZA1KNoG9RHNc0Hyen/K1FtnoYHtTpZU4JfR
58rtlKYZY9YbBDHuUL6VZmgxoPzum5jZ8QTqQFOtRAGzDV8iB9w+APN2ydxCGm053PW+TmN9wUnM
bDTQ54CZXVWgkntzeMOmJuUY18zN4500/i1N047AsyQHI9hvk4Xs7IxHujLGneEk9yU90yvmahW6
OpunoPhqi+9wCTE1/RrOkWNNcC1Norxog+duRFRY+rYK8sbV2aegxNQwK3RvyGAbfJTFFw2lmPsL
dfvcwmMAvO9IIwI4DzIi7rQqnV+AAqtrXDBOKCxC/cFPba0+M4beF9Ott0B6hsQZvvKTuI+3+cls
X0wQ9KwMV9/XS4Syt/sG3XQg0wDRviIZ6M24dmJJmgxCooaNm2YHpn8b6UNE8oUTOWcD6UUAmn/A
3DzZY6DmiZAqWeNWEYod/lOWI8/U/rd5ZwxhyndgEVGmQ+r0eiBFJup11BSNO64Y3gcZ9VVnEjVc
ei7f7pdrO9NgL7y+ZEharTLYMQZkz0THiNZRum5HalQLR/rWa0yWcKbxNgcM5WcjXViCfI5aoFjU
uI2iBxaT+ic5y5e8+cxwkMoGlwuQfHhU8ewDden7oyxprQvRh9hCqpmqC2neaT9fHzAwd1xY4J2f
XppRAH40FxCXVWmh72trrJ6X8uW8VA8y2CqacSduZ3Ts4FrijlVIzLxCz28LpH76CDXxDhE825pV
aYE1Jw2ex6Y4g2phO9TeLhmdwYPMtrqqddVqFMc/BYXToU8+ecwzSyl/5SEkTcdkZeagwjre9wAz
64ovJQhQ0SyGcJjzOMbQSHiclCBcN0Daw5I2dNp6+L5vhGcM+t/5+McKF9AV0FOriqFu3XR8bKDc
rFoJujhG9SM4qJAu1Z78LiupmR96MXst/urBKhodX042979jZrAAdePcTwVvtCtzn9HmulcYWT24
kayDWKuh2sJAf8INbn/BAnwqIkpRRVB+fSDbTOnEIm0HJCQyeNBzfIxOzWv/wA6gv1nrdkL9Q3gA
nUcwOvVWpn+WdHlm3BukDRDMohcd2jy8e4NWVhcL0KNyQe1I9TSwpHyf1My+P5G316GKyx2vDlCy
4OrlmRr1JE/zsfcGV8r6jR6hZtGh5zp7k5cScrfFCqQAQY6C3nr0vyDvOC3phd/pWKaLrK5Gd7BG
u98q++KX78jb3urszBn2Aw0PvvU3Wi91Js/N46Xd6ecXdsM0bDJRKEf3bB8WHlEzsfr1mKbZvfjd
qhwxOarwu02qrj/bPaMJ1azneLWEOp2Jjq8tTTHUhaWhIgJaZWFpsD5TCB/kj8ZW3WabcV2fa/uj
3gxrYaW7yEpDVamyPWdJg2XmQCAsBw0kqg0gVIGDuf6C0RhJVna57PZDF1vZRAkpvIFak6rf0F5N
GwvFS4t4EOY65vJrVa/yCmoGWfcUoqUCcvW00MdNmz+MgyMbC6HA7XUDDJYId4DqBJ6ZP+t0MTtV
kAL860uqOwrJaOWjpNqjrAebpC+gRKGm+krQRRAgRoq+vn9+5i0jRiZ4uKNDklsXYuTI0CJ56VbA
mHTAXmRGio6atb/N63NoLHHM3vo9AFwmsRNgfRD7814JFEiRMEaR6oaV/qgJxYoJ4ULEMxNJTiSp
SKchIAevrMINSRpIipqiqboscIoDSDcI244GNdbpd+KmDwVofadm1O6hSm1FXTFQgkoHCR0kktUu
ZhJv/dP1x3C7LvLQ9B57huoOz2JpoWEWPZroPfNDK+y3NYQ2V2l5Gl97IJ0Y+gTMZnt/fW8T02Dp
AqwKVSiRiBBo5dxWbpTdACoLFYyrAgCfliI9h3uPZC8FiKj1ZpcEj3Kzi42dJlEyGpaRrCLtM2qO
Swqxt5Wqny/B1StDHc+4IWQVtJKU+hhpLrquE6C+qcqOsf8kWOFBC59SzWmEdVo+lnt5F+zQhvKs
P1W75Dh+Q85QpvKbRDaAXpkbBUyYOCMLF8ltPPbT5YkiOKjrFWgoXruHuKrlHOxXmjuwrwby0sx8
TpW/f9X2pzU5L94W1mXuJCBP8h973P0sqHBGegp7fbsmu+7BNXcefflwf/1ZGJgyRZLXkQBGpmsY
Eq5IlAm4WMNPk07O4lhzlacuoejCZ4d+XPnH0Im1qbk8WUMTuOuPwPdB08Lfl6+mtJIf2/fxN2kf
0S+iOjKIx8izpm8yobcKfwQnmbAO1WrBDd5edddfOo3kwg2yuGIt0VMNIJkWXb4dHUcwlh8WZn4a
7818oPaEAgbcBEQ8rq3IgdT7pO401xusuEIHlIpXxDGU0VsaVHRS5FYZNSHsuxQR3bYI4ARoiHEN
MCWpqLBzlk2tzodUaDU3LL9ANODZmWRn0EdNqTJsWPg0ABTeiMcxXBjy7Lxe2OV8gDZ4UqPVTIPn
e63CU4YVL/7V2k28KRjeFHRy4XvFOmGI81Fzm5C5I4k3rcHWitYvvP4m532zeBdmuM2MYmGgQw1Q
c7VEW2tdoltkKL4qJGUTs02dMGmKhSBp5oacLirkzLF2IBLh4i8pLb0EGCHNTYr3uNqHDPyz2rHC
vdIJ4SboBef+/pwbIZRcZeQRkQ+RNC4my/WYKKOva27XZ1T13zS5W0ferywH2XKVLgxuzgtNgFuk
4BA8Q0zp+iykYdWHkKGA9goy4BATNomTZxlZcEEz0R9ArRO9Pm4giB/wEntBI2hNBqp1V09CRBjQ
NYqPafKqglVDVB0dG6V3TJH2Ttc6GRlRcIqzVWluGSQfw5WpvIOwhDIRQgYplG0XttRswKCjq3xC
r03dNNwkaE04NjLYGlzQhezA6U69FL1xWF80aAQ69KkDPAw9wfI8EGKPHwm6Jpt6DWY8RTn55qbQ
3kx14rKOaNtAlnEpNXZbpIfb0NGwjyoE6FTAFHK9SNUwMqWDzokrDRXVFEuuaVfVG89uCvrh2YBG
N9oxPHSCYQ/iC8hN/sWGvDDPTU+vImGH7Y7gtE9LyoKhc6DRUdq1jwYyzCawEeagLJyCuY0J5Dno
RQnAM8BFX49ZLBjpyIBLy5Preo0EV2Srg5msFoY2fTvvTqADgnsYr0gQtXHuhBSKTuJOQax4QoTv
OCo9mtbD0aer3yZdfa1D+ihaW/yTuIJtOc7D7s35ph8PHy+/mr010D8B3W1+OeuH983mebM5n/4+
/3rNqb23ffe833nW/nkJMjXnHy4/mbskC6NrWT1gt7IRau0gTRz2HSlXrfQkAa5xf35ukRTYepfG
uBvLS/2xNgZVdRVA7ItqB8CjTF7UbCV9CuUKxNsgo9gZD1Gx94yl+v+0re+tDXdrobKj1FGGtVGS
dxXJy66ym6Woj5dXRz7oeoDc2fI9sShYT1R3f85pvwIInop43+dUXidbqDdR2QGlAPjHiHXwqQwV
jAc8j4mt2UtP5LkAFOwt2PRTJlzhT3kMpm0liXHP+MPvvN+00z3tUzY+hfVehOwEaF/vL+7cEUNN
REapCrwaaOy7PmIlM0oBnNm6W3oi1dBCFSx0Xf+8LfgVRJIWvgvaHoj5uckFoiADjCvR3dV2K1jb
00i/dVulX8Qh1rdnfx9Cq7R16kwt/L82ZJucXyfh6uH4Z6kRbu6cX34J58OMoVflsZ3Gqu0H11NA
IRf+BhBi4aL7WaR7I54O70UEW+t+MGQEI07psEvp+WzSz6fPGqQJ1cP5c3XaGvZ3Ct4Ezzatw1d3
hqwThFGRYEY3+uoD0p5WvHre506zf20sbeHr5g4UxB2gOzmRuSPRev1xYxkYGZREdLf1FNoMu1bZ
5Gm7sKtmZ/rCCDcDgsYq9PjXutvDVxhAWEoGbUJK8o9/sXsv7HAXRE2QLWYMg2l80Jg1pEajSBkP
C/HR/JSRqTEHlC5I0lxPmVgZmTm2ve4qmoyHwkM7bCRlKUkwF2FCFwqVBsRI0F3gPHqX5q0fZJnu
DgYgk6/oSSheCKgVRSQn8s/70za7PBe2OIcui56mVlGqu765H7/EyC7KypLqpaB5zpmB8vSn5Izb
mydCkNqmq3TIZ7tFQbtI2da1COLm0u77ZwRTPYqJpnm8P7KZexHrhOctrnET+ANudxsFVEyKRNFd
UwP3pyEFpcNCaT0W0PVAlsgqx3DB4owDJYidAXWdKKKAJ77eHOagktQX4FSUSnqTImR42vp0f1Az
y3VlgssSkDCXM7GBP5FilSqA9apIm4yrNF0ibp3Z6KBElvAIgJACoHbcRk/G0GexBENl+QfIkADd
8kO/0Eu4ZGP6+YVzHJlIfFLBBouhW/nUkI3UL8ChZ+cLyUwVWjZYVB59bOpDm7AB27tPIGHQjsNJ
1/HEV4U6oTHaOO6vztyWQ7MXgHug5BLxdLgekOxnaV6Pne4Kch44bZArVBrB+QxJYbROpWGwbvJg
4QD/6BRwV8zETU/Ag4xeSSzXtdGm8IJGSkUMcZXSR0IJfY3Wr5XdORMtT0hL6wm8PMRZHw+H94Nh
H+kA1e0HSMfaFlQ86OYvGPvpv5iIi2/iJiIVACoE1wN2j8lOLJx4HY0ms0sUYtSJC1Ar1AWLc3vp
chbk61mIKmgToBtOdw00ZlbHSN4m4UKFdtYE3Ako13AusMbXJrqsT3UBNXVXHZ86MM6ijQoyx/cn
bs6FAGD2Hxuc0zL9uhJCpsJPjt1XL7EvIa+d+yZ+OJdvNsyFDe5GZopYNcjko6ViN+xeawdvaoth
7+A1jT8xrc57w2p2Z4VWKwTBp+/cEqaNFWNroXkhB9vX9ojjs9XREDTxG0Ns0vICCu5UqGTH2+hV
Rwzz1lr1iop0o9nP/2Z76QoSIqCfABiFP9VtrQ79kBMstuarK2jM62s/zc/FoG/lRk6fdPRM2Quz
hsXlJw05U2NCS6E8q3KThjg9ljqSEFcj0NnY4gWUR5ElQ8fqvp25TYa8EqRrpr5+whdE0qEZukoK
CcIYtDCImZLbSYvqe1cb3cKRmfNW/5hCsfR6PyeZVpWaJmA/19WvSG1f1V5+I6HEqO4PmhU0fbu6
P7ifvM7NLIKjbkJ4/eQ8r036iQGbYUrcM7MnIDV8FdI5dmJFeGeh28tKwK4s0HbFbMPprLPsSBQp
6Q2KAfe/ZHaaCcpB6I0ESz3f2JSBibZP1Iq4prAT9GdR/DYR+9y3MTu/gKVAkRzcmADbXg9WILE2
QO4OjMYBaLJRAzvUkAxrNA05ZeUwRuv75maHZEzADgXSesi4XpsDuGCUQ48RV00jqqEfLTc+2Phy
34g8d6Giaoo8ORphAHDkPDsZAlUAERpxK2+gQbfvGBo8N9Lwt2cHMQEx7co00BwpHkodGTp1XTZg
SNtnIwRKNqFw7NuYos4BonCoC3ndox+APCmx6+YgLkGPb7sSQDQMiC6C20k+64bLpetZVVdsIK4X
pICKK6uA7Ts89PytzGxNsnS0Z1i1bP6LdQDBLMoJEwZQ47OHVacYYO1QiCt10GAlhD0LQpauPSQb
FyqbP5UJ/jhdmpp24EUAVUEooxYimALdO2iL+5WGYvlg5RTpCrQoAUV2zLa9PXH0lfQJYQBYdy3/
oXVG9C4m9OCvv32HPoSYBRqYVrB7fm4s819EeQSwDyA6gT2Cyu71RyKBnmkJGETccNRPCIJOekVK
y+tlceG88TTbU+4GYdAEGMJzFkUHLgYIxqRIhtSEj8ZNlWxj2trSanBq+oQy1kayn0L63dKvhD7k
24IaFCQRqPpKDnwdxcDvn5Sf98XN4lx8DX8ey6wICh9fk+gDhQygeR7yP0K31tjay/Z66kZBbSk6
cnYm+nM+BQnw+xy6y9shd9ROttqxX4FkiUolYNnC3lS2wC3bhb6HiIMSQQgaz+nYYiymCmg/gl06
qTjHT3WzqgVIjOD1a+kGFd1QRwUL4g+dDsEHf6sV4FpeIlaeC1suZ376+cVGFECr3o89gVdo0WwY
gldoCSgw53dQKka9enrTIT97baGO4wJn3Id0Z39go0yT8GQooCtvFq6ouYwN+sUUlFtwhgHA4M4U
ihZ+GGRYtgrnJqdncDLZUPgD0aVCcSuBFgOElyvdwmY6eg++8/1l0K8vleq0xMFijiV+TeHPQA3n
ObaRiaB2ZC0VUGYyBASoFVxdKB9C9It7abalzIgSRIar+B/i8JFNpN/+R5l9mBoELozUub+Xb8k4
ppN1YY+7yqKyLxVoQWH2jU/Rf/SUVZlswKrmkgC3dlFSsbTSjqqJbe7DqLPMfuVlW4iCUX14ZnIM
HpreSiRHGRRswD3e5paHrGn6qy7tRHofJGv0fEhL0aI8Ju2r0f6COok2xpsYSov3xzJ7LUzzNjVx
ABPCQzn7psv9UksNN9ka/bsHTr0Axaatumnj/ai6/UKtdS5lDi7uf+zxXonEuhmUsNcyZo15+qaZ
b+Ik1f2kgTHVfC4MeGqQI4yho8fPoC/0tCUiEp6z98czXn4D74sCEBVM3Qhu7z2JgeVlv4gMgBoY
KCWo/a7R/SGrz4hgLIWsxtQKut4h4ocYVscq2BSBR6XFrt1py/DuEXVbUCOhXAQg8nTgL1wGEwOx
CmNsqQ7r7yolMkD5V1FYur5L/E25JBk3A22b6uwooSJ6J1O289peWReZkPuF4aYa2iId7aABe+b6
/XtpMSgijuD/yLf3t9pcIfHSJl8DR5a98HQ/x7QDAQ0Kn1Vg9RvBAXkPPRj0DRobFHRoNoRvXTRi
2+lCIfOWuAXH9mLMfD5i0Ms6qCf7EDhitb5vC0hxpq2FNja9XgdDbbH6CXppabZXZbvOlxpDJ195
u8b/mfMfJMrFGje9HzGtg/3SLHaKcDYUi4hbUUH/ZBAsnOvZ/YTIVwVZAcSGeBQHBIW0wfAqHGso
6oI9CsKsdoKINCJ7QT/IEGoDD/399Z13JRc2uWsvUQqlUgDcdRXFUdcdSS2CyUUhGMgHqrO34kXy
/t63ORflo/aO5yEYhdAXwZ1kQ4tKRTA6ww010WbZWQQaJ49P943MrhtytdCFAXslQA7XZ2WoGknN
KzDGR1FqhfLGg+4h8Rym1pbgL/Sv/LycbzYJ9gjgz8jQ4dV7bUwXWuDVazgCdH/b0TbaihY6EelI
fQqWXNRGTibu4QAsUKjCjbZAP1EF2+gPh/yhs98njJRH0+3DS0f/JFaGUA7kKKiiyKuXP/dnZXaH
4S2HxAMm5ua9HAi6XGcdHLkWZK7hYQcP8R5yYniFrOKh/x1XJfWz832jczc9KpKTgtcEnObDEVHK
G9TDYdSoFZpBQK19SNeNCeq1HDGJtPC8m91dF9a4tShZFUelhg2twyUW8qcq/xnwWrs/pNk3JOIJ
tDdCCAP7mNvDg5nGmSwEcP3Ca9rUNNE/23rbdCffPydskzDaANgnhriNHqPMTaVNrxGQf+TAgnxG
5uMwEQU0oKEaCqdSijfms3UVrgtjXXSb+986cxIQIYD1R0M0CL0BLkcSq8oYdAOm34fEst6/q94R
nYM07g5VtER4NdOLADge4OQA5016afxLKTbJkJvJ5MIQ6CMuKTdBsB7JZqhUGvUBMMp0ZLEdI0nX
0n7E/5RBCXzSuoXjP+vXJmwgOMskJNl4GVJfGllZCK3hSr4TaE6er9NjU0EVGLESoNHSEQT/9+d5
bptfWuSiAZKqfhQFk1sL8Vb3R+Hdz8Cq7zH0eH1VcXfuEJL8/0xygX7j5U2UDDA5xLEzqojr2alP
nnJ0KftJ56iCtuDplsbIHa4Uwxvrtp8M7rxdWocPsfen9I8k1O0sbBd27py3QsUNzyVgByZKz2u3
qjWyUlfI4LipjuRHtZeMTSdQHShGEOga50ZYWMHZ3B46sCcWtalp7ycOvrjsu6rLgJ4ATk0GRMbY
9Xg1+ZvioKzAHEh/qw40QnZTTUKiJ+htWS091dZI8PR1smRhaafdwl0pEAgGRwTAnOhy4rU3JL8d
IMyN/DA2skP8T7moN4wYNO+WuJnm/MOlJW5NE6FIwLUBS4n3m4kVnd5CktFAdwLZMWFhSWeHpUIR
Fd17uPz5GYbutl9GbUBcFJ8QQUUrVfZpreeWJC7lhn+ATjdT+NOiAfwJSprTTXGxmnHRjn5ZhmRC
n4TRFo0AI9nq+ddot8J73DtxUNjxSyNQ9jlID2E9WOCBABym2Sr9adDXcrxUkZzzSgZ6d3UduSQ4
ZR6bVcZmlQkpksdpl6LoCb3po2o4gf67ENItyQ+Kn78qytt9LzG7wBdGuddbjNqCDoVl4rbwuUL/
DeSizfLvBn0iqF8u3IzTmbyZdFyIKLjixkfm+HrSRUHRs7CBMTGEoFeSAEEoJOUS58fsNrqwwju+
MUzEdiyQkJN2Q4pKHKpBLbrgu5iGwxJgYu7dBV4Y3Gvg2QINJp+W7hSQAeLqRhrszET7c4TUmgfS
nejBOPqvyQLCaHZomDqcEby4oQlwPYGjVEZJFtVI60fvBoMTVz/r+k0WlkAtcwulIyIDcGbqhb4J
kEmYKG06ELc3TuHoGuzPf7/rJoTtTzxsQPn6ehwVaT2G7gjigouZauV7DxIIM3stVZ922sd9W5OL
4jcd+mym6UIrzk1LfKl0URShzQ0doc4oVzSXfyUjajDPNdLXS555Lr0G6Oh/rPGcqKiHJDLw08TN
amOr5I9iDmap6L0StlL2EYBUy7MqDZ4tSPZREthFJYHjZ9z1SeWYMuKf+K2vO0ust0bwSnoIR5pP
Xvcc5E7rWQLY7nskucN9XO4kcTu1AY/1DrwTW3CdGy0O7hEtwmAHoZmAzpHsASTWzUCF9EggIS4v
6VjPXMFXY+VylqB+9kKQXxC3loNjx9aGDr2NfEQn1R4tP92WSUslp7l9aeCkTQwlgG/wJb0O0aMS
o2rqpiSyokx8NIRie3+7zB0xCDegYQ6nGomUadAXF4PpNc0AmkriQkpSpW0imxZRQAQgpsgoFb5P
Fi49ZXoN3OxPyHai7opuOINHQxExiNOGecR9PGvUBtYFUMzXKcN//v34GdmfOZKzZ/zXpyhJW1Ne
X8WftZ5Y7cv9oc+0fCJAR88UHmMoPIPX+3rsAWiplU7Gp6i9ozQ0JXaq7+NgozdbcYTOYmx1LqvB
9L0TAXYbA7xbVojdwZLIlug75kDgV48F7ltMI1R8ySgNVyg3Ogs3QunoeJwMxxzsruYa+Y4s+usp
VoX31TfIRIalSvVcdunqC7h7pJT6PlEGPFeC5HdOVnXdbNsQfHHaimi07Z6n3o/xu0himubbfgmN
MfeKnNoH0B+J9CE2JBehGE3SCnnLDJBho5+5kldNOv5Sgbthya9IeZK9R9l3/OiLpX815QRl9+Fr
BAu7hmpj9C6GgwVFckmpaSVrKElCi1T+w94nXfuFYHTuWYfaF0reKAaJQE9zJ6ZRBb/1y9pwPfOM
d6yfenaLVkMjqx61IbUMNaZmtE+ZFRwUM7MKbzOMNvpnbGlpzmbcgwmOAagF4vSiv4F7eLe+lIZF
J+HhPYKKJNslS3oPc7c9LOA3gwzBBAMwtysDX8kLvdYMlxnrhtjmRmDPkvY48cmUz4Wu0rLeh0sN
G9NKcx7iyii3EbsmrEsvUw3XzE6a+TkVupiyWjj7M27InJJhILIyJ2KfaW4v/B52SVsYuYBMgBgB
pJyCeV5N1RLohPwlg3uy2qCHihRAx6j59tEGNI3Voxg1xrNOBJ1KhfkvsqtwRoDvYkEJODC4t0ct
l1kqMawmEx6lcu0dBG2fIIWfHu8PfSZAQB4QkEaCbADojLjprVkZqWWM6Y2RFBIR98vxvqk3KFn4
iOaCpezD3GpemuOGNUj54NWVgoxX+MjkjyJ81EDH/f8bEnckTSEumnHAkKIG2f+cGsVKqhQqlw55
iP5FvI0GcyyTpEw8SyK3cwyZJXGj5qabop04lk5KgwKhcG7kpQ0x1094ZYlziSrorfI4y8COIxdv
CXqAhoRmlbquvRXp6n0OZd3yo27wlLPZEmh51s1BeYjAHSOTA4zc9QGRcqU2m7A0XXmtjus4PiQQ
D/AaS5GfYslEZW+rNUdm7grlJIDRN3pR0GjdLEQLk3/hXcHk4JC3lsVJavv6I9RBVcJaq023RU8/
A6HHqKFMXvlWbSxkc6Zdz1vSwcOAOACUHTd8GlkuhywaBRMNSZmt+Q9DCt3baCuFz0b3en+3zp2I
f0zdsBFmUELozdaHyrO4qz0QFKBlHMCA+0Zmghv4NRlZR/RrojecB9XlXhgNQoTNEya/Ss3OEktr
zlKNB0H46HfbBEiEcNulvwmEub3SMcGL2KyBf2PChixARm5XESmOSTYVf+Ei4RMdCYB2rNVxYpJC
fM+l8gyQC9RoSLdKlHrp0T2TV0CHN/p/kewE1TV6zK73DGR0gbjsJKykpFlglyqqKemqIUQ3wsIa
kpVI1SWR5tslhU202uAFCclk+QejeXGbdDFy/T2LPJchMvTZqpEDq1uAB80P7MIId93XTB7E0Ag8
t07+RtHRXGUZBWGmvq3GL0ER7WxcehffXhXQUoCqDZgjULQw+KlEI/0geiihuIECCK73noe6W/nq
ug3+JNkDcCn39+zcLE6rBvonwAlvKFhatQhA+hCZrog+zWHclVuxjJaKqFOK//qgY0wXRjinWitg
Qaigd+qqWuNIykMOlQZiovVLXmfRc2++6d6fQSgWzvxMJAWzuC906CsjmckXSTLcx3U84gx0mZvL
0c6DqBs0MWi1bSaYEFl1Qbuu/NBexCDPPC2uTXMXlpnmzDSEynQrlDH7+OW5h17dprehCOVF68w2
/pgMxAHtiuSOoJ3ur+n/MXCkkQEMwLh5P0RUiAAkwTTfUtbQrPuOgGh6VORNNuI2G5HstBTff6lH
dWE3zRAjIEslARKqghkQNzWXddG1glVhhssD8jHHEwiKgHX+IpYO1RvB6lGRhMid49PfI8U/kcJe
V0d72Js2sFZQSwTEfXV/KuZO0+X3cOc3KlOl9afv0V+0DvSfviXrDqTW8VR5Vxf5cKbR8ftcBUk2
OOoByECce+0G/RDwM91gOEwGdBZCPIhCbV2K584zV1UVWEa18lQ4K8mwKqjs9gPtlUfSj3jeabU1
hLbY/BGrFUmQOwLdZb0mS7QF0767/UJQIqMvF6IU4nRtXDhNQ1JiXw9G0810/RAIgU+ryj/en/Pb
ax17QIH3BVc/oMG8QmUuJazuBlwGJqil61LAQI913tISb9tFouPZBUZlcarRoBuScCETGv5zAwo0
OGi1YsXSFi9CH4Baw8hpLWc0Qj+3IjyJ8ToUeirIvWXo67wY0TIVO7VBqGqc/GGpn3jm8kXXmWKC
FgnNoICxXs+ymlSBSkIP1yFgbtreQ2JNgvJFzRaO25Id7tpt5KoeSxEBlNCoj3WYbdAmuFPxdIsW
+jaWDE2rcLFtwioA/WwFQ5DN1kzK0nUQWEtYm9m9eTFrXOAZSnlamDXuWr2NP4wgBsYH+iz39+bs
hX6xNBpXjVbxZAFJPkYyepYHlJ269rFvXr5IZPvNYSCr+/ZmaBpwGAw0IeAvhIQ8fkgjkZhIQ+q5
MRV+iQA+BqfensAZJ1CgM2TZyFoHQ9gD2bktiGruW587iWCsm7qaoG4Pdd/rZUvUXp1wep5LtIBm
iP3QNapkb2INrHK70CY2F0hc2uI8LfrnJaFNM4Rj3Zqov8v0udQWTMyd9Yn/jiDeA56AB86HtZd4
qIR4btADfGebkUSbfu8pW0nZ6UsrN+023lOiWQWWUHkR0UZyPXd6maEZaqwBK0vFBwQn1v9w9l27
cezAtl9EoHN47TBJmhkFS7L0Qmzbckd2ZMevv4u695w7QzWmsTdgA4YFqJqpWKxatRY6VwISk08L
ifDG0e614XczrLyIVozKhI084UllTRU9dVMB1DLSou5do+DlB3ZsPkP1ebKBMdfitaBz0S6ED5Ef
Bp05+oGuB0txJMqsaSgARMaBVzjg3jz5VA3ag7n2vlzcKBe2pEuyM4qKpQomNir+VtkPx/hTk/8S
cKK++7/jkRwwo21EjBTjMS3Aeg/avgmhvTROH2l2BPlkGZne7ZO2kDfAs+/CouSKdZ2DFlSDRYuO
554fDWBbFCdCNeUYlU8Vcsqg2LXU+3Fgm0aLdyvmxen6tlvBd6+BB1zATaTdWjKrmicG8w4qUZ5q
hRP7Van/6NGjWz2rbOdy3VN0L88O2aQHxX+48SEF/z/Wv5zuxfUwzwIFUnEKNJLq1QAZmaO9s4eA
QQPYWrnzlm4JsO3jD8gqEGdJWzVtjCJTIzz7UNqCgkG8vT2TiycBPfBCwsUCoZ50P0xwBGZnwo0l
iOZ8m7fBmJi2X/Z02/fh+JOXPmSeVowuJH6we8SvRosHpkQOGNqhdp2Kqdg9CfdLcIkCH0V24xzk
EI0y6p/c2VSxn0QfCTrLNmnp1/Vbp65Khi7O7cVnSJtYQY05swZ8Rtbp0HDyOut5rsIonDbmdgzA
dEeBPQHVX41ZISt7aMm521DrQLLCcEQkd+2CWieJxjKBc5/SHc/eoW0FjLFX5Y3Xqn5prjF1LJRe
wPwDBCJYOhALI+d3bS+NbbDLK1hoQDf80WIvvbGvXd+gll8W95wnvgKW3kbJwgq1GAXEmt1/uM5E
k7uG9kuQLsvQ5qKaUoXMcPZomvTVdONWW7Sm0DrQtHunWrlZlrzupTEpTna0vhtMVRibX0QHV3OE
TNh/cYKXRrTrOXXyeYoYgWtHuEGbJsi0j1wHGbf6llDmq0O0Y2gw9rph3lRFUIz52jlacoPYPJhP
BQIk4N68/gDa6W0eM5ueUuQuc8MHACdADwRQS0i4sTveb7r8l1MdiwQyRsnGJq//3ntc2Jfvb3CJ
olMytyjEMMO8xWNzzJ9qf1I2ldk/K3j8J6u9GEtnFvAGHB1gtYDZlhZ2UtKU9JqLczNYW5adTO33
3Lw19E4p8y01BrguO4Dcnsp/1VEagprzaLmrmWthRb5/EOMidAA1BTIA0oWrcYVX4LwmcJvoBJme
427v1CAdA+lgxEEtOfaeDb6AWk9PZak+3571hd4MURMAIQ7EFkH0Y0l3guYMdQufTk7pvVBbHDfg
0ka6BQsAPYxTtnX2SUhYqA2bwq93a++WpTeFg1ADCWy0I+DdKy1B3A1tk2kGEdveyrMgTjbMeOrD
7OyigS6k2sPKeBfyaTAIcll0A7oQ3pN85Uhtlme5Rk6trfi8JiEgLt0ERfrWc+jWrv4q7uDrq6dr
YZGvzEqvQJWpRoXVI6cyfx7VB60DqbHtABnpgeViAxpLxK1t0MRrzPHLEwzgGvDDKnhI5GS2Giex
Plcd7nww6qqJhz4pNofcAXrc43edAdbVNRY/sWGlDQ0JIYiuAJ4kpEckV5bgqI1OA5MTAXc5tLFi
6HpE5h3YJ/a3V3Ph4nMQs4EMAWTyFtjar30WL7vBSgku3b509g6yFE5yx5izc6zEV/U3G0yitw0u
HhdBjQNuEjQM6HLVs0rHtp4MDW6aoAyCwhLo59CgNFr7xGFoI3uE3roPsYZQLcGDZ4PCGbg2Axkc
RNVBqv0somctetHXIoClGBoknoJQF8h2QSB3PRNxZCaaXqTk1OdQqiKhWeDvfarDceHNpxZeO3Xb
qN1qbAjrcg0OIg6NvOKX1qV1MNUo6touJiebzsxrW8CLzJNVeXVvgihtDYq5uOpgkDBQLwFaXa7y
J3mjQTimgjVIgcYptjXrdpOeIMxAh0JeQRdJXc3DL9wVaGEDcQAqCyJhJj29Ct6RDutJgPeAgp6m
dUFxdvmmpOeCVh7aJEBli7xZDAbV8k6rzwW7K8eVK3Jx4JYgx7TQAAJFq+tF1rMh70hSkNNobZ2a
b+w6CWyUjHGaG/0PxLpWdvtC4AMiDshagooTIj2GFBK0Fvi/R2R8oN1sKYFboYCTELUIertcI1BZ
9FMqJhdi5TjHSDNdj42PCo2yqIUt5Cp87OUdiZVx3wN+FTh5eYxc9OxneWkehjKe/Fi11i7ixdlF
rQNPFxRwUSC7/gIyxfnUxQo5UexcN0fWIEbJ6q4DY0zK3+P8bcWVLN1EsKZCaQjdrSh7Xtub3WEa
KcNqtuyOplnQ/jUs3+TmGYoPtpl5eH4ra9XGpYN6aVNa0Qz0UZ2uwiZrPGuuvCrs0MuR/6L+7cEt
zSWkogWhNArGhjy2oel7TkyXnBqLvhd1ualyUGaC+ij/QPOGwaOVku2SPRTDUXnH2xOXnfT0LDNV
61iGtetsP+XJlpzbrdppvlL/GNnu9tiWPMGlLWmfZEmi0FLsk2GcvaQD4n7NnS5doJcWpHNeF9wu
eDWR02vMtdDy24SEBGDR2+MQay07bYAlcFsgwYlMnXTirMbiKnMRelm1dRydXTT+cOi+qsE/r9a4
QML48bbBxWEBhSb431Fg+4JaXqQ6TKNMWwFaOBUzJKmI63MKIRhd2Spr8j9LjgsFdbReIM2hQwHt
+mjVnVppBUOQV5mvg3Vf2D/jtU7IxRv30oZ0lOocu7FB4vZEwV9Nw/Z1dnZ25mMKC88OEv3T/XTW
SnIr47KlbT46PKdzD5uu9jfv/jruuerfby/SoiO+GJfsBi2dIJFiYXvr8EFKfqeCAFk/KXSHfHHz
Gb3NzRqz6tKBQsssgMPAk6GnVArJ3XrgSeco0dnOByWYdXPy5qJYY8RYqisj/gWm3UTCAFqx0g3O
EqpFTVUBnBPUXuyjwgh6MjuswveXCjyXym7N4tJ+vzQofn6x3+uWVlTVAWmpCxf8zGHv/uobFezu
7srBWhwa+F6AC0bWHZggaQadKuaOk1go1bpdkKHLKpn/qQ/oeigGgOirQ9YcY3cz45KZVGTg6b2V
vrP5aWXnLF0ul18hnTqzjN2ZxDYgWOyzA03Dgf9s3Bc8P4B5Hz3QoSvQDQnG8jQmPtXu8SWku5+z
NcTr0rQLEkSo/FgaAIrSwcwV8IoP2khPYBHyqgww0PRYz67XZ3zFgy4lwpCE+l9T8rVjRbPDcmcG
xAX6og6oyIBLOBRWukMb63lwe6SjnrICTOKOejSNp6ZbwdgsnRwIRAiuH6HbJD9m27RqzaLA+6dV
jhOJQSWx4g0WlhQHU6DMBMYMF+z1Fu4tu7SduYjOrQu6sSSCQ8Cdl33ENZ507WoQuLB0Lp5xaHYF
BzwCe8lcXqlt1Ol5fGZ/jQOarc8gyTiwMDuOT2imoM8RCGtTdAZvbu9csSOubkJInAqdDQCHFFBl
yRWAaMpTve7t+Aw6+FEPBOrAaKEH4pnJfWVv6mElWlmx9+WCLx3DNBcDL2FPTQpIWX7EWu6R6ey2
r1BADJri0KQPt0f4bR2FiCuSexifawKuLh3NTuVROVAjOvdtHtaFsWuGbZ491q7xQklw29a3RRS2
gBsCKkqwgcndSayu/p8toLAAldnWoB3jNtmuYkbWDEkO3RlZF6WZE507+lAPOnguoVTMNK9eIyRY
NITnFjakwCHLxNEOMlQNXgzReez1IEWPkGM8pLO7L7Vft6fuu0MRc4cjYOB+gsyfKQ78xc7IUwXU
u0Mcn0HQ1AyQnUynAEmOwGDlYdSTuzwHtg1cBGjlwR5Ryo/VsS7tzcsvkCZVsACU3ZjFZ+AvRprt
SX9oLYgBGizIWmgP5ixQo8/bw16aX6E6qeKJieqFXDiy9arNdZfFZwWPS7BKGAPIo+h+tba5bMcG
uT4AezgL4ucXs9u3aLo2xyo+G/lOiT4F8QrIK+J/Tf2LRcTz/H/NSF4srdEqa3GY6aMprBKo6WVg
Rstav63Bw7K2Ob8HbMKcgBsDqoBUtnzeqhqa0HiFwRyffBU+7D1NBo/Gp8jpQ/NlIj+zVF05499h
csIoVPSEJOkCgrSYpprnEzw12MK2ZDc8pvfxPm5P+tZaK60J3yR7Z8dykKIXwiDIkF+vWl3xfozV
IQbbMJpU7iMchCNNXoi2jdc2oivePN9sib0BjhMByZWWLiKm00+8j893Pz9srw3PZ9U7u96fzea8
36D367w5e0/hEyQYvKenNNh8/gDRoY9wMvjxGT78+Hg4vX2CktC7B6PO4eS/n8KH2T/F4Z+/j6/u
/vFu8ne213kH8N++754f/4Bl/tF/fvTDw8oCLTl8kUf5n4FIDj8v0fhni4FEJ+OBe83O8Oa1hImY
+FuTJVzJxXHK9DnR+3KEjShF7GN1FgK9aC0o+AqivpvB1Yy4HQBxuYUXFIlWk4GO9KyaqWeV//RG
4sUZ0HfTb6hDz0bia2zc9lWIvFw97Pjc+GAQ9ZXsR2M9FRDgGUiJhjA9AOZre9txCWd469OkrYkW
GOCtSAPHdYB00j8rUIzF+QV3J57LBjyjnO6zyJgnqTrH5wyEfVmO7v6ViH3JANpWISorAjzc2NcL
2A2Z0Q+li5OVm3DtNVxVPDV1cHuSFryukPxEJADRHcSo0qPVKjPA26mDoO7JezB9bSUIX9ofV79f
zsfQBPk8Ln4/uk7nmIHmXw1tfkbBwLN3n5X9w1EDK3klLAfVtzcaQTV5WbVX1L9xniNq+A9QUVTM
LoesXU9szzuzdiZMbN8z4+xUprrX6bDSbb7k+FGDQCUC4wNHgCtZifuiT1DkwlWdxWgeAkXgDuKx
qf4IgezMw6trrZv+O0RZjOvCopQyGmzdzlUKi/NvwJG9H07w49f5IfMzv/V/EvTA4pnn8cPb/Xs4
+uEfxz94/+z0ceXUfe+9lD5DOnYgMuFZrNP4rGf3igOtCrRgzkhkinpTnVvAhh+NKQ1yu/PszrlT
9Xg7QspCvSPOH66Wvjn9qrT3OPoxjGjU3PZp0Jmg6ooTH14CHmgl+F64wK5mTTpmKRuGPrIINmgN
7kElSAEl7MDW4eZvZV6jh7wMb5+4Bed/ZVCKczIWtQozMD8o8T3ELg1a5c6lcUDKlS24ECzCEPTI
UXECM4bMaqcPrZbEXQapOOW97gHJLAJdBZ9cGzAdUmjmuzn/vD20r3ql5HJFxIHOHDx50fokeRPD
aoq0KfPkrDc/VQeeXeXQw461rUZAFE7dPejJQpeMeyt5MQjxO/4wawAGDWvcTAvOE21eKhq9RFEI
wKPrM94mjdKWEcY+2moMGskJlJGs+tcML2KrX1iR9g4vlKngkLY69+mHsU3NbRe/8iIEZfbteV1a
SVBJwBr6WEBbI8ULSYc3Ce+m9MxndHmdyuhA+wLEmf2vgsWei35TH++e2zaXzsWlTSl+oBZNCCOw
6SJ+RNNraIRRdyxj04cow783BYQtevMgCIhWaHFiLkIVq54SvBDL9Kxyvxea4yGQmrXxQPmRrKaF
Ft2kqSGPARYtVGUtaWB936sgKuCwxpSQQMKxT0VtcPhBqi2N1GPSQ3sVSrrWI4k3NTAWDTqj3OTH
mGLKh+FU958D0X+zX8Z92/rN+A8UfuvkrUOhcUTwk7b72NrZ4L3h+1T7SI01+p0l/wGQIOYLUTee
DpL/SKy5m0lap+dk5lsUwgBks9g9U8FVuVbBXzpFoNRRseXQRw/k0fXCUJ5kOXHz9Kwlf5BgTtfS
9Ev72kLJFgjBrzSZ9PvbOplMN8NSuAhMST/v0/lY5/fQHvKASRw4JCj4v9aexClCOgnN9qhPI+CR
7uXUbsHuBXmnc2GhZUjvvTQ9IDG6cnoWZ+7CinQXG3gRoSY0YOas1PUYd/4gU78m9rc4fRdGJCeH
SSss1e3Ss1L+HdnRdAO1eFWcXWxlnlO+p2vd10uxIqiPv+AcgP1/vc8uzqk66BPCOUydGgVxdp8r
qWcbYD4q1jhpl7b4pSFpYHw0WwhNwpBmPytmG6o27v9zYrebwghu+55FUyhDIW4SKVQZq4gu4TEh
c4vTxJtA65/cDoVe4rvNa0o+b5taepaDDwzgPV1oiiP9fX2cFJD4QbETbyUtMh/YVOycRvGEFhDN
pjCjc6CbIDb2HfKSJGs47oW1g23Bw42YQFCEXts2cmPIiQbbvf5UVbsCQgNw6WsK4QuzeWVF8k1W
NBIXmfz43Dlq6VVAnlrpvQ7B6nG2njJjvzKh4qOlcANENkD1o5aN5jRZpGzSEiNHZj05d6mm3NEs
rwMlt0FyXxVdGCl5HprDMG9HtQaZbmXTO7tN0mNs2XSD1qoCZc6yfJ0GvDy53SUrO2vhdEIkCcl/
+GjxvpIcDeTdVIpQGOGXG21bEF0grf6HG8wbGVrBdRqoLf+AnPo/tydlaU6+qJpweQsYubwEBHrm
xojLdBirH1nGngsQwun6WhS79L4BEbpgnBPQLl1Ok5taG/HUzvIzyHmmLaj1a6+bU2iORicCEIHG
IwR8pQfVow6RZ7WmfLswTMge4gz9X6ot+RbsdU1nNevzcwOu+2z0rfcZgtW3p/J7FdkS2or/34h0
P2WzbRPudvl5mLx6As27QTxwjtZe+k8ZgDtsE4e3LS6cHxhEhy16LUHPKGdTUqVIKEU/zLlpnCzE
ZlGOraO6gMwV8U9bbeuHyGBr3KKyUaQngT4UVNsAn+BylNxSbCmUJaC9OA9aDxzv1o5OJkBotWVv
U30la/Ithy6MoX0FhE1ophfQ0ms/pJPYmrkOY5HyXnXgvlaJp1VQtAe7jXN27aBX3zsIVDHFo7bq
Z9ZKUU7eN8K+CeUPC6RAhobkzbX90aLuWDQ0P+s095DNHgETycz/YkSwr2AZQe4ugzcYih9uBsT4
uTFbzzLfxoZ7ZFVwdXEoF1akWzKaIWehZAk7T6jfDJi/UnB3gLj79p789qgTU4a/gJ6LxweWT5oy
Y2jTgav5OcvUTetAbDAuXtDgZNCderDVrWIWe5U5G4NwKIW0YLyDFPXaUZSfI18fAdZD4AoFg6iM
BlfVhvSdgykFgtEJOA3AsuVzH+h3jxye//z5y84DkB23h750MoSyAcJTQTkhV5BRVo2Yk2OzlDx+
AtMcEp3Yn3Sj5mGprCF+Fo+GUM/BuxnJe1xn1/NsZ1qs6I0Y4gyljiroEV4h6SeK5DmSEm027hN3
9Gq8SWZILFTxXwae4/8wYg3PZsFcAqiW9A0QY6F1A02cs4I7xHcGXKsRwqNwstF7TKuWenk5Jrvb
Rr91CWFxoaaBhx+y+ugsloskYIKY6eDAqgk2FkI/ynmnjeV7rvnuAG4PsP4PARg9dfeXYrLAmzhU
M1Di1s2VjMm39RZldICfhCSkgzeW+PlFgKt0Jc1jYFUfHZ0ooUIV34JiqD9Pc4QElQkizJK129uD
F6f0MoYBmTNCMqBXcVsjVfPVZ3thk5gxGTPdTR5LPsVBG2sqcPXavHKxfN9cwgy493Bf6qD9kGE8
RiMIuQyYAXELHz55Vfv6pG4KnmysCjQFw1vN7+KkBzvmKalPPOcrPvFbJvhroBdfIHteINrMgTvJ
o5WDqSYPyHTXZ/emUb2jGtb1qofyYj4y6A39HtHUgL7eQ1eB7MzyuHYkdIf2Gn3tm8Qz7Gryv9IO
uGkRn9lAZ0vbvZpBMM86LPjA1HKflOmwzXJVPegUDdp11OjenLYqQK0qB6+3aR2zquQBbxNto0AZ
9cGIHdGry/lwmLk6e25Gc59UEMVUcHkHFeOvsWn8Ih3U4Ws3ScM4RjLs9gaSI3tBUIPvR30RTsPU
5JWFGGydT1bOj51Ku7AwFCvocQNt0zGFbAQ0ZPe37X07rV8GAQiDG0YrEvbN9Skx5zgmhNf8GKN8
VbAnhz9piI765qlvRs/uP5pB3ZNi2NK3dj/Ed535C+5rju2Vi+krL3S5euJDwAMCMg4VtTT4jusP
idy+cIay5UdIe+wj9cCHN8j+QPm7jv0oSkKjBqUfvXN7aHMT6Kv0D1Ec0oe8+xWZ/aaKjoVh7crm
Hb2HMf4jQh9P356nV4uo22GN8PNbw/zX10L7Ex+Dlwq4hK6/dkyQs+P5yI9I6RzG0nM7A9TJtjfl
EFnkP6Ksg7bup4WmE6SHD3oxhy03A2hvMGs/VAfWCJL1U9yafgFWWdN9NqdRcJquwF++XrzyrKJX
4QughcBe1sBRmoaD8TXvjrnNqtlrBrN6LFQhyqvNcQcMVaQkRpA3Vu56XWTHd9qUJ9SrR4i6Kwkq
3Q5aZkFbaDRa8qOuAKP2rM5wDmlNxyLsWKOe0qxDj2dN0wKoKOKw33MaAb5eRV36u67NIQJPdlMd
RzwoPuKsUZC81Zp0DIyCO/Om0DMdCIGZrZGxyTGGWCED+S7c9ujJQQ/l9QoZRgLaKRNZxxbspRVN
ArP/W6gfPJ5AJnLvrHVKyLfNlzlwqRjo0URf7pfLvvD86jx1VmTDHOBatMZODTYe1vr2af02JnCc
4yJEex5QvXAUUpBoqSOoqOOSHKOEHllOsfuag23Odxk5GhnH24mqb7dNfnNIMImKooroE7QQEMq6
nsZ4jvQGFV1ytNIDar37gR9HPBET4+W2HfnmxF2tY0HEyGwgHWQxPbWL+j7Dzjllvues+JbvY0A+
CD1hiMfgVPGCvx5DN7q1bU14CZG58XKn2TX1AbpQYV9NK8GPHMWLa/nSklQgZdVQNG1uRafZmX2N
zIpHBv6HcGelzvVtt0l2JPeTt3UfoVIEO0Z3j0AzqIrozowYWoHT33mzVj4QN+eVF4GDQxApyP4Q
3YGt6noCp8rI7KjCBFb3CGaOIw3ArWK+4G3Qq5vb++D7Fr82JX5+cY56vdS7uIOpOKeH4UmvQ9od
M/aBCA/Rw8rmXjMmRQxELW0DZUtMY5EcHIiNgAvfq5iJpmpgwdrZA4np7eEtLNzlTMoZSivqZpCx
waLBnpMMFRKHBjPoD9B8G0d/b9ta2PZXtqTN2FsdMbLKjU4KgBnJ4Bv9fYGXxmStPKwWNv2VHWkz
jklr90YOO3P5DnQAmK+1jVqt7Itv6RscrSsrkiNCLD2CUwFWBvKWWM5bT9lrQbU77Uf+WBsBiZIn
rUAPnDl3UEBc6Uv/7p2ujUuOdy4rV29Uil1pv7jD58T+5Vvla3AC+IvWPkSuX5SNF7veKikd2Eyi
U+6CumFUzeS5s7TBj9Sm2vR1VZ7qblzLIi+tG0gFgGoA3BK8pZJb7BmZpyHh8WnIlcFLgWw/MHsq
cCUra6aWHAjSJyK4QwYF1a7rU21ZTYJHQRufuFGnJAQ3BaLZsmXA/eIx9ZC3LGrAL1mX47ae6y6k
StSvcQguHAfxWoKAMxrfDLTeX38Dy+FaoinJTtEwJD/1xAVev6NDqI6c+FPVtCuF0G9JVSwq5Hld
wPfQ9YPagzTo0s7deXR5dhp7yO5pFNyPSG1CHzFqhjCbs21Kqd9ZyUkD6drto79sG6A6dHkgUgDq
6HqwdTsZ5myq2Qn8xvlr6pbKdtJrqL+5euaPQH+DK0IlYe2Sn1wdhqCuy2jlLlxwrgjjkY1E1hxK
JnJtjttVqpFRz06l29dsM86z+dz2DXBAjhuX9Sa2DCX39aIukoAmWbzWwbNkH9ckNETwGeislNab
27QgVjGnJ2XSodmW1vnW7Nr+RdEiNKHgfX6nxIRvbYtpa202C1sNzS+o6YqIG4Ra0smqZ2VSs65j
4IhXo3MJBretyxsaFKWz6Zva2N5e7SVzePXicIHbAATk0kab0k5r7aYuTtFcgI0Mz9mSdX4NV4z+
ojV91m8ZRGxr9FBCixTrI9opxbxf+KqiV5xmiOfypHEnsKPOG3JrT5Nkl2lHFs0+aIUG4nidavlM
JWcDteaW6XedvXYlLCwwpDPQXSQkTvBGkmY5a2MeG1ZdnWpkmCobpAJxuXUz51A1Y+enafekkSS8
PdXfyn4Y/ReLBdhfBMW7nEVMRWag1br61JTOro/+IfVjzd5senYh6wvEgJnyXTI9R9oaC/+CtwYe
3ka+W8NKgwX1etqdqUTbuVrUJ9Uo/nI7ClNzQGdpmq9ctEt2gKQQFQtwJQFwc21nyGjWU8etTlkG
D2nkzPKsV5qb1ood8XukmBLZBsEJgiOiozX32k6KgjO0Zsv6NLVJyBp0kiMvZw7Jxsh/6OZKvLxw
fzvIcKDXGZrCAAyIE3SxZ6OkowT91EiFRax8VElRbCMwYK4EQktDQvrPFScfHZHyG6YEyp3abtKc
Kt0HA/POmdRtnUbHvn0ZlDWE4MI5xA4UMtu4TsU1Lo0JG5W4gwvZPOiwd61H0BZ/mDq8AfnZ3LLQ
qj7ofF9A+pXZH6m7th2/jxWvQZAgoMQkjoLcPqEoQzlZelqd8h491NGHokfIQe5xGQRuonu3T933
5bs2Jt1mXVaSKauy6lRwKL80gPivEQ996+tDQ5LgQsWNCRJerKBkgjQJZ3bvZCfIw23Kg3oHnqVP
c9f6JSCXQJ73HpS367VqnVij60MgrKIeYaCDDm9fyXNnjjVA0AJWVSUPR1BIZWj6Slt6z+zq8fYc
fj/X16ak+LmDqKVQIsxAntemSeDYT1m+hmZasyGFyaRJSQNK0RzNkAV66vsqycHpz5zAKjl/vT2e
hQ14NXXSgqGUM7BKcbMTi2pvLvd1jg3o3Cl66c/OCgfWmi3pqCHdbhaJjWVSHktrY46v/BfEdv2c
rTVULrxyrldJfMmFozIBrahSBkvobCxnfwSfi5sjvzjp8XMcN0FFnll6P6CIHQGiNqhrQdPiSHGr
AmIKsKWuSyvoctrFKD5gQw6FX0TNW9oOG2WKvTzCo798ub2G358FSGfhNsO+Q3oBTaLXo+X2NFuj
kuWnvIb+57GrtkYWcHNHsiNtHw3lz21zi7N7aU9679u5Vk7MhD3QnHpKWATnp9+VN4cMjEsrpsTj
Wj7ZF6YMKTjR5jZ3mwxNZDwKlfKOxX9HDjnXyQfJNXqj0dLJPRfp4WrsV0wvLSGShMDFiQVEd9v1
pGbN5OizDgR+M5Ig8SLj5DjIeRa/s7Xe/0WneWlKOhdxVttGU8LUOL/N6AhQocar9RtaQht+V2bT
VreDaB7AaFyBmaf2E7qx2tFrodZ8e7q/qRgK9335JdK5iakxd6ZVwvPs69MQ9gEoHnkwhN1TcQZE
6z06Dg88BK845PyyyvOL0QeK//ZHLO7mi4mXdjPkfeoICr75yYh+4v6Yf4LhDXRT3Q/2WylWEhJr
tqSdTHNEZ4NT5Sc72hZxhWYSwFk2de2xP+CYNfs1NpPvdSIxwaItCEgP9IbJ7GGCWoWqdpefZrKZ
Ny36D8gvBqwgm3fq/ES6P/qhn4+JBZ1fFsxNOHUbay0NufCqhUfCWxJgKFMkpaWMVgsh+Sm1MMOs
Bm/NdrxjP9GEylCv+DOPXrSW01+2B/cE5Sl4KZym66PUEJIxm+cM8hSNrnp47I+RV6SQkfCjtFdF
osmuOapkXfmXoeoBBS5FAYq3buz6P1x36DxB2Cie1N8aKtt0HLlSY4ObRrtR2E7DmZ7yO1aex3xc
2chL1/ilLekw1UqKUga83QnFoqh9yckDcVcKU+IsyO4RuQagA0TUgSW9ntlMt6qua+GJ3WwIoD2O
9EMQO6BKAzPb+O6kawmoJXsgS8X8gYIPNJZSoGVxxZiLvs5PdD5GQnbz07L2UX83WR+Du7vtBxav
Gch92KBW1wFNlx+mSZw45aQQGGtfp9Rj0PIGfVnaj6C1Vj0FsLPI8klthtr8e1pLVS6NFCSLOmp+
4PNGWvx6Zku9KZK4z9iJKCA/Z/GRRBtmQ06yy3zihFDSvj3aJXvisQjIA8IGU8byNJGuJ6M6ook6
UQ4muQO2x6f0KTICuwDvTAfWntsGl1wf2IfEOcDUQn/keoBG3it1xwyGS7yyUo/Tx88pxr9fo/ZH
pK9haJaG5whhDuwdvB/lltjR7mbwpbgMfo96EQh7rAg0H4VvJsh0FM9lTFeeqt+gFVg75D+hPQ+O
SrRiyk18dh4BH9WS4jTPgFcgQdmV+mmqX/Tujus/end4zB16HHSvMvUQPSu+dh+hGA50YTX3aHw2
gzn5TZJD93Z73r8gS9KZRT8H+o+AgBUcDtKZdaNqphHNy5NTpPukN+8aXv/S3eqPCfAzSCUHbDgT
vexGq2xrovkNHqKxF8UIX1Wj3NDG8pVmfiDpFjnulW9bCHoMG1grJILAgYWDfr0pdKsZdGsk5cm2
Pkc6nWct9RzoU5RzEJGnAnQszaM1Z0HXx95Id4bT+QTZZ9LvZwrBD+S/b3+QsCfPFZSVUDU1gcTE
fF1/T8oag5IhYifqUN800Bpr2MUxGVItqKLn27YWx35hS3LXTV8oFp0NEQsEpNuiEOrXmPg2D5i9
xmu9Ni7p8LEoyR2kM3E16HGooxFYeyYK3xTDymt16erF9kfDG+CBSKLKjT0pckZO6cKNNQPkdzKj
ApCihN4leHUyxe8yJYhzfTOj1c5ma33+C/cfbEMBFABJlAvkSgHYE6aU9Qk7RV3jl4m9z6bmxV1l
BfsG4xIn3VFQlUb+xgWHluSq1awndktbdtIBZG/aMVSS4b6Lnjv7Vx65Abe82TKCgSa7qB3+MYyX
fFVaUJxZeZ+COU4R2G+0JdvSY6HuGn2eaQH3Zhm5rzklFA9d6/P2Bl26EFE4FgzSwPZYgKNcnwYA
ZbLYbDDQpPjr5NGexSw0R+vPVIwHE1hXO7F9MyruzcE8OkrQdmNw+wuWti0uRFyKgAMa36hotao3
jTqvGbrtYI0DqwOBpQg9Q200rfjvpc2DPQu6BtEsjFLT9Vi1QsdiDVyAexTVczqXgGPZ1UKVTmup
+EVTX7cE9KORPpLDYXSnWGgKFaaKcIygPju17X2CpMGKe102JFYQksJgmZXGhJdszRN7wPrpBpiS
X5IB2ORspV62ZARNOwBsogEfVJjSi1lH9x4rXQQSBJyjYW9rf4amVDyLW2voraVNj2qyhjQ3MNBA
r18vEWVlpVQUEURDBiSLHstkXJmwhRjFFKcajfgKtNBkKWOz7x13rMvi1Mx9SQ9s5KjDUBRvthWZ
ON3HRMdbmdDJTQOCCuIWF5XCwtubfmFCkYlGuQJCV6IIKJ06sFhPTcz7AgitJ8NBVrPzXEgV3zay
FBWACBJlaxXYPRepo+vJZGUeOxbKh6eEBW9u2HufINH2H04vbyF6/73XzgOVxMrtupT7vjQqZ1fc
ymFGymA0a5sAfPjQIBmhjzSVbdike+76Yw8uspAauyp7bZIDAWHx7XEvxIWgZNHwCgW8WFPkye3L
HJ1MelacgGizNnYS07BBqw5In/8PaefV4ziyROlfRIDevJKUVE5SV1dVuxeizTS99/z1+7EWWJQo
QkTfBQZ3cNGYDmUyMzLMiXOYxDKVYl/pSLdNSrFVeF97NQBIMcQ5DwQBs15cxjQccjngf068XMXP
Umz6ez0fVAddhP4+bMz5REnRoRjDgTHpUnd6CyRBKEXpMxOGgpMoWb3/982gz2pwyvB8/LDLMzCg
2pgUKIucSiE2H6vcknY1cdGDXJTig19a/q7qi9HV1ED8fNvy2hlnaEiZlYvoM8vzn3+ol4rB2MFC
nRUnQZv2XtHdZZEzluLhtpWVCIuu0Yy5YsPJHheuSbSCaWimPD+13q4sf8rd3dde+7tZDl0zw6QA
KEIcLUWWxZelazvUuVixjUXMV0wiQsdBvO8n5Zx3k+ZShNgael9xVPSQiHLm9AZXsbi9UxoMaRbn
BXpIyoOUMUYNsVdiHHNFcrXkrjuIaPrc3sy1y/vR5hKZmRVKA9EQfdumfzH9Yyj+6MzPbSLep1Tl
EuWsIiJdy58mgKlp9lr5+aHYqrOvvABz62yeG4I/nSfg8thYkidUzA0X5FWTIww/6nwrfpX5GxaB
FSIhEArQoCbeWL4xIpCaOCt7mtPxnRTtRFD5BUnjruu+9MkXaWxtP3lN4t2WFuhKpAN0nFiAqhW+
fzlF2Y364HkK2WObyPUuVZufCjIpTmyEop0WZuHe/phr5wdWm3nkjEozUc/lRopCnLfpOOYEVu1U
2nooFrYPZ++z1NH/6az7MtbRNeqiEkFkQdyItVacMEErcR04eJjCl/NnOYVtIwoFmpAW4PA6cNBN
ipN9pdz1Qja74o0Rg5VjwyQzcRATJeiNLnEdijfGnVJU9CHbr1Lb2NGWstbKgqiuSvOUPsMdAMEu
tzNKAKN0oM1OkaJWd/4IwXquDeOnWknik5XLoKYE2YeR3Dc2WlwrjnSuVCGEaNKJvJoD6JWhr81q
Kk5Q5VGvspqnrh3voul/aOXia5jCBK8C5mw54ACavpX6MabtPw1O4Ou2r+xuH8m1bAOYBHBVWkpz
d3rxGkGmkeayBUTDz4QHEyfTTY1TGq7pVbbf5Z8Do4a1x+jcvjRtr0n2TbolVL92UGSyO5TAJZBH
y7ndUVd9JLIBa3hxSBvttW7/u73ILQOLnL+rzYkZrKQ81dnjIH4dcm/LS89HbeHAAHzPEB/2kSBn
kZxqhRAoqceHypJ9hgDtPeQ2qpvXd/KesS2ptM2t/snK82cQShFOUQADObWwmAVlGoWjX57Smaw6
EI8GbO3qLlcgst0IWNa2j7GpeUiLg0LWcXnP0qkQzSKvy1NuVNIuryfR8ZNwo0ezth5iEwlQgUp6
vzwEuhjLeV2o5UktKqedZFdEqEKvIxuCqmcy4o2cY8Xzk8IDP1dlA7jbEuUOh+Vgjl1eIQJN88sf
HoxWPSh4aDvYWNiar2DvSJzmMvNVG4aiskhWE1enODLLnWqV5z5u87ss3Djkaxs4q43NqJ15NGh+
Yz8EdxMiAUPdqhXBXbLvheAkFQdmF2nzF583icxXjgSqR6QwIKwAFkiLG6UXVRBHelIjjZd/mazB
yaJyo+mxZoIoC8gOnErUyhfBVpz2Y0+PEOxY3UFXYnjRrmuTrVbHyjkwCWtYBYUlIo+F+7M8/F8i
AaySK/OxMyJbmKBo0lO3Cw+3ndCKJYJV0DKM2703Oy6/j0C/NVGYoTtBieKq4Z8m/yJCT7hJJnq9
b2DRZiUQoGKUqZZQMVlIi0ztAEHrk2ieB83sf/gl5c3bq7kOZbBCexM8DkU5/MLlasRQjnrJJ5TJ
gu5J7bMMBhG0JRW/se69CAaEYTALVIJrYWc2o7W7bf16L3G1xKQAlHEYgLIvrTNUXuS8mPmp7gsk
ZJJIe1Y9I3G9fKBGNhjBxmpXgIyzb6e8CtKDiuYyUBxkyNEDtShOSu8DB56ERnqqxci0E0kwnoY6
i85TTShgVikwZb329G96VyDhlDFDtr+9+OuLzsfF4/OLOEh8hsvFh3raB7pHFhdK4xf4E58U8Tta
TW1dOoax5ZZXEmiswVQEwTBdDMLkS2tNHQc9ujYzwlHOU7eui/I7HkbrbbVL5Ochz6ltC1kJBU8m
hOo3aK5U+alnfjpw+riC4VLphBK1sMkoNl7dtVMwTywDa8WFU36+/Gm11aVGWIrFCdKf0X9uoucq
dKp+I9Zb227Ez4Cdgc8mm11sd1T5WtSlHrFeXet3o597B80LpV0SR5oreOELjFTyhs3VlVEP5QoD
vTeXSV83ilmkRoQTTRXsRUFIZ7XEB6OMCqfU65+3z9N1GD0XX+nYE38RqCuLLyyljZZnMsbqfLTn
fogFQSNSsaMX221s7ah4bzy+a86DcB32FDIvHO/iw+WEz8QAON06fpHFH4W0C4wHxYehsVb/RPqW
j79+gVngB3OLL9i3tSXCfAXUJWo+IZV0N+jfQRVtSZqtHRRIp2ZqW5OpiWUtW438ojQy8h3++NAn
/r4exuPQkR/ICbD6aOP0r5rjvZ+pjpluXNbU2kEI22Lk9JuxdAgDsOST1f43KeYvcfwdwCty+5Ss
ukDSLbwAyBZq5YuAcyYcrFRVKk7VUxz/bV15X5lu/LtuUbVypLe32+bWvhlN3bnNQlMXgPXl3Y7j
Vqi7Wi3AejJYXYOOh1jDGrdIfNcuGgRsUGrxivHpFmc/8L3SMtqR1ANlyawWC3fU/O/DpL4Iqv7l
9pJWUEEMFzOwzogDYzWM9lyuSaoNLxBiGWPUYVHFugv6fD/IDoOPoeJMGilesZfHL4b1IsYqUmUE
b/1ZNI5juL/9U9bODl6FkexZYPKq2J01Q64kpVmeynEn66c6fKyrV8O/08QNQ6vPx0dLi1MTa4mX
e4FRUvm1dcNpd7md/NZCm/Hn+xw2cOQza3faYlFbaYiy1dBZUOskL0NF4XKrw2aKC8KH8jShBCtR
9IXR8T6p+nvR0+zEkuiFDm9RkbxNxVZVYgXnN3OPE0zODTyqHwt3U6Vw0yXRVJ46AH4kF0zsVOWx
qb6nhmrn0TGRPmvyT5EB88Z7jHNIXlPhEwpfG3nHyjeep9WIzyh8EywsfoYcJiU9InY+ZYZR2qeO
3HNTFXcjNFq5qDhxkAQzo+CMwbjcaXQ4piTwhPLUysapATAYyo/otb7ePrDz97rMr3FyH6ws3MGY
l5McMvZ2ipLkQdcdGENtai+7Jts4sKvLoQzBhtHSJuC5XE7v56GmhWV1Mrt2J5oJRBzyfaMMf26v
Z9WMoYs6Y/dwtC7TDqH1y8GbWE8iKBajujJg9jJpDgG1hQ3HvfLYznnA/zM1n5MPeaEgolMLHWx1
CjoOQHzUIt8JIuElbCCpLa3Ijkv4k7ytpt76CulOGlBBUSNbbGTYGV6laFF1sghSk7vwt7cFqF09
E+AN6aBABgrw4XJhmpcTdpfBnPBGNhMWu5zoV42sXZxvXKU1S/Rx0Ywjg8dpzmv9sIVtWdfjGFXV
yQdZESa6q8QPDEHvy+a/28dizW9JjJdCz0lSxRu7iIysGinuwe+rk5RL7XOcj9VeKsbpV6bJzaEq
ckRmJPWxC41pP4nyQxPmWwoKa25jhm++AxyAB8178WGtERyrFTOO1QmCO1dP0VkeXn1hHwrqvmz/
h8v20dbiaOpC6rVp03HZDp3+n3k2ul+393Ptw9HvQnqPLJX5wsXzLuQwH3rxVJ2y+M1PUHr5ATbT
k95uW5mdz9I5vT8yjG0SQC+HwPxEK/pakaoTrLR5cVCU77f//pUAndlYEFsylDMwSy88uW7Vgt7E
BClQyKXngHV+T4X8QYz4f6UZmrukSUQb9dR/n1WnRUl7BHwBc3Ss7fIs+F0tDHrPIFjS7grruxY8
m/VGU2LNO300sbhaVZe0WaCJxAcJXY8MbiuRbmw2flatZieKnxJxJ5eH2/u5dsTnUhy5nEERf1m8
amsq7vxZeeIGdVrnduqP0rKnrnXUyt+gMFi90fBwE8SS7gAHWdwnsfNDqTP16lQV8k8hFKV9Z5i+
U6la6TLRJO0lBWaDPPUzt/YBvLVJb/389/WieQyAgzyZxvPiJ1hp50OIRGWwqR+K0HoigXnxw/Ag
+dK50TfKdvMHW14GJi+pd6ITxNFZXLmIZknVhWGDuG+CQJYGm1XiSRtv2tq9/mhk4fr9OgM4KwfN
qUF8vY8Ok/VJ6O1i+h/8PsLztD7pLoFQWZgRmOwMvLYgYLcG8ShLqZOOxkMdWaob5Erk3v5Ma4uy
QM7qs0YPQvcLb+g1GVMfyDifOAYl1CTw1jdS1buJVt55etNsmFv5UHQ9577cO95lWdUXI4NeduLV
p6ppOHu6WTq0gmIQdMGW8tZaFkCT3mIGmkOB8vYy81G82AqqtjkZQVEwePE3iwB2h76quOMwWaeG
yaa9OQnqXdKKyr6W0+zcB0a2D9LABAdbdBtfdmXxNBoguJn5c0BFL9xOGZpjbQxRzSsH7Mw3baVr
XV3ZcDRrl58GDdPfc2WFTGT5nMtD2QZV0J70g1U+eOYuLB8bo6axdp/n+V42Qm7+/T8fI2zCUU2e
Tua1ZOCsDSNiUDhpTxCPmfSYT0n+89+PDnVFkTQWUUfSrIVDybx0wM3U3XtI2WqfC0mxo1Z0/n0h
H60s7kOd+KVSTVV36ie7GL+0jZtLn3o65bfNrBwFjfhxhpaSlfOVLh85eYi8pMnC/qTnf/rgIZAc
pfl928TKzX6n04V6H8SeufSJcKHkIr2F/pROxyh8K4BVe7G8s6Bqvm3o/SItvC/lcNA3lObnhGwR
ddejOEC/XvenNgJ+PwbFU1V+pTAOv6LSp0xHMnRDmVqx7vJU+lwZUFx873ynlREk+tXrPyb9nGeR
XfJBK5U6xackO+vdmx7qTtiDEmviOz0qn2//6rXtAfZHGwkRQMQzFj86TGHEmDypPxlh5GaWi0SN
XWtvoR5unNt1QxxamJvnSu4ikBrHpEh0o+1PdZEeYMPpSuWzH+afRj+JN0zNp+bqQ5AOQztJBRem
7stTNUziMMSx0p/Ggx/d97p2oIoa6b1dbc57X4eHaPJxDzXYSWhoLsOZsEuGQYzgINA7cDK8F81j
5IbB71L6Wwh/b38q9WpZEEggvjB/KjrPy1BXQWF9ovdDHq4N9oAPH7bIB66vIzq44KtMSpuUUZeH
oZpK3a/TuRqdVLJLEc3uVeRLJfVfxS45a0zoIS8FkyPwiuVzG9WTTvAXUR9J9MYWgxr4sXkQQ3gR
49SZEvHUn7s42YgHVzaQqpA2Ny2YDSQuvDwX3mAk9TSStEpqeYRJ8IdkZRtOYKVSC5xjlkdV5l28
4nIZxNrU45CQs4VGxk0myXByIz3rTZC4VgmDLEpllRtXdKrkwKzdYUodD8qMjSuwttR3QC1jMDyB
1uJat0VSmLlIKQUV9F0sZDvV+3X7NM5/w+Ulo2/LTBxFcM4+KMDLzaRx4nVBTYmrKAo7DZWUfkVH
oavyjoUqNa5vqn89GUynWG68TdfXm1Cexti8MIobS5EdodM06nxGdQr95E6jsKIHR38Gr8X+k6K+
3F7mtdsCewdnC5yjtDspqFwuU1ZBRDMq251GwI33hYIShGwGkRs0zXhvKLm48eFWFsd2AnEE40jo
oi2iNaQScintcuzlzR2Ysa+FB+mPgLKQrY7dgxqr+9sLvPZgLPCDwcVJqeIx9Qu57E6ZZdzJzGwF
pWuArpo4obEnH5gmO9y2uNhSHnswcCS0JNRQWFxlKZLqK/1g1vmxjCR4SPUhu9f6xHRUKZoek0bb
algvvNq7PSrBzMdIPP/MdVx+QmQiTc0T8+JoMOGn0jwNKfCXxo/bq1qCud7NwN7J7OZc8gXrd2nG
UGszoXGImYjZFGQYtQeYcWF7j4rCmYxe+d2MSfy56+GmlMbRePQkdXDlrO8fxtBLN1LBxTmafw1g
IVCViA0R9SxLw1ZBvzKU5fooqGO9l6bwLTOiV12DfMXyU/Ve8KD2ur0DK/vMcwsqgI4Y+7ysWGRp
7SP+qNRHhRPM8LEQQI0b9IQ5U7BxhJZY/vfl8QJSJUZAgHdksdlqniqwNMsoNQVSbOzR8/HA3rYM
sFpxKBDkh3oMt2ldVV+DPO7MnSAhzmHniuD/9pBe/dbWnfAct2Nl2mk7VZDFImmtwHye5NWugvuL
Ke0sEwObCeNio+6ybEa9/3q0s5RZDZb39iom7Xk3jNKsj5WUFL0d+1F55xtT6ua5gRph3fUC/Qk/
29etnh9iYRB/AnlsZDtoS2EvlBHUd6LQPkQh8tCqB111V3jVxudcJlDvv3Luo8ysaFRslt8zjqdg
DDKjPhrwekB8EVXPteADDhuSyfHNpNwLdZs4mh5YtHl0pP4QWdz40O+35sMzw4+Yk2TqGe9TtKRW
l7cqHz3YPCmGHScvRrIxlT3Nd+VhmgeEPWMgz8rD+gv322v3AWDDdl+BDW3sbBz8X33nKQDM+qYk
MpO68mymo+ZUmhY9QMqS+fRLzLEgBx2gATaDQM9+hePQNU4GIT15Qucrr/DoEmqJijdNu2RovRq+
sEF8/derI4EbgoNPoYI5w5MvV1mF06jH/dgcc1nKd1lVS4wlkzp0mrVZ5p4D7eWO8q4QH+OB6X4s
drQt5yRVFLEFC7nr+YmMokEdoQRoeaab+573Nhg5EEohGO8qpeUiyNN3tJijjQM2G1r+ELwFBC4z
gTg0VJeL9vMqLASN85Ubg4VkTvjq6Ul8l/UhpZ4I7dio/rfH9f0wUZBm1nWWRkYX+dKiUataFatT
c9SnAiZsg7CrmVRY/WFE3nHO+gNQuOb+9rddBEr/1yg4R5IDHSaIZR0i7HxUPyOpOaLMWT3TNgyh
Ncpy1yjbcUc0WB9aKVAPwTgGjjfp2f9innCbezzPpy6RESIUSmnb8rn1AhVmVUv774gtSEhmqH/i
tE7vdVWonbirZIfa7BbaZNmQnVdPO4VYjRdxRqMv0j5NpN1tekJ31MU6fEn0GkkkVYSv1hz0Qwij
4k4ZwnE3tHnr+ETv+7opBYcw57MC8MdpSrl086z3vxpds9WdW4Q+77+NTB0UKpA9mfrs5XEQ24HR
LKkvjr5P5cFsmOLoVMMhO5HsksLds0kj7VORWMpGBHv9UvJGUhBmrJa5tyvmOnpJRUdrsDp2iPsN
duXXDHtagt6KB0/l4m8cgeuAi3kgiCUphFHU5lNcrnMy2qCPmCM55gAgnhOVmS9Vr0fH1AqmO+JC
C7/ePvLzX7i42YxZ4Bnf5TUgFL00GPpREE2hVR0FOZr2wnzwqH1vdctWlzUXj6i1ULddDj/TtOmB
ofn1sR08PXUaqVOq2KFsVQifQi+ZiPQET+mnjSxyxSzNcOjaZ+Ip2GQWu6mHExjAeXHy+EPSgKEB
/k4FeHz8ZiPFWjmfhFHafDqBG16JJBuFZFVkk/WxRCSuSTTH0JudjohtC16rMPJDnW2xAaxEsQQl
VBhowjCkRvHk8tMVfZXFXdt2RzyT9dXXkq+DnuS7Ikk1N9AQjLMGJXE6wlY7RsfMoR5GYzRUNWQo
O2+LenHlIKGHwpAyqTT+ejk9OUR54dXQUB8Z51U/B4M/7ZOu3qrGr3hoSoNwc6KYDEJyOfRd0GAo
w1DujrGanlvL28eG6I4C7ETTfV5BKWYor70abEToK+eIqhGTyiA82e2lYx6kKcuMvuqOld92dgAg
R2rSH2Id3JXq3e37uBIuMxox85ahC8Vbu+RATHOy8NrTuqMoNeGL4gmtfpcKUWc5UeNFZz1qs8+x
ZxaWHSj4aVcsanCjTVWmfxRfjfe9mBt2zDN29otw+ETx+3sZ19IdMW59X8WC9KlTkGi9/avXNgiN
TkqqiPPM4wmXR9EHH9YOhd8fG6Zies3qQJ10P5WhLJyiSg63ja3cNSqdsz4GMflczrs0Vui9klbZ
/E4NVeeM1WTYSZL8aXz5R9A1bl0AylSbrbhvzSoUUYyjMkeikfFfWo1avTXaIuyPla691OnTVP7u
kkPsEYc0Ow1Ri9uLXDno+Ky55PY+8bdMCs0+KoShyftj3el3g29ALfolg5e1iHeWkh2yPx6Kc7dN
LttP8yNLo+L9vaMJS9nvconmyMRPLCb90ZhMuG/S0bzvEh3ZE8hyD40qdgfIaPM7PxxjN9XMb8SZ
zU6i1mmnVnDQRnNrDnzlWM2PIG5u/ucKPS+hfeFHad0fkX6KHuFHbQ4jlemDjGO4F5Jpa4JnzR6E
roA6uH+8ifMZ+ADqmNpBElqe+aOkTm4OSt7m5v30lfwbsWjz73cGdCPRDCW5GXi2OFBpYzU6cojD
sfWj7yUlHGv6W2jjm6+XGzDpdyKqxSNP7Q1MKk0oMv4lAWPEIxSJVtgeR10eX+HTfGvr6LtYdoUr
RtP06MuJ5QaVYrwyp5I7SV9XZ0S94p0hhiHy0aEWpfZYZP/prT6WzCxYxUvNwvYeFVw7iDzZjvJ4
OMCeIu97qg4bN37Zr+Fk8sbRpJsnC8hClvFDnQuGWdVxf4xUI4JxQGiTe1IH88X3lX3cddGdnzbV
cxKa/l1gQNAsyaDOez0j0w1TY18EygDdpa64DV2TQ1VG1r61tOYu77IR/TSpQZtO92wxMT8HaSS4
gdWS5zDJ5qR4ITcukoew60Cfds0WD8bK10GDnF6LSfQF3mKJ4R2Y57KqtOmPZYymG8Ci8CXqav81
pOe26/uuSu2gVt4YLR6dZlL6fWaMw04eq8jt2n7atSPw0KHumgcotL0HEwflVDS4Dpbm64ds1Dw7
E0ME6ZRS3EVtrm4c5OuXn98/E3fPJBv4rDmE/nBrKlGOW0/T+qM3FR7jq0IBSxOSore90/XdxAoB
JI8+bhEW/EsrJjPlYpzhC9RGaNwslqYnX877fWKInWsMrbyxqmt/TzkegMtcIyScWc4HSXqt1NMU
DEc97WQnNo3+CQKryVYDpdsZcR64TWPmyBxoWzSMa5Zhm6KKAowcfNkiros7OJK9Ai9UD4V3CGX/
LZqgbO07DQZoUR6fmkY5FPWwVc++fnJouCjzgDC1G5mB78sd1tNWF8y+mo5dcyACc2EIGp41vX6Q
hMNYOPUWC9pcNLj0SrM9+EneC5GaOf/5h3Nj0FQasyicjn3RH+QwtBUJyT7/uZRUZ8q26D1WV0cH
BBklQhReuUtrYztvuNZOR9gdWreySnAclqBw0zXLlkbjJACgdMdyrjrp+rRxmlZOL4V0BpHm7Joy
4mKtA7UZwIjsbS/vx+E+Co5d9cP8n4yQZTHqDcHUEsbXFEqSZyOMmZXU/Kil1A2TH73+X4C62e27
uPLlWI0FBRkE+eAaFoECg2uG1Iv1dGTcJ6jOYnTS2jcxHh0Ywm5bWklyZpwni2H3Z3yufPnZgsET
dDGxxqNfkbso4I13YeBGsVNThFCd5mvTJHYlA4zU3A3T8z1bnM9Z9htIOKdmnhO8NO15edfI/jQd
6bR2DmW6pnd4g8w9p0V7tIagtAUtpDinBak7GhAkBWUXbqQeyy7l/PTBj0QpTGcPiK0Xfi9R22qo
DX5FJrvKV++Vyoer27Jr2g4I5dtLXvuuH20tImu/bgOzVLHVhpOrJvZEVUd60JLA4Y3Z+LIrXo40
mTIRtU3uw5LicZIGeRhyVTxSd3miAWD2xHUa/1Yg/Wu+yUW1EVFfV3Koq+DbZog3W7oEV1F7H/K4
HKVjqCX3AlnDK8LToV1kwhZY83obsYTEDCKtwDX4dJcHRy+Coq57TzrWUNnKz2b5p9MfxIZu1uhv
7OLaonDW1AyJ6mjlLCJWuVIqw0pC+YjOYfOYVWaA+I2g7NuiEb7fPhzXzzxqM//3KaTNcKXL3JRS
ZfjaqByjLit2dHtaZ5jMrQVdO0pwZtTWCfjmS7+cChmMLEvFXpSPbae+yGhviJVlh2jeV8mWwsn8
GS7vN6ZwKcxpkWUBB778TGQWuj6GhnyERe2TIrqS+ITIyt4fxQNEC4eKqg3T7hslqXeYyUerM98P
qIZZ/I4SLyiRS6tqG08Scrb6iRGnXZlNjpLI2QFob2HjcX9x1WdRX1TQ9C65Tz1fJ86ID1oBA2V4
r8ioQCRVUj2oUjc+jJX26/ZHvup3zT+PUudcaOWpuqJ/M1sJXlImkU6+KT32gv5UNd5LrJd2bn2R
Q8B/5uTqdXvn1cnM/ZWqT5ryUEsmeeBZ3vT+8ydYbhYxMb1gBPAoii4cUi8MvQUy3TjJXwbRNszQ
1r9bzhQ4Mppc7a/wt9Q71iejvbu9C8sLzAjNjNphvxmpo6G2uMCtHst1FcXWaeqy3Rh8o4XpCPkn
Y3odtoZzr1p3C1vLnkM5QcXYTthSSrf94v2tzgPK8S4isDORyIaDXzrdd2ME6Rz5uaWpLEK8AUxE
mkUNxhR9V+cvDVLdAs01BCL8/Jv6+fY2Lu/y0tr85x8CPEXq/EKVW+uU6X9RHbdpqtG7/T5Xe28b
WnrB2RCFLAZGQZABWVgcE6nSRyEBg3xK9BGAv2/LwQ+r3Yp61pYDuccsCsTOYeZyOXrvR5Yihd7J
kN3YAobupMHjJvnR6oGAnmLGdJHxQgR3aQbmN7VPDMxMoV0+T3cNBDOpE93Fdpc4WzSvazsHLzBl
H4uRKX1Z8hGjFhiEEHknL6qgH3el7JeSbviU5cPB19GoCCtMqIKrh9X5ckHyROFGLHzhpOlp7fZa
LthKL2/heZcMYOa7GXhKICDAEkX4SzNNlKhxGyTCyXurPkmvqrQ3NYdJX98ex/2D/lnrdjDYTVul
z7XvBU0dhfh5Cn3G81/aZQyqElC3E05i9RQFAQAHDSX2H7Q5OsRTVc+VC1dNt6D91y5qZh3FUZN5
ExYuEwryFyHUCsU/w9Vhd9Mfq4Eaq/1lSN8ISTeu17XXoN5OxDRP9sszlvlyhWXUReDSpuDcZ/8N
ofRqtkcxbt2MjBDsjNtv1cCvKiLMg0pz3M1/TSmP2cxLg20V1NVEcHZW8U9p/bN1YvFMbG2HPVoB
01Oj/e7zxG7bz7WhUXys7FBoHttGPoQdhGTfOuVooKedWlyYilq0usEqurL5EpGQBSRqDlaWwG7U
3nXPCvvwbHpPceHv5VADYPFf4X2jMOXe9m1LFQrONSKHXE1OGJV1QB6Xm9FpML96hRKes+4lyr57
/ds0Po1aZ3t6veslTvSfkiGByZ4SJ89+Z9WZsQhV/doVit1oDE2D8bGbWLFLf6sre32z6Ylw7kHR
z/nZsvIjgkUYx1SJzlIYw3nBnISdDJ618Wi9o74uogASZ7JAjc7SjFfSFyHTNHoTc+dlfNZkLjMT
HokY3ydp6BQSvlH41OTlfVuIrvHVgxZcj1wZ6nZdyd3UT20j+SqmqSPorgdN/RjtmwqBQDBDbai5
abh1L5dBJV+LGQaNh2hGciGedvm1gAx4RjCK8bkNnDp7UfNqXxIn9fqvVu7vvNSylfvbB2TlMCII
QJYxy+twZxb+J8hkKZnQETpX1kNQvUrtp9B/aOqnYVOL5CoZZ3GIX1PqY8CTxS2p8QI/LdNS9FA/
ybs9qDbgeYjAsNJe1tDmrs4AfziGnhuPXyQvO5ZD98+LZW8pys3sYdDnL51tG8ZG0XuldhIEywnH
cQetY0JWJcnJwfznWw4omEIc6iAgWAk/Lz+lr49xJZsh71amNfswFQJ7HDT5ycslQKVqrSJDqNQb
h/36a85G507y3CknBLg0ypD4lIZmLJxCpkWcUQ1608ksX0JmphsRTaprpyFL+3L7DF17eDjLZtYK
WA5wa8sbJuV6JxXyIJymCr4+JytCTaeFrZsVHj6vPbsePUuyi1CsxZ0oiOlWtXXlaIHOB5HJ/A+0
XFdIYSpaqSr1E7/A84PcHhKZuXKpC54yOe0RReCidkmawSRjWnaWxl/SVK/uCGXlg9YU5saLdx0W
QSVIOEn3icI8eJPLrwBogIavKSbnQBykXSagsYrNFD3bdit+WDFFfYlu73tHGyD6pamsN8OhCqz4
XA+KwqgjkJqhAkdcDqOxcbaWKhA8JRCE0QNiegeyMIxe2kLwrlfCNkrPBXWCJlFcs6xtL6ic7lEn
VsFvyMMb9/gJJ9KNblYZdwjVUGveG4ggV9WwH9PyV50hlLNx1656j/w0jt7swGCEgGhuseOS0iVB
0KTpWfQsmh489dKhG1PXK57l+IdUtY6h7ZXJpgXYGI9JKvzzF2cYaCb3wblR3ljWHWYGvEae4f+e
+KBmkJxYs9LB4fY1u7rcdMaZfbb4DHM3a4nY8NV2HuYQMuIa9SFQZaetn60hclrtnA3d/rax68B0
YW3hvzRVaFsfIqbzZHb3ZtnbondfDO5bdAyTkdLlSVa2IsXrIHy2SdNvTpD4iEuuUcKxurOGKj/X
M2YzkLp8F8nZc9sVP6sZ3cxjFT5GXdgyJZ+OrjLW0QNo8AZxZit3Cy8SfgYZoii3t2Jt3yFsokEl
kvbiYS7Pvd8pYzN2Y34G88cpCo3gfmqoivdx9CPok3I3qWOyVbiV+Usvoha2gnSEaj8DnQTpC6OV
Gel1X+v5OeuNxtFqVb4HL1bYZZ/CeVTV/p3p+7xegiC4epx6j3Qrv+eSUd73qOz+vb0D13Wd+ddQ
RuFxIZ6+YnoRzb436kLOz9qLcac8RgVlJbuzh7+KM8R2eJ8zRbuXNjGF8xm72gQWD56Agig0eJc7
X4hDrBiliqDUlN+VEsysz9WIWCTjiZaEapr+0Fr7JHBLbaPnvfrJ5/wI3CxD5ctJAisc4cKd/OIs
ts1b3Y7wtsNd78japB6iTDRsvZ+yX7c3+cqVs8cWD8YcNNBqX/owDYSsIkxTfg6rUN0LSiTAVNQK
DLEbW4Dcq8h7NgUGZgbWk1kvgz59GusZZF2cDe+HIr/p1tvtpVwFBIu/f+E7JCHQdLjVirMM7vhL
1DiMf1QlYOsDB+W2qfkeLI4IrNkzgo0skwbPvNQPVaKErhijpUZxjv8W98WnOLZNt2xRuAvU/09L
i6e2lyotACFanDXrbJj3eYfehDPUn8cXQXOBANxe18oJvFiXfrmuUJ70PpnXpSYvcHRL2nPw009f
NwsQK58Kdnx6KPOLPv/70k4ZTVGsgY0/y7QvoVHr/5ZETKL/IidIkg/lRj66cvIuzC1utGkJI0Eg
5ibzpxK9ttKn29u2dhxoZUBUw6ArQZhyuRxLMM0sLPlIiVwxTPWqjw+x99cr76XS0ekDQBSxcSyu
Yw/KGqTzZJiU9xijWJiMc79rfNSAzvVoT8UxLIHA2sMTxeY/3iv4kNy8j3SbmeDbK13bSVhDQFzN
oElraVamaCkyhl6czewxEPydqmyhJbcszH/+4WrVgVjEmfl/OLuu3ciRJPhFBOjNK10bSd2UaY15
ISTNiN4UWbRff1F6uFMXiSbmdoF90AKdLJeVlRkZAQs9nQWvyKIKyEAk8W+PY20D4qpH2wfaQxG9
cb4C0ZKYA+mEYxV50kuuHhR0T2f7dNp1W0w4bC/zvgL4YaZCivgJKanrAUGYfELTUEXOke7H5oOU
P4ICwR6Njbt7bd6+m+E2RB/KTdW2zAw2Ai2Psby/PWVrBgCDApYJaDNgftiUfluYkepTjQcPulzM
1pGKh3I71mdTwU0VTpCMUhpekejZ4NxCXgL2jTxVcza6o2HanWrrh8HNEOIrhi8mgSTvgScavXFv
tZckVj1guDJ7cJrO1SQfZZWi29jvK4t39UW85wALVdGOBgocAt2Lmcj2IgjuPnvxn+sByJMxnnZG
qYWTxZeNIgG9OfiU9jz6qXnJh3twZd9ewBXnfmWBu0rSoqNAaMKCMkyO2H/q5l2CeFZKIeW5JVu2
ElagTRHPckDEJNadwm0WUc9JXdT03ClUcJBrRDm+TfM9Whi3AABrprApAbMDGx6ID7lc0qD3iBzj
lp7nQXJUVEZTJB6m3e25W9kH4FFlkbiCvb+oWcPuBKJ5Ss9FiA1ZgM0ty96MajoS9HfcNrVMK7CM
qQXQI9qQAZTnfVM6tHCxckfPMY3vpBZM39j86rNiPBsZI8tM/UzSnRCMKiCPAn4x9G9/wHKsgBUh
Ow/oGkrMoAK5XjsVwtBlqZH2jA9xzPBvLr+Egjsq7cacLhcO72bo1YBtADkcZEqv7XRdnKQ5sFpn
ScgdtCzZFTAxQrXFpr909RIeyYjmcaag7MA3v1GQ/MollA/OpZrag/RSpQdApSbFsitoRhL1cHv2
VswhA8aEplCGBUEe94RCO7dCh0yhCKj1VwEa1+A2bx2xe2mcGYTGG/5peabRNf4/a4tK7BiOc4zu
rzP5jB5bFSQ8/qXPNwli2ZJfO+ZrM9x1KdGpaiJpome9/JjSHsihu4b8koyHPnSTBKFGqKIR+c/t
mVzZh0DafV3SyK+hqn29P4aqHS0Bwi1nsPe7xlN3n15uG1iGbRjVNwOck9KA2O+yFAbk3eSAS9QG
+9+ucrcYWVf2+ZUZbkeEWd4UTQQzSVQ5an/HclFhvXGYVjYCYNlwTHgyo7bBv+OkvKjrqQrpOa8P
ctKiNRoJ0BAMWuQxNOrH2xO3sjIA/+J1DA9vIP3DTRztkec1k6E7T2n5B9hfoLpau5mhlATdwtum
VgJdIJZNpAHRX2+x7MT1LqCTqA9qJHfn+BCd6kP/IR6bl2hHj9k9/Qx/9hvzuJKBurbHeSWxCIUx
FaXuTH16QOTxoh5qT/G0A7BQt4e2si+uRsZm+VtABTRiWlNFhCX1YkXkfbay32P073gUZI8YwSoE
JBjegOcj7TQ0WCGM6c5D+oBmHE2JnhvNE4Sj3nzqA8gDIpQcLQkSN4VjKdVTGe1vj3PRpIm4Balb
JNcU3J+AnnMDncUQ0kTowDxbZm6j82IQFTuO7mRI4WoBaEzmvHQaUDXEUNoKKHJwtXW/hVhfcctX
38A5E1muQgjt9B1uAaRq6X2n5PcmbfdtQ2zRmH/N4lYybW15gVJAMg2oHFwEnM+sOrkFmB+HRJ72
8fS3hIRRvdX8sbpbvxthEfW3PdSXhhab2did8wESF7nTSM6ozbYpPinjDgKjjf4jeb69nGuHH69O
tqcACFsE6ZUMDFohwSRVE0chZ7X0x/JHqG2VV1btMCaPr2wkCOyvhzbrVgz6HqU7J6n1NkAP3YyF
9yL9MalbUkyrPgZtRP81xfmYbjbyIW7V7lz7CAuoS027bnywuHWDDWIdkKM01B1/tVsHg60Od62C
eZaJTgALBDQQt0XmPpVmscYQrbS6T7IH2pUeqRIbpRwXeBoPnDA2xTdIfejXw3gRy3YDYLp81OFo
fvsCbv8I7dhAORVfkPdNkMr0osVb67h6Dr6Z4NaxS01rKAGpOqP1wWsltOZAVWRLkGzRbfPlY75Z
4Zaw6MiUZAKsKPvkd0vs+s97LNkJKNAdldjguu3v+n2O9DGyqD9Rkm/39d/qHTp7IIgqUrtFDXh0
0r+bOJStCeauEyWMEyjCYWtNcun2kmcMW/O7vntBeAgqC3QzovXj+qBI82wZlQITqWyrmW3ZY+w2
hw959NH4mb5lB/np//AA3wxy/jxROqlMdDamY34YfdEZtjrYl1U/dmV8M8G5625IxDFFeIYrQ33J
yUMS2Z3pJLFTU3CEKwct149l4qgTOZRAgmWmdh9BkF4b2wM63+1a7W1VmGxNgdv4R3YxptZ29W1c
9JMTxHODieETr6Zgeo0e9Ucpu7SJYY96MDXyxoti5UGIDiI8pJGqAmAFAkDXCxy3WdeCWaY/d/RJ
nACMsZKHMGEILflhHp9KJO5n5AALsd01mrgf41px/33FET+wLn9g30We2kzPaxFtePNwFoYG7S67
Vh5spflQtzRd13wFoDloMQS1Myqa3EjLFjTMmSUNiFKQZkFq/X0mWy2ja5EAWr6ZvA5cHxbzejaV
DCLmspGOZzITLxXvDdkbaTCOoVuP3lZDxsoTA+2+cO7skYaSGudfC6sTwFJWjGch650hTnca+K/g
0Qkt7/rUsEmW7cQtWee1t8B3o5zHbQSU4fMiG/Fa+xtnvmEAU/VTrw54uN3eFl91Du4CQ1AJ3nSG
JgT0k1uvoSdWVemwZFTgPU5apzSbPdhAXmqZumH2rpa/SmqTpD0nbeWnqrnTpV918gZumN96Yu7m
SbD1BprdUu7USuiT4Y/VPVNSADxXbEX2KwEFMOJIBgCJw8i6uI+VtDjOUC0fz4W47ypX/4kmqmj0
rCl3ivydesVHYvnx39L0xvADjTL9xlOG/T4/Wd/tc34aVLRjC9AZ9kIqH4ghPJtjtRVRsM27sAGq
SPQcQh9iEZwZTSKBU5iM5xmXQBh2v03lpGv0oajOMShjIZ/pVN0n4PKeMWtbE7wSzuDNDJQxeh2R
w11UxTqtUyHpN53zzhoccB/txRFgDU1Qwhch6d9FZToNERVAzCITLxZBVNgZKTgKpWFjHlbOOKMP
BFyc6ZcBE3N9xnsBrx5apPgSVfxFqr+i1QVoHncGwbG636K11SCx4reAdkSVHrURpH3413drhpo6
0H5C6bF2pGjcqzWE2wcHCvT2HHsFUCqA9k31W6H+aIh1bt66KDyCFn2LJW5tjwPuDTYPVpXEalwP
3CzBEheBhfJMy3M6nuYutmXlzuh3puFNFPzk1q4epjsQFUBNObPFxBf1E5X+llq0sdvXbi10EwE3
ghq6Dt/Aub4eXcNRJ07Tua3uuhqxVe2CY2EG8PIkoxv1YTZ/GtEG9/OqUaa/YwEUgxI6D/sNhRnK
grSYz7VReyNkyONuT4gtQnUS7d5uYSLBKIMRDbTDCthwDGsrIbcCWkADBiBhqCwx7h0+j68n1diA
VW4+k/RH1Q337Rum6A7N28QhA7HjsHYE0akhx0Vt6FVFXWtL0Z++LP/E2ftt97x0ODJoR0A4jjQu
mnf4d7epTN3cyeJ87kbAaXUyHyzwQdm3jSx33LURbsdJWanFhjbP55weoZBQ1KhweUPo/rsVYNVZ
KxzjjOM7CqFvoikNbcQzkzipDNnOC/sz719uW1mbMBOsDYBwA+6EhD93etLBGDSBiGd9mu4GUHjb
SmE+3rax8mQHOxhuTbw3ob6HNq5rI0IDCGVBqXiOu2M47nXpmAgPND2Brx2VXMVVLIi4qM3GcVwb
msV4OOGkAPbgG8fkOpUTI4TVSG8me5gnECUAKO7cHtzaZgBXq4gNjswAgrXrscWZoeXwTOK5wu83
IBoBfO9ZtPS3Ok6826ZWB/TNFBfkzFaZiyAtEs/gvfD66SGrtohgtyyw//8tt2KGcaQQosKCOAFa
SEDppuQbsf3y4mCK4Qzug8oV9hxXa4nTRDYarRAZJiaDjI5IHippq5F70Y8L6WVYYSJoaADAEeKu
w6Tqi642cHpKMAE5Ft5Ena0cZbc8gjbud72xCZbzhgZSEE+Cshr9EKC0uJ43I257CYOSz5E6ubTZ
5b3p3l775azhpxFnIKMJtMVCUx6iKUKbtrlyFmdg9fLGG9DhVwCfddvMcjcjkmIcJCh44wbjCxBj
gxRtBQa/81RDJ1s8UHQ3zdoxybbwtCuG4AsYAxUS3UzQkJsxAWLnQyap55ISP9WToA7NT6VFLwkt
ftwe08ri4BGHJlXw5X3RK1+bwvutLOYyM864Ke0YAo1wpLctrOw2ANiAiUb5kJES8gIMdFK1cqYV
NH+A0yvuKZke21CC1x4suwUVFJpAhDctGYC4GB+sAoWK2x+wnE2gU+CB0O7CfBFfgUvQBgmVv8Q6
x+Bug3QBaR70Bim8ZAP/u2GHr72NE8jh4j62zkKcOmGSQg51tmUL/EPvtwe0jGbZgMBuhNlEOZ2P
LsdJlJupz6xzbT1M8hGJAjuUtKeufIPMyyHplafb9pb9vmx7sAc4mjTQI8aLYlW6VmaNoApnLaaq
ncn7VjqK1RA0pmh3Re9Useg0lquGD9b8CPi/3Qp/6kFBINPaIiC0m0q1Mnbl9bPm+oPYUnxzxZZJ
ZSMXTeEsP5LcFn5q1D6E1IleyiMIzh4E//YErEw40FwgNUQVXgPYiYsDlCgEz5Upx4FRCe4svGWd
sm8E4iXhhHYuQPA2odyLvQRD6GhESIDQEUKSXI3Q1IYolCOio1Ps2ZoKCro/pJx7Q/gchuhfz8eX
LebT8DTChmKT/W0yadM1kF4Z9FNnatMxaduLCaJdQCUbw081Jd+YTOa8rtYO5gBpRZ0fPhu9GsyZ
fzPX1ApquI1mnMB5U3fmqdZ3fdM/q3r4qoOEf8PaIuECpwbpG1YDZXBWnnUpqmuVtlJvnjrjp278
6El0pzU2NSBAlSJ1pYIHvNua0OUIYROxFU4o6mtYx+sR5k1YIR2Tmaemn3W3IjRAbLlr+hCJ5xzc
LJqFJrPbO3R5RNk4cShYgxlqSwvUS1ZKdZdR80SaEhp/BLRQht7uqkiU9sB23CldmN7HmUB3WVX+
qpBycBILLIpaPOvPlUV+gx86ABopPIf6nLukT9uNAG1xSYNpBbSDSOex7OUCMmMMgpWA2N88pQJF
N/CsOFFX/KiL4nljKlikd73BYIhxvyLJhviGn4pCkHo1yiPrpD9gvK9QaptLGzRhGr2gJcZOnpVP
UKIPuEy3Mh6LyxRDVNBKyeiFob7F39ttY6lx39XWSUjzwZcaNC6i68/ciBGXDQowg6c0wkO8GzCd
XMZSsyLQb+eqdTJEqEpMUYe7Bpy+1k9Dntt3Qgs46WmIrJ8zuJmI3YVJFtkCfE3tj9OQmm6XxEa+
j+eq3xWNOWyp+axNg2bi2QseMKC7+byPGbUiSM6H8NTMERiuDEA2Y3kadhvrvGIGHEGsLwGgYRQ6
uGnQK/BQtHKIJnOD1nczgn+QIDUZcDVdWNv6zLjMjcn01GzQTpICqHSp15FDh6LzBDM1vLqTc88q
smEj4F34HEZfhE4Nll2EZgUf8LRkrDMxzYpzIcv5o5rE0i6C8NBjGEmtEyfodURnUGhDlHdCXxaY
MW5PzOKgfZmH6g04mMGGvJj+uEvEroZgoGgUUGrvxcTL5hAs1zn5ZzgkZDIZWbsKqi/812BL9M2X
TyTJUyCt4sCa2+FPXiDA7xOp2U9tLqJ9Ju7ebg9t+ViGQTa5rG2APVu5mzjTS63LkygJ9PZDHV8G
KXdHtHZBaEmeARggfig4gvqPcm0QjUCPOkhWQL+rgFKSr8tGcd8kJDOToFTUZi8TOfKbmapeprcQ
CZ1KaWMDLeINzh53Iw8VNiqe7RilcUeGJyI8ZWgC0ZCjBZXfVu/C11P/yl/CGqIagJ7R2wF2A3ad
fVvElkIspkUmOoAGtd/vLQ9E8K7korPOzV3JFrzMERx/QFH0l/xRBJ3kaKUzbMGiF5cmog8W7yCc
RVeuqXFjFqS0pR0apAOwcu6EMoOEEvhiZ1V7J2H+nsWRuREZsFuYGzZCOgMdx8AusN17PWy5U1WB
dHkeKMm9NIM3cQ4uUztuXcwLqBzG9d0MF+5IpFV7KFLnQRxHO3SFGWV0J0XJrso8kN87OarfnWLu
a2mLSW3hhTjDXBQCgvR8NDIhC8Qyc7XxLs3PZDyJUoAalF3mJz2tN274tSX8PlRuIw1CRlUczjxo
ppNggUN6jyyyUPtNvFWzW1k7ZLRBBIqUvoHHKzephlCnvZzIRaA2SKj3ya5IXpViOM3yFof/isdh
RHTQagSREGIsnqTCbFKLznIG5bDKcAqqOZjHZHSs2E+LdC9JToluIi1FU9yGq2Mb/np/AsUMnNYX
8QjiJm79hqZK5MGYQdnT0t9kdKbZbpG2t3w59mhxkHIIR4o7Kcn3uqC6t40v5/faNreSVk5HyJpJ
sD0+xwZkPct90UXO9OO2mdXJxQOWnRBobogi587LtKJmmpEqAKVzC2rIqo12Y3ifWnfIGCMnCqaE
QBM+blv9eogvZ/Z/VtnJ+ebwpikBRRdEGYMeDi67NM/ae/aYnvs7FYx0kGncAVV9X/niHVp3z9N9
fUq9fDcH4pP8NO2orx22jurS37Pp/u8HfU3Ttw8qWOqAdm0VSFRwBfDyaKPqFM1BEkubzo0TDt2v
23OwdA7XFrnYqYmhEivOmPi+fYxEuHlw87U+SdxkOEWAiXZbRGWLoARRGrAoOEQsYQ8akOs5p0Vd
9ohYqgDcQE4vCRDskvdFuVHvWrOCywP/4k5DJpA9Db5NpNUS0yLVXAdKaCPKEn5v4neW2SwWbmK/
glkV6SxAGK9NhBBvwXM9JoEQgj0JRYjeHSwoTChKq3iU4G/tmIluNeYgIVbG4gf6fQqnjYz6cHsJ
V84oKppM9g3ciuxRdf0h5RQmiFq0OkjUAe+1yC/JEb0kTE12w9LKrCI7gPox6KRRJze5tatqFGqR
lquDqptAwzsGDXBoKRpHbg+IfTB3LPF2AlIY9zFSHnyPiKUWmTb3BQnMMu99EouiA65T4t+2srLz
0XCKoix465AT5K208UyyJplIgLK1r4XDEVQVj+mdkEy/JMF8m/J5R6Jft20uy5AIMr4bZR/1bV/G
EOHqKrMlwSRUhyx9JQ2yYs0ROg522Yy2AR5CtT+MtVMKwiVqkuC2/bUFZKJKIl6mYB3m+xF72Rjj
opdIEFLN70bq9H3nUaHauDVWzbAcC1LjKFrxN1Y4I6dl1SoJYgEFXQKcnUBNf6r1P7eHs+IugVz+
nx3udjLjRBuAdyCBZhxk0qAZ/kUqG7u7r/Iz+vI3GunYr/Hb0mRUc6w5Ff1u3NpFXVdksdY0wdiW
9FGtUv21qzJoUMlqe99Xcu2lUrpFcrfmZgCawIODdQou6aOMHKlWohZNoKXxXqQ43NAXkz6QW82U
J7Bz4X3VzeVOyJN/fnuABVtHWRUAJVQ+ecSABIiCWYMVKZi1SvZK86UnZuWOZfaooaE1oaYB6RhU
Qm8v6fLss+KADKN4hyCHwrbWtwOSAYRQ5ELbBpPRADEh5fFrq+vp420rK/EGsiZ4F6OVCmAvYAKu
zZSkEIWkUDG4Ysr2bTzpR41YiasIWgQqHrF9qsgwvqZCh/5tvRP8DO/f/cZHsLv1ekPhI5AfAkk1
02DgGYj0zKRZLlltoDREtsHZi5xbY71Joxod5gnIRqNn/CGhVjhV3lVeHoE+FHTv/9zAyVJIyE7i
NY3aDCBb15NRtVRkSZM26JCJ8AAeofs5Lcju9nDXVva7FS7S6M0GRasEyUUoZA0e3iwgXZta6t22
sjykbCy4eCFBiGIT3yMXopu7TQrMqdSROwUiI6By0j9SOd5FUaQ5sd5tQHyWvg4GQYgBk8BL47xc
T55MkkIRLBjUxMnaSbH0IUP6GS3rjbHhVdkvcdsFzGEoBsoALjE0wrUlZDgNtDA2NGibP/34qnRv
pLg04YZPXZnAKyvsNfLtAJbI/I4KqWiA1B0khcFQaMfECMFyWMh2qWZoCymNLcIafm8gHEFRGKUl
3McQo+MzeFODjj+r05oAuJnBqWvSIEEeb3H7L3wpb4Ybm0zrch6JCUC72YILCmRIhZsPf8MeXBrt
oxH/nab2gE6X6h/3CG+Xi0bnoR5zpIqbwNJfh3RHp8uYvt7e93w082WCzSEiUZQaeIcWqagM523U
Bkb2W24LuwGctC8VD+0skCpEd42q2TPA7LetfrE/f9+TzCw8B8AqjOMAKe/r3ULmoqnrcIK7Vv30
nFzkX/pL8tAfw/vy03CiY4WMkWobTnvIo2M6brgUfq+C95pxRKBCjmQRK+tcW59KvQvDEGUViEVr
H+UQH1JTd4mkubpqbYROC+Q5b4y7/us8luMikmhg5Ugi+SKYAojdlhPaznoVDQSzkE3HcYR32qvl
aOieIJdt7NCuAUeoZmhhsgslq2fd67Wc70PSGqaTZwm64/Qkhwp63bfivJf1HDgfpdbb3CFzP3/e
XjHeiWAUAIBipYBqRFWEZ83CuzLSaT73gTL16U5A+WeXTfEdmpDSfTg15dYdt7JE7GDjqkUyDwgG
7sgldQWBozwfAnQGyg9JQYVLOxXGQU+G2IM+Xwv3Us9ILIqgpVeyWnDrWgGPr572Dp53slPN8h5K
tsg1CoJ8SGEMoVex2XHDZ+cwL4yQUUeXPaIsuPLrrRQJkzqCungI0i60bF2u7jSraX9BSLu5z5VU
sUekCT2iV8kBTTvSsTGzeQOJtTzCDP3FyuuAf+GW5fx7OZRKXVXyECSDOhyR9jkJoFL4qTY19RJh
rM5dEl6MSDlJdd9vHOSvUuT1QWYlJHh+ZNPxquXB77k85aijK2OQRjI5N3k4+pqsTCgfxbODGEX0
MwUtgZ0k9PfWXFQnKInEe8C8aw86zsNbmqflKaOK7EAzBfScuTYggSGWrgLCfzsbysLLYwI/WzfG
ESrbBKxNfXYC/eHgUEsNbTyIQDJbhZqji9MT1O4svxf7aC/0+nNTkd5Bw6cnID60h4IqtlaW1caz
c+V6QDUW9L2gbmYxPg/AK6OsyWMROmOx9d5VshtNQunEr2aV7c1MDsYQaCzZRyD4jC+8fSxXjsmV
ae6GQJE4VoF5H4JS1k5aFj43uvRztLJT2x8zASn32+YW8S/b7ii9s753VMRVPuRra3DfjWI+BlKa
OmaluhCkxFpnDlRZ7UqgjkKrg1ADthJtCX8vqpa8bW6fq2XfGY1RjkFvTJLdEjTmzLIL/bFOeCtC
w5Gt0IWWSmarbbYbEh/SSA4g00q+BX1cm/Sv1w3YaNFZwoduVirOPRkbrDdkmNCFKiIOgFaqPbWf
QFxsPKeWIQ54MOFxwfTCGiNULsg2JqtV2n7GAUsF1B5DTdprjdX8+z4CzSPL0UD6FNTR3D6C3kRh
mak5BnqhPfaxr88qGgT/qBaoXy4be2hl+lCEg1ISUjQoifHExpURURSR9ClIKNknsWY35iuZDioa
cyYISUvWfNRa6wwlZydG3RljnazYrox9a3yUAH6Xm2J6fCwO342HKpIOTGcNii7cHE9jE2o1SeYg
CqGnanVjC9ZcwI+TCRfx7dEvl5PhJZmYC9wF7lI2Od/CZKtJI6WciznIQg1aGAj+vbBSSve2lZWg
A1cR3BG4bwCURxLg2kzVa6UQJY0UZFFPvTxP6KEW1cquTXXYDZMgP04o3IMUOor8iCiGi554wwW7
rulq/dzvpDw07jOrKv0oLsgDrXJpZ4iD4cRNV4bgNOyURwtEvhsB70pciEQJXAukiYBawja5/u6+
ziezN1MlmKLCRcZC9WK3sz7VztZrXwP92uSkNi1s0GAkLggWy58zO3eNXW8lE1dc3fWncCEq6uKG
oBX4FP2oO6Ufu0HzBvUdn2yFOjLGdH2FWigOq8g3o3yKqj+3+xRryAZJKZUA159deOQouan/oRzD
u9LJnm9vjJWdDlt48cGNg+qWb2eYu0qMdAm2KOL7sn6VDK+xtuBLy1gRA0KxC/AsbD+Ag64XERSp
fdymhRI02QX8fX46tV4+5Ha8JY246FTFwWVSaHjUMrwUkIXXlhJFISbVKyXIf+nC3vDIbkp3ZeMj
pyYc58oZ9ppkF1tk0ytnGHlQUFyjQIC8OU9qmQ4JNmkya0Gj6UeIZamOpmWW988rBT/MdG0ZSgc6
yNdDU+QhUcesMQPoBDeukUHhaWqa+5km6UZ+cmVPYN8hGQGwMKiIeIy9Kve5PEayGaSakLiakVBX
7dTCtapNBbCVmUPHqQjAPqje0E7GbXVRaWkRp4YZCETVIWUiQ0cqGtPd/zF1zJeDghIIOt6KIbQK
rUfBDIpWaQ49otAEt0iX/qCQNHn8R1uIe5k2C/AGSKOgvHG9TIYQ1Xmd5FbQymL1mIVRpfiCbI5w
VWjO26QSXawVNh3agIAKYq1hQOdcm0vQ/mbWhgHBaJwnC3I5VvjbUAY71HZDV9hKNgcT8VX0aesN
saMm3OFPXi+gLBltoJXZFfLdbSHlhyIZwFlfoeBCw0eWZ1S2S7m8+CVqoJLohGdnDjec4+Ii+7LC
Kn/IeIKckFcZGMS8lrJaLS+vfmWn59htH5KR3QDOMbXBRb6f9sP+2QGlwdZcLzQHeNPc0iJJHUXg
9Csvd67f/Y3dGd3/pQ8ujP5Q7qFZ5HzmD9X7UHuRn7XOxg2+uAl569wNrnfDkJUUA28+Wg8MfLGG
W+/FUV5F92h1XuM/DvZj5kbufssyf0i/LOPcACGI5mykJrk9pghxAV2H4pIrH9DKHtFoqJPYhkK6
nTyZ5msb72oIgGrxYZBtyDDZXbrxolqQL7BPQICEXQ66EwD0OD9hqPkwlWJTXEYQDpg7UFLS9iHy
ZA/N6rIz/S0yH7LiYrab1YO1yx6aM+Nl3am+bh7Ke+nvXHjAmNO7NNmXWnD7xPO329e3AdEBr8yY
kXiM5pBGvTygm/hiSTR2hcqUfUg4wnRaO31GpcNtc/yJ/zLHOuJw4kHGxLfaTI2kEvD7FRcU+fdz
kUNNpWke0fax4TS/Mjj8eWZ1N1Q1AcRb0PooU1apPRjQL3rtGO99jedcUCD8lhzxVfoF6LH4t61H
px3suj5mhyb2hcafE4d+jONOrF003uahNyMzqh6jZC/Jx+yHfK8+ETmgSGGNjvwZFd6cufEWN+Ai
DGBz9P3TuZMaDkpGu7grL8jiDWPhIDegVzY0nMXG6e6E9FASu9oP56387NdLbzFnCDug0obW/wVt
L5QfIM5swAeGUAq4hzjASwb+st4NwMvlaOCD21HI1trkT7JrL6gpTL0H+J3mfIBHtb1P1EO3hSBe
yMZ8zcW3T2L76dsDA9FYHPcjPon67uSp3vTXP+jBDgBm+6P+VPf72il80Y53nSNvPCK/sra3poNL
hsUSNWICnfgLGPEes7ef6uc5eTLu9ENxnzjNXYQUtvfptK5zLJ4TwGBOkhOdHcXB333ZTTa8yCIv
w6YC/gviquDOQ8DGZV5FoQLjOSmqixpPGTmkRicgHRQqxc++l8RXmrRT7yoo5QMgIyflczcX4utE
zeJnpVj5Fq3kmt/4AlzjmY2wmKdtnWI4lNacq0tH49kX2wrRvVp8oIimPfeNuIUbZHueWwsGhwSC
GiyFYL/gBm+N0IjWWqO6IJerHsxEkv1aJJJrCJbmIGwubEjobYF0vgSBF1aRDMQTV2csjFx8Ik9S
hjYCWl3k3NXxsk89HMmm2itPDbXDnTQ9qS55aPQ7RdoD8ZY1vrrfAkMtWhmw7ngQgPHySz5xwXep
TPEka+AHuwhohn2QG3tQbXJPMl8DjXHpdK54aFVUpj258+farj+MDZ+9tvPgRIGqQUoUbZKLkDqO
ZCPWSHV5f8884hS/qxfqED95v303fGWX+elG2wbEaNAtwlSBrg97XcrKLMYYKeD8Ngbazi8ERBMU
u4lk8hdRkW5TSXOySLC7JnLm2dNeM6tziLZV91+wsrFpRzkHaiFoC0XkzcUNeJ/1eaSWWPvGp9Xx
cnwW3KN6H9sIUv68bmUKWCZgMXTgKiGJiIwVbsfroTd9nIyRNlWXzEZgghDgDhLheuloJxLaHVCy
fi3YW6ERizsWRuFOLESiCPd52KjZZ4LUiWJ1GcQaeWoyGbbcSeq+1tDIJUB3GKV3JULG2nwZrCjc
zb2YbiSQ5JWDjcOFxUbogYoDX4kBCicNcfLxDWEo/hiTSPhTjkjRu6UcKujjaKrYshFADS8WJETw
QgBuyDiFmWbFOxL2WeZm8Vx2tjDm0eyQqevSe0tJ2swVp0z+UdaK+sMAXGN0xLhFT6VqJBLuDKOS
7qMhh96RJQ/xa1jL2mtTQsPALwxBvSjQQzW929t77S5jgHJW/kGNHL1U12uc56PahFZdX6rYSXVP
qjG9s1tlNgqyjkDe5V/4HAFkznYVDGinBrJcfx9+El8PHVNyhlSzdXEL7r7IQ2Ofg1EI3wMSPoSB
PPxCHlG87GIpulhqvTM8Cf2MvnTSjd2Iqt0xAsH0gLp3PnqzsvHk+sqcXO8/JA7Bd4jgnMmx8/kO
0kUqyPnK5OL+/I3Wj8PD7NKDYP+u7N+YCPvcOiCFcConds0D7nvbdp7dz8dH5xjag3t/Dzfo9k5u
/3Kc/SP+2U/283PpPNdObJdO7RyPR+d56z2xvPdwYNBlBK4nxu3J33sdrQuiQMD0RSK/SvQetvSQ
xUH8rzVdKLZemeEyh3FYaWY3CeFLhz6HKD+hadc2FM0p5julaOyNnbmMyq+tcd4nqghSKhmsRYM7
OfXBsHu3/azvHx4e/JfKOfz9mECbdhwd+37+zAJtg5Zk5WRc2+eiPKmnzSAy+66+o4n94L+3TmRH
9kENgh+ij+4lBFTAXTid3W04oK2hc3eOKWemkTHTRuir9aeUnTPoZN2e3+UT9Hp4XEAfRXVUwK2E
L3F+IR2xE7pxklZuTlhAye2LwAD7gFtAYRhDkCFWwkuxD4O/u/HYH0+Dbf15UOw7zd1qN1jmSpg1
ROUwh6wrD2wUiQ75naYTXpDvs0d6IGCOnoSTQd6p/mPQNgLf1RWCb2LXFBroLO4iBnG/OgtTD2sa
WuLbXWG8KlO1cQRWYhzwJTA6GJDjMDFY7o0+zeAzMQE3fam8zCt25r1pHz8j13SyDUtrDgTzokLz
DgRUeGhd3wI6GUyjHUPhZYwK/z+kfVdz48jS7C9CBOGB124YeoqkIFF6QcjCe49f/yV0zZAgLhHn
3JjdmIidHRXaVVdXZWW26doveFIUu6z8z0NmjOjK0Gje+EJIRC+FITVu8HbjSS1AOBKpPG/xFUId
+PEenwhTb82NPFZRVEIB3B7zvBFJcGp07sjgBON9/cVSPdbpWtrMJCunjtWgSIV6PTAVdyC3nM/4
sBcwQDQN6RKk/ES82x+PamLvIQBE8QZdlYOKyGix0hBNWJwXOVYo5a+5l28zBsUb14v0x3YmThTg
KOAgxnAQ7f8Bpq+euYrsN37dF44VF8mac9iDLQYXNfY+eZQRs6g2UKefOVYTWSkwYl7ZHC1YK7Su
yyuJY+2Mg0N8zSH4rSU/PytirgguW7peQn4Zb9rzTLT7V4EcXfw3pkfuikWloSgbmL5cFvRF0l8a
2pnJUiSaYaxUHZ/w+Tz4f+QbcqgvoBFFIpVGSxNZwmK5STXtd/l4Ae7D0NvJGDbC1QLIDK/6Ypk5
luepS6m39VqEdHzLalFe0qLgZiZ/0tzAzjL0BKNuPNpXPpsqNhc5jhUMaoy6BwlCSVkG5Sad5fef
ulyHbuBBTRswMcBabofG1UFRtoLiWNU6U9B5gQnlSayQduUfyqdYE20KNcgyxAWLzmQ8NwT7OSHC
RwP4YfIG1qXHM30H/kdoc/M9oxu3BBF6ljGcY2mVzl52vkB9g9+1v35BHGrP3IxDXmC8064HP7p6
WycXg7pQHatAH8Op3i7YzYeIRJK469KZKGbixYiBQfiaHdhwUHcf2WLachFlQeham4jsesKyevf9
vXkBooN+N0vAuR5P5N/C3Y3tyt7oPeHbrohmZthr/FVdbljZCjZubQCM7i+IZy+RH4CEcAX54tAF
b5awqT1wNV0idcWVm0ZfLEjKrOVYl0XIV8TbAKCTx1/494B89IWjrE3nhr0NOIlraQLNiGqg6JEQ
kSC8/HbWdM++c74GkTr95/lwME5bxgz39HzULrvN8ix8egdPi+nS1r9lDXgnssxeH3/f9NH4N4Nj
aoQYCke94AauxYkbsAOXr4WvqQXxJOrLa19cJevO9ZGJWHFaeOykXfZcsKT9KE9ARHXyMXVnkvET
CaebLTQGvyE34oH4B0sqKrvSRgcOq4vqkrdTrSlVS0yMpCANj9wTyCHzYF2kaEuW1Z9c2Sm1Q0J7
rvY98TrEB6GMDygtshJAyN86D9Datlm8iFwLUidrQS/M/pV78uji0mjoBkS/Ll3MnNipq/Da4uha
6mJOjUo3cS05X0oZhcBkCIT8O1Lz7lwOc3q6UYgAF9KQ3hrjSipkeGuxw3RngsFHlIs04ZzvXXAD
oOFgD0iBJruHAirUEJnX0dca9lR9frwHp92hCLgSEgJg8BvDr6pOyiM1qbDkIOaQcp1Z8Gvf+Wgc
mnHI78b+KlICk7Nl9LgUVJwrSU4FvkNPLWCPiG9wFY28llhLdRzGsN+ZIsl+B7FtkiSEpTQwZu79
SQ/5p56JKwBqouNwqu5dB9upc62IiQyneEExN7JdrV4cOUiISgJue+oB1ci9oRbsMNpCprO6yLMf
MdrSfaou3DbqXauSzyDNVpUl62+VlqCtpzsG7hHod41NPE1AVW7F4Ykv5dyc6x7u97FjRKEdxMC4
LgALHn1DkPYQ+C7xDSiFGhH6TUvyxtN4H+8ty4qMQEsMl/zC5c2EzNODHzLJwIxDmWSMDWsLUSkd
6EFZHAXHreFrDLWXZq3rHyL9Tj7FmdTx5B2FIOf/2hsFOl4hC1krwl611tpt/hw/BXq5lZfJTtLc
j3zJ7/s1Y+6LmKQ0XLuk+nS0kL78F2cMXXgANuC9CqD+6KbMnbziorDwLKY+hwvNO8q5ziZAda5l
dR8FW+ebWfNzHeuTUe611dHtByyg3+Y1rLo8NS7vO/erMgtaEGO4By94mcerjkLXQ5c8/UkiEoF2
mkj31l5Zgo6NWOfudTPHUDLlXYfWIHBu/2F7R9+kpkGpRrLtWl5quuVzXm1i7k3mN26bkLlZHzz1
eJMPTgW5PbTJ3glYBbGT9iG/QHqv0T3irLudB1ZXSvccOjwp+9/cnYgtwT+P8hhSxqO4Us2jLOcD
xrOSytFF4cuRCc/paQtZWtWopKdFQr1CZ5LfMvvJthH03hmfSkNjuRmqc4/vwdho7EBOA986sJXh
pT+aZ5TBssxzON9SS1MKl+zi2NimP0eMOPjmOysAXqJTEL0faADBn1+9Wlog8vmw432rLtcMT0uI
jeud+6T0348P0PBzRnYAV5EFbBpEAohvb+1wQqUopciEVlClWtt6BAkfoVp5uxxyEpwD3rD/lGIG
Czlgg0AwCYlj4HjHfoOtJTdo1RB+6lCuO2MOaT5RZL81MPLAeeF3dlzBQLLvN7HG/aQbYD8Q7xFV
U5+bzznOvIkNgQEh041IClCQcfU2ixEClALsCR2pi1fwvcX92o8/Hi/URDkFw0ID3iA6ju2njl/W
UZRzReZH1kuhJyB202TiP5fbepsRdos3dU9ONUn1p5gkqzjWyxcWafLz8vFXDEbG2+X6I0YvThcA
J6eGJr0lVLwu9C1JnM/HFiZmEzXCgXwQsSm6eEZBS8NVMtsUGYBaLS7ufuWh9QlSXo722MzEQHBp
oJkGhrAXxy4lj+0QqmEYSF5HL/IC3dtsns/RxExFYDdWRoOpwWXgCuWAUFIPdb3mt7YHwb/oErK7
LrnwvVm0oJCci8Xui3+o/FyNbXQnVrmQuz1osRDZB/JZ7H+L/uhn+9h5Zgu8h1Z+s3o8mRNOZOi1
gBNZAAV1B0sHf4tax0EQWY1IqjKANOmpa9/y0mi5iqTuce49frdH4BBhCM0GSBrj5TJyWrXMhVki
JbHldT5l20E52TEFCLOh3Yyb2Sh3jnhka7SEgpJHLesHscUWsgaiJlDHGlFRm57datXi6/FE3u1K
GEP7/ZCWVMH3po68fhLLXSF7wAfVcFZO/VnnxfdjC/fPvsHEAHxAFzpy/eNSZcqGfs2yNXCKAFa4
qAnVlwtrU180nCdus2HmNuPgEW48BhAOOF6AWKDjHRqlo7Xi08z3glBIUf6Gw1rVGkOQDSI/QNWa
PW00BMOPR3j/9B9ZHK0Y6vBSGzB8am3SdvPpEM+sqUd/fAMc/J1OjxX5XtLgS0v0x4anpnZI+uFS
Q+chcB2jiyfxQD/oO15m4XWjvasbmyG2QRxO+yhN1de+5+oNd8cOAwWYAqBrXKQDL93t3e14iaTY
bZNZggmGbk53DYjNQtsg/Wlnkpp3seXI0ujl7kcq0owyLFXedyhp52pBzt2ceMvccIbDcRXyiD76
SSEdkVkREToaC0tJJZZiazMPpTkz4ytMYgIut9nMynQnIo6PRLSqBy5h38Rnb04B8z4YGWZOAZkG
aCYGxtnRZkScKAY4Hhm2v/SuvBvRu1rsq9VHbZ4bEtZzW/AuMIc58J0BdIFHP3qXRoOTSsgBp8Bd
WsC9ymTjfWSJUQjaqxSTs6NJEZlDedwnWgaL6I1GSzACSTiW21Vb2EJaeE6TW6iuQZAdr70QyhrE
PcjIWhHfEJ5FEIdpsk3r8Fwyp/Cnn4so7xMto28Y7Zzai3o8Acvc2uH+cUB9raXQinIpTQEUaOeU
jYY5HHu06xGP5hiodvDbqm1u5YazDDfh3BpOXAI3MzrymIvCVfhEKnIr81Y410TbGUpGFsVbG2hL
/kl+zo0ZxzWE3I9GNNqkYhEEHLTacitWdyJIii8Mh93jR8fMXqsFYLNkLhU4u21GMQpY5EQ002Lb
8MkOHFl9BPjpq6CnkeF/pVBzqw8JJM0jDmhpAAMJywSUfwNURpw9MnfREjYPwMQq2hSgjgRa4dsN
DMliIBCZqLBY5xS1WqjERGbXvU3LZuk3x16fq7HfI+ZxC6LnAzhPsGyjkW+0gRDDd5UX2IXV5hfw
I3NW+CoiJRkNMHV/rxB5F2+ahvRrxeCRKHq82MNajtYaDS3wR1DNA9JNGp2VxaLm/RB0HlZaXfyK
1ppUn6OUKMKMnYkrA9JYA5RAHgiF5NECA+wXKWwSlZbvn3p+KYPsaYeNBFnJdqY6c9faDUY9NCoO
/ZDQNEbr3+geRE4kqxjkzq2FXiEH8wmckWw4a8963vk5UcjHmkP2Bf14CxKbziGmVD+d85/NJSNa
QOYUmKbiD3wOclGLP72RMYYCum0q2Lak0gor6kYGY0SZHm+9jdz+YmWXIanMXt0E5UoEGYJLGuTb
GU3YK7/hJQ9mnMl9b8jf3Pz7mNHRdnrPr5tcKXGp1t/B5rPRa8BcSW9AkYCg4kFIAFyaq8uk2Tja
Zi51M+HL0IGGPYBAE11i445ztkilmkm7ysolpiW2yoPXNRVmRzlx7UlAOg6sbUAaIsC7PcN5E/F2
xQxm0GXJLhnuJcxXngnVpSICaRWVl25NoAbn9DraSjOAqSHOhZaR+kNpXl1l4wubqgK5/9vjs/aX
9b49bCwAzdCcGZ6Y+H100vGY9ys54lorh8T2yWb0zqxznf8KNHkZMqR3TBcE1iltsi06xJtEZ/lD
6BPItMnQQQ02AINXZsdqafFtayyjCyq0nHS7/w64OamUO3JctLLefOtoDqMwSALWWbRWQXbYlUgw
vKNqMCAHeoL8mv4cb9K9SM8hRSTx/Xii/nIkjyZqtE2RZfSUJOsh9ErfQ7rrdOQsA9Jqn0Py9Hmn
kvdXj7x9iCZLLbp//Zixfw9xGRghEEmjYo9zi47Q2w3EqEIbK5nYIkxDv1qg98sI8MMg12KCvmNN
JA218WvG7DCl41FfWx05rohXSwVqL61VtvtORHwWFlqiLiN27qXA35/D2/GNojRO7AUIYGF8RkSM
g/beUWik6hCgJiXgFzrdIkv9ySGDHZkqzQmn5YQuNhTemszlqe97UUZzPXzrVZyvxlErZazdWtFL
vOVfBWJr/fKErlv8AhycgmmGON+qT7QjygaaPtvHfH/j307G6FT2kL/g2Aof4GTfbLmJXVIK26AS
CBe/BX46AD9DZ+7WnzxfA8sdOF1QkUMa73bYjOck4IRmMGzCfhnu+el9xXyVK9+QSPrxAUGqBI2J
9p4noQklEQb4tJkzdn8jY9iDKB1uY/Q8jPe46Hgq1ytOZ8F8F5LdwUMX0Nohpx/h2zytwrOJXkGR
cp/C/nv5S3M6V5S/79waVh5onAVerXDWYx1Khgl9wY6iznrZXA47b/PJG9n+gFKVR07pxjTNvX7u
yHr9Uaz21jrUXQLQ73H58ngihuW9O3VXXzFafjYsIYnOhZgHjtb5q1wEJKn+U5q/wZtiOcH0hTcR
CCtGRxvQg1TOwUJieb1uF7IOGjz98TCmlvPawuhI54WdSG6edVYRQW5RDMHLioMbmA4ra2KA52bX
kMcW/zgfxjN3bXJ0ctnOb1VOTjor1V52OxQLErLpjpfL7t2lh+ds94wrXgNH/Kklqx46NSuHPPOb
VURNQnTdSlhiuWvcdkR9Wp59stbjPZpjrd+YfmuPP3XKsw5STwhxF4OAxOgyE5ihQBvhsDURYBXi
0e/fU0H3ImVmSibtANCNtwPgsneM8r7dg0hwOFMpcuFD6lNBcLWQAKAofx+PaGrXDoV1tNAA6AWZ
l1v3kdp8Wndq0Fn4nxoiimgYlLiG1MiA/n8ZUkd+qmgwd+FwSNXozeY25cLi2ctjE5Oz9m8s6ui2
RY6nSCvB7yw5gCybs43wMGCDVyedq9XNTNoYYFxXIgRfWUxaJbR4YMU4h3HSo+XIXT0e0dT9erU6
Y95ZsUw6ppNhCATWtFZR50/K/2JdQN6EEBeuE2jm0bpUUJ1NFmHeWXVQaWwI8KizF/2ZdO0dY/jg
t66tjJamkduGy2JYQapoGw2Pk8vusNAPxlO6rMmp3ZxONX2r9bcPgSMfC6KhP+PxVE7GgtefMHKd
wE7UtpBjA6baZZMQWYWb2RnG4YSryuz3T/wxJtsPPdHOS+AoQjrjOqaW8q9xZhA0Ab5hFIp2g2TD
3/6vWoDEk5gowX/I3f2/5hh9Jv/bwuhpXKS+5PgtBlgEwCy4muS8pOwcQu//sZL/rIwdhhhxchHC
iucvI/KySwZ0wmF1EpERt07N05dAGsQetd5oe0R7w1yiB2PGP04dwKvJ/OOuuYr15MYfuPDxEeXg
H9Uf0Qod4/F+mTKBIh7efmigBFHi6FywdZtVstPhXKB7u4hFw86UFWjbZrbFxEsaxUJgesAZjLQG
GoVuHXAY+AJfcXUPvEupDWjHdoXmc20V7Ii+BZcazdfyR0qXc81lE9nNG8NjYI+r8rEkljDMg/TS
lD68YFO8L56ymtholBOW6lPy+XhKp0ILBImLoVsTl9pYe2bB5n7JJ0VvRQAxdbEuABTgVye8k98D
fyZ7M0zbOKaAHfTyowV1gUfy7bTGXRZnRcP1ltKBjD88V2yqpTxZXBj/qPLpOpolKpt87F2bHK2k
X0ISAYwrPR57m45WeGty1Fm+89qz4VgkqmgM3MMcZuhvH94NFLUhCRkK9DSMcwENFwc+KKN6qw8M
NTTATkfaAMLM/KvHkGaxrSod3aqrxys5UX9gETL8szpcxVcH0KnUNlYzu7fqinYSiUFX7hFZoHX1
y1I1evKeWFAARBd7jnN5cl2vDI/caB7W2YJLYZhTn7w1C93i4G2RvLm8CTb4eMbNDD/s0dyONlEi
26CmiwdjzrFhHCL+pIkZtsc5bMmf2vK9IVAowguAmmpc7QjQWOtEvNhbu11BNwaySMv6ObMY3UQX
I4WmuGax9Ksz9I9jBBdRLVPz19erzXHGG00OGLREIKcTcFDHvbVsZvNeo6q9hUw9rxjlkndpTGcr
K5OLeGVmPK9FUglqBzNxuqsPXUZA1OjHRKWK+lJyc0dk8oksgW8JyCAE1HciW0XFekCWuQuLJasV
o58c/fnw+S6iafTwuVqdViBXMRxmFpd8f+PLA0MkeoCQsAbMf/SSyqoqrqqSqa1Fz1mMmFKRn/Ny
f7TutxtnsDFwP6MeCAHfkY0kd9wMzE6NhYgGN7FE1U92g5uYxIfVT7z8eo0JiHr266Ik56UF4rrl
x3oJ4hxZc14fu4SJ/MvtpwzTceUSgDBI5dAJGuuFJ/wB5B+ENfCAA4QoMoGUXi1W5usbeuT2xeF8
zOZwqvc4JhzF65kY7vMr8wojR3EXwLxiXbpf9P7TA0uMwTjiO2n79SocJPK235cUMr3vv6jWPx7/
9Gr/W4mRR+wDoZCCEiuRdq9RecjkmVr5xC6+HeDI85VNE8oOpPgQv+ZabVwMgfZD91XpkCc9Rpln
u6bL5beiq8vHI5tw9reWR8dVqUB8mCdhg8CyAPUUJGtLTXW0SAXtKYhc5GKphqbLHnLxKYw3UTrb
bTzs4ke7fHSz9qWy6JsAc8uTS7B/RzHG1Z755WpFBM3UF8Y6XZ/hEeeizInY7Gbg4xhQdvs2YAe7
mxqhGXi+QuP55+S/6jZZU1dfMk9LNMs+nu2J5P6t0dFTKWJkP+ISGG2oWBGt1d53n/X5OTg+J+vV
yhT11xDJ65gsjDcEh6RihxJ8Q7S5yHTiUrr9kNGDqRObOPH+fEumD8e50d/fy2eV1EOCZifRZ187
mfGGRNvtWyLqe/hwAvQB3k7m98wWnDvdf1v06nRzapUlSYzNzyxfLuC7yBBbSdRYQeRq42qnH1nf
6jK6/DnCWuujqh1nTvfsBwzH/+oDqrbuIlD3NRa3KzUwkSG6w/2BSfDIqiVmunxiZPqq62vMQLg7
uubMC/r+Zr5djJF76zpFjGoG9l20F9rNRkktFtQmNlT+spl35D3n3K0r/esdvxqrr4ABVh1caaZH
KOntBP2w0rnVk86u95TDRaLNbfrZ6R05N75I06pKYRKoBNFgtZV7dkg9xAV4V54Ad9puIw2Oe42O
/tfvI/8tneb6+ifSyLdTPHJzcmAznscNpx2kBpsBqAC0Aljqt1joYANfuwmoTJ9eXyuonL1RHSzf
YJbFSbQPKQFEHUu/XM4s+5+I4gPX91f0v1qLII4yJ6+Hj9o1+gG5RtztSH+ezC8Cx+c9wec72O1z
FJ9/z4YHdv/2yJXdXnWZKBjsgk56FxGt3O4MGb22tnY6tactYY7YCkDZ4V06c9RmdvqfU76yDIJn
2Yb6K5x9lq2Qr4L+UbLxSof6QW8kNac/9rcTsImbZR/D3fK8SNwohb1cu2QfO36LeJCYjYES3ROG
eHYMbWZRJ95stybHUZvqckwQwmSq2TvbFA1vbS+Fg73p5vzmfRbj1tLIbYXR/7nBhl6t3a7e9gk5
HGItog6xt+YTUm6xRPa8fsY22vD/8fvp1vrIaZVqWyTqcKKkyCwL00bHfZTTsF+Bj157vIz3zem3
Tmucmg8UO01zFbY6U/M9csEVlRED5ScMdHV6kumXcn5L4Mc06/cIeoPNzLb90z27OzHghR9UpyRo
lY0WVenCwvdjREnCbnOpkNrMqHEKdifl2Wuo6SKjc1y5RrnhT6haJDg6nkHj43BZLZV+wOzNAjkn
ICOY/6tPGq1+5nhKXkJJ2+qOQgAilB1cOVnJPfCjtvFF9kjRnSneAjNTMXmCr8yOlh2tgVEW8VgK
0FNpEk2Vt8hLqZ2Z0ZzO7x+K6tGkj6LuRBbVsFZxb4ikO9Zfw+N4geCfo58xukCx9PiX3Tzn2AUr
nOr9ntNQ/E1QAUSXrpG/bF95wHgXIAuqyU9ekhO3eq2MN38vrnWQBGlHtAlwO2YrdXOTNMz9oy8f
3XgcZFFaQYgaq7K5fRUsLIbl5+rz028ybMUB0A55oHFFJLPjzFOVIWxCRkoeIhZko2ycflnv90Ck
oatDRw/LEnLEZON8LrPZ9rH7vQD+9YUKTn3kUIeG1du4qc+4ooa6OEolEMn0y3JV2UxOF3a05xQZ
WohyqD12BOwQH99O7I3FcaEpi2u28d24szSGI8EPdBp8XdgcGQ2bccbUvXe9NTUK1TvwVAW9i8E1
dGGKh81GoZsduLAQs7haNnOqhq18Ny5UfuFhhvzXGGHH1kmZ1y3GZbvUywj6XTU6M54hwrk3AeVP
AG8hTTSmnfUKdPt1PQqxoNcYmu7f350laAl68todlIrs6bGPjcc2J3wUkPMgEQNPP/oL0W55u0FU
1Oxav3R6zGGlNwCMfR5O/VLSCgM432RFqOXrDfn16Vy8N3ELA00PAVAWNEFoWxj3MdsBXhRMJXaW
X627Rk9lCdRE+6IEpAu8r3L5BcIGcMTPJRWnJvna7CjMrDnO5bwMZpE51fHTGQSZW9+hzOrxzN5z
KUDG/trQ6Oj5WS7XLrrVrRck2WLtgHxIsHkGTx56/tRNQT8L8+DpBWWRbQzBK31YbXVus/Y0C3TD
ppUY0rI21+va3GfGuaT4Z50Y5wWBqDB6b+eALFPbGxRHSJcNXcYgH7ndB1Lp92Equr3Fdud4k2WW
6hlBMyc/MfHQwKRcmRnc8lV0yQpFpuYNthu3ro6ZgC6Or5CYur4fClW/51Cny9JYnpcfgRaajxdk
yhUiHwhXPIgDYL/fmuayNEojiF9Yjg0hE/Vg88CjQTiVB2+5oMwYm3g4KCCnUqF9oaIkDr3GW2uq
7aMKmaAuEG+ZTQqSPGwBBo+Hk0w/UaN7VbCKNmF2yJ7k5hwWathaY0dybXy0mJxd5HkVIsHrQFz7
JZUQ7MjI8nK/BdxWniEAKWeJJ6b8/rXN0crWqqvWToQBs9sWLbzpUpapx4D/OOdJh2roayYfHy/o
lAdBAxLkHwdSMzxFRoEO20Bnlw/Z2pJf4fJBaZwYmaAJ6q627GiFO/2xvYlZvTE3CnaqPGIyp13U
lrD2NfTEgXOTjShTPDmuaZczrBoTu/XG2PDnVwdFCHuxDAuMTaAyY3SxluWX7FA6M3W6yTlEZDAg
eVGyRWPyrR21LiVfScrGgqxS+CSJwU5pkoy4difqVZYzq2aQWBLAYB1VrmqKQsfMXePDzhjtVhwU
8PiDX21A1I6ucSBUIQ3Bq7XltdrCN8V0YLJk1tErd0o+s0++IdHn45WUJiKHG5OjUUeeBDEyGyaF
hZnmb9Unw34KHk29zSImbKZ5AfHYldu+LbDMrSamuyw+puCxjc1W3YX2S9QdSsApRXDe/gRqCb7X
tdLSttsl9knA31ZDXUJUgsUTj907qAuk1nB7LUpokVFPMcPYrFLSnPs1j6pk+e2DNXcdL2hWvrrh
lzSoAp6kivLNSiwKGtlbKdVbeeWtM78Gx0lJQewqdTNKHPeshFCrwCqIuI1V9Pbdyd+0FWokOUom
QrrpzwVLGaMSDkE3tFQl7rpqQeSs8wq42Z9itGC/tnNYtInL+eYDRk4EiYcu5GMPaY9GEzoS/Xbu
L0rUUW1W0szOn+gvwGAFdOKjOQQvxr89cnXC+EVaciUuI4vLDJGk21pLt7wGOcjayI3YDFcbxaWu
0W8iyzb6EGlFntpGhCfsWX5vaQ55dnPPzNwbEx00t181cjIhhENqtsNXgd7yItpkB9jsAJ9l9AsD
or7C21SuSVNrxpdOuBtw6gxqOeiYgd7FKFiJpFQCnXDYWnEvYYsuaFwhOEJKOUPbnn95fPwmDjx0
t9ANi6LcQBYwCsFQgFXCpMlaSy4Z76XG65QIUmvP7OaJ8oHCswo4+gbBFxbgjlvXJqqJy9kKYPpy
mBDoGBihramtq4GqKa1JLls9yquo0tuIcCPN4wGKaGjYyFTozlK+Lgpw1+XMMnV1lp8Ju6dOGvrq
VECFcNbQ4TJyQL7isF3Qy60FiUa2NfJoK4gpOWbuDwcuDBQrwSiMt3Sh2QzNMtNZkMdLMPE0HQTO
/33AKESoI9+DQwZ0PHoBw5fx3ugXzfkMyPF3icrKEryumUO5t3pBom6D/zKXg5s46WABGADTwGIN
AnO3i8NlNVRmcjyncmDXkS2yG20XLI1DTxYH6dBsvadi5a+XM6OeuMJvrI62RNn04HPiAFzalEYI
xAQJ9hnhjYPxfIrMn5JsG2P7JVPAWpvVut1ZdOYDpl7HNx8wOmeYC4SnwvA6xj3AGqD0qbX2g3MA
0TrP3KtTM4zCNwSqwBctgRTzdoa7ZMFITrdABIr+MxGFivYl7p/7aNmpK1mZO2wTNyoEfKHYgteD
jD098twSQoW4aNneciPKX6qPADAKJN+eiKR9vb7uax3tsaBO/DnnAUY6N61z1oc/v/LlsstkSiPD
epntwMEJv8mj8QfqRD3peJohlAGxS7CUXco9u9ne1R/vq4kSLZiZgKGGZI0Milh5NPowCKQgLTtA
q2Qj27ksUZxfAAE2UN4FydvWEQ99vXRKAi3Qx5YnFvnG8HjgeSODr6nFe8pfcuzakQinbGWhJglH
3WQmQTHxRkQnDbRGAEoVRbzbb2cZek8Vo+R4VpT8tv4U1N+8fVblmRFNwNHxMhrSAoosgjJk/E7L
8EJkSxW3A09eOtro4sX/ln7bLWuA7Z6KRkbee6PWFrTfKmbzwRq7ZxPQhp6mH7ils22tb9/Q5rDW
ze1W/+hWrC5Atmn12tPt23r9e5zxZFMrAEk7FkET3iFoi7ydFDmuF42fcJ0VpkfQVaqZpgbotCkh
OIOg+fFqT5SFICVyZWy0z3I0tS5kD8Y2u4P0EWqgW7eIfCqXX6apoysaBJIMONe512bWYU+4zhvT
o51Wq3wFCCbbWZyZISzyyKex+X7ZFegiC19Uc/3BrMQZDzblLW9sjjZcU6SxXYqwGZHsRSYXf7Vj
9+mLP+M+ph7rAhDYsgTqEaQIxhs7FMqC6WtMa4IEWKwlVMKbA5TSixUesAXiL9sodeUCScgDs5Kf
vsVn0F48z8n5TJTCsLpXnzG6E2vbtzu3wWeAMJ4Fj+++xORy6/6iCwfGqj/Ra9mieQ+cr6szi35C
cWZ7Dbtn9BADBB2/IHyJPhd5tMSCXSSYBZy8Lvkp/H2hnB5v3z8w7b0BPC44dGffI1B7v0cxtS1a
C3CO93rFa/1WeFHWwO5LgBOEGsoFZq4HqwyKg6Z1RmlE1X4HkQCQqzFPNRoYS6gHQaeVzJ3i6aH/
+7LRvYwncLaI2rK1PHlRbAJHVPaiEp4fj3+YvwfD/8N2X91SZaOWPJvmMGJzbxznVC8ZBMx1dC3F
M5rck8NBuxug7qBhv8utOh0aF6oME+367jlT0GvPz134cyYGv3g1GF4sxNq3q9Z6qToaQQACS3pI
jT9M0DZaof1Q4unb+owa9eNZnDyt4tXgxmvFtUzP/lm+cOudwaPPLDFPnonAXcs0/Y3D/lj+qqsQ
VZW5zNrkEv6zPU6XSzGv1FlVt1Ytictm8bJQPxdSrz8e4dQ9ezVAeRS5LUqmBT8RNqOT/JS2Jrev
rGf4bqT9F2bQcjJQi6CDcEx/3BYg8Kn5trXS1KFK+enwRp2eCzy9H9uZeuwgXvhnaLRVoj4AjwrX
tZbCFnoUo1tbtHOCHZSQGI3bLoDDgYdkms/98r5MUzDv1TXKU7YoGJncrhxOeFHbaGYHD1bvTuPV
V422ES8CDK8usJQ9ipjPXKEEhhvmAEqWwJ+4bhYcu1r4zBmFn4ESTry1MR2oeqCHEH2b4nCyrk5O
BGkQW2TQFV2k5bHhPD3Ljl3/IsbcZqHOZdwnYPGo7qDVgMMLGO2h40R0GzN49WfIy9oFwDKeJuUk
VoEYJwVE9PpvoURr3zp8LcHkArqO9leKaM+D+XAmnzl5lw/EGEP9DHfs+OSIYq1CuAYo4Ow3ci42
K2ghryf1zuc/ZMHwW4joQFWnVy8zm29I64+XeSAxG4pqioD63e1suy5XL+zaWQDssaAJ0sQ7Zp+S
6Ml+dWdyKFO5VNBYIm8mQeIAGIRRuBJ3be3EXNRbGvvKgtTk06xQ7I5J8VrN+MCJYAw3KIR4UCQU
ESePLPGB1Od2jFqGvyor2moFEHBtR8LT3MsGxNH38wf0NDpeRbAwCEi0385fFRRCGaQI+lUoluzU
trclHTK6lWuA3phVSJiVnEuz3hZaI4Rm9WfWCvalS9qaMRdK3ErEGR6GJHBxJGjCuyJoZGuJSX5a
3i2D5yqGsCF6JBTBIQsH4Hea/A9p17UbObIlv4gAvXlNuvJSSaLcCyGpW3RJ7/PrN9iLvV1FcYvY
3hlg0JgG6jD9MXEiZDHJHjQ1qAE6qkrkISKaF/SgN1qk2mohG7mdp8je/kpo4vMO1OQgMKsOeh6Z
uqzwo1XJHZ/dDWGqTJJj6Fi2p5bSzMlaIFmJKDUgXTAgCiGRIBnHyBr6IFa3PeuNs5R2VLrLtXyg
e3nMxeBYhVHFWWrI+RJJBbHgXZajjrIHsYIY36VZo1SvWq51+X0XR5WxHRqgJd2qplKBp12NgBFl
PZUdY6CSsM+Lcax2Yqr6Uw1B9NWjKPAlmlN6XxKcjNbBE+7AcHhMx4jWx1BRQs2swPkNNTulBOFs
XkUxojxDBuk5NJWj5j5J+yJ2GBBjrZvmhl5ZMitGtGaMKdTvIp9LwMQjUr61FV+Uwo1Q6UMEWqeS
T7xcpl32pSgpkOwkZMiSfaZiIULLLPFzLjyhPiAXZzXtDXmjDSDmP2tlG6KnbKwkjoiNWOY2rTU6
YuqrIWKm3qd5+p6BsUq1IyQM6q9GF4PqS65baNqbGqu5bNPmstHvAo5T4mcw2oSxHaILlj7lSSwm
JalqdNJB0SCN1VPXaUrkQX4hQBsbakBoojeSoUC9p+oMJOWDoNUis6vVTHgI8r5lFsWfy4aUSov/
FkaWeYkBDV+7L4Iu2NcVEiPfNBAi2u/qjirhiWtbVXnDzxSAR6Ra3703UtM0kK/LjCfK6DiSAWKG
ol22Kc0tvwQhsy1ipvFFRqwNp6biwtBux1hU3SCnUMhuRSOETpgo+4lyQIKGi/Z+5fPZkaNIiLm4
QHT8KDrM9xKTW46kXZcP9hjlWWDzuV+XqVlXuZKYeol+YNBf1dlYPQVQN5RiKKcYffZYFIXGDplW
QnAEAtqUM2UO7VEbKUtEyVY1TJJACiQregvf0gTbBvqqGdi6s0ywW66S0n2Z8xkmL+wbBWqp8GoE
tL41iT4QNEsaHOnqPi23adoL5T0YCKgGeC/0xseNH3E1/6joAyAzzFAr/T3oNS3+ZHlVKG4wcmqN
wocadXbnU2M0RTHqQkdQg0TCUkmDfGIqWJJwNlrIzYejCtKKQmx5l9YVzcDYUgrGF5elEETggzZQ
LAa9t98GUjyhAxXLILwLqyLkTkKVCYlN06BsbE6PhtwRIpEvKtLxHGVWgGYU/bvPMs4GXQt7GUDt
E0D1qB9+rzwyC0866JJR8QVXGnpB5txPMusSvMI586ImQlHZ2Hexx/NbLfJQoySGchyy905/KpNP
4HFIGUbfw1BYhv87SsHzanyvfM7Cm/ffzFcSGNxQ8J49D1XKMl4UplJ34HANgWid4CKdrBNBsfTS
vW1t+rHZA4uqOpJ/qBlh9PMm6cwQfA68q7yXqXrqSJz+rOiRk/FtbMX8mDq3rS2EHXjyIGMFrwWM
HnPBBamaHPAOTYxjrJRW1kSBDdzM220jwqIVdINCRAFwBTD0Xj96UtPqMR+ifZFyaDBHON4WJ6HF
9DVIzitPCkMjRkMQeDU2DUCpYVRWruuWutqfutDvC53nicAGDeIiXqpZeomWUZoPDXrgkEJsie/b
+g4YUvpID92GvXKlWz/rW9US9qluqsca6izuMFgaypaBq9e7BtwFhf0cOkgWxOc1N2TBhQYUCjRQ
kCPUdEGZTVOQDwCQRR3v+aVamX1Xom4hJGA+weEk4uBDYZWBVDIauHIlRFqqk0HiFEzCClhIQVgv
Xq+Qwcok64WeR4RLxDPTH4Yanevjp7arEtcQnEg2h+/B7QsTRZ7mFD2F0YpHu+QYTRKMSIeCu/wH
O5UsllWSIF3gUYX2FuvSkYglGr4Lv1vjIVjajxAfQq0MvqUiotnserS8gkcXYF7+T+IECVAAXN/r
14LsipXDvIDjRdn3wtI06ovgpG7BLyvxKY+UWweCJJCokOlPrT1YwUZ1Ie1pokpNUCiNOrIDhFFx
wbLSPo3W2iW2tLkuv2R2iUVUy9RGwZegOjR9xBHtg+49+ulq67CL0Re5kshdSr9dDX265C+GXjR4
RjLpvw1OPNxW1xFkWKfxdXZgmiaUNVcybn8ehtnleWVzdoLiOhCloMXCArj4+Wmc3F1gmaBhXU3f
TvfELUOzaDfqtbYd8OCjl8qx2L5w5K2ZWt3RWguCFq5OBRVkQ8S5BIPKvJdWidNC74CK9nISROZ7
WNnVC3tIgIDwydT711q/4pXnd2mnqAIgQDKKdyigzRaOxn4uVvXAe47CmcIDx8zdWVzTy1szMlsp
FWGkUlIYoVtIax4MnAoTYBHDWnl6po+dL9TlYGYLRTWuHkQBdyokbvIX+gbx7OfYOId3wJyC6GQP
qRf4bDS2G90ONSKvnYKljaJqeG1Q6AEFoz67APrcgGs49oKHNqvGJwlEW0FmRx399eSZyVqjy9Ju
0ZF2B80sQktlTn+vlqWu9748elwubPN6L6T8isOwVDMBwcNfE7MBlZqaKoyTRo89+gn45z7eHXSm
bqs9iKMfIBFEjCMkAjNyQtn7jPDi1+0FXULYXtmf3WN5wumQC8QQdU+p0NFlvT/BR3R1K3KTfje1
EuJy2XC4W3xb+bXWRLk2wbOzwQtDn1IdKNSCDiddzTcthzzQ7SFOI5hv2csZnh2NusCx7CsNpaHA
AVOxDc9XL0qn9sunfzCE4iNYIVFrk+bSx0oVKjKTYmAMwwk4YTTfOXNkeXvbijT5DvPxIGWEGgiw
QRPRAv7+4iGIaDSkue4DuSsRvAPC62i+Vq/WKxC84MJKTQE9cf1bZNp2QSBdPO4fvfreXLuyp315
6ytmK1cmWhpXMQc6peIcKkdO3fdrpFBLC3c50NnC0UhApwjY6QGDy0mijcCbjaRqwVopmbfndCn9
hwgJ7OkCsn9g6Zpda00kiTmUo6eMlfKaboQ9uj3iz3QLkloKGPDnbXOLbvOFuR/ZxrLXQ6gEgz4G
QTq6AgD7GSx0EG9zE3WCA9hxbO/Nv3v5gsMGLaXHc0tWhcIWo7C/Q56n8fs0ClKZhajNj8dSAyVW
ceZ1K0C1q0fXsFJ/RK3NJdHaTC8sKkqYeH5xnUJ8d95FAKBskCQCEr7pSX0OJpRJu9Oqfe7EbAsG
AvQJc71pHJKKjGsg4KXSzESlgzVGBV9Fie/65GiUUjUuW97rgo9BfMzpS9TIOKdEZh9pBL20/j6s
k12YyI9N1G1jznfLiZn5tQW0LW1MPdqU6I9pPsowt5TgW2HAA6311y4cb7gJwIRJAlKnaOi4/kjG
VComMjAT8vH4Cmjm+x7vwvA1OIhXKHyVHPygJ4CfoF6O3s7n2ztzKUl8aX2eTx0DyPchm8O8od61
D71GUu2F55xBOkc1WmyrNdXJBaIhSLtgSRTkphFF/shK53rXdYKKAsBARi02h8Cw/ci3x+TEI8cj
h0egAnf8UyraIrDwK8NduMXAwAGsCDzCicxpdpfGKh+1YcNN/Eq1/To4Vj66lLNB2wycQodGQPu2
waXn9srg7NpkY8YGXQl4byiB6gS6tunNvEPyI7GGzzZhRKdmBWRj0X0FgVsUJ0644yRLRXyjur3s
VpGNxJ48GGawVotZcO1UdPYgBQ2mbohxzzwRSJtwDZeCeg/p8HcdNAIfdbJS1Fo0AQwBPA4gkSAb
dr23q8aPjarDAUwJZxC2MbzhmXorU7zgCiNv+NfIbE2hmNo2KtJ16PqrLBEMp9EudXGxqqblMKc4
ZFvl4PSqCY0MbKjGxRVQPoY7fp8dI2ctB7G8vyFljQ47aBWALex6yKiod2KgFbwXaPJX3Ea2WG+r
PrE5+g1hXLV3Yu53GznQHyLZKkJlwVtWcd+JYIFGae0HZELLsyGWWMl7/cCRoX2NCN/yJq+ShAIu
zQhSAyTMBCcPGeGKZxrf316LpfKeKoOOFN1bKKIiMXY9+payVM9CrIUfP7bqa4Fkvds+64EZhhBp
kB8llIXkmocsp1uHEHKwmvZOApfS7c+YrsyZrwIkJ0IG6KTw6CCartwLjwmp0UKNqMp7okok/r58
rgwr2tahJUP2dFxBbk97+Kcx5JskeaLam/OYaXrN5B4ZfE/QAdPHOZJkJMhX4qClVxTn9D9GZo/E
WJbiEHcwYtTuoD6DcV5AJrB7vT1vi6/BhZn5g5l0ZS3KHIf9M2qmZrw13XMa78PwrCtHOtgdsrbC
9rbNxembssIS1ENR+p+NLB80AcnxUPAgtmecumDl5/+IkfxYnr+/Px9Sk5Td0PK56ElBoI6k5uXo
zPNaIToBr9KMRAHLRpLFGfsQ+ip95CClIBPUZrLSihHHofpgIH9P5ADS3k4/FtSOFR9En72B+NvO
2sQ4DOCxwwsWC8im+02LiIZBqVUhvF5CK7vwwTZppz2X/BpS2r6HqMX3ZKgYXgSklFhA9CHVP5px
ZIB7BWMSk6juhcwVlK5vzAJBBrj0OQTCZlakyh3fwTexU4nKz7mQ6bI1gjQWpNpK1ORuMbLQiVUG
ql5fKbnXqq+Gwbm9ZMvb5GJOZ3dc3eWpgZIrgvKmRvpB24DTCVkpZo4hxA9uG1sKmJFk/M8G+RMe
XRxmvpfGkutiwasOguXUEJOgW+ZEG/23I5rNHXuA8PJpPOigRQv37VOMzoiVL1jwnK++YLp1L76g
5WX09pbTFuXvdQ4KuyhF3SnSoaR2we5RfRuKjZ7pFq0cvnyVVcPq1MyS/fMYOkkDTgX93qBr3dxL
r97ltEyR9sVHhbmCYqeKG4HWNi4enpnUfxFXEUZLL/ilmdkLPtYNircFzICrPJYOWmh3hish05TW
Kyd10VsHbFWeWm5ABzev3BhsUhIWsNAKUSCmhazuHu0Y0CZIcaHGgNLyB3kTEnFDd/G5/4Tgazll
nFeToNPu/Xlj/P2O2cwmRZjlaEkXvLSzmvsGipV7/ZAxYqOm/HJ7ay0lXCd0I1LpEzHlD71FPqRD
O+aZ4PGQcXXRHyl0qFlYxjl43flf9V0BKYvHzYrRpYjj0uhsTX1WpuOo5oIXbuGV1SRTpymuAEax
9LvOqwqHrolnLL5fEtQ5tAlI/QOrLQahD+XgQkDWS9zlmdXWthiuvPqLJ+LCxsz3CIKiTgsBNiBl
yp/VzOYzL0chjIxrnWmLbxbkfPBaIV5Do9L12cOaZUqNLlBPp65PPxV1z+crXsX07P3YhLo0CcDC
ef6BAW5y1ksDwkUvz+0SsgXofQoOhUr4e2XYRmsMnmvWZlM3hkFLpRzWKt8dgGu/86c0SII272Il
H7B4n1yMa1rEi2uLZ00SiB0s6dRq4AKH92Vsd90nOg5v7/Kl3QAYnwZ3eAIKzfv5xWoMwgZukxd9
JwG4EJsIiL63nAcJuPov7+GlrdmgcmTG+qytRI/d8XAmjIhwwpeE1i0jN/O7alesZVWWNuClwWk9
L2ZRbSNFGw0YTNBbEWcbSXmlv2/P39KWuDAxT1npDBQTkg8TLZhbbXZ47/bZsy5Y4Ur+YzFgujQ0
cyaKHmRqSgBDSgkqoEA3Q/bsg3S++mBYM/CPD/Jj+1iGLRkidXt7kIuezKXxWaSgD3nQ0TwTvdCA
GpeFxYOUuIAs+BnYlDVF0dWhzhwJHwxIdSdiqHXl0MbM6TYo7rl6Vxyi/IHxg0kbJ2o39apE7PJ+
mZgtQKoBnYjp7y/2i1zLZSrSWvRSaDdO2R1LB+envKmKu+GJOkoGmFhg64UFFJLqsFXI7ULaH5wv
oEeBdvofAaBr+2Kdcz7OKBJxjVk1jxkII6zBVGwp3wmxy6uHWt4OsmXcG9FK4LSUPb8yPTsqnDhW
TYOA1VO+nGSjOGyL41kdoIsE/kYH8vWZWZoJCIm22lnegAuI7sS9yBMR/3Iu58oHZgI32bi3d97S
g/h3RoBDvZ6RWIGgBpLT0D2A+B7Sr2guuG1g6fyigwQ4amBNJ1jAtYGAK4vB7yvB65FZdYvQ6guC
RvbgCUnXFQd5qd8MrWZoFpyyMGiTmt1/Yw5ygEAe4ItawqdvgVV1hwrSeRIz+r8PCo8HqnNgzVDB
xH49qGGsaBL0guABedIn3cY3cmsQa7vvEquqSgL4IWhDVowuwR1UtMIoEipjvPBD56PwNb4bCx3B
NzjuGVCIo13fK88+YLt28rjP92u+/VJ5QgWgCLL3qHqi4jPtnovz2klSx0bgBCfy8Opw7F2qkdIx
A0t+uD2hiw4oimUgC0YsywMtdG2pHKoE4HJfgMrxe8/95rRtH/xS621mF24Vm2Jo8bxdVWb0Fvf7
Ulh5pJc26aX12Tg5uR4NP5+sq/s2d+WPMnhJ9G0V3CnICq92GS9cQ+iMQ1oIXd7I/s5J7oeoxl+N
kQhWuISZIjTRDFKyVymz0cABBDryRHZ1zJJN+lWX9qNMbfDcAgi+UbaQjxyC7yyYCLDfbq/BwldN
osVojEExBMjf2QNYM9A85VMrm4EonpURiNvXyq5LJ/TKxuyda8e0U8UMNrhadnoudWROPqi117eb
oTrGwXHgrLDSzSLvnby8E6r/9xfMji7UPsSWJah75yMgcp1bMUTqtWwP8M4Ebt/4wb4rgbr3G1L3
gyMb6basVzBSizMNigWwCmgyYpHZdgMPTz20Az96o9S9D75mcnG8spgLxMyQoL6wMXOldS0vtJJh
pkd3dONDuA23tf0OgTv86zZkeEByafuHfXr32JK1DPBSvQHmAXwEeOHPybo+zwAGQ6p8QIEdekmf
ARr2OBNsi5vEdFHY9yaiJtAIbEL3vKb8tfCgXRqe1/nGBjgN1QCuoIXgvHrS2o8+e6XqSkFhzcrs
rOg5y/uuwi5q0ig1jbK9r1N9w2Kk3PiWc24fzP9lMgFbh+yniIt4dmqK8H8mszUb63i8y5zajWxG
HghmE+zl7RZcWOdfa+yVS9sUgR9QSei+nxSdZ2s48MoIpi7gCtRdEjyI0FW+PbA/F90sukRM9B8L
c+dekIa4QlYLRVnSj6Z+hBwveiDvnrA5Iaf8bByN42A25Cs1B+xb8Mdboj1sQd+OssrvF8LtGlcx
BRPZdZOTSL+Wv19Q54GE3cX3zZaZo40SZBG+D2A75BeR9aNO7ORufvTv/Unqyz6BCC5xKjd1qI30
LXrrOCcz4XTcnqmll/jqS2ZbINV7A7AHhiaaYCObIOV4R0PukZ3G+F822+WYZxekqlUCes1RB04x
5HqadAxZ34ZWRwDKAbs3+LThJfZ7kMGseDh/nMFb+2HakRf+RoLbJDXUP7bfnxhsg1+JhNuUwO0g
WPSB3H+1TmF3pNn8PryAtYugkzIz6TGw6v0qSmjxuUIBRxCmwj3IB2ffI8u1JPkhmzqtK7RhbPKz
bvXVSZYeU0GwAOdudZKAw3K7stoLmV5orP21O/OGIIHT6g2FXdGFgOJr/ds3CFp8N9b/0850zV3M
dxf1Uh8ksJOQxuF3lsLAbNiTXytmlm5LDZwFIDTUUMefM5J10O8QS7XnYUb5uoN4nguxPD622DPa
wCD67J9Woq3F43JpcTYwho4pSehhsSzuMwVtL7LZU6QT0YzfHcKjoZz8NdTQUgyvw6MDHF1EvzrK
jteTyfGyWsoDoJDHzkLq7z2CPOHWUEmLfhV7ZUaXNsilrVmkEyEvrIvJiLCtJcfXXkdzvsaOlr2q
GL5A/I9oAyMSdZwCAd7K9aj0cPSNsheAseZ1s3VL7WDgFAq7dOuSh0ku16kd8zs76qD0cM976elZ
Pj0bVl7jKlxb1em4za8HCNGARgWcbGgjmAerNWOZIGPUx/g1OGumsDMbd5Lv/cbhX9m00kKGEAP/
a2x29/ca9fugmpZzz5zPd+e9dXtX3znYug8PhtkRur9/+m2/2B+l+VK5g0fNDbUNK3hcjzeXQNg6
voWfpLZ1RZljJPpBT6jBoRbQdHK2H5PUqgyqY80Z2g6BrN8pYhtaBhvyO54LJoqXUdsnmZo/R2rG
bxWU5tyYZ9qpy6Op3azoXbRYaXc1/iFRGxgrN9iiy6LrIO5Bj60Cv2V2g3EsCgvG+VNewfJdjScy
RIV5K95YeBuN7Tn//OYs6FRsW6Kba2iXpaXTDcAeUMEB2mMOtgZ9gB72OTLwNbOZ8CkJTyPnhKRQ
xpUHa83QtGEv7k89TqXQR7Lf6zTvXW4LM+rOBSa0WKOUXnTnL4c0m89YlXIMCWkULSNQCoQ/0qL0
a1dvoU4UNPFBJJMk9/q+MDmO/No8r9w3Sydv4t6daibgQZ0vZ4quwoCmMF9UgUm1oyL9lmOQd0cR
+uu+/5Ano9OuK1FxJHWxEwI7kdnT7Y9Y3FPID0xtt0BGo038erabrPCpnjSClwXuJH1gfLzUjttA
aQZUqcHbabc7a2+4dYQ1rSZh4QEDfzpoo9DFhutw7gnrKSdprAJ4sN0lBILddW+zEfMNPp3NWbpv
yYq7t7Tc0IXSkHaZJh3tuddDHRKdytE033sJvdIDeam+J80kKDoQlEIy07DKfWZK2+fN5vYkTz79
7Io1kKRDoDGR3qGp5tpwOeD+kSoRbWu9Y2TvZfDV9AcKcR3g66XYAg/KSgwwjeSWwdkRUsQMDZNI
tHnxl5AfNaGyVH0N7LdwTBFoCzwIM9HQjAvpelCpCM6vvISNtDuOnc3MiKFHboW/YAlzdGVltj1l
Na+LMIIVVpvB7i46JxveBo/dl2gEkARSN3gTN2n/zBf2ynZZygxOmQSk6NBpKeKZuB5gpIZyZHS4
bfUMQhz6oyEc8tRO0QSakXJorYoryfAbVNIjZ9LaW5NQXBg6LgdwPU39LfBa59wNUSELaccaEdhR
8ax9TVCMxHYF7cS/+hHZAIVQ277N7m/v1QVJmGuzs3VlcshlYGkVvaw6q2NgiRlAdUfD0ftN1REd
LPmF5hgWPiENP5QHHnkOxZIP3bORgDh2xTv5eUfgY0S0pWP8KKTPhdW6oK8TxLIi3L9tRML9SiF2
IRa5/v3ZQUEKXeppC9E2wCWJqm3lKDSRWjQVts+qR1mFVFx9NGKrHLc5Ozbd2h77eVCv7c8mG0mI
oUun8YkjyV+G+1p58hPLTx8S/4N9JOqd1pvarxwsM8Cv3l7oBdf62vbsaBXa2EmlgrFTig5wp6sL
wuX3w0tZbyrgpG25XislTA709bUEizIQeqhcAMM4b55qxWZMFBB7eVLSUKA1+S7ViNZSNFBqvSo/
Jr7IP7Z11Fllx5hi9lmoQM2+AqcLkUse0MIuVaTRGUo92rM0KQrQPffDZ8L68SPnU/Yr14IytW9P
1M+L7vqrZ2EBAzmCaKhACFVyCJpMdSMBt52Ee2WozVinK9YWdgSaFibc7oT1/MEhIghNoedolvIi
5UUut3r8lLbO7QH9fI4gnwd1RGClJ+aQeSNUS/VeysZuwsBA3qqm5ljWWy5MLK14lqjV09TM87UU
yE9nB+kugFcnknK0ZcxVWjWjNdpWlgESSaoYPDz0Y+hCbsV1XPApYEVETQXMKKDz+xN/XPiOWS+n
gR+FoqfWgPfTXV2RSD62IeQhqO90XRmTumKW3jpR+lpRt03PKajzlPhrjb1pofiCT5EkBRSNyEij
i+j6+QjqpFWTLhU9/1g8gTzPUmxwKhf72rJ1wuxMJtKKL7dQgobJCfGNriU8GvOUABfqY8srKNWN
55yAyhlijLIlnAbzlFjKP/hvyEKjIXvi2BfA+zM7FwiaNC3qKUAEkBSwAWMsfvEfopma4OcQoCxM
2lcV//Ohf4nd2xt4IXJDNRIzC8QR6N3QJnw9t9Gocj4H58MLc4I6FqgIN/622WtgsYNMXWPvfpdb
wO49hI7b26YXrrBLy3OxLLRlpjQQC8kTusTkCpcHe18P6KbNQCm3xoizNk5x5oJwIutzjsM4+e/C
Kk+StQ12qYluUP+usmW0h/lIIDZuEpJyrZ62eJQu5vhP4HBxlBqdyamfwHZxPzSkdTMr2EvouTP5
0DY50LLsMb9m+vIPKZ+rxZ17yw08+DbRYFgrrORDNumdMhwUk3+Cg0HX5OqXXkHklSCbg9QgmsW0
2VbKGiTXdGMAQmXYD53ZGeRXoDiFYQEb3YcfrF6DxCxd8BcG55yjIhMM6NN3eHYB4AcziwjqFks9
oMVd2fWHD/9lRxGDrEXva1ZnOwmJ7qEpB1gFtxmfmXULlvN/GhloI1SEcxA4n1/xXC+2TRJLwNuI
zw0nbyWBWQ3IIxXRKyWic9uU19+F7Lv2wd7kiPGG8zd9vfIETOs18zEUkKIAaopXVAAj9/XVQMMk
L/gok7zeHLb0s90GDuZzzXeaKgM3rMwXsQBlE/oPYWVSzJPfB6t1hffyNd+ijL+WwF+IW/HeI3Cd
2tzBrzwP0ccGzwwFHSCGZKUbsKiJmTlAbOyr/9K/PJEYAlH34pHdoeE3dCQwnD9ka9Hewr139Q2T
k3RxGww1U5JcwTckaL8xzCi6l3Y+hEI/V5l/F+Ku6+HO3pWI8rHWTsMFQbf6yw1c8kKk3XcOtdt6
rRi1cCwmVnD5z9RO6djrYXHV6MfDZOuo2L9Wd8nyryOGU9UJqPgHFH0xaa2oBrkh5RKIx7Mn0XTS
Dagja4t37PwN28S6/TQtBTMYzF9z0+dcmKsSTQcQd1ojUjn1d+8CWI3nkL9rD4/tpov/6RDIE54b
+BkegNlre4oulEWStRIUUGLS7zrJFvVj/BmdQeFC5PuueuDZoc5WtbgW9yJUpNBWCRok0I5e220h
dyP0SS96Fkg5GUKV2DyFZPD6RySOzmt4nQWQ2ZSjwisAqXRQm8uzGLHRk3YMmwLAktQueCsxTL+N
LMpT9DAmdkB1C5REmINDUUSkL3ISSmdBgwMW9nY3egLdh2xHQZJd55sGIJDikIjQ1XjsBVOuTPVd
goDYaPHdL4o6ypoS0QJ5Db4eVQZjKnMjyz2brLAAarpXWtF7BjEb6TbbxOw2PC5HRHjgvs0exL1V
a8gXg1Dn9n5c4He5Nj07yHFfKkka4M0ZzyLE7CursfxzZxlEiYj0wle2/YbcmylH5O3NPXVHaNOt
NbYvucRTICCiQoa+OYQG13tlCNDUZYh43iUCqcggN30BxL7oBz33/xDLX5mazbTqR8AJM5h6tqxX
eVcGJOGIcOThoG028graZUGDEpOLrKIxKakhnppZQ/ZNC6oET6vyWn/wz9p+sLon6ZTYT5rpHgRQ
yIBk71x5j4+S51XQoXzJNgeoou8ez5A5vb3SC1maq2+ZLbQ2jFIGMi7AsdFoCkomR5Gx3PJaxmLp
3IPGFG3uwM5BPWxWqeqUUktGnUleozzEBkkzN7AHuIaZHSXe7REted4gvPxra/YwjNwg+mDvw9Vt
oTnGeIQC+2fkcfboHLIPSNvvNoX5ba5YXcq9XVmd3agdqh113IuSN5UAwFJ78HfqrnuCsMG9fThU
0LH8YMwMN4pZ/7o94KWnCnw2yAqooGIBmvf6nER+k7E2URFp6GbXBaR/jPu32yaWdgko4pDQFAF9
Uf4EzJfPE4vAmFdjcHQEKNcAK297iNNduJIyXOgpm8IWkGkgLz1lmWa7UWwCXUs5DKVHO9n4HLyg
dfi+BiFDtyFQMP/CBkVI/AUVUM7+lGoSjq6wMpvq0nRefsPMC60VOQTtoy55uQJqSyImNVXcTGLG
i1GGpdck+QiKRUX7rfqG2lp566NbXOZC7TgEDL2ARtk1qd30IwgUS1qOElESuBhELRL+U0xlAHPy
DkUlUpZcrZhSAFZI9JH4GfpuhZgiTxUo2RdV5ZQ6qp9qdsW1nwwtJ6cxbAuobVesfQMev90yYWhL
KzU4xdPEWn0CMy69F/OqQ8qiEYvSBNVsmZtSpkqBXQPRFODP4fgW51qFXKlQFBtOTuGYNZoBwHkY
68dEkeimoBrbhIUa/BIV1HzNVlbA3p81mUBY2jU7PRO5LS1ACkmoUGidWYi0zdAuT/neziq0YRJQ
CQA6nYXVB0/7iidq37e+iUbd5DPFVNVk0mrr/sWr+bt0EDO5Pgl91KGxE8obXvxU6gA5K48GWDnF
nHDbcO/bRuAE4UpCbtHlvbQ5v210tR4zlFy98KCa4eNdbAVnwRXAC0Ft6iorB3Gh5ocTggoyGqhx
2n90DOg9zYw487E77fBgdc4RcjglgEk5eVXuwID2kRdgJLVUappc7lorr8XyaFXkNlFTmeg7ZodD
kSN/VIdU9uTO6rgzy8/Js4xGoYrwW+wpTQJhUX1sh9O4ho2bfnketkl/Lc9fkCAX04IpkewZr2Jh
JkSqXDE/5J1bd/cr7sDiDQDfAkzQuFOVOcQDPaHguR0yGQH3qzEe2w6ggZXqxfJNd2FDvt6qaTGK
kcLDRuUc9yAXAWdQaD389p3g0EFYaLd5/N5o22d9Nf5dHBwgk7IATDVip+nvL65yTmLcKARM9vYR
zNx+JibH5ccaXfz2zGNrkTrWpOm3R8/eeSEAgLd/f9ElnPCe//PxM89JU4YY5JkwoMcb3w0BLHzN
O5T0ZJTztIIw6Zy3KjHyQ9+sOG1/vM1bY5s9TSWoYdOihOncPh7f7xygtUhfAu8DtsHDodyeTjuR
WI9aTCDRfnvYi9745bBnp24I4iIOQl6e2g6O4/c74hEi22gQ2j7QvVt8v7ylT6edBwTJeYMcwj8d
+r+zPkelckLBS32MoXevwuFuCgB8CwKl491jA/SjG6/sosVLBgEb/H6EpwDZz6Z6AHG2IES4UhOg
HY+QjVCsxh6fduDZ+eWv8TkueaaXxmZzawx9HLBRQRpBtpOdZtKHjfB2e/0W0HfwRoHRMCSQxCK3
PzsXWZcEjd9SGakKp9jzjrk5/9qsKSUv5poQ0iNfATkvReTnHijOha5ouCGjyvS/nc+SZD7ehU9j
f7d96+zwAZTfJxNczF7nJdbj7TEueYgA+k2Uu1CyxRdcXytUa1MJYm2yF/8XZd/VJDeOZvtXOvod
s7QgubEzEUuTtrIyy0t6YZQlABI0AGh//T2pmbnbSilUu9EPHdXVRdDAfOYY+tLNz3NzL8nz7GS/
H+UXgFi8yb8Mc/GMxHXrimoXu9eX867JkuEkgJjq4pd7uHljPXhxfEVuwni8SkxCS4hXcjjBEDjE
QLurR8fh9zf0y9kDbAjQqTYQFZfnYcucznLmwHuwvpFjNa5pv22cFAwK+klv/9cDURinRUgb8Xl/
fL+BA63rJmT+g0lDunJfrHxT19lQbtrPZKFd9xe7OGQdoLx99t2DJ9yPQ5GiIK2UGKrJNIyOyN2y
Wtyk2n47wM6pvQNp9704F6eq2L6pPjK4ctxDSlOewErmKaT9Hn7/in/VzUC/GTpIgYvSMHRlf7yf
XJLILhimVnoYk4O6amK09RP1VO3llb9jFJ7jn63YXxhQYxb/ZcyL4zn0c0ZMhTERaKD6Afmt+BvO
mLsVplm8fo2vMtMl2eYswXqTPn7ywL/6ACAdAb4CtBPgsxfbhTbeWekA+y25a6to5VZfQnbrQiZo
qjPonompheD7GuEXwez+rAj/yzP2r6NfnLEeH5bGC+fzox9SdYqeAgvU3zgUyQfU7zafPOt5Ml0e
q4gK6BknjPr4ZYVuCfPJJpx6DxJ0GLOFh6VKahakpRjACw/TSaSGvf5+0F+e5X8d9CIG6vlc6xbh
LWL2xy/5AVCu+HDU8fZ9PJ1OT83VlZtcJ5tN8vjZdvGLAAmaAcAHIH6Hzhq9WMVlJ3JBtfQfnA+I
lIwo86bQqpk+s4c93//FS/1hmIsV03hFVRq4H6DasrTrRYR4p4SLZM7Rgfj9u/xVtQXQbkSykBGE
uO5lyl7A0dBfhs5/QC0yPium3q5P60TF7OzfuP9kaZyX3Q8PhsMNo2FdwEAFh8zFKVMuVjdWfjE+
1GFVpKzHg/Uj6z85ZX4uvJ6HgUUeTCXOx+klH21EJd5XRTg8TMfy2k7djTygLP4Oua41T/zDk8m8
VKfRcPPJ40U/rYaLgS/Wns99UUPRZnwo6HWu9uTObF255WwFVOtgngPnTc4JS+gVSDfNqmSrl+i5
8jL4RVfRV0dDbj6Vt/ClPnQPc78t+RP0KSonqa7YWuWxHsDO0KlG2JwV982xqZLhKnqwxVMoE5bC
hFJVx6ld+12iOeTANu0d7U7KNrECQY3EYlM/w7fwRkerwkGe621a0Hx3HCBQcSXtdHRSmZToUcI6
qIj9MBtdwFEcA/vU6czeP3S+jEEMQrPdkCeomaAu4GXs4L0I/Sm1/byUfpoqf/mG5wP1L3lOlHM0
o8NgePBB6H+EjaprIId8ZUPMDzcT3Pgk0yz7zLvup2P6+wdET8pGIxyGAJfnRsnmITh/QHvFjgFq
VTk8Wz/ZMz8b42L3Gho09+FrMT7svTXYb+3e+WxN/3oa/s9TXBxAMJ2Yw67AMoNYfVofYS42PJaY
InG3z58/2T9+2qsu3tjFlB/nrvYH+zxWDLKg32zcKvNvrvO4je2kW417O7mL/s+mXudBAYFBDozg
DdLqP04OOdNOG6vEoEb3qz6vqni2yylrxq2SQBxNBi64zPpMsepnXOj3cRG/guMKaKp38WJlIySc
QPHphPhmLeCrOWDDXNfcPuOJtRW7UJyc1vSNO1ftu3VUYQpbgdjrT79/6T/VUi5u4+KdAzc511Yt
xnO3v14RtMEVHjnPOPo53VEGn/lYf++W/rQY0cT593NfLEbhN4s3Gbxvr1sZFvsRHAO42CovNa+N
HwcLDAQaSL4l9ATreLktg03zar8PcFhDip1ZbzZQhM3T79/Cp1/jIvXTjPdNAIMfTL2m2pT9rW8n
7KVo76NEwldo238Z+VWJVwJvLpqWZM/n29/fws+ZPb5EAHUGhHow7kBz9ceJCBswGB61/vig6Z5T
1IhP9SlyEwMn8varn9fxtPHruNp2PrwVQBkRcXRr86fJXc3w1AL5E+QXH7XcMXbF2h0P1Nv6n+Js
frWVns/Bs4AlgvDL6v+M7pjn1BQ3qWK6ExM+IL2pvS0162JaV3xX+t90dPLdu9+/nZ8LARgUEghn
pQw3gCXcxQdykVVqQuFwyLBx81u9TMkyQX664yfhfpuoBUmfnXJWNrzZCRy0aPRN9Z8gXy9TAZAc
4U8QgqsHr1ML6e3F3C1JHmi/B8nqi7f+ghkSijj8isRy3azlmvcJkGrzplyBBnLIb4GsSumhBpTE
//7P71/IeXv4yzL66VYu3gcBpAxo/sV6sABrd8sxLq1rgLlz+ckzX+YAlwPZF/ujCwmGoSQYSEHh
kNtvU34KuzaGtl3mK39lZCL3bg9zdPNt7uvV75/yYnf6afCLIK/gy+A12rIeTHPfPOfybrF2fNhw
O7XNipJPimsXp+lPo12E5LZFQkNmfN4SzRx6z8cRtjl9KtVRwmPs90/26Xu9WO5wubKmxgcNs95a
WaFXnbWpYcwHwR2RGOz+Gz+bPpXX+P61LqcN8BYQVrAptFK+J/x/CYVsruZgcfA10Q4dwjXsWVYC
ctpwiwD60n75TOHml095ljTCVgHjHcA8f9zUemFBFBVQ/AfhZX6V+GYjtpG76eYTgkhWfehorXDi
2vnrJ6/3V98SNWYLZUOo0QC/++PAS9kF8EYG/cztWf5I+3lcTw46avBLc2JXsvnbzAf5CK9OsbWt
YN5IMoOGVzVf5aI+SluOax14zU0FLNxxaRzgliz/uZ1Fs/n9nf5qIaMRDiaT61AvusQ6T9JiTZXj
Rrle9TgNmb1uUjesk98Pc1ku+z65z5EGECT0jJW6CEeHIdcj2hkQBFUp+kSJOEGl8yRvaCbexrWB
zD3J/OwqWPGtvx5TubVWHVplEDe9KdNoC9MCxOt8RT4LMM9L+HJG/vW+LmdIYzu56+K+Auedymoz
rIzm2YSyTlF8C0akMW6d+P8c9T9ep/8s3pvTP6+v//Ff+PkV/oiKQ0ju4sd//HevjXqu+HP9R9yr
9+f+j+bjjzvzbLg2/FX/1/li//+P//Hjj7jWv8ZKn83zDz9kcBAz803/rubbd91X5vtd4K7O/+f/
9pd/vH+/yv3cvv/9z9emr835agXc/P7816+2b3//80zW+o+/Xv5fv7t+lvizBNfA8/3x3x+Kv+Ih
b9/b/qXiWEj/vPi/r/D+rM3f/3SCvwFujpIi0JawXMC///xjfD//xvb+BnIzzOiAqwPXAGLNf/5R
N8ow/Mr+2zn7hqiUg94YxDAQPeqmP//K+dsZIACIgI8CJeRWULn6953+8Hn+53P9Uffy1PDaaPw1
SuQ/zJMA5T60HQIAAWDfdTa1ujgKei2CzgDrzxsJNBI02n3tko1pa50R2BhuPGV9QzkYWO426r95
i6XTbqTm2IZR82QHw3RURSvgUkmCelXkdvRYevzF7RqVp0s76JQOnK4DgFZSmY8c2nLK8t9B7Jt3
vrQpHDJxxanjU0r66mUuHTuF8ipTsQrC5olN0vDt7NXt1urb6bHwW3PV+W55643Kv6L2WTI4bFr8
tSAiWToljk270IecsflxGmBibHr95s02rqh9B4o0vgg2rRncw0iZm3Abf2vNKPtFOcy/qxrJe16Z
IzxJyyP3+zchTHAdVHJCw9d1tqK1LORP+g1MCvLEa2mOjZFBIoBpeyJTH1wz6HfAbpYMWxiHBte9
afUHJ/xlQFd+e/5LMuKKVun696Qf3zqVz/uhjaqrAsT3x3HE4NNE/I+O8GDDOeL0cBEvQYEXuARu
iYxlQa34+2MwdOI3LcN7+n6X4TyWR8vpgmtoNb+NHH9VLjotWhfCEbrXaTP5dFND1jMtiPE/PGE1
T1HvKYBmnNEce3j+bHzNSkhQ5Wzr2GxKDXxCU6hxfuCrTnBIhMHm1iJEQ6qos+11NXsltIHxmoVk
FqQmhxHcETx2cb5xAwjgcYbfZtZ3c3kc4fzqxA1mHFwnHTwJwe37EIzf9722ymSmVQk0CquszQB1
2AzEe+i/2F0wppDEQGEGwPfNWLqwf6U+ET5OVny8bjZWrJqgXJ9frmAh3SwT2LNxO+f+hwiql66u
MKI7vkklXpQmTuJ0frM9v9baNcEm8vDI9YwX7HbyZSmAAB8IBg3agn7AH1R9+JDA3roNPkg1s2Aj
XP3mTjm99vxyvp6J8r45jYO3GA7XpfHHUz0DQzjoEYoyrn60cutkV3kD/HzXONsg5JB978euulOd
CTLBxuBIeFfubZPDPH0YIxaHvR0+WiW4qWWurKNv5jBrtRteyQiqZAWNmiGO3BE+mwElKcGyve4k
jGUtSN/tURh1D2UdyTRwevWVl9OYUG/iCBFKloDrP6QsMFMZEx0UbzCD9jd1UE956jtNvgn60H1z
rQZ8LjM3rROr3jQZCiJ+6jaLPpiiRXW8Cc27GBF7BOBpoyM7wS/YUzBpRElIH0dM+LBBp3aOJhsm
z4vrrwOvpDcdRK2f2j4cb4UXNJkqHKSflTuz52LAQoC4gNqHlW9vCmseb+ciENeY9f2TYsTO6snr
hqTsO0j2dFZxrand7oJltFa25GNMdaNhJGzTLmuc0bkmc5ffRk3AMLVMdOotDg6mKP2EWp1zKOdo
uS7aScUjzHhTrzwLNHILAv3YNlii1NAkhYmGDbMsdKHzugjX3F1EFoxwwzW0d6F4mo93cIllqy6E
2cDiB8WuamUFY5dwooexL90XiWFX81RBdkA2r31A9a2NrXKM52Hyd5X0/Syqo2vKXZLWRW4ldqfv
7RrfFjJ/tcpcK3czN2873GGtVi70tWNoBPqpwx1vSxyWJ30tgS8m0ETvoubEetu+FrThD6WVw+C4
Jt6L1q0HwKVjmZhQi9mx7Ey5k9qhLSA7obs9awdri/KnqAr8p76lO3fxvXgxI7sPeN3A6taEmHCk
SxdbzhsOTiFQzTUzO6/W+aPvEJbw0sCR1jTm1FPWb5QM3QaZExReRlAak1G05R6MB3KgKshvrXKJ
EitvAaVSVu8h4YW7bawFgXFFvwDi14JN+9a2+bsyqFwwMm1cZgfpTBd+pkFGMNBqZwvK1E2A+icR
+cqajI4dpuiTFrWztU0tk1FN5UZNLMh0b6lrvH80KT1dRUklxZHNvF6FXdg9FGMHQP1ko93VWMWp
KCaSsNyEqfK96evkBhxA5dzHqu6jTJeFFfsTaEVT6VQZWpRg/KgBWuTwvwviIiiel97BMykmYwjR
mNRayJdyyRcX6vcNfPG8qSl3S7jIA/TqQSNWjrPt4dGdKm6ADq1rXcajPURZJ6co83u2KbwWyzs3
wyuAkAclYA7cGDxvSPx9NZ0lRHU1bC06RxuIFkyw8AG6bl9J6WYKJtGHsmvwOWxeTBYsV2CAzaZI
7WeHSQvbuoMJZfvdLbNatkFQMibSQh0AGoWo11kDfVKDJTMyhuMrmYsQMUB7r4eab1XTygcNW/JH
eN6E+3kqrPOScK8DBkfFuAV9d2fsuoPgf3FWIqYj8W841/MGXnD+drJ5fQUs6QIh32DIHCevwMYH
e7tHUSADHai6zmuUzUOmu7XEjWQE7sPJYDVYEAj9t2oIdnrp3B0d8ujo+JHJpq4gcXs+qXDeia3D
PHGDlutt1ffzdeGP0Z6bpXzrR1gONTmsjSGDe5/LCvuz7YxJ6zryvbDn+kAlhGf0DNB6Lrxmpfql
OclK38li5sCD0TxYyTIf311VyAhWBrMA59XVehPl0tmHNSU3lqQijzFTgx3FgHGhh+4YAaf4JqDy
uddeyB4dOn0ls/b2FrTPyjj3kO9HPpc3MNBuruYCmxq0BOA6mEOeVvkQzEVT0ysSZaNw5bQ8P5qm
u5nAmF07LTtAk6C74TBEwR8QzHZlnI2P68OTUZ56MtUpH+rhrh61RA+QjOucySO41o/lHEwnYuVD
qswAE4WuGBIWwdkQBy7c3uQBa3VOig6TWIfebgwUWJRtK4+B6k7axQHApXPPRJ1Subwggp3TfEJn
BYTdb1FuY5qa0M1aZREsWu7Dx2OOkjao7lwe2CuloiJr/MnayZlAB18EoJdHRj/mIwv22GkgVTnC
mb3pUUKt23J4WYap+VaKsUF9JuTquECzbktk7h11DTWkANZBt7yNorWGHXkcRWz5UJHaqdEa7mxf
58fO4eTar8Mh8zo45g2FO6eywzlHx9Bdiy5sMp93auM0RGUDqdyMjSBYi5m6q3bsvVeXh3VWsWDu
stmd/Lgy+oHicDtIMaGYk8822XpOP7dx3RBnxKpx/CSUtEtnlIcfYH5BX2eoFq5qBL6JH6BdoiPa
pnPe63U/m26FFsu0cmE8vAqHMEisvoFXaDntWAThWZS0ISPs+ubAlhGG3n0FaR5q+TshahTPGnmo
vKiMO4UyYjTo+poQ7BMh1/TBNeAmKgeiIrbTZSbwyJZKg8aUD8odZyBzhMDHJqJyVSIHwE0pGW8A
dRUrN+I8xuEwwX0vKFPSYYsrGn/ZwFRpXoEWaSfDbLwkrBUWGhv4HuKW6Gt4ENwMbRPCp0PwNQFj
/W1mJV0LHcFcXLtzhmfK04L3y953quU0ISioy657LaiUicUVKqBQofO8WdwsiFfWbjR5V83sIRoe
wuvWZ0fU0+rEntgYC11bd7NlHw0F9rd2YL/W9HO4xsFgoAocOHBEj4h+heqc97XC6faaszna1u2A
2QVkgL2t6zG0VxaKHdjHS+IeTJkTKKn7fuik7tCP+yhs1DbwKveEFdtu7cXzD2Gr3DHubMO/WAFM
pXyUIa7zITd5Ms/+dD8Y0j1z6BSlrdOwTbRgS+mBxUrsZhAHWY3LPgzlkqM4zWnacg3mcD/Y3a3v
qfoGQGTy1XaZgrORT/P16MKQJMOpEpQJ6sfzaSg6cttjiULDDhrmL35T5hvEhPrRzy3IjVK9zFvC
NRBMTe0feUTNKod/9xrcT1HFRlRmikUbhqcxaq1NQIAtxmlkupuBRXUQuzSfQBKvB0CjZdC+uFQG
bzgolq3PwdpMDS3YiQ7OsjYNZh6zw35ddWPwOE5izHwGQaHYGhr7UESV3NZ5JE7chbVL7AwaIuDA
hIsDK/2DTRRLaaCXHZMdY0h3AhdMJmjyTkiVboltUKlEYEV7NG9YK59L0Rap1HrYhzA3zAJmVDJR
FO2Lgefw1/O/TJrPyUjA60cFL6mD4U3hP2WFtBAzNjM2aZzTV4CaQ5iVIDuRS6uzLoA7TSsWkIGG
flMoNlx5hQXL78I8l7208aWhvTkNiMYLgmA9x6R9G4xXJoUcbiF6tQ5L9DZwr4/zHKjEGctd0VNQ
n3oZJSHryAp2Mk08DXCmF5ofPJCaX0qqyuuKzd6HHbX2zVgU/CpyBE/7OkBQNsNqfYI19AbhDxDg
KLnZAnwBPkDLFus1XUQ/ZvOY011g+8Wu7gzJSkhLp7zvriap4c6DpDRVhQfTHMKW61b15WYOBvsx
9wlq/MFME0HqGtxUczWU8xv2zhKWVSzcyABmuIqVmRWhzUyix1zJ+3Ka76Tx5cpQXSaCz/c1jC4s
pa24HkZgfIMQ7W7hfW1HtuzhGRCc3DmvH8jU5bETuI9LP3zN5VKfej9gyAPtPHGwFA5tK3Ca92+8
9ZuslPYL7EAruHtF8MEOa4RbivbJKAUkMt1FPVikkVcCz7ZtEO+uukVANJFuA9aXsVeO5ZcKCI1B
TAssbEo3nbh6mbn1Up9jKU7cezXhlIwgMVIist0JVKdROC6/kbJG7dj27/KRfEw15uCCzr41fW3G
ZljRaTxJdN/iOtDzVZ5TsqMmzFcLddPKtdt0yRkev87nuLfJkz2M2GDIcjXC2T4uhzLAdgMjiEiX
zsEV7ZABAdtA/BTRpLFaf0fKEAULr63WYSGuEZbasbC8OhZiyjOLwT0FNIJ2uzgVT5jpr1x/aF6n
JpjLuOxBABA+iMYRDrnURNN0T4og3IfLEH2DZ6VOBzj0ZUNV7ACyQ7Yfua8WTq7dWIUxtAVWYdWA
sADnpairh7VALJygDPQB0m2/HWe3iw0Rc5w3i7PKoUiOT1PvgR/+1njD3aI8qMZEzgHuUfuBDx8g
2r26BV3VXblzAh/oI8QU3PjRVVPne97g3EQl55pF+bpCGYi4Yi+6CTubJWU26bBZoUL4WFdkTyLx
oHk7Hrx2JrdtLsLEdpoPWopVr5w3nyzbIgpZWtrI5IxfXvd9i0Zn3yrYr7EhM7b91FnRE0d8mxin
2wy1v29LHHNhD1xFE+pddZbFBkw95iOhdwMOyRITAqYM5GsZTpABjUoPvbnxy2jVqSQ20CNICwsK
zXkiCqTWEPXOIXfXEL+IHcAK0T6UwCJB2iUNnXFKoNJikNIvH5jgsKQTkOS2G2udy+mxLXx5A2pC
vyZRvYOQR4sCQPVgAVkhKyIyySFc4XSPxERXbV9NO8fq31Gfq2O8j69V7Wk0AbR775D8SbpkuWmF
9bXRCtvVqL/YpLuB4cm79ORTF0Uv41x8CC+8OsvNFG6PbDz6KCobzsGIu53KceJCmiqZPHa79OaZ
Nd24H5cFs611+xWt9LYwVH1pCUSCIBdQHo3luogVrfwqQDs+86FkllYFKxFo6iotKwp7AdVFG5x4
bRxpOa+9CkqCbhhbXT8klU/WQyt3k3bXqvF2si6Q1RG66YrlDZ6SU4Lb0XHZLXuRd1/xMu9MzTaN
bK7rkE0Zq4ZV71Y4VvstLxRNJCOoCJSq2sBtrVtVdUOPdQ9ZKuRpsRjtO5DKocTdDSuLt9A8s6x2
1XDYTgbtbYnYvKBugpon0qYqOJkqB8Vb7sKBbhWHmTqyijgaJYsjqnYT44/VAqmgmcGWrC+eqXBx
iFguoj7oH5ogfwjMWCWe76/y0YF1+RC0G8TxN2QhB6yHNa5ySxdxdLiCbMjiX3u52JpJjckcVk+i
0LdDi4Myb/ZAv5GzDnTaiOWhXdB5mhknaVGimqE9diNxbsW8nB+dCZaPVX70egawjGutq5INSVSi
+1CUOaxe+w2lbXHv1pGBY2L/leZ6j3y4i4daegnskhgIS66NTk8B0IgOMHsZQ0kYWgJ5vCxV8KzU
GYNUiigxAQl1QkqnvdXt8IAiob3WFbF3rKisxISWty5rDWheXgv9uJBauXHPGhQwopog+QnBXWwD
7IpAhy6HBqaD276xzGrgfYCCQxekDqrIU+yiNJTB6dTe0dJE75UzhNs88BEEMD29mKaOYsNls/Mi
PRwQqdZvc+nBVDYq1FbbC9+ZAJVh1AgmWsVqkvUdGFvsNdfS/ooSm7ep6t45QSlPPygtAGtWC4kd
Iyyk5SbfVSBb7orGS/tIf7+l5hGRCZwDG6Q/dod0TyNQTefGvC9w+dtj2fqrIajxgudiXuUhnU5h
D2VF7BP6VhN2LhoZilSO2WoVWsuQ2YFajuXS5ocZoM7MqSJ2Yh0yZa+1oy9l39OEWxSSHAPrHoOB
1feaVeUzXPS69QSNshWrcCq5o3F2lhrJzcAJ7p6Rnq8du7fR3m6F/ioUy1MAAGCkppywQSjtVKvI
Qxpm9QbuCyoYrpCto+CgVYuMsvtaRx2qDu0AaxB0HXgKSF1+FzgQBYnGzk4COXUbDSmY1cACf9MJ
6d2E8/I+FyI/4JHyrWj0sMobiUgDRLwytguLb2s+mh1OFL2vK0Bvm6B3yjhQrv2FinE4IOmoM4bD
dzV7KBGMxEGZxC3KWwb+2R1rmmIbBF311vcmuGW+/gKGl6PToCcHiWQwrSEYF+cIjHdt7dxQlbOk
hv1YSu0Ci7tDRUPhhp4BaZvvWl9bq9ZI6CDLeVojjOm/Lqgb7GkTzgkAJWrjdYokvQkRuAa23quC
VA9dp5EP29ix25qyK7QfrSvwdZwrTYmXAqHi7opy3gqIjcRN7+ttWLdAECoVJlC0J0dmiW+jBxDh
TPnd4iJtARvmaCoL7ldWi0ZGWN9zzzi3QyQc1JprOLb0RhbwbUHCsAIpAgxyB4rkvifqbSUjnrbl
Ul4p2pTY5ky1CWRnp1AssoERZPWwxWWb16Uc+n3eNDMyhp5kfXH+sPDlVbtC9ZAVFngPmJlZkVP7
MGrYskXeeFdI12RoQ3c4zac8FrP0tzV80lMeiQZ997lK+0IVcRTaY8xlD1PAaSh2XFT282QjRzSO
EpAHwK7iGNoepgmjIqkcEzssggzIMLHK696seeSoXejiuCkm3z9W83Dft/N8a1yOrnNhTdtmrgdE
y41IoJ97Y2Y/XPmzAnxkLpcdQGhNKiJIEwo+IgttZoTk5+KqQLUtadnZFUgwfouZa97gweeAog1u
eiXQMznTKFPuKHsVVP1dDmbonWlomS1o3iQVG+unMhJ9RukU7HqBr4GSdZOWgWpTFbAqHVynW6PW
grYJJf613aHCpHLR3ZCS0EM++fkK93NodAnXa7CLD6J25ZUTlt88NbKVmb1q2+dDt26tAAUU5FzS
h5lii77hDuvXOQ322B+Hsg4SpzVdzPyx3BibwdWo6L/2tIUgcknDq7z26g0ve0Br5+llUFYO7+cK
KnbcWYq9IZN1bYZyeCuE9kQs5WLv5mGs18yz1K6xVHdAK0qsEKCuUOOCZVlnVo7Xw7mP1EvqVDVg
I9KEK1IQP6uh8ZDQPLfWE6oQexQtrcyGVuRK+OX7wKW7N4JNW3dqx6ywhP1iTXWYKd+dUlZoL6l9
WyWKoj7bWixchUs37Ya2LhM6LmFqsDesphayFtCXxL4OfPIBNZjgYXA9KLLnrZOOTOusRS8oKVBr
V21VJp1U+r4chcki05Gkph1WICDbu3l2I8B3ZV9thQ/NNQQW6w4U28OA/ztxLfhjCxI4G8gs+vd8
acPYVFBKa6h/xaSH0H7x+yUpyq6MB7gAxTmVWOkB0XjIgcJvHWLOoMgYeuOELlVx1eoCEbSZ+d1Q
VnrdSB9YmCDia0alDfUL8ItvgtJDJwqu7lDRQtfM1tGyIUtkXi3Tt9fQJBzfSY9Opk2GIIqnCk2x
HB3Dw9wu3VpPFdIw1FROCweCCehMgsovxxqwa3dLm8X9Yi/n8qqu5GPoDxJ1V696pMh8INqB+jNu
MzrNHF2uyR2qnQTwIV2iYXgYuuGNc1lcS41YBnV9Oj62A5muWy6WxFr0W8S+d3FxEQjUkNTpA4un
DR28LwuW+Mmagxzbna2+eBWPTi6I0Q4Emv0+j3PsMgjN3dJ66kaYVU8dHb7KcR67sy2L74MfDZJ0
a4kmip0e91aw8GNCUIR6K8edh7KeUm23ZjfU9QSPYKNTgYDwGxjXgEEPxmzq8P+xdya9cSNtnv8q
g7mzwH25zCGZqzK1Wat9ISRLCjIY3II7P33/0lXvvGV1dbnr1gMMUICBkuVkMpkRT/xX0V30fjh8
NaeouLW6wIO1wkRw5dThx1h6+bAy4OK/FqHVXgbR4F4HtWVeWHkv8ORobqYdESCfBcActFo7l1p0
1dNgcvcg5z4iDeOr55kyrRSC0524A6JLqXqZyaSOl3Gy3ly8sFAzk2SpE/K1CaPxtnHK8VDOM/CX
4Zq7xp5hlB0T7Tv+g5tcj8lBZGnGNJnp/uOsx5DrYh78dTNFjFeBXaqVKo1yrRYQjZRHxw5h3T2C
I5O4tjhY65n/Ec8Dt2hKZ7k2C6SWjSzFPqcm8Cb1Ivt6iNzkYAXgqT1r8sExtfvc2Drf8M3jzi5O
PXH04f1GAzz3YvX6uUwgRYmEPl9bpVpKgsIJhngEEEZ0W3BMnr2lUKtBq9ehG+UaTihZuUFaxLUa
3ryKhyUqFJefD1V9gGavL6rRMGPp9mIvgsK5ZlGNyNLnWswgKYbY1rp6nb3a6d56v2hqg3jCtDva
nmYtF5kZPlLv4a8rSOt+5ThL0O3Od4WGY3GTtKxd67rg59nggOx2al5u3DGEk3NemyVHIFCRL9Xv
5twkNGC0MncP1uescN3RIUaXvbWpzly56ahXm9g9Z1k3zjS+JUC7cVSqcgbLiazyKzS79r5kZi2m
S63KgIzuxP2gh6iPYtjqtDnlXZeN60SlvGhizfQ7RFMt35eyK6atJ9taXStPG+sxrALrKOdscYkQ
NLz0i60C+7pOaD0OV4ZJIwRChWrYtKXy0LpVi+K8zLrgYihb+ukxAUVJ7vQoh35thOKLzIiBYd9s
TL9a08vMjkRL3BsBMTWMLN+giSM8Sq2rXqa5tcLvoJ/NQnD6BflWjwunHnbTdjGeCrGMwVPpu7LY
5ugSRmbdIT+S5MO0MRe1z4MYdT45g4GMnkcvt/UlNM1Db/OTZTSS+qUQbblcueQYhLupCvuLMKs6
9rcuMa3HbKoMK57z0mwO5GaKmeRNqWOPj+VhqVh2V1a/eJug7uWz6bXey+AN3ZUxDgZekkxgYF+8
vHFXdiJoEMuGKgWHaMrbUAgzhmuyEihYwUK6D3iijgKZztrifCrWYQjtuT5jetRRdfu2MY6L6Ser
UZmL3qY95yIoSClXqaiy3ayK8AZwmzXCm1sSQ9Oxg29mzggvXLee1NPYJlO+c8fcpLanTaXcjNAf
qt8BfRDHaFVdc7KbRgNWSl81WZzT66Zh7ixXrdNBZlQWolqgjatI6ZrWZT9cplwGakbhlskJrCTs
Yi/1/fdkoOkQxKLiIKfAfkVsBpF6VV7pzthE7OYtJfLUubbzSpSxb6f1ByXc1rXRmG6yCnixL9Hs
c0Yme3yBCStl88VkUDKPxM7P+RH2tPZBeursunZd4W760YiGi5Kr5riVNHlcmh2Dq0wWgPqoSm/d
wQ7WqcvjvnKInw3jQjiG2rQ2C7NJ2mhEam2wBMh7xKjGQ9FEhQFbkhO3Qm6kEUXbdoLq+JgqlGul
hq8OvDFb8/2LoySZ10ZiFQdnmbttZJj+NYhIuzOqrjxZVS8RwnsiBhzYLWnd3TMlO9y0Tr5zPCnb
1dQm/SYK5g2jnZ8yW6hHZrTLBdxAOzmwcebPB9ea9NqgwiyuaGmOq2aiINOdSUtq52ejmsN1kMy3
QTWYcaaA0BlButjone/wkYy/VffUsBOfXAjxdE7drfSNb321eHDr1m0HgPGmexaLmqWzi9xiZ40t
wgXJyQT0+jgBgqyH0U8owKUBRmvyQ93w4IrEXhNvRLlJWYJLVCS4BtiWFlCPFMNQFYQrRmOk/V08
A6XpnEO2aNMVo8p2qfvo6xzQRKksM4oXl9M1n59zv3hssoUf3i/CbdCqgKhXIgQZZRmDn9oE09Bt
TFGGTwhgS8ojLU6EcjKtWPaCi8CL3Op8XnhQWRHLDBRIV0t5lWU6e6IKnvth16061U3Z3HuDV1ym
s3goGobDYK5JyCa2LIkjbzSC2M25v6tazl5xFSZBiMTU9vwahCghMxG+usZnFYl4IXdv41bWdANo
MFwsFVQk40+G09HbpCKZVh4RY0E/3npFsa6ld+Mu9R7E+GCYJv3CrnTj1jRuAMd0PFbMF0Whb5PE
YR3IA5NCom6q4gyda6x09KVUsLltOG47Z0np4QlOZhhlsZFa170JnhuVfr3N3YWyvMUGbiOMhYau
YFtOU3lnDsid63qy4zGZ7R10nxmDBB/pZct3pUREh4t+GVZ+x+jYtMKHIFiYyDkCmeQsYZrphZA3
TQTkmWqcAWYtbwvlH0VjUW9pzwdhqY0BOnioMvnkusV67BqxBwYE0UpqpS4iGYLwWX31CFc6vthZ
BYjW1RqEMnsy6jQ/lk7+zQnt9Muk7K9TVeq4azFyRTRBrObRbHe+FhsnGrYkNdiHOfR80l/Ynczk
i7bGaWM2+bhv3WHZ1dLp36MgebPyFESqLOZ1U0AMKqd+zCGQD2PrhVeoEgHhllSdVJkbZ8KxXjut
OCjDmbaURtlr24NhxLG9vLEyIWFFs/TiN5V1KjxtbhXwiwbkWYkm8zd+Oj0nbFT9lFYn11AgHeKF
c9Rz0nYy7i1kKJ47Pnie1QCWK8pk5sHAFhSE124G4dy580s4cWgm0YcDgHTfHbuwBWtXeR1aC8R1
mFZbPlZ/k7QIS4ZpIrEnlC9BYcozHQvnZfcodLy5455G5JOH7h200ZsyNEPFNIWAjLJbB/Nymdpl
eKjn4MFwg4kNHxkhGhyoCNMJv1a5HexcBxZj9vagH0ZcTe43ObTpLtMGx4ePvLRPuoy+hz1SFd9e
FsQzBeOKKPW97CGVSHjYR5axsbTY9mYH6m1czIV/Y0d86q0dqsNcOTaZR8ltYQ+vUt5VvrzODYaj
JnLXwGxH05RUT3UkRUnjxha1sS+6GQGNU7wGWq3nWly2bZU810P1lJPJNGeaQXGEbm/MYN3qJPk+
SOKkBzXfa8+Gj5y/6DAE1gqDC0vrq9Reqk3Zq9gI8m8chNdhnX6YnbRWUQBsgwNwM2rgtzA3tlky
XszK8Ri2nGhHYhATul9dy8mTW9Qp84VVEGEXZiLZtDJ8ntz6WWKtjDMnd13Kn4hdM93pNGmasJsh
2vojKpk2sAVh67Z36XEoKfppvLb97Nr31EMo6CCTbrbGrH9YAKQ4hlC8Og2vkazBe4s02lSGvPKU
BKAO9EPVpRedJqE+r18chr+c+KlV15bfW8/aDUJ1KyWmAb6nTK+TDtOoLR9F0OwcUaMi7G4jszq2
VnlNcPR+CaM1aMneyborWdX+sTXb3F0hMWHyGcqeA51a0xR34RYI9aoS+h+x7JoqNRuxQfWQht3O
Kd3kVqux2FS00Syte9H1+bsc7Ku8ao4ccaxVHpZyLQ1/WJklT72ia1qFJroYOb1aE0VjFXD2JqEh
/ZuToxwa0jSLEzQNKxRIKpYEXXG8tv0zX2dvtTGNwHnB+CXqhXMYRgts3OqQO1pNgWhoCLxy3dj0
b/adddW67Fs2T0ASCy/pqeOzOs9Ls/Wo567YBmhIFwidxqqqo13wRYtS2tFAWSJ3E2blwUoJekZk
cz0qPLceApEo58LUCK9Vs8Usg/dFefljyLgfp2h19yEnEKN02co5zvmsnu7SnDRNXUiquEZtKyO2
UomosaQNPkz7A/zlcO1qhwI8jtI3PRU4TluOMHsUJwe915zKIgxPSjZtnObjbeYmuwUqnLNErtdm
3rs7IJzwom/LfDe207Fz9FVmeY9sbUez9Gic18xKmTJdRKyWv8+rjodgdIvbzhmdm4ZM/5jbP8Rh
npykIPCsz/YcTqAmQYbypN6ljR5XU/0KOA3XIDsrNqswdpfQWGeePnTBeDI6DQokLs2F7OROPbIT
oVeb1k5RPdRqROHbj6A2FXP2ak6S8M0NG6+Me7+z+w1SGe99dJ3sUkalPMFORpcCOvQizRpHrgZm
wnUyeO6b7zDHZU3xkUdslyhPinVRZkzuQRveWkzH8TjnyRpdbrRm0wmvRiizUxFWxe+mjH9kQ7jM
vuuqrT66nx0GP3sX/s91/V7edfr9vbt8qT//zZ+cCv8zrAlU+P6dN+GS1Jeue/+zFeHHb/zuRXC9
387GAQfTfehHFq3j//Ii8JNzu7NjumztZD+dM9H+8CIYlv2b7/gev2nj+SEZjZ/9YUY4/yyiFI2x
5Fyt7oZk6v8DN8Inyw4vTO4AswxWGk6uXOfP3iKjsQYE41O4qpwo3cFbO+Dnab71cuc7SsziFw6h
szPndwfL2aJxfp+hz4sQQWbRMMWc8fPLoYceWXVqDi5tYsf5zHSZeAT7/OkD+MNy8WeLxWdr2O8v
g1vDIj+StpzPvUqpMpaGVs+IJTDyN8HQiIs8Qevi8LaOM1TxLmlbTiOGtjncjUjI2eh/5Tf/YXv+
/GZ9EpJ8i/M1zvlPdkONVrUHcmW8rcFQJKTC7ZKTW5HIj6qqvLe2H1wKTlR7UZDcTUxiOmyRgGhN
2mBe3/hBbn/zstaCEnEKe1fC837kkD5fzgvUF+BjzBcc3qGKDOBzs1LW0QKf8GNEUIg3o4S5B//F
wZoyY1l1TpRvisGSG3cw0xe3zKvnVPTzRe8pL934GbDWavTbbSXs/luKFOvboucbN6qTK79WOETB
+7cROOR9YJD3jVwIVGxAOBVbwUhK3o/P8P+vJ//bOq8B/7XXCc3eW69f2p8WlPOv/L6g4OL7zXII
T8a9yx8Akv/X3WSE0W8ODDTdaTibyPg+WxT/ZW/CE4Ulm+GduGibfjc8R3+sKOcFJaT1lH/Lx7AN
7/VPFhTr5xXFg+I7R/DBsZ2v7xwH8+krzmGHyHvf307zOG8cdJiuh9KjM+WtQx04GVJk0ycw+16I
prR5SsbGv1hEYR+GCcmnlYj1UhbOtsAa/af7+BfLwidbOpeGd5IKEAK68Yex7H1a7LKgHe3OHcRu
Ga3kq0pKQGKjyIFlamx7u3psxQTW0RaHoFpQnNVThODJ9zL8N4kx3y3ZXG8ap2/vjXRA0oX3AerB
sKp9bY3Ljd111mmsRYqPu1q6GqglcQe+o4X9mvnS7NZ9lSTvthVFGgeKLgDh88Q6Ga6rD3//Vj9Z
zH68VSxw+Mz4BAjWCj8ttG2qMYaKKdmmlKLdT7B6IxjShBihsYK9n/XZXWYh2QnhxXZEsWZfC682
BpTXadgTZBxkl0Zny+ssYYwOkyh8C/ng417Um19c6flK/r1K/rjSwDuXjvLB8MePZtI/2XjTsLEH
M8rYfMZlupFFUDyEXrTRKY8FAaTj9QCY/jClk94uGoZgierwIJcA1q/qRE/0uT0duqTKjv4yj9tf
XN35af3p6rggakgJN6KU+D8X2PgVUoVwQkdQ1213B2yIJw2HIFC1KsA88+HRhC9yVZNctFZonbx2
tH5RQh5+CnbiFrm0EtsuYn6uI/hPUchlW1GfpIWzDaC11WU5CQGvXYT1Rrr5s5CwYrOj5rgFrV1D
xCMENkGEA/Gw9Dpb57q0jkh3gIqC0TwZXr8jcGiMHSKxVq0Yqi9jW9YeCrl571cq3/qlZ984mYfP
2LUwhchvM1hNrCtTPlberFYtFMVji1c1LoJhxynEjbUx3qd+Wl82I5ItHAhnUMXqs/vUGVMDI4I9
lLuhCl6kJ6x0rfBwbBPDJoLXHwbU60mfPhRmo3amNk+ZzWF1NQ5A6lHpWpztZzEcKvRfxkrgPYsl
MMZTn2QGh7Okc7gMMlxXCk/fNhrMTWTJ+yA4syiGAySUG+73EUPut9DKm33WEC7QWt2ZdxNms9IL
XrsV8hjcPyD6FASlY/FuGGx5jYVzKVPc37FDJBDUEjXyEDXZoyk7NHhIz87Gt+YbCiL3yijUfBR1
OO8Y4ZNNnejsQJ1atUd43b4kSHRkASx5xrpBGIbios8J8cW8IIkgUPpQtBWJQkzw7dR4p7Ib5K7y
lf/F8iQw2mDUm9kf0l06W+WJ2I30PepUTsNBM8BL1ndo0hUG/+G5tB3kLEEy7sx+Xp4DVdVkKfnR
tWoivc7GARZ/aaPoWzcmX8NwvFlmE0fQ0HvOfTUCYIfhcJ+NUw0UHs7RvRyNEHVaLdPjZESQd04x
gapb1oqRASWjsRTlas6593ObTVfYy2jwYrQq7nwCF9YkRvs7T4PbT1N3B01BxFOACNVqBT1XvssR
XUT9fZpKWnWVNfeoroYJhrgCAsNHt55QbW8ba7IOydhm71Y7A0eYpSLXJvw6LxVscjV+VWlkvBtp
i4tmatMbzzkzkRaIO+zIasnJcPYl8m06nXHTdCTOTdFhIsX5Opm7V6ux7XiKapwCgQPsM9hxJcWA
ji71Nsrvms0isalmPEhFO9nHYTFu00beqsRrbwDW1i6q2IPKcYnybUy2bp90b7nybjwrWXZjk14V
tRhRB2Xhu7EE342hy+JhFMiUk9DbSpyvcR9lfGJo0GK7wrSTpIkFANvalAAl6Yej5/aKtcaMkC+l
9tdx6RBNWrlPTEhFjMSiMhKhFg075Yr5oLHqbow6emerbnHhii7mmRyvawQa21xm3T1qhAgRduPe
NA4SgnmxNpFUw7rWHjExmTU7J6/RiDG9MjM37BrTNxjf6NUBPD7IIfWfSTR3v9WlA0ISudkpKVo0
dz36TdQnIkr3XkstnY3jb7LCYqc8x78myPr7XM9PogVpZr3zTm1tgZYG6DKMunIftbO0d2maXCyJ
Wi7wRye3+RQsp67AbFFF/t5ahiwmDuGsILNo7EEOgoTNkyFsSF2l/Qf2muwbCcFGuEqUXVwD/wjs
pmZArAdYuzNLILhRrUkLlrtOOxHgMtmDT30pnYMsRr5uCq2HmvsPE97/Cv5Rb7xFl8umShQOPLLh
5E3UtkZMEvGzrOeTTsbgkGLNWodO0qxML2gIcCwGqjmd/Di3Rn4VLsJ/yrwwAMIfibepktDdhm72
tYVjyfFNfTHqsLlyhVD7ZVAIc4qxvLCCxl0H4RjdjyXUGuuu9aW1UdeYsIRb308ZocwpiTjoTGm9
9kR2LdLe2ZL/81S5vpWtESwAFUCDLrfShSrrxGDYK7e09E4ujY/mq9MXMJvZ2kTTccbbi5hwqUqs
DKH8lezUbZNhWmqCIj0UViOfR2llDyYc4UcNHXkZ2QVth1F2DLyoPriJ4d1PUil8lREnj1F+RH5z
1yuINivqn5cfE1Uq6nKbFkVzKWZkUxRYI8h26uCyCQCvSj0k19KnB2/pHvGAhSvH8u/YptILx5ks
sMmeHiVYKtOu6gtfjyfpt9cwis4GeTTSiMjCZFt5cZ5pvCI1CmA8rNY+z5bg6IrlIhnMW+DPfpWF
NCpX/oj/QusOtZ6XEyXnz0nsTDDlpsZIlcjktZwTCLU2YbtrfLUXsyA9fqifdCOqF6tp6ofMloqc
KQDgyBnwD/eut+NANawW5cojjC1nTzd19n4eCb6gLhFH0ZAe3LQJbt0O1XS6IN6DmSfXvegL8EDt
XveFbFTcuDzf7HzD3iBx91gx8T3MUXknU2wgk21c6i576KWFN2hOwK6GeqNzJT9mt+gvS9cvLmUS
ZPtwAlwKOoLvV8OUee9lm6mPQPTjVcPxeK3rTq6gC6bVYJXmzSQjnBi5YRTV2sb2u6wCo5bBoR3g
VVdSwKXH1B3YgMSgq+iYRdXrrdGXbXjUyK+MDdoPXLPNMJsEECeDYe06rGOQOz1yGecOm75OxSoj
AADwrmlS5IUZTnWv71CwYUaOqEKsneJ7yeakLptBjsHRRxZgx1ZYInwpnEDWgG0N7mGTB6jal1Gt
XWLwii6/q9HFnaxE9axPUVkDmHldd0VtVeXvRdMaBIBYtikOJsp7f2uPjh5v+3LGP2ZkE++tDlrn
uJAMeWmhgvno9QzjFGGlubMr5qsrHnNaZkNdI/5Jy5MXtdMVIkzuhz3P3KG5T7AkBUIOpyD07YKm
m7l9ci1lPfS6hpkeBnVVlyGL7uwZ6yArohcz75y9DipngzmCLoF0WNqALywM0ab0esDSwRTIvXM/
i0mCgQheZkWBTiuQsWsnmHbwsoSoGuYwOWttV6D86dwKjcQpGIu46zr5gNBJGTeFi/l36X0BdZnl
22EGrmaVMY9Lj4udPC/rpMYq+RpkmPc2nR3k9XoIhgrBDOliwPAoUy/FVLtwr12dXBiFmVxAnjTm
2nfb8oAYc7xzBre5sPteeyvbHBAXZ5a9124/v3IHmNP6MqmZQaX/pWqqBGRzYDZbkGx39mRtk6Uc
XuvWzi76BZcPIj4avrCqOk8ooJ1vzNrOhr+yvKJ0XzZJIBAfV0YVvDtll6IJxm91FxTjnU5Apvuq
fMRkWK2TKHvC7DbHCfYT35ZXueE9tQtmkcV1GFiHIcXlZU8b+jG+oL5ysEnM3QnZxRL3GY7jrjRJ
v7D9pvySsMrKvbSXsOYQa1UlHuAhwUsuFOi+Gkgn9ZLMI/XMkxdF2pHm5Qb9QCuTWrqVlyRpt0fp
ZBmXeJ5b+zZbolSSS6XztxEfwspkvHxD5doczRApSWnZxUHTSfGMKyyufPwG0xJkcQZFe29UvgGg
LZqLeohY3wMzujaQMRyYW8mJmOtxgfCb+2ll6WnY+U7jmXjO3LRDSz7T/Gnb5cs4ju1rGMGxp67y
D27QtKc21/ObkvLrlA/tRWUtNIOnFXLDrNXpNz9Dje0uOheYrTv7RSY4zGa7EZcdoNg+S4YHgbfz
waHidDv2EFflVD9jsU735cS0sPbrvnoxutRPOEcrAqRClrW49RF0EFriI6ZH1ov7zbGVfCvq4gZ5
oLzi+4sxdrIl9CKXDw8OrrE2gMm4f8JjtvHDjyKPfOQ2yNPqYVfkOeLqyUzRr+uJoAZG5E3qNd11
Y2F04U54au0CVghCB3AsoFMI67eMkqNVjbyQjIMKTVJlkPAXAoxFqjDXZtjdOongV8ocp49Jf8UT
pBeaWOqqu53n8qUJUPZcE+iwL+2FcSRgS02DBtWTVPhehsFAQkUMZNjgnIsgDxpHYEvUkYGrxHhX
Q09Ua0uqUyNZ5ZKy+8gmi+7LOhhCvPi+20HEIhQu4qnsqn3ntkJuFGQMkvCzJF1Y3dIeMDK1l9zz
j9IkIjiOIDcdkshiGpJoYXGrVVioeGyd9GBg5YYRK27HLsM1kodPomkwzrcNw6SjX0QrRmwzfL+8
oU7uk0nd5jK3LnGblQ+hvTTQ6cRzPAucXcFKIXBb9ahLMKyo6ZUVZdkNbb6G2Cc9xBh5PYpWYlmP
HkYOzqhtH6Yo7yY01Snz19oRIcCRm0sefsdj8DLYXyGkVoppJ85kIB/VmMrYaxg5Gb6HE/7bdM9I
lx9dTVxA003jPRDtAW/+SSM0ucPnxsOuCgQotc9hTuqqxMhRoduYAigkmbaw64o6mzvCOrKnsehx
jJSuiXJ+0rY+pi5crN2wmkez5V1N0rVjoSYHeY0jvrLj4KqB7dvpGv9wlQ3m2q384MXs9WOt/ODK
zxP5WuRFeyzGCHtmk6eMrPh5lLxzjTD/mqRD4+1MJcUh0o783jErk8mD/iHzR/HIYGscq6i3TnUx
jC/90mLCpi55bToZGy5XlqeHusscF4Gaw/hA4Nd3cxRDurLmOtwW2qfaxmQzOLgqsE6UWtH9FlnV
MZO2fP8Bn/wjEPe+KvjvM8/zUyDVf4832r1X5zSo/xfSrOxzmOR/DfHeZaV4qSvN3fx3ftWP3/kd
47VMcqqIDKCh8QxURj5Zgn8EWJnOb8C0HJXgUWzC4MiK+xfCS+gVVafE8/qQfqQAgwv/C+H9zTr/
P9ikkMhHMg7sf4Lw/mgz/Dcmdo4Xtn+ESAM/g6WCdv2M8E5Z5s6zNspdUyb599QhnRlgLl6yBR8z
XMij7c/FSweSJVcycoj0nJLB6lZFrqmUbVsCNOqAhAmMR7M4eHAHhHtESx1PQT/pWM1YV9l7rWCb
BP31ZNeohvk2o6JV0jZwaRuEJOS2UV5rpZebqGlYnUfhirt8Tqx967TVepS5cTPVSUvQqlBCEWuw
XJOR0VHrpCx6hBLO5RacLNugn/lPClNzyQGKPIJV00dGnI8BFoGu8HGOkCWGcAsE7YAO3/wFvPcJ
lT7fTifygRkDesigCj/H+6khCbrQV9VuWry9n6BH0AROHMIWeXZRIoIcirnYaupt40DOpMtM7RW2
rVc9aUJlxPgyQfYjKY/KK+06Rz/pCMZe1HslgFGx7986ZKi8ioo2I3eol8tlcOQ6kOirVq7SQ7tC
BAYS7S6/KDw5PwY/Pya8LwD3kGhVWIrPj4lv+VU7mWO1K0fjNeph2wLlXKKLhDtKjXtZ5lcpdc43
f/om/QXI/zP98MfdPD/slhmQPBJ+wvixu0slSXrZGc4QxowIzjYjRADlCGRbspDX8fevd/73Pr9L
Wr1gd3lth0jXn78MuhicyTC8aje79nxjDMI82V7TrK1RpGs0mfoymOzpF7f2/I/+3Yueb8KfMHO8
kFgG8Jvtoi41cUBQC9bCJGzmRQa/QsD/6oaCJoa0jQaWTZXyz69VmkMtQh3VfIzzsvWYm7TtXLSO
uFgiSXCcEGI9u5SQLZEiiYvuHGxO8ntQs9PjAkVAVxTVZbk0qD+a/lel4H91dZELQm5iGAUF//Rx
a/CSHt16tevDJ1+32bHTy4J4WY57hOu/4JV/Zq9/f7YiGh0sCDSays6ZhX++7bWoJiqL+KaGyZIe
eALFdlTqV3Gqf/VEUTtASmBo8wSfqb8/vwoFwK2r+7baDRQbHDSH7Xjx63mninyIvR+FUJacNn//
GP/lWwvY66EGga0+h5v6TPIcP3lr48hUTZxDtwbt73/xMHk/h+Ce7+C5lIiIRRMmEvnDp+TDbqxy
7NJ+tUuDg+ip7jmQtLaWGaKuyjoqXW/G4stY7g3jqaeC1j1b8Gq5jowP09gyF5Pq3cZdQvFth+LK
2S5qg8djtJH0V+5K4jvK3Lif5dYcz4awXeL4e+1slGiPZJ9w6t0QjYeM+KVIlsNoXIQKwZ/7DXw3
jQ6Juqw9UnAKBsCS6NLk1gGg7QYAvrJDrgayjDAIdyibTb/CU7zBULEVyOfdc7TO338gZ/nHp+84
G6RjOwESkHPz0addVkdtZCwZQ7zMDGNbCD+NR74It6X0JQcWpMeN0yzbymHxTx3Ee2VI2gtm32Dj
eYU+mKPKrrKha3ZQl5hcJMZrQzQvTZaGNBm46THIouxEnBxpMWP4q3XY/pk5O3/U0MA/KNeAqeMc
mvnTY+wrd5gz5Ia7Gdk4Lvk0lkR+fw8enI/i5MOybPx4enLmFer5kJSUnf/l1v+93uwfzZ9/Kzf6
742h/wNFSeiF/vQ8nfNY/xglfw9MfeAL+v72v44Mmm9V8dOYef7FP8bM3wJihc8FJ+dWMgwdrGe/
j5lG+JtPSKpJXZJvReeOd76of8yZvvlbyOGdDxVS0mHlZf36Y850I35EpDn5pugSCEn+J2Pmp+Iv
bFnUkwcMsvZ50wnhXn9+gJaCr3SYEUO0lXcc9+ll3h9vj+uPaL3/VY+vbZ4Xnn/vqOcXc5m3PVLR
keqc39ynF8uxjVk9ku7IJlkqJfxLB+F2nFU7EHxlRAYWJRUdtSEYLnOdWo9W0WTb0Kg5XJoArFfL
KMKPJK+sj4mG8Qvaf8RhZpbdcjjO7kMx1sioK6XvlmWZdkHZ4M4zQv/o4zR/LsdGE3FQu1AZAGpJ
DM1qfjtDkd98S4LyjLXhPzkdaClm4tI2VzbGr2HdKPCZVZOFg7PzR8O9G3PZR9d5VFY0DC2yQ1YU
TKRMCgcY5BCJwrfIT0Opa/chBraqswe9gexYSJVIiui9rhI4zU54goyjxHCdTUSiE4bs/Bw4+h+k
ndeS5EaapZ8IZnBo3IZAyNSqqm5gmSWgAYdDOBxPv19wLrbJGRua7d6wye5mRWZEwP0X53zHDFxZ
MNAG3e5bzAp9ksHK80+Y+Obo2YlzAlbSQiwLi4AmDLfFPDTV2Q4RhRs8ff1ON+5yAJ0YxW+ph7YJ
wCti+TEObp7veGm+59ipHnRPgiXK98ia8RDiKl2dyCBijCzkWmRMzneNH6XlVlPaV9u6qZfw0Lhe
uk8deALbVmfhtez6sNuizQrBaKRz4CT+7EHKiWvP/BpXG+5ILQPjH5BRh+ox16kYTwaRht55bUgW
cGGZ+qXTcfDgOHJBA9921Z2DsRB7Q14zoXQwBTAyLLz2++z6hTxTJGl/a9ZVJKy33C9B9xA9sfow
ClcMsq/trfnZQ991nAQ5mOZyqXL5EK5eO70yg+imbROjosUg08TDaZSj/WWLyRzsNEc866NcczHk
lKG+qFJF39n0AaEq04y94ToYmgDXdt9WoVCqlk03Ps1awiaauqB4jceQdiGka/qpSWb4xQKv/9Yx
ibnzwro49n4WXiaraiwMD3MY7nSMtGuT28F6imtpvVZAQ55j9K/TTjO8R8aa9xcUvCVDfPxxRHo1
KkmxUq57CKZ0bIPOqvdO4A1RncvcK431cIzKOcKClJWabcM6p59+Uyw/OzTbXBLRsB6mroNv4YbU
1SSCsTvC8B72OXpn+ESRZdrPZi2rY1Ba7jscKJicdZR2vxV7WEy+ZRjMjCeb1d4qHX5muQ8h1mVB
+lQoXx4UGpYeZ3QYPvRx67CBrGzMojMbI4hfNmiSfQsOjOWOm5afEVLM6YBnqk2UXgihQD75CE6/
1Yn2b0NJBUfxLhp8dlu1GSZGqXYmfQy/fn1noeO2E4zZ1ldABgsgUKR3/5Zn/4+izUP8CUg65oB2
bXJX/tk5NlgrbI9J66ZWVGv2EY3I8T9ujcf/OgD/U0n5P74CwwZIVYTzgr/5+7E4DFUPp4pXYGap
1vBoZ+X/5yv84+CN5UScEs5F8KigNcCfjcP/yyt4oL15rHBa+v9oEcSaDXxdfMJoQkxlHnQM9S+v
8I9aJ2J0Q3sbxb6IuBAd/6///T/6sQzbPLJs3I312HnLHdAj+2UdmuijyJCHXWzVy5bf7LaEZ37M
Vq5I9w4UxjtYYX7P1ngog6RnVvyx9MLDkgKJd/2mBA6LI+Y3JQ6oZO3lals2UhBRV9L5l9bm730U
vwHfHhEjwYrp86I4/Edh3ncVizDWr5t4FVd7/BXF1dnrbCQW3r+80u0D/b837X+9Eq5t0ok8ZlT8
zd+/UpYnBiKIIGqRxvGaRqq8YEZ8avNm3f3v393/+YWYQaD/RRFMNfK3AnSt2wC5DQ4ub2IRgKwC
dPN7Eetv//vL/Pd3jjkDokn6Jj77//YQog+DUCKMs7GDGkahfcsUj74vbXC0oJ/976/199bw9t6h
/hIhXiSUzdRf7t9/pSKsRs8uWoyF0XJqy6QvwX9BB3GGS/6vjf/fS6K/XoxfChEGcRf8519Cz//4
UldBCyl1Ydq+NKA3AlizO+6ImBl8H32G87PKzlFzxZnxL50Pyui/Hzt/vXTEL0iUFE09col/fBu1
JwHc3yhFveNPr6FgSbgxCk7yFsty9tDqeEENYurwF+6R+pyN7frsarCMI9IpNlIqL7ojF33xUCKD
QGgeyDbf5lCjqez8yfomdVMfZl9iD3a4Ei+lmCRbdYwxG38qx9eU1uV7ikjqB9SgErlYhPUdNyTS
sR3Tw6nfWJCm2n3hBpo2NZOgacrYdq+lXMdTF1HdbfpAz1+11G2ArcbRb4GMlnCrehHskZlFz/7U
6OE5gwNKsE7vrcuZLartoiDT9tcoZfFYVynOIwtNCcS9wFrPIGlQ0Lr0bc/ulP3mfoBAtdjthJIH
9RIGVDPKlShVR7zoISicyxRJJzjHS9a/9KtW3WmRvkqMtIZfhcnGR7/Nu1Pj5O2xCbN6741oPDZ5
aXC0DnJ21GGegKS4nh5m7uBYEppJRoDN7qoDsDMGJAslSyfkF11qDaN0WmnXR1M1ywNoDDxBqdM3
d40yMwK4qbv0We9ike3tpxg7/SP2n27XMWy5RiD7cNFTToFxnMpyh9K5e8A2NzfJPI/29JItdcjC
BuQPwJhq6Ja7wWIfdcmCYbayrcAcCEJxGKvpgNV58pk3h6HZuWWnb3qADKJlwX4lXuNzyXl39Lub
PDZS7hOFYfwCfrB3DyJLk7phwWVP1o0u54bvFmjEq6Xiftw26QQYqKhafebDdJKhD5GnRel8nrrM
YHUjYD1jdVe2r5qnZm/1sMySlimPd52QcHTsWQE0XUeM14c1Cqx3iU4SINs0Dfs5KCdsUiZQ+SPF
Ax6vARxugmpNlnC1OnU3jfO6HyyrZDDtIi50ZJp3z9NosJouqYmnC6jI4CFGU3vSKXs8wnQRYb9W
fHfcg+aPg7mWi6aiVql7/NWvo1fU+8nJ1osa22C3DFIDiR46vsuQarooyUwXFxsqRJ0Mox3W517P
eXnw+1mjPegK8pofkAwO5c/ZdgOxT5d0tI7Gj2v9wgSt/BxYmnYXyP3hqW7XttotcVcHW9PE/msA
Xb24ji4CVyKvwBnt+kCVP/p1LOW486YhJqKPW/3g0ZMt2xE1kgsgSoXWqVVA03YMjdRHW8XKSwqH
sEViCsYEp3j8knsNJhbjMd4ObGf8dGovTzzCH45k46jHBTU85bMn/zhCe8fSbpykKK3oWCo1fUY9
akHEVGjUlqVmtwsV4KacLPoJaRvesuNgIuttSEtAfa1u7BBJzJT/6qY4ek5ToF9bC8HWh3LJpEM1
Wq+frPadbgsQtk1CPfvnwYEex6MrgmQe0vFb4ObRpzE9Wld2xu6BfLDxcZ5uAFfLL1Yca31zLgIl
rE+IxRCc0O/cwFFWXO1wHC71TjpLZu3xDeV6m3PIzYdqrYert5qPrpX5Z6MaHPptuf4siyCNDrpp
4m5PKwxf2iNIArGv5dwg/DIt3vCUsghpBksd/Ca1cNVxiBd7u7abP/ibo10lXR0/z8wMgoMdy9q/
3JgFzkOO8ELshSsLg1lejesVYa7tbHorgxvf+EvcH61CrWRkpu3yRIep+zslynp6byZfp1gV7drr
i90IPGxHIJgCuMURjQ4rv8FqmaW/8nODtnIi/WmXyyy/j3RL26nxODrQneRBgnLWWBe3DFvvCHtN
sm1uyvnQ9kIfHKQa/SEMy+5X0Hm1uRFu1RlxiKUZHFrrPqzjwkNqM1iA2cMmS+y4Ld7WlHjbdiLT
CsWaPIOIzXHq4w3f9RGAzEi6wXoVQ2HfWWZdptde2ZWzBaDWPoLrzA8TSXlfehII9qaYfO0kYI7o
7u0uj9y3OkJyhKpbMgHNFCGBIxmPJ1z3Wu2rzqxxsClWNBwv9H7leq7touiScFwd7zFk5998AwOh
+8QrnKl4Yn3Y7G0iEOBjNZ34wUZaIExEKeU9gnopr72o5yc6sNU7il476RF+Wb7LZie7F14bPENI
Q899Gzk720ggacENz4aJkGazBNjAFZ/rfehNpoVEYzBXl9OKhnPRvXHex6qTNFrYfC+hmrNjN8g4
uzOzcLNbG65Qh1jdS4NKBeLETWVwyfzJn3cI1uPHOtNOvF8cNMJnszR1tvXCGMWlQOffbKdUDVDw
UkCkgMkQgCblUNs3oF20VhfLX+F0lcwvYLXxtBznKnCCI3eDOvoMXpp7FXfDoYB+B0cFAj97P7Ng
ihDzeMQP0nxkll6/rRwAYZJ5RBQMVgS5h9N2PvU1qTdb3C7gHConF2AA1PQ4YjoNr43MF7Fl2JmJ
pBoW1W86E7vP3ri2vLOLPsiBpy8byeABTp4WL2412LQEREwEpZPu1ykij9RQVRxguQG5YLhPObJR
fkDLn/ucYOEqmJiD/0QVTTLHLRxAiCv6Fs0qVXRp++x1Xij31TTbL0Scs5od4puGdLBVHN77qOef
LZqUNtGS/O01z585pkW5y+156o9IoQG6VFUW6/vGqmG6DW1/D+oHQGmRDbBWOxat06Vz6KISJygZ
Eoxg0wwNrzJcpgx/GcuU1jY1JeQwu6pRIlNaLRXk1R/WgiLlACtSM9MZdFXvW7eQBKVVi7d3+6kd
vyx8iPtGg3xhUAUDGzXOVF3JLir9I3xqq9oJVQo41n0Wgyqx4t4wssEkCxMr/aSTJ88EoV75rkcB
wntRdRzdB2ItmwtrMuRSbMWhVyz4cU9lavNHqHn1v62xzRwCSBW7FmE7FWetqohBGdrCP2XgUNoz
9vhyF/V6zPduQwTFM3puCH1M+AAVEyWhdo3VZkQHBCsVlDSvEb7C+YXd0VYURXmO0D/tWmYzO525
x9728/vcwwWYEjjD6qDut6kIsiTj6W9YPONIrqGtHhebyVsd+WoFBxJE10rU9vCnhzJ0o3YzR+sL
/4b4tFru2qpEFQhEc36aG91X+3R2KtRBfjjC9W3t702/yIqDZJJ7a53NpRnk4m0i0Cc1DmtI4gm2
P3gNmvnJDdfXOCjGOyOuzjhAG3EKb77aZuycO/i7Dr7nCb5NyeVKYWDF2amtUERvukoHSNV18MjW
s3lcTNhFn7qas+wdsb7cOQP7Qq60IPyeZilQH1eue4T7mmLCsr9DyY/Y1yI/e1pcB9tV0xAe6jQi
YugQwTeMAb5a256wIZB4KVkDoF3W5SRnykVio4k/PnurlX41Dg4G0Tit9Z02ClScVwAsfgkhaYfM
nEA3bXjvzSccmMr8cnCd918CG3iRTGFjTYgMCtW8+FXOETL2KN0mBWTt5DDG3XVVJBrgmzLeO26H
EGiYsVSBDnJfJ9PQJzTSNhDurPRkiaJrNhGC6OjKjQFiN79l9oRe3/9pPWQHEZPNzVJWJ1NVhDEh
MjJI6fdtHOTDzqzKOlWmr5Kwy7NjGZfpw1LY9asckpFSfmAyBKNk5gGwF3IFyGEYmVQLXOAkqnAg
rzt3zVLajWoNn7RT9u5Gr0N0HwEh29Nl+PeTbeihEAn/qQvACzxy0SGUVXQZYukkAGWtPyLjybp5
icxJ26SSnP007xGJLqD+9pz/2c8A1uChX1dpvU3gvdF/dBHG3g7ynbjVqKQEYZpbdtDS/fldxh5R
tFCFUFkvY71XvoX3hTZL7dRYVdehhjG0ZyfQwqrsO+eQqoU9XXHT+AEngWi4FUNjH5DGk0mk61mX
JyvQocOWtM9w1tRB56IwUfJbocK2xoxwQx6OK/rPazWt+tLljmtOHIv5iaYqrbf14NrFXpTa/OQ2
KFvWew2BB0tuO2e0b/RdqN95VUSlqNhmcqiyUW87WwbkiJdZrp+jxQsZjiEmfTRl3X/1IfBbBDr+
IQ2reJei1Vo2Tl+l3XWyCv3NnkeUGEQ/6cnZtdj9OTazcQn3eoVocMUwkYfnMSXf7XVEIEzpz+cZ
7ntXVt9cmuJqSy0yPy9z7T5ZSzr8iAZhQ2BegvWS5fZ4mfEvgFV0MrXNvMZu71at7YrHeFT5M/oS
B1m/9MAou5NlLigWjIbJYy/3VTi2N4yM0rfepFrAuwQEfslZ/ZRtMT1YlmoHTABV9QWHqh83c7oD
pxXLZDUire6IeF+/4/FTwHlHpGs0qijsVjOUHxASnHnrcu0Szs6MvkYZvsK3H7l/xk06OPHOCpTa
BR05HZk7hPLqlloHkFup46HhUDPEE/CTuuIfY1A4WO9GMp7K+lmKJdvbdh/uJzdy8TC3dnRAXZ/9
wGrmv0ojZx4uBL/bfqyLpw627LsCvvbVAhV98G/AyXoJBjC9BZJnR+FDwHPWXyKsOPf52vGyi8x6
ufdyPX/EgSz+1B2MN1Yw8XJgkWrug9nQl49oMg6e4E7ctUExovv0nEPlB2J46zzfnHOimYlyQieZ
8MhByao9D1K2Dn4GAzr+itk6KFCi0J4oSbvv0yy8gdILo2kDH6vZeqhNsUeYTBJ4Ovp0miyFnJOL
Ef4QzMtAqHMF0mcAo6o7r0z40fsn1+nEq/bql7SlTPCZbuA4K2BQZV4tgFDY/fqHg0acyxjVcZIi
vT0Z6vd2U61t+zGoSeYH/jTvHqIQitZGIU2nk3V/smmu9lr13UmvodCgw/A+IqikF0kJh/4e9Y11
7GDsdRtrGeBgu4N1M+m56YrL1sslUehjR7Qh58G7ZSEJd+gkvwX56HUn5y9Pe9UH7blwZLSL6xS7
0oz35skqIrJ7iP95DnqRbX0rW0A9m/qqVYoXzBWhuO+ioDnOwC2fVUrcm81CifiJunsgkDO+uTDm
YhPRvGPRVVMDiznQP6bJb3Zj6AzBsVz4vHZ8CfwpyXO7CvfStsDfcKFYG73wA2zh2qVvfbBEB9Jc
rB10Y8H2z1B/9055AdC4AsxcCANfYgAoXYxKrtVIqBvjLa8xq5ynXGCL2mifULs9kE+AUA0Q/d3M
HB7DjA4O6zwsLYkac4NpqDDVsXNSJhYdoLCesJoAorHQidAWF09oOlyN/NfzTXVTT1syJE0I/ANu
8aYbSn5fSLvLkwUWnza5V1dvmkfIP6wPSWEpDr7mXPORiLqIrW//0hA3zTt+J6c6VJwfZoMvKktc
aeKd5o2Ibu6n+dqKmESieVT+72youj03ffsD0PJ2LKLyOR2EO9/JdfJ3t+L5LTJV+EL2RgMPC9p0
9RPijvxAS+jNibVGdv3I28Hjs8jZhHiaOkmUZFTz17WxHoCoAojSt9kgdcAS2QfPIXPhWJSjba5t
JvzPrvAEhzFz0Z1yaSySorAgtVC/Ovu/zHO7WJCmu81VWiV9PnMdjT3pXmkAlc4LHj1RklozSDqp
jQBseJ1mHh0iWRzcep33OLR+9DswTKZMg2tkOzr5+i0Gywnsiuw8hmD0knEJYzDi6RKMK4cJtUVf
0ULnE6Lz3crCZq8L8tTSGNKOcosQu2qbFolkL13CluVLsMfsN7mbKMx7f2sVIrz6M0vUbUTq1VOg
TO1tJJt4ql++eRsasWV+QWq2ke/WlUVe2RxsIe3T0LHkT6qKRm242rUs9pD+fgGTSlcElcb+nU4B
EX9WChu6FeCP/VStF40Hhc2kiOz8qFs1fIbgjg52iNS/n7rCHM0oeGkE44Yn257Vk2NJ8bDUfHBx
RR5iFTca4mkBn7GB237vAfbvN33vOTerzrD6d2TsvHZy+gwjNd+tkWOevRktymq8lVMW2Jw6+4f8
qeLrdzToGUkJxLg1HULl4yEr2jA822A7OW2xjtwxkzeUhx1NE7T8/ITsiKwO5ffBO72hPmsk+xg6
9DIfM0Juf0mKSgwYoCx2MypdOhFtTztcRS25IcIbGZ/g6x5vtv26I3OQy53WcY8+CsA0yZ8x5bZN
T3bXRl0bH5VCS0kgzjLNG8rO/i7XEacvJRspSSXuire4ETlxoKxJHpZ8JrJDTS4HR++N+OzKGEQT
ntq6S6J5DIcthB2YdRiy9Zcz6aI4gFubSFSrCZhOqfUJwSmDQy7n6tNCfYnJQDvinK5QAROaB9Kh
iz5+4LF8qnImBzky3o1fQL5GT44vLYlxfrV4vWgSkpB66E5WI7g1QM4ggmRGqkSBmlcNA0vwOm7S
D0XLE2+dKdIgnPnI3gOGsCGbonJwnyFMhqCISo8sK35+hFekge0AVVE2ubMzmF2RY9sF4uwxGHR1
oO7SzES/GGj+7pzmKc0rtFPDEjkPxi86kays4ut9FqZklI3EcRQwWv64dQVIIh3gzO0jq/E2bdix
cd4Yg3vClBXBpKmVY1PrB79lTxF05hMndmNvaXuWdy9Fb4HcuCovwm2RwsOUEu7JWaU9HfAXkYAR
6UE1e68JyK2ZvGmsEI2RXQqQJTfVXuES6bejbc3p61IPCphcka1zwoKZjBkWguldlMUhDs1CVgNp
C7V7tYrRcdGdZqQDQq5eSVkRAblbmfIXQhcjU/wUDMeRMoMPvJYeeX07+L4mPLoG9NsBnUrwicQB
mLukcgp2MVrHg+zatXrKRB+9yqCx5+3EN/s6hRM/RygzuzrFGt/eVvkMWTKY8zIooc+FVrhjZj8x
+uctI01q6PUnsQ3aucnI+s+ZMd36a6TRqh9n6t5Tyxm4HFsEA8TOSsd5EhkcdjBrrXi1btUu4Yiu
IHaPyCusZW2793ALPqg0GF5g/vnMzXtb/F4LN0+WViwocP0W8vuwuHIi8SIvrzXve7K4KmACLeyE
2qS48+YRYXZtZeppgENz1EgJaKMU6m0QtcUjZZ2+b90Bn1YoFslAwQ75fwVL+qs1k622ZD5AimdX
mw03or6/HOyu0d7F9YFD5wG5ma0b2eQityq6IpuBwR+NTOGfJ+dGcC34Er+TikTJmK25RWkgsuZd
TaYy+6qHbLJfZ5wriCSYn5IxmJXvhWIcwNkcWOjbahKYA2+4ZmPKwRwSAMm9G7EB6pZPXqwiPsiK
+heSR9Rb3UifzRo31m+vKctHwjGjXctZMR7mIIrwnQdoC5toyJtLx7jwZTSrBxOzq1znWvhT/Kce
6Vwxik3EDeUgjYg7sVdTJHGYwbDMVxmRkTXG9RGsANqXbgnzU9tUHiL6du4OFWjS741v/LuUtMQT
yX/6xSZZmNu1voUR/o7ljfdsDSop419FiM/bx2DOopPJwUIBWm+D1u6gO1TC/j0IHUMRWMqI8Lc2
Ld1LBer/o0xzqfbFVNOa2YrvMzvl+I2p4AOBw69EFFZkxAc5vmmdDZJPsUNBMi6A94UsL01uwAHj
oEGmMpjpYloGIVc7vQmOvdj06ixHPcrTVLYtKwM+6ntvJDcJvuGMewwn0EyYrrNa2cVGpESmbruO
Vy9NGfDxicPRZpte1cTKoku5sXe7HZqWPOWHzDMG9IatFYoSJUl0Q5ra3y7dbLyFEQUkSqptxNP9
g0WfKLdD6yhoUjHc6ELBXKLDX53XoSnbB0JIqAQr5o68VXRvycJstDoQlMy90PYR7ZkulCnPQszh
N1E5xcXSzWAeVDdOYuMvLr7XNhfnDGFzgaut66HPso/4qkTfFolSa60/pGRnseljnRcHJV0uW0Uk
5X62Us2qjqnNk9TzesnjcqmeWtZz/GbRmNWPIAAj8kGdsT3XpeksEHKh9bYO0n6ws2ztN3bD2Ai0
c2PvW3u1aeqcwKHQiYPlrpFr+OHat1E4CdeBs3fbOrjyXUoT6ig7ic04tedlFN4XFSfvECBQqY7s
ut66YVrZ59TuGG6GZgjXgwPYb9yVIFed155STGwdctw7BovrxOtNFkFEPNqw1O0gMpsgsjiu62C2
3ruUCJQy5EqF2l6bLz44cQfxp6x+VPza2KoLx3phKVqzXJmrfGVwF7oveoys29AxHQiuIoV865eQ
u2+7p/k0NnFWHddMSnXIBn99LQncq3e1Xpa30bhEfZjMvRrG1U9s0csfRPapIxl/iG9Dch2rY65a
VGCL7+zRDjKjbFITqr1XD+VLK0wP4URW3bpjMBG/wD7xxrt6tHT9PHb4WbdNdPOJAjIUBp5EIOuk
VuB3d7rNaptqJAz+WIhe6tOo5ciypuF83Lox2VD5RA3xJVnimDcLY13+PKRNRVhznOEIM4Z4o5t5
Wb/NM0SSW2Bo+zboJaZGHiKm6GzXLWvTFozNk5XIxvxpxObL6quohu9uljWkmKz50SPusNt4Zb2+
F4ProXtcqpfcl8yVvFSnFp9dgCOeOQeUlZK4eUyOUkv7OupMFPcVcA37Oc8N3/CS71Z48bmyT01j
RHEu2TLTk+a8+xuDz/wTBed4LyqNHdElr/OpcDiHt7ofm0fCS4YXl7bf2wTWLItzOgbyKcvEMl01
xtakBr39PaAQGvC+p8waS7sgTxWn62dfRWjM4TQX8zbDka63Dvf2crFWQjG3wsuWW4T7VDy6MPrX
U+2nfQddutT3dRHYdONZVX+0+LLbjS2G8XX0A4X9NHRZAwfSYthfdOdo7YlWXGMLK2HsTpW/Mbja
O2gCFaJyCuHmykCvfuJnt8TO88To/azMpC5z66tHEVCYOF6/vsve5HedDzXdZeW+E2s9nwPGJmBw
fTYHwcZXBAUfTABqewMRKFI48OsyXJ7JqmfzGdrKeSrJWPrl2TIGOlC4c0ImRuSQVw6zZkeYCukB
rB7D48DzclJ+OV3ZuYU/hJyii0uODWN1ZfeE2/UpcE1lF/AigsJNHJLtn+bOmQ9OEfQ1D6Hx3tKh
5oQl3KY4hGNPoPJET8zWshnE0Zk8mqyC/CvgKjojcJnlxB+uLIFwVapol/pl/TlMSt0hLcwfu6VC
VcjXqiUAjPlft2stlJCbFsHs9Nw7vfM4gLVKimZe7u3Ydr4JNeJvXIS/73FtfPZs71MQ2YPf7Iue
FWLtaAmypjN8SzzsaLMm2mnvzlYZnVn9LB9MitqEytleN42R40W5eXYX+jJ8t6egZM3gTPdST/Gx
yCr2nTU7aPoVkTHAZzHWUpOy+P/Fs5TuZ0k8SKkmJlUwY/Z9Rpxt1gj7wS0mJJSSmF4iJjL3Y7Ip
7m2+mns0jZjUxzR3mj/pzedyLTRax3MWOUNOkAHn8ZEiHQVsrkv7VOu0eSnFoH+4AEAJuQrAmW2y
DBPpY16kcjii42vP5egFR9I4AvgF9dLxjbat5tmgb2CdWfblb9tJ1+/O4LMZsdm0qSPjSvPWr/Zo
3+VsAHkvvEamJ+1OKG51XLi/XR7DQwrOXu3csVRYM6yqfs6yiKkDQhbxrJlhUkkxddsMFSCoJAdz
R1s01phnCzd6AxMPUzyYp7CHI1wgcpsbuB0NEZPtKY0zK981UygtqCFUE9uaHeGxrbO1fiWnAWaF
1eirQ10XwyHilEs6rrQLur9JkEbRtI9+RJGDOZC8u7AVAznOA0Q3xLt8cEk6UFQ/MOeMsh/z2js8
KIqEarxijbMjUzS7m0AstjvXwGR6x9WmD3FmBqJnestfTpMDO4DzlEEaj3hPE2mtYhdyTFrbYSB4
L2elu9bjvAeHdOC8qB7TJawK8iZHsrSmlrU8H8XF98P1jW17NtwXtkhL5ocu5BpEv6/SKniu9EQW
pQgYUiPUy1CUUKeXSdhatLA09TwXK2/YtLWonnfLapG4Y5Zc/SQkHfxD0I3zD7/0ObRS8oMfh45s
SjzeFehdBt/dPmIr0T4T0MXy0rTNBcZOeE8LEzxM46KeRGEKyAcgi0+wq26ZnRb9SjRiSlonAiqp
6WtQ+93ghYSz+81xijiH4SnZ9jOLMwa/PX9Wt8l8Yk8Ml818HoNgetD9jL6x7hXcbeVHwMMWJgtk
QKZB5aC8mLpHmODOHeEuuXtBW9eRZBSQ5bCNlN09WmNbsdyZeVTY9Bf0Gr16yJTn82yQp1RS31xE
mq+fqar0ixoRUm4IsdBXFeOd3ssmS+OtH1JgJTJG5LkRJKWcmFw77+TQ5R9Izg0Tep8Iv8brxScI
vxUAGvPIDn/pUu0xvM8RJZohnRviTPxRL7a6tv4KBiTnY3ET5TV9s1WjJftNOBFsW9t19UA8CIml
lAkCt6tuh4CdKSHsT2whcvOCkqBW3yh7FL5J4niPPgGwfwbbjqxDE7tz/kgrH82HiXoGdnsNAsCe
8etuFMCcZn9b4/qbPoiABczIcJ45BiqUS3bH/WFkc1DgGt6g7SxsC3W35x23vyPtIxV49rn/nB2d
DAU/N7emiV39Gx9OzTXHcjOXKfuhgZ1u3LGucbGfBozWKQBIkPCvZQFrGrdAX24bhHFvrsy8d88F
TQ67NP8VOfwoR+UtcmAB0UUl3aJgMsVPvOQXEw3LR7xWRZCQk6zsPScuMISZyzD7iCMV/crM6lSn
FpaAf4c6UZFQXlcEsPiyE3cmJutrIyJtvo2tV34VS+t+9tEMK6Op2uhHjrJp3Lq9xFrrBVlENEcL
SAifxRIyQtVhv7XQVHN0WYo1UV42D3DesEKAc2eMSG6FXI+4J+InRpjIQJwsKl7mRtnyHr6sBg9i
Sp+CxdNyfoARTpSymJefNvfqb7frc7OdK4dzp4OaxPecDNxvjhTei+ktyOKdKor0eCvPQraFjJYI
7EOksNFOK0ogRy58nJSoJHtXEPPyTdFNXsolr9SJcD8IRRMHtdmUM8tkjBbO7aTOZqYHzZjF9k56
fVZtHQ8GLhmXKbPvKrOGd3davK+8pcDfQiJPuUy4WsdzkY7/h7TzXJIbV7b1C11G0Ju/ZJm2aquW
+cOQWhK993z680ET50wVq6IYPXdvjWZmS1tJAIkEkJlrrcK8pnY+PrWJ0FX9f+045x3cTITwKNGK
jdTr/R+7a5D3CMlAPyddbu8Vs4vvphFQshq3FTlYWf52uQX2tKv3L4oQfK+g8JT1RWtoMSjQ8XeT
BjPa8xSp9xkb17HmFf7MM4221CJlm0Io4DVdX2CPEHkANNfGVONVCGGk58iB9Kb4RC231B8vD+hM
r6ujqxAVa1RfwF8uBkR/Vpk2GRndOeTFJvuvCcDDyybOzJljySZZHo3xyEtwk6GV0tglmNDKp9J6
hcmMJP5lE6dd0DaAThmuZdkA//UXzHXYLBxCdUG2WqcoPWwqSUMEdS/TJjuH2kp7sE2P83H/uC1D
qsxp7li2As3tcQ80aqTwe8A7404lGoik9YZI5olwZY7vmX0TATW8PLITMmnFZMqA5tMjQhc5JN7H
BotyTmr6bHWkiWcPgiAu+jd5jUjifRzdB/AfUu41d5eNnq6YaHumh001bMWUl73rqD4oo0NvnFv0
z2rRoZXc7rRue9nI33bx46kEXUxzDssF5yw1ueORjZZU0EjCHRp+S6/Zmvt+M24kV3IVN9pC37/x
N45H3tGrNr3Xbkdv2Cgek+6SKvFQynL9rbUxNt0KQuB0R/BZCmkAur8t84S7trTTLqpNPktxHsbu
rbVXGBc0EI8LF8IAM6ui0gTqcbmiUhqQpUYoxK22Ytz9pt+onuqRC3IR0vm/cYNf86iQevTHbP4Z
Nb2WXrDxPXKpXrmyg5RjbDRN76LZHkyPZcqa/Q+u8hD3rQxl6tuZMrr2dB1RlICUzXHjxjNfmp3y
yb+SslvT7ViBz6H78mtt0hcks6fmxb472MG9HPeFD42cK4UuGDf1yba8/Pr7Q+HBz0lGFenKa39X
Xr3TyuLmLnjMyf0zuLEXryy/IlAMR27JviZQAUihgd0k0h9/CbwXPFlr03T1pvMqBbWq4ktsmF6N
1rKrAiSWSsnV+h9q89aQTyElfQ0X0P3lzXESZgCngOThjEFvWFHVJWqoyEADODM5T814KCBX7OT2
eYpNBBUk5VGtYCNps3/gyoCMg9/F4z9DPERbLbizxRpg1JZBJcoQq1ANOB45Cpy07IYKtZXY+VRX
X8qBS2SjD0+NVNxNubrtBvMTdVxS2yj0bQB/PY625jVacpdX81UTBPcI4D1fnolz68FXQSAC8EQA
XBaok7qZKHaC/oLr7WdR6rcyV3cj1pGqLu5ts0MkFl28vPvsqOmDZIjSkvYTEoUV7MvZBXFk8jwI
B6AjsFgQS6XIG4y0WkP25HWQ5jlO6g5QF5Igu0rI3NE09n555Ce3ALEcByYXW0Kt4QOrckzWOL5B
okwO3YEabVcPV1DSXjZ2EvUWxhZrPxoBjfEDxnqaqrjnUf+2eIVeNnJyrmCEnWUZUIJrKot57GD0
0U6I8MLNJU9IeAXTvkzozeYJcdnMyW3AAv1tAQAnfqPAYC52cGBJbSu1ms9jz36coAo1IfKCJrj5
PEPc/XbZ2MnE2Tq4OxgzQIvTHyiLaH8QuFSj7hsjThwIIb5p+m1srgzm3J/PzQn3Z9qICAv3Lx1a
SwOka0naFT9bUhqwAa4M4WS+GMKhCfEJB0OQYqmnnwUTMi1VPEWRjobCsNu0NEpcnqxTB3Dg3ZCR
34FzCH7ehQOUMGhKrWEhyRPJe4UHSaD1b2z5lUvt6WbFDKR7sopmLsg4MeCDAUHMrvbtDLWupby1
8S6jHyWnCwcEQPfVgmX58qBO9ymXdQWgmoDFgZBbDGqQ+rB1qoCUNVZdPeque7/fJmP2BK3Uts/n
FXsny2VhTyi2EKcFuf4iFEWRTTpdUVFWLX72pvIJdrnnHFp0PQ9uL4/sxBJnAhuIQTlMomMuIpAk
KsEQfkCe2VhP/M7iKuhrqtyxZm/CVl7x9JMbCDciFXUWLvFwOwADPV41GUYp6DpFEqHzoM9UjD8D
WKtcpsJuIR3yFWGm7eXxnbijsKhbuAjEV7qxjEddlSG/IGOxQBPQiKAiMH77U/JRp4dJgncJ/k7c
Aw+6GBep3ElFJZBGjvHTWH4zap+818p94cxKYcNmrXReCrK+iBIUi0sbOD4PH+nOJlGm1zdW+mXq
3i5PmCKi2dHliCeBzg2RaiUUQag7HK9R38KnpqQqb7lGUu7A+7ebyqogRB61+HbqjD8Qz7b0yZPP
Lfv8KhEShjUV0q0a++OKd57sO5vnqkk9QkRdLuuLsDXAme+MlmK4saoPNOfQ02Jnuvaq6X16Pbfw
rgd6l6/c3tlfp1MAglFAuelOx08XU13RDdlrFZDQzWZzu9ncb27v+aed+LHbubvra9flb/e73Y5/
cq/dfete7/fu856f/vc/CA/lP91nd88vX/P3Z34fv3crfp2fPPHD4z8b8ZPnuRvv6WlzxY/bK2xt
xE/85fFD/BbxW8W/bH7dvj293f66LTcl/3Z7y49ft+L/wnferuzWU4/TdGQpbIjfQGlBx3LsCXpH
6piyKh0+CB0l9bsqzzs/ufPN18sud7rKmi44BQ3Qx7QtLwHbwWRUc93SNVzgdX3Zg0U0IK9EfBee
ZOfPZWPnBsUmFeyHlo7dxaAyrR8ixSHzmKTlI0Dxa/DVNBkPd70qXV02depGmk5IVWUGZnKDWETx
JNDifg5yy83SZFP4bw2sbSQIPeAP27x9pwPhsr3TWKcZ3HPgaYA/maNKDP3gTAyVRCs1uFPdudfr
W9nP0g0tCsXNKMEUf9nUaSDHFFyCMmxlQkZsESSixgx0o0mAJfZ2gsZ4gtpdP2WbEeotlILlyLwJ
rKm/pQ3nzaILZyXe/p264yBFL5+4ZhDUEdhwFsdWb4S5PCLS7CIq4n7/51WtPdA05U5bPmXf78Ch
bjLv97ADX6Bt/RdQbfvhdnA7963cyO6fX7YX7KzNdCOt7BoRk5afpvHQJuUh9syS6GymQzO2Gkjl
O62hTgErgLZ2xzo1oRlsFHEaWKp+smHGfkpoCOss3qgOFWlgwdUK/99pTorn2KGJhS+Vit1ZSt3j
u5GSXxW9NG2MqUBDmQZbD22RYqsp+a9E6itvyNMHrZMr77KLndmoIvDwWoWaiffx4guyFP5qvecL
FEpyHuQmd4VZcMubvqZWtbJm52zRsQUNFPlYnuKL5wSIjImyCU+jtA03CKrKzn0G0zCCHB8f06Ed
cfYe7NBa6sGEwyvJ2UqTs3Lv00EUwUxTpSuXhXMegnquIQR9OD6X1JiVnyZBp9D1UhXKE5rP77G1
5udnog3AZq47CikU4erHYxnChJ7ilFRCTeOv22hQB0Ic6sJ5vbLZFTH7xzuKhTmwtPAEdAVCBHqZ
tU4H4Rg9zjhe+LuVdDrGM3RgyAl3Pxr6/KEov7xeypkQjmm4Ei0KAfzDYpBIYE8tLYyEFeU1Ch5o
tdDlq6p5HNS9TCMDoiRFfyOPewTU2/o5rO9orOocxA2hxP+x8i3nJ/zfb1lMgx63EdRXTAPfMhX7
oP1UyN99OGE04w7At4kgxPiS+rd+3NOQsjWT3TStXI3OuBU3QxNeYI41IXZ2vOZKb2qFWTMdZS0r
VNdKzmv61S4P9MxmhCObAxMSOFJ0y8RYR0M+3BPUy8Aa/kENYQdW4jcg5W1lhh83Jajk0L4i/Q5D
m3o8nioYKr1MNBPm2PpLH01PZWPc0lv7jtjvWtA+XT5eCFDOUezhVLCWdSVpUKsKDiW8WJP2VWW/
a4kKq4Pz7aOzhxkexCranYjw/b3eH4SYqacpczIwY7X9nRAPBgK0jRBWIPewkk08dwqLlz7lC1qC
eLIKdzmw5ehSU5U9bI8S6QT7qaTCeh2omjR8SduyindaTL16SyXS/qJr7RjTXDFzWklRgiwwFY/o
GlC8+ZZCgmHd+3U5/IbpzpnvgHmBPbJohMg2RWbw2Glnirc7OhfSP5MPjHRjzpHxpgJKf5Tr1LnB
ZSB1L/uhf0VFHcjgqJk5+d0yT/e6Fo80AYZR/dky5+C1idr4G4Xj9jrOx+63b8XtNfiwMf5wsBdl
j38vAov92s79MAAktMH/SuhmJWPgxYWMnhf0EdumkMfXyyv/tzB1HCepcqsKFzPyVBZVsuPlKHIa
tzsbmQraJl1TK29KCKZJ+cF6QkcTNFH0Vb1CsvGsxyMq9GCTCnSCgOZboF6QOnq6/D2n13pT8OaS
MgGoBZH34lB16jlOkV9HhyvXn3U9AKVcw0fQXCEM/xVhkpXb72lsYtyAfChq8W7DJY9HHySlKamd
LNGUECGq3Fh/ULCaV1z+ZBNT1xEPFURfuXqZyzFVY5t3sQYnHk+ijdLdzGhkWfb0Uc9ZWFmEpQmK
rLmPsdJPYI2oR3Rwk0xUzaw1duPT8+1voROKNwbFTXLho0aZTloV0SiaVT8jhKJi+xdqTN5cfYrj
a0tduZWceoTIatmUG1WLePv30nkQL3hjavRQtsQLe4ZK0H+il8dVuv5e57YFifiHb5AQ3IsNQYmT
fJotPObAHCz39Oc1jk1uS3HDbmtoww6ZFcXPVwydeAWcxqKkJpOVEcWVxUOP2qlfBLSxQn/+Iypk
YDHWTtKKlf19OntYMUENkdLC4N8qysFwEoTQojEKA69slPe2zPc+bACjZIFarAcozxt7f3kDnxuW
xlFCyom3Fsfx8fzN6BX1EtSCnlW85iVY/8iC73Jt8k5rUpRIYW0mv0NWi9zgYuOm6lijxJeG3u3X
zE3cQCRN3r94W+9pJZuknIYIOLwtWK8t0A0ato4HFHLb8OnHCT3UMzakb/b7u2aTumRWLk/c35k5
jsTHhhaeN2gq7IwRfFOgK/7Wvmvq37FnbjX+TWOQ4q+M/95+/bq5d7b3Dzv3ehQD3z++6+6d7lYb
Y1tuje27+wju16VPxP2y3754V0+/ft2upS9Pb1zHn7tYARCbSVAjqOdJVh97UZdHaEGXcPcEybNl
DGt6o6eOLMzZFDpQkCUvsjin6JeFE4mWOS/uxhtaiHdyZd3Y0PQg37jjyFxZ9lM3pnRDkkDjuUxm
5K88wsG+gWwmB1weRh4IhZumkgEeT8NtqUorJYnTnMjxsBZRIPUlq7UrhhXaEIz6X4EebJOG874b
rzSqR6aRKq4ZGpvLznYyPBo5RK2F3h56VozldXkO9EazxyrxgmL2TFItRmK6tvbwcSvIe7BgdBJZ
VMOOt47qhw5JXtrghubOEJwdcwJudGXfnOxPzj1Fp8am8NaCDHQRcKqkKmUtHxIqU92VAUKAUHj1
4XEwBDRnRLRG42QRAro56LS0Zhyz37+BvN41lFfk1Pq4z3G88a6AY9Ai0CxGosMWWyni5I5tCJcF
Ra58l6RfL4/l9PAWZ+i/RhbXBADd05TyKPIQvU88JQCkhC4qTHrezBMj9f8gafxy2eSZtziKF+KG
RRjV0URazF8flQPAgTHisR89hYO60wE7j7X8rijBExJeIHvkLwBqKBBUm0hPVjzkJHQ4OLkMk7jO
fZKWgYUbdhDDpL2g6RjkvnLbwXp3csv4gWQ2qla0BmzSKp8+Xx7zmQ3GxqL5jLoIRVR7MeRxAKwZ
m0Xk1THkvqYBsx+32GgbDGzqy6ZUkTc9OjgYH9cwrCH3QVVUfMtBrApj26D9EEnkCbkLhRxmDiBq
fvNTGOGSty4dgS7dgdS+DRFSBbWf0Z8+7s0s3pWJfC11n2r/t2VdG8PK5Vo9szVplkEsiNIQkhHL
y8dcT0NS6QgDzjn8EuSVY25RTi5ky+gYz+6TqYhMD6wIkLVIMrv2qihU4zFMVWkrR3Xno2VtB+FN
zckwudz9tA3wAvVpAMvQb+p+KmFykUbp1oZ+VPeUBKCSB3cP78Aqq7SvHVoCwY6ekLhbiZ+nLk0A
FVksRYaOXmyo4zmv4cxLpjyB5xrQGNQWcLTP5rWce/28Q394U3XwJyLmlq8YPuNX2NV5f8sWbVkn
SccqzH2pBF0Bnt7TEgMROAkCVGW74lMi1ix8SpwNpKO5Cytch4/HZzajg1xDzmsiZbHKkPf3k2N/
1qF+gweAVFUbIVZ8owWoZ7/BATDaLzUsnP2PsrzVRdf+dkQkKVsZ/RmH4l5OP5rYVJTwF7MOAL4y
IuBp4Kf3gC2ByDcrseI0h83CHpoQn3CwmbqxIkXaYKJ8p/gLCSqUNP3N9HX4OX5bS7ieCUwG2WP8
B2Ai5BSLWOzM1Vghg514NkRLE7Cw5qFVdYgxNs1aIfic3/D+lBVHvDnoLjweVmCZZgDfAUdYUF4B
Zt4EiXENZerK9J1cCvnjuTORHsM9OZNPrjNqP0pyHXsl6fE7ElbzphwQ1JTnXr5SosBcOZnP2qOk
wYFGUenk8E/quVcak6Z+J0xv1PZbEKmwlu1kfeURemb66PujI4B+Hg6S5X0pSgHswrzJuKbqEyfW
O9yG+0CyXy9vu3PDEcVrXk+I3ejWYpWIg3PI1Tn20vi7Yvzq+52p/SrDlSvAeSuGQmwmjWkvu20i
cDxhhzawF8jX7fxrxvmC8THqf10ezLk5I1RZdNzwxuVSc+xycdpyuUXaFIWVqNtLkZFBaKlHEaSq
cbGSYlHPxKu/vVDc1nm6n5yBMeVghE+T2FPDQX6DFc1BISOMladxkoEgTSCg4MKWVPlnkw/WLgcC
8zmFLOEuA6VmPUIPVGbEbl7KezprZCAxcuP/aqD6ep3DAIEYqzGuoAADpDX1tvVNjwvlx8fni6yy
zFUF5S76bY/nq+o4pwYZOedOn5CaBKrpFFeO72wumzm3+odmFrfMXPUTqniYAcwBVdVV0MqekSSQ
jLz9B0M6pUaTlkA6oRaxwNEr2GR17vtdZtGimI+6/kWxk+qZpI32PpshF4PLFs94HG005FKIPzSh
LC968GYrk11GKdjP5FoCR6bDZeO30f6ymZMrtMi0cfwQuRkeEe94obRa9fW2DVHr02sAu7CQUB68
mRz4rg0yfGXVbrruz3+xSWMJnf48R5fnfuvX/hRY2ISReBv1uO11qTzVBY/G7BHevsvWzhxMqCuI
ZwKFR1G1OR4hpWgDzjoIMzWkYJCjuM56a2N2f6KW9lqr3122dm7ZyKxwO7fJxiL8c2yt8m1wQQZQ
vGC2b4QEimIbW7VZCRFn/J5ijUIGh+Qyr6vFmDoDAhJHghJDLsy9SCLEGZJZkI3A+LpyWpyZPvyd
Zy+1G2Ls0kEaJ9YIKGPskVuH80HupXuCyM8xb1ow5XK+HaghrVTZzgzvn05TUvlk8v9eWA/uLZJv
SxVpVOBtA3zvFapgsgQAJbvyh2wlZ7FmanFtsWdqI1VC4jcp3kpoNUA0guNEnnklUp3xi6MhLfYZ
uhutoeXYARy4CZpma7XRVTd/WPqBajfqEmT4yFXwPlzEKTmSa70G2crM2ZtOqT/5EHxB8bzi5Tpe
vLhR6w5vBRPkFoHDWpjR+rqI407wncRfBrPmgf/y4W0kWmsQ7hT1NfowjrdR6ZdJaBZd4kGWx07N
doVQOvU/nI8XLx9iH2kQyO5PcBAyIgGhZAbkW9LijoIavQiQOue/6OyBimH6DyH9cNcKXzxw60iH
FQEVZiJR7byixKelbmnM06Y2p/r75fk7s0AECMKDkOlkDhfzF/VFxJdgCubXa3uyHiAcXImrayYW
o5mMsA9KpLw9dJid5zmoY9KKQfB8eSBn9ufRQBaeFk5AR2YHK/YguTOxR6eC8axJa2+lM2EOO6IX
mO4xiu+L2yqMbPKcgxOEdVB/EU03veNfzWoIJXdyr6EaveIL587dA3vW4oI02TCdBX7BGVgCc0fp
vfCKPrDcQK2++T6qAFGwD4tkZd+etSr05kg887BZvjmHNDCaIKpSby7SG+pCZfpbBY8E4jLTFK+z
V8yde4ByefnXnvChA49Xh9yCZRJ7cJ97E0SIElSbii5DLv4yGA8ZeWIDYrl4e9lpTlt4udUc2l24
v65A04VgUEqpa95Dj6VXT5MGR+e+ZbS0jhTNhJgy/ETNNYoKl42f9aSDMS/2hekL3ZIM21SV8Bz4
XeVRepzSACmiAZx39vHE9NFYFztEH2FtDgsxVvUuUKC4buDRhVri8qjO7sODUQnPOlhJNEeCDtEz
uG0c+OON9vvQdEAng5ge1TVZodOCmFg+MqygMslf0IJ7bCxt06BvdFK5rQGReNhBu1hZ7wiHwUXh
v8ZXRefq0FHCdKTJ1zI8hvEP3zS9PvjaFyvx54wrcXmko4S+Fc2ixrAIDLINZ0fqD4Y71I72nM+K
LKonxu1ozDXNuTAVdgjqeYmvcopAv7btOr9zY6Er0WiRvbLYS+cSzYDANQWMmWY9aqDHMyPYpkq+
Eb7kFH7r4VXLWy8wnlERJOX9wUumsEULJIUjXu+0ni9WIYJFy4EHM/MG+8X0/8Cbk82PUP19zLGE
FYSqeVLRZUbcXWzVyRiGJipoY5OD8SnWfuqozpS5TS/bvOLCf1O0h7eWv6YEzNhBXV056Xyu9MCE
dgtTqBxsKIX12pWfQK93Jem3iuGN89ZECzwevsXWLeq3Hx+ngB6ChgXiBxb9eOWcjvMYmuQcfk7w
r9besq/J9INlWKtlLs9lMUrgEWwgmrxFCuvYkK1FaelMGILQywOL9mkM9KfLYzlvgs3pKI5KfWcx
FrWA3VsXKuMVrOFlQ7CJ+vL9so1lwBHDgA2E5zYdqQIZdjyMgKwO1O5l7s3GT3sEVP8NzllXHlbM
CPda+gRLAuiRJeEpujTTxQkClDWzpd8WFV2vurVRYKq+PJg1K4vo6Qz9oCkRVmq6FuaovosN/VeW
f/Qx83fORCOabFvi+FvEKlADMWpOmAnMr1H+c0x9ToNNM/28PJqTgsGxHfrQj9emNFs4IwfspDQI
S9V+Hr9rxc0MDgZeV2hfPxU1jLweLC+XDS+vL0u7C9dWK4eDwRd29RaS0tbLaf+OU3vbj7qra89y
LnmXLZ7xQpJYPENV4hMPqoWn56MPVUub5B6xCxRuAVk4mHztzR8/+ORlaEeGFjclM5JCRZsw1Ghp
9mJFmnoN20RxO9Xl98QK65VxnZlJoUlM3ZxTVqc74HgFOwmFKkUjSFAdeJPRAQe32kFCmANdyO81
oLG+/lEBRDFE8plA0OCUEFL3xzYTS5GAbXW5p6EiNvS924eQnEGOvda7f2a3EeEBRoo6OifXYnBR
D2W6bRE6DMlBQC9HkY5rX6EhvfFx76AdgFZTeqR1GiyOR4RuLw2XsLJ4UxK6kfraO0+w50a1trJa
504ukuj/GlockqMf0i0MH47nw6CcJBD0IRZmwXblleaNAs9NiX6rRKUFkdX5NtJWnPPshIKoYemg
HAeUcDzO3CmqWVN66p2xulWkZKtO+lZR1+5aZy43Dg2j/2vGXoQVX+8UtAYxEyAxrPvfB6160eVi
06rKVVGueclZa+KEpOcKApBlgjUaq1Ea7JlBsV5yWdzK+s8o+s3NcwMR9Payp5w5MR0yVkB1aX4G
j7DwFEVq5KrpGZoW5Y8S5SSr+nHZwtk1OrCwCCCVPIFvdrBgxb2XB707K+2znqS7y2bODsQwUAlB
mpyqy8IV2iifsl4mSdbYwZNsjS9atNI5ct7ZHbosKLSLvszFXBUR/3NWGDj76D/7xQzq/NVCuxTM
vv0CC7LaP1n6vfVbDkltZe3+8gDPRXxQ1aRuxd0DEoWFr+tN5RvTlNO48hCbNVLX71GHnssawvlc
BIYqiNMafhiawBZbujayQVGBFnl000LQXm7GAgVngLmQLuwhXHCjbO2MOXlXiQhMs7oBElgwFcmL
xUvnIc8HnTowDfpfIN68NqOs+26l2m3ZGvd5B0ParIevZm09R+hq0UgVKte1Psg3flZdG1QIdmVb
UWFTtM+XZ11YXlzDHHrTuOvBHC8gbcezXpeGMkSTz9UcgQsNRpYGaZRdmf0WZHKT89qtcUGcW2aR
9eOVSTvUSaIUrkcjQsw593KI2f3up0UdDZnXaC3Pc3ZgB3YWNz8UMCBiLKTM8/vP7fjY57xXx01m
XJXOvVLuymEFt3YuDNDaSeFB7J4TZFyE80JGHHI1J32uQ0ooSQPpJWXlRFozI6b3IB1AyShuFJvp
M53HwSqAJwQbxC4vO8W5LSLeAPSb46/A5o+N2OgCQUgc0dk7fvJDJE6R1LKuHHnX5ttw+i8Td2Bs
sVChXAO2SGF+9MFYVdWtGqH+tSYn/vc5sfRz0tk8y3Tat+CJOB5SgpLxUEGU7lXo7Bkwdw0mlLp9
XbsDSiZq4e+MQa9dCeJoI6alLX/PjPw+GZ0dDUJeX0GoZPwxqmol6J3zUkFeRmGbs+kE5UWYRwgu
5EGXt9amLUVL05+kbPaF8hlqB6m4L9e6X845EP1doqQKnp99fzwRJfwliJCmrG2Vxai2pbqXaOF4
L4TsN5fd6Kwpcfekp4LmsuWRpeNHfu4wuKKe753JZ6rlV8ivXi6bOWmuFtGVbLuq8uZG7HsJldO4
JWayeBXNubG3kvBz30b3Tf978n9pw3Bth23oGh0Fan14UaJxayCEtKGKDx8k/MyXP+bc5eZw6ywi
fdJQYpI4rEm67iSrQ3skh2P9ro0+q2sVz7OR9N+NsyTy62ddJq+MqUD5VtpXEJ/XMIuX15cHtGZl
sXFMJBfGxsCKY18LQZvyoYe0cvgP+wDSOwqqNMdSLF54pR6kfRzBYwlnS7BxOph6IxL0X0AzIwQV
7egW8uxp7SJ6zj8dQeJDwYv3ynIr0ECiIvlE5OEWv3VSiLzrYGtbT5cn8C8ifRl6Ds0sLoitQucg
wp65J9FC/RmK7L688gUUbNsb1vSCwq3i7+A2glSZniEkm0rF6X8Qq4bN5NBb61l2n0oeVwKleLYR
rXgbOwVkmuQ3jgUhYY2rTeFQ3Dp1Yf3M0FR97s0aZCyisPZL7MfO00jnmNdnfvOt4k+hoEdP4te0
ssd9GxZBsgtQKWpdld4HePPbpOyf6oFM14ZN24xejHQA+oWanOyGcNSoPA+D3uwsqFlR3pu1TVNb
5WPpVzDeR3EKZW9XtpD8jEa5g8Tcy4IW4rVGL3JUAUMIdd0J+NwnB4wMin7mmP+SaLL8OslJC4Le
qmT4FwKdV9Woz1ypmyqAYycWYt9Jb2kb1QrkF6h1x/ieJhfzEZS2M27bvhyCrTVC1IXGQLdRSy2A
P0JHexQ1MNNGplf238ISVo/7MFOtzIsHzXpQaijtwwBh1DHuuR1MKFwjvgR1t+nBT2x9HpDfI9Xc
9eleqdtilyFLk6MZ0UKngHzkcNsHzfgD+qwYQb1RKrfoppTpSiQ9twkPXUh48sGpX8/DXPcx2yOD
eKTxP3X+M/I2rp2sHPwndSMRSuEgg9ZAgMxOoGxNLKNRJBKM0/iQF1ehtY3l3VR9tmkmR7ICpWtt
javi7C48MLm40YxQ2MLzTEakDjOvVKuQ9AQU9+X87fI+PDuHlJ3BjAPJYs8fz6HTVHOfp9iB8flq
CPV9UcWfY818LrthZbnOT+O/tv7++sF6jVMO1YdIBc/mlWL/lKcn1Mi9yf6hlxDUbpvkKa7XUL5n
HhkklgTIjaYlbhJLtlXkqYI6aiqSdM59UD0Ww309vgfhj6nwYgMy+J0VvbLPUdLcqmUL5ckmSr62
6UqOUkzjcbQ7/gr1eJoHpYYbO+Qr+qRHvuUF2oYNjBmeH26G8gtYmKhZebeeOhAWARFa4oVP+n1x
QuWIxAJOa9G3RJm2rCTEom004tfMnEm+YoebmkVvmClghMcj84ceoYq54CQczBfd6Z+iPoRCPnRu
TI3+XkSnUCfXeOShh3wdFVW1tWmAWHGt0/sFDVVcdMh7wZZEaur4I2Y7ccpIZGKjprnnLhvuoU2G
TW1Cy8hBZMzVjVD9eFQQI4c6C4yMDEJmcTr7CoQnSoLRrHqLnN9JSB99zUpK36TsRz99mtS7aV6r
25xd1gOj+vFI5cxPg1rHkSj4XcWK+bUNEcOt9ZWbx5m9yuBECYK6ByRAy6yHDCedX+gN+QBIFzOh
pf2KtpadPdgNSoPbrLlHUGnllngai4RNyohiSjl7Fy6LOEbndDUu22S/a7p5aGX1EbnKpd+XY97Z
OTyws9iMPspxU2oxtrq5KdKfbbZVhpXrjViGk/1+YGLhG3XsdIaSMZS2fprlAlmh8v9zshaOYKuN
BekOg0jKmCnKrpPIfrJSREwRyLk8X2eD18FgxHwexO2stGNKLAwmtx8k65eEECU6zBpPF1+5Azjo
Nq26YvKcK7CjaKunw5k71SKqOKiEj4NNhllt9U2YPUzRp7yPdtr44We2wJn8n51l38sQCh58aLW8
UMlvUcvYtrBPzWmwuTyD5zzu0MzSs8e01zsZM53UEyjtbYiOeJk1K6M5YRygwiAiET1DVNzg0l3Y
GaoBxn+brGsZDfMmHvvqtewBqueNJMPS3SNpc210tjJyOY2jbaIiVlDalYT+RIQQSj3l32kY7W/V
BmwzLQbTuLKu5ybCgn+LhSVMczQdu1LZO6WD0EFBSXBM3TpLGy+oBn/blcrv/zDlB1OhHluytFrn
1cBU2H7/UvjKr8bSN1ax8so+tzUOJ3yxzxXELcvJZ2Gt4YvTom9bwJddPdH8EKIhYydfqeL/h3HR
T0l5B5qvk0xFUEZJGdLJ5AlSyl1cycZNofUoT5ipsbJY54IYMHNa1qGxoIi/OFXbJm2DQpjqOu0O
qd3HKDe9y6M5e85QHBNu69jw2CwmEP2BuJ3pdfOqsUMo0dOmK1VGgWantVvFeVShmGm7la6Vc8GF
6QOdQf6ZG+HCpiQ58lSO5LqForKltF46T9eZrm/NvF1ZrdOcIchZsvaohVDVh7Zo4YWJU9VzpOYU
GDP6BTdzH7iK+a1W7/MBTvnPl2fz7MAOrC2ShlY2IJuLIqkXkkW2870mI9VQNG4RrczgSRuSCDSC
TIUefS59kCAcj0ua67TJxbigttnYBlz1TraJOlQ/G8mLLfSopy/OQHtWNd77qbXz47Xu1XNj5QPI
KmtgBPGe4y/IsgLi64HzL+TR7WfvHTLHSKpdy060sobn9rgFyhUoGU3GVGGOLUk5qCJHygrKjVr/
VZ7moXb9QbEaV250+0dhTs2DEQVD6yHObfA65Mr4Hz5BSB/Q+IUbnVR2o9m08yySRIfLQ28POzl1
nfbRsNFMv0ad2rUQpL/sSuccl2qQTdcuBxdFmuNB22YwKmh5FaAPf8wKl9rHDG6QRglda6RhPFyJ
A2IfLO5LrCXPFOFTVPMWq6lWCNFMbUXyoLOr22rS7ZtYqsPBHXXOKY2kyL5t7cZfGeXZ14tF+yl4
E/hVecMcDxN5PwaaWCRjc+AeGkq6ykvluGP+3ZgeouSh1B9MdLmrdnd5esX0LcbLKS0wJ7C+a7CI
HNtVbKvTg8Hkfij9kHT1NidZssolfCYFTLs65TyWD0CnvmyrQKJcgD9YRHR43HraFygYxU9mRopt
H5pX6Gqq6m6OdG/gaqV8y9bohZejJJ/A+MinU0SDAHPpRL0K4x1JLyCsUfM7sxH561AoS+1gBRSy
jAVLO+LXDy6oGmUtkOg0aEoqkWdWPalFPXP+Hv0nRgQaZcEqAsGEcHNxdAQVQBB0n+mmlSbH1Qpk
rjOnWNkM56ZNdMpBgAh/0gmmH38ZMzkkenaI6NpBeWek/l3X2m+XffDcrFGX44rNkQFCdjEWq+xp
8iGD5yWxmb+a8pRe137Q3YWqo70ZWfLlsrmTvSZWibIZTTBc/6hHLPZ42AvJ+2hKvVRKNn17DUqy
6L+ZYL2mm05K3cq6T4dN4+8u212G779m2WKEFtaMRMWxcxRDbvZdINNKL0V3KP/q+6SZZFcujObR
bm/ClMQxDWLWKj/gMqZxoaFhkMwhLSoCxr4wXJF4aCOtM9ygcUCsz611J4XjV6nRkAcFiO9mnf1F
gpL2SzuUtDzFk+41SfQcaNr3QQneNLtOPknmNO8TtDoQ9oNm4PLULC94fCFRF6ABbyxeC8vbSSrJ
jSTkENxKe23LL0P+9fKfvzxEln/+4j6SZ02oZ6EC7FrZJ9KbpSKl/ZRme8PelGSvLxs73TXHg1m4
lx7nOureDMZPN3IQuinycjqitZetnNx8xJg4ibnR0SFAh/BiVdWm7eHDUHWX142rW29G8l3TPkv5
SCn0LlE/V8Nt0++QB1dJTK/YPrNeAgIOWSGdawItfezKudUXaaW1hqsq35Rkk/psmn5r6X8sw4NP
q24GzzCGrTN89hMuRc79Ku3M3+rk4cHF8PkEWKjo6oV7Y+kyklkgMdfj1CijbZEkTZBxrqKbVoda
F3Zo6aELE7eP2camN6Lmmxe7Ud3O3VaaN4P+qJZeE15VAHTIHggt1Dbe9whUjS8DUpKykN5KvMoI
d4Ote5PvQxP/otdXUx65o00XZ/MDyv1NIt235fdM/93UL479oDv/w9l17VhuK9svEqBAidKrwk6d
c3gRpqenlXPW19/FPud6tLl1NtEGbMCetrtEsqpYrLDWNp7kbQBgLMwfo1+xo4c8F82AnTxV+KVz
2hxFFO1uaNQAlEoCYnFUbTChFUyopoC0yNW60p3iex2Mo+dPfcWIjnacO/R4HCUpHSC2nzbdAGwX
7OMDRnShbMElJnAFIdGpuzw6YI3repuHITGbAOKKKQe73WTL6SEZQUvaOyqiP2P6lNEddH6JK6a7
XCKf+IvKtjekvNdtHa2YqHHYKlApozkQLE1VYR+nyov8IiZU8Grgm979aQLFZAc50zyiHpCB5uUh
T/9Y+kHp7iiV7MRy58Qtp5ehTkBfulG1T0w12oNugE56sCXgYpTa1TBuGxB4Syhrnd+H7yv33Acy
B7AIZPwMKN6Fgs3XwefaIgaeofMkgzjYPDhFuz/ppNh1qno0uJ2j96IEOmpmt3Lu5qPlTBFIia27
TsPTpLox8das6bXaGL/Of+ZJmunbEhZDKJwPxJiyPE0N9jGYVVeijpU8ReG+Ao4b4MpiMFYTem8C
oQWD9lb1AriWbvwES6Vgt1a1ZvEVnD2qFSNV9fEVMnCVif9ZAVUw7zKB+Z0UkL4Xi4EQy0TlDxj1
/GJlay5zZdTttLrL1E1Y7zWS2mGU2dRyO+uVFm8yNhyDc/j7lz4Wnmy9DTXgpR7Pb/u3bz3RjsWX
cAsG3LamaQ2+pOln0GvvOrzI8qRCyvdg+Qh6a1cB27ek3sjNvSxvgvl6nJ6I5LtBvOuATxLHk612
BxT30S7pZXrrxGDFHkkLQPxXcDpjFK3cnv/mlaAP7gQgRSySJWhEYSa50GjQAg/UGiYdmI+vvrql
9E3S8BZpyHYErJDfz04LuCGA8Co/rZT859wAdQrmN7yd+ZsKXMRG0UezbnfpgD5kVKZBAN9/khaQ
OucXeRpIszX+lcSdS2D6PtFqSELKCQ8DNLmFmxY8wUZnCDyYSBJ3F6gZDs1PICnQZNfHVTmzZ2t6
SzpB0PwNwneqa/+sib8GSI6W9SmE20ELn2uCq1LFP6aHspvdLLrrpNhT4ZsCxZmla0XeqtohiC6I
hTDkObVetfKZmjP+5X2YrjCVb9fdTY4xsbjyCvUZoeZk3Z0/g3WfxAaMgcOPSfBvM14omqGlPqXM
TxqSfz2GoB6o6V2gUEztjdomUclmRNNsMFE3s6z3xP9d1xKgO/1oO1u9C6pkgXda1/zFB3F+Yw5J
NaKxQLdzY94UaJdTZGTjrMsmVB1LKjHwedHIt0Nr2DT6+X2KjiEGa439AMsgpyaZmkkD+nUhukUL
Tyxd+X3qtWkp6MNfWyLkUCCCICZGDk7jjLtJ0KFP4YFHXYodKUC+Jp7AnIdUDiA1/Uba4P/1tz6Y
LxwAWubg5J2AHdObok6QlatAR5KBzWYC6AJUCccf4lfA788BVIN5mHif0mETzblXtKIuwZOECnzK
kRxuwanmT3GYQU5cN7/GQHMLS3nWWsNVR6QHC/3BD9BZJyeXltyDDDm8MwblJiJko/eJYBxyffMX
a+ZihS6xwOSu45A7luzQt329l42rYgaXYHCjDU4tZweqX3aZwNLY7+U8A/pf2W7D5QEqjNPrFEgI
SsTkJvHBUALHat8FpsySbuckcP5U6ckUyTl2ObOuA/oyavsm2yXDizbeZcUB4HZEvRwKgc2shfdH
6+KMBtA9QUhMrEunT8r84kv+NpUPUn5bR19pC5AlQF/9HFUH+oTGBSSXUWkHQsux3uotXq3GhJUS
A3bhk12GhoUitwSPVrZhJxu6EMNtaI35yIkyMWOAZqJhGyaen3vaeF9oBsDRBFmFk4mJbytZiON2
ElG2Cupz3FJJcatkGym+AqZsFPxJQwuZBi/LcTMi4fqpEAWcAoKIY9UV/CMcXPPHW5rGWaq0Kdyu
1oTeYMk3vVZc9akpsAKRGKbDi+tmThPkuFKssdTvmxajGa+zf3/eDlYNbbESLnTC4EkodyNOLZkl
Wx4qp5cEEkSL4NxZUrQyqNEgoQvDrTbicTkGB6sQTRsxLebVD6B1qJ+gWsOgSo/3KqhAeISmH8St
teZFGJv1zSulaoF7eCEZIpi8tSgZMQADIkKSREM7ECcNnYh6E+NkKuXQT19o/Nnl7a4qRseIY1zA
NzIGkasRMQlNwTOxlWmzNccHq9t1+qdFrmXts0CTg+YS9dZqc7cpChcNjRL9ZWL+JhG2Oqw58qMP
ZkHfQpWKGMAoaKHCpZKozY0aT8iAFO1vzQLlBX6AIboqi56DIM4vwmmOHGmQb8ywSwWx5ZrZwgex
2WO8joHUyB0T7QrFZ32OdjuWmReaVuWqWi1fKj4opHqwldppPgwOseKHMM0yxxhmAGpHuoqrHjh3
ChUZwJpLBgY9mhLRfILK2/fOLXZGwqHVtNV0e07fLCAM6PlrkKQ2rZ4Mc1+NjUPpg0Qk77zdrajr
0Xlw+4AUG963Bc4jrJACUY1WxmOr6/cJaIrBjdiXdoBxE8H1w3wiZyNHQjkXHWSqGbUShGazlyOF
NmAStY5yD/BxTgdaell7Mqmo4Wpd9RjcAcvmYaaY89QAN9ByY4Rl6qhpNgfMLsPJAPDRNa9TepNP
9RcxsvvakPbnt3gti8pGwv9fMD9bGfRammKX2aP6sRveFPUrsGS3NB+Let9i0kSaMWJ/gSYgu9MF
l+GK0ztSc26nQ7VrkMCEaAPQC1n/NgA5u88FnnUFNJHNvP81Jn5nDaPq/QlS0Etr90mzjaZncObg
tnU181dtgv8kt5EjpUULnXLmJHTnPEbS7aGMWzeJNkX7qlrIlKb2PL8Kdn8lwMLHIeWP9wHYlfl8
W5PnZVZOsPSiexqnCzQFaemmByr2OO+CCdCMFxnmX3LBoa+l347EchdagqZ4ycrxkBwsJBMTL4Ff
idLIa4EsXjeuqZhO4f/qY9DU1uBJQTWIOgCXtKdgm0r3mYoedwe0zzHSkK150Yi+jx38iQmiUopQ
DAPUqM7yflijVShhVwwyuPEU2Unb21Z3i/buJnmbZoGKnHJZYaaUIeD/vzxOEaUiSIuowXbE0bhD
DkeJBjtUNmW5T6VDVD715oOuX7XDLhw7pB6vJprYcfAnHt1IuTNKIa0X2/5z6+dU1piNTOljdjz6
a97N+zqdNwpcXocpHQxadM8TUZFMeawmfJHA5/4PV//PZvCNeKDe1Uc2CoasaouY6jL1y43hX/ko
fGV4PpWfVgjONEGWg/f0wLQHtQH6lgG7hsiEB3vx594vIgJelwnT5LafyK40gwEhKi5Hqf0EtKog
UXSyyv8IZCyE4HI9BUOZaEjHAFMDjioBLYg0sjto3aVl1C5lwGuVheZABMzVsK1JIgrLeav/Fg4c
XzaVDdYywoWs45w0UjcjaTT2llsP8k6SrQ2VC9SM9I3UaU9zNDhRWWPe5rEvg9vzToePZr+lMxZl
RmysgUns2Lpy0zTmzLcSRw8+BlBUIS1tn5fAJ8eYBGQYwYALLwNOXm59aR+Mldb7gHz2PYJ0tHIx
5l4nqmmunuFSDOfFLKOTZKnGNsrPpeoFT9qH/Da5qnFFAnvanl8Sf1fxS+IC9DEPlVYPIKun+xrN
alF1Y4nS6Cdx33+EEDBOY/YbGWTuZBo0qM11E6RIIoybJEW6PggsxaGtMm1bC5RVOfA93bRIAneM
2/EaE5SAKlUG/dBk3R1YvyeRM+A9Eb4IPPKorCDdDqwTvjtmxgySaXToFJiqxEOyz56pgqno/oJW
huOr9Y5a5TVSb9tJ969CGtyFlSAHseYZ4BvQfAGsKbwiuI3XIn/AbFUMNEH1K6WgvjOvfVm67awB
TTSjIPY7CcO+TwAFXbQgIRcAEzm2Da1v0ibW4RZKxddQaWouLV+jXlgV1VsfGTGCAfmmDWYUczT5
KjYl6sZzIjDQ73Ne+v/vr8DQLTpP4J9OWJN83QzH3gcO7lgaaGYz+wzzhcCoIo+Y01PdNulq1HPG
JA8vasCP+14EsCJMzObKvKc0rh9HLelmu5Uo+YXak4YyrTZ3dkWy5ABMlzwEvj1+E7rFjeaxsCLF
Ba4moGQaIEZ7AW6fJ8TaukfaQnmUWyJ9VRhy2yJ9qT7rvl/t0haEtnFI5sswItmz1IGQ1A4yM73F
iM8o6q8/NT2UK1gKleHakhN6bzmicj8pGMDv1dmVBt8ex3d/FlVbRVKY11y8cHwrz8D5BSmRdhHG
Dx1IlpMfd0oSrAT3HIDjwdx6UsAqwebkzxZkVEgIzzFIXAKUW+wQeejz3urUaI4FcQFNYoF3SwFS
uDOi3YxIv4PqytI8lAkq0ZAvC0WOVRV8lMjWoaEHaHAgsD/eNsnvUmumcFnR4On5TR+5LX3oi2uY
SlK4NBMkuvnIkFkG2iAZ4LpK0S7IFr44pWRUAe6DMTnHVAPUAOltrv9uezQ/KLUNpsPNWHye38lV
j4DueLQtgT0AiKmcxLhHDNpR4HF2wKM07zD+m3cvOX0EC0Rn3UWqS3DfoJfuvNhTbcQ6oSkUdGaM
sY/9fLHOIVUnnSLl4Axhu8P8LSKU5MaoiWA711fH2ugIOORZ7/exnLhtu3ogWF0BttQk+2gm2/Iv
ZgtY+Q7oLVR66LPGLhVBuHeqNViepbGGVoxznoCqmqSlvsGgMI32ae4exvIQxJctqv7Sk1yDQmF7
fjdPHrlMbVjPLhgogLQHBLzjZXZFV2ZqUIMCqH3KencErk/i+njvJDaNX1GqDSDVuDZFRde1UGsp
l7PDWA1zQAkxyM+m3UZ03A1oGji/NvbpxwaIpWF92EwD9sfjitft0KppjhNEabls9tWwm6rM0Q2n
MEQ4iWtKuRTFxVtJEYDToYAoM2idATQXpp4CGkyEJCRaEedSgngC6X0IMT761crxdkxeLfR8+9Nn
2BWC3VvzJxhFZa2XrJmLj2/0LlRAlcD6YjWEMvdWDIpQ/Q7NKJ1cO4aI1+aEK4jpocEGfClAOuE4
OT1UKrCC1xoL8EJ7bhW0KTyoKIXGnlTdNf6zZW7xuuwCNhKbmaBG+2rK65BimCXemqCMJ5+1hDbX
8iGdd7nhRnl2/3NlWn4fp69G1YBtJ0DgESmHGPgT0walW635aCNBiHOSlfneCQVowxZqhXBxnOPR
ahMd7Dp2osYNBVa9dLpNQ7tCuqFN7ipjcoF6h2d/7qXoCO3S91K7KHwnrX7rGpqgnnNztI3RkY07
cMee34PVKBye/p9P49S8U0sN4yjYhCq7mGSkUwGEkIDiytWsxzjbGLHbJ7tCctMgc3NV4BnXbMwA
Vw4Kxoi38dY+9lRVFYe+2YOUYA5lpwjQQ4mecBHq5Jr7XQph77fF7ZI0pZUHCYQMylvbgs9hS7ON
Fj4O+i7zkfcW7Ojac3ApjtP6qpr0IJogztBjxwT3sHY9gh3LEj071xwH+FPBRwBSAsCDcjrVTRJY
OhjgsZb0jhzv6/k+xLOFKL9SUZl7xW/gukQiHFx8uE74fAX1SZxFBKKi+MEIajujaMEobgLFTjSn
+DFWFF5hS2nceQ2xGqQSWJTQH76fqwJZO6TrQuADoXOZvKO7dgDZ7nkrWNHDI5HcmQGGVM31HiJV
VIrktnOH4koWKcbKgR0J4dzNPIArra4hJBgAT50eEAdjW22zdnsRc8RJGw0cDmbSgTuApARAfvkC
b5bHJCUT28P0IRr3Q3Td5prTFq4eeCR/jMCDFfafTf4ZGZf+vMPUIro7DeBIb8wOE377NtjU6GdW
0Nw7qM6YAoik3yCiSNBTHd4MlsAPrG7N4nO5rYF/7HI1wu+vMThp1YGj1FtafQyS6VFRiLuqzAtZ
XLqxNofOmlmU4lcfhe420kukYYystZNwL09eHW1K7dJSPLW4bY1DNmH4Sb239Nc0C7el6Apac7+L
g8JE4rFzamSAassyvsbCNicOCa70Htw9Mnrt9kYOTLbhtavHra7f5pk7jKJBpBVnBfHgEkajHADn
+I4dCTmBZmShqV/djtajioFItTiMoeACXLWvv2K+6Q4XLliafclqGGx63rxG9eCCsCxHgv28Ea/4
+aPsDec3SvA9Nb2J7I1m7vvpj9E/AmZnoocq+CjMTSRvz4tbe02gzI/HIKbVTIT2XOTWW3M4DoqO
txLQFzo0/kdPtPBS/wCgHHu0XjSkVNC/QQTL/D4TLgambLwKCUdgpwEG/VhlaCZNGIrF/EpmN8/d
r8zTPjQ3/CycobSjfQ3m5M/QLl7aK/NiEsheOUeIpniOsvcTkICPRSd1W/nob8NFMO9M0wXqZC/K
yK+cIvDcMe2IrBTQoHhgmDKj5VhF6JU0KjD1mhtD3gIfDqP6th658EVCnrEVE1gK/M67LnTTUPNa
KUcfakNiO41Le472c3cZa4I8+NreLRb2rU4LOb0cBCbJLDbCFTgmRTIJhBciGxAJUY8PiJYd4ILg
uZ1wQGzvO5r1MtSCQuaKs6bI66AlDSkJaAL7+WIhiSGBCDCB/oFs/bIpOker4ot2iLwiC8BwEQv2
bcVfH4nj7oZIwhNCkqFzqfqZVICkUhU7lbzKPJjYy59OPeDiPJLG3w56R1UthzTVcOv4V9wjo1QD
zc3V1btExAC2ck2z3mRkjOF+cVHzpT+qp1bVtiDeuSgvMZCySR+L7XSo940HeDdHeoocchNcAo36
WnpHadIrt/GlC4djN96PoSJYtm7xKdw2y7Jv5B1FOyVtKjw2MFmDzrBCcM+f2hqEqEhnAUiAZXo4
/6HPGSpBI9arNqlNOsClRQgm76mozn/qRCCHDdoDUdZgIEHHKhrPQSGXEeQoAHCkHtJYc/Wios7d
G3cZBTCQLrjgNGZYx075WCK3fXhXx4rvQ6J28x452mvjPcT7aNt5j78te36N7n9njRc5jdMDTg08
7m50WdrpoXgAv6+neUjtbUUFllM7Pf4kTpVTeSiAesU22/fqfNdbh6Z9s3Q3b13BTciClP+9eFBD
Hm83gPjLIWdqPKMhH0le3482tPVB9aLF8SayMh2RU118ktAI7kPFDLdGZwnR0laV659DB/DB8VfI
kxIMA2OxQg8qXg1e6Fhe+4H2ndvJLW2wUMNsLqQdFax+dZvZICvG8fEY45OXfg3g7ExG9rmtrtDh
4KbqHcgkR92taoEnXNXqhSS2AQvHm+mxXOcsz50MpWs16FEwQKoDSHeyC4eXntyRVtDsu7qlC4mc
HYF5goAxCxI1ui0Gb1YpyhE3fvkvKlHQ1b9VDx6FnIxhPk6sHiFTB/zRutLYPcaIkAuouy+f3MvR
42hdK/G/Oru/xRZOcf1AjgMjZ+tT3Di17Fq6NSwvtzx5EOSeTy/mowXyRXAlqI0mKyBJIp6eXg3z
rTK9/hsz/LuJhLv8FQyGUXRUJk6jA1eu8DIks9u58Sw/svX+qQdI5bTvZYFWrqwMDVUAq9aRRUJ+
i9ORONSC3kwixPbxJVVuU/01+3nEgezhQgTnXCMM1cXDhBxVkt+26m3dPwGxYZ5u1E7gxldSlseS
OJ85Vpj1RYkQD9HX5Bdx6txO7f45cIZNcKld2+BgJHb464CY56Y5gIvv60t+F431nIyUIKhHshQF
QNyTmBTmC+MT5n/NEXRLuL1sDRxPW1Bo/qpSO3kutulFDlryw/g1NhsR+NWKJzuSy/mXqkOSkvaQ
a/q3qfwQV45pOgQOPZ52P1fVI1Gc0pAepaDSwD6b6VcrvRp/wsEpygnMq+jQfVbiqwDsUedlrviy
I5GcEqUSEN/NGKtDOmlQXmd5W1uXuajWw34LdxUeSeEUqJ+SZp5MLMxSPifgxkqub91X4X0a7XxV
4FNWV4RRaOCbAyRG48v3cjc0IcZmUedBoqBHVS4CqlV6qXWC01q18IUccnzvJEOvakkLOcF8o+qu
Xz72oliF/Qp+26Dw8CBIWqJLiNOHvDXDQvWBpOEDUrWQvzRRpnldAIN4BBySfIL5r5nIDtA5xRoU
zTMS9WHWC8G7aFWE/j12iDZmuHtum9DCPGDRzEt9FuW9EfwbDVYXAjj/HraKOs6gf3P07E5GMV1N
bmh6j5Gz84aydtxLMVxeo46rHjcV1hE2+zl/pkBi9gUateZpliLYVi4imTBognBMsBKzeJaiN6tg
NEboQEjQlytIx6+eCrh2wAYA2AAQLR+LMhMygMgK9TU9uiQtYAAyUQOjSAK3mATBSlGwqnKLKwF5
oFIXRGGrB7JYAvv5YrfqtkQOj5F/SuFTRB61CSDQg+BEVmVgfAGs7qwRiC8NBoAYqJIRJfhivJEk
1ywutezrvF6thK+YiP0rgrte0jpoElJCRDldt6bdWS5BP1d5VUm7rqzcnFoCj7/mi8E0x/gFLIwL
8vcouhuA6K8h6xhOm8poXLXAk2tyJeMS/rkSckOuKvVCHLe+VrdCOrBUrlkDnXIX0WfAY0/1rhR1
VK6f1d91cc5y6M0KA8YQ1I3vRrytonedCFRudS0ozCmqQlilmLvGzMrKAFyFhLxWPg4lm7InAVrx
HuJYEHEJBPH9t1U3dFlWwfHL067PHhG1gm2iR1+WIcBqWt20vyviabcCcJ+0ChreQKX8IqWFXdeR
Z4nIgNduZIC16QRzqcDC5DVOLtU0BgcgVFyziQUYBNOVu2dfRFu26nEWYjhNU9oYvegBxKjynSS9
gvLqvKWu9Jrioa6hSwCzIQRw/JzTLGIjzn3WKFDNmVdJ4YUZJ64WqTslHC7k4XrMc/SSqHll51Yj
wvhjv5yPBQAgzfLMrAmOnweKAQFKzXaGK7pWLrItUr4ueM9RuMWomO176CQbBSK/6w/nRDJPsvCw
8BRdFTcQqW7zfXT/mO+DxlZeLKdyyy9kD7bhtXKnvGuO5NaSLX2e3+41rQEsiGaBWp79xe12q2WW
NucwttG8KTBnpMe7QULP1/68mDULQB8GC1CQmTV5ApCw7bW5MWEBQEVS/T/9dDP9fLKHvV0WQnTu
RV1nU1dl4CJwuhJc8oGrmlc+fSN0a+mOgnpufh9bYJQRGPeaQSylcqFXMAFxsmNSm/wiasFSQV7O
793qEVEYAmwbyFp8fqJW+7mcGaJcO0oYIiU0brYAIlYrp6KJ0TogNAEQ5XmZa/cl5ggx307QpG7w
kcuogWSXGpDptwRTWcQc4t5uSqlyaNSaW31QVbdsyuhKan3k9qZM2Z7/gFWF+btontIEBeQmMdmi
q+JXRveV+daJ8B7WPc1CBndy1dD7VQkGHEcx9iGAVIZaR/PJbdrezkgRN75bSJ6seucXtnbpaPBs
aPMGMuYJQlqaSqbWgV7ZIQilUs2rYHQ+Jp6k9FnNBYHVquawCiEy/Mjy8xT0cqZ1vWUBuS+qI3eO
cy8A5Y/NYNhKjEIKIp7VE1sI4y4GwOGn/lj1uE3L24m47fCUiMjMV/cOcHpwIWigBIfTsasE2AJN
83TAgVX5tkokm4JHITfRg1eggi6CAl61gb/SvtlcFo65MqoWPTBY0BSRh9B8m+vXwJrvsly+kHMT
sQKmBDDNfV49TpUSzGEY/8QlhBonw5o9XiMGoDGxUpS1E87piFExMBYNk3RpghcRAHoYiALWBAgV
c0/Oh8Ct6FB/nf+Ck3Nk1GV41OsAwcNwCR9HFNMI1pIWH6AAO9vGf1x4/jR8+FIjggs5iZG/JaFB
D14NwR7fo0fGqohbUtWORfyXPO0BE17FpddqBOAaiU3kurJrEOMIfNuJFnFiuQs3LsrC1xSIrYDB
Q3ovoi5IGu0QsDKBqGn75HLgZHGnmdd1o8cSNjNqKEaJcaClwMbXj+ufTeTbG8q6lJoYcpzIvDbC
1h6Gizr5OK8SJ37keBV86d3EBTP7LXYsyL8iBCFRqCJREty0VS+I/U9sjklilUCQdCO5xDflFSqa
1zqC1SQYVqfd6PVo95Kt51mbnCZKbrO6tKdGRP8kksq5LtmIQt0nDTQiPgwpZnKNyypO7ElBs2pm
a+UmbLPN+S1dVcLFQtnPF84FUKdUTnuIJD1u0gJck0r3kOSVK+sSeqXS7Xlxqye4EMfpfNTVPaah
IS7Vwdjh743+rmomRxPNAK/KwSOesrABeXluWcNU5Mo0dejoBXFy6FNH7zNPgqc0QEZ9fkmrO7gQ
xS0pMxKr1/sWfqoBScMvY9xFyeiQERQXhoiqcl0WSGpB1YFuGx6EslPNocxyGICudSYgw37RMD1U
qgr4bRh0TUaBUZ/29zA7QLH6vwJ5KCqdSl3ey/AbqiLv5ZIcDJDlNIG8zzuwn1Q3SGVimhpqmskw
k3R/fmtXfYqGtk4M6wJKlnfM1ZgWflrhFFOpdONKs/35w9d9gR9e1ZWFFO4ACzBYdW0MKXIYuRLA
BsCctekA/ZAK06Ort6rF6rOEIrIBNv2xuZlNOYCbF7KkFuS1qQtiMLCWu2rgljUoLTHlF+DVXHj/
Yh/Btg0gODb8yt/lamdUWToM8CuTvxkN9EihKO0aUitIxq/6r79y+IfPFGJWCzhvNfphLcSU7w2I
2fLO7s1t7KOjr/6NOTzB0tjhHL1amYIuRHKx82iiaVXSIJJhdQA8Afd1nzlN9Q5kD1s2BOltkTT1
+PjAzatYsEF4y8FW/YdAujesqxBRGUJaInjPiTaTexEDoNwgOUgkHaOvPNAXTPmmnRGMPOe9U42K
mwiTdyKJLIhY3AVJKSmAdoFEZYoBote7gJP0hllxA1i2P2ZPaTTeGF35eV47V2OTxRFyNoEZxqg3
C4hl4zrow3RDIgqhT+b9AbZgWQgliaoTDM3wlEpqDvh5Gk2ITqTLsH+uq9e2uUBLjKLuYuTB8h0G
3ecZL6D4zpSBtCqD4+mCdnutdOrgp8hT/Mdw+1xHWdNPKRbcG/cZhsyQHJUpFVxLq7u6WDG3q6k2
xPpQYcVJctDq0asmUY1k1W9S4DuCRxXvID5dTnFUadvP8GXYQgWd1MS3ATdooiPjvIKwTz2x8YUg
9iFLvSSaX8aYEEJzJxC6AHMaaM+KIfBdp0IISBBQFQMDNMPj5hxJnSpqSi3mSMjgSH20LTqyAcTc
j4/lWAznQSQaBVqi4exNVe293JR9b4pa0bDC6dEcS+F8h6RTte1bLMYESGwWP9dpZFf+x6ALRrXX
5QDmkGAIE5kETo45lnqcGoh9SGtsFZPsaouWtja028FQe8HWnbonLAq9iWwcFJllfu5NNZO5HMlY
I60GMMfpQcNoCXVDNBfrsYe3B6xWoHinNnQskTusLNSMJEhl3GfGfE0bTCpZwd1PdRsiTNDLYv4f
zecWp9s9HQsKqicYkZZ+MEr2l4RQwDYm1o9HL4DQCFNFjlVB8wShXEiclsDXUCZSO3FSHNRw17fa
NWlUu3oDYc35RSlresEoU0xkCzUMNXHG1DWFmpiZgbBxcpTXjfww2upd4ZQXIHBN0IY2vAZO96GI
5sa/U5DHngJrXMjlDkzB08ycDL12qP1oHtLL+bbx5pt+c6c4Kf6ss/Nthz+mmKW3H3VvdPqXZit5
pqt7tdfu4mfFQTuZaznFZeG2HmAPP8/vzAkOD5zL0RfyFlMUdYdpM3zhTbgNH0EojB4907U8fMFF
6Q1ua88HIHTc5/YBuHDA/hJY0WkIc/wB3OUzy1XTdSM+AAN/df2iGI9ISZPsdtJwUwiUeyXcPRbG
XUKRrAYFgLWgB5ijIVeajsxfZMvmpq83fvlQo5JRClzS6RPpWCRnUNPQx3kUQfX0tEfnUAT8CvQ6
FHbv76joBlzbS8aAhGkw2C+q08cXUyCD36yQKEwKLIMS4Jwt3576ypmD3u3qi+zlvPKsvMaIvJTH
qXceUXABg2/IyZOnltipfJ2V73j9Af70SprQlsgmlxrLPS92ze8iF2hSTAJjSIbvSxnLUQqTFAU8
RH9+vJcigNEFngJAyaQEYdiTSfbnBa5dxZjcRis2Zvsxl8A+aHHfW1EzJ1MFgS3onet3WjyPvsAO
T2eOYIcLGXy6qtLVUm1rCTdXXT/M+ex23a8+id5JhorlpNwqJbkodbBZmMO2MgLAZ7yAUUhgi6dT
6txXcAoUp1GIz8BKh6F0Sv2j8vO7bCw2ig+OOfV5HgI8ZS4lKdrWfQfix1RQ9FszluUucAqVFIqe
WTl2wegtryox90FeZuVSj2/pKChyr2nRUhTn+Iq8LyvaYKkysp11ieFJCt6GT63BdIuTNDva/xvn
s5TIebpC12LazJCYTI9xtR0zJygyoE6Wbts/NTTwMG9byz/PtB4rFufyxhoBycykjvSpAGcBEcVc
oo3kHJyZKXrTlBDQ5DMwWEhjSwNqYnl0CbRVT9P851zK7TnX789b5ZqzW24nFz9IjV+WmIuFG9B6
Wx8fSNLaFKTqZfgnRpv/z7MybB+RI2GTmyhTcfoytyhGpwB7coLsa2h7JGNQZ3cz5en8qtZ9zV8x
nJKAyKBXQPYNXzPHO7+ZrgjoVGRVNIy6FhAtV8NphR61gdxoECM392DixqWkbfLSobGxO7+e/+FS
/i6IUw+tAkx2IEFSHZYYWm09PXoxZsD3bYFLPesb9oTXMWvuogPRFshm7ooPv1AaBrkH2opOR1vM
sVGKmQSNM6T68CdLyLg1kjne5yU1O7vL/P5eKknzMvekcvu6Kw5ELwevjjNpc/5TVh2boqLIj456
Rmp3fIVoqdFFtA4bgEyCwzZ+LJPZwSsBPJM0EpQKvmsBJ6teyOKuK3/U+yhpsGpady64XyETwub4
qUoMp7beMm1yscyLVk+2lWq80TK0ZRlTMONwKfdfkpltoP77VP5tKSG68C30eEjbOPLvqxpDZU0B
uhRRH4RofzjrksIyScwE3yzJf8Z8P9SbUrookMSVRW8BkSTOwCyLaIBthyTTCpyCenn5WMivQRV6
RfnjqXl2nS5OgrOyAAks0pU49TzdtPWDBKxhMjm5UdqZDuze7kWJns/r2WqEuxTJmRuiF4nOBsxN
p9tY30udBxYsKQZUGkbauztrQn5J1AO7Hrws1sm5Yqvyo66l2FOtvMO0gy3rF2nzks6K1yjBJq9b
u2Mpw7vJtGvrkEwC4zptzv/eZ0z6oDgMHlx++rZC1wdtWnRa68olLjxnMNChH+7m+BpmXtbvJjqH
+vFeAezz8DiAjV5+AcKxwNuo65r19yu4rSfJ1JWDiq+gNzfG2+SE29qN941dyzZxWkRv9uDK+8L5
Xdqh/YVyobxJXGmTeiAaejuvBqt3Ixt9+u+GcAeiVHNfw+M0DjpjElsd3pHEiGwtn9wOtKg6adyx
EzY6rL4lgQH0j1TOyaWACkS7CKQCwtLON2Fo/3m3riPb/wzxjMyxavacNGxgCQQb6Obu50BtnCJw
ri9Ss6RIQ3xBUtsaOIiG0C1KEW/16VzhsRS+AaJAAjxOdUiRt03mdTt1G9nG/qN2sw9AzX9OTuCV
4AywTTfa54fea+3RGd60+9/gTt0Ue4CeuIkrNkLBofP5qK5pNbNnn1V2CW2A6UYw2SRFzc5PQsVp
Qwn8ydH/kfZly20jy7ZfhAhMheEVE0mR1GxJ1gvCli3MKBSAwvT1Z0F9b5ss4hDhPrLbu3c4ohM1
ZWVlrlxrUrU7AAbLHvpocXvT8CRuHFBe8N+6kkLFLgtH+6cMXu991yj2UW4Lq3Wi0tbHh2kI2++0
y9gBmE1IvXUmaR5BMMCDMU6bOFB7SGZRcLH5bTJI3GmrygZHRczCyAczHwPDFmm3hdmBSMdkyM0y
SXkYZG48IQeRIGVrmvo2jCvrtWj68CarozFyaB9yDwcLeW+tn24BSM43qTQAr1Y21G9CkrmoMYXH
Im1MDynm2huLuv2W07G/CQ07Bv8co7kDrFh/hCxTeU/12vxhI+l6LPhUof0QCPXUm+ICxaG2Mtkr
JBmJnzObBKUO+POQSOC/qRrtewLWw3uKDV549hBVqEZPpTe1RfwM4UbDyePCum/zbjQdTa954xjT
pGzbyiKzcv1ofMiYwH3MohJ8iiaX0cBkV7LmMDsG5a+N4jORIFcCZ83aG27b9Ys1deMzsSx2bw1D
fNfIUXYDZh5lx0Av4ud9J38mTO0ekMORv3etau+6MsZ/MbTqIqhGk41oyFLaXY2S1E2U6fKDHPbg
YkSNyvrWyV17BKu5UXmMyeWvcDKlIIwNaNZFQFVsFauoCly/ea3f8HRUoHoWt3YZIKGlc4ilhaRA
ySkDKzeKQuroWKmqPI5DEz3ooQomR1rl4W0Dxeh7PNfBFmAwq3g36yiEBHUK5XJMfC1ZTsZMeyvr
pX4vhxkUOAtNOtoA2LVuJVupXxvh+Gk0hu5S4LTazXU3+ZX3uwyV/vVYtvDe1CfkCzMZR0Y9Jo+I
CN9T7z67Cb2P0kk26h3dJd5rvzd3YxA70lp28BLhKvgRIegp4oba3ewvrc1PjtTaNn4Ch+b0AKL5
75Nv+ekDmFfMg3kX3gIUGjvZyo21+HKzZ0UudMbM4OLzoHTMcaz1KMPoW6pD348dDX2y/JD3P4rU
+shqfjBLLBqh4+76xC9mjpC8QQsIlBkQmguRUcI0s6iGonFzBeKUWpO51LJ/ZDHTg1rrcD8YEkJP
CclZOQe/gKQgnURpuZJumG/ki+U/+Qrhxjbbmloyql8uKlO3oTRsdGk3FRuW9t718S6GBieGhPu4
A0eKhBJb43LGkfTlWedUaXggsvSdJ5YDIOvK0i7GgZD8AVxcBxfKBa2ilGc2gV5247b9XsO9M1pe
bT4p8M1thAeO1w3H1PT/fpQE6gGqMUegeCif7ye9HVWej7Ap1z9LE7c9eTVq4lj8lazhaZbHh3wc
WjFB8AzV2nNbQDzKbQPhedeQn8EUqQ17dPDi1vEsQNZMPUjQW64oKwOcd6W4X8DHAxLYmewQclbn
Rjs7iaquLRs4o9IhPN3HbeJXeKRfn8dFMwCmos0DHMwoZZ2bifhYQDAA4TSdtnVmQ8XsqLaf123M
z5yLoZzYEJ5BeAGDPEeFjcisWKDUbbdjWRSuTNjSAQPP4L8jmUd6kjmFyKbGmQIrXV87VcacHjx2
veqBv9q9Pp7lDQHaaqBzTBQART60xCirVJJgCvIV/tQj2MYdYrHJZQ3dEQZptRLZthjdH3qlrR23
pRUzkKBAmmOuaH09UE7GiTdyJNukbVwbcIik9hNQ46AFe3t9jEv+Gif63yEK7mpS7IyzHs/JTELb
3OhpY/YGJPW3VMrflRCHPAdbZbtWp1ueWR2MdgCVzRU0IagmGd4MlYFjXdVbUFJnyqazA111J9U1
JkgdK45ZFCv+a2lCAcGwwVsx9y58vbVOJlQHk16p4jXh2tojwX4pRsfQVi6hRRuArYHyH4BilNrP
NycotiabVhhXbkR7pm7UrtpW1e/ra7Z404Fx818rwkFLW6vO2x5WEnQjKiNYoGj2CLnSu0a3XCWs
oQ1X157e9R5g9s92Xa41Di3dPacfME/DyVSGFVpPaIEoo83GN2NAEm5KPiSt2socMGI0Zlwf8OKR
PxmvsEkJdCPQP4DxlvGm7V6S4bVNXrq19ucFAA3Sl8ac00PGBt0CwqYMi7hQKEfsMvHs1yRbvwp1
9AlUMbQmOnT6B1hOnYQDksS15EZXC8cqssQpWdOD9TFOwer6q7KUY5JAeqFdiyuWXmInHycq2pTo
EEmiEFPeTxDE3k/WhkMSkDRuKqdevSYFvryPQYEEAUW06Is9KardNmE0T0VpjQ7kadEORXd6Wa4A
Uha9D4h7/r8ZYSMPOlj+LR1m0u61re74lHqjHliQCRrpNp2QO17TClsbmLBzx1YJWQy9HFcuIA1r
RbljAXpM22GtW3jNkLBno9iodKWZZ9D8lpHbIeoRnq31IS7OHyCWM6gfCGCxfRPSIlWiNAg2Q4Bf
muy1T2+jcRZH/zElG1xQToOn2H84i6Brg1qOoSHrLARkecW5geZ9+B4SWMza9M1Gt48jXyNYWJw/
YGIhjgBgLi6ocxeTIfCbaAY7BNjpSd/FyPxxKfOvj2bRkZ1YEVapsPByTydMICPVoWzGPIha6bvZ
WtAIV/kDjVJjxeKFxueMjji91wWTAyQveigH44UmfbSQLwBDHEpoVshcSUHRSYNu3BMEW2Qo4Mbv
ERscQs0ViOdsQgzUTj9BiDkHLc7zNMYnmKzw5JgEmf446sN9zVfqkxdOayZ6UFVAgdFiAHU+4Trs
5N7qmWSZDtDUJB0Rph0ictCUl7p7pGu8DJczC2CqjKNgG6jhQTNW2DLouVS6SaKx+xb8DHa/7z/8
26fIWxXZuRwU8K+zuJgNnRkw8gonIJIqdP9PReK+EOcYBI5zcDYbx/W3K4Q7X7ios2XCePAwgMYt
+M1Akih4RzVUc6oireF6R+8YvB3/+QmCY3B0YBa/8eP/v3/wLxtn5+B38PXPP3/pO37pHA6ut314
2H4+bL39w8vDy6+XlSjykqsSQq0ArJnQVYHilymyORasJXpIeQJOrsYNgiBxv3628UokcJnfmA2h
Y3kWVUKORYR5g+usyIoRk+/tPS/wAgzad9bi/oUVhjICmPVnHmToPArno9Zs9Kon4KXMnP3+Ze8d
34PN64fuvPorS3wZyc3DObE0f8lJICWXkRLaMSztj0csm+uvDeXihoABSBaB6sEyNUTawlASatO0
SaDquD963tsx+O1ssB3c7cqtoM9nS9irZ3aEgSigEokzCjvH9/efz8/PkTM5z4PzODlgcMK/4//B
tH/w3e3TZ+U+fT71zvzrc3TGuXQxOiuu56tP5PKLICMAKQYTN5XgDWpwRZRz6cD15uOyu9theh3X
w9i3rrsy/Mv66Nc0/zEmOPXeLOWBsNmYh93vBI8bnExY8rbeiiljdi8X40ICxoBSyNxtKrgfGenQ
sQXLLkwd5xMQ7OZjPzsCDA/j8+bf12/J5bk8sameb9PIzgbesBY20aLl4I/MgQq384LRQlrG/b15
3dwf7g8Hf2URL6tw87yeGBYuEM46NZYzGIYHpE4QPG++u7drTuUy8Bes6OfDMyNFrepkHp53hLw1
POj9Bjv129o2uQQuCIaEPQkirFqRvwy9ecFu49yuWfjKr17sDgNswcDQAQMrNoVpKS2lbPxnpfam
89YF3PeCzf1H5X98uUp3O5+BlYBi+fifmBWOf6aFRTEpMDvvj8x54+7bS+P3uA5Gt/Uav/NQvgse
HdyUyArjV45/fc1RxGqBUM1RwCvxC/O/vb5zv+pm1+ZDeNNZZdxPqv7P0s7XqHf8+gMHZz48842K
a3Q+rPMf+BM/B/zv12HCccKPNx/j619lzOflylcRgT1BYiHj8tlXfX1b4P1ze89fMX8LfuNGmH/W
vkCbt7T4BSpgLAT9g7NenjAvlELdXa9VbHnMByKKrx+4yEfnFaO/dW9mN+k9BGtBzUXoibQIxAGR
SwPjAS5y4QRodRNrnQW7HR8hgWGMjoqCnp0RX8ujx+vT/JUcPhukYEzwym1aSmlsabj8qHMXOZED
QVa3c37j38DcjT+jOXLzMV4Hw94c7t3H3eNm5/sY/ufnwy9Myy6An9u/POy3D97Dy8v+Ycudz8jr
nV9rlZOLpwji43lSEBDM3EkivyLJ+qIE5Ag0rqUM5BsdMwqAg6IhNcyGkJubyQRjdVSX+YqTXViS
mYttbgnRkX8Wl8QKJTZOeg9ZLVRWHMhQcI/T6Y2MJL3JQJq9EsItmoNwBnjooZGii7h5IKLMupvA
gd9J7zpDDcz2VWCKlTWquUuAvorIytRAoY42RLxXha0W9YmshbMhBQUDxXC5OrjJLFETHUItiKW3
KPzWlMFQvgI4NhjuqD6Bb9oyNtd34eWzRPgOcRdmgy3zEN9hpKFjqWGQQxazuIcIrA5SLMsJy4MJ
x6n4rOwcKznY0gp6a3a+wjE4mwghBmwmqcpHFR+gg03I7cEoh4Q3VBdRHy/lzC+Qoq9Rn74+7IXt
fGZUuBFCDRTlaQ+j7RD7aXVTDwXK2YHUbaXh+38wBf0rcNKAQ0EVmXmb0OYqs3FybIm6UrSBbGYO
Eg6188Jw5aKb98zFVEJUCY0s8JuGuHmtjJp6VKs4K/bd1O6K7nVqV8D9yyZAsYpXrIJuLSG+S2W9
K5kK0eh4ZO44eKPymUdv12fsMhCZ96T9x4gQ0MV1HE61MYKHtzHlxtFDufElLeJvRWfnvmGl+jbK
JvmpHPI0yKuqP7SANnf+wKVkl+UJWXsIXdxHwgcJgR6L1alKdBmjVj0TmGXowIRoWQn3ZvcUxg92
smN2kIBLzjCPCahjlLUPmA1criwgnUhGInoSkS5qm+mTWeADkHN0W8UtJF/Td4Z8RIqVksSBNBJw
weAUH9iHTnYr6zFf+NesC+shjfpIRoYtTCGD0N5OZuioyU9r9Pr+Fa0keR00ayzTy/vsz4CFGbf7
jHVljQFr4XuePY7VsdA/rw9r0QfYf0wIcTVl8qRUs4kpeZfrDyu5Kay7btp0prxyqawNZv77k3e0
XlDZyinmT0vHW8rfJVsOIFO3ErctOtKT8Qie3M40Lau72UoLdlmgdfRNb7kmdN7N2jftFbc9h2DX
9oTgtqldZoTMszdM933v6PatYRyGcpNAGLK9ida6Nr+YBq7ZEzw2kyBkBe3hzC1nJvvws3G07fQz
/xnt6C59rJx6kz1jQ/4kK7O6tHaoyYGUhkCzEdjq87UzwNwInRMb6rTVQ9L/gG4c5GD/w/44sfFV
jzzZH1zNlKLvYINlAIlBIFHl234q/ev7fSm0ObUiuG61JUNvMFgpcu1Z7TWft57c9RmoCFbc1dJO
1AD5BvmHpgLwJBzevs702o4h3EyrfVQHhXKXjG8czPec7Ptwc31Yiwt0Ykw4xkpOjKFTYKwPe9+I
HlIdWuLdz+tGFufuxIhwgkN4QESFMGLi2lO7Y2EEObCDcrjmahdHg74r8C3NzGDiy8dqy2gaG1zh
FXg96MfQ9c5ICo8ofs1U34qfck32FIonQgnFH2/U7uLhR81XPmNxuH++4ivPebIhGYm7RKrwFWBT
L/ofA7nR8qdwrU67ZAUJWbwnVFTZ0Kd6frRsG3c4GgNBZzfd6plnW7fS4Fmye33plmYU4bUBljqg
viDPfW7FqLq46YuZlS8anM7+3ki506cruKrLFBsiBDSMAx85t/devBzHXknBvQcrigz1Ep4zIBO0
nFrbTGU9deD/0axDp7z2o8ziR8uaKl8GnTw9Dgb6mqEWlVvsdy8hV+p0KY0gxDWlMcA9Ua7+lpuc
pEAgRoPqU1LKLGjGkVa+bhVte+g6bZA3eUEGRCa1XumerpWRvOIHlxYL5S5UnjWk9sAPeT6Neakq
EkefvMsU1StDv1CcQQd/7rhSdJ2Pq+jnIcOIGAfEZzO05dxOVSkak2YSRVZHPECz5WdekTX1qkUj
EK8CEg+WiCiaFXIdPWKKhUcPbfZJhCYuyHpf33aL8wXlKBD3aOieEnm4jS7mbJpA8Zu0auZBPrtW
aijakNEb2BqP2dJwbEhxgQcPXG3ohD2fsxB1BzaO8E7ZiLI/fejyldbBRQPI2M1MxeAyFqN+C/xK
Up5jMKQluJx2aftxfbaWDUByHrTo8AUikM6O0iGydWgrTL35y85lsBfHa7Jhl+UMnFG0Rhn4hVe3
Idb7aK0W6OcB9/7QhBsFxLsqXrQFmJjRifUSAQLJpAP4IBxbWrnfl0f3x/D89yfutKuibqxzUNeb
rPzRdSYE9v6ahV8Ym3A8lSa3CrAmgVle/Q6xOE8bfMkiwUhWbtvZW4rH0wbgC5yVJiCP4k4I9di0
UJKGNIWphG7MPgb0NuAZUHfpPTDiBlQA8oOcrUVhS6fJ1uFbZXgeAMuE2KVA+bENO5gdOyMGH6Hm
Zan5M6caWi1/Xd+Ky9sE9wQS1OA7RQPk+WrJSBaXxixp2lWaa4QHk96Nxm2c7FTtN2VbQh4k9dlc
g7rN/9WLiQUiGVcUKnt4v59b1RMKjRuCERp1fK8CPFP+YsOmsbKN3gfXR7h4IwJiBk0PSHuAUOjc
FIt1lY4NXLnE7Ns+UV2l1w4QTvKvm1laMyT6/zUjROx5o3PaGvDkY6iBCKAf3MKkTmJHdynPt/83
W8Ilr2egsJVmXu2u/G5BnSQ75tUtL9+uW7kEBs63PKquYO+w0B0vYrCiIhkbDbexi8fIb96kLpO5
Y0JEmRu6U8T1fVbmHmU/k1XI06ILMaBiLYNcQ73QLKN6F5tMxfZgLZ53jQJgYpTm/8VPnRhRzzdG
KpsldgaMJH320ofys1msmVjc5rirgPGd40tRg1oaTXuYJNwko8R/syjZVf0INSJ7a/XvrF5rBV96
iIDC9F9rwoA0GY/8nsIrcmVCIC1zHylXJ+p/WLH0GnbQciKvK1tkcaFsAHJxhGcYunC4iKlJRSLB
JI2rh34qXKWCIicUJkp5dHqo2RLg1doSnf6h9qbZo6dy3eNW5ZuQC7v+Lctz/edThAMYdumY52AV
BhCvdxnIOu3blvmctD74ZK+bWpho8Heh0xfeBDhxcVmbWp1YEWLnRIMFOuhNClogsjXMwousd6lf
CenXrAnLmnALrFcFpCgMvJeN6RuL3oZIRZ0GTyb0Ov41eTKUrfF6wMBQ1UbgIDiXpqrJpPYgTzbR
Yoq8H5d+kfbRmph3fRIX7lZoLc0c7GjgQmlAeA+BWElK6gI0wxl5K+tno9+ii6nUt0qOlkoVr+dq
JV+8NI/KrLWBG90EyFoYmFXwmc4VN10+3Q/MhfrZXvV3HNrrbbOC8F/Yi+jERQbcBKErusKFscmS
UUfyzOLdcGs/IK5wBp5hj4DsI8zMe0P/a4o3LBqIhIGCAhofgEBhbNBeHMJMgqtOe3XD0XfVoqTR
45xdX7OFS+7UjNgZWTdqRdrZTIhnUdocK6AdKzUY1JU7eykqgSQoIGQEvYgKRIrOfTO683hbTWC8
nqpade0I/S5OW6psP+b6gzQ0yYOVjNpHyIw2GEuaBXFqoDEZYoerfKtL1+DccIByINZyxlWdf4sU
W2rRWgq+JT1UVuOQvnWncI7dHU0LJBkODfUUm/24PteL2/XE7Ox6T8LomOfF0MUq4vdBemAUBzE2
XmhsbSR7umdm6vQlXTmSl43e8zY6sSnE1SQc0KtVatDSUH8PlT90G1XfRfbBtHemfme333gRMDKr
Jez6cOUJueQPTm0LSy5LhWKOPcabDO+J/N6rQY4unJrfENmN7AZEwf/Br54aFPzqhB7XhBowSEfJ
4fkrm74VIRSeaOr2xbsSb6+v56JPgKYAAItgN9JENAjv24lGFNuoBeeB1GxbUHJ0liuDbLxvVtLV
ywuJnAK6tMCjJIs3VBYNYSclGJtmVDJy4wkAIP2Y+G2hFw5Xwg89AuN4FvfqDWDFT1KoaF5vtoaL
BLCNSzwudn8/eoAMwMePojae1oKDsvuKpaTUsbNC6MuTaq+nm7QJLAkcFcW0uW7sslMd+/jEmpjR
o6kWtVUCmXClvOMgZpUYKNV5+wDn5cZU9/oi9cpaPbI4qBRPdc2dkTxX6QFOWioeZdNJ7wdP8pR0
5cMWwiV811wHR/rMIuKbXNIaCSk1zMKAumjGqjtcDSsTveSiVWA6APSF2pcpsmTaWRjXUjt7qywx
M2/ssrh2RrPfqfXEEtCx2O3T9dlesgjwLUCNgIYjJSMc3I6hYmaVISwmdXrHowZ5MnnKjgy9r14Y
tc1K9LXwoANIBgp8ABOiC0NsDcTjg0hAMuNR3kDpj+8m7Nj49/UxLV5Ap0YE76sPUyP3MYx0ko0m
8Sp1h0jyc6J5bdqDFHTYTMiklKn9MJg2+HWSXysfsFCFBA/8n3WcZ/3E/eu8zVTE8wjmwcxI2Y+O
fzMmv1cAlngd1GMR4yHx/brNxd0Jx4QdiEMKDaJzk4UsRVlaY+vkve2ERXPoQ7ISgy3tlbnJbOaV
A/G6MTvJk1Ghiy2bAKwBRUJzkPO9OTxK6sbuH64PZMnVqkh+EYAC0M4p9itYVKuZQWdnE5X3mSbd
sJg9QSHSjzi/jaPau25ucd5MRJVQTkI7p4h1l9uobwsb3gbNkGArN6h9MCbr5bqRpV2P7fCvEWE/
VCme6HEHI4QMILVk4BHIPKauBB2LwY4KpXBgHeBCsRHOFyhHMFums9B8pxcPda+4qV3tkj7eSmEF
l6JDNs7e9+S3aa/x2v8vpvGYRNSHzKslxFkGIMJQzbXx8OA4Zcl3RTLQz6kGXRy6Ay82BXnv6bAB
SnvFK1/elpAOm7lKsWfQ3AKU8vmgaYq+ZqDMqVuOwaDfobm0AxAOJCtuhwZ1foSOErc+rbp28Cby
FPL3/UmwD92AGTVjKRAzO7cfSqUmgXOMuoV60ycfOnuIozV/MkczZxm3eYz/2kBl9NzGaJKQGDVs
NLb+oOJ9VXDdHeSPlGQH1Hi3WlK+t9H4HWVnR+XKrsrav423hC8Q7gkw+7RGbuELKIpg9hA6TXNb
xe3eaAePoJNvTFL/+plZXFj0hoDpFtE72luFLcVyLeOTogOJVEWTsZHQO/zGp5mjQh779jEmXfXA
ZIkUgUoqUHqExIyigxLp2dasaKcFPNflm9S2+jUqzwufgcmY1d5wjYEfHMIf58uBIi4dqKaXYAkj
G2mygir5a8W62QQSeEDRyLOeoODOO6PIRhNyY+hSjHZMtVDJbVY834U7n03gxYBoBpEGTJ2PQuYj
sycOApSqKLYqQ1w7HOoEuYn47zvN8Z5WbAs1YgXCmxfzhbRWpkI33E3SHo/cCEQ0N4Q+ROrKllka
kY4eDTyCwFssi+0mqEvqDUppWJdC3ivyh8zYthnk3EmJtGLqEviF2cMtOzNz4NaF9t757Klo0kWB
IcOxt27D/ttAJkeOkf8AZoHeSfSbwfec3BTdt9hYeR9cvC0Fy/Pfn1zDXanWSVznFAqQR5MdlXKH
eidEPm7N+JsyrTx8LmMpWJs75yFtCIAEOr/OraV6HBWjTMHHbOsHnaqPY/dsd5UfRRQlTyDQtf4o
y9nBkqybRglXopqlsQJKizSMiWIbet/OrYO5jHA2lNQ1VftlJDEeeFpgp5Yb1/IbNuu+jfSVY7E8
YmvObBmWDAFW4VxIw6jFYYQRDxl5HlT5RhoVb1Ba1CyN6GAoyM5m9o2MigsJfxX6f+hrRKkXcy2D
5wg5SvFC0cJYMbsWp4U2B6ty2mZn9YAuo38YIraW7Vv2xgb2VQNXuzug5ZCuLflF9IolB+8MfoOc
kVxUOGs7CRsuwzH06U4pwBUF1J4ufcbwDYa0zccdKJ2Gv06UwujX6xrt6bNKgHCe8PwAzd98wQBe
nR6yti6gp9VWR+iqPk08uTXTEJy7dvu3Me1sFlzFeGoTqIKLOFRFAww8AcWOqzNoqXDoNxnjXTL0
jqxEK3CBeQTCJY7nOHDhs0QnCtOCSw8rvZZNKlO3Ix92wzfoTPJa2jh2W+/WM+qXERmCEWxfSFnM
Rq0vVPeJm+B5yHlmFxT16fppAAIImTCgIjNfsRiaje87W0bvQBhESrryxltww2eWhaWUqJGyXoLl
Jrzvw9RtyxpKgVGA5vW1s7oQGMEULi8dRVBsV2FOpREkUXYB/9BO2o2epA5u/kMsRZ5W1X5WoNJV
xQG1Hicj3k+9sWnktW6DxcECBoB6/ayxJGbCywksX3GJwU7Se0uOjdSA5uMRCgPu9XBowRMi+YAO
x7mTFb0mwki5VYQNziTCXIXf1Fbnw1W7BlM+pLLdSsWwg5Dh5rrJSyDjvIUsXKg6FKRQyBM8oV6Z
ZmlJsJklO0K3CblRok2db3UZYhTbePIK85UAiGAHavpNguRmizqAecfX0FeLY7fAKg6HjB5EsVeV
a/YQS8gUuym0q1Bl1p5NcrTq0M3iPdpvguvDXlzRP9bEnqJuGFmSMvj/knbI972yJgYoBuwtay5v
ySHguYb5nTmLkFk7v9zCXB17zicU0GUwqkkJnmv8sVSqfaxlj4NdP1wf11LIgkrw3MGJ5yHaHgV7
jTzIia4r1FXs0YmUyqmaAPwxDronysJFSjFMHsPyJbESV06erxvXF5zfqW3hIs+6XpFriGchqRch
AZ8elHiNMG4+AaJ/Be/IV9e6ol/gPbqmqmIrtMCAK1m+lXKXyCOiwGR3fSSXbSg4FQSX80wbgzSI
WIoiXCcdGH7g3mqbbgDJ0sGEXkQPhRXZXkeGfBNzCgIvA8ahGtSMeurEEVoEioh8Q1633XW0WMNV
LeylmUQC/yB1Cm8vHNW8avRiNPFYolnDDRePoPBgxRlIEG01R2xv1lq2J1KYrtFYzM9bYdZBl4EQ
DVAXNJKbwtPUSDKDU0ibQvrIV+tbwHY9dTJcs6nc3PpRNOBPX1uABad/ZlLYxwkv7b4bYNK0Bo9V
3+xaduWh8HUpuze12qEx9EcR2QxOrgJtaNvA26orBY8FdkLsgvk3Kl3gHhdlaosRQVrKcZhqLXG6
HEK8WeQw8qvT2r0uF26Y4cLTf9iJ4VSk3ugcSllKuU2K+9oythlpnRBtQ6mR7EN0SsWqhDxluXIR
L29VFDKBbTbRJyY+obuGp9Fo49SVKFb06Q3P3tA6ZWpe2ETfUr3a6cmb0miOCupdIDaCNK3BiKuu
XF1LBxPH0cKiIVMDEoZzP4cDoCTAz1KQwUutm+jKsK1JUbpaU688jZYt4Z0Jzgo8y79C+5OYRzEb
lvM5ZZDq6tZCFajp0ISTmysX49INYQKXh+QkgF4XJA2DrEkgMy0q14qhStxAw/FXQmmA6syKq1nY
6chI4pUJ0Sy8fsSZK8eEpG3KKuSQw1D140QuAiLXLQI3qfvWWaP5qnBF2RaxWR0as1EOloGOHr2s
IPsG3rOVG2Rh3HjqKiD2Q4UCP7MTOplevMW6Op0AGMoBkk9ywBKl+thK8s5q1mS8FsNXYF5x3yOn
hztf2DQUmG6NhBBFb2qnSw4h/cWlT7X1Tf2NqBtIKedrLvSrsCS4MgRXf0zOwz8ZXpJy2pkZTEKH
yKtfkRB5/IlcLd62Dt/HaKu+v4l/S/fcNb1ixZ0szOyZaWFmx7iqGzvtKjctvzPZzdUcwiJ3vdau
7KiFa+LMzhxpnQwxLEKZNhx2JDUPJCa5mT24KMnvoN7saFK8Ep8vBW6nMzpfHifmei1OhqTHjObt
21QPzlQ99cmjLHk0pMC/BCvHhSydF7zmNDQUAtqD9Na5vSktUrPUELohs2ZykLcNQ71pWGM1PjyD
cVO3KtP8CJWwYCza+kUGQOFeIvao3bRm0SVOXylDYGRanQEubo5RoE/j+KCOVDZdbdK0/B5Olm2q
HvTD2yTMhh+ZMlDDJWOk+fEUwdtHVpTtG2a3vaei+652mNHR2B+IVN/kMtTZk/l0aqUaSi5QLcov
u5Wbrdr02ejJhS0lXhenpek2Q2jdEgmVVwdw5+pei3T5malKDlrBAq0H0F+c8HgE8bDs6okSqk5M
23THi17Dc2i0M08x4xrfYPHbzgw1AgkgKfqh1Gh7QjK9ftKY1legb2a9z9NWfgciBi5NlxMDclYF
eLcCEjP1JkLevgBfdA9EDLifSQxebanYQdwygsKkkute1kzy1mZqLzttztXJsasB4vDpUDJ4YHns
bvostsGvH6XWL6qgPjFy0/7MokrZFZqdgPdKHj07B8HxDTrtqWe2Y4d5o5hkJ2pSEHExk3MX/BVG
6KLfv/jNqpEfDVAENq6SpSEPkpDHYD6uU/JZ2GH7Q0na0XIhWlB/8EYpn2hCp9AhDFSrrSXZnznB
9D6a1Ixua2WQIRM4AqLr9PoE9saJ+V2dpTvcabg6e9vadGWIpue4Qqdqy9Obqe/LHfKn6k5uB+sH
GyrIdKhlXNCgbrDDpHrQyhtCRq04loRaPhCfSeTVOS/3Gu3Co6xWUr0d0aceQdZVlsB3jb0LkV6V
vqn1GJZOaANI7NbjxKCAZhKbPlRDGu+NetR0l1UTm5xyYCxzzI42UCfL4ihIY4ARJDIpT3o9JKC3
Y8CeOapGVeW+Il1Z+bxXeHSU2lo7DL3a+BreVj87e2Qb2zBK4lTYGcXK9b/47kCuHHj82ZujMHt+
Kuu6xe4pKtzKMqQO1E3Mjmr/PUtuNYjRp1uNftYT2oMOBsjCVjzCgkPAYxmpw7ndAHBUwTTtWps1
qMW6bUIOTdfdkuhXBsJBklUbFeagABZQtd+zArRvOQXyiq44pQUXqMEVgcbSVIGWFstTpSRPRYwQ
2eWS4qjuhhx4r+NUym6clCu2Fry7BgDZF88VeivEzKUi5aRRWvRuD9wxjNuqMCDhvh3D5xDUDddn
dmlYyJnN5JwgiIazPV/TauzhNhmI1sNGR5aU6fRGkQeeg8SegXwcXoR7U6RkEBfiBpour1tfuC7P
AhHhGsulTtUA0ytB6MC2FiNQYsYSo0c+0u6vW1oYJ1rbwFwFGA6uBTHM14bRrq0RzN9pV/phQSpP
leiTNPR+aha+BZ6DYaArUezCW/nM5jz6k1vTBFde3KWwmfPeKWsNAfvT9VEtxMk62tgANp6xooA1
nVsIKzvRm7FB6YeEDtognGyo0Sa+0oC/OHd/rIhPwzJOOZj9OVjTuY1LVXpJMihOlIYrmXlgRv9D
2pf1uK0zUf4iAZKo9ZWSLG/t3jvpfhHSSVr7vuvXz2EGuLFpjYl8EyB5uBdwiVuxWHXqHM0fQsn/
54ERpKqAnUGAig4wblt2ZAZH14htqemJ08o9Ao1gl8WiJveV/Qd0KDAKkAhG9oZPO3aoQFhVBN2D
ROm8Rt8mkYaI6gVN7beHs/bKhAA4nk04YgjceO8xgxKWVGFcQZdmHL/XU2oiBz9Dr8vpBuic09EI
8RVRks4LNUYtMOiMIOQjGPqhhvBemB5BjGYeonawt1FoRF4QVOEhikfJU7RsQK6yBTAZbdBj+TBl
hlVTtRmif5fagec92wjcg73sQHO7pODLN6JvRvZgBV/qtAOqbckeovzZGH7fnrWV1bkwxy6Fs/OT
dLEqx8xcFNxZ09YuvaV50wLB2qye0rNBkUsrsY4UN2G7uzGRThsTZHnSSNSevPYMwj5DbgXAZ+aA
2FecjcUe4kKX+waCf2D46aKFRlnhZctHRAqqRB9jztQyc00RBO4rDuLCLHeO0rbI1SaB2V4fvSp/
IfPsZ73AyNoMytA2gIIyQ6zwT7wuI+08gL4aBRG0NZLoPg17gfsWmeBcqVI2SEeEMJHnQNzPIMBQ
u1jgrlfmCo5GQRUdepesZHe5RE0tm0PWdsgGyNVT0Uo/wiDb5EEleHyvJdrOzXC7ugflmdFZMFMB
GpXdl12OCOIugb6m7ZHhWy6i21kJJjAsDAmMP+BQ4W/4vEa5JdeRxutmCPWU3X3CxGMmbQ8NStfM
RTpRq+ZABgrUI8ocVzJRyWLURq/gZRqgPKUsmafXhgs2ORSYo7tKEuQQ164mAGr+s8bti3oALjuZ
Ya2R7pexpar6q03vOh1QdIghidz42tKhe9dA2wJD+fM7REtjdQF9GqwZvzXTs8GSNH5lyYs9Bm7d
/5o0ESZpbTJ1lKT+tAYi8cdtSY1MKDSGae3E8eTpZQCtzkybaJ8mzhyZs9Mb/edtn7t2CIDVsQEE
AsID3EGXhyCPJhBkmhWK1mj4VybjPgx1H6JDIorBtZHh4cMQjghdDB7maM2zGeOsFU4BLrzlAI1Q
ak9e1ODZI+LXWjf1X2abD5JIgNQvuuCRZm6+l7JMy/h1hkpTFWxnUYHrT2LyIvXEgMVnsFhu+ko8
naQsB2I1lCDwV/jm8h4GJ232uzb0+uZRlV8s8gUulturduUeObPcMWibjlg5AfpXT8qNRHzLmAQ+
/uqgMQvAwmLBUCNF+87lvmhCJSQt6KAdgniWKJ4yQBEBUi5bthezWMTjzT6Yn0d0pRrAGqEgDHd5
aU5fAgBYI0BUFeWo2AAbdZrTJh+lFHv/PnPnhjhv3FZ6EYLxKXO0qnjul+KFFKLH69WRwtThHQBk
NupM15XlWAsyaIahDSDqvltoZK8fhI5pbXXOTbD9cRZd6HKX1fmfto3xFehkM0ZQoQEvGTpd/VAr
P27P2erinA2I2+R2ast1HGBx5nSvQFsB6rp0tBI6iZD6IkPctoZrV/shxcwlwV6BmlZ217RPZiS4
Q9bWB7lGkC+gGg8ucuY/ziZvShZrMQILZzazIBkuvVdVvR3DQnDvr51RA2SGAOox8mq+phFEsr5o
JlyDlSbaQQ6UnoadkrzeXpvrUhF2G96DNmQbkOMBqfnlaOQOmdN+RKNi3EsffU18INyoFMvOrKd0
nKLj2H6S0XLrudnYfci02T2rCvFGtajgU9gh5Q8xikVAriDyQKWVi6xJZYy42XL0CCydRot4mPA+
BamIhpwxyq6jZDtlXCPLiJwNtA3KRVR8uLqv/8zF3w/gjoVh11luFqxpEzDtot+k5qEYNmDvoWEu
e31ZoulH8JpY27LnY+amXw9G6K6FDFvbTJu4+2xjvxwJFOwE9/R1Mo4bG3c29MKeY1PB2GZ9gubG
VADXYLqG2ezDLgR+RrORfv0kS+ojx+klakwzPDX+P1eYOzpaOqjWyCa4zQMUacEbgJSR9XvRf9bG
5xzddVPvpJrf9gK015q/w3MatV+kcsAOw82yReYoBeMMXKqSbEMICNplcFST585yE+MzGQSX31UE
8Weu/5rj5rougYKXkF5xwmj5VszIKmvGnkGVUf5ElGR/3Z7W1T2ko9QLN6GhWMidG9AhA+zc4nmQ
9pY711DXPC2yn8yikv/qsBCnI68JDlr0TVy6iiheyl6LYafOn9mhGKCXroSuVd9Zol64VVM2eDQI
/qrIo16aqhrkTpukhiuQFUcOt0RykWOfgx/xPyf6sFaMR0PXGdYUMculJWiwTR2YdBE5dF6nu4by
OKT3sgEpTuXYitD0bJ/xHu7cGNunZ1cHyuEVRNJgrBjawh8SRaaSpXU7tScirLrIFBeApelSa7kC
U2Q8mfPPTHpAe5dgn69tPBs7ASluJHrQBcENpwWhS5mwdylUi1KkYsG0QStAGuz/aTRnlriwK0EH
HNOFwonqOiqRnCrBaRjeb5+jNfd/Phxufyf1oMllASNMl7cmTy1EDhXdV5SXfK5pO93XtXfb4uoE
IsHDUrEA2/GMKrhswr6YUWCbohMqEJW8i7MXVSQWJrLC7boZlKT9VMNKVYCZUAmljyVb9rGi3mdR
IHLxbCW4LY7qAIDM6IphcQvnaiOiWkpioQk8R7DQFOh4tivojGa0177MTNppJFVx/ej7sB92gao4
utUIvmHF2+MTdGCS0GqINC13pKcKTFMV+wRT+1JNlPTcSgf2qqGy+XMQUsStuCrGoQHiXHSHogjD
HTS1ncp2YS+CXB+cOZY2wDO+aAbyj1J5yEND9DxdiQvZxIJrmtGGAOJzeegWpZl6QrCaYKbzRgPS
oCI19hXXwXji0IiMhi724L60ULRtNkPwE7el9FGFp3yeaJIJgA8iG9ye1LJYNiGoiFGMDS2sj9SU
joo1bf75fF2MhFubMU51ElbYCU1SQoTMyepdTJ6VzhTsuJUTdmYHePLLGVvCAT2NC0YD7mFayvdg
YuqTyhFSjP5hYuZPF3ICaD/CP/ZVB5KKbGpNGjyrlwYYJdo3c5XSCBlkN1CmOAJBYRmVXt7Xtheg
sXsXjdO4m8DFsw9jUmw1EACDgc0wWbtolLqLVY/+EkXJBtb63yCzlmPaRHXxYHV2kHtpk6DhM56W
0KT5nIK9ssOpM7c96AZAgFa2xEuzSqW6tEzfgnGR35MQUm92XM0fU5iZwWPaq+QdyoGmW0YSmppH
2Qx9K1OMXwGwYQ9mpuaqK1lD4VdVVYygnwvHxFmmpg/8JujM4Wg3qVRvoEarRL4ShtG3Rh/Gb1JT
EwKkbhm9V7OlQI02DAAtszp12ILdotiMSZOIYOdrjgWcbOAYxMscxUHuvlsqXIM56idOUHRup/sN
wtdK2071sdKgpv10e/OuHZFza8zTngULYdLHc6LCmlmPtK9A9M7gjUhu3DaztnfPzXD+pE0XbJ8Z
ZhTyS8kf0+Bp6H/WQpaKlccdEqEmqPkQo0J1l7sXmkCPbBIBA9LWPyviqrlPtPs0ShxSHaTEB4OZ
XT8YxuPtwa0l2C7MstGfTeLYRWGG9wBaY8mvYdBpmT9lbUoN4Oj1gcrafStBGd2RRPSkf9Lk3ElF
ZwLwcjZcNLYLN16InHYSGOFypzfRHFp+LMO0AS9bOLxCFXBvhLNn4UEQpvpuAl11qj/iKt0tUbmf
iQi2uHJDXXwKNwddg3J1p+BTtFGBBGqJsjnq2RrpQqcv051a5oK4cCWQYkBBqBMg+y0jk3o56YER
FLGWo0aVldCRz0oPVdMUzXnBqZfKr7DvtyhCP1ea9ev2aq9RnJ4b5jUeoXOZjhCBg0ZFuewCNAAq
oZWbTidp3Z1sDGheqoo0OSRLa5b7NJKCg2xmMbQ0qjb6CmYiSxDkRH+F2efDg6zOyTbJLaVEF1Sa
qXTug+49SvXpbQhBekLRI1fvo3HQ97MsZw8yYC5eEZaCUtbaFkZUigZ74FpRteILMkm4tF00TKDp
koYBZZL+TrZaHV5Be4f8Vuo1TfqCjMyDnvlLnRJk4fuv2/N6re/DqG8JsBAGQOaoL3A+wgx1s53s
PneM+VWv5E2k5G/2WIAGNnu2WxTxgEsDOMNR2gbVyekhBj8KuseeO/VZ65O7QHmZTGAPib4TfNi1
V2E0xAYyzcCKMezf5U4DgwVBd1WdO2FhA4ZNOtWJzeUeuSUaAHxXLTJN5s9pyDdZC+Ih/fm2/RUX
jRZF8CEyZjEwOHHzgkbQRSIA5yJSyr8REvl2a74ZioiRbsVFo8WIZcWQhsFbgb93xmQy9Brbeh5R
7kdzPSj1+8jPQZ50ezwrC80yjoD6gm0LRaurVhFlRCuvNedOrb5PeHlr34fSbRQ3X/aD/Kr1m6Cn
UbQlUFXMwFUsk/ss3kXhViaOiv92+2uuZ5dl8pHW0HWGtTC4GFHOkkXCwWJUhuhgi7b9DGjM5Nw2
suIzsHJwrmhShiQn2BMut5CU2QhwoyVjMmf3EF57eWHaYxCweZ4p5Pe2/y7gAzk5dKeh9I3+VvC9
XNrro8EkE/iYnBBMSSBbmfQPVX2bRCoY18+ESzOc00f4SCCyDTM5QGGjdgIwVLA819cKs4B3D2rE
IMexuGeCns2xkuuwUJLem+XXYnHBLelnixcUgnO+Nhgg3BBeodUEzS7chWIYS4CtAP+T2kn30BUx
aE46ob71NegCbu7cm3BzloSSPhjoQEUVxN4M9UDrWZopUaLTEnw1bbyZJQ205nhPTKIc3tpkon6F
6xKXJpw8N8KyBJnTUrTwsHgyx8OdmrssOAqmw5KKCkzX7gTD/GuLJ1qKRzSORDFskaUD7aTllNOB
xAdLxNW1OiaQxKNYAjZSlc9LppGB3LaBuAMU4FSRS9CQbvr5lHUfhQj/tXJJYkxntrhTPA1a26cm
bOHxipj8t6wgJt8aARp8zc8FCe5Y26CFfJhebruPlTHiKQaeORwDNNjx5ROQHsQt2q/QM51/hQVY
OADRMsG6n+xNW8SMsWoLaQZsD6Qs8efSc0hjkxdJjxq4rbao1/mq6suV7kQtWrX/vaCKjlNg3WCF
QZD48LXqAHIOZ/Ra2a1vKHdLaiMBpgDUKZi/lfrTpSHuzFVkboyMNXX1+SGN7pbKn8gv1fImJEnN
ng7FATUXWX0rS3SbeH0qeCCwc3UZpsM8gBJoGpJZ1zSb87P3QaHbWfgHERnoI2jEoFwTG87I6qHm
cwEQjEp+pSKC6pXzd2GTu9cIvJmaa0BhLloGUoONkgdbk+z1TlRREw2OcypV3elJNQHJQEhCgfjB
oGaAQX4qeuB22uDE8ia23m8fiOs38sWEalwqBHf5bFkqBleYyLntu9ZdtI+l1fDId6ak2f27NYSl
MgFDBdCffKpqnuQBtN4KHv5l7BEIX6TNUUKmL62nTQ0U7VT1/37rMdqP/yxyi6frfVyMplygD6Py
2+mHlEPWwzI2cZSj2V0UnawdebyZDbRC4S2FwOxyewLvmkRpg/F1U+nOhQl1OZDkzqWrhqAVFz3S
r9YO2D+CpnoEQQgyEXRdWgtGdRz6XpFQbnUkdFhEBY0MFfD9Oyt5xIvt9tpdXerMmoGrDu9E5E75
6yGK9aLNAliT7B9tDop2TYBDvm7s4ixwl0IQaV0NniiJGv7yM95mu82y/U18aV+9xc7nQCGuQGUX
k7uJBFyyVycPltFoDXwjQMkIXNTLmURrhhnXmSlBHw4vIWQfulNbvqGjBRXtiebttkLTzO3pFJnk
Fi/LRzxFVWyPcP7IUOWUC1omtMhAlvhjsHTHFgnBXIXn3Bi52VX7pRsK5G3pNJ0sdUPUEuGsf3tQ
V66Ss8EFy8ESLrkZwQaaJmgQbuyxB12RW2sCP7K2F/G4QqYGiU7sRu4aQG91G6kx7DTVS0Zyp6kE
e3F9sv4a4NyGkXbzkpfMwPSMjISiPEaTd3uuRGNgG+TsKuvQdZSkHUxYaAnS+wDd6aI9JjDBUwmX
SoKsDpumNjKoFr7JtmAd1qcJ9KespR2ZMy4aCCbVGNDojzEkLTXHTdM8qcbT7Xn648Yu7ny2qRif
BChdIdbAxzajERmSMWAUxqvqfx/c9C3bjaOv+Omu8NttvRXYW93EZ/a4QdWF3stqBXvDRnlWvg/f
VecpRQONqz4cx6N6NF3ZN12BUeZhbg2S29FoZksjAMwwk2HqhjUU/xp3sQ9Djx5pkxrmfSSh1a6P
adq6ci04tqv75P+SGKGHGZQTl1tRCVMjNRuM2Azu6vzeagXVo/UZ/UOS9Of3udMUDgN68HP8vjRD
zoMM3mxRebnLRJoeonFwR6o2SKjPzMWVTUZzZRuAsEOwToKh8M0yjdZLYEaDCeQ50BT4ET8ux2H7
E3Td0VdxgLDzJt9Ur7VgAq+1Xf+cgf9mkE/0xIEdL9MIs1Bxmp8e8y/ZiaHuG8uH8f3b7Oa7V9vN
dcEV9ecVe7UpcfjQ0AJ+LdTELvdFL0MeD7UkiS42rff6T9Wffeuu/urclwdIRcz3Ec4C+iVp8iof
hARbLPS8ZZ0dmTMHWdstMBEBjsSs0yXyyjewmDV0CjzJV79FgiNwTaLDZhjcGAhwGIKFxxyVeaxA
TAtjTY71V/2mOkiHH4yd4k9P5fdp31DgaA6pTEV79jqLAcOMaNdk2jBgKuHuTGjfTMs4YZhTWlJD
dyuUGZJTQxwy7yrdTYJTLap/rg4WPHFwcmAqQj6Ws9mm6DyqJAw2z73eA00QmDj94qA/QcjsOG+s
jf04bic/8f4Z28AGe2aY861GW3f1IMMwWsw6mc7KiwbcYq0LfPiaIzg3wzk0rCXqBCrMyOq7CT1C
Ye/Saqx6boFzaZIJoocAeE8g9h10Y+2rjfbQURoe29A1qEVf223hP5Kd/iA6FyseCIyTqBxrqNQA
g8KNTZ2qSF8a0KnX7auCWk3tztpust9uO7qVmx1WcBkwqARk7rijTxJGttss8HOaV6B4ErFW+yYS
uNOVdULSAk23IOlRgELhHDZ0v03SFxMOnf1qm49yJOj5+dNBceFDkIFEcwxIikGmBAgGF2UPSq23
UZlHzgE6gE64te8JtfzEDTY17TbxIfW6Q/6oOaE3OVAceHsYff1k4KVR0PyhvYevOQSedjotPlom
dioN3ddMMAdXM819IpujMzcXWXEnAdAbOZp0SsdDangk+NfjABNYQyY3CjU0qF5dmhhCRbGbsYgc
0K/L2ZNGBL/Pthw/y9BYY0SEOuv24GZZGuQwzscycjrypTTPY7cfo00xulEsMHS199lAzgxxcxXa
Ac5FWEWOWi6QvtnH5oeWebKI1VVlp5cfkM34XBh7LPBy3BnLFqQlSdljQK7xNlHTq46pR04flQtg
hRP63THeD06+i2hy0h+zJ3uXu4gAfOml9ERFs6szAsg6mnWA4gS4EikF7ltIXsh5U4zQKFO/utjt
BxFCaWVSLwywyTjbgHmXKMYM+mkHnHBLsIEsQQVEqgi3sLJHUHXD3tNRFmBsOZdW0iBXAr1jVuq7
DOTAhbplbMxWhoqK+4++i83YX1MGn9Oa7JIoE0xBSFgr/b7dD5YgIFsbDbIhoK8lTFiHv7SzMtLG
Hi1vjqL91CpqFYegBV04SqqpYMuvLf+5JbZ6Z6tTqMYCfBEslWDMTgpUsUXSlddYc8zXuQluh9lQ
KJRL0OQ608ZUaYw2Oy9wK68N/VmlEvzm8uv2Al0/6TiL3JYLbWCcsgkWG2kTv0k2BVeGUxzCY41Q
S/upW44IDH2duOZMcvuvkxZcERpM9vtCuqtQMnV+287kyN/jHLwwVIFsozv7twe64tsZvZWGQhXc
IgoOl4vXjeOQaq0eOTkydOkrSGiTRoA3+FNM43wVbKDzCCTUTIyWswGChWUoJmgYDm59AoMctfbm
ff400dgZN8mX4YYUpAugRypOX8Qb6QmwN2qdcvpjpOHn7fFevxg0EFGefQy3W60mb/WuNCNwMyWO
Do5qV0M/tAu2Fif67LxgU1DIQpVu4KBBvqSB4L5fcWUX5rmdjP6swOoCzEVGflsaDSud1slT2Yog
l9dVaG6c3AZO0lKtW7CVOrNHaE7bU7NRvewFNNNP3VbZLv7r4GibjBJPc7sTmID3/RbFGQFV7epw
oX6Ffk5cuwisL7eXZY2smdOOHElyE+IkCD2te7AN3V7UFQ+EajHwzmBqUsFcyFnpY6LGBrh9Hb0D
puUlzl9v//71awSTeW6AfcCZi2tC5PPiDga6ny2TBaDZLj6EnrWLPpeTfK/7oZNHnmfvRDou16gv
zvLV2YlrtR5gufXKjA7fta/eX+5bGgHnfCd91Mc2xr0uiuBFE8odkkHtQUGkwGqVbtr8oau+bk/o
9bYA9gg1DwwOyeyrcC+ORpu0TQjUaaJ2W9AsnSxtaXddCSBtPUUi+Nj1WwgFAVYTQM0YHgh4o8v1
y7KlSvsBCZGIOKMHtD+64Dp3/LFQsDjlHqRxNgl9S1+QMgidXzKqPIIdynz3pQvEB6AxhPFRAwnN
MxRoFnTUARpE3j6Gs2HeTrsPH0YqTBJcr9ylIW6ktZZkmRrDkP6cHYHKBXcTyteHeJc739Sf6saC
povgebCyRy9tcj4tzYtFbw3YBHj1Rd6DRey9x3z+tu5jBwBdmn+KOIzXphORJlThgHhBSYQ7FYOp
gp+N9Z7ptU61xCtArGs/AAIpJ27ZjeC8cm9v2NUdxHj6FUDyQSvA32HgHjMSaYFYc3IkbrLLvdGz
PdwcqI5Q4idf4Yt5B2rMmZru9LN3ehHf3solyuB6fz+AW9jYNtBfbeIDcgq5ue2CTpKj9dUdv/+y
NvN+csPDdEB3ggcMd0mLQ/qiAU/oyPtTtzh1QIHLEGzp1TN89kHcquMNNC12AlXTevaMFsT6zSZG
qBxKgu3Ffoc/OoDjoVZpIYpV+UpKmy09CMiDFIpw90rUAu67GauHXm031fjj9iqvbSso3Rog7Af0
w+JRiWmtA4GpwZRV9vZjWsjT45i1h2VOm205tLEDnuVPcI1MhzSeft62vXpwwf0NsU0IaYB669JF
jSGZpMbCdEJ13AnMwmtFXdPsxucnUsPrE/kGtLIAfnlpIUxqIysMptKq954pIfYxu0Naxd86EDkM
QO6YRSzYI6uDOvO73KAS0seguoNniOuHhEkQiJDI1/hC9uJESwkAQSBnQx/h5aAATWXSA0hxoaFr
W4KAyp5MN4zfyKxuJcnYt9VLE0aHIWpdG8w96Oq3nbnVaAKsXGe+akm01SCBoymC5STXs80+DOyQ
oJAFqI0HkjZhMpRmgS4eq5Ra0IqF6T7SS1DiZnacvKmBvLxbdmajfaQft4k2p27TIxpHtxv0IcIO
HIM1Ci7fiqaSH8AZmASuPHZ6tg3atNdoOU7dvpgIOm/L2SCuqUbVrz4ZQnBFgsP9V1Yk2u8oaOJN
q01otxljQ/00h0bfFeOcHubQ6icnCJvlqbcb5aXq5PQd78N4FzZRuwGJXZsfpaK371J5EOGP12YG
hFfonEWPHyCS3KYIwbs45LgvHHOWYh+PA9UzahtP+qbZEQLsOPAeARgMtUHQtHu9GyHqRMAAizsY
i8KDuScrMpNlCYHGq14CQKti0AbePsTs0y+P2KUFLic5op12TvIoh8p4BanKo9HvA9F1e+0PYQN5
H/TW4+ewty53PMi54T7GBKNQjvKEbMv7YG5IupvHt9uDWbnXmSUTdAFonkdxhfPwPUnMcA5A6tE7
08/Ordycmhvw2FL1Od4tTvU4OaI63Moj+NIm92yxCrUbDAi94qWvfaWH0bPcxS+P2anedQ6q0DvR
kl37/EuD7P+fhfaZ3jWGOcCg7IdP+Wt8THeTVzny0+3JXNn053P5J744M6NXcWSMDcwMG3PTJ7Td
6BiOqOFUZIXbf0kRzQphoojTz8UNH9GSXiI9Qna3xyKYMh6LYoVq0GUjrCTHwC+d6FvrDl68MQVv
x+u6Exibz/bf1bNO0UAkMMGO9qhshm13aDz4he+ZPz7eHtDqsf270VXmOM4WZ1FNEJ8RGDLk7RK4
YYM+0tfbJq7xpGgdZRx/KFPC62Fglzb6shvkbkEmR8neK2kP3+uWKDMbT4GJoNxP1S9T3pSmADZ0
HaQxq0wBlp1foMMvrepRHxgky8Aibw+OGnc0DrY1LoFSkG38fwwPWVqQNiHZx+PKlKzPWjVPAZc1
eq8kNUggv5Xyd1D+omSveNYQRLSVer8dIY++pJ+C2V1ZQSZFAbYeE9hgdI9fjrPSgsTWGDgdag3g
mdsU2/JIEqc6BNsQQmS+XtHCV57Db7ftrkzvhVn10myWdIoWVTCrtHvoBErk11widyx6Pa7kH1hm
Aw0UQNPh7jK54aFDcujqCC119tAUIHyNouEO4cH4BY6VditrvRVSI62mT6vQ+lMxjRWh8pBC23dC
b9hoTs1TlrIkE5KM+WsTa+lDnUn9Z2VLiyDbt5I5Bc6P8XeBoQyNPXwPf5xXeIObduaoj/2bTXOP
oDbnyrtlX25KdMi9tNvbi7ByrV8Y5BZBLxne2IBBu30kNZhHRNmQtVU+HxEXOHdaCKZnBGtoaPQS
0HeBLjMAn00iEgxb28RAfQN3ilQZITxkX6oHwGcUxCeWUXvQXDoVpKdgyr//5/kCBxBCZsbugSoE
d60X+VAnY4pmut4a3VhC4PnPIFM4bsaJB0k7GZgoHqkwRoo2Dg0Gos5Oo3hq4Q29SttioI1CnNuj
WVkcgFbRlo92G1TCeNDnIGtVhh58pHZAnVR8NNN9V3pJKtrVa1HXuRnuihjGsZ6SGbHQ7NvPYQYC
5vLJPGT3wQOSgl9FSFPwdiPpIbkiZM21jDWbTdDMaFgwgGn5Qjf4DbogTTFC5Vl/1vaaJ3nJp/b4
qZ/QFDc46c4qaL+dc+rEO+LM28QfRdnklSN28QncEUt1O1atmU1y8W5Yd4mogWTt+rgwwB2xRI4H
PbZhQP8JFZQuoJBCoZoLoTg58vpPkfLh2rPxwh63nFGcgRgZgoROtOvvSoMWbnBcfK2nyx5I/UfJ
n7/1SJ+8kZfu/fZ+XY1wz5eTu5IlKSOZpmKozfdkV+xiyx2+aeCopwrbSE73lG7+3UFeDJYdobPw
JpoHMAnEzK+ApEmWvHAS5eNE+4NzKYmcoCuHjalQ050xJNuyEoxh/Zj/PQQs8j0bQ11FWb3MGENd
ALRLoOYxfTMAt1I2t5dn1Q5qvwCrQykW7/dLO/oA1fshh51ceVwg/BNaPzpyshMRrmTF1+tAUv1n
h9uAhp22s63gpRhKD/Nw14KAoBftNBYV8K/RcxvcTkuNAFwiA2ws4VMSpBSZ7sJMaDhuu+VObR7j
YifbP+b/4bq8GBq33RgFoRRbzFloYP1FY2ktO1V5IKKlEk0hv+micu7sHsMLrGe9um/QPkpEhEQi
G9y2m6H1kKsdbDTh02Jty9HpNWGP7OrpscH6i3jJAo6RW6feUuNQazFhtY0Get21420w0yYDYaj8
Os9Ui9+a7LllWg5oHe+zF0kUeaw+tYC9ARuerBhAO3HbvmzrvB1KbPsezBjmI9qbCyXcoBAa5DaV
bahYTsdMpGiwnmAA8T+4Z3Qb7xRuBTsdnFwz0/pu3MkNdtUnRCaQX7AdlGHudae6k5+AvBIW2tlg
+HOBssF/ZrlFTSSSYBbAt2j4Jt6V0yaktDlMTv+9fq4Pomfsmkc5t8Y9/EwjXeYGaD8nzreVdhc0
jtW6zeDd9lvsm2+MiUeUNHZuRR2zojffC3AxLHfWUAGKDT+5CfLvt42thiRnY+L7xxWpnpZahTUg
QX3UHrBkyb15QgiU0NzH+0f9HiJfFD09k33jZIk7Ns6Q0NtfsXqJn38FF5WUU191QYTts9x/AHZ+
t2xbJ3q2vd/qrt0EtPGrGnpLh0ngV9d8Ak4rOLYAPURPAbdrl0pJS0tGKJg1bgM1+M50TOlJMLb1
PfrXCLdHx0Wx0mbG2LrN4Orb/oSc4o/8OLoBHfxx24sivNUI7HxU3DbtG4jqtgoMqr6SbQJ/egkf
ASteHAUtTcKa4eocQlYBpLSMD4pPF4zI7to1i/fiAsHzsUu2o+iZs27iv2wvzxlSjk0yxhNcmgY9
HNTNJsjqtYNze51WXDfzW/+lPbgtOKSpLFkx0h5lPIF16qSIov8V74H0K2J//ItXLP+azsyh7UYL
CZwWTjiVvqbpSYruItEFsDJZF2a4cXQR6eLGhhkSHsPkOERbPdj8D1N1NhLuillUyarDNM+dSV3c
sZVpFb7ctiAaBBdTSU3YIB+BQaDuAlGwr2joqC7qu1rLbxjAWxpoOkCJ8Kqws7RWCkk5WElCSLnG
yAVEGS0ILYoTUjOwB7Tg0npV+Tr1r4GoYYodQ87PX1jngqtUIkMiydhw+ZD4rW0+y0N9mM0CsgeG
17SZm0Bjq7Ba//bUMp92yyzn8+IsCfH6xqAXsBgGx0y/m5R30nyQRXCgrtcQiQNTA/WKBiIUpG3w
IWdxPnTBaqOVzcSJSzkCBWR9ytF4kMn/3E+JJiLEWugtgKlrhSO96+uumA1oqRYt1fq7anoe69kZ
yU7u/MEEQ7ag+LQ2MMYoA+p+SMpqFjewCRpKWVWZqYNqqKS8ptGT1L7fXiSBCb6ZTu+Nwg5KmKj0
3m+076Q3IBrr3jay8n5FYzdIXSAqj2LaFWIwUOwOTyQrdRaF5l8WFDG+bCBMIP6J3hfzQ7oznlNX
JCV/7WcvjXLbfpYqcxwnGK3N0TOS1h1FnnwlpoEJJpGDPAtkb/kUct11YRTXKP7XXvECkmYn3yR+
sbOP2a41AFAstqR4M/3KeRypfUx8+yjCUV/7+ssv4JxwrklGIUML0DEHCqEKXfUGMuDOeru9gitm
GA0DEoysMfsKOo7jxfg7Ywywf9XtAwGmVn7pRVwdK0BLC8pGBLUOVQY1/J/o7ewky61q13mWIyKl
+VP6pgw09BLFQVqHxvvYD1xgD0MnuRu8cJM/28LocOU0XNjnDlydLWpro/YBOO2yUdxso70rp3mj
0uzVuvtl+j9+3Z7WlYvhYsB8ia+XlyZPLBgMPiAhMcpO+jYcFGp7+l0/bZQvMJdSgclrt4yChw2G
MrBFsdwnd6cm8iw10B9M8YCSnpOH+jQ8J6ZrHI0K6bPFtz8UJ3XrwCG6sKC5totAFgowK5gEkOll
03+2vDoaJZU0CLGLsiCjSx08ZXJ/Ghep3SlyIG1vj3RtoOfW2NecWQN2DtRNRELXSwylQq36MRXg
tQ3frUXdzt3XbWMrOweEqAAL4oIAT8LVrCZVFNQ1FtIuQ2eSf0wzVPCq59tGVjyaxY4gBP1Ax3/V
zTcpE1DIdo+4FEy+wJTKnfmIEFDEYLdmBmxmuFOB+EE+nl+m2AJSThrxxEaiP0bAYonwCGuzBUEO
JA5UkC8gR325NLEdS7maAugCtiFXNd/sHOjUf2+YAP72D+IPSRIob3AFMA3NctVoodAmWY9Du4GC
lE7c2wvC/MFliGOBNx8ihARAousC7RzZuVIPoFYwg026fI+akf4f0q6sN26c2f4iAdooSq9aerHb
W+x4yYsQO45EUfsu/fp7lDuYdLP1NZHMQwZBBugSt2Kx6tQ5CduXKNNqm4WGus+lqszqcj7PbAIW
j7wPoPFndb14VjInjoBjNEq7mcEeGU4elHXD+9GgiyJnjEwaJrM0oVDed74DRga30mxgV5D6UtDO
gaRrAxZGBRl/NjcDus4V8zkLG7xGmNqXu6Q0+Oz3BgIqNbPaeNsNqaH5PYKrQ1MP3QHlxvq20qao
uy4pM++t2cLNM0/zRodc07WlZ+o3qNba1yOzIe6Lg8g8TcsQm5mg+aw8C5UJtH1HjvUT1N3jZjbt
6Z0pE3komjB7jJWGv5Tc7q5Nh4OvEjYeSjuyrsEcrcd+Njr9lZla1mtfxdVW51OsuWM3tJMPVun8
tmB2789q2kTeVKv9d8TdSbPRI63Ydxb2m1sPNLsf8rqdr8EAMIT3jgIKuWR07N4Dxthp3TGPiz0l
8fRcojsQyiQ9eP0KrdV9FMGgl84MQClDuygnP+qmZHBnPVbuUj1XX3k1hw9F2zDgxiip9lmvJD6F
YmV91Zt54yEdHefXecmLKyyjEQUgT5w+9Qr8l+D04tkT6/QS6TPQ+27Agcx+Nm2V6huF1jmSQJR2
HOm2qHvVzaF9K8D5G7t9bCfvWlQbQR11EFoCos04mHGDrDokaxXJ/XGeNEJ6eKGNgzQMMl4ilIgh
Vo2VCloRejZ7JkDPutJu50TdMqiDhX32mSiyPMMvLIW45SEkj1IdAnw4DMEh9VlVxVELv6c8IkGV
H16BHJ3d7MZ8eopu+2vmWY/klgeV391n73FgIwzTAbGVjHzNLaLZEP00qgN9HzHlSsKImnmGw27w
jRUZbgdZkMvuRFu5IBcCoX9NCFeWMYRjYbcw4YQgz3D1m8l7Rx6Zuvq9k/vGA5ijD9Cc2suQRrKh
Cf64zFMKCDTsRgbAPykUBf+YPM/EtjkamZCbaietM6dfnhLnq2G3o/4gmbs1vwjCd9yOECSGMxZi
txbvjyJvJ8SOha58oz2lb3kcIYlY2TmqPs7cLMJ4TgQvlFn9DD3DkOl+C0HeH3VkJNi/rLku2dBX
kktibXKPr1Mh4EqjcBwiE9fp0H0FL6xrxZLi/NquOTawfMBRoGPX7dK4M6IWMOjPXM+3IBnwyFRe
5fpfWDq+UvVTS06Ww6MkC3/y+I0TywcRnI8uToBYZO2bqxHC0eUtTJpaQBMeKr+wNO1AHN7gqa17
l3fMSnwIHZFFMgLEm4tA8+lgWD/pPbwZolGebzJSbLKt9RjPWWCG2va/mRLmbSzUjE8QnvXCkkGl
aZ+ngCWCvVu9AY/pfzMlTNwIUe+eL8JQxQh+NYuhj95Pi2dTrfxcsSRTuHYZ0IWJHOkJ5GBEIEUV
FX3XOJjCoYTYM3PRw2yYO6c2XDLuh0S2KdY2+rE5YaM3GjenXIG5Cco9rPcn9WfYu336fHkKV4oE
NujhUNiyFhQQmr9Pd0bvkDoeyh7PQPBI0J3z+Ika8geunBq1JobeDXU3XDu78nVwfBm2dG3jI8hH
2lYH9+EZoMfqxo6kBLZjpXWB7baBE9HmIrg8RIkV8d055ZFqsQk3agJ6NTu+t8wvVre5bGNttY5G
IiZHsrkGE/SEkZCSWNvB4DUKhGBxRM8Kysph8vjfzAlnjE1mlTYpzBnGR0o/FoGnMhzdOHm5bGel
Aond8XuFxLpnUoGNW1leYey786Qi1+jOByTNcHkeaICCVo8+VHvD3iVml64EMQiyEXYgDAI6ioiF
zxoupA47CNj1uEEzUKmRL53+qE1I4zI/LjYtWlJl5fK1870AJMH1aRLoJwrOxIm1eIgKE3MKSRqv
nI3rouseu6HMAq2+7VFkVhwJamrNK4Nn2sIQF0ZkUdgOkTCYYRdVQGUwu0Ax7gkHi5jNcnVf2tWr
ZVNZLX3V4oLtRykd8lxiB4/VtWZTcVw1xZRS4AE0Nu/4wLRvOg+V2KvMKky3IDDOJGxsK3EB+k8M
C8p3yIqeBSxY4pxbA2qCeUz2RXdDQxkD1sophw4lwMPgw0GdzhSWTwHg2jY74IdVzrOAzGrsW3Uz
AolIPy/vzjNLiwQh8h/wlZCpP6NAL9A70ccGOq2qGogDq/KI8dLy3L9s5Ww7ClYWj3MU6EAO1VT5
CCtq8tFoQdP5VfxBeDABAJAkEmPn1U3BmnALEGWsM8pZ4ymQKp8oGoXvVeozvKm7BgfO70i5oe0z
i8rg8jBlk7lMw9EwdYBfFJJhmG231ZPrMf0cY9ljRjaVYrRsTIWWVbDh6O4wvw7ZPpu3dpgHNdU3
syWB5Z/lSU6nUrxuyFSzrl8WLrMDpQtY56v5DyVM9rMOuSLnepRRMf+6XE68pWBRCO5Ku1QYq7F4
6R6XgH6VoaP10F47Qeqymwagy8bwvkybr+m2vxpcghbMy2t4drgF+8JtRJw5jEuOESu8DSIK+Ydc
cr2eua1fFoBT1hHEAgEsHO6+U0CtoicNmsWeu3hPneu2eo7TgMqSXDJDy1CPtiMZ8dzHdd145bSp
4h+ziiYyKPf4nfXH7aHCkJaDcWTJ6gdIOZuwpBYfBWR4KLSSqFsUkrLa+tqA3hG5dxsN1sLBnhK0
IqQWcC5Jg3IUCkS2jMlz/XT9tiCc4EmN9dm2sPtmLXEnVqGXrkA+yDz0BQqTEfGbgUpuk1+x9vmO
/21TONE2iWOnUmGT5dUL12nhZmleBcw2402qjsDHOlGmE5clfHpjnQke+yarri2www3QOVWMd5Cp
Nh/dWCiHGs3nB3UYy29mG6dfkMMybxijpgbpn57tMoiB+Elp1X7VtfbPdFDD525Sp3dEtKBjqkbT
n7gBpdSphY4rt6JoF7VIkWYtQX7BLh1+Q/uov6HTFO2Zao3PSdveNC0j0DcpTFCrOgb76O2p3Nvc
IbuZNuhMVKvEg6h3hgSiQoLEGB/VkmZbDkEN9ME6O7PQSVAr7L5Aenl/+TivngEDsp0gnHLQMirc
PEqu07rTkb+LtDcIpqMJ0aWGa/LDSCXO/xxWtxyCI1PC7rTqwbGVhQTcSfS9pQCHYu9K500xE0+j
YCcvkfINUtlLbs1DA1CHRhwk2dCQI+xY0FQnSm7iTEzAAgATsJlyUEoX3b4m+TaOEmDFG79p1Zc/
n1cb9USUAJBRNH8lu49OfN73tJvstAERKQ47QIQk4dggzXsSOjeq9sePK5g4Nie4sjCmRFFHmOPq
0qUdNPbXpJUVN9YO/7ERwYvR2nbmooeRqPjMC5dxv08fqlpz0+JaDy3/8gye8xwtY1ryGATgkkVD
9NRpsnQeytEpG6TVYzcNvw+2W9aOb4QuH546nL8Gya98cp2pBRZU8ipZflx0Or8eQ0s3BfaPcAml
ilkmNtLdHtV/AE/usfmlrSSebXU+lwfXPzaERasyYtR8rLFoMXicZnQq6D5NEEG86d0PU9ZNuj4i
BOUQ4QCURISA2QYvIjLgpOcG+qFiGpjvIykk8dDaDWSDkfYfI2JXMR9MFWpOBcLlonmOc7LJaye4
vC8k4xCrX1Y5oxdbwTiakgWxDWLFqfWs/sdlK/8jSP731hFHMoUzra0Gt04eBUq5Bb+Dm6Gfjhiv
leo6ymEuvtIpcHrZIVsb3nKB/3OHi8PLUfTRuwKhQh7OEJtS3BAukVP38vBkVoQoDhm7fC44vCL4
KkC6j/rGJg4/L9tYn0K0W0L6ASly5LdOD3BUOSbPJxjpksdo3qrD15lsITQIqvFtxjZK817HX5kM
B7B2qtAa9K9V4UYzFb1oanT6wfN+Z9Uz0xLf7K+Vfm/wR05kZcvViTyyJlxqKWVLzRzWFOWNGR8m
lDxm6c25xPSiMzoeknCHTWORRCGaJLykfAi7O925HaH30kHNLvabqHVzyLdHPi//mG1EuLGFBSwB
J07nFjc2rcPtPI5exuLbbohuazp9p032F4E/2LF0Dby+yL2KDt8xWoexBP6w157B+6BbAL7NiW+D
Foz2qeR6Wdsmx8aEbWK0xqwXHMac/jG07jW79AfybqeFT+g+biX1hbVtgiDLQR1HNXCvCK+2sMtL
dP52jWfo5TaioGAeSZBzyaW1fLO4T46tCKcanUfo/2xwaRXObchbvDPQSg3qZ4mZtZDq2IxwN3bD
OE/mDDPQ2NqlLRTl+86tDXtTQny4A/wyH+9UrZUsmGwKl6vnKKJygK+BPsFiVX9zup96e6U7T5c9
lmz+hP3OKIi4dA0munYEX7YzxYCIQKotN68b7ctlW6vDWaAVEHJGE5CYDsyBH217s2+8ATsB0PCr
wSRvNZORzqwOCUnHX1c+qC8F/1S2RYIKJcwQPN280Xbuu9L8aUQFEn/j9vKQlt8Sth+Scvqyxxcm
VhFeUyfMrHJe1xCd3t3pdekN/a3BZHJ9yzpfsiIc3Hwyi1gjDTop6l05t24tC8tWtjeGgQTtAgbQ
DTF0n8CuCjFeGCAg7wdgyJ01qFt1T3NNXIC5PuIGDIJ2KCEnWPFHUMpDWUaDhOtC3yNs7zAGHX7d
oqpLETWpoTta5gMtQVmbH9pDSZKHy4u1sjFO7Il3SkQ0O1RgT+k36KxOmmKXZvu54ZJxnUNkIUBz
PLBluo/ObR5bVtrEMKRV+9IEkNNrrS1vAu48Q4JCr3I35bsx2ZIZQlsdlAbM2b081JWjdvwFoggA
HkZkAJNQ7U3TTYoWMt3e8Xx32cba6/bEiODhs6jD62hZP65MQTii0yJxXDY2h8ZBQoImQQdvEmvD
Y4Enj2SA/8M46IPA144+TZHSj890hmRqV3sGgkZScFexNyl7yc3HRgFtJ90DW+AmMsTM6kFZhDP/
sSpsWaVMdQhO9zUEXTda5Oe6h8fhBnIXUeGWGd9wGR39+kL+Nijs2SE08kyZMcy6uansO2f0qlHy
gFmdSjD4obscPD+gFhIGNZk0LCFqju0Kksvb0YlHCHhMYQAFwcwfnbx00Z3SgSoV3V3EnC23NwtZ
G//aOLWFnQzVe1SfRX49YNMmhQ9zDd3VCcGy7unzbVx8v7xj17z1sRHBjyqpakNUfaq9vAKwk7+m
0LsLfYd6Q729bOmcsQMu4NiUMKet6tR1mGI81hhEljeWD4y8xOXj2G6dkbtDGaT8Jk7fDXU7dzsA
SmbDZQz4ybfLH7Lm846/Q9g/LUOtDCz58HkQxCqN51ydfMTWoLMfJSdydQVB/YEoVgcWVEwfcJSN
SFzpGDHQxlOxmXQFbb+by8M5R1Ut83pkRQiJYgeN4GYKKwnJfK3xx+ndViElew34YEiue5ptQv3A
+I1GvbF7I/xnOL83seQzllkTL+Tjr1jm4sjBT6UKMrZOg/NhAZ2wnAWQfAQwJAjh1MhbykRdVucW
HUeo/ZkaepiECwWF0jBVKOzNs1P6aUNQ36H6d9IS2SvZWIs10PwKLDnMGFjH06GlSRXzMsYEQ9LE
r4LRJy4qZh53+S13UeRxK1BfsitQWKU/6920YYfk5bMMsjv9lvnaFpfZC/AOB3Una9tdn4N/P8xY
aupHc45catWNAz6ssh852ISMec8NyZtlzUFAfBMYokVUAlXbUxuzMUxpmhu1l9XPlQofkeza6YrM
gaZXkuOyNs/HpgRfxND9P84GhtM2gYq6BddlZUGZBcEFZRVIuvgMC0U2uY1WuVxWTVq9OY4HIXiX
ZBwzZvYwwZI9qa9jMxiy77EKPsOgA8dVc9BGSb1nbRfooHxF461j2ciUnq5QV+fZlGjLLjA3qh1U
7ODITPyqYIqnGyTSeJGjMxVwc2EXhGaMl0OCXVBAU6jZNFvH8ZsPtoWMUbcp3Qzc4KGLSmRG3WZX
BIrkPl5z2cfmhZ2hFBmUkJchsrL2VPhpRMbUvGLz39hBrG+DrAk8lSLgy7YGNWkYhjmNd8zyzeTd
Ku6I/njZY68u2JEVwWGrujKgQwhWElAnWcrOisDdIYMnnffe4FoA7MIANS/6cfH3020BjElH+wJ5
esfObhV1W0MU0X4Oo+dudg1SXHPnPoN9E7pBaeDITtqaeQjEIAUMEjkUXMRcRzpZUawVU+Pp411j
Dv5IH2j8QsYPPX8CTD+e/ca6snEojDsw8l2e4JVjvqSPbAByFxUcEUvUULw/ITXReLWq/LDLyo8a
0v+FDTQZAaik462LB9vp9HYcXciTYyF3WgK0rU1kQyiXvM5W7lRdX7LoCB1QfRBpqdRBs3jdx61H
YtudWTDPplvbPzsWNGPtMltyha+cshNzguuy4ilT2QxzypBsQsW+MZTRrXvE9GTcXV6hX1eT4FAA
dUdwCTkOJIbFOzW2zb4OnbT1hqvCjTeDF/qFS9De6ndXxbZPwNJdBO+2X7nkS+/FLvXA0uJ/QLH7
YHiqS99qyeDX5vrog8S7FLBLc4BWMPSEOrACfk409uGyY2jS9dFNWU9/8SDGBCzs61D0gn6ZcDz7
iBQmzWFPQz+cq3iZ6WPUH81rvHO4+zZkbkFdPnmSeV9+9nzef5sVfI9e90hPNjD7nAWj6kaggwBf
JRjQ9+Y9O8w7aLJDEG9Ei57zDSl6CE44++/NLlz6DaJN835bzH67mbwwuPxha1Es5gNErVCpxY4X
Kx5Ry1TUKvFh4VdlUx4iv/3oKnDRh4cIYDy3dEH/AvEeWU/Cmqs4NqufHmN06ynabMBs1Biuht5S
++XywH7hJc9n/PfAhIU21IH0FYWF8aP3jZ0ZsNviNnltvjIvfCTIAbvRo/laIpwEHMG/igPu/vyP
nyAselZyEqVR1kLgo3G7oH3XDqZffL3Pbj7eyhuyHV5CcKh/h2oMlPKma1uy6dbQSidrK0QPjh5F
qK1iCpTdzXiHDmmv2BFrZ+8/Xoutmrig8VG+mY/2o7OlD5P74/Lw1x6eJ+YXv3cUJo81cEQmw/DJ
3Z0Nhpv+XfPRR+RGDx+aV3ptYHj16MroP1dueUidg6MSqBDcRqKHc0AjXmYzB8t8GDTlhugM2fGl
t9FHYVRtb5ToCqVDNfHs1lO/sTgYZYWA1Tt4IXdetNrwR8wgTCUtLTpg3ucWj2sDejKq6cIpe2a1
NYx94UA11I06oITy29m+LWXv37ULBWyXC9Eq+ptU8Y5UQGtRmB3sD+TaTvwI5G6gcxr+uHsbfanH
ZoQzPIB7VUcHN1yHAhdWFQeI1n0odfxFa0NJrK2vPIdga2FKAPkoQZPx6V6Kc1AKkWUvOXch9DLi
bfhgB+l+fLKftK2x669BRnKT/3wkPxB1bHCVbBp/csEK/SI7Vese8+hThGHXSUMH0EK3Hp9wbHu8
gfE0TTbA8icwONYeGjS36ma+onvJgTrDamPCEfOAYlQDN8BZo/M4aSr4LBNMQjt5Mx23iu54bY2l
HbMZMtLTHRKs39vWCPRGJkm25rCRGjex4HiJn5UyUqU2qmrCsdKjm1D97MMvlwe3dmzRE4GoBEcG
jynhNaVOxBmi5YLU42kC2V1ZULB+aVGaeBBQryTX3sp2WvDnOnDM0Ni0RBEU0OjEOVVR082aFEy0
zmNV2x4jKRDh3/pSloVfEhXCVXRiTXCEdajVFkT/8CTIIy9Pb7LaC0PqF9YXPjRgxrox/5gXG+wR
qPlTEPViUs9USYDZMXPewOFRlgZNjXei+ZJkmdtlxuPQ/UzDyOu5rKi2VmxwEEcgtkSxFXgv4cpN
zKRvLQJwiNZ6DbnVwfKr67lr1oE67PU0UCCOYCoomn8nUAap+b76Y3HF5YQc7SIhlE6iqpnQstZ6
advu89ratI0RTOjA5Wg4n+K3y3t29UwsunbIAqBrWqwiNlSLhm4oWlwlaIjizWFUU8nLeG1OdbRk
ozkDdKtLZvzU8UVJMamqUbZeUUxoTircOTRcp7YDHhbXfZ5fhWi4Vky2o7Xpzk3nFejlGKCICz4B
mRNeu1eAbUX/Pq4Welab08FGafRd3Xq5Ygfl2HqmE15nU7odw3GnoZ8Y3TEbOjxqheVlqrFNu2mf
65pb2aVbk+QA8hv0H6FhugN5Yfgtyb9zFCtJV3o5T28mZg+u0kIWGrjmywu1lh1Co4KDd49BTEQG
QiTETXRSRyq+XKte6XDQHFdv30p728X34OMe82tLlcnkrCHoTmwKp94KSa2qDWxGDXcZUAe5oXjR
EGSGslGLu9G50VKIhHRAJ266v0gLnxgXtk2chjpIgmG8G5SvbZNcWfZTo7VBkmZQha5cc3qXTPGK
Sz2xKB693CbN2C7DLYG1RI4PBL0cCWnL9K3IcofKN+qdGiWuYSLt0oJIacsUeMPPYbqmzqfkaxZX
I7jck68Rcseoi6WROuJrKBh6nPHwCzFMfH0M5pAHNLyv8ldVAT8Vf6nST8V+lNhfu6rBzEXAmIHu
clQiTo8t4VpdxXqH+defakS5ZvyM7Iuu74nl1nTjcGANZbX5taf0sU3huWEyTStHs4fvTR/jfmOz
q0mxXMfY9GPpFpHEM604vxNnL1iLp8FQIjBseAYtXvOmLPdOq9cSl7OyqU6MCOfWZIMSFQtskvXR
PorQkk8eaot5qCRtWvMvwGuwhrIfGETg4ETpX5q0NBtn3JoOUwOqz57NXjTGntoCwlYJAgStlIR0
y/cL2/TYoqgZhLBNS/puQWwCzwtKCWjqRB5P/yLDDzNADS1RgQaCntPdqEC8ZSgSgHkVPMlA6DR/
U1VJQXNl852YEI5/qBvloC/YUzXJd0iMuta4WWAHeeSPMeSqlNfLJ2x1Z4BuCEoE1iLbJxwwyA0B
QFZUGFLu9oqxacK7mm3RoGzkf84ztkRTR7aErd7nzlSDDQ7R1Fyo91Nb3jjMeuhmZ1v2QEcbuvKo
m5CC1ZBRdscmne5D5HuCisRXXZold62dSXUgVxzcyTcJJ8Ppy6F3GL4pzJJno2i+ZWp5m6b8Ixye
MxQAeRj6gxJuCU/c2czx2I8+dAt08ZeXYSUkcBykY/HaRU8z+HpPd1YZGYCJV4DWFdp2qL53re/w
l0yVIezPKbywBMd2hPcf8hhVqDYDmtd8UHVGAXiJ/Q7FbFB4ke135Wbym7s5gKDHo3KQsUivHdJj
28KDr3f6ZKLFYlvnW5ImEP6FhrXxN1N5vMuEeKGAFlpiL4j7Jr9Fr/iVBm2wcHym3e7PlwwZeqCc
HBQJzhpT5yYvUPKDHRZ5trqlEd8XaGGTAkp/eZUz53ZkSDg2JulHZnTYor39ocbd1ppaZJdD+jWK
wWCXvoFiaqfZaI2dWj9rXhq9v++I81Jis2o5v00m1WdOJvG4q37q6KOEc1MACzGqMT5KJa5ODyZC
s8beZhRQZTT9jJPkfKztnePJFhZVUZROqXVMdjehjND6Y+8XgCb9zYpiNYFkRIuIWIkc1DGvxwTI
yar0YlpuwiJ3CXBsXJNcx+uT99vQ8v+PMnpFYoX9lDTomch/mGS+B4VSZ29I7nfThxEOkqVa8y1g
Av93WEIMVw9xw4DaxYEwDCQBXNVptgoaxB3Vvzx/yw+db9R/DYm3cJFBCZFkQCPH7K1BASJV/ayF
qhl5qWKf2vx6HLaXLZ53+y/+DLzfdKGEQCO1cCPzECDQX30Uczbuxmp0NSBDclC4pmZxy43RU6xy
Y5MfXfeT5J86OpHx+HLV3PGtLpN8zNoePf4WYVVnolc8z3B1N0OSuzWgGP5QGVCjZrFMoH1tSY9N
CUtakiK1ExOmOOhK0l4DyUC3T2aQuY4yHhbJqMTm4KkrR31EN4JHNOWmqFA8MfSdRSWlwrX3+fFC
ntFRoKmtoCHMQPhl2zHzRSkAnidtoIDLKW11j2sABQ7WdqQob/dJQBlKsCaYJwc7uLyp1k4nvDqY
ZNEwj6yzcEfa6tApFcE2bqLBS4vatcAH3jjkMLTvTAPVTT7L7qy1KAwMSACpgKtu4fE8dQgDAr46
tuFNjcn46tQdc5sCsp6Nk1d+ZeggMos0yWE9W1eU1IkGgXiABAGtFpPbfZbUjl2VIL3J7+fZ59VD
J2M2Po82FhugwltSSQQtEcs3HPk52lZK2avg3rC+jXcJsBfbfrPBEdxFW+p4jT8HwYD0cuJlvqxZ
ed22Bf4/ZHuWGrdwRGyrHjVmgzSL75LOHR/zjePFUBKDd0Ihx6t853O2vPkG2dHZba477/ImOvdM
y9h/2xfxumrCSsMcYR99SQ90b9Wu6UH50Cu2QwCpxSH2Ne9RYvNsGwk2hW3Exj7pYhPzDeWkZA8C
/Sv6CujsOxhwP0YM3keVJghfyhsZpvU8SYNc0CKoZSNhSSF2JfjhUi+60p4iDtb0Fxp6KttXkGGI
tgQyZoVy33cgLUWLj6UiTStxu2e+UDAtuN2yHbWWGTCt03E/agFQB8HYf0GQIJnds6eCYEjYUS3T
tTCfYag8GD/qzfyaXZl746ZOPBKYG7ZINl22eA5bOrUo7iGEIhD/VmFRnTzzW7FDfeRuuom+9LsU
/HqjB8V4L39QN+yrBpnqq1Iys+eRp2Bf2E95ooUqs2A/3it3EMl6TvfVcwIMg/00RcG8o9zNvepJ
v51lqOxz73Syn6jwVtDSFnK4WgxKahuJTP4S5+WmldFQnMUrwvCWBT9yT3XIhqQZMLxZ0928a9xG
L780gGcVrfocaeDxAWNoMzgy1yDZsVQI6EeMawlcsKzb/qAmO8etPEA2HLcbXP0OWKMr/RqwJt94
uryfVicVwCEcU/B92yI1Ujk0XJ1NTGqYoqKQbOviOSSSPbM6NhS2gPYB1Ywjul29inqlX2xUjtXv
BuJ88lm7a5Wp3EHvbfMXA/ptTDwfvWNwlVgwFhufRA1mqF1HpmRA5znvZZccGREOAY0JUFoGjJjK
IQTKxToktA/yzNjU+hV4bubyQ5qVkcyiuP3jZHYmLYRNqLTlfp0mN6SfTJc7hQIpTr2XuLbVjXE0
ROEgZGqYj7RIsCGNhxg53d5DW+Z/Wyphz8fQ25ppxLBU9rttAuqbuzSS+MvzkvKyVChqgzQEWl/o
PDg90GSGUPQAjgKPODeK5s3VTWGiHccdjV2Y7gl7okrkRSpYyjcVuTMhrWChgHF7eaTnHcPCVyyL
e+RWnNwoJzrgK8Z6rxquHoPhpg4o/x4DPNIRdwh9K0bTtSzcWt00R6Onp3bjGl0YZQO7U/KoW57O
d3PJfItJvMjqgYAZdP3pQO6DnPHUTjN3CclD2FHAXuWaGIdm1bswLHw9RMkZMDyvUjVfaYyruL6/
PLnLNjl5YmJuf+lPqoCGApMhHMbKSBiqpngaxNF0ayhVwFNZ7/oyTWcmVDwnF513xDPCNV+xkACr
i+Hxyr4yqYJnLBAgo/HNKug+kt3xq7sFFBH/mAO5x+lsjtSuiknnUJEAHRH9LEfNj0LXbL6UduKC
Vnghj8ty8EDHkkO/tl2ODQtTaTG1mfQIhnOUdirD2kesRkou/NKDhPXyqq2Gh6a2IE01iNKchYdp
14xdzmDLBgjB7Y3ZtQHjzUnqT1YPRZcxWP69boxbrqU7bD5/tmWIxWU8Z+t69A1CnAgOlTYHfB7b
libhUw1enevMyhU/AR2Il6slXusKGvyj0Z6uSqbXd9lYb1vbHiQFn/8xGShpAYECeK9YRNXiNAPe
CB+iojc8bP2+2yX0Q2k3nGwgQFNYo49adF9zd5R5yNU1Bz80sMUgVj1Tmtcnx8kGq8IcsG8233Lj
h6MEKZEEOGvXCVBbjoEYA+VxkdguUUZDKcp6iTPIVWcVuxi9JYO0UrrmCyz0JaGYD6Qa+lxPTw5N
S6bZCcIovYeLHUP7OacoRZK2VL2wS/WvoWFsEnBZQk5weB/L4rVp6ENlho6nZcbXsDUNiXdadY0Q
dcITXsVHQSrj9JP6paVHrzP4jiYLQiP8wugMacYKkOTW5yF7MDsw/Y1ZEKWvkiO25rZAiGKCrdCB
FIjI/K3zbOgheA7T5X1tjVtWm+8p6sZZ+2VGG7sWxZ82x7PQ+doPnduXb22CW2iooaxGOAI13bWc
t8vftJwo8cRhXUDCv3QDo4R7OhsTbaqqneCs2Zhc8f4hM6ZtSgw3DMfbIu83Ia8kO29tfx9bFJ4N
Ze8AuQVOEK9M5so1EK41avrGCLCTSiHxn2u7/NiWEDRpSotk2wBbHNG0M4ByqnwuB0lIs7aqx0aW
M3AUS9REiSHhBiMT/GOSVC6LtopzFeIhL9MbXHsNHZsSrvUibbu4ACseQAU6aieBk7qUfQt5hBZG
7kJOwC07iU9eNwkQDMSH4I0M4apNhpLx3sLo1LCCpcSrub6fHNXtLHA/WI1LsjuuzJKWsHPwPoII
qgMMBAgkYncxLZWGnaXoKfyTuWUvpje5eMYeihvkGb1rJQA4HBJBo2+iRpbdlP7shk+vlWfuxyv2
FL5WP0zJGq/5MdT9EE6h5gAwvbCRlKwm4MuBU0a+yFWpfcsiacy2ulnR++SgDUmHfrfgmIo8mwlJ
G7jkB/OLtimuoqB3/BH4TrKNNqiZD66XSg7j2t5dFtUC6zvau8QOnqJE7qBowIGSW3Qq77MJBII+
h9ckPkvLAWprLfnSNAUgPZf9ztpgUQ1ACzkadxZgonBoygx3vdpDCWy648amzWPE3JLBrXkaNAfh
HgVCbwEnn9pQ23HIGRmg99B9V+bbCBxAzldL1tKyOhLol2DJoF6D/5xaATZ1SnGd4oDY7LHr+uek
jl17mIPLE7YakqDfiqJTGzsEr6dTO60ThpE6TghCnRsSBxa/HvLNVG/r7l4lQaEFBh5K1kHrny4b
Xh3fkV3BX8ej1sVDPC8+FPlZnuyN6kuRKZvLVtbuoePRCQcsidgcZQNmMabATNUG/VyM7hxm5p5e
5nTDyk7zqzz/9jd20RxDbHgZdLOdzip4yiqjaTG6GSS/LLPRy2z506zchQBb5Jqysayfly2uuZJf
7Tj/b9EUHhNhm7HeyFW4Eugc2cmt00kb45afEC/1YxPCVsELz6ysCCZs6A6VHU5WEEf30fBSWtAK
3y0sjKEMA7h2TzgLkQlAYJSc3RMhKMqbOSHYJn0R2ORtAFfUyAff6NtbVo9XrZmBD3PaX55MiVVx
Mk3c77zvYdUe7+byLunu9fi5Vu4bc1dX6FaV7Ja1s3A0SLEgAw7qDlqQMDckj/9H2nftuK10zT4R
AeZwy6g4kiaPbwjPjM1mZjOTT3+K/vFtUy1CxN7nwr4ZQIudV6hVlSd7Isnmv4cz4uWb22DOW96X
uRqIsAEuSaBdwf1AoBADKanBHmpn/C/5ubk55uANYG8dKA9zGvmZAI6Q9U7ZrKzSbZcIoMo4YlOn
JNzfG6ZdKQ5qChY93MTo9A5dQWyDD0hFq1/hGBuukQvZE2Rb4gcNqMoRokMBd0ozXkU5JA66A4Eq
2L5W9G6tVW1hOScIgQhhSMgBoTByffj1zAiLGvE1slBbP9hV4C7XW3/lpVsKOKbuWDTJAoUPD3va
w3P/EHwUudQiUdh1VDlAj1U8B6myT/oOQWVpeEMrQmA4Do4oDQ1g28//vbongOKoWsJ/m8gM2BRs
qWlVkSYIZiHZrsvnHFCUtZaJBcGHaxvMlSO1xZgZyJlbdRhZcTw6cp2DFpu3Nb906pA7iLVmklY1
Q8hXxZJhxWmLGr9gxlG/GbLE7iXRrPkfGnKC96+IBS/gavTMedK1mPqo1EKtL0AP8mvX4AztgrUK
18Ktjs2N1ngwYKFvh024qSCkQRoBUaVY/o7LZ1K+3B/F0u9D9A/IPHGS52FvHjVHDK9q+H2wF5hD
lwGE5ty3sLhPoZaBDlV8vnLjkgVQE6wVIJqtXN0b9aavHD0Ho+yHTHhgUb2+Q8plrYNteVh/bU5u
wfxsEFCytgaIcqUnQzAHTzEFU/7IPeNhRM35tToYtryS+1069JBR1SBNAhIskSWLTFQpreV8Cte4
Q6J6YGgxs7U65MKzpM5tTHtyPixoMfJ1PQ2L2gKPHJE9pkc/fOHRbwvmujUXdPH0of6homUMjiFS
G9f2ItDyClWP8KSxWpt/6UMIUaIMYoEXBFQh+olHBZ/b127ireGIF2cTYAh03oHFCA0T15aragjU
BuyyAAzvZLIr+h96uBILLr4eIEb5xwazSfIslpsMnQWoxWlmuAkc8cM/NK7hEVN9DGxhJUO0PCR1
6rzD43ADjU4pwEBkxJB0Aa/CV5ceh3rFxP/pMzIuGhhlIGWP/jKEe2wvch315RCHXGQlXEhfeLxP
nwoft6+ynhabpvDFH0mVGVs/jLgHLYvqXZQKKSi7FXnjQ0ZwG0Rl/SH3Pv+TRrm/4YVgdCNOQbM1
AjrJy9vAd/tAbHa8OrboltGyES0KtWypQZ9ge/QyX5gc1UsbzB7NsQ4BBBsqdRIhasRjNWjcqaR+
X5u8PoweFWjwU4yE5KimDahBi6o/yFFYn9Er1yArRQoDSIbU6N2wqQI74MVPfYybyMnkyhdNEc/s
c9OEIV6FNnxQtFKp7FAJoxHkSECBmBnRKtAPgMvhtVZj2cPEdY94UoKtoFDBMXzEAmbT6PKGFH0O
ZqyRlodQkqYvgwZCC1iiLdImy8xBJpGdGXnnUlUpXT7rjNRrAtpsUCrotqqfAgrKj0R6CZIRXIjq
RHMAUCEohXw5GQpIm/HyQSx4fxN0BvTpioqv0NGMSXS7NJFspRy5j15QU27TNkloNZrSGm6ktqGX
job6ntYEmAOe554jPHE/Rl/3T1XRyQ4nEKmxQjAaQkCh1iAqJSWB3DoDHwtv0igi1A96dZ+kjfCz
SUrxl5yH/LnTksjJSyFETOmLaWJzWZ68pZA9oVZg5Ml35iv9LpK49DUS2nabZ8Jold0Aab88bI5E
1zOrTjTp6HODgAKsRLZ6L0ZHMVSoXeYjYHgUZaE3g4rqpcsCKAIbTSkVZiHrSef6aRAA6wVqom0u
VvUljiQKBhjVqK1IkoYd12UdlOIIegi4EkUlncsDr4P+H6A06DE860lQPSQ+jdCVYUxujtEHT9Cj
zx7zbFRzUOCTYtvklH4EskpQZBfK7qcMsfXSTIRhVHYiSer3KNY4NxqTYuc3vPScNYUEMoEuDjdN
LI4XoZMgPxYPisX5nHZRNOpva6FSULqXUcN3aEN9wVQzFE9AlgdBJS+pqv6SFO3Qmn1i+IdO4dIN
lB6bjR8WnGBqPc0/MwB1niXMCzEpKbmnAGSQmZ2BIfY5j+T+SQxq4YdRGJEVJAZ6qqIiyp4zqaU/
lQSZR1OEaJ5ukpjQt7xLjAuU8yrVzApJ8hpOTvd61wOgAVUPN8mr7lmkg1iaAVfmv/u26x0BiIdn
UZ16KRMdRWUzFfMelE+hQZ6k2I8OaaiQDvQKUvUsgvbLzf1GIiaf80lmEijmvUpl0G39JC0NM+tU
dQ9uQv8hkGoc4JxXAEYGu+qWpEW777qY/xhyyEoBfinj0xXdT+2hzbWHtETiyxSwy7bUD8Ha36pl
PHhhMZY7GfK25yEa0eFoyIRuqa7GbqbUyKsrIymRpVT6Awff6xtAvu6lgPLuNtUTyI/5KBacMqQx
smAA8LQo8/JnoPvkAbdhY3NlOnxqqUghbCpxCCGznpiVVgCeNkLwYB+2IaI7Y1B9j8pR+tTjunZB
qyO2JgwF6DovqKtLenyUizx65PyBbFQiKTgOYNkydZVAUUTK+n0yjK2bj2r8kRoVZ8oDaZx0iLXN
RDfYm2qgtHZZDhqKA4JYUVdrUJaWB00/tTIFIVeUyU7exkrnFapaGpaeAiqMNiShMsBOFtLaFkmV
EOQtSsBXlELT0DAtS5nTaGEtWVqgxQ4EnZNnPZKQSs2qnhtxhSklep4reSwsg6/i3wQK84HZA9j5
SnPDdwapLD402a83LUlid5CT6kMKuHpDFbQTllxTQ4OmLGxpmnSSceObLDT8706OdVPT4vwyMfoc
gtqo9sDsjlsBG/GlSTkg0u67lIuu95QYg0jThPBjnQOFr/yhwkuaGg6lZg2mk4HaENJdcfGXXmxF
MpCbBakH/BDG/enECLFlDM9V8nci94u2aI5ZSYOvmZgc2ZlHxysDjaDmAQ8LFBJtaDalzQ8rVcc1
G9PfZzZAEt2iFx+eqZ7/prETo3GyePwvK/J3pm4cU73BY4RhFLgqqPKm5z/8FD20a+ndJb9+viLM
yoeCSAJVgZ2s2SnSS9T++0QMVK//joNxCTmKx9mXMVU0dSgBCld5FfTX+3O1thxM3B6BG65NCoyh
rnZR81YaIMC73DexMk1/QrLZiht+Bg3xEiZE+Z2gFa5ZaypcHIMMSRLkNxCgszWFgW/igU8RGKTC
LuwdLg3Ba7YWxE3Hi/VllZkRZjFaKek0voYR9ZL+pA/Bw7jhLBWsbV1rNlbxk9/cn7VbIPrU+T4z
yKxMnACyKk6j6iy0NwMbvTm3e0CvzpL3Ytj8YS3ImXbrzQBxKU5kDX+IIa4PJq9zIjVq3GNDCrxH
d9a5S6McA/0EdPL9oYlLV+Y8LmCyFZKc9GUXIy5QoLYF+Np7vT11TjBxykRn1dYskpjde71Ds6tX
/M7ALWO8QFRo0yGx4tz/liXYy1WMwlyrBILisaT7kdVKj2Po8oCDCNqHaLzxQA1i6FwB9ihXbt37
dpcOBSDKAPWrqA7dBLNlA+1wYUIMcpVHoaWTlOXKLC+G5zMLzGUeNIUYGBNc0GiGH4XwnQDpZoDv
T5VQ8Qq/IEZwlus1pprF/AraB5HdBSJCuelMraJKqoToz9KKVgJIDRIPGx1c1FZwCj/vz+GqMeZM
0kqLmp6DsVhHbi3cKq3b4PDrihuSTR+++fJ3RH+vGJ02J3tO5iNkzmVeRkj+pzBKIPG6Kb/THdLK
lvzF25HTe9nLirlpDLfmEGyAIQ+YQjb3AEFeGvjcBC65lAfJTrafoRUca1NLTXThnn232qIIoT8E
p7Vq1dIGAi7rH8vM7BrlSAJ/2qJl4hbb5Hdw4L/K18jTVjyCW1or3HRzQ8yMZkYc+iWBIVkxjaf8
1R290EzNAL2g6nd6VB7JJ8K9hyAz1YfyZZX/Z+niQzkC9DGyjKI32/NSIagT5QILeswf65N+lgtT
9yjcLMuwAiv6kZ+HPYJqw07f/svaziwz96BikNwg01aq33XFPMEtFjzVlqBl96UTc3DBTWhX+/Az
8trMErYr1hc38sw6c/NByo3L4DhHFn3tEJNtToJmJq+dXew4LwTl0n1zi7M8NeGjywcsq2x/d1iR
RFQnJHHuP4Sh2YHKpfC66uivMWUseQMTncn/DDH3Hji4B6OdAL5c+dyU71KwbfiVsSxd3nMT0yfM
PJqIYruG09U6ats+BXBBkP49ShlqjQbqSZB+APEPcyRyA1k7ccIpGt2+G9Ck5BjKSop46RGeFUxY
gLxQpRUvtCgZcKN+6PRkV4OyQMhDS4pE+9+vvTJzLZgloQhDQfg1uRa8J5NNUOqmrF7G2MuNFUuL
TwKwNDJIYRAiAXTBLE2SKmqbwpR/iU6a4OD9aXe1FYqO9P2vKa4mD+2vLdaxFYXCp1kEW61g6/LD
KLtt9198Z5DnAy2D0iLkea+HU/aqmAg+wHTgKFCMHILYj/eXZnEX/DXAtsomWZ2rOplKOu1L1rkq
2ee+p67ROC2dSbBRAogJkCT+MQdG4yE2WTVTqUCDLpvLUfB9r1XnlkaiosUcjZJ4s27QS3kx6iTo
AB0h0CpPgSVSB0jpOULk3J+xJYyKOjfE7Gaei0o5rSdDVV0ckBCOdxkSko5WV9VZK9F1Vrag3GxV
NBvy4JFXR8VN1FCyGjlc87eWblUU4/7sQyCy2G7VBLpL+Yh2X0uLXV5EIxZ5DPh9jc67XlipUEzD
Yh2RuSnmscoKkcJZgKmpaSeULh1ZgzItW1ABpp809SBhfr3ZpSRJNXBjT7GoV+QPUrtymBZ3CArU
//t91qHJoIVR9vh9mn1HDXgUM2Q6Dc2RwjVC+aWGOdSp4NYDJQKQisa8rdiIgGyUMKW3qo3GHXij
nKsEqVkg31yPGrDWmikGoRPEObiMhocBefuJ7atEOBlJKdKWPDqKjU0jPDS+gaT1ylxMF8fNas4+
kNnEdZs3YzPNRcO96eqZqLuUOCS3aL2jxUZaA1guTv3MHHMBoF4AZydEdQsqeWYVQkyrGCwx3wRI
7t4/nktXzXzmpy+Zvc2ZESlcMmBgEToWpJeae+D5lRtgcZ+CWxe0acCV43m+NtFxmYL6JPCEkXgg
sYCa+yq4aXm+/ppgtuqgQt4Wos1TrRPYZJJazUPmBo7mUFs9NVvOzn6Hz82TvuITLCYdwE73z9CY
96YdNcIV0zqhgy18qM8iZ6LwYn7zB9Hm0Cg80eveX6/FG+yvRYNBioVZYuRAZwLxF/JWUj1Xmpsl
70l14NK17rIbUzruFA2d9IJuTIBJZlJBRinzrcSj/Ef6SzV+5eF7PbabIVbMZFy7Am5WcDIGCgoI
1iK4gej99SaB2ERQRo1QWMlYTaJBHGjThOw9N9AJnWjFike6YM2YuHkFkKqC7IoF+fAh8tJ6HlFo
kqVvelG3GzHUS4eMRXxp/aHc3l+0m0Omg4gXVE1gphcQ7LMngARtqFMDO5OPRt1sQDcBRR8RfSK1
TP7DyPAaAE6lKAIU3pjDFiZBaxAelRBBKjxSZg7EgLd9qG3qploJRG/ONUaFVnkINyN2kEC0eb1k
TddpbVXBlB7VmxR0rCjY2v9+4pDUQ70X7QgC1uvahE84nqpSRq2oTgQwolffOHCNLY7ar/uGbh1h
DAYNTpgzfqrxsxEERW6mKCBsYo2IHWW+2bcJPwmsbgte8/i6fIhFuhPiwhV8/fu+7Zu3BX6IoWOY
AqDP4JFiLhFqSEMwooxn8Y30wCW6I+QfRv+oia/i2KAvpvkM4Tiv3CO3iTwMGJoaoCnVeewXtu9E
wIsWEQ0tLmj+c2p/dPI62Qpp66q0PHYq2aIyaaacZKeI2CAMG60s7cLtMu0c6NoAAYdKEDNqZPRq
iUo8tYpO7c2kHzRLgmRf0JfEkSP0A/Fas5a9XDqHM5us995wYGTSWoDNCLGNRvvBq+ggSMRgZW6X
bhc8dgZwROh2hMbi9a5NUQ3mNF9Ec3hoeHzXf1FB2ShjuUGbnXt/7ywuI8D6YLDDpXmLmQ9LCAiM
ikStvBOtLDPQ1ynDU1NtIUTnEo/CZkPttH2NA95q28D7/zTPDFXvUylAtZlCSASa7WmaowUy7Nyu
kOlhyhVbeEFOfcANJo2CTw0kqL5efq58xA20GVt50oGbmAuBVPszRzMfJoSqlmZ0CrUygny4EnVm
V/au4dOfwiDuIh+19Tg+NAQFU9xZK1WnpcWeFD9kULHAY2Mj6EwvB700UA1Gu8Gxq/rHIhgfQbb6
Tse1vqyl7TszxQbQw1DocYaXxJLrorHzIUtPUQtArFrK/srplLFFr/zdaUqhroc0BOb1htpXHGpd
CiqYgkSTI9Hio5OVr/vLtqBQIEzKQeDOw9WOzh7mck9rJRyHWES1Qt9SGUJ3+3H4buJNkkioer+T
Wt2rwctQbP3+iQrfkVFYNDlyhZuCwSLz5MGCHFQBrpLC7dYIpG9XFfw6yHECuq5DKoO9k6teCeS8
DQtLoLYIBqMGmm2D+BUZj/cnYdEOsiI6ekrBXsYmU3ujldoSSBgrT3xTGXzE+Y2ZSDs5W6siLVrC
kHDpI3ELjpvrSwl+aul36N+xBhQ26vFRk98H/9SnP+8P6HbjiJgxUDDp4NYDVQVjxujRya/7MeQN
OkiHU65WwfXtx//ay4EVtLygOwQU5mh8uR5M1XAKiJfqwmqLPtkbfAaKq1JUbbEjr8GANOn9Qd0e
PLzQClpjNTTHGmgwvzYHNpW6H32wyyFbAaet8ZRGs9BWvnKbLs2doQExDPIlpGRYFCopagn9NFVh
9dom9b/FtV7T6TK+PtQYBhgPp9QYsh9sw5oWk3ZQ07awUsUGmstPU/Dy7gFcNiN5Kze/7k/a8mj+
Wpv+PruVBcEPpSSGtbBTnJEPDmqi2fdN3Pec4CNem5ASHYC+uoPWL7eBkhVRvIG3uD71QnDkAlto
FtnKxlvYCRN0Bc8MNDZAe854LXpPIqPtpcIqKmoao8sBzQ5s4v1h3XJQ4eAgmT2FQtA5wBa/Hhdw
Wjn6NuH2JpBWVPPe0nRQZ4+RJQ7R2xCpz23+irAdnckX4La/Br7YQ8kSzHU2Fdcozm7zd8zHiNcf
UyFxpUP7FNgq48KNuHGBkwpCO8ZrZNb6W9aAhz2mjjGiI7079v2wcqMsTDkCQhDT4B1SJtLOa/vg
8QZ8M++plQb6M+K2wBInSem4StacqenWYM6HLPGA94JuHnlRFn+bFyA75uQAanODHFotV2MDjfyZ
asGXojanmMbaCkxCnCaPNQkfXNF00GTDFZ8GPz8kRpnpnQai4Owg/gC7gh06Xx+RXZuhg4SpWzog
OHKazUtnKuaFmCv7bOFCQNQxyT4jtsJ/zDUq6xxRxA6SthVkCVHTegBsAmZtxQmOrSW9ApWKqO4h
fd5A1NddMb4wdOBPoPAo4/7W4fpeDz2A28+BuBd6IUegGkx9p29j6y1/z7exuyrztGhMQsMyzgNC
PJZCqZd8ZJNrzDP3VFloIbRSr4es0+igaWITrTwXS0dmqqb8Y425+kiiBaNqYGjUUXfBjjPJKbFR
xVNPH/I+W4ukFmJXHIyZOWYTaUZCBaHF4IZLaRetSSGkpSW25oH1eOX+u8XdQydrbmtyM2YbVhUi
HNUGtrpd43z2+9hr3um7avLYIP1pzQ1bugmvzDE7VJAbAJimodXvjTP81PYt6lM5InQocwVPtVe+
XNK1M3kbTlwPkYlpMmjAdEIOm/ol3RC7Mkt7gI6qYbpINFO7Bmlc730Qh3cz73XlUEyXGXMfKEhA
TAkwxDIaS8EBSDBXQbYAxOFfxnf80/WPUCw3GxfZgXGXb1eXc+HKu7LH7FQlbPi4mJZTPiLkPoE3
05rK68CReyO4xkBqBi2Ro25l3v2BLrzcV3aZLVt3g5FyFHaBBXNBmPP5qHg8v75dl8cHEks0wUAO
ir3hEkEsiGBAJbzaiV7zKz1KNrEBmwZWoXTan+H2JzjK90O6drNO83a7jn/tMnsIXFIS5GAg5F2+
xz+RZQhM/1B+lo5g9U6WmC+XNbzAokEIiAgTGzx2D/NKKrWkZOK0cTpuPKCms6+zNdEgafESndlg
Nks76qKahXguwGpoGYfKOQnbwTo9vvs2GkvswNQexO0xfPmlmsMHSCuh3OeRfYhuLeN5FYey4Bag
uQjYV9SMkDRjE3YdWkX0SIQ2q5A/F8NjknnD2ulYCJmQ9oO3B75sYC7ZIHBUdLQJxkppJXJv95mJ
Xj5L9o/BGrjtlv8MlyoYjpArQhSMMIM5DUDDC3mcyRAaJNawCzejKX6gyfeCLoMcTIY2PUB60h7P
q8iMxacDLiYiXQAMgf1mLBMZfRDVwJdW77b6pjgHcDsc9QREC7/y3i9O5szS9PfZwxHyKRjGe1ii
TitbgGCZ2RpB46IJFa8T8rcSmlqZMxA2SRt0CdaLti+ET0xf2tBwq695LotmICyFSJCHM8H6EmWG
hHWLvgwrANd+9ijSzRhaQ7a5f0Pe1kSnTQFFYJRERBRH/6BCZxMWo2+g8jUVT98XiKUsdAl6mhOY
6lY/AO85OvWOmA+dmW/8o7YVV1yYpdOFuANNnzyyM7cqggN6qqiGHanpzXlQ9U1TG27YySvuxPIg
/9ph5U+h/5HSpoedYSemditZhQhRUsHDHfnYeYYzKibhHIzSISL4ho3BEaFXunJb3yLqpqmGfsOU
S0CLORtigOKMCHGOjaMeq5/6Y4Cg6xA6uj18aW65IT/Beyb9KJ3gmd8kVvEVuka7MhGLewoRB3rB
JzwGWwCPAzmF8Bu+IB23XX/RIFGkKo4urj1Ma3aYK3xIqT7kBHZ88GCSpkKlTX1pojQz87XOhaUn
fsrL/m9IzNUSxooU6Q1MDVx5VAXfBamondPcEoX2tVS/krJwC2HFeVv0T+dWpwmYnRquzqSxLWF1
bHMbVGyG+GuAAhf6y1FW1ORtThyUFWpQJeniVqyc+4d24RUGlQFwOwDX471gM9ElfP4synxsJA3k
2ODTqNaYAxYWEBiJqZ8XqQGUrJg7LkX5CXETh4BRAORRRRPnR5Q8gVP9/kCW5hGZKB76mRPyXGIf
BoChBUloQigEJqbgFid567vKkf+undaBysIRrYkrFhfc7iuLzMpp4tAYVQaLlZPY2CXn7mygyRJz
uCnXAANL6zQfHRNWtGLcFPlkC+1YZqxZHfJ694ezcIFejYZxAMW2Gus0gIXC2CoQWeQqe7WjfKH4
g+LZbJGYbFRa9GpTGuCf5D31QuzGiaAOA2r2J0Agv++PZ8lTAKAanVTo3ZpMMhtvhFIkX+YRxA2/
sCqcOaYmHiIIdXvqcfxYMbbgacKrAzsFTAH/xhYn+1ClRQDeK0v0jBMIgvc+WOALiBb/jMzIgxNx
397idpiZY7YelQqpU1Iw4CStZFdRawn62u6e1psJCK5GxOy42JczsDSgb1OjdneRvYnp3S01IJh1
uzFMiAFfppAELbGH8LfyfH98tzgV0JTO55PZjX3QUXXMYB36iFNq6eGzdUG2eNZt/in/Li3y677B
hbDryh6zMbm+4XtaYEI74wwFTtAmiZIZxT40AFcgOEuWVGRLAZKEjghyaNf3vdT3uO156E8M6b6s
UchGCvQ7D+3aX/HHboUJMIdzS8x7JqLfZ+QmQQ31GHFmt1M9xTmdTzzaojcQbPUScyeafGP6TrNW
UF486HPbzAYdy1ITawO280sLNgzD8k+x1zq/gYqjK+Nc2qhzU8xGpXEgJh2BYo/8IzuQU73hjtyl
WjGytmrTR8xe6bpJSVjmGI+BV6yDEHSKIqNd1XY3rkE+l5w7rBswuzxUzFBUYQZUa7UYCjE0OuQf
owsRK8jIoFMidvptufkgbv5uHMVn8jjsobS7iz/jNUKhpRzW1QcwgyU0q0qjwwfoPlqzy3eaP6ic
OeRfymBnkNnpvmT5a6weUMSVlBJk9q+NvvIaicur+ncSmANZpkAvGvw0CcdoO1xUT9jrXr9Xt/x3
um1NQJ9ctL07vivs0EXhal5mEa8/GeYrJDD+g5M0WxBWM42mZcMPA75lNGrAfi9yvgK9/ZPVYS9b
0EmDzgWpEKB9mSWPy5COIQ8lmBZpCbgwHpR/Hwh8mAB6Rp68Ce1mM555b+3sLCV+tblhZqkzTlA0
kEdgaIk1bnnEuryF3m+oluCOB60C8e7fs0ve4Nwes6wcDx6UclJuqgXR7FC5KH10u4M7w1hZs+mH
7swoSxelc0PVxJPQDT9YmmBV/l4Od1OtGnVqRXYl8nV/YIsv1mxkbMkVUK8oanOM7Ac4uKj5Cy8I
Tu1owem1wTNq6mv3xNoIJ5dkdiXlOSe0gYoRNtEmK+xSRt3HTRVL4Mwi/Q0WsPsDnF6LexPKuFM6
iF0UpZ52Cpr9eLsvP4M1QplFl20+h8zbqPQUtPUCbEQH3mp++c/JnvsRoStM+g9l0fm+15i3saql
Sq4FTF7dWEr/mgoPyRrN7VKS7MoG8wYmqlwH/zdjLtkSS9xlduoB0lNjR8TbCt1f3UZ8kx/vr9Of
bM7tQsm4RgDgEdCVcb0vFJrEtaphaMaTutP20puB7HFlnlvkYmRQKRXWG25OK0Fql9/wtvDxH9JN
GPffD2BWsaNRHGYhVlEAEwc9NIFDJK9fa9OYfuVmmCgBgmoGcEvQvV8Ps6pzjRsnscI+4k2ELiDv
WNnxiyElLmSkUqHjrSCEuDZBjD7hGx0DUT3UxazomxBTeAjPYOp3QEK1Dez7S7fsNc0MMjMHOUmQ
YBkwqMDBAEGa+fYhmtXTsMnRGn3f1vI2mdliTwBFKq/0YSt3eN9RncaJTX7S59zWqNibqpkS8+yf
v4rHwKlRvIoPksWv+YkLi6hr4PviJ7o5NA8xeIg4Lv2EigO1VBSvIe+Ivgmlr6z7Q11wJSYwOFBE
wKrgjWWWUdbisY4MGSUiWtqc6pXxOyC5Y4tmjeZEspVFXBoSwFEoyOtA5t4gfWgiq+MksWapCT8+
qTV9GbCkK9nOpZ0C9CBKCSheop2fbe7rakJHBDR4PwPb7+2kgpKqalb8q1i/14mj94esuIzG7/sz
ufAGzK2yj2o6xq1YgSgN3B7fRaK8iaXo6FX2/q+tACr1dwYZn6Sp2yzPEwAUu7A0BVnc1aqMWEzd
3DezsC1AGYqMNWA4E4aacUVo5AtR1oLgp0Qm06Wt1lo0Ngozy/IThWTdoy9T+hwmVFkxvPBwAzgH
Jw+oDUA3FObk1S3xGx1k3KDR2ga60xig0feE6EjjH1WNBprL/XEuhC5X5piLUg4wfE2GuXLAKeed
mCuciJbIL9oCtul9Ywu73wA956S8MaFS/oQWM6ckkI2iSafyJchIW3QdJskavGf6XObev7LADEdL
EqUgdY/hFGB0QsthFT3K6TGv+pWDvDRv86EwPjnp8CaA1xOpUf5SdbmZBYUz0r2Qp2ad/Ic099Wo
mD1fqOXQ5zzKr83I0VNK4t6BNmRwKUbjwmf1WsPu0kFGfRkZFg3QAbyg1y/bkDZyMSgw1xqXLN2W
4fdqgWBp+pBZxhU4MSkDdXttoqVxnw7iiEJ2fg6hRdRsuhg0fU9ttuLwLPlZUynkH0vM3PU+EdDe
A0uD53vp79Gt958jijKaozzKT8G58GRIvnj3N/rS7TE3ysygL/poUI9hVI82Ka4n/qy1ttzYA3kk
7Up4uHSo/tpCgvF6KvWmjcAmAlt1/xR2O32tTr4U8ONen1wcgGBB3c8imzJt9IUY9/p4ynWLd9Jj
5/VwVBVES3j4OwQwho0Ahq4UP5a24dyueD2wISA9EsKwGwbgL9TeIj+xee4/GfnnqWQDsy5PjCLt
8FQi3PTiAk54ku8knVu5LpY2BGQ4J3g4wOFozLkei29kbRXIGIvG/86TTZc+Qh7EbEtzREGc/7y/
+xb3/NwacwuKRBbqOIQ1NHWoP4YmVvaxlnA1kLL+aKH9T3J67M5zLQSKpWRVfgAr9bBFr1Dl8BwY
H/ukrbYkSlW7K2vdqePi+/4nLlVKAZZHJx46PfhJ/eJ6QsJcyoZUHbCpYtFp67cGwXdDRDuKDLej
X+C2NWnbWH2B1i++PdYSdOc6ioxX8zHq54SUW06Qd6ganRTetwtjjd1rcQ7nH8jsPlCUayiJ4QPV
Y+9G584LNgkiNLm2/I38lG6zHcHB9tDRdH9mlo7z3C7jj3ZEE6kfoSaQx2+1fEzXkjpLO3H++5P9
2Rucy5EcyzKuCxGnSgJmsG5tjeyi6Oy3ppGuNNUtneG5NWbfZ0XLRSJ6hSw6/BjKKW/+qhiv92ds
6c2f22B2u9roY0cLzBiXuFH8LCF/E9vi8HjfylL6Ac0GKqg34FCjyYNZmKDo0j4F0bk1iq9dABJC
ui2F2oQaG5ij1WonA05A15IeS2ObG2VWqzIkqkMIDtdT+5LEz0qCaPmorkUli1c8rnZFBf2XNHXt
XW8KGViWcBgFuE02Dt5onyov1BysllMcfUdHzq8z5ce1suXS5tDg6aIghra5mybZUGvaVNQxo2Dr
c0KKClzVvo6ZulJTWdrxczPMSdZT3edjiv1Bam/MbZxpsx1Hi2qDyfOxKUsrD/LyTpmNi9kpXKlW
Hf9nQw41BCLQxIZGMQQTh1SK7C7nNSuRyClPQCkKHsf723RtTpkNIxKwwUo85tTnL2HzETde2a+w
0yz5bvP5ZDYLJ2r5CEJfvMt98tjq4GrXM6/SyueStA6QRCvLt5Q7Neb2mPMNgECt+wnsSU+2vEtc
7V0ybP+pciGjsEV90a0G+/4kTpPERhHapJ2GPkT0krKvNQpjSlj5sKgm3K8h6j6zRF4xsbROgMlP
HX4I0wGRuT5xUpjIdWcADiWn5y5+SLRnnl+7sZYWam5jOhizq16Ck121GWxootXv0e/7yFmho267
yBwvzbbdpWBL7z+Eb39lyRYHpwM3IqCHEZztzOBaUCLrcQr/Qxkr12/j0Myrwkx9fyXR8Uej8Hqh
AIVVgRxBtkOcGlSvRzgoWj2ofVdb2pPqge3lC6I2ONFW8AB6tqGzBRtAdY/fgoIOZPvyO2DAO/2L
/yKvuhuurOhC88P0MTr64UF2NPVuXn9MHWqBOpK8BnxBcXNEG9vUUkG07AoPaCiNzMCBDtxB+iVs
g8TMvMhTX9auutuJv/6EaWPPVhxdXUMZKlmNrP/OEB0R6Lq10Ob2RYIJNBKiF46XZZAOXJtIK1mg
/P8j7UuW5MaVZb+IZhxBcssp58yqypqkDa0ktUiC8zx8/XPK3j1iInkT1uf2ojdlJs8AAwEgBvd8
trL41Va/TbWzImSyut+Pt+C9797CML4bo94eiiVgEtOqux8iWJ7zUy4P1ijyZH1W6mszFl44SJah
Ks4O+cVTPEyhD6xgoJuk/TWp5NDIX8jP26QvICvb22huzy0p/qchkaOP3ckEu/tUocucGp6QPA1B
/PrY/pVD5PZHMVFPrbFdOrFsbLxd3DauQWyKfsHdGDkK+ZzKrSGelZYDOrvH3XYyZloHMOLdT+yJ
lQmCbHCg26khPscpuSZU51xv7w9jmLWAYMwCbZowjGXV2HKmuNCs76WNGDtCEexGYR9mLQdudUMs
4BhvrVuzgXQh4JRItHpM74VJbU1qyYFZ9dYFDOOtPSmkofWxcCSWtkHt5RSlE2Ue3sMAy+6xZ6ya
BCYMRBkZw05s51LQdyHtCjiGhEKiVhJLbVwMqz8GWXU/cFpDUmeWYxEVZuFIViXNkMKiSvodoosI
mTpcrCPfFrTOSkF/CSU2efsYdM39oB2ELSgh438nAKNPAykNDR+rSDFwWynnpK84J9Na9FpCyLfR
SyhBlFJGMEuAho+AOSaoQSE1rhRvj01Zc4glDnMWRGWMVS2Ak0G00qgveFhPaLkPc7cROP7Ag5pX
dRHzSzmX4loFVAyN9tCwikpGK7ddNcck+vnYKpn3hWbfXGBVGWjVUsi+2MK2Ha1GtoxTs1Nd05Yv
mNm0UyexYhta9Ju9cQlf3qj9Fjia8/hHrEWQ5dIyEQTtFn0rNrNntpmbZm4/5V6PfgRNOgiBIwi/
HsOtbbclHLMRSnBsjLkBOAw5vQryhJQepinLAvmKx0Crrjm3d6ArEZuAZdWRkN1QhLZtbBWaAMqx
UE9G8DXxvGV19RYoTKQyzShJMXAKTsR00xvdVhA0K/IPA4SCC+MpaL3HRq20mWGsZYHHZEKzsix0
v4NV+WgZv/XASj8VR3xWPjRQvHZWEdjCO1ogtvK59BrMhwXXxz9g9fMpoLRCFREcJuwNsVM0YQhH
2CvQzoqDyI6gD1Nzkoir22IBwrhkMJJQ+LOoPlr1RPkjAgHgYzNWWnHm8aB5rhXlE1liG6WnGKwg
g491zIRLmT9lwbcq2OjDz0j9VXUXQvekOAXCJhZfHwOvrt8CdzZ9seN9sEXE4bzj6wkyRHVoaTpu
RDweytkL2IvH0jomrghVl3aTD5QyO6v5P+p4lJFYQ2EvKDILo9FuTv41z8ntejKfDAo7pYnsFPyi
3pv0W9SdgvqbxjurV/b03PELKgz0NePGzBwDHbIAUyMDpfAFm+qKl6BUFENaQ4o4p8BKCgcQCyjm
QwVxIvd6hqfQgIbKq9RZ0zY6TRvhpD5B+iDdgfDjYH6Tnh67x0o4mfX2zDkhhiLLnyaJhXsUtQC5
kJ42M0Op4UNOpHKmNrRUKUdC3W1zTuphxRtv4BgjG6VP9D4GXCEfU+FFoltJeHls0b3QGPg+liYx
vjiQojdKERiV9tLX4BEG39CpTZwuy2w/cqXud6N6lXEQjeeqO2jZUx1dIAjVIrCFnNVde1Litxgz
oylmFnS2GCzVoiZMfQx7neCsXNqZIPtLtV+iY3dstuFL66WC5W/jY3Ym1j58q6n9eDVWLhc3P4DZ
JpkvoJIf4wcMvucPXhE6ofmtM89FqHOQuLYyB21VilESaYBSAqekW1GbKcB/hd4/8fEn9ehHLjnR
LnjqIZLdWtFrsfnidb3wjGXORsPIB7008eXb1OlVRwVjWJW6UfBdoe//t2VlTsVEz8cmI7AVrD+d
fyiT/Zi81OPVj3gHx7wjmMi6/IBsdyr0vhUVJMXwZvlYqd+bmHOhXuk1wdAgqNPxVAAbD7IwtwdE
rUJxSVWTxh6Hi+ZfMOMyJF6peFN2GAcHxilBaE/gdn+8gn9YxxjDMFSOTaGAdA3N0EwBKQzqukgG
lGPMRnEqxLdhAB/hhjamJfduYoB7KIZ8GNmmxSHoTkJ4KJE80A5EOffaJ+mf0YVmyWOAOLWJfYfm
nTvVVi8e4snrc0cH57ykQKhoRw3/0PqjFRmD29Wa3UDbpx7eu7DA3NWX3G6SlNh6OlpFfBiri96I
3hDaEFiwAtmKeBFwxUdlGdIKYAvCVQAztrfLjYQMWjsnDfcAREB0yObmaeYJF91Sq5zHS7wS22+g
mGCb9+rUJPIMFR0j4tQhGO2oFQmOETik4ET2VTBMK6K+gv8wNXhrVzD1bZIqAEs60xrSyRMFYjXS
p9Af8/ZMi8Z7bNzKyTwD/QePCWxtPYJ6TAJeLLyLGGJR5FdIl3lT6z7G4dnFRDUJXDNFTWa7NN9K
69Qz5J+5tlGmcFPoxs6YeB0wK4AgC9dBdarj2YLZ3duFFOQQInrEaG2pcsWg2EXT97E5CVl5gXrK
vx8pRxJCxkQdErDIlbPHf5rpoIULzNaWNd8ei7cR5eWQeH3G8Y6Vc/8Gh3HFQlJCtQaDop2ZlyE+
JdJr1HFC8kqgvIFgHFCZFDNCsa21G1+1ZaikEJVzRVs1AgyjSDAiXKEL4PbLyJNCgizEYqlh+9Fk
k9MV4UtGOXeGVTsWKLN/LG5knWQIJBKBAm49S0Hna55vH7s0zw4m4lMhNGV0HrUQpvqnKF1lRK4L
adL/Ewg7Sa1quRJgg6ADQIvRarLrDRWRl1Od5qwVy9ljpOjrU3NYIrbaJexkB/N7zmM71pLLGDH8
z1f/w0Kx+B5gAS8bDRwzGKmfThE5aqCO73Nw1o2KU0TZMW1QDAh7PMZF8NiB4lnK7CGUnLDLLK0X
N35/bWJenWD+RMzhefOjmCCRoWWoMQWsbtq+Gfm1HM9BcEjqQxecpNjtWk6T4UqwvYGbv8NiDagv
dhmVZ5+M+k0XmZYQfSTyxo85lVfe92T2cNuZRl2Y8x6O6VNblYc0e338OXkIzLGRl4FpDCIQevXT
zzZyI3H8fi3xerNWTJQgEZSa4gprlWgiNBMptdDeAJZlc3waOsE1Y8MbIkhB1C9mwGPj5oIzwSMM
JowM9D42hPia+pUVYpO3l3R6qsl+oCbYWA6ZIHNMXnVGZL1w9KPmcMcTWFcGCVQh7OwUEcvP3Eil
aPWx9QHUkV/kRWz+efwN17wRQvHg6UUHj4wW/ltvNAa1LgYTeK3Z/U6r/HVALqyVMkdUuAsqr2y0
JRazoH0DzoMyjjCCe0QTdhWgX6740k/+9U1+qX7mnDzUStMSJpkXpjGh2YC+L5UywHU/xXP0rl/j
8/hPaVrFQR9txXW03bv2zB1MmDsM2WiyQGV5iAtdhgRuAlS8Tt3+N1rntRNUVxMrtAoeOxjn42nM
td+QilzMBmCh0OlkoDyfMjumLwaPtHDtkFvaNH/YRcgKNYpBGQqcVDF3JFEPYR/Z/chLEPFgmEDc
SmEFrfYZRhNto99TZNd4WfuVSZUbr9CY8Dsaoz62M4gA4jtjU33S1+woOdkh/1SvlFhcNfN5Bz1y
CCYOg81G7OL5I9XZe/ClW+R7A94xwY02nY22UeGf4iC/ovnRfE7eH+9t3noy8RlxM6miCsiK8rM3
3mWltkrx7THG6pG+9A0mgHRjLAni7BvkpKAd8LtkNYdor2VO28Ok/HPaD0+xoxWWvOFKNHACisYE
FJzaJBxKYKMujo4p6aKiEA89DSsP3G8i2gp4+mwr7TfQUwLP4EyB+4ec6nYn+CPkmAtoTdtqEeFt
f0mTfUxdyIRj/N+J6HUsT5m/bdtNOTpCeabxhrPc85a+9ab5B6CJGz3cKEyzL5ppmAIzgco61LAq
K+7QhVlo9iha+LbgyKIYAA6JO/luWrgc5D+aEI+gmZ2TG4ERoWEA9JzkgJa/pkrBILSN+10UnwTz
kubHqvyEFn2lv5ua1cmRJeSuIv4jSV8EbxQNsuvxsznztgSiqzRu1J+M0t9OHSR7ildkSWThM80r
xyyoVYPqsKm+D6FoN80lAK2xCikWOUSBctepGAhE+qI+1lOMQs13A/SkQqPaw+hJ8paCxjTdaeU+
FzK37HeZsIFkPMkmKEbtJmNDxk3VXePh5CsXDUJ6AQ2cNPsVRIcAgokEt4oUfXHTU0IvmewQ2UPD
YQEagOxC0x0dPbHBfTV7T9H97W+pvjXM97x4VhpkBDIITD8no6VLsWNUW728Gg2EyhWr6I4a2dPg
meRHAQRW+oeJgv90jKtDriQYptnp+Usab7L6y+9fUTfJzKvebXNi6eMmVqCcXVhiB4Ko6GetonXv
0k9ep8tuBEr29FOsv+V6ZKMkYuFSFBPIXtuq9JbRq5B/KWPtmBhOx4WlIQGWCwRvpbqvBceMfsq5
ZqvBN3E8p/QCtRO7RSFF7tCnb3hwP5vmb34JvmJvan43UGowj6J/QRqrq9+M+Edf9VZYHjsIGDTZ
AYTdmTnYcecFqluL9U5oy2MTjBtNviRKb4m5sTHiT3QLeWnkQn+bd97fX53AdYauTUyviSgLscQi
qRb4lRa2czMOFAL1XeU1oE2JrORYYwzXEp+Uk/5WufCwK6bzRs7FbaW4h0Q52LFBDYQWbjR83YaG
MtHytpIBT4+JI0OqFsoxlwq8h9bHlRwDJ9v/ROHoo3Z5owEr84m3yMzGJPlI9AqH2p/2IN+V96U1
fQSlleLqar/orn4q3Po4bsOd7hQO3QiDJTqBwzsJ5mjLxIebBZiPo+UtoavzJujxM+SZigTQvkM2
CMY9eBjeMgsnnKMfY+vT/PU4Mt3fgm7NZ465roiNUdRRLxsCJ0y/F7JbF4XVKjz75t//yD7mpBPj
tC91DfWr1ErPqq0cQg8Sjpj/7zaN6x/qbWvzUkorhaxb25gTLg3BLN8YWNP0vbTCXeaVKggdkH90
vprTOdlods/ZRjwrmVtzolSgKZ/dWDf3irbxh7MibB9/sLVTdOEpGC1kPAX00iSugEFJ8EPUtpOY
7QoKNaz+CxUnx0yGr6aXLZCaxxY0JexRguxD1D3HMe+F+Ydp73//qCja3f4U00zkwpxL8rgMPpuh
pXjZjjrx2Xd+xJvBmV5wqlkos1i1Z1idDcUyu3f2GrWuj9fkzomhj6TKaJn8w/VL2KbzXgjHRJR9
XKPGypMxbFgiuNb6idu6f/d9AfSHdheN+wjhbG7ZTKakINDxQOINdHwkswrBVWTvsTX3X5hBYfak
3ClTMtRAqaBBjMEe3M+snG6yrX/Nd4qdDVaO4hWP3pdnG7NDM0wl6EEJOUUhf27oa6F5vWQ/tmz+
J278hTGM2ZDIWAq12MIwgYriLonL9EMWFAK943zMT3pLk99CSwdOHnPNO8CPDqoZQsCHyj70Yoo2
mW5KepQDNyLI7kRMXVQHWfl8bNz9k/mPdX9xmIfepMrQxUCPt23iXudIg0c2wV7+JkD992hcs5fi
oJ3inWbXvE7I+2fZjAyuJ/RaKjOLN/PpAn0yezOKQVK8w67b6aL1gckEV9nUO+rilsbj1OUCMh+y
Dco2qloAklNzjJAZ3pi29qx/70EAHe6NMzcdcZcYYCxkAqugjVmvhwAsNTDX5HYHNherwk3Ny+ya
xxZwX7i/RfuT3Focxm2W5N0oAm1wpIux6X7miVWDYdOe32fThlxqXIxCu/mCN41b3rm1uhHxFoAQ
hThPjs9/X6CPUp5n8pT2aKxCSyvU4+cslkZ4V67VbaGA/xmDc9ALYYsIpDH0wsSy4rLV/m43ok1c
4Vjuix/+k+5CvGw6p0+B1/DkVdd9B7QdKF3MVz320MCMVRsQA7goLP1Un9FY7/lO8kN+xTyhXV7a
H5xtOW+7u6CzwGO2pSbISROGOYhiZXSyNI2F/lM72tSO6PQgzMHrj7Oy9/0Hs/ssEJnLrN76CUkF
WGh8D6DvhDy1l3kC9Dg9qE9BUOAygmxJ2FHQLP2GhMV3CGUfeVT787X1zmqMiYIP08RKsz2AVVLU
Rq7MwSg5qtJvgydism7kAoAJAegs69OgQSxvBoIu79wqVWpT0XjJWrSntoWJfheU8qvEoqOKFHRo
+QOK3D1kmwsKET7Ngow3lELKS1/0u9hQLKmvrobWIdUnRLwHxv01f/4mi5/LBJAuBmW1KM+nG9mR
7/3XZOXEC6/F9qUAj6bxM/Wm3qF7ZQ/tW+IM9uhc/3UHzO1PYBUqFUEdqkTDioHKthS/C+2zEUHi
6QNCaxwPXP34M8/gnOXAY445D2inlRFEP3t7Qq0rm4rzMIgbzrZaDR8YO5IMaGTMFCG3UWrIdDxP
54gMniYNRHXn9uxpBwV0Mt8aK3jV9tAgQI+kV3mPgXm4zHuN+lWsRA1wzUjeqcV0RJXaDvLRDXlU
W+ur+NdCJg53dNSmJgCSYX5E0bsauY8tmXcIu0XR5YKWFzQP4NLK3J71uoC8b1DCJQNtUyPp4T9B
3bDPNlKWnFNeu8eaNUs0JgympJjCOgHaaH60gZc3vJ4nHgDjEESPtEGaAYhxVaVfkA59vFxrl8c/
7OV4/aBRR2d2sCSPikK6qrc7/UetOXmzqSMP0yxmwLmlrt6/F0gG88LKB3D/6jGQIkXsoJ0XIuMc
01Ma/Ar82AtkBc2lSeNknfnRRxnoirLmXewwzaAZ+dlPao7H33fsInCAwQWKNLPWJ9q6b7faGKil
0mX4PfFvUJGYToOmohp8qGc0KSEh0oicV+zaFgMjJOYJQfmNDhomfKgR9IrDsu7twAfRhH4slBTT
NW5eO4+/6P09C8L3C5XgOzmn3m9ikBaBvmU3HZUDVJps8ww+Wzfa1ZitwyMWiRdk74yXifMmuHNW
BpnZDT7mJftShvRyGBXbnEZHoiYcf727xjEQzFerFXkcqA9BYpO0m1zpkYfMrERPOFHkblswMLOl
i9ti2cWVKiEoomtOsMTM0jPo3MSO2l17mnA+GM+k+e8LrLEQ5bEjWDW5gQpx/pZCwAMU+Byv4KHM
7rlAoXWPDh0Ci+J386g+D47p+Tvl1H9rwHac7LuX0eK5wxw7bkIxs4iMx/uiFOlmjW8VoF0USfaq
Po39qSTUqoiTSRtT4ezpdUAdfDW4lUCVgQGUWhINWtLG9vTZY6YzPsZP0x7X0g/OWs5+fGcYKGtU
DeUOE+f07VoWdIx7VQWOjs67dO8PlwSiMrL0QfptK3qRigZrW4kDC2NUnEvI6mcEZR4eGKBdw2X/
FjobppgWFNBhvc/aEIKZ1ArphmPgvFD3Bv5FYZylo3qshTNKDWa56apZkxfti4+scANiV4dxV17p
mzBzDki7x9A8+5hP2KnZKJBZvd00NlTfVGltyTzShtUwtVjD+Qqx2AplFk0aWjRje4DMZgZy3KHl
bGkeAnOqBn1RRIIABHxGyxfwstY4x+n91XveXKaOIxvz6RDuYxwh9U15ypohRlK730QviaN5eF1u
ybuXQ22oO5HPyANtiGV49fENz6Mt5wfcJ2aYH8D4yABBnJwE+AGDc/Id82d0qHboBSc7elYswUEa
b5+7j51jdX8vbGacIwczBsnTHlUMg75Sk85Ei319xFA3OnyVsQS1F6R5gvoL5W2OX3LNZZxGkaOh
ISWwUcvqLD1wzAtenpvoOfvQTnpoCxvVtCQXZMYcX7q/qGChMdCNSdK5H/ZesDvua2rMXzrSgufU
wD3JfO3r0o1ocexqHZlL8bkafkzNe2FQVxV4Havzh2SDgS4bMug6UeDVRebI7YW0lysJlqdUiqkn
6qO4VTtB+2UmRXxEV7709vgzr8UAODZI6PAIQjBnXHuIeqkJOxiM5Dc00C2SXSY8+R+DrIW4JQjj
vsAeokIFSKj8jHQvybegprPa6rVu3x8jra7fwhzGa4ehHIOuRVthMWB0oceUKZ3smZtfab49RuIt
HOOjuA6RpEqB1JhfQbDV46vOHTy+q/bP3oh8KMajMU5wRz6nkkCrhXnbl5CIOqoo/KRH4R9t37+2
Bx7f9Np+hyAIqD8hf4Qr7fz3RaCW5bJEwh4akZn/peNZokPdFXW0EqPi5pcieGXw479ZwP8Aqswb
xUjagk4o4dtyrrhkEK2BoFoOJu3HMOtb+q9h7HAEem9kaSxnnH3V2a81deRfyLt2GzC2N5ZEnX/9
vv/z1f4aJt+uZJFrUiVnsw/GHslcVXWy5KrwSFPWjr3F91KZSAFJuDxtS6Ao1WdKN13BGWbh/fvz
3xf+oEdkGoJUjG1/sCmY9XvKu16tetx8rUOGD9kytlWuo3WCMRoJFx/9WjWjTYf3SlRnduJA2EXj
h9hFHF9YjUPQr9bIXES5Z+8DE7KvYkQc2gTHCMW2jHpZgNpiK1l4iT/2u9X1W2AxXiAbiaBpFdYv
RCVPIM+pwgl194/82c8WCIwHZMYIXbkBCCVxRrovqmsevFRIl5Wblh5Tya7oXgq8XsCTm9iY2Hts
4PrGgqydjGYH2bi7mft9SiQMA8XgDpAwDJPq3fimRkJlWhU1cqQ3/MzulKF8SXSSXkgQx7mN0mR4
krRJnflqA97OW43JOiZMMYUxC7gxh5kuB9Bi8BX8ou5K0QfQ7xseWz4PYj6AFttCSc2xBF8RroJU
P8dthiZdes4qHvPd6t5YWMKcYzhcOiOaAFN3SXPQdIzK+oK0p5DPcWqN7g0zwWQpDQ5qCRlBzodd
PUQX4MzR1oMvdkR1J7Zf0FinXWTX/4YWmmwrHpRnNO668guCJ1QWHsOubs4FKnMA9U0baV0xm6zM
FU6viq95uMkxMPevqXfnjfMX6Q8f4+IbUlp3RlABKUQDZqVi1oBXAOd4CUsTqiu5rlc5EBIVb6rC
k4cKnVocxqfVCLMwg4kw5iAVJDTxmTrpXUfD1nD9Lz4IOE9wOcTQhsZeDTNKs0EDRb0dJRBW0ex0
cGhyEvwnOmwfI91X1PBF8DzDOxvxTIRo4O2uihOJJpjmw5FpjNB2PHTd78RHx8BZqBK7QSO1stXT
b6N/KrQniecO9z2sM/p8Cskg/AOFPeN5mRqHU5SXmEV5Nj11k79MWxCSgt7dPaLOpYHS/Qi6YYw/
c0Zu1jweV31UL9HSOXNr31rtEyGjgl/gA9L6qwoFjwzfwwJTXdqrgrTw4zVeiyhgk0HnKjQAVDSv
3oLlOfIb4BfENUgFef10SOmPQTEsLbfDDCrvTs0bLVgFxATDPIiP2gDLNiEUuKIUSI/asZEfxvpb
bSANOpxDAwUXP3id0tEJYl6Fam3j4dJgzEVhaMSw0rE68jV6JqGlNFYNS4x3cncYO97FZRWEoBY3
v5egcc4cvJh6aalSIddWoRW19lELC8VNHfDEdO7HiWe/1NHwgRIzCMLZkayql2MSY8bfTqPkhHHa
CfT/YVWfIZDqphi8D8vwCRKjLyOk28zk67G/rEUXkFMZeANjmlFmef+ICfLJ0pzfHiiGCsOxy389
BlhdRWPOMMwioZiavHXIWFbLQVRwfdD9aaNhFxSC6AWBwbmmrB1m4Nb9DwxzYItKYuT6fA+T0VTS
yrLVpl5Lr2roPDaHh8NsZimX+g6dAbgv4w4bDakVp1+l1Nga4Ri0uq8WBjGnc2T4pC0mrFsui2jr
/VILS02ujXppdSfLo21t/NuB09kNzflRDfIFVKiY8Ah2H1OsSoTHIN6P06dItlL1/fHirfkCakOK
CiYvTcOk9a0vCApFplpADtSkFMNOLrSzwobX1bDm0UsQ5pAh8URVsKphOxHjSSTts8kjWOchMIFB
UbI0H1NEnxKlNAkcAAnnU6zeuU1cbKFlgTQkRPFuFyoWxyjoK+zK2vgQ87MJgXP5KrRvNHzGrGR4
Ek7Igk+8N/Saby9Q2ZdaiLt2os35mz6ebN94b6BuWBgOWusfu8Hsumz2a4nDuEFQif2QYUzAlkqS
bSJ5fO6Gj2oyn8j0M0WlDy2hPx4jrjre3/XUWJ/IYiWPc2ymGDNHpE5tpX2JeazxvOVj3CKVa/BL
+zCrMzdgELImYpW6pYScFzsPZvbOxbU21+teGXTAFHhxJsNopeRH028LXnH1fjISAWH5mZjIrY5S
oss9gDTk9IPxa/LxwU5+8VJhTDGIC0zAy7jJ8brKVnYXyk1odUQ1CPq7bMbDpAGt5fk4TDpx32T6
ueNxPq5tr7miZc7C8HO4Y4K4r+X9gGkJQOjluZzTAsVkRWELlj/wX/Ql0mF7XckcsGYMwadcBJyL
8MonhLowmnww/QkakT8cr4tPSLoW5NMyDhER4599vqHqZyh+1yLOPlvx+huY+WcsYVQpUGMdME3T
bv1muDRq+bvJePPeK9v5BoZZzaadyi5qAJPU9KS21NIjK34edPNU5WicQnrg8WZeORl1vPtlc+54
wf8ZPIpJtJLWOOopKd9VGcLi7e/QDzZCf4VLWUP+w8TM9WPMVRsXmPPfF0spqEKvlY08hyynmq5V
/GyBQTGyaMOZ5179Zngn4F5LoM/MtjQUdQXN4RmoH/NNa0DUcUr35RRw3iQ8GMYeZagCvRcBMzSb
kjzR2kvC7eMlmz8DE+V1EOSApRipPxjChMPGh3xsjAkAu+tNK4tcs0LWyupwZWp4xdVVa2YBWbSC
YDf/uWEvvg7UfrClZqgh7J2WbJUBs+S8fMk6CAh/cH/BJVJn3K5OlUzvNANZpz6zE/ltVGRLCzgn
/5qfSWBoAasQXhwS26wWBIMsBK0Q2yqVNn6Iyga0C5xSHR2zw2gX2H8sM/rX7BawB91x6JGbebfu
KKVpT/AwLoIElzFDtM0qLR3d7HovUiaOeWuBb4nERKRp0slEYpgXmqpdtCoo4s0dGEIcnDS7x+63
9rlkUCWh6w91lbuHcJcIfmLGSAJDYtvtQZNUUeKOlck5jde8XAYRFIp4IMIGQe1tYCj11kzyCCkg
M86saNyoWEXjQHRrpN5jg9bWbonEnPuhkILqeoBBmeBNg2wR/Udnup1yfQyzdvwuYeZ1XewlSZDF
AOYCRpsuem9u8rzgBPB1SyBzN2+lWXLpFiJJEx0lUWS00uz3OCB5+6G3bq/9Nw6AIYf/QWFCXBRL
SglpgNhui6e8xcSsOwybx2t1P1eEnYNRRmR2wEyFj88sVjFA0kukGizB6ELyqzhGL+P+VbCTw7DV
vOoQ7fQ96rkX2crOgSccnkUH97WPx79izdOXP4LZVFGamm0//4hmPA/au9BGtsiTDORhMJ+sGvoK
Jy4wDNVTg89eGixMbT22Yy32oSAP4QNNQa8pm7oaEjkeQFaORCSdfhRpeOyU9BAr1INmmq2VhmVI
aHB8jLl2l1AUFF2RnYMiB3sT0/KK9iA9B2ZXOJJ4pjg2yjS36iqwSeG20OTl5a7mpWLPxSUk87m6
AtQRhYiIUab6GR1xttynP7tCwrCsgXHflHMM8yxkvpxa6VTxCVZ1zIvcbtThyy+Eege1o8+8E7+J
ZpC7fmSewcbA06xeK139EawmUPdDpo5l4qOg7S4hq4ZzWUs8JYp2aBq1pS5zOx1Ujo2BbCR1ptJ/
6TrFCyHDB/pfUQigdcSJBfcRB9JuGihJ0b+MmxWbL+yTMC0iNLXbCViTO3UXFd+p8Ul077E3rXvw
X29iQo4gtvGQFLB30qVhI4LOf6MZYuekuvA15P43MZdOocarqNwbhyCkYoXn1K6JUuptOA2mVB4L
YT6C+gNea8oQW1MEHenfj41by1MCB30zEMyBGBXbJ6cOZT6QHNalMjmJMbHHhDhoy92UAj2k8bfG
wED+ELhaMG4Drf35GH5128z5QySuCfJTzEFLuq6rTII7npj/bOIUOyXy5KDDTeIrFSgnLKwu6QKM
OWvBZhb5da0jFyb7LwV5h17CzqwDTxP+m8cM/rn/mMWcIFpeNpRUMGsMwdIsGgc903Ed17ftkF9o
IzpV2IAOiScWvNZ7NZOy/Qd3XoHFMZ/hT4bRAzekxVZOKptqGI8oS6szk9MwjnYYS09Bl9kyFbcg
Yb6mBbnoUd9YQpNsyri1pE7krPrqJwblxf8PF2wPaDx2SdW38/ZBwSAJPROki6rjo3o3/njsTKsb
dYHEWN/rlZlLIaxXh++qYqXJNkHxC00iPoYQScdx3dXDc4HGhOB8BDeeMtuFfnVLHD99pKelgOez
PBQm+IR9rAlaMnsS6M17V9UwWZkInE+0eposTJn/vnAbpdHaUJoj+tQ20CRqjmFLwHj67lehq5LI
jcKvLONpdXEsY4XzmlIg/pAC1BdlBwPNtlFHmwLafo+dYu3mi1ECvIKg4mOCSvLWNj2pCw1cY9j0
OkaKKQHHSLJ5DLFuyV8I+Raiq6poCATElboLQHwUops/fPeniQOzGr4WljCxMlea3GhGWKKOwa6q
i5PUvUiZgR4f7nDm/E/d3WZ0DAapsozhD3ZIUjWbWlBCE5fPoLWGwZq0F8iNaMq7rn4Ok9f6Fw1z
9VDMaVu3Dr3Hy7lWUEav7l90Zj1DXMtrtYKhMhJpufpMwj1YUXpwLVVu0v4g+CWVVSR2J6NFsHcf
o68GkQU4s8q13pdtNScE8qjC69KeMEYdtU6QvmXQPxM43rmWjr2xlTmTgiAswhRPWjuczlrnFuj5
17rNFFW4vr0owksiOwNvOHPVkeZe6HlDKDIbkQUz6UUzB2bhg5ai6iyCgnVmCJsWJj5ezdXgDxk+
CaOAYFdhd183aunoy0gNaKCpi3AdFlp1k+AhM6mfuFv+6wuhrM88yiaUrglo6pm9PuaBqglqjneF
ggmlKk5+NaXZQSCSRNYka2+PbVtNOOP6SXQRjOYYc2RcJcjB0ihqgEPjo4oRuuLY1GXuaE0w7DC+
RzYtUX42UQkmaaPNHWUwAqvwpyuG4TRObLhfZ1yFiTyrvIGcHwyEtyGozyulRUdhYqtG78pDsiNm
7IS1aiXKt2BQOV57H/Bu0ZgNOnWgGaIV0JpJckpZdhP9qRz+dTJzBjGh4jhLouEKfGuSDHHoQIfK
B4YP+p/9QIYnQ+/ectrknGTPijVwFlTqCWg8UMBk1k4DZeOAa3Bim8L32gysFtJyImfF7k9YZW6j
AJGxiNYGcBrfGiO1Q59g1gzbnPxI/N2UOD1iuJ44Q3zI84/h/bFrrpmEvh91zpIgr/mH72hxoIuN
iDRcMCZ2PLqCsdWM6/Tvu6QgmfYXgu3DKuReE/UCEFV5SoJvJcb3M85BcG8FBIYxPITQgS2GNPDt
oslp8/9Iu7LdxnVl+0UCNA+vlOQpdhxn7rwI6SGa51lffxdzgb1tmjDR+xwc7JcGUi6KLBarVq2l
TUjYMzfJnJ3e1yC/sg6ZsELBicHoXdOlovghOnR4aadLwkG1tQFtgPjRLj6r4VROHigSXSAvo8Jv
JYm2/G5/oesYDJsobmNeAfrxV1Mpkq1GcQlFQTfJXaV9ikG0Uprbcgz+Rzv0d5ztBEvtk1Au0BSb
wfrWP83FylqOjf72v3nDbO8qAUFEZMMbIxtIZBckV550GdiW59t2rncEXTXEXEwdQGudjbh1DFVC
uaPeZE/jcCrkYy3iy+RE0gsTzIUcGWCEdqiJyfoZWlul8cISgKSvRdTHu05McT5lyMViLg4AXBZA
1rWdIc10eGOqTmHjPIKMV9B14lqw8bRGpRy3EwuN05QkCmJIxoIZzu2SN10TYBh5e9hGb8ECTQj0
C1gP+qia2+m7fWa9tNpKCyAJExyLWKRrKLLDvIHUqQBqeETx2sy9kMoRWC9hhnauLvCHt15oHn+T
9wK5xTac+g6vkcpEbblxjmr5JxtVwS3wXTm+zKvxOkdh0lRsMJle8cyZklXJ04DXXLXHTNT2Qw2J
5dV+8NGuZz8nMnk9qDttZfiYOF3IW45ph2EXeqgVEFRDgNP+DPwQSJF5LXrDcHCU+Gn4iDoUMWmH
hR69s0DRYD6ymAs8x3oDlBTTs9wHJLKgXRQCZlseHOdLN5NTp/WrNDnJQ7tB9/S5V6GBReVlwxLh
qxY9fjlnEbU9zVFw1ciIlcwF0PRZ0FoqHlaBmd0FS3/XxMpaAwfPjGM5L4K5c+4SQGkApxINBuxo
ZgnKMkvTEfyPbtMu1Y/ZClKb5IsN0dkyy1rKJKLoo5v0tbEppBxTq7o+WGSZrHEX1uHgO/2S2QTK
cpQVvbcBG5YTsC0GqA0/GOWgiwTkONEQVzCowADTRHmdbStC4nLpNGnM3HjZzPqbnOwbESiKawLh
w6SaXQBMMoEdVPJKs1i45YfpCc28Od0jn74d03nXLwal/rXBHO/ZUGpooMCG07wvHzq+LtC6xh81
/uiHUxY2xOhzgU2+WxpCr4OZKQieXW72uup6vURhyjWabRh+xYava5+33bp+R2LTav+aYC7eAGQK
OT565raBP4Kv+AukEUlxvzi+2v6HBPbcFPORnDnMIr2HKcdGcFQ2Y/yBLt9tdzhH8cId5iOl/Ty2
igwbNchx4ozo1uts58RR7jRRlOSE+wtTTDqmWHUTKBVMjeUvRdpl7Vc1UXGb2w59J6iXsVhHaMEj
0dGBHr8qDDWFXevZgtOzHOXIDR+Lwa2h+njv+Ms9mGO24bOzRutm9EYv8oP7civSSby+bi5/APOK
ysJaUkMFPyAvIqKWFRlEHOPXvKbAIZ37yARQS5JzaUqwlNNKWRlP0XMUeQO0x+t1dYdovUSutXPD
H/I7JfgUDfRcbxlqnIp9acDII8e9PGR5XiWaGcG4nnxpi0SWkYB2ySlecMHc/pYiS8xKaiGkEdsa
lnp512IQ3nQgk3sahtgVDY7yLeEZh5m3b4K0S5+6yAi1zpxw1FKZWN09iMoG+1luNgNEBm47dR2j
dFRoVMiraHjQA4RwacoEM2qs5XR/oi6UVqNf9yFR1dfbVjhFjEszTJyKIykp1QZmpE1wKD8lFCse
9cZP96NnPNgTlci9bfH6eFODEKPHUwuvbVaQt5SNAlP6CPeG9ZloX9MMGtbgCF2G22Z4X0qnssIG
Gs9A3jC7r2/7MWwifKlQ2vfhVlYhwnunlqdeJMDI6aDBoTNLzO6TEeb7qKN7QqnWS+PcQbqrI1qh
oY1W9Z4yoApT1msVFZmpbX9XxvttT7kLCg+RA8iQ/2aZ9PrGXpbOoQsK6Kgj6V5Y+53tGuHXbTvc
DXlmh7kCbEnKND2RsaL2XWLc6clKElLy8L/av74wsT9X5gX3zJK58sk8KVsQCKin9k8OwoKN+dRZ
nvQShGRxYw/iXf5t965LNPQz/mOaFepJwV6rRTGWcRreZqch9bRJgMMNta85QFNyvpe1zW2L3A+H
5AN6l44JWBizRS17VkclwILm5W8dAnomFKoxV6PGghPHXVRA/2080SihI2Mnn+NeTQxs0HTZNMln
FT9LI3iWj4ay+g8O4SWrwR8QebMRP+vDtgwTFSchk7Zm82U7wy8nA3ClqQWnm7t0Z5aYM9dkQTwH
DSyN6gkACz1/0yjBQ5gKNgX3BgXn7j8uMTeoDGpwQw4UuFTbh2UoiWY2LkSAXqpWf2zSfh+DsXyK
ntXqtYijB2iBQxNo8Uf7h56BnbNq/MWMXatOtvrw9/gH7Niz30YTjLMnW59BNF2v8dsAX20dH0LL
cuQ1Ih1ReqzZPEkHkSNIbiDfCfTqpZWwdkZVGYzMtaePrP8aBndJtnK9myt3/H17/3yPDd2yxXzW
CMMdaFvAFvoR7+q6gJbVqnVtL+w8pGOenLhB4pY/RYSyvEwMEAhKcAboms2+M/U5UUYbIA83nY6l
ckRlRnCXc7frmQHmS6WaVM1pDQO1mXmJtp87L4NowtB5txeQG6LP7NB/P9sRlloOudnDjhF/xPkC
ZsSTIpq64EaTMxvU1zMbePajsExtzFA2TtL3CdLXqRLhXfxoN4InOXfdLAX4FAwF6qgAXNoawwFw
qhm2mgrItPepJTLmH0UzEdwdfmaFudgwlTeigIbIH+HIgg66C4hV+r38YAcr3X6+/Ym418yZMeaG
k8Ns1JQexmL5ENi+1frNuHKU5yh022ZTxz9umxOsIDv9U+AJoBrzd3Lw3pfrqVpH2nMoGhbglE4Q
ipAWgx4QMgpo21x+KL2aIQQJ3nBXzu+s1fAu+5g6TjAETOYH8K8/GGvzqfc+IZ0uuNu4O/5fwxZD
RAIVJczxlzDcSvZ6gXZHbXaHoLO2t5eRGyHOzDBB0IiBAAuAHHAjKKLHUUHUt9sGOFWQixW0mNBX
a1qe6igguYv6pYMWuG42o/Oq649q/RaBbRoEAraIJkr02djAN0WDbOopjBoVbrOiJsjGvTSm4ui2
p1m/MdW/iorH3sQLxPkxxWBv6t+gW/U8TGCXSUrg2MeX2wvB3bBnK82ESqmXQ6MK8ZOGZCSW/VRV
qyZ7bETTarwPamDWFnUnIMlVdhYvr7p8KDsTLUzVi9HqyZdFsDO5L6szE1dHz4hDu4ws5Mv3qT8R
LSTBKn5Z1qig/gYESzg+LTTIbFKzDAHyLmAw2fdfxTbYDXfgfkEZcvmSCUrN0urvP9W5g8yWhWyf
2eSxjTUc3ibZm6yTYr0DGPK/WWEysCDBdtBqeDVnfyYbfkBGc/ronK/bZniBBC1GAwPv6NOiMHgZ
wcyxbJOphjM5FPvw4DD01YK5sdtG6B9h85szI2y0stVKjtQGRmrIFeXhk1N7TnJC769N7toy8apB
BPHm3W3nFpk9IauhM2bgs3HNGhBvt1dxxlUyF/vxd1qIyBgEa8jGMNvpB3UeYUwqn9Pem4YX7cft
BeQgHHUwu4HtDB8J8y3f2KGz7KPrJJ3K5dDHbvtsmXW7mWZ1BfXed2D/UpKO9rie2mb2YjR1d7aZ
vY9lDUWOxIdkkuHoeyMfV9q0dIJMhZcV0cE/DADSAUeLWWdH7fVIpuVee5CAjIrdEPTiUvYJVbpO
RC3GW+ZzW8y5a8JSlnJwy7hVPRK0c9yl+aWPAvgFLw6fG2GOHVKi0J5pUbmYIzKGildmw30uAYUs
VBzhxWLQlqHQhXoQxXNfHj2kfXbUhhOuPsUzgHOOis/bu4b7cc4MUF/PNo2c2KFj5TAQKiUZQaCs
9RDoHF5L3VcKEfsPzxvgx+gAKtr6GkuN0Nv6LMcTJobK6aMaf9WjIOryvv7532ecqaNet8IAymMO
yreh1nqR9dxNog4Jb8nOrdB/P1uyAlDtIE+oF8l2gJSQ7OsKtPpsvHCfbn8crj8GLRnQ2xhDkpeW
sjEvQY2Im3gGg3/drrQ+WKmWIG5wP8q/Rr6zr3N3jGBQweqbuQEEz2xrHQ3/paxpGSZkxCkDH7r6
l24UGH8vpwTXlFZvFlB6FKSYHhMR6obvxz9WWG7wwjLQMVDhhxqucuVrCiLBDcWZ7sBLmPKGUPEG
EJcwfvS9gfgyw4KJjmehb1FbMPtjPK1TGRTx26p5wwlNu3UVYsgZ5xWvzNv7gRd4zn7A1XiJJCUN
EIW0nBq5jU0C86Vs36dhe9sMf9v94yeLmAvlGKwfLfxUlIjYuBuyJ0eUunAPkUOHOCgmEVOzl3si
mLUWSDkUaAr11WiejHgLsayy9RNR7ZJ3y2N24x9DbExQyzlMIpTDUEVUx8M4vszSRu/em3yjF5vb
C3ctvYH33bkxJjRQnfHGqWGs60F3bD05JMZcJDEj8rAnb2+LS/y975tko4n6PNzdf+Ym81Afy6TI
Zoj0QswwI0teulUsuMZVkQlm+yf5mDgY18UxPva51z5KrnQvufU6PEDR3Ku3leuTyQ+fRq940aEM
KHrPcp9kZ6vLbv/CbjC3K2HP2B/KU3hfvipe1ZHk6Q/AiQ/Kadd7DWkOIroiwQZiT0OpQkt6tmFV
zSPSphgF2dv9vu48Pf3ITAFZHM8YyIkwlox2BRU0uzwWUEHVs54G4yktV7EKyUHL2PZLs2kVx40x
hNg1laB9zQ1rlA6NzhmB8JzFSmhdEMdBhtS0jN1Ak0mVEk2LSScdg3pr2CQO/iBXJkl9n6p7K/U6
0VQp94F//gvozju7giS7GZR4wC8Iy3sVOlmhZ4yrKjtE4aHB/koeAzx4bx9Vvk3UzWgDDMNd7Pve
cKKuizHL7OYBykw6Os0PcfUgNXeR2QJUk5MaXGkYihSYpR+QfeZ8Y/QwQwu6TpOJEJltF3lhwqxT
aNLvKl1atFIwx9ZPUr4tWohd2xamMGoLjX0rSTByj04IHqn2IuOXdZC86sdUcLJ58Z42AzG0SFni
2CZInyxl2qhh7gbNY6u9ZY2Gb14KFpx3d50bUS+/sVosc5cHUe7qkm9HO9M+Il2C6s/t9eXFqHMr
zPnJ5sUaJBmu4J1BrFojViCI8SI/mL0KQYJcLhRYMNLTmKNqCBtg7Y5EAAXeBQnZOBnweXow2WQj
teWyrhpAYKWweU0s56FRJDCkTXc2RCtatRO4xd0DCq3w68hfLTbVrFF2LZxFQm4jl6To3mv7qxKC
1rhf518jbKo5oYWoj06AAN72IJmTAX8QfH+OcAkqrArAo5pOm77sY7MMR0y0BfAjiql2dv4lHeO7
6a5aFdAVdOO95Y+4KhbfvI92ogF8brsbwGUA8oHPh7wCc0MqKJTYdYu9AXbPwSG4oPbpoR6f0m0K
fVpgFG5vdu4W+ffcsoU6I9VAeNPFOco/EbTBf/VSTVLnd1E91KJuA3d7/GuKLdgp+myPcQzPpjCD
IPiyj6fIU6dR0LvkbpB/Nz17w6d5nBhLAI8Go19PynRacP3dXjSuJwAwgiUDI28yO9JgKoExQBE7
d9vqF4S/SBr5Y/jjtg0egMqiZEcY71ZURFUmyuegUB/kuoY4j7usIJXihrvwT7OJ3sJT9ROFR+0R
pJHqbxVNO/TsC7cstunb7d/A8fPiJ9BM4+xO7c02NGqpykGNMAc6VNRl+cHSrcTy9KLIRIpZvAKr
rUA7gRJMqSj2MEUe0BEG2qDDYz1PSCLh8jL2AcBbvQWAjlst0KHto42SPWhNt8KYr+AocPKmC/PM
7SIPagJOSUi3t/pKQmtqQrEJgru1q8lHWRLcl7zc4cIac8u0bV6maQxrmvbYodywdH4DrUsreu01
XOwowO0DoTwj52xcGGUuHmMGPLdTscJRdazA7r0In5e858uFCbqnzvZMqNllLoH935WkU2CsWtvX
otDT5YMRvKeSHxcSaX5rubRKIj+K36Du4g6zj6qOa2XEiO9G85cc/pjrZ3sI/Nvbmb/mpgFahW8S
MxZuq8VpXoPRIAe7yWsOyOjwaSyrsbLXefOsLx42n2djNkVglXOKQJUBchaFNtdtdghfizHDFtlY
9Hkn/9F/0HHxTe0ZbvpsuP2dsq3BtEOEvnICO57xmAvHGAd6u2zVL0qkrpBUnN1pBW3Tz+BD9Zdf
DsnLVfinuDdX+dHBzt4mJ9H1yXXX0DDvY1FuEPb2lGc9qBVKFxhMJNFezfKQdKvbS8r1DU8biF+i
pAlFkss9lkmyNmkWYMutqq2t6ZeareawdadiPYlYsjipGuWp+ccUc2LqCNV9s4SpCFKmkif3G6dY
zyIODN65PLfCHJpqqjunbmHFhrK2emwx4nN7xbgf5cwN6ubZqQTTTalWMQwkKqYJXuJhFcUCmDQv
cwHcG8gkjMKAFJtlYYuiRmriAbQzViz7w4xoDXqW9GcaeLGy10a3TFdZDG4YWdT24Z3rC8vMPSVp
WYWxTViO6hOo9MocUJafKA4u6FNUXoMmnai8xTUJqULgR4HaQXGVuZ0VJwkybUCjBFWarH0uw4PS
SyjckW7uSZL3RJrxfhCEEs5XdM6Nsn7KdjKnFYwWy0NpPsjKlzn9ur1ROJfghQkm/WyCcNHqCSZA
NizPBGSm5hYC12QW8dx84yaZV+y5JbZZ1w6dMSoyLGnV+Gz09S4JZpJgCKetZiyk5nXaV5O9m8oT
XhO1uc+nyFds4G4oeTX0pIxoGw/mas4xQma+qIEMipVfsWqB+l8mg1E8TKNxTCSRTgYnIFz8bDZJ
iYdIMVr87AH1DLWEjPqrA7xk4f+H74DZcWAKMQINVOHlgQ31KKjaGcOZs7nor7Hj5B8htmFDcl2L
8AwxENm7wmwgB4DBV9Fk0HU8wrASRp2RfGJcB8Hv0vqY1XnRhTEQW9lTKd8VIlnD6438/8NQ1ARE
Mljv8qGKmyDB32/RqHXqENLC6cqR32+vIQddCDMA7qLOjj4dbF26QQEfBrh3wGAUP0KueExXsrae
QJAShqQFycLi1ZDQcvadWz8bOulcF+yE1WoRhUaeu2AmBEMh7mMMWzN7posqJZlVuFuXf8rU3Hez
tJ579UPg7vW1SKmaTAxzYdYaDMismaxQ6qyrUYSbifEsrwdPfoUq4N46GJhQJNYh/124+V22E0mD
fbO6X55lWAafqQxxJNNB5/hyoRdZ7qVKRgAeTXOJIOniKF8K4IZ3c6kOKZGzDlj+rl5AUlBqLeZ/
swJvllxpNE+J4/JBQWnqCOxWG7tl5bSmp42B6o9tMwAhb/Y5WNZBAFaSrk6j58Dq2+dxKfHtNDm1
N2qQiO5jujGu/AHWG8OXqGdabHSv+zwz9aRBp10PUZupQLWXOZniWpJtk1rN91C+RoqeJcEGeZYI
zvj9frwyj/cPHVyFOhNbSFFAwog+PJ3M3qofwadGqr2EGrXj6tvAK98HlKg3IxhCyC4/6vfRn79H
nuBz/mv/+/I7yxYkZXIwsAj7ZfYVmndBvB6CNyNf396v3FNxZoXZrhgGHRJjgBW7fUxTT4GYuC6S
cOMdCYiVmwB/gXwAWfjlxuxbK2krbaBDQNWD2hsHiIKszWDBFV0SWwoEFzQvbiKcyVSkzgaLJpOY
trUmhUoPlzD+hHk7lajR5+1F41pAvRlZlkmvBeZeyINSVdWIpgCWuXL0wKsbwZgud8nOLDCp4lwD
YVKlsDCVpyG4W8YnOblz0pY4ItbM61wD6GoH6qEKql0K/sN8nGAAh5c6Ypsv9xgHkOtNEPnFSAwb
RFr+7XXjsN5cGHMYJCOG3sKmoONgTe3l6mGc13nt26mvhBtTX02aV7bHPPbKYGNrIpJGVeApy9MS
SLmNDQrj9X17kicivTju7I/r39nB8A5dRCLPWr8pGxJuK4g/kaxyZ1K4YOXB2LKQkYF38M7W3WEL
HTqmrGq67nK9b9DRdDahiGSIF0DPTTAHoYqcIFDo9F+fef20VQF5XLyxQ2dxJdluKyLj5fSf6NfF
HY96FTYTWzqaijTVC6BI3bBatd2DvLyrycZujzNG8Lo/trbN9I8KQrFzAeYh+bM1/rroiEOPAjsm
uyH5e4WxCWozTHoN/uZO61po7Q+qIFryDj7Q+QAAQ6AJk0jMwZeXqkpVk0JktZYo+UGOdcEbkVN/
gxNYRSr2QwcSmPPY1OAID1IMzIwGYAF3+fyoOBspPYSdX5pe6KSkbgF0w/8F7UPe8TgzzJ7N1BrC
bhhgGMNqjrRWtJ9Jd6/ML221U/4ew3/hJHsUkxmhqKJOVmG5aufPalF3UhQLLgKRR+wRg4S8OdNh
rkjTiLkcs+IOL5HA/Cl3GwCdBdZ4B/p8/ZjT1gO216Yy9QnYK+uj7XbJ+ON2/OTdCo4DrU2byvxe
vQiqymiauutxWQc6ICtN/CceVAk8/MvsR1O4+I3ZiiaVeYuIUjBl2ADqHdKEl/fDJEVa7FAgXp4+
dZ2b264kv5QKmZ3dmD7f9o+zhArYQsBOoABiqDjM3sd8t1JKJmx1Dgq/qm4+V525rDIL89i3LXFC
owL2Y3QYKbeVwnZcQhncjKONUBWDfk2Z4/uwfMAw072kVLtKu49kbWUbSI9vW732D+xIUCPEG8Sh
tXXGv6VyzFQGNZmblK2Hqa7eWleqSMzjm/n3MnFF8IU4MJBmeIyiCnT5xTAbE0Y5nVNA5Xz29QP6
O1vNK+7mVebZ3oJRo8ibXFIWGD73irX3uXNtXxCKOa++yx9BI+lZ9hpb2Ks6nTeZ1yguYzT7p3MX
eO0h3pZb54D8/Xf6Z6+S9Fh59uPtVaZ/+pb/zI5VFjtq0oYC/s2ZQMGJaOPmtgXOU+vSOyY90+rG
Hmw634sMLUXG/PEBqpMfv4ydfVw2mM0+dfv4Iz+Vz9398hPEbKHuKn4gyEKvo8Hlj6D/frbE1hJG
VJ8KyVQO7O9DIq8UbZPn+xJApdv+cm72S1M0SJyZCjO5APQUpiyS/ahTYk6k+pm/7IdX6cve6I9d
6lsCAA33K2LkGBhTVJcVFmKaFlMx2zMN3goaMr3jVtGv215xil/w6swE+xXjWC6kBSbKzFOOmHnJ
150nEev4nFjkl0yiL/P5rSGS4zZ+vq69EfpwaISt4p/mfX+XiBhKr4taiAxInsBHCTjwVectHROr
0ioNADdlp467Qvdn+6s0RNhdjtsgu0RtAv8Fhtti60pGlvdzLDvYvElcrpw+HDYQM2gWYhWGGXqW
E9mHWM6j+9CJQOnXlHl9P45Z9hQvWrzLcjUv1wFADAmp6173VTPInlTJrvdqMmGYWAXPHLJ5A+N5
7Ti2AUlKFAB9M45nFWXG2HjCwzppoLmiQh6+bWuscKZIIurV6wgP/yhPoo0kCuqJTBSE7GsYNA28
1KCc5M9jEbh620rbsaMG6w79GHXU18bcj+tmqEUYt+tQD/MoXmDaGgAGUMNfnpjcGsc4rdBnB/ar
XnVWGr7bs1ZBvLr5ewo5mKLXGIqUyLxNxtPJSZSkSADIyfphJpZSxNuoMm2Cuo0IbMXzitIHAq0O
SV1wXV56lVSaVI4Z2krRXLV3pW1WJzXp7J92pcWTIOhwmpiASwM5R+f9cVmz9awp7vqxrWpcU27x
7BzLzeQZitdngGK2CUn3nR+s0n24tj3Dz3wEordiLepqcBy++A1M4FPSvhvDEb9hSPaG8RpZP1K8
jW/HIZENZlHnVA770oaNpTgG/bGJVkn8dNvEdTC9WEp27r+ZlraTFpjQl3mlKNlmjlrv700gndLB
rq47eAdSL8+uCGvUixpNx8KVUAiMTethLFKBF5zyAfKZMxtMwB46FPw6CTZqP4v85CF/sffyVg19
ZeesI6JUBPwr/5tbzDluYyvCgxMmswX8MSiUD39fML50itliIarVpUQtNHvrKXJVCPG6xqPumSRf
jV7rDa59tHaFK4tahfQPX+ZJl4aZfSchrXamqEGF45Q9DB6F4/4w7tSH2LW3lp/BvPOqvA6HwBWR
enEtQ5bUxDwtbiD2TWEaAyCbNSybZUz04jl5L62UGJNnLkSeft7+gpyLAPBMFPwpkgyJN7MxEV6c
rG86YHOU4zxQ2cPQk0N3MgH1X8+BuZYb97ZF3oHG0tpQjrctTNozAblPotKpSow/Fkj95GmXJ58Q
571t4zpZgIUzG/TEnx23RmskdABgQ4J4z9fQvsmhl0SiA0frccwWsajisU0l38BvzHjSGp2tQlex
cIMXeVc9mXRbqCsImiCvF2BxOJ/pwhTjUDSqwdRQgarcuJPAEJ1HTybqYpEDbfi7xnDr5a+Hv2gj
CMVb6E7gwcnyf2fG4JjtgG58VR1rbSSpnpABMkiViP+a86lAiIs2ggZJEU1lGwmhatZWkQ5AVAUV
mWOFOOhtRRboSfT68fau4MT5c1NszyCo9FJeOpiaTcxAtsVx7qsft01wNjd2BJ1jQ5vJuXrD1nqO
nK6CiXEIvTzQHlIM/UbpvL5thhfrMWSIYSnw8oF+5KppEDvSGGZz7i7jql8e4+xOSl5DdWsAHhQn
yODuFjCmJfdV9lBnz7eNc3o/GGWBog9kVzDehmT88nSZnWGlUaDnrnoaZ1KSaW9v/XSdrlsSzWRe
OScJ71hAt3ryIq3/XkcS1nXwHeKEg6qXffrIkmQNcWqANBfylXmPIxGvbjvI+4g2LeiAO8oE9zQT
E43eKAMIoiA7rV6NcreoJ2GqyHkzUi/QwULNA40sFoyux8Ns5oqJt6lxl44elPRWA5lO8WE5dRmp
pdWnuqk3t/3iyFrRGSRk/AhaOuhHmXbWUhllZ9RwLCct6Xfvrd8lJIsJpnigkUmOg6eunftqo90H
mwaIt23uQt/ZIJAJXYl+DAfCfPlj1MtdlC55U2UtfgwEShSHJAMJ3NDDaPdDssJzUn63HjFDiwdS
7N7/FiwE/dtM5L5YCCZy93YRK2kB28N7+jXvPCX0a6I/9D9+2b+X9bRp3W4z7qH2lpwsCKURxa28
2z+BQ3Rz6T4NVmdXVF/rSdXQb1H6zpP2PhBA3Q7GGpvOnXzpcFJPlaBr9h3fGK9BdQgidRRHVfAB
M+e2x2UPRjSw1SvdGl2H2W8PqHsd29ZPHyaBMc4Zoq90KkFOh6HZaZs5TMtmaYAAGdMNKAjJsmxi
zFTdXkS6RoxDGBuQMQ9GR64htnK5hjZUduLKVrCFZsXtUx+ND4EF3mfCBC8l6LaRsmA8+dJEAHBv
W5QWcHz37Tp600cS7NWeyE8P6Xvkh8kGBQmReBnvaFwYZTJ5VYryws5hdHTbdbhRiI38d9P+qN6s
g7pRj0ZCmlV0yO8UCpa4vaac2iRw/YjtKAsACYL879Jjy1mmKshtYHe8YF0fkq29C6G++lN9QFp4
Kl5jz9jGP9K3+ClZi8gVOckAaulAoX7L+4GQ/dJ2XgNuEQURcsPiEET3cX2wnK9RFcRBzrahjWlw
vQE5AdQNEwbtNC66tEjxdK5fFf3dzP5+76POoNEhM0O5LjkUbd/N6PUVUMKsyZh6anHUekF+Rr8C
s/XxPoA8GAXPargLL1dKzQLdHAf62FPWSv482uvSetPNrWw8BkYGeIuIjJIXPYA0QfzAqA5kbFlJ
vTgfZnQf5sLtuvUIch/p0xk86JiiCSx6AfFO3YUt5gBIEIpSowa20H/I7/OD/TtamV6/Ulfq0UUr
+iD/lEUvTc6uuLDJvGWVsqZkfLAJ4WEgk6AViJY3tJ0QlqP7juwg3SE4aZwYeWGRPgTPrgBJVqYh
6TEXYeEC/iW/piEgUPN2Jq3n+MGT4ma7fisCQlE3mI1zYZTZOGOrliA+pm46T4t0p4PDzXS1LifF
LIJZ87LUc1tsYaXMB8PsJtjCM6z1gdVE49nVn4q7xHuwTu1T6N1eUe6CYrYPuxQB5Ipv1taHAlFN
RrDsZ7AooZOkP9eT6LtdWaHAQFRaMMqJHB+x6vKzyXIgL3ikoDvWpeiOeZVSQBpbkOGLjDB7o64U
pwsmGDECAHYxpqgV61YUqK62PMUeUooKPMP1a5EnWRkhqjIBfJio2OwaFEn+WhL22wJsAHZHMU5M
qO36qkITFqi7qXa8ovZs51HJHFf++ZcfHmAwEEfgua0qlCeerubZSQrKpsI7sgJYs+5IVk9knN/C
v34WwIiOcSrgDhD/ZPZJLLVlZDQW+q9FpJ20fvCMQlmroSAOcT78hRUmLZ6zMeiTgFrR0q0py2sl
7o8QM/r7/UXlHik6HJ/+qpk8TCjKmwtavENm7LtJO1gWmFbz/j+YMVAjVh3IP9GW8uWHmRdJNRuD
0jli2hYJDZ1VlVLBsadn4SKk4cMA5I5bEFOdAGkxt4Va1gUq+iaGOg0IvDmxj47/egxNr82Sx0kC
e3ckqnxfXb+MSSYGJHZVW1Nnoe8f60Dr+HH1GQadl06o2GUrvVljTOj2Fqd/kXESQGu83BzgZjEv
w2xxaymhGdWho2rbLZJqPE3GygdAcW0u9uMQiORlr0clUKXGG0lDYQuqSKhuXX45KCz3QU/Jp8eg
XveZX5m7HKLRIN+0XtL0VVFOUfTuhILOOM9LCFTqoI5F4fNKxQpZ1RjnDYqtWrMLIxDodKSN79oJ
U6aDoMJ7lWvCQYAUkaZR2DMeRZcOqkWaLXUJU0iCt7kW7PsM6pdS/dU73en2t+OZUpEQQl8btwYu
p0tTelG2ozFgtxgmxDVbpeoPdjR3+6qtJdKF83+IVMCZOWjuAfFFW1+X9kbVbpWAcsQ0qukDSgW+
G7QjRYUY3rcCkBRZLooxoANkXl+Ok87YPeghgnbL8lIrtMiSFadYyXTAJ8rVXBTvt9eRb1GjvtHb
ne3l1VYDJVHK0GYPxp9sntaqXpMlbFqS2OmqNUUjSSJ79P48u1baqe1KK4K9Ko+/5Khz22LaTRjs
bqX6ZEIa8LZ7nNAPZO6/7jFHfMY7s85SLKhdgBdCelZMY1WKRli5RvD6gYYSNHOuBGiKcnYwQAgf
plTd1tqpGwzfhOLJbVe4O/7MCrNyYd43aUKxPFOkruQmeO+7+qAtv8K4ESAheP6g2YqgiPsFoGZm
r2vLnCRLMiMSD4/Z6IDsXSKRKPhybhhUp4GzwP/QMWevfj3R5yYAvh9DIIoXyW9y/Bagy1oE7amO
P3NLEC+45ixscg2MCJjKZHyapwhySxW9NZdqZ6X7TPvdjLVv/qmgGTeIMM6cLBAKZKAqwzwkEB+s
c6Ct6uV2QMaROs4vKcM0bBELXsS87YD0DEJ0ELNG2GV2Ng4RdEZbxFqUcbZyX3j9OH+gp0EgOCO4
J3n7AVmahdYSbfmzDa1YqfGGswBbSawNdF9IJm9aNRM93Xhrdm6FuTxMPc4LhxJvd5me/5YWw9wF
k9Y8YJZkflGkxdqgu1KtgVrJUJy32rukQq+cFE0CYSlnHJ7M3FdH0cgf91cBQYfaDYZ5oQp0Ga/6
rFoKCMGgwOcEDxp4Xqb65e/PNSrj2JhgSgTIkon5amgUztxQC/9H2nf1Oo4r3f4iAaKyXhWc7Z3j
i9B7d49ypuKvv4uNc07btK6Jng+DfpkNuESyWFWssFZcp/Gul3OSrEeV1JGTVHrwg0a9KFO6pDsM
aAIxD9J8UKHLRQUUOHStDiMcZ/n7IL/NqfpQoZ7uosyyur266xwHYoLzY+Uunh1PehAZUB4Jjf7Z
sDY635jdUI8ACu2Vtepq0boV+dGl246uJrhqzCWBqpGLtAiQT8wZs6Fu1dBtbKjbOe4OQTZuJpiy
oOl2qdZ4txcqEsntaV8aU1CEEImOWYdqBuhJv2ngZWHgo+uyiP+FPcP7UkfvKmur4ukV+2nqtRAk
1hgHjNedKb8XcrUrK9RkTeVIJ8wm5iKEzCWtAfmMymZcMPHLG7Wonkc9sRFymSjAabOMIcxiD+Ay
p7B0QSpuMVTGfWP2EwLx71JDFTNJQQACDQ1QulHTwdHgXs1wlaTfo+lI6qkOnkxlpZkCK7Ro6qAx
0JnfzLrc4wo85/KcaqwlrjUdwFjeNzRdBQC2vK0sS1EQsuv/FfMbBeQ8CrKmEGNJECM3oR/SVwlF
i7pcRdMMviKB9V46NoAf4LxQVkf7MbekUJcI2CNYTDkGPQYgrZ92PZiuRMcIPdXp+vbKFu/7uW3h
rl5o9xYatnBaRqee4uaxtEwwGJbDOtPDlTJnH+OsA0LvLjEigUdcOjt0QKAigcAZSTJOZ8y6L4Iw
gc6ktZ46la79Y9N8h8qyCJF3ySegJw2mGgyqSMFwJi2mKsDRRyAFoa/xo6ztyFGF2ACLp6YbiCYB
CyhjQy8vQNKBoBetR2zia3IANgzU9wSuXsFgpOB9uHhieOsjxQMzwkZNLkVZpQR+mBntfAalFtlR
Ww2zI4LNagQX32AbDNeztRxjUNKTRvXoUYmUbm91TSTI01yvGc85WBZ8CVIowBO5/BBdHfShQhTg
YtjHHwwgz5QgqdCdQkTAd339IMhC9Qkknnhn8YLUftA71UamP2gPhfE55qGTFRs8VdFRJrjp10p5
KYqt+eymY6SiUkcNosgEQGrbt0uEUaIQQiSEU8he19uasFY4INKF7Zct9U761+hHjFAHsSz8KXQS
dvlyIbHVN/IYol0mrRrPyPpNbmYrVRIlSRaWgtZreDQLWQRQVHDWaiIIFyqCfHPRmj/QT7M2A9iP
sAoFVlEgh8chUCVkigYVhQIjn5yoklatNPqBTgTmcFEM+F2YM4Hb5GfAJRsVnrY2sGtT0LuyVVqO
bfxmsgz+/hpjhgWBKvJ2yPRcUYCFdYM7nNmFGxuVk1u+ZQIN/2iVsWc1n0YVrSxSu2CMu23vr8Me
Vu7DSw5JXIx+WJzqGXEbJUEMqVaWPVdN86pU8NIyelTkonV0kNTnoe3flrlgJ8DrhNAOqzSQheR0
pFfDJOvmuHQDU1716lc2DesZsdYE7MfbktgvXWYIoYh/JPFaEsRl2I4jJFHrBdjpcKG+FOj+PH7q
CkITvxaVD8iVaQItO3iRMH3OaOeRhL28ZuVM5NSW0CEor9tHNgna78ne2BaOtgkOvdt5sifvza3y
eHuhV3r6Wyzrh0MBFHlfzmsPYdDng6o1blxbbzFSn6Q0kFATViGZlbjYUE6Ocrk8oqPvuMkgJ8rj
l7Z+AY7m1pgyr1UmV53exllaK3331MYohw6tU1H0hk7Zy+3FXp0q9xGcKdPMnMTAo2nQ4wBA2iBy
Yw3wwZl2kIxwh5egrw+aV0L8bbGiPWZhxZkr6FNFhyeA2BSJ+5Zivp+Yfm5sb0sRLY59xZkUNS5p
2NuQ0iDphWWML2q8UtX3KfiRpfsAONO35V1dRm4zOYWVSyOtI5PJ0/wo8IzILew3eRLo56IUBHdQ
TbxX8Qi5XBWe4HI+0bFBCecgj2s99IbuqJL322u5LpKzxZyJ4Y5oAi8xyZkY7Ti/o4SMkVTZkU7x
jr4ZW/pQPRqhQ35Jgqfj9WuHiUU/DJLZpoI8A2dE49BsmY3F7StfG8R48a75xzQ8U7kDN5qZgfPh
xyQanl40NGcymWE/05OQtqo5VZBJRpBP/zOiZQwVPjs50UhENX7lI7A8C7kTdMmh2IK0w6WoMqJm
3rS49Lp1bIpjFx0b7Y5Wr+r8AOy120e4pCjnsrhldYo0T10JWRqQLSPDrwJPAwusNAiumWhN7Bqe
bV9MtLg0ImbIUMgpQaFSlz9jQ1klBXWMQsXrRwRHLlgZD6Q5D2FXNyHbxequDH+Z/Us8J44tYp1a
0gu4PITFKMbjkcMdVlNk8iCZgI5BR6pjZSdj2IEr1QnoXqnWt89qySCei+LOCnQOY9kZEJUm26D8
IZtbPfz1fxPBHVNRVloNOLnGHQjme+N7qfoWdy8snsyfLeOjBLvV0jwgTOdijKclctF4pNUJoJAt
4w55Q9m9vahF3UPkg4gLPMBXMbJBKwtVKFAmaqPyOidJ6M7G6DXDtJezwpkAxIxITSBzcY1IZAPn
GU3SVwGCrWEqshmCBrSajZcyR0LdKfIyEXHFshz0eqt4AipXRfSwJA1r0GoAhjlss9RNfoMDhG4l
6vde8pOw5oC5QpMjmg84PxkPGkYBZ2xi3f9oqz0ePI4KKrfU7xtPLXwigipfvFdn8tjCzwxGXhXh
oIyQp8ybEqTNCp62HyY5FpXgFX3dbcjMLXQDgBEApQCl8qWkRokHWHZs4XC0T3iwkbd0U23iY7PL
XgjqbIAbCe8DP/hld5v0S4QitOjMzsVzt1pto1a2mfh+VZ4wPAcs6OILzfTr2Gs3UfnXeska1lFL
RwJDRcmUO0YlB6o/jZMWFdN1C4hm8NTN3qQIrP21VkIKEp9Io2FbTf4Zl2uprkxz1mLseTPqB2Ap
NqMn2a+37/X1lDeiG/T14LGIKhU6AjlrNQ1kHvNebYEZKjmxD4gKp12DDP6k7OwVwH/Ldas68iqp
nWhnbmNPa9197NWCp/G1puIrkC/EcCc6msFkeKk/oHVLctLht7PGi2ZPIk5eraLyvmoEmsp+6PIx
cCmIuxKDFUYAicNyR/U7lJy898z2S7ClIhncZUBzgEWlFIuRMSIPEJOttVLXSIOuQWO+6VbhOnIr
DFoUDmIEL/H1rby2AGEgel8tRJao7+BhzrBZsbF8DKRNczDII/pMwtfm2/AJ2hPvjDVaPn+ZfrFJ
3vQj2U2iLDqLivkNPhfKXcVYt8dYYULp94R2ezQTbJoD2mm27Ur6bE7T5vZmL+31uThOfYmVypHU
Q1wyHVqgVPbfmHO/LUK0j3wU1FWYbm5nyHitttbRdPIHySEA0j282bv4iR7JUVBoESyKnyoZ7S6l
ChOoTNtE36ryWhJFdteu6EI3dOXywk15aQag0UAn55P6hvDRq5z4uVibAnW4xhZnNcY/OshXGkdM
aiXdxM5nCwRJcuhTl6zQWvWMu+CX22nVbV4sv3DCdeaAnVs0oX6Nh8XJ515XoREGWsvUcfADNzpo
J+B5f+Q+Xlf78bHfUNxBYH6v5W28Pf0z3it3ijf78VcARRWREwv3gh37mTsG3WaiBhTfEr52vupF
h2SFxuhiZfvpIflq36tXaZ2cnqLj4CZr0dtrIctzeRKc5bP1SddTdhLTzvCDtZU59n7yCcYSGEaJ
9Z1+SA/WxhZcHra/vDlAxYJ5FyTYdf6ZWUn1JFNiNQyqd53RfA9Sqr+tweCIz0VwFidUE3mcJ4gY
pH5TVeEmxm2pu0KQ7FxyUXBOMoB7TLQn8ppsqoCWLCmi0XLQf6QAn3Ha3ByP6CZ9HAZqrQpdETiS
pTuKVkhGQPd7iIOzbdoUWEodsPcemK2y8DSjLtL3fjRvWSckBUJrKjA8SzHHmUS+0zuodRlUgex1
VL6GZe2PdfyJCtdhNvpIEESxU7lSDLSpYGYfLJ1XzknpML8RsAcF4EX3aUgfjTyN0bdnPI9D8NjJ
vYfq9ovAki+e4ZlQTlVasBw0uYw40Qzn+74aPCO3vq1kdm3zczKRvEa38QRaT6ecpAejbE+ok61l
80XOAs/W+l2hm6sqDQWJpoWvYs3IiCYxZ4IuRi5eKPWwseYkBtec9BD3R5CVErPyDDzoLVHb2EKk
jP5F8Och5YNxKOB0X9qgpkQMVlaIXZFCBxrit11JHukrp4qnVYyHvakC9koeJqSF5sdCT/zbJ8B+
/tapcypdF3EbBDkOgNAZNe7mNA4V+EdExalF5cJKkKhHOzGKs5er1Ky466wRJiEfPw2qOdoUuuCc
N+T7GVOBpqggsXCADPoX71T9N6Upl8mmcjODmhKryvIPFGpZ1eMhn/8penVfAWLy9hYuru1MGOe5
a9sIUXaGsKDNfatIN2m7lW3XiPYt3RIrEhjwxRM7E8fivTOn1YRNDEA2bOUcBM7QD36ig7k9FrFU
iFbF+elOMmSpD2AORmqj1+IHcPIk+QdJ3nprb0o/b2/hopk7WxN3CXqAztpxiy0sUeRGuOrV9Gc4
FluAUTv/N0mc022looll9uI3in/K1O8koIG1z4UlwpFZPiUNa8LQH8ql3CmhmQxkKcRGZkHVHOAu
nuiYOVGbbm4vZ9Gbw1b/Vwx3SjVum25W8IEVBYtkUMZkMw2h6t+WsqwLf6Rwx1PEmtxaHRZjtAdg
bq9U870fthVdGyDwsz5uC1vWBYaOgFkARBLc3dXHYrYDcLqh3AaKQIyDmEbrqLUJ8lpFEKgsrus3
ZQmgztmj/vIq1cZI1MDA7imY7W+MR7V+M0fM1JaPaUFcALvcXtmSVUJaGsRSgBZjAAOX4gp1xlR8
BFNfNLqTNqemA+9S9TD17432t0342DhQnTCAXVaP5dEfCg0hPigdkREJib7pmxBxtJLE66LS77Mw
oc+3V7akhhb4PsAuCvACk4cf74uy1HIKHg61SfxcCU9TOK5ui0CmBdvDuSp0H2BCDJ2uKkZfOMVI
Siuf9DRtXQvJrZ2eJNGHGU6A8aWDPDuZkqbPoO4afFkNy60Uq/k3BVaU26tB+VTpo/wcV/l8CqcC
c9mFRFdWEutI5FjSYVCb/tRRMhQOipPYpkpN6+/Rytv3NBtVV8dowTsb7Y3ckQCpI0Cn9xcAE/TH
trbMU5PZgZvXOQiK+nD8FXdGrp7GQIu2ocnitGyWDdA1UMAvqlmkbCv0DYE1as62sxyZuUftVA/2
WhoB7alCPcHJx1yXHeDVKJM3jZNherKkAQEqNUobSALonamcYM41oBGRSsUMoGy2eEYM0eBnstH7
eEn2//TdaGP6zEyi2LWTzlbdYJiL7UTUcZ8QKT+0WT48W+lcvaLt/gVzFvcQ1W/GsjDRFCbPc+9Q
0y7dPFLyzGkCRV3F/ZB9dia1QChdZY8d6qObsLVJ7E5KH4GXFxVjF90GTeVrRjr07pTLxhqUs6pv
JHKyJVmh+BlBjs5QR3MHTZL8om/arQQwtJ3e99Z2AoZlj5oDKB9oL3X0Ow06Eu60DNCK+OrK2jXU
iEu/1hpT3Q3RqLg5GjsNByFbAHtRyLWbZ2hccqg6VU9aEycIXlN4L3SgvuZVM4Ga0rZXYx+AobE2
jc6xtFb+HKcEtb4uA0Ovp4GotHVJEiQrDPgllVtXffjUzS21nrJsxBAkSCaUt2Kg+abSxoq4xpyn
q4GQ6adshqmHUZuq8sHp3b9MNs7MIwWQL9ZzrUGm0ugYeJfS2tppYW0/I/LONxPtWvRt53WgHmcM
KNiOBbBNa1OQjh5GpTKLXYvyguZN+P9+UctR6ZS2FegYYKRTj8EQ25ydLq6Q4VGHsl91RQHyiDxM
A7fNimIn5bK8qbFdgIUL559NVml4MKWKWTjArHvWe5V4/SjTY6fScRXBhu3aqEC7rkRtULiAvgVS
wzTxTJmGG5oNyWNjBfMW/VooVs5jTPwyoPFaG+fQaSr0vDihrg+hV2Vmv+2bVCoQpYzEq2eV/KPG
fQi6jz5GYNErY+AY4RgcVEnKnmSzHH7Zcxf7kz2nD9NQ0g3ARMivSBqrwRkTa96nRRJ4eairD3VL
JDfOkQF3VKx2pdd9Kjszen8/w9wG54yZV+GHkqAl8FQB1GC4D4oi3zVBBsJ1CxwkD9rQ2k9gxgrv
c7WYPoapRR+fnKr2ekYnfbGZTak9RCQz4fr0OPRzmhoPfZXJnTdYwBA8UDmrHnVwLu0VQAgBOxFh
kzPMYOh0Na0dfCssOtsxUqsfnuhQoPUrqenOmM0JHM954qdgsJgEHpsseFE2VIHHKuvTkvlOrQGs
7LrV5rAKuBGeNJfuOAKgx7Q99Br68Hcvev1Ly5oCKDrpc+eku68pBDBredSFWFjX6NIoFZ1/DBel
tLJctWHKvFGGpuH+OS9ytCh/joBen7vwn7L+rkP9EAUIxCh10E0kiNAXH1nnH8B5XgA9ZlYxstT9
kOySovO6uvAKoBY3ueZIAdmAG803ssjLUcjFpNnbbd/1/5HP8hTo92X9t5eeX5LqBFxWcF1G85VG
mhe10Uot2s8ueytlgOA0felTowy9rIocuxoF7nlRGVBLMBEM4kXEJ/MxcKCOmckQvGl9pwfdF67K
ri92BWrVgpVeYXexoz4TxT7l7HVSSt1s0q5pXamqvdj25aT2kdl0Gtmd+lcjXo/RrhMBTyzEcQRk
nXhXohdMQ7h9KRSQ3lqAQh4CK3hAfR5eAeu4mWcZfXaFifb/9FGaftxe6EIshwFH0EoAJQVvWo0L
RiKMQ81ZB5ExiEsGjMuFSgTeuy16nqmIiGwhukLzIABpGYAqxjW4MLUHVIpWqRNSBOo3BXWfKQJG
X9KPcwFsf88ODWZQqUsLAjBNBmwgSctPxRC8Z0k64Z2U1d7tvWO3jQ/kgAKFLkVkPFCt445L0xM4
b33GcfVPzfAaJW+hqJ95ccv+iOCZQKNJmoD5DxGjCny/sfXaZv1/WgQf8hbBrA2GAgld82X1m858
+RfVaUw9oPaFGW9YcrRYXh6LOkv6lKYEUXUc5SDAhJevW0ci5L1QqkMf0Yc5ipyqHkRIDEv3CcNI
qHSiFZsR0l4KTtVskitZad2+JU6Qf8m5j2hNima/zZ5HWVBqXHQP8FOa9jvlhmGdS3FSPk6SQlGe
Mz4LjypOdte8kRPip235E7gDk0DekraDEhmjjSYbT+anAIuu7lqVucaUPNeln81fkrlHXHRbP5ak
ABIMg8k27MPVbHIX4aknq9CPpLhrG3cCJWKtIoT4+9Y7jGieyeHurl7ZFJi/MlYDfnm5NDftnB1K
hKhZIYJyWbpUgMYF+g5gGa+xcUapGfQkglog3Dhk1nyYUpElXzINGM2EVWAPZTwlL1Vh6jGf2YZQ
BakzQ6c3CtOrxzhwCwVF99sH9Pu9yJsh9MDgXqEbDVOa3M7hoVFj5AakHaU/vuPJg9HBPV3XvubO
IHyOXeMpWJm++YLKuzOVTrMrBOmHxcWefQCn94PdpFlmsg/IWiced0XxKxXxQyxVmVhP9n9WCfaQ
yx21h1od0xlCpE2FYXX/mPv0CxT162xlbMvv4Lm9H96aT9HM9TVGDQIB4O/BfOGljgo+d5KYWeua
QkJ1q22cz3lj5k78GRE33D7VsqNs8tQVNp2wn7w+0D8iuQNVw3ke0gBLld1+SzZh5xn3PXVsn7jS
h7HRHpOdcpLu5Y2odrsYbQMWFf8xFGKAH1xusqJXU6TSoHW19XhQXpA8Srx4HWzQUbBWHLRqxE/N
eti/3tbgxft4JpX9/cxtTyTrajuRcLTjfSqDuEURkLMwBbze0D/L4sLm2erxKg4hoDmAi7nfJ/8A
pmxlg6fo5+2VLLqA8w1k1vRsKUVhtGmsYQPzxklP9L04xL6ElsqVvrZ3dP3X7Na/lfPPwjjlDKMw
7ukEcSHa9EC76Wj14GTDs2BVogPiFBLv48okPcRQLz/pjgwE6fc+d+Rt8CSvfrSb+E0gcCn6Pt9G
zqJoxhj3vQmB6jdaefPjLLvK4HTv7XMIjmPR8paksXFoFAvRaIbeqMtD0/SSJGYN9UDvPn1v18oH
GlmO1p2+00X6seRNTcCWwGsjwMcj5lJUm7S1PechdZFTe1Sfeg89jvSQvFvb6FHTfEyireiPZG0L
fMTixT6Xy+llXBhqGqIY6pLv1I9eCw+A80gqjI/ozNZd5aR9JpIjrxlmoOAol3QHCHQYGkLmDYO2
nIqCuKCOQBiJ+DIBO1pbpEhT63SaPAn8ztuoHLD8uUYJCPy3OeyqpSVPcy23L+VgEi/IybgpMdp0
rJpKLv3bHyf6Nk6v6Ww1BWaSYReK3lXCcVtKoqGb64FEXFGkeYFWg5cd62W8PPFaTmJ1sEzENbOG
7J/6ROqPQYk2ad67VYG+gvxXVckPvR59/ZvF/U8wj5UIdbfaeMLGBwlZDWa0Kki2vi1iWa3+LI5n
oooM5PwmwBe4w646kJ8t0i9wk/KLFTnhr4N0nH9k/8iOKiqLLtnzsz3l2d/oXEakMvQWmP/yK62U
TRi069lE95uphU4KMlarNu7bSvu4vd6lQOdcLmcoMrVBz4+MLc0lwCZ/1dLOrF5ui1g0EKC8QKAD
GicgN16qS1FPo4UpQeZAXBP5S/3OQCe5iFZ2UfHPpHCK38WSlpYTO7f4p1VtO1Ez/GLUhHKejMcJ
w//hp9qKpB7kOETUpN5hES4I482TfA/Wre96ZW+7zSiqSS2uCE9MxPVs2ux35urM8c5GgTC8hMfo
lVdpOKTy6va5LB49JpgxJQ1WElBXXp5LgykCcwRuEp7JJdqOR2eqH/pZFlTWlqWYANYCsj+GuTlj
MQwRLOGAVUztYzn49XTfpAKDvCgC7Rl4lyBzcYUdExKL9nSAs6un32/xU4CpoGRo/40en4nhNMya
c/wu8+B1AtDx1MmDjWa8yrng6bF4Xc7EcBtmZzJS88yfTtMmrw6pue0kLxU9AtjH8vEja2n5z55p
3NsDkHHFnIWQopjunBzk5jMzPZtsrdEnIm61a+Rv5jDwbGTzr/CbPJCbBGh9bagBJtX9sDq/7v1x
ZxWOus52GH71e9CG9x6YC1SBbVu+smdyuRCBAHuGGA2TuxvW5p30iPfcsexceqQ+delHt7l9oxaP
jiGNY44K/AEqd3Sa3Bmj2sYg1CSHeNZdPUm3SfMzlSpBDXkxKGfIeP+RxB+fjvKOBT+M45vcrlpZ
xl6v3sj0FhXbtAD7eLmlyUNeOW0o6nFZdpBnorn0qtqQwZQ7LNL+ntA/8RY9kcf8mIZOsQH+fu+m
kguw2n3pySLwj0WdPZOsXBqsHrWJkBYpdVPA5A2POT2o3evYnfLkMNaiOaulTmZiAusU8Z0FCFUe
BltOonZoaqyzNUFTJ+8CFMl2sz/dg6Nvg2LjUcUY953yeFuFFusRJsDxUetBDyhg3y4XqZZFneoz
dJZ6/RtsvxM8hduP6Ghv5nuBqMX9/COKV6JksOwwmLHC6h2gP+v6pH+lv8rjdDc2oDTQVvo9qNk/
ww9Qhwtcz/LNPBPNK9E0qGXHVgmaGcd28nW2N0/F5uMlcMu9UHGWdfZMHKc5pJ9phvF7bOoK9CGb
ezCeH8Ex76qPGZD+zUN2zL9ELcwsrLmysGcyOfeaMTqHArOVmLe9a6R9Kt83A0Cq0Qnk3z7HRffH
MplszB8FLPb3szgB7+Mkx4w/dWMbg9oacQb7q4+2t4UsBiNnQjhTmhoN7ewEBkfSAzDmPKJKeVvA
0naxfh9gb4LeQ+OT9qAdz3MrxOWeUa2hwOqfgXJSjkC3q9p1YTaCDuUlU30ujtOIkKoY0gOhNt5w
gZNp4aprjlK1Arvu7WUtJvnOBXFqoDRjEsbgRAPlpbpNSqfe6M7ojfuBOM0ebXX6Z7eXNsBJexhF
91u0pexMzxSjGu0MGXWIBqvdN3oESmf2Ut/2tbumcu0HbZWtw+3sB34hes2IJHMqKVsNVbscu2tb
P/Jol5nPU4a2h02XCAzJku6f7y6nlnYHSBpKIUhHY2JdOGW0VgYh2+WSFBvwTPiHzo7r+e827yzK
Yti68EMJFPXZPszeGm2bBU6X7OXoUQJdQAWcgkOiPANlP4gE6b6lDT3/AmbKz45SDgbwA7EsJs3v
sukJHQQOulhQdHXsRAR+tbhaBdOdABNEAz+fMTXlNJ+tEaFhPN0p0s86X6misqlIBKeZUtOCppiJ
mEryUIB5WTWCFe1FUNyLzhRNSf9bCvuOs21L+yKvugJyqL22sx+d5DeKH5b/qPoRvcdeNIEZ/G7s
BWHggl+FmoBQQgHRAvPll1LnccgQd0MqAdQcIV991zp57mjkaQzQLN4J7sCCKbsQx5myvoyzDF1j
eJiGzX1dFJ5Gk1WPMVk87tzb1mzBC1yI4ozZjNeiNRjspdXnPqDXdmFr+LdFiFbDqUbTS6Y6gTnb
7fO7mbxN5Mman4p/8WTEQkBZAXQazDLz8Hz1oAHmhwUE4/CEJhw93hZUcCxLabJzGfyACJFoUNAK
fnmyMs+WQs8OcwdTpR8UiElKWPs0nr05Hjd1PD3c3sSlF9eFbE4FJ0UZbX2AbFl7Typ/SHdZtSnj
17n22+gl1DdUfZrq7VB5mvygGs5t8QvW6kI6p5GpGmlaPWJ3c/AcR/LPBhBsaRQ6QSm/llUv0BiR
NF4p7SzKUvbq6ux7ov7S+gRowr0j53v0ct5e2NK7CzlPhG4axvu1K5hpNamU3gqwMn1CuFxLB9Di
OgMN7+skQpk3+CgLtJpS8ohq152lxY6Vvt/+BGayuLDy4gs4T1DmlmSTFKtNRnQmWdZA0ODWENck
tQgNaHFjzxbLPUVARZZ3coHFdrG+j6RwVWn6TrUBXgZY4Cj/+W8WhuYTeFgVg8fcMcrhHGUFwcL0
equN3lyiaXF9W8Tygv6I4GxLFvd1IIFG1iXoCAVOZZXOyLce0n6dpK+3RS3fQJDi/Xc57BzPXA9R
QGA4EgRf0w6Fs+BIVi04XVCJuS8yR99pm+xB5FWVRfPMurANAw0UIAa4lGmTMSV9DJn0ufOB3urQ
DRpgpdCJXZR5fXWde6Ofryon2hkn/OEA3d2r962oSWUB4gDe7+xDOANQp1DLIcOH6HeZ+5rugfWS
G65CPeuA8Sl32vxIvap2pOfiRd1GgtB+0f2eCecVCb2+caPjlKds0wyurO4pqJ4VPy4eK6MWmLql
NMHFUjmdKscmtYeS7fmq8gBtsH5vR7ffJB5oPx6pHznmJOQDXFYuoHJjCg54z8hSXB40drceFDmD
+zIMp8WgEZgS0Ak9O8nUHzMdwG6Yx1OMECTboZsRoFMqqdfp35ipE7wLF6/U2ZdwJx1FZGznnr2j
MD02HDWGNKdhRrrxhkjkUJm9uTJ9Z7K4g42tKq3IhFVru+JwbBunv0/u6cZ4xkMKFPSO6sar7qfk
PSSY2r19nUXL5E5ZVgabGhFESya6FgxMoNDUa5oOHH6/okEESrkcOpytlDMeVVLEll5B3CS9jZHu
dPW2MTd5AHQr7dk27gGo4cS1YI2LkRdAEIkFnjDrCnFFmhWjKxsIDbrUmZCuZ2zewJUgwEO8vZvs
868P8o8k9iVntlHXa6BNaZAUovAUA7yiR6XWFJiBZSHAWAHto4WZFM57xVZLQfSeU3egCIWtagWQ
1FUki2iur8Sw6gzMPEh4TBRD+Q45Pa46ywZ7HVDj6AtIBjD+oSReoWJg9vamXSsFJCFjj9EChXGB
8lAqiU6izKqB74xwdqdaCcqCCCKDNvoM+uHnbCuvGLR2lbK4J2h6vS386uphgedAi5zByWgZhEED
oMWoRd1rALDzKRlWhvIWm5bfSu+m4d4WeKWMTKACnCG8eoG+zm9rhx4lfWzT0iUG+FWjhxHzNnLg
9CLQhStncSEH5EKXqtiUlVwFGFpByl4Fl82bZs+oLiPL9Z7bbxbe+reXdeWhAWaLF4eNRmyGbst7
aHOOhihsAJ9aG3tlqhw1FPnea31EEo3VPFBzYSSUzJKd3a2xzkA90AHRtEIuA7NCA6YYaG5jnKYq
/L9fDBqqMDuMxCOG2dinnInCtcukDFMqbhZWjq7fC0GWr1EgsF02aK6gejBMIFW6lNA1cpo2AXzK
qLdo2Ar0PTIfdCVNyV0kS3d5i4A0UIYDkaSdZTVbSSlf6no+VkoYelIB9NE2ugerlAZ0635XKhQz
MxiJCWW1Fzkn5ugubBr7VIuNdKBjEcDQnLkZmh69mSnwkxrJWFUk38gROLEN2at6241HFIwxRC6P
3+GsewkJXbv/a5ZxRh6kAoIRFVBQaPAZ1LYKUJSaMMtTkl3Ym07YPKL9b337zBfUC0JsgsoEml9M
/l7mGYbpKoyjuBGMUNDKa0PB3EixuS3l99uY202DES6i0RkoslcQ3m2mzYli41qizWwlnb5GL//R
Oo1nuWizXk/fzdtj71p3xf6Q3jVO9vokPUe76tNE/HX7SxasLnYVTT7AgmfoYDzQd5fUBUGjUQls
2dQvuhdzama0+Y+buW5YBOBNQfNIqsZy9FZk8hc3Gzj0TDpavfmpVAwT1mqsQ7aW2D+mEeFeRRBL
i4jPF4wSlvhHDO+Oi8a2jQ5igE3qtJkBiMn44/Y2LvgPRlemIdWC0Qxgm1xeZAuxaZpLOE+jedSC
U1+8q6A9Hh+t9l3TNl0g6Ai4TvzhLpzL417JdKJWMMVJ6c61VzandHJiEPMQb5h3mvRpAxFkeAEC
yu1FXoflTCqjRMBYGMPG41aZ9pVdV01WuvZGomvrQfZLV/kAQjrmFr1826/T75+3RS5pyLlEbp0q
UJYxRAc3WeXy3aSWuzHU72Lp/e+lAAoDmUywn4O2g/P+Rm2DfD3LS1fPJqT9pm3dtJibjAUASNfZ
FewfQAVx7dFLCPwYztxTe0hHayxxanfRYVz1W7SYueSzPGjfiSP/dQ2dk8apvUzkALw5kEZX1JM2
xjoGlluzn0+ZA2j97u89P2YNUEeW4SsBJcvt4ZBYUW2RGpdsQutD+wto9rcP6folytZzJoF5qDN3
bJqV3sk5JKjEybb0XXFnRwbZmmMQLz30u9n9AUYZUSPJkgZq8DjIsmP8AO1dl1KVhKAX2Whho+Rn
gvSQ4g+ZSC+YFvPeANkMhcgM4h6h76WMQG+UoBmH0i22yZ11fDZ+Klv7NO/kp9RzLXDHIovjSrEg
4F5cGUwW6/BkfZ7cyoJ0ikpQAsJm5Y1XNIYTIlEqjHGua9M4NoB6/08Ms85nxzYVofn/SPuuHbtx
aMsvEiBR+VXhpDqVk10vgqvsVs5ZX38XPTMuHRZHhH3RDfRDA7XOpjY3yR3WippqQNC4LWdn8HAj
LF0Lo8dOujevy3PzYhzqK/u4CELH7wfQ11X9BGZ2m44prKLKYR/Zv00AXm6L84iotVMfoQjyqzqD
xtAbQiSRyC3GE16lk9/3bvYDg++OfqxFwZN3RKzXgdmOhpQYoYwXqNu1vn4wH1EBuALVmk8eq9Jr
d5Nve9qhPse36aubiiiQueBogoPUGbwMT53LjxAaVmlDBAW707jqs33eZp4y3qeRVwS/mtHLS8Hj
lOPRGE/HrA6eHyp6opi1z4am0ey0qzA/JkMLeXLIeN+Vd7EVOxkKerWIMobjy6ZmEYg+on9RRxvW
pX3SPOg19CFKNy2GxemsjyHEVVUloyAIUWdlfIoOCCEvRZ8FNpuYKlSlCqJYpoT8jXTClDZqAIM+
CR6HX/OLOGBBvo8RLiwgbtzM1kwiMzTyccbWfLbezHMH6kQ0Bd/ZsQPN7Aks/MuJKI50be1CUe6C
F2YvsJn9WifNXPc1sInb/pe/NOfsTr3Ka8eCk9qVu7hq7VTP8ut2dOct7NpixmGstIbDZEBtUdYY
XkoRfzBnA4AbBNoUCoIdOAiZDUB6My0h0Fm6UuNXMiSjUghMPikYr099Eu7nVvQJuQatAJnTqkpT
u6sqCnhl7Luzcjavlivbl3613uzFiiNftYIIwzURBxW0snFN+yKbCJVh9ArI8E2znE69Pe2hB+YY
9n+q+Y53phMoJujLRHM6XDMx0miCVkjGm4z5buNQ1GOKZymu8N3BDMebXBJRqnM9EmaBtwbSxnir
MN9O69Wo1PGPi7ZRR9JesvgYy9cdshi92wzPZHas5Y7gQRj/yPr9gMuV6ObLs3L9C5iPmerTMNWF
hj0RLNJJNXtyq9X6x/YW+BozkWhH5zUIbvGGQPi8jGE5Oo/A/dFWbp8+ygXk6U7ddNVpt5J80rRf
21j0RnEZxy6xmM8GEUOpRP8KShX9D1PbF4GTTGclvrYTbxuI/qFLIHTGrr4dE8kaNVXgHfh2SSr7
Ev7bDt3RjEXnGz08WRiqDqljRhSESmx2YrblOZ5sGpfxigQ/OVQFUk+Jb+uy3P29QSuk3+/p1XVG
b5YYI9FK6Wbqcsi1YJfaib+MxsM2DM8gdHZAcQLTLJDgYtYtS5UaXKkBfB5aZaYdvk9NfC0j9YJs
sOgxycGChicGJkECaBigFbh0PMNS8kwNgUWS6qrvw7tlNvZmkztIX+zStDvI6p2CCkRWox1nuiHK
I7gaz2GrY6z4vUlTgem8x+3697BL3NXQvWl7/J5FD17LQfG1RjnpVXFK0uiuhbRQpsyeiXQFJj0j
Zyr+eh/iFoESAV7xBLdylip5HMicouRdQQIKnZvKccJIJe6FJMYMCR7137c/NGeDYNgCKW1InWMQ
mL1RLEbYzDnoYdximZxO38/Zj2UQdFeJMJjwpYNuCDxRUeU2ceEswb6YQ6+eRW1kXDdaWcK4bFhX
k6y0sERL91b3XYpvosyLRKyRIhQmSkaV3XdaD1uM2S1C6OgekX8k1tO/fBW80THzRyWImS1hKQvG
CwPYkoFuVdEOdhZDrHC3DcI35Q8IyyUdTT3Ywxr66aXrQrvNzUMyu1MvmLf4eqzAnZHARtepjZE+
9upfF2aQTCYWTGpV3Fi7Y6XW516rMmfICHQpAnQUiqoOPIejFQBMEuGajJ6fy4iSJWba2HlRuZaV
QHrMRhtJsbc75Xl7Aem3ZqI+FGtAGouQDyCWlq1O60SZqxq+YJDreTH3ZfC+jfD1nKRpLtyobGRt
QEfBvMyjse1Jo+JdYVpx7o1DBMqqaMx9pS3exjnpERfDXBD/vn6wy7OZus3qhKEyar1W4mzuQi+3
bpLgGRxv4LwqC7BxCd5pnPQvVGp/s3LjjAEbAf0xKzBbDrQ8rfGlotg6ltGrrOpukoN7xYw8UiAc
TR9ymD0GtuhW93Vl0T9IeWVAowwNYJYlasF1p7M13I+72Bvs75rqB5hi0d56kVoJFwhpdmTcwAz9
pXARB4ratyVuqFX/bTK+B80x7F8acloKwXb+6o2w6BOIPbbaMjX1bMTNQGm+mSkOJpGEx9cLPiSM
DIioIsGGCjZbj2q1YSk7cDWhNepq6e6MYi9Fr014qMerilyFrSCByFu4NRzjh2VYJH3TAy6rZneW
j8vc7IP4TZoOXSJS3+ZigRAF8yDQEock5qUbDgtq9ognOPIxHWolB01f7ku18SW0IEDAUnDj+Rqe
aPseJvbAkIJ2fHZXgzAtCUt6Ho5j7pjmbrSeg8rfjhxfgzvF0HCwo66naSzTUJkM1lyOKW7z5S99
fqiTczSDeUyQOuT5nIFmPdzcUJsDq9HluilKnReqSVGUeyOIkfa/3zaDG4xwdOBl9zv+0Q+3ig+9
XFdFVYOHsCw8o3omwUeo3arJMZ9TRzi0x/MC7NE/YEwwQm436vsMB6K1aE6cHnXzXtdByi8fwXa1
bRfPBaB1hseJiouvzI5tdqM1FnqEhauhD5M1ezCkOSBIdf4BhTb74eSFfAtLoxQ1pY4qbYZpBOl+
BnkFsR8kUzSByvM0XFT+gDCrZtWjhEgLkAWbszy28ceinGRFxPbD/Tgo6eNWjFwuqAEuPaGoqtZM
Y8BYqX6Vg4L0gKxC62jh9Gb2xjUJg1ywhbiIoHaFGisaF1S2FhvpUaHLAc6mIP9JLxKt6dbSUUJT
b1futz8Udw3/QKH95NK4QSu6NilLuMN8aNNjPVaOrePyKoDhet0KhtmuRqDXfT8CJsh8Y/jeRw9V
/LJtCXfRUCcxUdCiPOTMzdVOIAoXZ3nlEnI/JLtOP8l2APVm1xBJwHONQfABWxJGVNCGdLlmkRZU
o5rDmLGNd9WsukmWf5u0WbBTuZ9mBUP//yoCgSnWMhIKk/Y5ksdg8vRnxXC68h9CKd5gf8yhC7vC
iQ0zI0oKHHCkHtXeeimW8F8+/wqC2alIHocFCi6VO4QPenwb27fLJLjQ8T//pxXM5281u6916sgt
eoCj8KpP93WYu5FWOmCg33Y1zkMdN9VPe9gHTGNnYwteWZw+RZQ6+tgip7rsJf3N6C0Poov+sGhe
bfSJm5TDAVRQ/7v1ZG8NhpkEQx0CH+G1J0+Dtg9aUcZf4OWsOA7Jhji1KmBkje2Z0a0MTnpT1BAp
8HF2JKk2ylGRCUAUTFF0/mDtdHIyRakrrm+AqAA9dsj1WCznuCrPtJ0VKGP1ERROPftDdp8FGBBN
Rfc5Ts4WrrHCYlw9UsZ4Mgdgkb2y60/xTXlTPqPKdQBVMGbJcHm46w/mX7/aKShoTrFYOKDYIyrS
zBaPnArhVX5Saz/Lf5miCE5/9+WT8xKCXshWUSIJs061AthlFC9W8T4pP1LbHaxHayQO1ML/ZYOt
DGJCLAYxMiWrYVAFvaTYId+Lq8Yxr6mWnb1Xf26j8d3jc/WYQGsOUlaCThQBUIIWYdx70TS5uH+P
+nupv2xjfWXAo9w6K8voj1mtY9pNrd5GAJPBAuHLbvyiuaFv3gyn5pAe7WcJ3GmD352kvbpvHmIP
BHLbv0D0IRkHbcNwkOsSSxs1+gFNBcP0qkPHW1G/k+p6IIJQyY0iK3OZsIz2vxTaqUAjhfaemXPs
oPkJ8jLKcdsqfkj+BGKHskw1rNBQiHXtQr8Bt3YBTu7UWSAb2ENEByNSOEOjQyAcQacGbOwLtvFz
UdDGjekDbL0mfRns5GhPT6D7BWbvSHaCfvLErZt/eZysjCWXTlQGSxuFKUD7sdnl5B58pBh43JP2
+5iXTj5+bC+u4COyrSDyktapTMNLAfWE2czdpqseMskUWCVaSibEEKnTlyEHjFx+6AnkNU5mHyD7
eIhGd7bBuC/YCSKzmCATgvhZmlTgBfO12d2U5ROpH7dXjv7kLe9gQstQZ1VtU4hlfJzmd3UW3Hq4
aaxVOPnSFWwFoZEMALCm7mWZpQfFTqBvHt2H6OiaDf0qLm6rLPQSod65EJoJJI1FKGEYoA2tfFHz
/pxk4ZVpzqdMg462LbtLhbltxfD1SRacD/wYhls+htig2Pk7GKyCaBH0OSjzcRglkuZm8gc4PfZR
vuyUBRT1TXK9lIYgJ8T1FVwgMCuOR7PKltHVJdWmLKE7Th99ox79QtGcMRW143OPohUMs7G13mrs
ZMaadvGwyy3Lbcb4doA4T67+iuxWsIycFiUcRqvKK/ssw8svhogIdsCbFIEsNL83jvV1cwgHhxxx
Ap2SyVG+J0dRxZ77/Va4jJngnFAHOQIuJiqdDrykdr/vSq+RF4eUr+kg2Oj8Vf0sMDMveJBfLy2R
UGAOyhcJ/bzWa1t6S4vxdwEQ7zpLM/JQS4FCtE3oD1n5pW60er+g+cqNY/k4SfYVNv990hjXQxSJ
XIUXLddYzPZTpKKAmCL2wETSfRR6Y3nfLwdkdXwbSsMR7pqtJTCPt45rSPqTVuZpeVjVWQzz2uy/
3LqS+v+m7jmNoCkpqd524OR5CH1cQ08MnamoEF5CNf0A8aaeBs50Byr7KH4j1jmYyx0hnhWKBmK5
sWwNxzgkhEDVqm8BV+NGZIL/ISKOZN1DRsJZ7LNV+qA+7A1DYCTXXVZGsn6JuTOzUuknREfTtB8g
VJKiYcX4a4Zn3DnX1jEHq1qaSdohjwVypbdUduXoLhURfPMOOpqfJ+BTAoc5ywSGIlEfGjXiY2mV
N0MVPOC+cNx2CREEc5YWpVRZZQeGEwz2nFHZ8etW9FDkRXlM70C7Ay9FTPMwDo6kUh0XFgKFqqeO
En1v5clJdHfbDu7G/QPyZTIJiTCMsE0IfuY8vy3dU2xHxxgJ3+m9lR6TWLm3QDSyDcldOjSEoqhr
YqqUHbcp0FJhBS2+Tjq/NfadVnnbf5/ryKu/z3yaSS5m0DvAwWLDOFh2fBul6BgIS8kP5n/JfVgo
56JHAb2IKsujZURDPMYKbEHlFyRPpgSW67471ZGofsZ3hj9ALItWb07Qt9IBJFd4UlSvdgkZGVEU
56/cJwgT52Tcm8wYL1104EMcO3MsiLb3z3EkeIZxGisRAnQky6GtSckuGRxUvIk1oB3Zne/1yAnu
vemjPBmJE+zyY/Ea7sGEvp+99AjOpJOoA5gby1fYTHAtpLabLRU2znSaJswicAzEGCybML1uTxjW
zw4jXkvbLsk5qxRwrWG2BgSbGIJhYmsG2c4I823ouM78ePC04R69h00pFo/nvTzRwa5heQ1MaH1p
+U1nMGnnho1OQL33tTnfSxlkPcGbB2ayQ6f9QlPAjY4EWjIb50QXdTnw7ES7FHqNDbQ347+XB6Wx
yGMxJugZ0qCxAK0zUvjKmNpOn5adi01UeHJUi5QWOfEEA2mYDkAHAqYR2eZHUvTFHCgojmVBDwnl
5X2cwQSy/QE5QzcEUwc0yQ6BWXAiMs+zYdFbI+9RqTJm7S4f0JYFtO4KY85Q1ppnPK8n6Q55KfNK
wf3DJUvyIyEZGriMIXXiUM+dJBQ8t3iLjYkBVYN8j4ZWU+YnVTOR8wlcIdAi+9DrR9BUe2kVYtVn
JzBsQdDmxB/Y/wnGBNUeZWC5MgA2QadrX0CYxCUGVAylaH7fXmrOiQQkSuQJpRtUbJm9UtRIVtgt
7nXNDGnyLML1P4tjaOLO0rGeY30HtT3Faaf2VzeVT9vYPCsxYapifgwdR9isl/5bRIHVoWUdAdCM
jkXYnwNIRUW9aD5XBMPEIEMp5qU0YSK6dRsCzqY+dEbRoCYnmF+sI902q/txV8x9OXWoFEqL4WIW
2CRe1am+JiIG5Lvh5/di3HBOkKhsK5S6whnqzFRSr9irVeNKVu6OIs10nnNASoLKguJdA3GcS6Oi
bmlINsEoKC8NkFYlsYO26OmlLDD/JmvFzzhL533ZDMmz3PS54N3NW1J0M1oYv8NQtc3OxndTGhf9
JKEddKkaJ1ma7k7vWshc6QUotReQhG67I29pMfIMcWhsA7zimHC6dMEQaimsrXPM7PQvdnvqg4MS
XoN2ZBuJ9+bABOofKJMpvS5lrumxhvimTZR6UYdyYxl90zvDTUnwmvbNEW2vH3NFjrMseqh+ZS+E
Qsh62zFbfkntJQzp00O/zW+yW0qfGft3xW7qHGgJouc1vWvfh2vwnOmqILBzrgMX0MwuKQajNmJa
PNPnO4W4ZLjv2geSnnMkxBV/e5FFWIzzZkOtLFMLrHAazwVVrEwgGDK04CaO7pLB3oP2SfBdeZDr
z8oGtFZHgh25RXSTJXeDUkKSUbmVSsjJD5g/XEzTGXRJwAjJ2yXYIRil10HvYbGvZSuprWqk7RY9
/jVkVwqelTj15lBwUHBtW+EwURRV/HZIVOBYwehdF15ZYN69vpPSnUX+4cvhdk+7wEG6/H+UaVex
1JT6tFd1BOyyytwwzveh6dSd1zXKQdeuLNEoItcyei/GGuIkZFvBA73K9d8lwl4O40O9gAkGAoKZ
M+flfGPntuJlcXBdZePf0zpgCh5DDwSsWzoKeDQgrexUa0xAxjMux1V+ixDoKNlBrvd/vwvWGNT4
FUaSFmogj8CYEvO9G9KrII5dvAgfcYE+YkgRqgem9/eQpg0mCgXlSHAZMfFlyMfaWmi38qg8SZJr
h9/N5diOTznKhcJkEe+IWoMxEaXsSQDNXbRPmejMioafWpKgfx3SXOqPDHnNYLyK9b/uLCe0WR4X
JvwH347Z5VUUD3JCISVl2U1Kd1o6cBSNxm57GTmT08AhdLAPWi8E7OOXn27BQFpb00sgGXvHUB/D
GEXXXQQWZ90j4QdKXMhMSRZUTUWzeLxFtfDt0DiK7QB9sEtkSAdj6KTCXpdRDZWs2M/jZ9l86Y1T
aD4UaozWmqdtY3lRjAp1UqoN5CnY3nMwFYRJK2FNlYg89iC76HPiRxgyhKiV4AziHr4rLLaDw5oi
tD6lWFct/RnNhZsHoAFHg95zE8YgFCuPpJtqR67sWxB+vmzbybtjQNCUtkgqlN2Z2Rsoog0t5JHR
vZGB6yJ4sHGlQrOcAypJt6gE3T0iMGZvQFFanxIFYIP6YYd70mVelrzWtT9hnHHbLvqnmGIXwuen
Xcxh2ywtSF1oT+agvJDsBziM/uHvo0yPTmAMimE26NIjQ4ggW5WNv9/a+aMSDe8kl7x/gYC4EvIk
MvQfGYhKblS7RNHOHVMvMwo4gEgXl0N9gx2t/YH4/f9Xwbio5FzOUlzezdsydqvzdEz38139TdsZ
j4bzo/pPAXFz6be+tZdGRz1uG0i/wZdvhJZi5NVBJoT75+UaLkE3jAlywa4pg8SvcObW9qDssw3C
O0xp3/L/A2GuCc2QqVZDyyCq/VybxzzzyGJhKFl18+k2/9gG43rdCozZTSWod2u9ABiZJEdBjk4T
XSK5a2aCE4cY4Hj6MvuMQktskgbZzTlE/x3ofqDXmj0rSSvwbz4OCBcQFKDewn6bfAThnk675Cwr
GvcyXjh+isELT1FaUXaM+4VsJFUQaHFpZJ85kpxAGlpH+LPlxu+MUxJ7evdLr1JHLp7U4OHvPxGl
+8K4Axo+vnAL2ZBMVQuIgrvV/NohySmJkmC8lfsEwBjkpVfP9WLlmQUAY/xhwojaPEWiI0OEweyc
CFXutkiAMRs7O7lX9RtctLfXiXcArs1g9k0l9zKqUIAYh3OUuFp7rHpPawVhWmQIs2H0Ao/tXgVK
o7a7vE53Mzr78q7xt43hHTyrFyb7cjclApVUGgRIvessJ7KfUzQXp8ZHYf+3jcQ16DOFZNJlXUXU
xO5nXK2BVAXgRKkDNzf2WSu48HHTkWt7mPtQjeHIuRqxbEO83OuW5Iw1ju1I8QwtfR6UzotsUBIO
4AGPwQq0dINTlPEODN43TT2JfoxocZkbfSZnbaHR53t/km7tx/meym2kmqOYjr2H1uFh9go/ebZe
RUTh3IvTehmYE3LW9JbMCRZ7suyXETO68VLushrJrjI6TZrmIHjtwQ/hRfk/tCBeJA6YXR7hjdtr
tFk0jK+n6b0GYeLog4BtBsWJ8rjtU/8fOy3kvQhehAhal07V1F0517TfERNcwTGb1XyHnOE3Mw+P
ST3hspb1upvqyWNp2ye5nqvd9g/gRGg8nvB6whktU3WyS3xKRq2W6LNywxIcu93HWFrwLlcf99pw
ggDiNhrPXMCBX9jUaQGUrd9m0BqxjQTpAyuSbjQF92K9Q84rdjsJk3+goZwjw5/l1pFBvruNzdm+
F9DM9s20pmvBTlq5uXINSvOsfikCAQRnuwAC3bEqzTBjKOlyMQujCuKJNoAk9X3Se5LmJ/YuGK46
VVAg4NpCFIi76chWWmyn3DCnih6bWMbBOJD5FJUviUjhlGvLCoK50GeSEaZBDIgi9pP+ugYlqDT5
y3SwB8FdkS48c1fEYN+nMcyqLc1oT2mFD9Oluzw+zdXbFGK04n3781NH/oKCESs6QG3oCvuSznJp
aEm64NDLHGVwbLf4ofr9mTiB4HTlvaXBQYZXu2YSDOeyEyIpitMZVWN0tev5FD7MNzEIB6VjeMyB
1osqrpx76RrtS0NqaVdyJMmokZ2jfXKuztEuvrbO8i7cL3t93+xFA/VcQIzt25Aw1NB9xEQMMy2a
aDFhnq0nzoD6YzcKthHPu/GB/i/Cl86FlMT2pPRAkKW7YTpb7TEPvG1v4H+kFQZzzbKkxRyDARjz
PUi3b6A5a/xs/HkXvEZv0u4f3nsEvHcgUELwo4xDl4EBbH9kWGhpOszlCU2SdubiGp4LoitvI61Q
2Ey/WfWqXI14QPTat05zc3JVJK/dst9eOt6JsUZhVk4L8l6KYtiS2E5WaE45XWXJTkpebfWmWO63
wXiuQFk6kOnGXO4XEmarB00GqIvQRT43BDk3o3XGpYp8EwOtgtXjQVlwZ8p8jxcrSw9TqcqiqBbC
UJkeUN6dk7de1HnM+0CQscTUGKbpVQzcXrpBNY2D1haQqYmjn43qWcUubjFjLCJr4bUKgC7oDw7r
CCHmh8mItjZwBfrKLvTbxEFS7U4P/MyXzpWo7Ye7cis4xiOqNM71BuSVrtyiFb4C6SptExfsWBEI
uVw7u7MHEjf0PBof6/GQtQ9JePx7Z1svG/NikcostGJ0ObuKDgPK3QwlMcMUuBkvfOKqh9YvODT6
ipnFkiCoFeDWR8vto9cu3dUsi1qXeDsURXakr0wN/swmOHUrGnICJnE3qlU8Via3nMs9QeY2KaHa
Fb1bai5YOd5lAZTRdO4JbBQgZr/8OB0eemNIUwr1BPHuoXaI9KBnoaPPkhPrAsINERjjCbWK1rZM
oS++wi/BKDhPp3ZJdrPi9+Zu2yPohmQvDWu7GI+grYBWSidkh+lGBt12S0onSPw899oAguXNnYQn
5zYk189XS0n9Z/XKbMZ0mIcO7z/03Z7Swv7WgXtD1SJR3wvPSeAjKELpqKOjh+kSZ1jwFA8lHBYT
eqNJ+lKbLzZazc2jEh+E8mP8dfwDxiYjyy6fS5MArAqjw5gVmNXvD3YXHGOtcCRz+UWMqXcsSRZN
F3Ij7qeVLINJJCejkdAJllK3oILwPIXEWeLrAkoI259NEawnYbyyDxB0B2riSKofkaJB87vVcZbM
Z7OCaIqseokc3U7Wd9kIvNJ6xpVtn7TE6YzxllRP4aShpBo7cj/8S+Ck7PtgFUYe7ktTpiplamVi
b05GeGhb3Avi7r96aQTXAu6uRJ3BgvYilLpZShqlRaO9KuGkNuSnNnjs1Num2C8/w/l1e6G5+wNa
4GiFo1qVbPZytOtBqhfEzzTR3BnpD9vE5LqoVYlrzeoywAS0OmvzqNaAIhvpPX6Lm2bJQwDOszwr
T50iunvwT+wVHuM9S7ksCGU43ZDEIU4j/1yit3LKXbnXdqh6Xi/K/BTIz2bbuEZWC14s3E2yAmei
XDpJQ5aGOPcgCXNl6Y+5HDym0bIzsbJ///FsGa0DlFAI8jNM0AnztA/UEkhlfc5Nv6nPkelvQ3BT
DCjtwRMp5TQIjS8DW1yh7GFOMk4/66Ofn8LIdCaMeUXaTQ+HmRKHJI8W+Da3YXnH+hqVOtQqbOOB
O9tmBFS0EZSd7BqYjthG4HwlGIQUEdrDZVTy6cZYIdRoX8BHwgbTJvKcqnh8xWr43k862pU6UR8b
x//RcKlBfRA7jfIyX4KNs7EYXQv/l5Sf4EHwjDk9SsXsWdAGUpOPbcs4W/oCjHF+cwqp2hXA8uzU
Qzt4NJ1xFNQnuau3Mojx8axaFlUZkJpZ0OS1kGeSPaSYZY+kn9u2cE66C1uY43tsJbmt8K8bk+kZ
VAE7s0O/kV17jWVfz736HI6Fbwj7u0VLyDiHsRB7GOmElYQir4GGkrwEnftx2zaOj1/Yxuwsy+pD
pWpgGzRMj7lVQ7hO1BcnsoPZRj0atqYshB3JpF5hNgfTRTYMyQRxiHNYX1hC//9qL0WFjfsInY0A
p5nRna1uNzWE7idH73K3FPgEf91Ajwt6aNyP2Wdflyu5brcI7qCr9dT2qo5FOafftXzmogqD/kCw
L76sktpikgCh79QDxlh9zZ2c4kp6vpFvx+/hGX3LT+i/ua72gZ82Tvqe/5eKfgTvELv4EUzQ0NvG
oiMgyAxFTj86tnKedBecUyakV8BI0CsuSrOGCJYfqj5NZ6JHZA9Sp5RAzWrdadX7PP9eTechmpxw
EgQRwYc0mSCiTnHa1jTtahiVM857SxI93fnh49MY+gtWjllKoHRobYqAl4Y1OlPoj8k+T9HeV0H2
ZT+KlFJEq8cEjhhlzGnJAQihC0y1LstdPKYQbPRG9W07evC39qdpTPQYCztvchlIEH2Ze2T1FKdQ
RNlQWpvZ2gdM/Ki1ou36GBcMeUZ3tGfEr03x1mGGdpDfisSbiTOIWONETsHEEoxpYoJBg12q8tIH
b8JUpWjdmDuTUg/QNZrw9zs7+iHN4wFcj69dpe+2Pw/v3rTevRZT9uqMKhoW6txVqGEocQeWuBbi
fyrIvKNro/AKctJFlH68aucFKBMy4saY8t5AIIajW8fYlytHORRX8RHxQyNufSs9IYYUnbdtLPc2
AKpysOfraPb+msPGzScggLXG0Itz+agiUWFKHyaGhraRuN7xB+lLLrtRYoig9kCaG0xcNqVTtf+y
r1YIzBKWptn3Mj3LGnCum8OHHu5CEZsb97xcYbAx1qrbpFHhG3r23bAfl/AGrQlTBt58FR3kgiXj
hiQqWGRiygGaWExIUqTRrDH6jj1M7lUF1RrLm9pzH99W0n7743C31gqJCUmynfR9qtFo0T7IuqfL
vl2JIhLfAT6tYSKSGpK4XEZYM0q4MA2+pHZ+QXyl6pxacctmdHIMq6lot3xJ8+/l4I4ifW/RL2AC
FAhccbfuYGVb/jTUD8y9bK8i98xarSIToJbMXoJ8ohYWL+H4YCsQ9LsLemxcL2+hHleJRhoEDmIz
kUpfikArIhgUgsjSlN1gcccQvImRO4hKUSIoZnMZY0OWXqG+iMSRRL/Xt3j+NqQnXVRWEyExW0zF
HN1othRplNAofRVLkau0jjF9TKLmCm70A90/+qXBIIwE4OUlo15mUIDT8oBsvUod5OyM906/a0Xt
4NzdtYJhdxeJszakmZrF/IGptWE8G4GgQYXr2isIZnN11qD0Jn05jtZj1P03a8dt1xaZwGwdPakN
ELdjpUgBAak09OR+rwb//e9AmP0za7U1DnSdyGBA+DMHKcdeDb/9r0DY0z1vmqRDngDvUpxDCfEX
SXfMWMRhKVgvNm3QDGqitTSNpZjPkfYWh/tMRMD3O5H65Yr3+c0tZqNAs7LOUmqJqTj2AQSz+u0b
uYOu051yU3vJK8hMvaxzNK89P4edU9ROfSXttleTu1lXv4F5CNQWOpAteucD+YarDy8QBneb8pzG
ZwWTxttY3PC6wqJ7YPUkkGISpWYNrLD6EUDFdKmzFzlRvX6U/c62vbrOd7qRf99GFS4zEySioCwU
HI+4du6Us4JBY2fZQZvrv9xNRs84LvvyHFw1fvEi7+7D9/b0so3PvXGsrGaCR9cpRrbQN3M4vmnV
swQxiKExdpmioMBkWE6RprFgoemf3HIsJpiU0RCMFr3kdBUElCLHDnxwEzqSaHJLtEmYoGIaRQPR
a+CQ+WhBmHJ8FUq6iCCYkNI1iybjzId/2jtzeiiyd+Fow2+SmY3lYk/hGUSApb3AjOTcuuVeeYgd
tMnd4RLaLF54re8Lxa1eyS54SF6NV9kZD+Smd23vmcrI56IsgMBitvxQF5Y09+Hvj/eU9Xd2+6DF
gsOGD4GJEVrmxNuB8Y8uU8dapjtiXnonSg5p8IwJ32235weWTwzGN3qDBJNiASPO5uc475x40nbp
FDhVVX4vNFFfCneXoSEFdI6g+Ud+6jK21A2U8XIVlw4TY0xgyXTsfjc0sVdXpyg5yqIaPj9DhMK3
hvZsDH2xY0a5UbT5lM/I9D60L+jQhovEZwz26U5+p920oqIcd0ev4JijogkwfzqbMC+Wv2vzyaqP
UenmIgl7Hr0VdMQ+rWJOA/BhFNZYwirpYN3Pvnwdn9TSy16rt8ZRjsk+OaV3uhv4267CdccVKnMu
6GmGLpMCqJ16Rj+jPL1G0nEbgnv0YKJPQQEA5PHsS2xsMmLkIYoaGcaT5YOS+i04gsnkteFeMydn
SV+3Abk2rQCZqN/0REpVCTZl1kzOBq7EEJPX0YwjzyKyLhEUs5sXq0qTaUE/YG+n90sRuXFoXmWT
YM6b64Erg5j9TLB127AHipHtLRX6C3e5fKOLBmF4bLBo4P38UGy8N6BAM9m0uXEJPUysZ3LjGNFN
XflT+QJpSCu+wlhdHFwN7cOcgHZoZ//TW9qkM5jgJKPc2JehZNRAjD0atACGypQ6nfX5zRBFR64/
rjCY1VTRqqDpqEHQ93qkenn+bnY/usVXgp+15tciSgLux1vBMavaSmEnNwFM0rRv+vyhkCfDvhIm
3rhvGCgCgn1MQ8mNZQ225kwvC/rt2nlyh/o9CgQ+yPX0FQCzaqMWaXFlAqDp9ml+AsWfUNSQd44g
PQTOY3p0oTJ/+fHBPiBFVohAq85l8VBF3cnW0Y+z9Il+6jBGdxPKEC0iWpsftgMG7xOBvsVCjyC4
PSChfglMpmLS7WJCwDAeTPMeXYgTuUpFGRTeCqrQBlFBx4J+XrZXBiqUUlVHKt1exAvAuRfqC+Th
1f22MRxPQJ8jhrNRyEHaiy0vtFAGkGJLz1wZ0++gTwtkB7ye/yAMc4HCnBuDXZtTbwAFTC93VQXu
8jrbQX7nsUWpxkCtZtsoztqhH0QFHRRlbYMcxOUXAsNyplmTmblmH/ll036o3eQakiwozXBhVCTa
Vcru8kWFyYTIAThzrMwdkupbMWBsRmnubCG/Fe8TQfkRQ41wNvgc429mbOS6FkmZG1iF7lt1mjzI
RvRtScPEj9X+nAfVTZoYr+X/kPZly5LiyrJfhBmjQK8Cclq55rlesK5JgJhn+PrrrHvvqUwllljV
sd79VLsrUiIUCkV4uAPsy7qJ3AY8NZjaTCUbgpLuRW2t8bzNgVXKw+fhXgO/ybYIZofPNzi1Ci2a
yjDF5G3IekhsiOnOalxNHFL6cv1bLpw2cCUAgDAzJaoQvTg3lWEQPaxFnLqYkMEQRcsDN8hwR2uj
CHBT10qz1g9b2m+gcf+vLAak4qQQrAWpUhlanbptN3RMjUm9bYq8XhmnWKIpIRYGpXH0wCSAD3u+
MHWqgyof0fotwq2uHrrKD+ltprhpueWJh4LDtlIPpKhYbf4IHD80P8NqH7QP0RpX8BKB2tkvkbZY
xDzi8dCmrnir54dU9b30SojC/mq3AhXIfXi0HkLf8dsduVsjV1zyJB3wrRnDCaE8mZ+p63Twbsye
NCP7e5pPLGuIxmy8V11on4Zs3v7rHrVocuZyBOsPTu7Xg+GkuBEONi8zLU3dYdjQ9gClbvz7bbR0
t1gb61pqcJEv3sj/Z0t6DZgR6WJiwtYISv403GVdzOrIVae7ZvIM43EEw1Gl+NcXqC+dmVOrUvwj
AY/zekjAmJSKmXtvsONbXcvrb0HgjLdOExn3WkCsX0E/OMWGN22dsYSowZ6rWvfYj0mGpqyuQUtb
GdQ91bqqc+uqBvqiMFotcxOFaj/CmhO/jziuqAYTVgNLdKPYBSLir2FmjolXKg3mQoLOWmk+La0O
HjMzJNsW5sekB6RVAlVjOXBXJZ5h0ztIbUf8jU4rZmavl2MctKfBI2eBKQL8TOfnk/ZJOWrgVoeU
uratBm3j1KE/BsbKx1p0EQhXYRIOEMb5QXxuh1ukq/sKd2I/gjTBT/vQ+q10VSvYGOhxsKFRG/hg
uGyeEoRA2+0yzLEwLtJwrUP5BeeSl2youDWBpwbxhwwamca4s4wW0iLGBuTTwV7zwL3HBv+H5nGA
+ttH7hsHe2RKwnSHxYd4D411P92BU20/3Ix+tm1Z6z/rx/I5c/9hrhuz4//z42S4iaHlvaLMuieT
BbFx47mle/zI0Nz29m3WreC9lz7+qTHJx3qOgKXMOwECEV1nvVKpvzTwvjy1SpR8Xj+uF/cNcIlI
whEDIVmFQTHJ0TQIFkQpz+EAqvFuj/Vjjczl703olgYYpAraIRRCzn1MHfp2oGJE3lW0xAUxT+Mq
fG34eqmxfvaFpGBXpJNN0vkLkccq9LUb3Xe8DrgOhrGGTXYX+Kr3+/q61j6TFOjGSBF5KWaH5U+N
uS+0bSBWtm6J1OJsVdI9bVo5KeoeNuznj8if9p0nvmEs6P6ouQ/T7iFgacjMY7QxfL65vrrVDZVC
gzXRqi51mG5/2y/TR3f/HZzlW7B8Hx7S7eCK4h/yZlxUs2QtCPFs+WbUCwPj0S0u48T6PWQPenuz
Kuq8+MVQNlAxfAxeI5kTqqV5HPUVklnVGreiVxnQEmjXrsGLl2btwFxEKThV5ulYR/IMPWmF3n55
RpSzcTS/8+xH2iZHvUaIGpOflWa7mhm7Vip2E3RTuYgeVr7ebOIimp4kydLXE4naaJUxOyeU6Xyo
p76rVOk3FsWsc5nEyjawzGe1chKmqtHNYEXKpx0nT6nWEh/0lMqKIy9dm6DcxJbgViN4GUkxwMl6
YcyJdGz8ajS/B/CwnHZkDUmxZkYKAkEbl71WwIzI74LYK4LbNsYXWCOpWv7AUAYHEIkgjZOv57ZP
RFSXInW5sONNBzGdmMbHeBxfaPseZsltlbRuqUbvLVE2WTLtLf1j5QMvVCCIcfIT5j8/SSQ1LQ55
auIn2NwLX5yCxSFLfo9+6d/rCnvvPf6sjaze033Xs3jlhlrKYmfR0JlEznYw2nduvON12pkWMsvG
hJDeG5yNDfm2in6mazDmxWWeWJICoKFDC66Yc9iqsTwqPsKwZWJQWYjiV9T2+yLoV7oeFzciaPHx
5IMcKpTbMLAmrU3hY1cZc/6KysjAUjGMXtWa/9C+QWkFsQ54fTDDXhyIMTIbVc2wg2jhitcBvQF1
8lZ8ZAEcCKVQdR7Rd8B2IE/CYGrENksF2Z3KwV96GMa31tlU09EB/ToE/DTbs9coaZbGgs5szkf0
xC95FECiksKmDsXaXHgaQk3xX2fcGcGm1L2J3IelOyISKR+l7iZgX8tVr0n3JN/TfK0Ws3h/gopn
5t/FOx4c7ee/hmb1XL2d89v8hlNmmb+C4RHST0rAev2ZBCDl9DUIkVb3lrhBDyMAoUp5aFu/6D+T
yM/jlVt1KUCZGAYhFPKG9IJ7mQ456igJng+W+muqPwpig7zbAbXS6tTloiXM9poYhzTIBf+vTQMe
VgSWaj/x8p25RfqwAdvisQMkdGdtPnqmbez7iNE7hdXbFrQqLHc/Qx9kUq7DhhvNF/vszoH+Bds1
HyOSjO5t2gbssfCC29B/u+6rS1ezBU81qYmu3EWS2Iq6HiyzR/qGNx88Z4oenDUaoGUb4DjTDLyL
8eI5d4Y6cvIWc9ypm43WzrbKWzvXdopWrwTHhaI9QQyZCyuooSKYnJvpRZLzhKK20tcZjdjUa+p9
By7xQ6WWqWdUjfrYtXp7SMdGJe6Yhtn79b1cftXZNtaIoSM4mXT546JVKpTJ8EjdQYCmZcP3gXhW
tcGcf8aMlVRjaVchGAzBILAZQ6NCunO1uGntQHR4GvUbanzLUqYqa9M5S7fAqQ1pSwVQ1GU4zceG
e5PNhL7TE9CQ5xvw45C1qY8lJAhaE39WJN05aBxnYcyxoqjCCxPmSgZy2c+PfJsyDtqEfGtDODZx
UVE+Tu7B+jnu1mTXli4hG7SloIIExRKqnOc+1IJ4HjVC/IRqwmFo9ZjFbbziJosf7sTGHEFOI3Wq
DLjEYSNwMBwJJXJtr9fhdzut14peF5acmRYEDqmi64NzJ21oqCom6aIuc6fA3kYad3U79UQ9ba77
/YUZnDowxMDhAfIz8M/5giBcHU2kxcFTyj3vPtVgm66F1SVHPDUhZV1lYYwoksNEiYeXEhwn4kcA
f3Qq5nccyCD4/7CikzKtFLGMUhi1U83mOt01U3obDpY/RtPTdTOLqzoxIx3htgT8uClxvED1DwUn
u6pYpryT+oUq+2J1XnH+2+SnyWntWTrMOo/0yexhDZWGJvmYuM3C9BW5c1i8N46f5ypzfqnlHvoO
7Po6ZweQLZ+eKslB0DO2FZ7hkkle6vyONPfDdKvG99HzdTNL23lqRnKS1OlLjMRhgYF45rXJktyt
TQ/61pO5Rda8sqil6wbkB8bM82OB3FU6xmY3ZDrvMDpbfaRofIdM/4wPwdPI2T8AMEAOqqL4qSOv
AH/t+fmqrIZAPhSWVOvGibeJ/kj+gen/1MTXzXYSk/TRqMq+nL9Q/z71P/Xa0yo3XRvdXoyufxZy
UWqIdGG0PRbSqLmrtzUD09l1F1gKRZiDAf8NmcVLLgTLRIHegqUh1TCOFigiUozmrHVPlz78V/NU
RTEaNVPpHNEBgbYGXgV9dDQQthMoFFK8jvSCs6HYNpnw4n4lHi1mFqc2pUhOMqERFI0RYjlkd7Nj
wyvQX9yo6aYf3ZrfQfoBAP/re7lwauf7AzPAhgrddrnkrjQ8rjDAiBcFRsS6mc83/RWPAONU3401
QrOvjp4UImAMb3pcIRYIzSQfh+YCb6MqQM/ENd3uuTdZmrIRgwxv0U2zNzbpYXKzJ5owUNWVD3RP
t23GqEdY7Ju1u/bOXirCnf4cIiH/SR6AfUrB2rOjsyVu9sJ9cRvsmHIb3hiH6Fl9ur7XqwalG4f3
oEzPY6w/IgzzSczx+GOzs2FqeAvcZF9sf65YnN30yo4T/TyqTH0aGJ2AxR44cKYw4Q6HePMwodqf
QexZrJzMpSfh2ZZKxyZs+x7T8LAH0vujcZw6lzLBcpbdm676X37H2TupvDt8YgzS1winK1nK6hZL
ZygLq5zU+dcPqG9rfQMfI5sf/PCOtkZgo3fOIMGzMpWz4NdgZ0OtCkz8FCFJfhJYPGkzuwMvSGsB
HQhGDuJ0bBR+Z5NNY/10wOzeWx8FSkaUh3iPblCwZ4L+NuLpNkUVs6135nCk9nOj7onzxNvMV6rE
s8F0ujZ7dXne559KHdSCbSS/cuxUIzoWU4qfmtR+1D9p6SfKF52KV/rw67rvzTt95noQ5iFQb0OG
rYKhUS7C1BR6MnVIErfNc7wlJrNhIpmKlaB5cRfMVqg1N49wc17EL3B8FSSLgNQAtdd0qPP6daA6
VO0z8vr3y7F1okNmzwCYRi47d0YTQH4ETUM15P+lqOhOOnevm7hIbbCWmUEZjWsAdjQZEpw1ipGg
7ofWVPE5Gs/NBCkstAU4Z1n0ZpF/2DkU/VEuwSC5bsvEgkZWjGKyKnSOourN0vjRCas3yteo3OcM
6dwN8E6fW62AVMGUzCgo6kGZhJ027pBsYsXLggdRez1dOYJrVqTI6liDGQ5J1qBmvLPG3w19iDOP
02nltlwzI4VTp7CzUdOSxoUCS7NX6+iH0mXlOzj5f2kAzKx8oTVrUjBNk8ahiN0NUt3fZPRp9ELq
Q7LWi7o8p/hAyNeQAgCqgkfx+RVh2bVDwzFu3ISHkH0qCPfMMVrztsW1nFiZ//wk94wGihG7RDQg
kXO8tHW2+ixfoMxdms3fnqJ5PUgxCFwbUhDSOyRP0gjcHLCE0iTKzK7SukH6XwPXoPegGly58S7P
7Lk16TkymW0IwnJ4xFA1N0bQ1aws6ogVndZsAFMZGenBw5RSula1Wd7QP8uUcilMmtoG5VhmNT4X
qQY5ScqyCe8GYyUqXWTC0NMAPIvi6Q/dShDznX850+7aJotwtDInYKSx8YaM2KgrvsB9BqyTlzrU
7Y01gt2ljQVyYlaS+4qKkvOXkcmFVsH5mwFSNmBHe+banqffw2KEHpK9ssjL3PtrlX/MSXkDdMH0
Tu1gDrQ7vrDubIzo5eouMB6s/jWKNmnrIuf/e089XaJ08roC3YskgU3efOn3ZhUyXzC0c1+1H521
d9nluMTXEgHsA7JWI4jI5x9yGMBm61gQWKTRq6Wid7mtlb3IOIuNo6bj1gEgxPFsXDfXl3mJQpMM
y2e/LwOiFDDcBdlRrb7Fzn958VoqtQvRSeDhcD4MZT82IPUgxZYiQcytdtulxrYOMUSCKZKgiD01
MzYEuJDrP25etHw9AV7+P5sieXdT1jwzFHg3iIOZHjxl5CMeVmxc5Fzz+jVtBopZKDnKfZKqqkhQ
jbABcs6KjRTTU3XYd6wjSeuPbXaH5+daa++yVSQZlQJTl9qTOnBMS492/hoP/dYOW6/IehZF0KMG
brRD2y0uPwt0qGPrtyGmW1N7TVSMC9udl1mjZxrTsQqy7fUNX3bDk92QApdKeDsg4WxcA+RMtfKu
t7uu2ybjDwjLsaz3eXFrp4eu3V+3u/ihgfmEKhcwUGhbnXt/Bv7zMMacPEi7sp1lNzvdAYFdVqwt
76It+LXvgD8gukNmyZLiFmbYUrQ/cai7anSDLgGoqfMb1LQtCBZopv5ihrnX2eJxnMIV20s3+UzN
9/9NSzHM7IGmp3MMa0l3iMpyb1hrl8HyLv4xIcWQrNdFWwh8PNoMYDkyEUIg5mRq/xQyTpYihYye
ZKoej1hKiRKIJ3boof2OdoDQHqtdtssc90F/dhjtGZ4Xu/HpX1zlzyIlVymyhvcJoMhuJDCcRGM/
IbXfj+lKzrp4sZ6sUTqhdlC3dj1frE60t6aNkz9RXD3iCK73St214vF/tyr53DXUACoZW5poXt3f
EnIkw8/rJlYcUC6oxHHQ02JOj5X8ZTDuV5PIxb8fz0n0MgHOQCw9P8NGbSJZBdWom2T3TfVc0t31
37+Yc5hAnaD8Cmo8OdUhaZfbSY0Y0aji2AvCDC1+tooXYha7iiQ33VB/v25xdqWL6+fEouQDZUrU
kuqwSEY06d1ReSiVnZX/DJoVZ1s8uCeGpK/fU5ULDBWCZta5b0ElarYYBl3DCS6uBu99EBKj0XyB
3BH9pMSmUSIA9bje0mTYQ3ghZ6H6oY6l20zqyvdayoEBAJthT2h+gSP/3B/MNg+CPK3mRe1q892B
rAndNGuKAoteAQJIpL5QAdJkmkkF1STuEGwdJ4lXNQD8JCXu7trV+A71Jqbkm39wij8G5VnosMkB
G+1hsMy3jn5XQewo/6U6LxpZuRMXv9eJIenVzBWn5EM5rwxsMqTxRnC5ie+65tJpBffzpSEhOzrq
vkAfoEuJ+onkf6k9cj6GDVK+jIUuxh8OxB02ZGTRLmIdE3vrtt/cxYfPh8CjbvvxXN+0XnJjbctN
xrDlLurvK0fishWNq/rkN5lS/bdQ+6oySA1J3vsPxecHY9fc5I/JO4jtbqa7+D3aT/6jUJn1UN5w
6JIiOV/JDC/LlfNPmMdsIJIIDTpZR0JUBSg6aFu7I+qCB2M7eKEHwaHObXyM3jwYTN+GKwiKyxqt
ZFM/PzVjEoD7wIHN73xywar3rj6MD+pH6X1CD8cbXSjOe+HBvMGu76wVj7ucbpaMS+lRT42Y0qzD
gg8zbib3g9EVW8XtN/2DtcUz9pjcgS1sbZ9n97pwv5N9llIjjudtUAiYRZ/QK32LgQ1bQLaj/nEs
X8x7hykeubU91dO35UqQ+hr3uWZbilLNWPbqaGC/MZuxmdibfT9svj8R1m6Ipx3UB/WeusbW9EYm
3p/bDTL0NaLcxcfAqZtJ6VSXNVVPAvwEkH9rcLHGf5rYsFHcr6OXbdKPYmsfDH91RH9x323QOaGF
iiEvORsGBmKseYd9txn48gCXAt6CdR/GBmRfGwgJ3sQjoFFx6aabAC2ulTRyKV8wTqzLX71OMJ7o
wHqgm8zsfJ2O/2DBBOGBgdYZpLflIadCSSK484AZ6SR2gTZ249WOxtIWmgBVAeABeZ4Lxm0tS/o4
UmGixvy/V+4QpJvv8JybH9lbwX7xPX8ZWbhv3eTNWdvApQv21LbkN2atGZMWwDYVHbhTXJ55IUoH
kHi8fuMtlgiAw9NwiYPR9EKCiHRVJUqIXrtGy6YflNWzxPd/HP0q6zFhVuVCQdbNP1Eg6dm4XY1K
S9nRqXnJUSCKFqVkmPd4ZNaP4UPcxuA3BV0MpgSZ44r/DDw00vufK6teeivamMOF9I0B1Lw8HxI3
XRyUvYHt1d7shDniF7GPnXgR+ltseaE4dObKRi/eeacmpYTTjow+xDxw7VYRE4/dDgN592BjvCn2
YtdbjEDL+c4SuIBACI2uZOxjujt8Re/m+tIXnNrC2xjjMajR4r0qZR5BVafhUKKpPpDXPHdpel+Y
W9QUocMGYv17Zy0zXfjAqGzP8+QAfUEXTbKn66OTEa2sXKAEu+1AAXAzg7jDQwhqM9eXthB0IMA2
j4+j0GZZMlAqiYqoM1VQq6PpvnGK8T+w56xkU4urOTEhfcQs6pBqgyAXlG4la/LJa/r7btxeX8fC
2YemyNxSm8WiMcF5niaQso2NqICRyUAplAu/xXKgqRV8XrezVHqd1XgwI4U3g4bS07khrqVGrbRN
BdXtw4D0EHy/nQliNMYVULrsneS2CJ+v21z6Rg4I400DSAQAEqS1cSMuYtG1lVs76SYLin1iVytu
sFTnwrL+2NDPlzVZIckSARuiAMoGZJBG5eZZwRpjUzXeNDI+eWGzCfnK+PGSc8za83ByYFfoxZVE
syKiDrAixngXBL+i4Tlvf1/fvkXXAO8+JFpwqACOOl+aOuRjNnZdBW6rl5JiZNEA12mMG/btup3l
pfyxI4XlMIvQDm1gB3oTwrgz2zttjf3xctoE38gBthEVYEz0QDP8fC2KHSVDoM7el+aPUxzMg675
WzUZLWDkJt+NfJowr11kx1wL9xU1PinGaL1s4unT9dWai9uKgVSQQlDMSMjbqplQvNfEULldMvCE
1dSu3/o85A92MhQ/RjMbdNClFXbKoEknvK7OnLtQhBj7axVRugho2Q5/eb7NIFkABA3ykuPg1L3N
Kkp4ziLwMXOK6cBIKYZtlDflsQh582oRlVQs6QsMbancih7KntePoULEs0Onxm9GHc3OYbTfIooJ
IA8MIO1jFAgNXlyxQR+gh9Do8X3eznWroBgdppddtIFcSf67DxW8nBxHV30OMP2DlpV4Ppdaqx/0
tnXWaNe+cOZStk0xJGxiKAOCcmBIP/+evdJMo1ONlZsRBXThr9hnH9oXm4lOu9rRmDGCOCeOvnPr
t1o2z2AGYqEev+PW8FILsBRAT7Pqm9A5M+seE8gaWmrd39JLQHB87qnpqBHPY2SSzyVAkailhQ+t
N9FND4hKng+HwX6/7k8Ld+yZldndTluuk5O1lgortC76O/C2VCELHYBemUqiaa9mtXgSkIviNuAy
UBN7uG5+8fBCUwX8GUDQXaR0mEbIuerg8AIdckw0gKCV7Bhw/g93IT41psVmfXXMFJ2v0hp4Sop4
qtywte8LtfMwax1iFmWVrGMhWaMYykLxQgWeAW/1c0NTqfWdnc5Bj47Ep22CFtVIwKcA5M9zxZE5
TjzXXT3RekacOvP1NuMv1/d0IULMknLztYKLC7o157+h7MYYYl9zsELS1LW/K5AMmJY/rJGIrtmR
7q4qz9LCAFLZ1fRkQ0l5VK3gLU6cQw9Z7JW3+UIRCovBxe9Af2dOws/XFAZDkcSzm1Y5aobGcwwp
bAiddj3klcbN3+/fqS1pXWYQ4kE6wpZCD7TaWmFzq/JjYq9RnS3tn4YmE7J61AyBTDpfU9xBvXyC
vAqk+XSQuOnIny2l1n5T0mL6hljZ6/V1LeQzUGZDhxFxFNFaZhrIBhFNGKbDUU8xjGb0T2m/Vi1b
OM5nJuYln0STrjFLOlLE1b7MMWiqbag2ek1X/0NoxMQ8Zh+RumCmVdo5HjlaPs7H2ay+V2nmDsFz
rPy6vlvafFQv7ogTI5IbpDy0aoBcK7e0v5ovqmCD+MjUvaa9GsnWcgYAONy+uWvpFij969YXysnY
SDx8VNAX6RghO9/ICXw/GYBwyKtJzWxzB+VOEE7fCVREQ6/u1pTZlm4BDck1IHIzLEbmvEk7kHWM
1ezyRb8PYnOrDcM3ACtuct4dTTMDY4m5t4z+7foqlzxyJmrCHCagfwiX56ssAq4IUmOV8QCSHT2/
w7jt30f+edrsf0xI2WHSxalBZlex1OixU9OnOJxRrmuDnkuOj68F1jFUsExLllhEAUtAyCBDLKyo
B2mtjV5Me5qO3vUNs5f8As8gZAOzhB7muc93rLRRltXNvHLbUCtzllB8MFaBKcdTU1FZmy60yMbp
yuEZjJ7dXZEkwkv0MsD/ScGPZJEaNSOz1bDWWTw0pc2aoco91aqU0a3CGKyR0G67VVAF9ZNJL7Yz
90HBAlUdjkFnTwcTyOT3YdJjjI/ToHxvApr6TqiBNxSzCdGxr6vpkZp98VLHdDp0ALx5YJsDvgqz
5/l7PjX4L42iiEEJSIzUYhwFjh8GlBs7P9fzfKdkGvX4EAYPTq+XuCp1u98k5pC5VmF2W6McKPS0
MJODtkr4APrnaKNqZQCpqGAvckXf24oFqvvJ2GSFPW6mvqCAqtHxnurqhOEPxTxaJV5cLEzaPPWN
TKiPxkAysHQOprEbp3p6Gyuipay34+LBmNAjZ8kQNgGDOHziO1bYvQzJoG3bMhWfCo80d2wjAtyR
EgD8dP2DL717galCToE4h3FV+RGqU6jsJDYeh6pt2scoKIu7tq+aPYSgzTfA24KYVVk7eIUyOHeg
cY0zNsRjt3KKlq4qsCyiFoPMAmRVUiwEiWCsZgp+RROrLB871+yfDccf65V0cOmaP7UjuTc20BiH
FBUYp+IQ3N3kVICKyCv7565zVrZ2bU1SZIAmbtI1AumLmkasBYFRCLxz6pf1Sgdp0Q5k4aC9S/AY
lEN5y2lj6DXWZDShl2deZd0WpsNsbXfdVZaC6amnSN8oQV+t6C18I6Rfx0HYTyJrt9dNLF0T80wN
qkrgyQbF1Hn06fGKq01UYYHy09ypBfFbjlGXECRSSpJ/zzHKE8TOviBrLdwltwAnCaplcD3ML85/
fpJWUNornTFvYaYd9cjNFc50lBzjZIf23D+4xaktqWyWtvGQ2h22sQADOoPsa7pRiPrSJGX1BLi6
8S8n6yRZlzyep+VYJzYKaBYNvhM8fhkH/KuuEof1uf10/fstu+Kfl4Hk8iMYU0qQTc2ZLWQlOauI
8Av9JQjXNvHygwFEpWuoMGG2H1xdkqG8G0atp23mmk0D8t6d1v6szEcr+kEs/2+XBEtAzs2MMnhD
yuWQNm4bW8sx2NqNwo3VxjOiHQjkaPB23c7lxXtuR1pRDIUsUNBiRYYN6spW/HAKFbXIeCMS+mkF
5qEQYiUYrpmUTpud9VY8TTCZNgnueC8Mn+oRcxi5K6wfYff3WOF5hXiJA9mCSWOZTXfktZPgrs3c
GCXVBLlDH7MuerSE7l7fykXnmIcxAPQHRY/87pmCbtTVFIbq5N1Kb5VkU0H1M6N+2a8Veha38MSU
FBOzYqD2YMDUqBxVoTM9bf0kOXAdeyiO1poq+WUIxhaemJMOsxEZoUqreQvVciPC4Ib3a+owC13a
cxuSI6YRTSOznXdv/JaRpxECMdCdc8ZDA3qDaSN6yN2Bw3XXxDuwrbokeu3pE2keRiIApHy5/ikX
CqPnv0by0VjH3I5q4teAIrCtbjDMzmyK5i26tAW5oUHFdHWDKzXM/DbcrBifH0HnLzQYtw1Q8SIf
xmCi9EhSCLi/nHrMMD6vfwqw4ullf6fg8exoYjsCTD9llTdU3zKaAGwfrBEBLxTvYR9tj3mUGrVh
uYjeWerYR8oErjuAbgyjQ44Nfvn2VSUdM1Njp5hoUqTBfyapPkx1JTosoELmByKKTSCYmKs80upz
owU02MHqu/69z4gX6JU3OjNBQ/kWUOTBue3PGojOOPjcEh89VEADKE9W6SrJy+W9cv5TpGNmBRbo
ehpsREYZ5LZ9lf4ywlu15Lt/+OKna5YOWOOkahH1MFRibCMRbwZGRKDfVucvpGtBj7wtMVsxZ+3h
Wi9yIRGf1wgUGd5dwCjI+GyqNqJDcSNzuZHjAeNb5KehPqaaH4MQQMT34XiX6v9wuZ3anMPbSd4z
mThZbQmbJQS9Sl+PIEvqkTjtt1USDZ8dLfqVDGEpNv+xiCLRucVuqlokkrA4Dq2bByVubtArRs8p
xftrWnvOLoaPuchhYV7ORBdsTjhPFpjoGslbkDC5Vgjan8lV1UfLTFhhvzjke9y7SQ7sl/mRB/ft
mgrlss/+j2lrruSemMbEmSWcEaabctj0OmY3Wi8FKVok1mLk/DfJYcrBJDhYunBSDZnzzq4w3Fbp
sJTmb2GwAeJb57c6ElfNOCSxZ0/utMrOvxQaT21KnmNPU5JpOWwSkJcIe5OopguyDCfeKNYNKbdT
4BPFi7T/Vg7ofACvrVX6oFHnKG2iwW6Wdm5F91VzZxEEQnDEHtMWvDSNFySbMN+0OgvI30/eYZfR
REBffaaakvWqNdTrBE1Rrkry6rXt48eo790+fEuUtbtnvtcu1nliafauE+9phi4BqyYs5UHiFWHo
GWhlFUr2DwEAHVp8Sby2MHYnbWeudQPEmL4od3NMr8aonTgcMSczzW9CW1NCXjoSlMwwJfBVAZwr
PbOcsko1BQ0YKDrPNVWD0SZ0U6V8DMw1msCl/Ts1JfmnUegJNzhMhUpaecJoLJY4MfEKYm1XXHLN
lLSHtgXdvi6FqTy7qfVvOn0gqKFABr74IUDCPH1TtTct2Ondey6eNMyRrbFAL8XUk7V+QS1PfCUb
SlI3Dn5Am/9M04PqHGfmSUd/SKO1d9e8bbJbnpqSw3cZmDXlHGwnk/1bhG8iA/sq6VAdguMU4aYz
k5XtXbL458K4kDUNp6hIu/nCsMyfsXIDTlIlAJh7cA31Nk7WDvjSt/xjDfH0/NgFWjnGqKwCgprl
hyivd0UdIOH8dd1llqwAEoEThy4eFE6kXVRioogaY2humFl7qGi/tkXold0amcvicTsxI2VNhhMm
kWbCDLLImyY3NxNMRIO1q1J9Bc678JUs3LAAVmO8GtgBeUURhlO+XNCmPQq7gUm9Xk3RTeP2Q9wo
qmdVQ8jsrq5W8omFFxG6CmhkoXWPIrwMnMjANxymKSSQrDxSnow2td0UYMsVJ5yPsOT2Fqgc8Z5E
2McEqnTEp9IAwt/Awzgt30jrqdFxnFgdfHMA5cTsJNOqlarNAlwX7RJM4YPHAbQFF/PQZd4ppCpR
8IrA+2l0nCWg72sncAm2lkt7awd+AT8CoFRYyt5oAaCzuW9BZbGZULDl/V2U9V5Aen8i9ouaa8A+
JNuEik2MykyRUVfofz9ICuoWdAzg1UhCLijAJoF6QqJouavYSJOB/HB8Evhl+8mN0u0D7/oZWsqX
CYbF0a1Fd8cAq+D5Ua0cFBT02Zyd3lf8e2+AwUV/I9ajPe203u/brbIGlF8ItEjPMYABpmuKUob0
OrBy6GUlk5mDv7gBJ3zDKOaQ+V3lHEszWlnfwuGFAwCCYc6NGNSfzpc3DuCHHwosL6trsNwiX41Z
Ev9Mm8fr+7h0cmf0FP61UOGXnx12lymR6LCmodlaYEMNwj3vX3SBFyZIYRDp/3fm5p9zclflWjWp
9ryFA3/NgbHT6F3c3YfBazbP6vzLowpjDUB+AOAC2nqZZC8tSswXqZhp4r2HimdFGxYDMVTrb5HD
ams/5bf5Wktl6cvZ+Gw4AzgKkBk7XyLXW2sIkx7QiMprjMTNkl/Z+NKra0RaC94IFMgfO1J45ynt
SakhKFnOrqMHQtDdN5k2uUmxRkC20KsGEQhI5MFzZeh4o8reyIeqMiPYsrWHwXxQBldHOQKl8rbp
mAVBRlD5F5vKwTCvsXW6lfty6azDOWGaUIr/yfzyKbFjko7Dl5M26g9RfrOtjd7tCgqispRNLTRZ
V87F0sVyalJyVLTjhqwm+IpkBp9O9BnT4f+HtOvasVtXll8kQKIS9aqwwuQc/CLYHltZonL4+lsy
7tmjxeFZxPZ5GNjAAFNqstlskt1Vkr1LOIEbq7gIFlv6PJoDIJQ6vqpX8s6o3kGq8Bo6eK9DPEtK
MkXXSdtR5Du6iIWuQtphFO16/GjiWzuHGFMc3eJG8YLp/aMS0Z2Da9/OeEODo3t+4YuO4ifo3LJw
KqebmQNr4/aY1UGdTu7IHpT+I4xeaHxVsUeNBo3+xAyJVpjYeT/H2eEWSqIQUs5QM/SaOvWVxnKX
DpIzVnrbWNVzy/LdPD7MerxXInDvp4+z/qINuSScSwef2zsy3ZqrkWHws/ojD+/7evQ7xyvSW8js
5sOxXHBaf21lHNTCWAS5DdDUG6qq8YnLPEfqVBpAjTW/7B7t9i4cd2kpcWTRHrKKevw/Ct/ClqVh
XykmUEwDGVKPXGW3aAdifiPQ+xmfzjuSIBfDtRGEy8CFaIFehVs1iT2X6IVBKHLos1Jme4u9zI7y
2KgleiCtq9Qkbm7K6u4koPxlDlpaNWXsADpUfjU8m+FliiuH2MTt85UdJa5VSvxFcERAi6INMhzU
Un0VEbJQCRKRBvlfod2zjrikOc7SqhyBd5yAcAvDLKwi7HSALNNdh3uc3PHqGRmtLG+SGcP5fqKg
nMpmKw79ETcjXhZCV9pcIYimSD9RXIRbDPAX8q5e1ii5zPBU50EGzshfnCqgSzBD9SllsskRjtsm
0+XscQjKjisVUCy8XYZf9fhoR49mJzlTiXxuJXiG9iCSCDQlnOYRkAOqSEiRKlWoBq4y6CQ9x9Ub
nSbX7H4uetAgZpxfWiK7kLpDkwhbPAoxuKU111YepSMQ0S3kKl3oKUZ0pS2hj3LS/w2Kv7PAm0OG
KpkVShm9bMoOCnnVzcVdKip7xxBbhSOUY6xFEjwVUxuRkE2Rib72rsk/yjCqflCmKW8jadlja5MQ
fLtVHl2OZpxf5ctiX1kzKbo9SmbiI7j1cb4jxlJpd0MJ7QyQAcf14Kt6MUgyDkEUxUM2QYkXeN3w
3MSNPjPR+tWDJwU5FRrMyM5q70wUo4Ku0tUryOA17+dnW7RgUOYFeQKCLNXgt8XIQgEXa4EXd7Wb
VYHuvE9IIC31jiaxJJwJbcOzLx7tV+Y6/pShGE3V66ttS91o0LOM54DY7LqJ2OKPC/QF8yo5wHiJ
xpboGG1r4IlG2orDzZcTW5zrdYJLTeaZYL95oaU6P9iRoT0uyUQ0Tx/y7n209OxAjML8XZu9892Z
4iFohx7tRhPefI5G2ZpvOLBEINHqCvpA08xEq3BljJCMr4c4DprByl5NSJn5haW3PojZtd/RouO+
Q9PQViRZOKJc2EbBPlRp0RLl4P7oNCyEDJ1lYwYddKhnE+OaOLlvWveM3EPLwo+ni9YI8CR53lUE
03eCuS6xzanNsJdmMGgLNWgQKSygSyrm7+u9qpnnbpfP+BlkSZuBP8lduZxArt67gZzmMZpsY4Vs
ArXaVca+WPbrG6xmH5gGEXF2dKJr3DN16M1n98x5+RuTHRwa0RmAxJVbjdhsUb6VQ7VcVa+hANd2
D7TDu9wS4C26hDOcRxPlqDD3Hzg+wciSOmOhhllN1djTyaFybubh2NeeUoBcZirwmPHC1ANuJgvr
A5Q3MnzBG9IJPrfZVCp1CrpqzUfLMc08I3llqRep3pw8x/phAm9olEowBVnBCSQ5neExQb4KHSWG
Csz7ePgFzUJD1iK2TtJXJ/ocVW6jZsOQL5OKUY1jtLegPkPVdiaeV53iALrmZp3Z4PxECoIqSDPR
8AMSM1CB8rUnyqg546JDmHhxLsAxqKKq0Gl+JOHels6ZCArnfzRlG6jxhwbI6fg5TWGEczSie1X5
hrI/c0GVRhbopHBRPuudN0uwh0LdHs1CyKtAC8rfaRgdRNtJC03irsArZnmF3DRI05+DjKZAFN3Q
rICzBGIb0h6e/EYbVAt0VZDDNnoT5PGlbfS5a+QGCCla9Ji6c6uS2J0ctbyyFNqNfpFCqskHg0gh
uYIVuacG9kZI60C9FNIGp8M7RDF0XGZIQMZ1eVNF1VVe6m5IZZx/glmE0qRmoYh8jTV/AsMmzkFR
j3bakkFNPXPzJXRV8oiHUyf7oY+S/EK0GCDFrIMj4E97H7cYhrKMKyNBtzN0NkN07c+pq7YXzYQX
uGlfVPERG995rxEdenFXil4hB8WVaHHlXJQqTcNqCBCiOP63mu2R0roa9PqgvDRM2S5z3qvqJdJf
0lLSv/FV/Ba8WRtgXsxxYn2mdjqADQViaL2/tIqfOndm+J1AsLQeoRt64dR7czkkoN8w7hr7LYne
l+qmZZLMR1RGc/IpXGSdurkYegufoigowoTzjhoKiQrfVL+nNqgGmgMprtCFW6IXF0ykDPLD019E
WpyU0cuJq2S8kXCfYOuhHoERCX+aOkFq3sax5arVu2SyRVsI6vosFCtBJMbmGYqI3ZEitIAy4DUC
JfXke1js6erIzS6dL5p0ABmqTLXz6/Ix8PyDDkuwSWKP4ldppYdkmFjZelYf7qr+vTZTr1WTY9lH
FyTNjudt/JoHnaKtv98sVuiJpVZfA22oj4r2nDYXkBC+B2mjX1Wpq9Nkfx5PZh23fspiGdKkAV7e
TrvC1u8YunUMmgdJl95MFckljvI1zJ/YR7nnT9qR3Lbx7IkpBN/v9NS0v2v7Y5JdfAriwikO55Ad
DROcyoHTOeQb1LdjkKmWyqUWjVekKAYX3UFWUFLcKKmsKIKODL+VjskerGTWcgkIxKJmTVutbZQd
oT6zidcjv51sRxIDhNOIvgb4J14E8BBx6jYOFBxA+oJpjNl1Ue+m7F5De6HVvMYycQOhg26Q1qx6
46CjYjvlgotrzyEvHcQvp10JKpOycfuMumD+/xt/QTsX2lHxBgvmhFM4QxnzDq8CmEfUOJWJhtQg
cruFXFv5+K+7HOAyG6h1MjeWpU3GVKYDitnaIyXje4ri03K0jo3pSKz6uvOfQq3TuYFqU6UsSYdB
NCLnHmos0Lnvf+D4I7FIvAo2JnHRJDWiMhxj1uI8EejYAHCyIDHzS/hGnT91FHXZdwsFZafEHYV+
v8Hlokpmx1NfNRjKWjfcjqCONW8guThW/lii+fx8CPvjA6c5+Dqa2Bc0lNGv/z0dzbqoGM49QDPT
6VfONE8l0S2domNXJG9hiS4BaKb+Tk0NWgTlVUwh/JjiFF2HOE7nryhtlaSyK96Z7+HpIQfFLqFz
/WfUS1fDqxw1cMkSW4FZ7RTLz50ALWl/MeJrQyz2J7zlGnx7uFLlKGAtG8y0Wo2uWtqBUc3+whof
W4rk2lCQQmOX34BxbpUPSkWHqW5xFX+pQ7jFwmnuaiz8yn6G4kfuvMaJNMkRDeoWk5vkYtWhVFRg
GtpFmdwWHQaS+V36mOkuCiaM6jpSD1katI0bdtczxQv9Rdw92EnQWJcJGgDPO51oBW8+h3+QUBQ8
5+g5Pqc1o29j1n5YJNuzKZS8qK3RlHcl1CDgLQIKQCsV6Klrayyq9KQCTGr3e7T4vWt0kSTtoq1j
C8GFPSfSwZhG1oFNW7c1LtFDESzKnZa9hOr384Mmg+LCnuV01O40LIym1cBAcd8q9Y7ZlyYKy9pK
MnLiCfocOc5HuzYOi5zCLAQiT538SCHubEhOAWIQiqogFO44IBs/nZ5scmjSKlh1WYs6mRSlhlF4
yfRSMkWiPRe8n//AcLY0SY465mUlcCyvp+bJUtq3FifGvNtZEGGNIYcp8W7hxrFF5FbbohulmnZA
7MvJi6uD8wvG6Tczcy8SxVtmrx/K3V84B7r6Daic4JjKl76AIyzp+gljqUYduIEjV7HHIO9uHO2p
0//93d9a8vIJxmUxLI9KEMDAvoTpwYSmnbhQvBotcyHbDRGuAIfA0F4q575uDmr/guqnXJPYKx7j
zTdwazsql3xyGhiMugon/DYZD3GGDTkwFOxgLAjHxqXGbWu/nx9nKS634JltxzZ6nLEKF1wIQMd8
uK+gUUl2rM5cBW8RzAIzp+FryAzOQwuXy8ZibrmgoFpJyxnIDD1M6nCxWNN+kJ1ohCETnGMUxLwW
Lsm4zF8ZFxXdlSsH5KLiUhXPc3rXv503RHCZuvrPJwg5Xfij03S2M4HmVXNuQ3BdkVfH2TfKVWHc
DAmaHV4dsm+7G1r9xBP8eWxhMNhAc6m+gjctZXAArYOAGsQ3ULl9UmKduY3qWc6BKbYpiQbCrRcK
Iyi4gwjyF05bk5WpGi0rpy17modr8LvbCaQKQEqOiri+O1DZFac4wfhE5HfXgZIcTVFAHGyQKgRW
dQcNHzfE03iJthgdp42WuWpOg/NDK/RPHc9VYMuluMzgol7a0Kw0JxM8XMpVO91n4XUZHc9DCL3z
E4K/NoLkVV31PSBq3MbENvNRhCeZLokV/AVxoYWjkq9WmOh0b7LKj+bLOP513g7xFKEcAyIDkGVF
xerpClAjLcerO1DyLH7H//daQw+NzYI0XK5LU9+P1n2J5hgkvpUkegtXwAaaC95LUxRLMiBtz7UX
hkcwBxduY9If+/BdH7+19XI4b6vQ/zd464BvTmt1rJnpOKwD6ix7fZn2ZFQDVhHI3Qy3UW3t1b52
E9DNn4eVmcnF6WIaJl1dYcGg8KKEP4a8jsGqN+8q/Zs2FMFImOy8KHQdAzUvKAy28PrMTWofQx62
WzCyCZl3eO171hZ2nWhsTymIorXnRJsPU4TPsOcElBpdF7mO8qpmDootwn1ljZI9UrhawK+OS2tI
8nwpzTemZO5Tk6I8rp7AT9Y/TLFMqFmYk/4D8aUef2A4kC4xIMDIOpo3OLykuEY2dvokSUjX6fqS
ym+A+H0Jrw2FM9lIMazQS8IJkTN2WbaABCQLznuOeBr/M2wowDl1WELx1q2u0zh0h8G6p+Nrp8k2
hf8SAD5BOF8pLfDczx3sscHFNGi6O6JjNssvkrDz0jKAgNJKcKC1siZvKTC3/MtQQTODBuBB7YIw
jFxUqjDjMIBduZnc2Tro9U1tS1Jw2ZCuv9/EADpUGU0VgJbEt1HDEEZ7ux3+JnKjqhflBPgBpdwp
iF7mxUTXeSszepgStjfAwIbqA++8ewhdfgPDBZaaWDMalQADHTO3Zz9WdrWoop6a7sJQJgokdPsN
GJfzaU5nV80MMDSBunN+wwbDmyMoRMv4i2RAazjdzJAVaQ3OSABKyrt03GswyqZ4Xf7Xj3bI/Db2
cDmCybABZCkcQcXTShEVj7E674q6fTw/R0J/g2Q7brT+sOxy0QL6qXHRLghLmp64oz7jHvsRBSV/
5XCfKFygKEHZGuHpo0FpvnlAMdLTXCf7tHQkx2ThTrYxhgsVfWLnUU8dxFic+yEHhI6hwEwOqNZ1
68hfZKdX2dhxAYI24QjJDMBF1U1MVg1DN00yydDJbOLWKi5rYseaMHQFbib9hjigkgE53fckR1Eg
dFVwmVIXox7o+dI/nfcN4frFS5uBg/LKZ8TZ19Rt3lkgJvAK8xLZ8aQ1vg7WEMhNaH9zlQnB13+g
OCvbHAykJQOUpvdXejR7qfEwFWjJU/vox9DkRz1CvQoLiWR0hVO4weVClKFm05BmeM6EyjteFoLJ
ip6jaZRcZArncIPCxSY9c8ZQX62jht/lD8xIPG2uvM7cscYJIlnHrTBCbeC4CLX0Q+9oBYzKo2DA
RfDA9nr7zbBkL5YyHC5Eafk40FqFWaTuIDGNdK2GRJGZPfZVKssY1zj0Jav5xyaUb5xG3ZIqRZhQ
YDnxczIeoWOnZ+g67L1lBIdH9rg4vyf1qUKnz/k1IHh/RxzeAHMBclKs3FoKACctimDS323oRDs6
qW6HUFZnyr5gYNyCEvFA/RHJKhtC9HMkLtGhxjzYD5NR382FKnvZOe9SUEzgxqNDRdmQY4679Bma
5ia976r4Is1fLOtbhsaA86MgPJmAEZZCEhhkiyoXWHVtZgw8S+iCRKNFgnfxanITvV3pxKfy+wzO
EEdGYyp0LjC+o/oBZz8kKacGTllISNIguOKA7tpx0Hbvrf6rtiTZsviGZYPDRQCln9O0DWGaXR9Z
eSwSr1V+5s0BRbGzttfIcWIfTf9c5/ezIe38E3s1JJDxcIpLD75Q1uihYDiOcK6mC8zmcumDtRJf
r25YdeF0fmq7fd24EahJzs/nGrm/rqZ/cPma5TJa6nnIYPSioccA7EXhJFuwX2so1nXzCcGtm3lQ
ujzXAEHLxFdgBbMPFjJZkq5F0mj+hFjRDkXa/6Nl3Lqwy5Kp+QC3MRUbU9e/LI2sj1u8Z3xaxi0G
00r6Vm3XUFRdr5SqSfVkY/s/P0PiFfcJwu29KDekyjzDDrzxuYZybJFmNkR3W0yYNT102cWiSEKd
zCm4FZejzbnsCSDLMMQTW34RVuW381YJF/XGKbjFZukhijIoktoayiNlc12G1b63rhNUUv0N0Gc+
wc1RasVjaOgIj4Y93mlFGnmkpMEwlW5FjdfzWMJQvIkg3O5u0Jp01upyen3IIU4cZi8tXqB7uusj
X+1HiWcIx3ADt37O9vzBWi3VOsBFxa86uTGYV9Pb0vTPGyV0hg0Kt7dDpdHKmQ6UIVuOptl/gGBe
kq2fNwTPjqeG5GrqsDIBRFJDIAvZiaKDFuour3fnTRGuVwjaEXMVB4ZE+ykOdQbSpUWEi/qpulYM
/doq1BerkTEGit87Njicc3cxy/pQR1zQx1c8ZWl6kCY7lHl3JgSIG1/pD6Abi3tV4uriHWyDy/kf
mZW27Zd1E0FJVTPUF+Giuzg8+mv5XZk1Qex8b8v4J0s7l4HGtuzbK9ueZcTIwuncfAbnl3q4lPrY
rRlJ3l8wg4FBJHcL9PgQRdbds1r0ZfvaQHHOWTig78TpC9S+xYcJx2lSHO7Yrh1fTZtKoqLELJ3z
0qzNwhL08VhuzS6KEw9YzuyphiQyCoMIOhtBmAXSSZzFT53UMCYrtSETgeuLvdH+QqUOqwo/Ad1E
99yorWR1C3eXDRo3VyBozDp7wlyp4zfSPFvDJXFexjBGlfJlyXZz10vWoAyQm7GsDRWjqlbzoAMe
WV6pXGsNcZvqptDBDxbosusgYfz6tJDvEDbjeKXnjbHoqeHOuGlY0u7pfFz5k519dcN/5oznVg9b
lPuUE4xSc/XeSUbIbOVoc6oKMvhaPt3UY3qrdu3PRh8XzzaW5zZcjgoNcX+Y3CaNFntNk6dBleuh
Vw7gMx3nqgBXf6hItgxBxzJE3yEO9UcUAF1xXAjMQ6VTCztB9aWOZ/022qt40zPzih1IqqK6JruI
h25vsMxjiMVKOh6nDjo058dLoJWFrwDVKWgMHNVEuf+pj0escJR+nZPZqz3bdg3PfsM/KBSzb8zW
7YJ39UfnqQ/KVbnvnkH8k98rVzIZJtFusP2I1XE22ycIhnXCFAwFqrndadTQj+NBUktiqwgFGpT/
Wc58R1rogO0gruEaqbpcKHg3ytEMHtXZX73BbXC4IUXzIZSXbCxk3OIeQO0S1HbraobsEl4cndA6
ZIP3Htwo3PLNLaNCWRvMsa3nwQJhTOGvdAn2HGjTvWqVktETb6VgJoGAELrDvmguRaM9hZkBT8kz
L7dnt+qvCrwBT/HTFF+P5cFBjbKCJqZS1t8rDBsbYM47osRBXxgKNqDyXu8VqLyPin9+FQj3kw0C
vxTjwkQqhaGcKFLgZces0M/sQ2XIXFC4SYIKHWyb4Jn40jAIBjRnqka4Rhk/mHWQoOBCRVZqBIm0
+1ro7RsobtTCiUCAvlyh6ntjlWtpVbeIZEJwMhRu5KAyAc3X9a5OSa4cFAYkqPYsZU2Jwo0Kxc1g
4bFXiU0OJB5RK6a3mB5Nw2MF2JFSr1LRttreOnmQZuAC0iU7v0DCdQ3OkFFZ5STQJs8tLjTnZUVm
A7Ir3ezafJjvrKf2htyFO9VX3xp3RlJ3jH4jqTvviaJFvcHlMxvSZGWq/TkjLUdqByYKZ9M7El32
mj+n9+exBDJSJ0by5PxJaWUDEmHslXvwdgd25EIQyltc6664KPbs0lncV3B4PNe7yM86iAl6iuS4
IVoPW3PJaeDHI7KeWAbcZ5l2fXoJdgC1f6KNb0mZHUVXH1skLiibYAAlYwQkkl4iJPdz7+vqpYme
8FCH7vkOKuVeLbv0FbAdn44wtwgpHSIyKBjh1q2uF6T5jyoafyMXjx/xa/ccPlx2q+pm4n8Pg0j2
uq3LnIlbN2TJEnVIEbEdN96FT9Zd+tr6dpAEeIXbg1/KuE996hteczQfal/51rnWcd++MXg389oD
0ibHp156POjvzU69Vy4T2TlptZ/P1tBkaNlrgxpuBrgMO7fmBboaKfaw6SZMJm+WbluiALXNsrh5
b0qwj6szNo8ydM0ZNW7FPpQ2KgiPe1sUbp6b3EyMZd2iCgR0KOvY0HMsPCP+0HvUUuQKhISCWn1e
1P3o7MxZDc6vZJmR6/62yZ8MvOqicBHwWnU/KrVnoXywKGWPrMIMYGslN1tGVyh6kcGfcP3Q0F3b
Xi3ji6VYXpK/temzWh3M+lgvD+eNE23OW1TuXAQZP9R7FzDOqJULyNRcjvlvRctf21n5OI8kG0Yu
6DeDWpUlhX32fGdqz/Pw2MlExyQQ/BEohaJaCUYXHIGyxSMJ8UJ92YHs1j9viWyq+GPQQp3Y7Md1
0IydgtsHJBo9PTbkdjCDUftItctK81WrOJ7HlZnHxfMongZNjQEbmW/NSsCv3Zvk9TyGOKr9c27i
65RMmrasYJilZEQxKfiN9FF5o3S8bEzyI6WPLU0O5xHFUeoTkVvds5M1OWTVUDRbX0NGs3ILq5Hl
OEIMDTwsq6Yj2Dm4OFW2tNXGNYKQPr6pIL+J0jaj6n+et0Q4dpoBSR5oW6xt5KeBQkW105iTFaW2
/FlxZ/U6zGefKLpfW7cRLs7/Nzxu5IpombN0RHzP6ofGuA3RlTtfpfS9CO8nq5HkTkLn2xi3/n4T
BW01STPVAtg8LCiMPzZZ68aZpP5QGI02IFyozaJhxPM+QMKxDhzL9lS0+KIa9RZFLRK3k00WF26t
qExJpgKqQvm9g/KcoFt+zNOjTi4VGRuQcOw+rwH4x0S7a2eWh0hU7Mg35/FCo35SVxKDxAnnBoVz
h9LAKR8lo61Hr+Pb5rAc8N5+LK5ZiRcoF28okG/19SMInK+LnVq4+TUNiGT+yOriX1KOzTdwXtL1
BuhiMiyB4ect+NKjF9Qvfrw9EdOjfu0Pnrm3vcWbX2nQe/rFYnrdTkoZJxttzolwDzwVbYRx6Ge3
9IvRMx+my3Y/HNIf9c/4Xg8yFuDhXgvOr0ZxOrqxnfOovCSz1dbATSuXKi7uWi67A/kIP3rdxWu4
uiNu/QN1HbcMhfN2IJNXFJ+qNvirx29WaGgYWeYkwDcfr50CKXB4NaYB5l7dzS596C/DB3ITLm70
47zhwkW7weU29tRqmWmVmPN0dBPcjxjXixK0smdrCcqf2sWNdXaGfoRJh3VJ8yMNL0EUlqWDu9SS
s+n6sWcc+M/Wv4EhZhvqqbMOYlR4eWz/0nGGcLTYVfXfS6ziWKPijlpWHiwMRp9D+Oc2c4NqlEsT
DzNQe/ahhIafZ4cwzt2ZPlm4I03a3fkZE6wQkDqsimOQD0YBMJdIhCxMo3BtsbMp9CsjZQF5YzKi
32kwJXVAolQJ186WCSU+sC9DlfDUKQttVBJbR2MK0szrJPpw8FRC1H6vojQ3zX7baPlXcA9sk/5Y
qYMkYRJs+7hJUwlEi1D3Cdr/U3Cqpbo+1mtXzJzuktR8yIZF8uovHMoNBLfoSDqlarU2kPVWtrND
7aDmuV/FTBZcBCfsE1O4RaaXmKW8B06aX+nx8xiDSMW6b4mf1VD9xMWx+qbg0HneTwRrDqA6dM1B
1AyP4SoaytopnLZFs4jVJx74Bndl2u9tlOcrNJYUf8qgOJfsTQt8lwagYmoF0zS76QxZysG5RVvu
3XmrBIsNVqG4F2p1UE/gnwYy9IYNkYmhVHJweL505a4cWje0n5vih0mjvxrDT7TV8M3SbiI0MOZo
+PNC7dqiKApJj06cgPr74rxVqy9zgevEKs7X0Umi2vkMq+ao2E8QbUvYbwccMVP8OqDt7TyYeLY+
jeK8voqrmuQVjFI6XLM615n9owvH21bm9oJofGIU5/WkTLqMoPjEG+bEAVFQmLkhWLQ7e3yLyHjT
gxzfi2ZjucwtdORLZk4IjqZ32wB3AXjEOPCBgI5HKwBuJpAPYv40/VRa6LZCNaF9zNlv6XXvn6vW
L3P4icgHy8VE80nZ4+CVfTcC64IEBg3MBxbMu/KhxqUWIvQe12r++ckUJQ5QSv7HUItLHKMRutqU
rbAvVZDHvnIIA+N6fDF+FfvyMOcoXfKa3yi7NSUrURg8EVoQXnA4Q2/q6dpwLHRghyGAKbl2tM4N
a3+2G5l5a+j4MqobFC60KKRLdK0FSgq97vbWRK0tlAbGpfVRo4A28CCa93WKW7zUc4an82MrXCgb
bG77K6EWmTAF2FFnXM45QNT6Co9x+yaxDuehhAFgA8XNYpGjr5hFgCqVca+AcI+AJKouqFdZOVSi
zefzcLK5W3+/iWsTC1mfl4DTnHem3Ve4/RtlK1A2elzsNHOohcfzOnpNgnh2X3SHyL6Q0lsLTUEN
Aop/IBRp8TxEbQfxVZqpCJ3lZa74DfsZSw8lwv2bmsQA+SNUAXgi07obWEEJUhGze4US78U4gkBi
XN4Xpb02HRIMC3srtaesrB7Pz5Nwt9sAc6E6aUv8zXW3S/Rd69RetSCQQK94RHuPlaKp0DL//bMD
nt8+TeXiZmHSZLbour+qzHQnYu9wJzGFw71WK15hqJIz5+rXX5b3JxzPCRKXahwP6wYLrRK0P0ff
h3mR1X3LMLhAVaJqwcFFOi78MGtIZ0H1Nqt/QcizHTeLi1Nz3plG3wKk75mfDKrphYQGi60hZ6hk
O7joUh1o8HaKHlMdJFyn67dua20mM4atTg/Vsk+quzR8D9srIwIpALqw5ldiHvv0jsXHNn4/75Pi
U8EGnFvY49hVZdID3MiDzLw0yHVkvZrpYZ7QNv8Y11doqqODZLcR7ucrVZ8BmWCkQ5zFS83stkoA
WipQKY+1PU0TfyQkYKbhtq2Fet0Ues/K7m+M3eByxk5tTCdrTZaW5GqZ0S5jWRHICOdgql7stkBj
xEuJsv6KvpiZ6v+P4Fxa2Le5bi9rCg+FQlcxrqvyxjZ/ogLcT+yLHmIvoR81h1DW1Lfa9GVRbmzm
oo4SLZGDAhvEABK0Kb2veyhchPVOs1/OGyiM3RsgLtiA4AWC5zGAYjs+zjgBQUtrZ6Bt9jyMxB7+
9iEF2cHEzBVmckJwEE6vsb5AzaoGJ6JM/ky8Oj5t4u8g4syIWFYDLCW/NRZMuhdGxxCF47XiQA9q
p/a7qcXtv6zmRZwIojkSBNY2iGsMLsxVRRF19krw0DWjGw0h6tYj30iVPdULV2+qAwFfcDQ0R0NN
QaZR7pTFfsxRq587L7P+ixX98fyw/5eh+PwiLiayplCWuRlwAGD3sR2Mw+0AYtE6vjDxyGvre6UF
6XUXODIx0T+lAF8d+BOYS9xaVC+ZJcVQLPV7E+n7ziIuiO1urdkApzvEUyGapqX3XTFfDHRCg6d6
NOPiqKuPeh5fOGb4VFs/RvpetsRTewI3iS8GO0tBDh7vu0r71eZNEEVgC6s0FZK4KBIEVaI31rIi
XWFauJlTLi2EKktmziYMyYe7oTtG6c8azY6G6kfTLJktcYD9HDMuwDYhG5xwPTDVBN1zj2047VV2
r3W3YIBVFNsl9tN59xAv/k9ALrJGjYo6rRHewYzQxaI/tKrmWdMUnIeReiEfREuj0odhXRfFLepG
aor+x8IFw/LYHDMwy0AdFI8iozbuJcCrl516IcRPV4k0Cs0qKGZwI8oc9CMSFQkwS67aMNlDStyC
x+P40qc/MtzFTKk3lFdT4TeQGAtHSXAVHEiBD/Y3tLVANgss7KdJgmINequvJ8OohmAW1HPnXaZe
Ggnxw5r6BVj87OoO7ChNXnpL+2DipSuPb9X53zMYnX4Ht50QpWv6uMZ3xN3CdrgRGN10wm2sUTa3
YZUmbknseXd+8L86FzDRJbzyvplIGrgIMC4kizJTRzrm3OTGIaqfMtmTzdfcHBB4LVwJdTDFfAn0
sLQanfBoAOIChnc1FKmaKJ6hBnO1mPhOeNXGs+wpVGQWqmLRCE8oLoANzqUUApb/0YBZ03xjNaVb
zLto+nV+6L6my9hBNhjcupws6J9EkYEDVexRBW6TypgJZVZwjpnMdR5O6+QUsTfgYnm+qfO380as
H8mvva0RnM/1uBlwFAUQdnmrgPs2hypudNW1//ri83SsuARmxHxo6zLzpvpanz6q8TUs7qkuuYcX
z4hD1sZmA5s7h1LM1hjNOWakJ6PbRbusk0y5eLT+AeDZd8Jkhl5yBgA2PzbNvrChZvxIBpk+29ct
BqOFzsG1RxJl1fxLamSjoM1ZRysc/khtg/8RuiMsND+stC9fI1PJPtAY0T0tYYq+wjbPQskpQiBL
gU9YW0JxV4DqRZVzvSW1CJ2XqPOaXXVT78Nj9M2MoEfnFccgfzE9yCrfXC4f+qPtj28U1V6p11xN
iiQhFVBTr59hUNDJrPsDT8al1/piRSzpcITyycXkJ9+s937HDqFbXGWoEw6cJ0VGzSj0og0ml41R
ZTDi2om7dTuyhiciawEUrurN3+dCbtMpqZaG+PuxftWwg+U8O6l/flXLIFYTN9dWReKMikEBYdEb
xTxGNHMNGTmscC04FCvXAmsq4ctbB5osqJQARlGjiab8juPlhPLtlu7O2yLCAcM9yrcs9HphUZza
omb9BC/PwFU2WPmeLtnwmIc0Hr2e9uTHlMWVjCFm9W0+JuKqVsdFGVS8cEI4RcSJHmrMjYKaR3At
a/3vyFLdtILX21ASNKbX8/aJ3M0g2KNQswOOC75XGC8D9aj3iCkQQdsX1MKpR1Z3LzQIDTF4BrLh
eDzvub2oqV5Y2IE1CLCUVjCbaDrV3EL/aXSP5635M+384FkQlgQBo27Sr9PVsjTP2w7efXQO3Ru5
1v0JRQJv403mhWid/0mP4265sdzn8tq6ne/m2/fGmw/OwXZ1t/NkVHCi0d1+DreYa7D5LTHD56yT
OEGXWZ1fJBavDnjOYm49/x9739XkOnKs+VcU87T7QF04gsDG1X2oKjh6Ntu/INrCe0v8+v2KM9Lw
YLiNlUYjzYRO8HT36aYpl5X2y8wAfXcloJBrKpvzrbvJLGFfs4W92CbL5mnG2mW+QRUzq8UqkzUK
G01V1L52QS6XOCLXWqoKxHAwvoJc4jhea8HWzWYsm2wEcW0g3suDJ1yioOw4WyQNlU7IFFCq5Pm0
KZxEINUiIonifL2jV7kXKohxrD78yOMCdP2iSE7o3g0vsv+stS3RXIAE1MPXg1y7EwiW/22QEWGo
/mJW1HwQ9APXgv3QHeP2HpYIaZpqQopdo8HLoUYEknmuiJ68GEpz1yrSDdImoV8v5qrCcLGYEQm4
Uq/msxYjdMpjEqD00w66opjfVaqthI/ZVKXzaxo9GDJKxWtQs1DB71sGWfdVibwhHdZ2dpvKAEQj
gb3039FOXlk8B+kEOVzdvovRxotz9biDTwjx+ZNdxK+zfMKTf3Xz0MQOzBHBkcU4aBHJkdd5Ldj9
vH2ovbUsbKMc/hb9aaE8hkhp696+Pqyr5H2hWvHnL4Rz2gqnROOqVdgqyOsSUYsyNBJ5ypqcGobf
5othSlSLS7ocw8RzR9GR6iJDU5yys66dzaVwHt2ioZC9mZeENercP7T5UtDvvt6rayzn8vNHlDZE
Yp60Ej5fRKP79rNDMSv9ZLXJVOjjGjeQYP7zVjpoZjiOSaPLQoiK5aABVHoWO5/MJbsVHK2rYBDZ
Xy/p2rlcDjUi55mfAghc4FxyFFpphwiFlx4Kbao599Qo/PmL05+1au2FNUbRhGUitlSPHtTZlKJ0
fRB5jmY9yEMD+OnbQQZUlVBrnS8FAECkfioSOo5OVf64SgJo/f3XQUYWaukBWeX5GCRA08FBDpgq
AVgSoQD4VF2sqyMtUIIDDQB5F5rRcqQc3u5QhKa5UHim0i7sbVcw2ilA89mNPlYY0MMSReDQVQk9
q0ZE3UenQAoQr0B1WoUW88V9iCRBRR5KoqsVmtel9JTMLYQuTbWaPX5Nfdcu7OXYI+rTTug51LmI
AkvpgOq/5X7QxQkr/Bo/lcFNweLgY/9Flx3PH/wU9MIxOh5YTpO2TEGLSxY2OmBw2Xzh1KUbMUkr
H1KlayYCpddoEtYiCAYdKhXYJt/SZItumYshgLRYADipeRntcm3tavWEgXyNVmR4GHgrISDtF3wT
Lu5XE8/Qa7iHSq26hoQegx5qC9cezfW/v8oF7P+fBxo3vCnQk9nPue4uC0D3E7F062Oa5J0AJwfy
kiZUleu0eTHcyNqCiz47JRk0CTXoCXK/SBwKttZDyMeLAmXwUlrrPlv0uyYfpvSka2oFHJFo+AlH
pA6n5Ld7KqeiK/aBBrcH/LCKfpPnvik3xdqPJKaI7+h3PrHaa1z/0tAbDbjQm16pU87158h2Emrf
Q9JJkNpSIe3DFtHTYuL2XUnYnwMdqqEKNsLR3EL6dolhDPxh1bXIhpcBZcRNj04pU3tlGaiuFSdQ
15oaMPZAMIr4A5gQJmTNFN7x6hkv0Oxkwb1k8KuM+FzsikOhVHCqhFGzdOeBk6gaCcvGbKQT6r15
pD3tQz9hov/+NfO5djcvBx6xcgTjC7h4MHCPyq5NYKezgtT9hLp47WYuQESiCvcvfNujLRZyvYxU
FSrDbGENriWElqa+zoepk+S0MWbiQBXImDAaK/yijlnUdIrSoMcBFb29ikSs7CTQIIrtVqycNqrt
YH46qvlThJKKg5dSsRCXUupPwCGvrlWH9AXEUwB+dcSFZugbPwNitqZdHVNASsPMI0lpAHr/9cFd
u5lojvfXccZ+zz4VKg0IG16YN7yRg9AoxPx5cAXWSh5qz7yfgim43jUhouESoLugBHakj1amDEnc
in2OHl+BHDIIx8QuM9iBYe/uZTnb9F3rUymbuVQSpaneH9f4AlDcCryf6FKDIMK3t/SEzIqwPGWw
6OevYbdvk4+ho31l9t0/sK+ajALoiwWgqyjF+e1AgdjPvEiC6a5qD3nlhOFTFbxF+VMjvLk3Xx/h
lfAegPCKgpKfQLRCFRstKuzS5gQ2hx1Fe9GmNU+IaXWm6O/EuamJpib5UOMepCnT9KoL93LckcbR
R5E8E9oKLE8x33t6mNlVaWrPN7N7rTSCyijvJ7jM1dObL1BbEC4KPEbsTR1iRGOkBqpvPFBtvlYE
IosvQniH1sNf7+m166ddjDTiZ/G8y7SAjwQ9j+gSyYWXDp1p3QmF6gqKCUd3Mc6ITLx+IfcaHydF
OcEb0UbZEZIu5UMNjzwr9oVL57e/amVnEXKh3rhd+NMeBvCI1O6uzB6ySEBX2imqvHpYMLnE+Rzl
INGc8dsbMKC7d6tkPZxXlkpFW7w1M6rIRNuJz95xoKFV7HMYl2R4+nqB10QRvJN/G1f6dtyal87J
tA5UWb16rdN6G083vx7iSl0cHNvFGKMb1wqxnEUzjNGi1SSR7pFDy3pHcyrmHrNbsWMplalA5sx7
iekKoHn6j5i1lzMY3b0YJWRk9HKo6SBJ+2gQzDwZqApAx6Dt26J0zgv+r7f+/3gf2f5H6Vf9z3/j
97csP5WBB8jRt7/+zy7/SP+0j1/ePqr/5m/82wtHr7M+su1L8ssXffMefPhPg7OX+uWbX4y0DurT
ofkoTzcfVRPX58/HNPkr/3+f/NPH+VNuT/nHX354y5q05p/mBVn6w09POe9/+UHBtf6vy4//6Tk+
/7/8QLO3rPrT/1p9fMRB6v3vPzlV/JK+V+MP+Hip6r/8oKt/1uEuQ+UWOOsgTTm5dx8/PYMGdBzB
oqooL8QxEGkGTNdffpiJ4p85ehE4RmgaEtop//CnClrf+Snpz5D8eIMAKCqa9ALU+9eJfnNcPx/f
n+Bc3GcBep/85YezunCh0yB/SEKjZhFtjeACEZTFiJ8NCkLYvS5LltomZN6uQs8OypUm7ZIENhtT
E3RPPAKBTXKkISiC3de2Kq/UoUUlLpkAr4R6AQVKUQB367M8oO1gCx2V1SUy/ZXGUBVDUyj61xbV
sQ0teWbNXLuMjHRB58U6QQ4fUkZ91VyEyzJ15G7tqk7nG26DklZMra2kX+WDE2Sm29rB6TZBS8Bq
468W99Vt8t6/zD/7l9SaKdtTcgjCp5PiJO5EHpQy4vi/2KERJ5a0zCtdX5EsDcl/z6ePxUP2XDxL
Kp0/CB+ov7N4FVH16jV7zp6bj9SHn4IMr31N/GNCPddsTh+ngCG1SJNR+4jNM7sLV034hoATkvys
cNhUMkUW1ylz6sgSPXvePMWzzxO8HQm8Un24707sglp/IoLLQz+nwX1x6GMDcxHnlex6OPRu8ZiX
By22BQ0t1e5yaa+oZDt8zg7aI+o03Q730ZNszGISPdUBLVqaDgRQayFBnIzkN6jXfEIdRJQrrIiM
N/7KaY4Exb9pmlMEoo3kyh+AQKa4gjYSY/95XOEKU9BRjgsoCR1dFqFcf6tLJGKMyj+JKltBWmgE
veFjGspzGrkqi071VJOpqdFGTPpXjjbOt+ccT58rMuSLipjfLxqkl8qQeUobKFZDVetEO0OhIQsZ
Lj3VDbB4JLoPdI7yQx4qPCHxf4I9wf2O3Rvxp8sJjG3PJI6AfEl8xVKszuB+ETI0VEEHL4TqYjJ/
RGuLtQAlVaHtrfbSwxFNpDsJjcVQobRANTkyE0i0zI+6gGYR1BusUiPya7BMeiq7DLDU4i758A61
SFG+Cf7C6G62Rd3AehXcCR1S2Am+Rx+tjQrpP/6i5GjATIAVRnGS3iNNSBYGsCila0SVEdZQl6l6
CwzVJ1wos7vZJrxBf0C0sZGX3h4d3F/yHtXaaLrtWHvjKdSN6dolzbq8V2Oax2S9KIn6KN5X760V
7U4P3cpjyU1BkN8U3EQFVeZEmJNb2URY3SvoENNsToqQdr45PIWOCBSqT4JPVNL3PvO39C1/K4HH
9fg/OSfq9l3YyhC7rXESMWEq53exSlFIOY6sbEbLOevRMUEj6bO0ClilkQ5tV3zSHGvLRcJGTP2V
4KPe1NfsffqYR/z9+zH/EY95ipssRuLxn81NRtbmj8zsbEtzaxNM+1tOXbS9qPlACFq55H10krI/
9UVA6kU12HopS3QmK1Ml+aeGHAmHf8aQY1fPj8sE9EZF/EUC7nYkIqK5FBW6nCpWZZxozyp6+zAY
/nbSvJwcaKQO/8MDSdeEnqpzo0SBdQLT5NuDC6TMl7SqUKzWdV0qa+hRnS7CjEpKaEtB35tV3nv2
Qq9UKqfugJQNtOwo1WhOyvKE9GJxVjApPSUO2i7nS3+mCGg5HbtEHfwCDQvAecttkbc5HHFgyaEb
pcyNbntJiU0hmoyynAOjY5l2uZzRAaVVpAZlECqWLtOEIo1d6OkAq2kgwNKpGrIYgKhjcQAAOmmJ
MCPCYx8AO7uH4HBboqBzRr9JX1CRa8GyiE4J3avX9HJ+o3P1kljQUVNPsU7Q7J1ZgG/wvSJcER7L
nfao2potPeawDbRd99pueqvcTPXJmjryOc81vXBB/cGPfD6Sb//qI+cU9wVFzkeMGd3CUkGaQc0r
XgpUNIpI/lI1xN9MBb+nSGvcpvm3IK2ptY68Yv/wWseu7zMfRnQYWZgcUyCMPdFV68fh0EWK9fgo
0N3OIzV5ero7Hie8EufDGR/e5TgjduJpqdrqfJzT0rupHZ8WRFi6lmfXzmvuIJENartKoSA7FemJ
NbOQa0dyAt1unW9T8vKyZMbMMpZIDiUiNNOcPAAARVKyRWQJBTwn+Qunpq8mPOYvZa+hNBj4SzaQ
6Ab8z/Voc9BNfy/6RkSLjApOOdA0oOkhXxY7JN8IqCpeEPdu4XyteY69tONDGru6vd9wLlMEM8Y6
/6MEc1VuXxDMuBLT3PfgikxAMK2JJHl1WT07EDKZhRpFeYx+5hPa/eQej1wIXVhUglDivGvWvyU9
03fxbRHQuQTwE/MDBnmXA/27IKEtB1SXb6MWzkNasAJNwGAuVRMTmrox54O4EC7/9hszeWKjqPav
PbExUOEXt2KkKVdqo7dRAApJEwpEM8xi6toKmrp/ytQH5ndgs19NJSMl7zenkslNGPHVf8YmXHMg
AvWsAz8FsYHaMCPWKIeROHRVrliMPWfkOTc7a/OckJo9miEjH56BkF/FtN0TPVSGTOzjcStTJOAw
e3Wijzaz70Jif80i5TMi5Bf8+udJKSNdLG5qDbUpMSnBWpCSQdBQ9YCqF6Z/q1ooQNgyv8Vv1TJb
VUtc5Ed1w6s9Z5/1G16Z05l9wtWvTZncz8z3AsWg56yhuu3SwkZysKHduTBODq5xuI+puEeGwhL+
EtuZ0RlKKqoOHGm0t1FP0qrJguLLqIm190ho9ivf/Bhoawy0YrnxUa4QPVRu93BNzQzozh/ZxmXK
viYfM2o5kbUwWmygSqjxVJMIHx9R7V1jHwioEoOWZIngnOm/QlS/elZlomscXixaAX3bzzdIOtpr
qH49NxwU7HQWNMc8VBYTozJrIjgtRS1PR8ErKlOnSGRdpw8BhlTZ/Gax5e4y0RKch/CzXjbmQ0v7
JdbzFtE3la2fOvaw1cgD3Fv0YX+TUAsZsGv0tXIQJ4Qwth7w1LoKyHy5NDSCl8tLxLcHKpiZk5Ll
9ng4JCQitTknqrGqDP547GhEVu/9DvkeJsobscqo2aqh7/cSWD/q+UK4h/R9jvcleFfJ0nVCWvNx
1ZBN7MxBdRAQrKOPm1XolKww4B3a+etVuuYflrPS9J1u2T4WnyeELzPS0dMyXIdOU+K/iPyQZgnI
n9nvJbgPw/VpKe/4sHyGLnXxdR8h60PG8O/bp7nl7jTyYn825P5eOAQs7IlASLFGcX7scW4ADfVo
PEVObaikNTLnqWIN69iw7MzFBts8oz1xPGKdkI5mp9TusL6Jm8BVw68uwkiLz5vBV0V+OwFsNGKs
FAvYmE5mBWS36dlgpuvOYPuFFRNx+VQ5hrjEFM2TaVA2ofVNcQplpLL/SzjF1P6MBH1ZF0Xdl+f9
4UTlbha7ztjMCJrZ0meRDUwnCV2+nNbUkC3cgRRlO739erk8Hia2Z5ppjdT870zrO9P6z2RaI93x
t7yUU/xhpFb+lvwTJcmuMHOEtVDzUIK6hWZQeP7CCJgptTv4GZgVF2YlEywuHyujNVuzMRoDRfXx
M7nvzd5E7Iny507LAlKyPr+OR6T4cyc6mNlL6ogmUHTLgUlUZHNTMnyaGBE6ZYRsZrT24qa1W3tG
VbTLUJmOnwE06vkBER+poYvSTO8b1lOVrBtmtMZ82RovHkPzDINLUtUKnc6YHdFAe40mZGaHv+Y0
YYjTwGaHxhBDqwE33YbEJ3cvMn1Bx+KziQ+lwfpIqLbPIB1vImt/g17VUIxacpPRtYTmMGt9W7zJ
1kDXkLQpWe/XD08qnAI+sVF+mNxnRCfDWWpDTL+v7ufQFeDPWBBogCc6J4eGvPO9+eQTOn5CfOP5
Ds9zpeL9/R3R0CUNjcj0zNhKoLyicZuJJG6Db4vPqjvUQzRVM2G5xZUCjS7YVGtXnOfEWY9U+UDr
/dQrM3j+cXoNdq+hGr74yaP5qsFPctUyHuHkx6gsOyN3UkezcqdnJ0M2BYQeJThRcmjhgTG3Y9Mz
fDPEbyn864nhswgHLrOF6eP4+d8KyzdncGagJq+BTDk8j1cD3RYYg51YEZ7t7WgDmzfXmbBLMqg0
gjlABY3MYn16nJUE/5SdaJVGZ1bOYJwYNH1kGxDJ7I059aBN59DBsBg8RMwqMFwsQ8XXyYD2xhbQ
uAuUIE9WhSHvVEs0UcsFz7RmzlyKd8JxXILAIjMzayrZOaUp8DSGb5PiVnCGrXzI1oUjrWuL+oYH
uBocwAT92k1xmdoBIVDPjcJKzcQwO6fe1lsBrY3SJT5pc2AN0ai/TPCubKWBhLnqWTOBxlAkoRjS
4L7F77GRsR6fiAwl6NIBRY0yVhs1tmIFvxMUUMnKDM1Q8bXAgqC088sDx4C9WOvrwLR12hL19rRr
TBI4nkN9Elq+9bXaN80qRlbZd1bxh2UVosBZwVjHvxALY2PXRXX/KNDAKlqzAqOoDNVqwfB7Ew0n
fhIMLu6SBB7Bn5k/uhbnD+iFYpxwA5FyQE9ASaQsNBNrRt9aGKwgWsMJZJo9VjAHGjYYaAIKel7g
EsY0tpYs3dSbzlEfe9AzChPCDzssTzvADhhuhWekpgztGfYFbu8JmeY9PlLZCWQrPfo3yPFc6k5t
1RYunylbQF856ADiIKhPtfPNAbczvr4T6mJCfI7rqJVtqKV+VyoWkn/PN7qhsOQ3HeXisTHmb4PZ
shxicTDnj7EzgCsp4JAy43ySPwD4JSptrJgl2D1kYhsxq6zQ9LFvHv7vgVN6hsuAmsVPz8gsbxkY
sVlZhSW+ct4bgbOm4K8hyyz/yN+XAJ3CXxscAghfQOpYgYx8D7xXfOWfINqhWeD9PsPZGAl12Qwb
3q4Si7/qx1dWH/wVGR6+yb97y9gMlqJdWPiJEQOjoJWVYN4BziU2Cxrje4SZRUZioF8tzh4tVyEF
YrPBDDjXd5mPdaBxFEs2qFyN9XDPhbdEh1s74/Mx+U/MEyvJ8Co+8vlrx+UEfx+Y7ba1E7BcznYX
UCDQhosGdB85CXSGNdL5oD/ERD/Ml5UT34Q3ymPmgH1Dttbb6lZcdqw3NQsOm7OS08Oy58rMHA+R
NRaaSOB8fBpByjUGJAb4t2rEVnbm0chu2w4GuDvl0kXCeXk2p8ceZyDglrhGTlEshgrMJeHNnIoI
KETMN2b7wIxM3/ANFh58KCczNoN456KrgEAoTdc42bHlQaSdzBNL8FxtwpPAFQpAwnEHuaj2Le6n
0EBfCxYa6c2JiXStmfnnHIqFS/2NC6XhhMrNiO0uPXbMgPqxYnh5Uku7Ca2AQcy7kGsuhVJywt0y
0J2azrGTCMno8AJl6BeysOZUtwqnWqOPsnXcFBCVJcTYpoMMRTV4VtKIPYrmHIuusEGVkYPs+f1y
jYC3tzNl6gEItbJXutORe75CDRuDKWP6zG5sxHMhchtcEMyWlUbDMri2cmNx0DED3dINAtHXEoKi
lWygd6hQPYeHZ23DFe5Ujrys1qIlPSpv6lvFTm8eKLNi0Vpbt7YDuzpD3z0Y2kSiUL8SsoIrh20G
89FsjdkGRwvN07OAUtvPlr0VG/QzBX/4/Izp4R3hdHq8276E5O6uI+/Q+lwcGG3s8E7dshXX9kQy
kBvuYqnILR+lwH8yjKVDPVzA3cN1vXvdLhncIIyTWWF0tr73cMIadqqAPn0CafEjnaMlXAKPFPxN
VmdnqwwHw3kh3y0XR1OADk7o44K4ELSeNYBXcO91prz07SVOkqvjGba/o5yYEC0HCbkUda15pzm8
IQZzHYwCeiZdWJmzsERsnLxUH2dwDaUWlkW3EpvTEzZmTX2bu/eIoVuGbCQ7b/eZGRGUCBe0n+IB
XBuWwBm1jL/qOMIFUw0fHzObcFnMz/CXr0TPyKWj5FqQt32FOMnZW1cY0tkm4ReWa6j8UiCCcrZP
+kdue/ALnW0hfEzPloy5ObDydm6KaMgnrkUw2GbrrRb4vXYEA7nznq1QfndVuuFq6nydm68iae7A
xVi6O2uq4Gqcj0FjNVMzWjZWAX4H7fVwumus8hizZlNZIgG3w+vACS20AbPAp8GZQ3DgDLKK8zpo
vvBtRhwliAfMDD2nyq4/SEfpGKybJ3E730Rrz5lv24fM6skM79IN7iKFZ3WvwzbgvJDzYZFgbpzL
QjJEVoR7q4IX/vjZM/zmrRVSwmJSoMOCbGzP1HDJ+ClxByN065Vo9NS/70y8Cu7cFu9BThdVnX4F
zmzFR8/gc0TKHrgsHHe1AQ02vfNYDB0bfumH7qG0GjT2gUsX/C3C54MKDOQVgr2EuMQnCG20+zFf
SkqhVpcgT5wTTtC3qtcYRk3OpAPsONx/bgKFlujAGwoqhLuUa7f42Zr8pFErG+pGA1Wjhu7LlQ1+
5lxhLwDkKeGMhXUKQoTOYAW7E3ycM3xiasW4NxrYIx5GCKZdgIC5UG6wGT6oWoR/vIFajRY5TLc6
mFv55xZYSHOx5k7axZmNedDd8RSTSIbvMDdMrok3cLH22DX+9t4YYCvosDlkJK3w4VxDB8PWYaZ6
2JEYex5TeZ88gM05Lk1gzuCsQAkJWBs3eGF4AjHKAxg1Pp+bO40jEAoOjuu0OIui887YM3zk4qlb
zRwfl/n8MONla9VUd9KtALBket8u5xscF3e6E/9ldoAgN9yjiuAASGnrMs3B15kUUcSR/ihQe5I/
RJgCNyLmW43J+OLCNbpzndkNBPMquWvtfsUFMyc4/gkzmCaoHwyChFJipiywuTE44BK9wvKunArp
DwGBHMKDn0YIpi2Za8lcGG+ckAMoBZ3lwwSE0oEtSNbDptnllh2YKaXxRwNHtYbTbRAIKXB+OgtA
yrXlk7Qg9B10jA3iu63c+Banam4hFw98tyEVYeyA1m+5GJrd8tfyv2povcn/P3dCS7rhkpNbg74F
MwrWIF6NOktTCuGkjT2uJfndxv5uY/+cfCROmRMjd/1CXdRD3MEbF0L55YKjgpL3wtmktJkCZU4b
L3w2F76/78bLd+Plu/Hy3Xj5brxc5v5e5hFyD+hXpssosiPOUFZf5+wbUAP4pB2Lt8CcSAKcGmMU
sPmHxpg2wkahgu9G2Hcj7LsRBr3ruxH27zfCJrXoUaDqV2nR5yJnX/D8cYqGIBRRoveIlHQo38Hj
HrnDA+fpWt7xwCpHjiH+iNq3AaK783MMMYdtuoDfeGCKIfGKufA1DfDDcP/2j14j4PQ09vbB/bIR
/cjQUvj9YVjCvY18SQNl8eA2QCMK2gP0mDEP8DfukOE+jx/9rCtuH0/hviZXOsJ9/XFXOhn+OkfS
Lyyj/9Dwl3iuQPUL4udlBlE0lHcRGtmrXdmi8lRbc+KHtw7+Ou5zu79/vz/RVzhVM4Af7vGHnMGb
vgJMsMN3mbvWub8PfihnYK83A9kVeGlF4VS/nZEdoATLdJfuKkvb1w/SXt7Km/6g3OZGDod2AeTI
AuGqCq4lst/v32KECvfwasZkD1fUsByWggNM6nKwCjaHq78xM3hHfVOkmXMCmLVgPOujh3HtmwTv
Rmvp5RP6Jh4+P48+OSIMgLnO2HvADp+IAchYQ4RQfQKcxz2Hbc7M1f0Kju91Q1z6/h5SYD8Qy4f3
/75k9whtwC845wsGhBOokIb/5M/w1R/usRfnPcIn1ya+4RUcVHB4/zoyed2LfnEyI9s+DiI90qJG
AVaZP1YI+dDnzuhZRh4XxLxFIs5DSzxy05Pbcy67BfAyMdYE+Jc1EDR3yJEx0LyMBQh58LBdi+CK
mSJ4FRoBAhNYSwif6/07oDan8659AvsSGp9TvfLOIdSvaGykVPfyaTbvJcQD1Of80f0AzNrqlotj
8KIehIN06PeVsUhJ7zMJEEuVCjrpRTobyGKjHZEcqKCbU8izafrX7E1FkA8NXukspJWLDC+KxEHp
oBptR9qnr09A5jDPr+Y9UtT1plq0uYu7gSrUAeK0HzwEmtA31DomzCMBemTTu8RMzNiYsegYHf2N
RHjkLkBEiPu0OT746zmdE+y+mtNIra9LT5GjnMdWEKFSKCJRCIXIZr3WgOPi8TwAYkhln7EmtEYa
v2hkQAKJD525BHYJGVOIbCIKWJ2DMjJoPsRUgYlBjKhDCDPeIGYErSm15k9IUZ1AHqMW0MSejiR7
mPrCIkAnMPCb1tQwXx6kRdxgwyE/J4RseXSAx4dSAJc6w7vh8KUWkTj3HrEf4NHqHUejVXcxfvLw
Ng8yuwg/83A6hzPx8DcH2XN6D2iC6LtV5oanMPng3Zb6qlBYIZMUjueTHQJ+XSGCWbFg3cNL96Lu
BsPmkB+N5hD3CPziFDUETivE/VrzHE6DE5rPOHb6MyxJZxHwa8qO4xVaQ14KUBFSBIo/c6tbvb+7
xufn3RrNeW/2aUTSlOD+gUcFDN983MHjp84qINS4d5z7vLnc5987eL4Rt0agoLH57zwKxH3lCC/C
uV6e48kI2f5K8pJGKRKNkgbuSQbJJ0Q4YxCQr2vz7e3uZLsgPHoWEJ8GYCVgvMslOMYR7ZBQ9OtO
IHcJu7s7ZiwxzysETzy8v6fIveM88ut7cF1D/Jk7nhM0L+S70KdBKzeYaHET7xQVWheQZlZrZRwF
ZpU4pGEtPUwMOiUtzxliF6N+l5b/Kmk5SQ8jyP4/hR6mmLE0Up7+fbdliu2eQcQXhPud7f6+2O5I
Q/qdSfUpRelcKOKCuv4VitKU0imNFKXfi9I5pfaPG1L9ftX+c4ObX6iqKM/NK4qhh5I84o7zrPBQ
dASqnnZ4boHc2WW97ezSY7URbYC82QeQFEZMPqKNB00O2APW3AFGT4Ml1As7WQLbQwD2gXn31tO5
VQFLhppVlmoOmwyemJAAqNduojOuIqU8y8C/06F5BxH1D7mVpSQ8lAU5xLD0kKw5ocpOLm9kn/3B
lqdeDWSjxLsoCughgTzeb0PLWlIlQc0VLOFE09sGEBnlYcEeuWrOsbA9gzJOy1uYHzBAIjtaqWes
aEGbDceBhiZPE2lRvYbUJ9IsALQCbo8nD7BwB5CVmWx0mPwcctQgQs4Bl4DyoJIsurDR3vKQQZCJ
pFOtuWjqjfG1Ije5uJG28IdanHwV+X1xcqN7h9aOXiopLep1LODsWB3u4de4f4QdDeydAC+IZe0V
eFxaevZO7q39IUe6jEhhj0yYE1xs/YIDXMxkdEUKF5WM4jlmsjOd5fHrM5xc5khm/obLPLfS+2qd
I0fBXM4CtSnhqikMjiWNtgOcNGYA7vXKnS+vzlYiL09ry0P+aLB0tnDZoDoNntm9AuyIl2UUPjTu
VjgZz7JVOYqZ7KW1aqsrzU6OXk2mutnyGX0145F0HFx9kWk9ZozatuYKDr2vD0e5auZfnPzIzK+j
TMmkBbhHqaMYFIlONLp/5clk4lqhAn6mQGDObY7Q5Ej0mIm2Ka44bJxb8L7ps5sqofJniax8eCy6
tUxFMAeXyDS+GYySAJxG2s6Yqi8/sS/62P7t0T7JH7AvyeEJqWOHKQP7utT4eWP0kQs+L3q/lgsM
sKqRRTwAFYpqWTSDbw8u1Bm55ZQxwPZ+hV/VdIiFTLYUf5ibrwO8ex/497FHrZu7kjzl0GlLglki
oY17CH1Y4cuS3EAWIsHpCD/ep0AEwPI+J05X5rvwBfXoI9kwy4dZKPhYBLjKCZN/1MljAQcw9xY/
b/hfWlZwOCsEfG2sn/jhzaySsK+pbOre6SM2/vu/d/qIN/+9926KfEcMt/mnk++I6f4xyXfErn8r
8p2QjvqIB/9d0nGKAY87j/xuGPDVgnkaGjIqC0FBuzRhxIHTaCZWc7VTrFcf6UmVlaFwD5yND+B1
9AgV5Q78jiGXggepJjIXRIEzjF8ytp8HH3HneKjRjEXukV+b0GIbIqNoQC7sydicK3vtEkO2U4Dt
OZxfRzJVj2JTwHke50iEel2VR68kWkHQOw5t1FmBnC7O4VFTQ7Zb5j4Bkm5utwLWIbHPEKtoLW0l
IPwbkgRZORmT6VHAf09Ob/FUoxAO+8AU7BD1QzxkkSBIwx2toSHZEeyfxES/RUCs8SSyPyQo0BIT
mMReuB5d4ImvmS3qbk5szojrn4oAVShdnAxbIJP6hGQazvFXGUTPCWol/1UA6988C+dsGp5bg2xj
/GVBHv8axeJZ2D1yy2WTywh0cEFuwLOOdxb4M9eaeCYOz0fkn/ZcEDz348Pf89egfjCMwlukgAHE
z2H+OYIZCBkaEoKDGs82pD3Su3iUHSW3+O+A+yMjCWnhC2QMtOcEiw7vQu5USnTrR/S+uBQhoHrU
o/l6y/4f8ulnchrJp8QTkyaLQE4CrKSCvHrEKejNrQdVD6phRVJm8j9wGkmM1Hl+fjixB5micl0O
pefl5R0VbCDDQ/J++FwGoPqc+iCGhE2d7SThj+TSfxLhXy0bdcmRRkK1KN20zROc4lmd554K/uCH
xtW30Lx1bpFDhFwiJJCflf4A53v7+lpAMTt83t+j9MDHh4baTxHsYdfhGh7yadfLz89P5BIebfo5
QziWH+5SQu9oZJIckaIXIEUnRx5eaiHBjcdrw+XRN05kgudNrm4k0f9Yq5tmWiNZ/51pTTKtkVry
b2Nak5rCyMb8p2oKVxVtXRRENLQRJfnsnLjweLuuGsSnHrIQUqrCdfdgwkNaZWAJyxfVRMPJ5QSP
vlpyFt1I/zbkaLmBNKvVUMKQ/kJ87wUNVSm0Eg1Y6lfFR/ppK7ZWEooli6IkMdMBNVIVEaVGlYjo
gvLY/V/mvnS3cSTL+lX6BdjgvvwZYIKbSFGrZTntP4TtTHPfdz79HKr6q1KyTfGbRgM9SKCASlQp
grHcuMu553Qg2i+StFIpOj9Cjfgj9wu1TYfSFKSoIkrX0msz/tZh+GvG/MyVS8IoEtwKhhNMJC36
cAHJgTqbxZFhh/xgjcbeTQ4akOf3CZRg7z3w86+8wLcs/z85dHdTmDl0SSnxg8hjCgisJxN99vSp
UW6is4vJRAsz9Q16wAmd4F09fcXAQjz2AdjJK3o0g5nXlPRNFfkFZrCbouOfp91EiHgwwOlXw0Nx
nu2QnFaGXFv3udvx71/3G5P5o6+e+RNV3tQdReGrGaOAJwdcWKEi94VURwFYQWGOuC8TMQKYfFrS
aXv08U2uYUJOkA1GzzQAEsMGWzJ5vwLS/shyAKT0dX28Ut/burvjMXvae7mF+GSKaV7xWn9MHia8
MridSGlMLu0PzWxV8BHl5DiRLH7yIBaaaBvNfTnFIVNj92ZzmTyBaerdlI9R0Yh+vX49fT2e6epB
nvb8zuD8+w/y6pbOXtL/0JaumclJ9ux+of7zZnLtts7seuJFXBflOIMJ2R2dzeNzs/Ljc2zz/+7H
b0ITD275DR9xdyjDHuLVbocnCbelwgVmQFMCYhI12oUvNXGmLvhAjfcZIFUNKMfArwG6r5zsQc4w
IZ5+ThWHV/3xF6/d6Tny9z93p5kVJ2JOIv/vcCJWXqPb4t3t2L/hNVo9JDMbm4yBKOXldEhoFVRi
HoC88JbwAlTqRH07vQkUees1xPymABDdgARIZLh7YBFNYBmf0Juvrngmq3OaW9P/C3Oa2dd/52X6
hxzl8Y+7PBO/nP3rf/13U9Xlexy8p38jTfnrvflb9vW3p/q9Dqo6+Pwnfcz/g9KXUNC+syGTtOZv
2peX96B7/00r8/Y//KF1ybDs3yF5QEOXEq4+UjnwIP/QumQYATKYEHXmOfz33E3N5R9il6z4d07m
FI5moYGpyPL0mv9D7JKl/y7IAjR9b5LbnIAKwP9C65KZ/Ne/LDDFIk2KPxDu/v2Vaz1GpuieZpzc
YQ69Ix+TDaRRWSJu62fKuFuNf5yB+57I383UX2PMXlLeK+nejzzGEU/N3r+SzqBeH//yTZXgu+nP
zrqkRAEUv/HTnCOdXQfkKU5m0B/eF7/SazlP6f41+9kV7zoBnfhsBZINv42OtTSA/cYLSz1sylKv
JaEGTlUpezvuQOvNVpXVDIG76Sq6h8xt47MkhE5P0kAjjepCRo3iHOlHoQJnhRsFGltxsqYkibAZ
ihK6mX7BaHKbx0YdyuBI4VmgVdgw15uOAaBBCWlTof1Ok0QePNq5K+OmVYXW+L5vMiVks2UmBtlm
LXufDF1nX50SiaqUC/wmLRrorwW9p7Z0kmjKIKIPIEwLn8hxXpqilOxSP6Wh336uq3RTK22uC5wC
LbS48TepHMkkaqnCEmlB0b0+iY90TH/WspCBB8hvwic2KARDbhQZ2WsObHEN35C66OqfdNZUuhvy
YCMLIaxGK2z2owhlbluVZW6yWZ3qAhoU9m4VU1omJZlZRex71HeUWddyoLV1xexaX0wvQznwOuUF
3TZWytyJ2iwgFMQ6VW+oQEoS1j2pk0T+lKIm0wQ+BkihLcAX6lOeFdESED2cUGxZ3+1U1u0GokDp
U01CjyEZB2x37DKcFXLFa8IE7S5kKVlPmaQwV87q70/nXwdpFk2FVNO6ZV8wjsQ4FL8LpG05bvwC
CesKrCrSVhRPXWDJiuU1AXk85nTDvrses5hRcVPBz6iYcxKu61TPb1m1HiLAvpvcIyJbsKbb9KDD
8plqxXtaGnH2SDd8JjXNgAuJD9yIGg3JQJPVoJX9+INu+PHvvmgWD0qD5BXDdOHLRh1A0r4Lkfk/
JvgcqrEVJAfOfrrlEUi5KSnQ1aIxJfEDO6XI2J5X5jBt2HdzmOUCoHpZCAqljI5cBLriVZdOSvSx
AmysCHc8Dxa8RNmnGYeieRhpkSS9ol8q1P1yzOxy5NUxMQMBHGHMi8+4QDWAl5AKfXWUsteOyrew
KCurNRnx7yY6y5tIdS3GfFqNTlxUWtKeOiEgoONPIIhYbYWfDbtZWZGFV+SGGr7zBqESxok+641O
2JpleWkR0ILHd2zQYNShE8fgeAjbIDKHOrHdQRGZUlnEyM8SdaybTZk85dHx8UwWjp84/f3dRKq6
yqhxoAYHCTVZa6AVwDli/qEwma501uMxZsjQPy+yOHt0kDtWGCaOBgfSDlq0BYc/5YCJWBP20a61
BKOa+kUssNmBXpaGn8qD1b1X92DMMpVTYTwlJLUG/alU5b0d6yxptmsv7QzF/tfUZo+VTDdpE1aY
GiObNK0rCmHEXdKgd6LSsi8OaUWg6zqkiqCeyZDi4/GKLHkRN5jc3bL3Q5a2oxCOjheoTUKKilS9
omcJiLGqffYMycxxK8rhYWU49vtzLc6MQNVQSV01OS4gRJ0mdGc/UavBzkBT1FhbyyVTI87sdesJ
sS8rGEVEM29zTa3SqUAqmG/cJ+U53bQ2GBdB+QW2RZ2ywpXIYlYk/WsHp2++W0oopTM0LdajQ8s0
GYX3IDyEnA7F8A4+gb/vOjCDCRdfUbmgJA0daY1AZHCksiunW5ks9TdG4yZAezcBUYIevNtmo5NK
vlo38VWmxT3H8YYshESmQzWUrFbZltlb5SlaBgHaNOKNWJDMwhdFLfRiPcC+CJ1Fh/V7XHIyqQVJ
T6JtlL4qHBiWFVRL+9HJh7dRDlS4vhqrgCi6bA2urfWisuTGokKnys5yemGllhTxthg5tclsKr9W
9LkJcYW4UyC8hENDvPHa0SWh5ROLGWZMp0cBrbusd2aGAwdVWkqMtCH4lIYYrX6WO/5oZDOO2C0T
Z8cw8+yhDrc+5RqdVOtcYdajrMmcTzj/6PG11VedFqRgDQSfcrWrU3HTC2iQ7M5wd7p+14mNmru0
JWQBNooHA7j4JPbMS600b32Ll7zqRp2rhT3X+Z8+A1BrPq6lhhfMrjB7bBU5iOtmhNmVzWArsITe
xVsGCNoGQmFHZlPr47v8STv9s/gCNt0n1qlWDP6SnZmH/0EztE3iY2SPOrKjWoMwkw9ICVlEXbxm
rKdWSMom9rRSQ7GjubeePT2+/DfVzm/O5zzZwUi1ItdJOTp93OxGTlFHmteVGI9a43dQM26PYyhY
SpcRvr2meacp6ABVZFYV0NnYXLyq+FEp57HfpmX15keohwYo7ksXQQCKIHQNmimMMAJ4jh5IBb5H
Wo8Tj+QlDmQL6l2+NfMiUpuSJnXX6rIHJr0u3MHm2mEBshe0lDJxoEvAbnoO49peWRI3ei17hxYP
bqPn3JPfxSTJNgNf6KLfOA0Lh5UlebRG67VkjrmZDQkK12/bgmIchSH1pX+SNu0L9UvEY7CLoCC0
FhpNj8o3O8HN/CCfitIOCD7G8a7Ze3cere6rd6SN+ER/ZhcKckHjtXmKfz3e9xva/7vRZs6M3wSj
yOQYjTUpbN4OhSnhM262ta+P3qZhIPl8BCWw1YdEAe+nQMZNe25VPlEDmrBXxoriVy7TYAvoo0uj
aRw9lJ23l7tjA1hsTR5Pk1nwQOZtF0nj0pDNdRmns4cC5og1qlHUPO9H1+gcg7/gPpv2GAiplYnb
GMrSBXdsrBxZ/8TIVmryMwG9Px+Rec8K02V9hQQ24/itSQNwD6LRdCM8CRxEwgV4Ywe0qRZbidYr
dB5HHyufvvRyzHaIlinkTGs8XU2FIibKiD2j+UykdSmWO9kxyWsdbXBBiSLacpkTSehgrmNCJc7j
GSxMQJj84Luny+2SoKxiPC2VKKjQ1UsB92WolZ2dlYv/XNR/khGG25dXSsE6QVnQb33oj5syCzy9
blO0QpdKa0itKxgZQwdqGfasLfkcY8dMpOBrO6g68SNazGPYSnmMAoNxRWlTuU1Lcl4p1dzrwHiZ
U4latVlkjIoIJYOaqc4sJ/ewXG1cf0ZtB3HIx2u1cHmFmRM7JpQo1x7WCn7y0G5k+Gr+CJGK/vPx
7y85MsLMFe3luEn5EnZ6sLu9gob3iV8aiup4lhj9i/qJrmh7TU516cDPc/VDkDN8V8WD43tmw7hv
Mi/qdHJCyO+WeJ3OqSKQFvJdCuHLbRYeUO9+/JlLyzizgYHfMXk8wOEu0Piek5hqSEYdStTIH//+
zWZ/Y/bmhReU07PYS+XBSfTijdbl188KEmgWqOKvRmJL4IqBFhgB5myTkuMfmMBPBkw9YGj+iD7g
LP58PJGbAftmIjeg6N3lEtu8VmhXGpyI2fHd55AZTIZObil4S67VqQ3Qdi9teZYBo0ZpUnbSGsEl
3FGQkUH6iwbVAmG+ktfW21QTt0GzYurYyef/blqziK/1So9q+XBwQsYjSvgWydcaTUFja45fUVSq
nQd+Dwi67IvOFHJ7bLTAN9lhIK6C3JFV9ZpQ2SMAUdIuYEkirMUok9H7bl6z+1V4NBc2IfZtNGAP
qPcG7NqJxr6ICBZWdmTp02c3jFXEcUxaEYfeQTeV050rdEzB303R/5BulJ34oziGmxRU9A1hzQSE
JBzxDGYl1L41ZX73hTPvE3lrOgV2BRc8flF8s2aBYo3QUMGrAeQYWHNMKbhCkDQFBzGIh/PPeBO6
17HXevC0WLJLquLEB6+KBNkVkVQfcqHiW5oVF3XJX+CnVbs7rwK0zJNeFgbHdWldoHb1oRZA2j9s
y0pt2+cYfEmczpWS6kPUr7U9Uyx1YSB+btLBnitBI2LIkdGn1zTbCOCaB3VzykH0m7bidlcJdpeA
fLs+VuneL9EGBfqQx9u6dOPnvMGplCoUN028RHPcRNIA0wU+HVA2kBEkUhDfAHiVAh8LuJNVz4rJ
JAhpRlYA0GpuIyQF9m9VMWg6rt9tMvv7KrbAUA8xk8LbDvxtKfamJL8mo0VJp4DeDB2tNty+BCtV
2oV6nkABqXQKqDKGNUtif/RIXxte+DY2eF0GuCBpTHw3J4KIQLbVRu7UUdCIbCHt83jxZiXRPx/p
W87mbtcjSsqkrpyuHXwPFZEmg+yMp40fEwq7AbCY05DJBme29OyFpFA0prdXhl668TP3p6bcuGMb
OF3cwX0Ge8o7sxleMxaDhfrjIbgFB2euhuqWUscqALbjyhFvH1w5ozjnWmWn5rAB0zpERZL3+Mhs
0St5pXbiEUKMz1BQuSq2S3xQnMMXMzwoOxRW9iSvndeFIzKHsPlclFK9iEmhLVeE/lFhZ67KKAZK
FRBkgm+N6EofqC/2SBsC4C+tFniox8qCyTN6uQtbQ2m/aPbYRZrI64FyknsAzOw8N7jk1rsJ9VF/
g941OSHj6+OVZCaX8JtzPRc74xKkxlsBk4bqkxEfAMSHiFikN8+e/oJX1OxNHsxqUErYrgUwS/mk
Wy357mhKJdV7ZYshQ4uPSe9k2xiNlK3FadUu4AnSOwRpHcn2rOHI6HGvJh+PP3bpW2eGuqXyeEyn
gUVbcJCIA+g93Iw7acXrXirCzfuzwQeW0dkUblbw5UsQwSvn/MolGqOHu0B7/A1LHh7H/W6I6lQZ
lDHGIMoThU4AxOp7EUBopSTiDxrCId4xOqy9HTcf9ZvTcXvy7rYqjwNfDkuPdWhl34C+K1RdWSsQ
YQ6kp0gawNTtoMpSNwaLQ3tQyh2VHTuRFHArrmz35Ck66g6SR6BilxtgpmJUeBw5SPkKA3A2rUJD
RmLw4WuREQ86riHhhOOIRJ6y6atN35FCJN5UPvjVuKwq4Vx2V4HTkubo1aidHbxzBjEV9DiPK3Zz
Bg/7027egp67L5YZnhKTHsvbQsEmsRUQJEELwshB8C+bIPeH7K9/Hqx6C9Yjp4bETG3SW+E4mG+x
nj8/3uPbXn637LODKrZs3/oJll0AM1tOuh8DZZWJMZjNF5urHKMj76b3AimeZAikvb4jtSIfymc8
NaGaoI3zih6OPRQEaYRTAW4YL6mVrHrR5fH8lrJeNx/0bpECFOSlgMMiIc0tJiSRtK68VoTa9ZsG
rSOWBIm5LaJCkYei7+MxFzdmdu6TsfElgcGYfYNu+GEA/ZzeVkYIeYjJ+c95taCI+DTKz5GJcYX+
BenwXO1+eWCK33RWxuFBPmXigWpUcZ+upYmXvJQbXPVuLaaSoRTRmJeAakZGfPM6ia6AdgtNOVBN
AqMeamLkF4OSRwVNH5nkaGqutedez00GMhFoWHi8QrM+7r+O7iwES/K4oJspDZUlkPhgYRBA/ccm
GngbFB+yFxnqvmDPdK/VS7TnN6GJKLAhaYL7dfB0btgkoxH+YLYeJD2eoMnzlJySL3cvUsc8fOEq
BkRaj2e6mBuaeQhe3NORMhlK3/3IZWOsdsgcBGD2Z2sVLibna7FdU0++GeM5AD3WjhqhJrIy+OT3
fnO5bi/h3YbRXO62/fTiQZdaT/aRnamWcNJZ6AM9SWshyeQWfjfILBob46iM+Om0ljgMrQP6UzSG
55A8mTRCoEOyK/fBkf9RqvEO8huQjAmMlc+bbMR3I8/irYRrGdmVMbJsTtJw3kaaWmlUDo3M4iGC
DKMPte7HY7HT3fturFngxQPkEKaTpxfsa4u3BS2+5I5sQ4wMf5JLSgKTh2gVniTLu4BiENqN0srY
C2/5zTTd7SLb0Q2QQtNnnhgNWHT+gP609RO64MPeXt/7n/dKsS07/DxnRNB1+SWZLdreKKhnPl66
Jf+cmZmzjqWbuJoOCLQ4yfSyVCYkYC8B0Jw06Dt8hDmU8dNfs54L6RlmOqd33+O51SCXPIZjVWhw
2ZfzqIIgkpx5/GME/8ghUsWDh44/FuwvlX71oBKzpgSz4BffsvN3Y4cKK49KibEjwkNaDz65vpZ6
n+EP/7R5N1fs7rfroQplcdqn2ihR6DBHkP6iaxOSOaWV6MkZyoHQM4JWoypsOINBC32Il/wokvKd
1TLDhekTdv0WdWkE7ej2fLy7tzjkm4tBT6f2blo8F4x1+IcXQUMLsHeaK9QEbWilObkVbBIwhkJe
OEb/RHVlQMjQf2WOC63SxOn12twg/2KxQG+yxoBD3W18C5pMK6ZpyfjedC7v5pYXQZgN0+PNHEao
0osmr+aHArJfPWFB3uipnSWdimO+C3ePV2MpA0rPTFJE9VTiTiPmHpgYpENI2SM5cq7pV4AjaV71
zsC9TKC/FOkyD8TSyjYsfurMPkmtFwdMLzPO+En9GC8obCEcL3/CW3hvAUc45Inmj2SwuKfO4j+K
l5XvXSh90DP3jVHovC6n7y215Dx8jVoO0+9Pp44B1W6DGwYadUByyrUFXrD5NP/7cQuTGqkXCXCq
EVWnXy731BSnCHXAGFrMDVS1cuR9SV1qvK8pl5WPXBpzZsDYNq7CmMPaDiflAD81qQz/Z1uDwrgB
vWxNuLcSrn4knQdxFwQr2cSlQWdmrKO40u0rAaiq/o0RrkpQwOVdo9ddKhfSMweqpsJIKlsso8CQ
RCTszjvnRrTjn+gfJS7I9fHKLZ2OmfPT912ZibEI/2OIJZSkqIgUPv0jr+lKVWTPzHIXIVIfrgy3
UK4R5sQFriTAxQsxXnGVGhLsm717RVfBIcK7ozWXclM5ox1YJQm+qg00miEVi9qBVj/7iGwef/KC
BRDmzAxcEI4j1eCwdF/Q4Nsh7Od+hMcQRCxmX5L8i7Pzc7n3T+L5XxxwZnKUXojFQMGA3l75VNxL
0xEMJIKeVyHCL/YFaoON5kMU76fn5hrz+njYBYcIqOTfL6KfSvEYyDhBh/YpO4NZF2qYINbttMQa
vxTbe0rNFgdrCynJkYhIVxWH/HmNiuj7yyHcgCx3hr12Gb5xYx64StpXu/bsF9emEsjKp33vEU0w
69+etKJTirrPcIxEk7VrK9AzFeimKcZA9tV/f3+nNyM4BKbnKl+x37e+xn9+RoU5HU2cit7QouvS
wVo6fujwwIm6JEHCz9uyx+St4Ak8S7U70C/ui2TXUF7Mr4ElnLtu06YEiJsRVcUAkwx2/Rd3jSuS
2/JHLmjdi1hjH/xTsnLElxZ/ZpmycPT6QcJUAUDRo0uw8pZ87+YKc3YjqmkUkEHiZ0XoSedGLL31
9dl7pSFAGKnMYK5s7tIwM5vkSWlCdTfL9xmc2T1jgYtOIKEVAj+qpxeOhZa6sJMPPPGeRS2GGDvy
mf4ewFL4KyAPpFDoCtfyx9Md/WbX5WmSd+d4VCifLyqctEEHdBbny1chD28Ipgtx61+cWh18COsW
K/WRWZ/b/3MhBXkWqlFDUMl9juEkEoAIGxKOUJoWAc4XtWMOeqxWB5BCE9Fwi6XYeStne6EsI9xo
BO6+Mh4qnpIG7GxjTxk0lrD0JghAdeaDZnurnNttAw1V9pW9UDtI82r8qfystv5bfoJviJhYNATB
oH/UdrIrD73ubnlv5aovrf/MiPFVK9ZpUOMZrH/EMtx1wH5YwO1CmkaJwl8ZRVwaZrpJdwvQKKXg
hTTDOLEIiJwfteooU7uKgkC39OmKYKsP5R3dWwKQ6zUFBUwgmeUa2YLstWyfapbSWUAs5QnJ0mzo
AIcVAOI6+pAS8Hi1MeD8tcrU+6DW6vA5RzokkKsTBTATF8nq6H/wtJEInpoir+n2KYRcByjkCt0m
lA2Ff20jvUshFUqz7zGqYTE0RrhN6F0ViYgA8QJ62A9vZXgpGdsV6WvaMaYfiWRs2pworB0xrhnG
L1FxiHyQMNIINcRSo/gWaX8hWMujfB9/C/LMJueiTzNNV8GV/+R5kuca9eFBQPmpttnGTD5pVx07
PXt5bCQWQlZBnnl8SRMzNE+NcGupj77UYgra3EFOBhSt4krv06PYb6od5LUpFHwKq6FigsRkjIJ3
yBqP5zAdwe9Mw8zK0nUpCZmLKTQlq/YR3gQDdKmbukhXBliohwjyzAfsuyyJqwFLWkKlfgAPJ9SF
d/Wm/aB03voMz1PCLjbZLXUBfuXxRy2kUwV5Zn35pPPL1Gvg1ZqDXu37LYj7njzb1xgbGu0mekWG
bWo+HmzJ3M0bnWI/7sZcQvdFxw4XYXAtzusvwxgY3SBoSjhl1sN94aPRXM7VceD03gX9CvdzkEfC
1dwm7xo1AHisLt94gEMDETU0tK+szG7hGZVmxjhJ+YJvBg65AjgXO+5V2nBP7QFiFZTGJW9i5khI
+qqu72SA1gt68wRILmMklDo+u4CbA1LVkWTlwE+36JvDJkm/G6gircOocbEt8vBeypdGWbu3C6+t
NDOwgZxlYe/m8MgH1WXsEhlpBrrFglUpz0KQ6UmpP17O70MNQZqZ2CREGrLu8QUVMNK+T5OOo/RQ
2tYDekH9XdV/PR7nlrX6bqlmhmisKTF0MxwqFKUO2Xthd8/eCYwQ7/KP8dq+RSs7MuOA+POtlmYm
CAjsqkgErBykOfalE1uTfLIMeioFz7QIQABCipaIhN7mz/EGCMeXtfd66ZLeaKbvnqsWpd2E8TF0
eeR4tQXIGIkd7006p5veZj+5d7kGN8g6/n1p72aGiCmDPhSmT4Wc/QEhIpSl+40PQfaeQKfbDLRX
aSL2hfLM4z1cGm9mhJQmGDp3wHjQ8rAUcqlJ4ax1Ky1URoV5XwwvU40Q0/jxGinpYe+h7SLc9Gj5
WMvqT3fymwM473fxwdaCVi4cwDh+47qfwqmwOlrz25W8w5LVvDkxd7sf8FndeZOJbo3M7jflIbEL
aIGHBpC223Zb65nWHWTon/g2DwjrNixWHocZReifR16cGQuhrbo65GARsSs/YqOlCQDuo2tGAmGE
zZhvKEadquYbiiICEj2xXuXEe/U64jX6sOV0tEUWNXARQ6zREgRPggN3fHxklsL6ebuL1IVF7nZY
9QJgb0NU4S/9DCJCndH2tVVOrNbuwKGjlfXKGV1yQeYNL0WZl3IBRh8nu45O9MZpdQC8gLQbTfcJ
9U7FQrVI3Ndm8JqsOQTT+f/uZM1MzgBHPQKlN75Rd0/RZtrtANUUNDz8i0ZNnDk1RcT2kctihNhC
xq471VZicy8opWqRg87aTb4ZwGYo2PF7iuCaNqXLai546eNmRkYKpK4rJn9K4HQlu4AsOCCpQPJt
H9r+1l+J6BYeUnFmWuhocCmlQFYk6ll1yME43G0en8ClDMEc6RyOFFuHAaKoDMRxr96oRmeOUcuD
y70mg1k2JMy0ptXdURUg3QRCSf6sMCe4+NJz213YjbtN431zQHtiw6nhianNkde9r+qXH8AZ0gLX
QA3ZDpHr2Ag96ulPj+e9ZBDnGGrec71hmKxtoSNFRDwzNFgLiEVTPv+LI8y8lyTk8rxQ0ikb9Okm
Gs/lJOkKkmZaOxB0jQFjc13v6V2wv3OQc1x0cSRnHfYBDaB6+0M6IAY611ZqRNZ48q/uU70HHC5/
z1bu5cJzNW/5GYQ2GkQ6nJIEhc2kRNAFYIl+rSYQpxvwzbWfN/bwVDsyA14V9OrjSL1AEovkO1qD
USM/V3Zoac1mliV0Az7lKVj2ltFyXPVQr9qExKKZIuDMkWJTHPYJ9KdsZ+N1NvhjOUQAzmzKlWu5
NP7M7tBtxNMF46EmKJDuK35qbTeG/sPK103v03cLODMtjEcPfl5QtDMe+oP73lpdpsZH8bk7e3bX
EcbsI4Lm13BUxY/HQy641XOEuCt6IHGLMGLbqApSKnAF7cyqAzU7rqGsF8KTOfY7BKuAT+VYMsS7
H/HW58njqS8s1pxjSR6EMnFL/K7bjaRuK9JSe78gSrT2cC4NMLMGOa3kSt7LIG8AM+o+vcgnD2kP
Rzm1quswNmWmenKgLu5aS9SCyeenedz5S1XjscEQKbQTC5lW9aeCK7RO1GtxH/jgHNBGALwYNEvu
s4svXNLm9HgdF440Pwt4GHZsA2FaR5Ttn3FhdsVq4LxQHRLmOGpKFtikd7GE3n64hsfsyqGuxw3q
+B4d1uLfJQdnjnmOS4UJAQ4GMsbidTSGb6UfvRXZbE7EAnlXPiT+tjjg/ZQh45KvnL4FW8rPDAFY
PMaGprFqtYWCRfbMmPGm+ZDWfn5pU2aWYHDbsKc7+DeSgtwULajoOOA/Gmll9kvB5803uD9rVFv1
YjRMlcihJEyjtp06ghBjC7Lo8ewaRWw0ELmsVzL9CwhMcH/8frYzYSyKCBQmjkTtmA9h16FzPSSe
5Z/cBO10SB86gGCujLZgceag4qFOpZau8A5N4R96CVccp4U9mcN+ZbqvSoZyYZ3FCnoyVyoHLeBV
EFRFWUHD3rofv3kA5jDfLGlLpYskPC92DgycgC6dwK4v6VHaAmVsC6dUyw/QpBAzEPXSwOuLBkQc
ARIBJvcqb6G1TiRrDYOyVAW9IcnvDgnKM3KnhFO6HViQ1KBt1oyQ0XMv+bZxUMtQB4hk1La/Fzfd
ZtI4h/+nQWlJFV4fm6YFCzwHBweuINdMhwiyHI4i2gUClOgGncKdePz7C5d4jgvOu7AKCipDCoZw
DrUHgQqhjmtqHjec0HebOTMRTdbWeEDw62P8Fjh+ve1dU3pri6vLaj7S48B1ND5Zq0ctJVtuZ+pu
twZKpEqF6hESoVNh1OVTGOakZKwRdKeCFsC9jGSNRheIGl/9tRLnkiG5heB3o4IOlo7ArgqnvPt4
5yAJyhqtaBRWmGssmAU2TfniviG8f7xht7v2zZrOO2RFthbiPMVwoWyNiiWwXyyIqVOdj/RMUOkM
ZNiIxbrMI1EBEhfeZqEtE1m5T5D8LGObAoop0aLSCQD+FiIOeXc763yVG4kbSmrEagW68JoCJ5ty
0GAU1q88954gxYx+3CL/8fgzFhrPhHmPbU1JLpdJ2KvQGQHD6kE+f5YM0BBp5bYzoGh9QVEUCTrx
2H95r/17cKhAvHOt1pIQC27fHKPee70UeqCFciDGdG2uzd6zuT1KlZqgZ05oI3H8KQJrm55pLf4X
ndublbk7KWKlKKI0pYMmrK+wzWzJiE75NkCJslapV3pbn2rT1VdWeAoIvjsoM6+GlQpFzlu8AYxx
bQ2EJLv6UpjhOdgJH73jWpnjbzILOHrUfiD0Fe7/P6C6CxmCOdRbqTpu5AM4JICVbpgW58kaU0uK
yZip/qAnIBYqhn8tILmhKu5WlXFTVmFiOI0+p/aB3j658WuvXNmXx+u48ObNkdp50bhSVeGguJ2G
MtmggNXjjOanYa1wuvTI3LKHdx8A9iUwpJUCNkrjn0eLfaYjAnbkI/cyOdlIhAFBOgDdCfA17oUd
TptlvqWIgNZ4mhf87lvPzd0MKEEs2rDOeIflw5awqbfLqnblRV9KttxqZnc/nrhCyAsCPk/OoHme
W+mFZg2EdrzFKVqtGK387BZHsbh2qTYCAgxt+rMMsbviJSuu8giukuSHHFq9ZDdugdKkoKJgk452
i7QNgkLBaQUS8BDr6BTiURsWNUQp2eal4QPBXrQrp2zhobyBBe++IhPTAGEc3MXxUHvPXH0ewE0S
GBz4UcIV074UK9zc+7sxxJzqOCYImP/h7LqWHNW19hNRRRAIbonGud3ueEP1dEAIkMjp6f/PU//F
HJ/xuOrc7prdGCEtrfCFrfrMzsaqQy9vQnXvFjukN96/t/OtWuF3V/aPh8jW6mnbd6gVevrQG+RT
Y086xvXmqnS8af4hDhwSRhZgLvPWZuWpNyE+pRxbHfxSUx4q51528Jsr/5cA9fsa/+OX9MI2WXfp
YKr5xpxBbVPDQZ7r/lTPByvRXYVNHn0hBx3yDhmHCFnUzEso91YVGQAwMMhgLa0viotQDVTMZ/An
oFN9KMl3xYsQUn0cWuewZYGUoGMHpVRdBtCa8tI7LoeLhAaoI8y/8FqFl5LA0r9VkBq0jLsE7usU
7b8xcw2yFtmuqSe/T32odQQ6WA92t1XJ+7+/x4176BoyXrSLY1YVJseq1zxa6+9hLdZDxKN///Ub
B/t3zvLHEs9QXXe0pEEcNj/V7i1J7xzqG2npNTAcSoJpXab4dEt5wDxBspUjZze9K1F14/74fUL+
+N0LFPZNQVA1jzw2E798GtbGWgtQeEzIT/+9NrcSt2sUeD8VXKEDep0DPOWh3eBWsbYqYx4mIZqO
zrG4c+RuFGPXsG5Lkl5rSI7FMoCXL95ow9yhj//9FreGm9fAbEemrYpdhA2EKvagQTUSKnVIo8pV
A7PXZYMpQIAd36zEM3DL6+65ifLzXdTVjbB4DdLW7aZjRDJ0cN2i9JDFkWexsbcZCNWX+QqEp6MF
HkqAFTtv9E5NdGuApF61iWTOGWIHdnURD2ECc6phy8/Zpgxs34zsEJoo9ue8pf/jPrkGZs+ziuaQ
wBEd19PBXuc7QIrIUTldjI3UF+c4n/79KW8c1ms8NmvkwEsbm54UqWsAMsXN87//8q2gr141jaeu
7Qw7RdDX+n6XGy0awgz4l+RADaiJmVNgtNSTydOkWkG9YBKeGL6pgDJZtqi0u21FjIAMP3d+zY3M
VL0qCxNorpoLR1nY+WPQnvpdufvusJi6b6+GHbuTbt/amlcNJLg9VLLV8dkaLd+q+uC1kwyGetmU
U+43pIxFO905hLcKXfUSx/6IVyNR9QvK4EKfIjBMztfA/bhbJZJgi5h3HqL/PY6Qa0i2LnXNoReE
nYj1oI0uD0mDfKe/ER+Iwwg02GYDFmWUPhYRf6JHJWaOO6OkcO78ghvzJ3INyAYCCHiNy2sCegKK
zMVJYnBBHvbuxWTnrzULcS5J+B/rONt8UBsNTbK8CesSV/eqzf021MCA7NY9u3Mr3ujFkWvAdbNA
MZdOWEll1brJ708GHskazBqIQMx+friHm7r1Plc12KIshWPoCM5dGwB+UoFgm8XZsXm4hzb6e3VC
rvHVZpLAW4DiAda6hYL78jDt7gHDb/3pq5jRDXlvcok/bdAngzwPSWjkkGM4VOxO2/3vB5Q4V2Gg
NmhPlQkPmLWoPyUQt3DQpahBzfase4avN5B55BoKPS2CK6ivsPhlAGG9Xn6wwrPR6l0bAn64ew0F
RgvdFxgBC9CO6x/d8aGGnDnQ5wn/He9u9DrItZutbhrGMmr4DTkGysTrygMttoA9Uujd5e6oPtu+
VJ5lNvp8ivru1Z5XFhQeyp0dDkANoPapdsoWKkBf//5BN8IVucZKz0mWltWIH7Q8Dr6ykXs9yB4i
LTJNF3yK4M5Tbmz+a4h0wywlU0eUTN38Ysq4mTeqhMQ09AQX6722Z5f0q4xJ1Hc+xxiW6Wtpr2Zl
Q6ez+iFGN8vvYSVviEeQa9i0IihNdQc9AnPUj33ahNlbJmbPodZqMMPMGHfc2GXGw8xdC0kFf4bM
WqnFaodSYleqkBbYJILdyQdvHCz7Kn3pK8mcpMaPUWbh9R3oTjpkzikI1ZDiZHewR5c/9t/FFbGv
Ig+q1XKgDCGuoqtlwdTOPNUMvZ47V8GNu+gaQ9wvOeS+K7yD6MFG0uCZDHVcZt4bBP49QyDXoGFR
D0rnXC4acDCjaru4w8bYDx4IlwHQOmh//HuL3tqhVxFIcdBNLW08Zgj7DyhLw1WI7dXtvbncjdyc
XMOC0U8diHYp7nQoIx3Tx9krDvna8ulr+TG86K8UCgzQ2Ul3mlc4HjQvcj+FxuC9GdetPXCVlWRa
VYh+uLwe0C35FEOW3WGlX/E7U6YbAfy/QMHcUEaWXV4P5OB6j3TAszFBv3NMbiSt5BrV2y6pYnUK
0nw7R3Bwx2cR2o8QRQ/s0e39Zd159DyjhWk+FKt/74cb1E+QH/8z/+gXtkh5qZf10bcRGFbaSipu
AQVM7k4YNemrhvtWioZpflQuwXK+8+QbUEFyje7VRadmUseTp0/w7YrG14BJw9A7SCNyKELF48/Q
DcGbOrv8nIObj9QruJem3FCnI9eQXydLnTkHsxxTt/Rd4msuIfESBMjHdJX481sezbt+B4ysD/KO
OCkPSwM7VLRJNlYIWyEPwEX2fecbXPLzv0QueimP/sgBU+YQphuIXCPc6UU4bJaHNjS8KmrX9yR9
bn7nq9ym0UhuMxMQxHLvvIoBq+kNWxzF5wR+wZBL3iahGZAwAWwSIK47x+VGzLzGAuswA1T5tBhb
O9N/lA7YQ3uG1HAlPv+9cjeO+2/P+z8WbkbHn0kLC+cc4O0Ttdt7iM1bCQy9CiT5CEFOTlCwia3+
gSY4TsZL92mE6JdV2+FY77InbNEgi+RRbvVmVcBuam2+6dv5ztLdyliuocC0hkrwb1xzA/GeD6gF
w7YC7INWceEq403ftsvSew35G/0Fcg0LntulZo2JyckALLDLB68CeeBLPdLWXdYL+lyfUMpuX8b1
uLbu9mX/Xv3DS+Y/t/1EFTWZL1uyey2fa9A4kI5+Wr7hJ3EXqJs8vEurvXy1vxywa2zwUBnaUk8A
bvQnBXoNLo0m3KxiVyPM3am9b73MVfbR2/OgLVmHkbJd9itbHxevzevmzrV9qw69BvTatQUJEQ37
Mf2AApgSDB5kjVLvSbsHPrkVjq/V6+H2MrO+r9UtfUxPmCLz8/hDnoFIgk1BBq+sC5dQO85rsRv9
ooBZltjd9cy5ZB9/+z5XWUlO+P/DuhYUAesmXOihjJxAQIggDykPGr++c6xuRIxrsfpWm3ixkB54
KzTDF7V1Z2tv95qriHuCzjcyrGsQL+W0SWf9ggBIQoh2N7BYZhAaLYFIUoTXQCeI36kmb22Ka1Dv
DDOhpaMIf3R8nDI/aT56SjwKAfw+fVNelek1uycyeSPx+S8cbuKYBUmBwxWZj7k5q+Ku/OqdcKLh
1Bb+/xTOryWGSanZsPWrjW2iMe3D4lXpFROHLEkzst6tSmdw//2gW/HuGoY7MD1JtapftszjI2DF
OYfDyWuR+D0gkaUPDWbfgLKTrF0pYrL4w/AmGuYb907brev4GpZLbbstKB+W7ZCsR7npZ9UVkLwS
gQqiINRXkwYUyaheZ1NcJvH8ibDfp99lsa1K9c72+S1x+ZdTdw3dTTpaOtDlh25ocwZP0NUq7o/L
m0oDZmw5jO4TCObZy76v9nn3PtcJkgbiafK1zMKklt5Q1E/jJDyigrlZC6+a6YkXKwMSuc6UBk1f
B6VRe2WyQqcDKpoFSrLIguqrVm70qgpK/jFiEiV0DR2BQM/OLf2a+/B//MRXCU+mGlk95VhhZZOs
9R9xBrpiTb05LPbNSnuQZ5G7j/zpztNunHrzKoJlzig0mLVDytxLVyoUnMYAc98Qpr+eBbFB9oFe
LzxaIS/s3jksNwTViHnJJv9IfqSW2BoMqKBXC/a3fm5bdJKEOOgpBJ6Kp9YC1SQ9EhMaP8tZcDNi
FtjpIg+KTGwtuhzq+gxZEhgV4AhAGdaygtQAWoG5JZ886L/1s18R6Q6agCPC5FIWkH4/d9adM/g7
Sv1t+12lWDbNu4UaIzyAkg5yExinLCRczFXOKToRZxsMnrbFuUSLptfnSGdfubKvZPMFlWY3LT6X
/KOXWjSn33bxIjQ0tOKRKG5DVh1/Ufihh0wzxHudxySPcnT1MyhZmHzclDjlFkSWWwDAksKvtRcL
gxzVFAcio6pSXEV9MNg3VE68ikFqjSluKV6nptgNSlQ4QQujjBl/Doo4jiF21LE92gQWKLyjvDMi
vTGoI9f4aSWjdd6ZUKVV0QvQfOWkrYSPhu1zHTPg7pQ7Q80bUf0aTs2t2eprk8xbG4B6AkVgN4UN
RipBzZ7PzvD278NxA8BFyFWil2FDFaMJgeLBH3fwTXHC/KeJgEE1V3qEu7d1MR9cNNvrI76lr4MW
wNHKpK7uyRE+3dsczcvwpFysj9rVwLy+RTMTOhrDvoNiiH1nQ966FK6x2L2mEYj040AhIOfiFzSx
N+SwBOpFiih/pV7XgQgProyncf9eoXGDtkaukdhmYnVqOnEVLeEKeP/2gSwYLoCyaB2yl8r20+qw
aOex+uzbUH2oE2+23cl+Jdrktp180UGxBIPts08W38DUSs3CYdzNs8cKv0TTz9xxZt2p2G+VJNfI
bq6DD60YSBG1dl2nS+hwrAmE0iCzoAVt+uaAtQ/Ad/Om1vdaIrd26FUUX6qumnIVj4Q02KkI09ha
tcd75emtKu8a0M1n0ebiQlMYQLCIUH3re7PCCsfDL3JGmxxq5NBU3Mwb8+w8iJ/h1BTectSgAR3J
zb0p162G/bUE9WwZjizay2F/sNb8DV5DEd9psebn62FTHModOh8KZDHLL4Kf8u8zaeq/t/Vf4u9/
wcFtAlhHp0MNvuRnojoP6vxaKfkvMfQP0rA6ClQI01wtB6pogUaB1r8a2ikz03WTtX7Tip2sU19H
FBQPc3K0s1A2D4N85CasAkXu1Rg7wDrRNeD6lE7TMYH0aFbOXyzp11067xuzXNkS03lewf2Hw3pE
h+FM3iIBalBsOolX1rChzJrNknTowoxBWqTBCM3LggVGAqqv2p0UzZndxrEgPyJDR4cP9ER8CLm7
th6Lclv09W50HmuQPQ01BqYt6ITNQN07aEnQTban6B+48vwuGcPelh99Fqvm4Gl4XdN+45wAkgPx
f9VN+l+lhB1HUbzNTuUJ+pO2zsqeWi9f9NrHdZN3YTW9qGWodOipS7vhXpFCFiEfMlefj4wUpWto
1T4tGXT95hE4p2yswqXLg66f1kiW7CaGXdaamNZ7khYb+Ha+DLzwnVw8mWyKKkLemFN4U1v+YtN4
6CYWa07UV1AC7YS66jrHBeFBb/m2yhoIKRGcwlnnAgpKJBO920oTgcuwArFAWB8SV/pbnkelvubp
l2x7n0ABSLWJy7iN6CtcOoCqSwYwUvpK7R7q0XpvbWPvNA6PGtpbZUBLi38OpV7/6mVdQpalhlS/
cCasINS0YOqkTMJPYSAZKymsFcq6pS5WcXaHhuJfDroVzGRwTQPBC0T/QDjwt1GaV2Y16aspxQsv
37uiG7ZmbkbaZPpyyO1VQeZ3rZ2LlTTM9pUxaIQ7RPwsso6WsYVwcsC7x4Qdxv6psQ6MtZ4CT4Mq
nDvoJA8riLojo6eCHVnj5YkTGGmUax5P1rMoodVfwmLRdnpMaOKGwbD1Ia9nUM2+EuLq2dEAnZht
eBqXfNVV66k5tEiFWZ54Rl/5CeSeJheaeWx01c6HWiu2LkMctvxSiSaIvHfZlvRbdfZ68gBrnYKs
UIhCAM5WTsO0ZS0gLVZkNh4a2DSwbc3wkvxZXXYwOyhHoCQb1W80N1HmTaHWuwSiISXmKJBCO9oL
OzkwbJxBSJHVfswfK+xb+jqrsBir4W/5aNr9VjbfZf094cyRBu4O+kc1YZMYw6ntWGTn5AXjOjDE
KEoSZfIzwgH3Uxn0q3sPVbrHcMa16izIcUnOctRlTIV6gNjIoWi0XaM3QQ2Xr3ju0pdes8PUQj9x
OeXavgSxbRrfl1xu8BrziNmkAuGe9jmpF29wus2spsBfO+vRSJy4E/qjMZMTPG2Ns52M7aqEFa7C
fMWYio3J0ZTA4a1KAeccASErbA2CAVYDrSfuVlL1SPFi1MyfZn6G+vY445szWNPWNJT1fliW2rOp
GlMjKIcymHI4XjRhOS0vQw2COqzeBkdBLupO6b5/K2Z4g9PyMIzw0FWgJ8UGtMozwMvh0aHAShw2
cAq2illkIcozkEbhaDKeJ42HDV18aRqepC0+klrHWu0LPVAvXC+ovsitUEQKYe6dQv0BXRUVotoB
7Hv8y98hcIWctsKESLTuRDwznbBWW7kyGBDtjlW91RU5VvqcbMv0cRwPff3d8caF83A3R3l9tvHV
rQzdos4H7wCno7SkR3vVa42NpawyWyS+6PcLtMntrN4qrIhLNPtTNS+9JnPOCcyF/QG3oaFYj3rX
QkJbyddY4DGqix06T04a9J3bbCki20FF65oehw7yzmAuseJBHVyleAcy33YeYX2hDr8sJzFdBXCN
98KJ1HkFCwiwjbnldYWn/cL/WS8x77wKzhC2q42eBigjBgKGO8CTysr2I4xk5FZd3LQ8Se2YQfNK
BB0KmLQObW3TJQ/K8sNKUPTEp1ZCvgPmDRQq7HmfPg0NWym8iC1WPHW8htJ6LvWoLdcMg466LSN7
YDQ0wMIzHTgAT1bU4r7qDR3mA7nX9s3k5ZChhSyniSvNRBS8SDluUuOMSJ7N8LWZIVn0bmKUkJob
B/UVESMkKGjlmeaKqUvnCVnhCWnX7WpBs1/aY5OFkxkkBbh+lqdfxrPAW5aRQWkEMhgEbifqaVbm
YvMEaUs8RQKBkoGHlB5HU/cX2rmKDStFumvhFGOnCKJLXP4UC7RdQPs4VfBuyyHuHXdW7nUSHnVc
jG+k7Q9TB7V0CJKj9TEHotjCSi7XIVcGJ7sh6LV1ZQQKC2oDM2Oo2nR4ru14bMw6UCywah9Zvm+h
1J2jLBrBwdyJJTZy1JLk21ChNED8We65+lQuiivRCejW1Aq0FiOW5gnSUZHZblPipwy8wLp/MOW+
GoIWkl0EjQAYo5bwJ+oel4cBAB/enUDFFEkD5zwRQKXbpkGfwe2BPM0z4pGYQgvU81bvvW6eYFjt
9+q7zb8onOw6lDFh9t3bCBJg0krEKQBeAJqFQLwWS8fwdD3UtMBpzk36ZMq1cQkVrjXspNhgGpWW
e2sOGuj+okNNXEm9qkKce1Omx3I5SxQtpPeHJNbBaesj0a0cOH+ix/e6pBvMHwkOx8I+YIMU2rqz
dax6hywPvr0jOvlU64K+LhGH+HyqZjNO8UWrVD0QVKFFlXVbDt8Z0TQYR2E855F6CZxlWnOIjwSp
2uKKmfODZaNvpLGAW9aH/c6aIBMLNi33DEtfpW2xgRTVergsPjq69piHPRxC6wVK7zIcEOgrfAt0
brppWkO3w9Pq3hfzvsCUfqjpsek8p1sXrPP1qY7mfhBe3dRbE30AC07axKgPdbfVlcfEKDat/gFr
ZTEnYOd3w9HIlCMoJ14NgVCoTJ57ip6SsrYU2J/WkJicRs0lk8dtvhun2kB4EhY8OmWz6XUqPWeZ
kVlpKz197SlaRj2hSKrUFskekjKm03Aup/LXMuDC59TweRkCvAydeEdGJLXCmfRQYWr9fjHcHt1/
NC3VHa1wfvMYlwAlIJHLZU1mO9QFykrdilg9HqbxFfNityatp0I7sClHX4cH4yyJx8ytU5jAZYt5
4yw17IkhKYKLLbMeq7ENQayEfyTcZNELcJQS9skqexUJjZTkQ0XLAN02d3HWDn2Ay2nkpDqMTy+b
GUSgRBDXfmiayCyTdeXYP7ORGv7AlWMp4qRSPzQOI6EMn9oc6kivRqwYOvNPHcZOS2Q/Akhumrbr
0A0A3zWykKV5n+cpchrIPA3PpfOuq8/d8kxmpHVBVTwssAPQunCGkQqkppOYQbMSqYCnW/w06sb3
AH6Xp8IKELpvPVBp5aHOqp0cHN01hBJbFXas0qzoEOoyUkv+SWgdMKeDhO5lrCgXmMfDnLURVjAW
FnfBnp9g+JNualGO29Fq4eomOhazeVoPcFZxQeY9DVLbWd3MVoY6vEnc4StwL51INh/awgPBne9p
gseq5N5gPXML6Tsg++izZ0dYu8OUUyt/5RyFyVDCvW2E4stQ+20B+Nbcr5HNxnWibITGV6xKItiM
PkO+b0OIEs0jUpxBZD+GA+uZFGZpJkztqf2uzhRJGradBX9yREugJKTY43LeGEAXt8124e+Z86aa
CBV7mjvMzXHgxQBTT4j250GFJlNrtoFSI5QME2R2MO7etMsEe2dQsdzM6dl26uxVkxiHijZbE0O3
tCo3y+SAwoZioEnCIuW+1ASWr1JXpJMYlC/zdkrLMFsyz5xfVGK9VxPKNE1sSg0HCh1Xbn7z9o0h
Q+rKCo7xYAIEtWkGS98e9KzzVCNk+q8Ws17bEI+KdqogntKMT/BE3ZakOE5dCqaBjb8EY9B9jyfo
7Qwbk2JG0ma8tI18mw1nJdv8WbDxWUd/ZtKPdb+dBPuGMwjMG2HdBZOnYU5wL2J+Uyog07lJdU5h
7ahhBz52MBjCWciDvNojwkoZ6O0mxxBaC2cnKotHB+UAco3L2SXVunP0lSZgvoXbvx6xS+AgfqZ9
HdcZwm5t+rMCZKj2Mapna/Z7DuYQ0b71on81xy9sQh/1GOKHl5Rl0DDuJ/nkJ/WnRWE3bnzLIVho
vZ2RyLVjttUM1VW6b8tWXA2u1OLJsB/KzC8pVLjR6paQoZjQSzXEm2Hyo5NosPRQ8ngGnaS2ZsQ4
jFBH6evW68KK9WzLpzoDeqAtV7rqlSoErUGiKUyfOmuKPNH45KmP2Nrl74RikbwMNAyOletXVRaQ
7JyAXStemeHbEPBQla2trspfGDA2ppfCtlS8jcaracfIEpYpylt0MrR1NsLbo2Vr6oRmjZsaZcrG
nPrjMtq7FIIZ4BuprfAVjHu7DiktBFMHyxugZtXl0ExFTtR9Tcu35cDuwnhN5ohDN74BXTwr00Dn
e1J/WKAv2QOHsx9KuyFUrV2Ozi1EMGGY1eVhTdeW3CN6NrhhBr41wNVUH3QIS044P1Xn2yqMSGC2
R2zfsd9TSOo0cMbWYxMzyORjfmIAJtQX/eFSD+nyPIHS1xZeh6YTXAC0uMKBqveJEZrJznZgGOWh
0qmQ8XWK39N9Z5SIRZuig9rt4uxtZMEkrwMNelBoCPdN7mt5DycphGxk2W2ZxikqLsPJgxTVgp7j
WKuYqZ1mgaZv51dzuoPQXdR2qCimbq10LHQ0aGZml0ZCBpvUOki77wS2mFkxh/UgEeOkmzXRkEaN
WUAJ8qkh0NiJSi2gRYKXaDa8SH3JDeTGmW+p02GUNDZTzNuJ8aWmEKMqmxWu9qMyklApwgQKi9Nr
Av5GI4p4VgPDWsvyhyL0TAJlR6ChXZrwWAey0rVB28YkJ+7rd0riAeB6OX+01ZGA9SFczJc62H8h
AhQusu98CIrZFd+wMHJraT2Xbayzfae8wt07UkaYVNgQCYCYHFbf7nwYkdrOTiuQGSUbB1ftIEFS
45VEn0ya2ddFGhLVMqX9A5Pj+GbW6vRGkrpFq9LuyVpRZGiMU8RFF6A/UXuM5aEFd+ikQ+Wrg/LN
5Y+Ns5aKBoLsI1kXzbQe0yzSHXgiWctx0XQwpvKwm4dYaM3XYlnZDinw2VFTsQLUxINi07kzqlNd
jj9pisKNQE4hSRiNOiZOlQ3+VGI7J3V2LHeyGKqXOYENq/Ig9dlrYUeN9/LVuf9lFwOL0kT7UWwt
kH3yNY+nvN4vrVe9G/UnZoQ9qB+oeXrfKLzi04LAGB+aYO4vCRztNvJF0eFTATU6SNTZ0WXYYqMi
I7sqA8EvoArcy3xtdGcRaFPYyQ+Z4de7RDuT1i0qj5ELPSHGiSUyyIq1rYVmm3pJE8JTCC2GuXyF
PiUSQQHIr9+pGw0du6qGGXwMz2PHOZYSdOkf65d2IM/GmzKHMPfWIq33Ncuv2rDIHnu+683Ww+TY
PHa4rM3UR7MCTFboYjMW5XLf4L8WeL0J3Ta3LXY9jwWkNwdP8KiG4qVzMHhkwTwboGJBgxo2Q6iC
07WCREc+WRCVSk5DrQd96Q75Z2aFCVDnWkx2BpCIcoHa4i/Kc7dIMPJ8rsFaa1fc2JRlFXMrggk8
qK5j94v1vp7FCf9W2EeynNPuc8iXuNLCBmpUlY/ST6BNmDYQCXZhqdrWgVMdJF0QTgFnS9EDy9dI
5JZKhtz+cAa+L0xoClv4ZzgeJowOKhi+EuFNHFsjj/NHo0pRgZ5qHuAumbmvC0hgcbYDmjiqW7Yl
9tY6mNUWLHIbQjqAzVS+86kMNarsIKXPJToT4tAOsbbAET7HqB6yYbWFOnzT8DXSBAW0fRU+ByBV
Ok+lE1fmK9NAQCzGk0U+KQR6ORpMMKkfEczEK2lgTqhYAam3pfCZ+tXqkPsVvxzg58qfajiamP4b
4JbLAEKfmokGx04v39Bn6tghqeLafBT5rjG3Eux5QMBLsOcBblKVAJfe3MSaHiMhWOSXSIICvuVF
6VM07boAcqiujl4Vn7oLDRGK8GywfPaDKymBR9xEnkRLEGbDXkGjBSa6/Q7pSAWW2SdyPL+uVhok
2V5K6dq/cKm0z/LbrMO0PhdWTMDJh889HD46MDsgadwZznBISvkAC07XqLCYMKpXT04SwYGR2U94
FyofxCNhz+l0gNawsjw1BjIblnk8E/uqQx2PotpiJaBMfWSpeLlll7wIZQFlGuYtZkygFZdX6Nxs
CqeIqOA48ZAIdHyNHZU1gYa0gHL4tqzls4VbskASpjMUs8WzKY/p7MryIemw5XcWyhlB8AUACVQJ
5J9hHDl7qX2c80dnWZD27TBZH5oD4GoupdtZHoXxVCd7EwmtxBSsCI3EH/RVWWwy8Kx7A83DPETf
iou4PUnEQYgztzq2LOqax0qE1Hrvl3WpoMcb1e9tvhpB/KUfBrzfVFyaoA1O73gvyqJRhc2Z9inI
Cs1Nt5BrMwshwgIbdIeG/TdOmeIEHVlhAjoiA1mOGX2qxHdffFh1+4B+O1AIRrutOo/k+Hav+K2C
v01G49YNRob0BLCog8/XOuqKoRdRyYepfJuz/QKFkPS1FalbGg88iQTq8dSlzhOZfLTdnD1v0Acz
IkPEQGd5FJFqQCGGJlABD3b6otUbC7CjnG0GpLKII5bXtNjvW457v7dQzmuIKYviozWElKIRMTIg
FMsZziNc9bAXkgmMahfK7Oh6OSCyOWGCuy79IPJzLF7bxiPgFEGExjkIKTxI9FrolWibVqKPYh0A
YhgE3Poiyo+onYSOa9MqXGo820grEk8ungpEbPtQQ0uyxOXxk5tHQx7LwrPSKDW+TKfwTeucp17B
Y9ZEPVlhyIFreKDeCDuH6gm6wbyAbJmym8VjCzPoat/zI2tfTIEG7qZVxmAAZ4AX75MTG+oPMrpa
ST0LWYqOPIZt8gUUttxXJmBwvLqGK4YrsOeRvajIR1zW2PGYkMdOppif4P0g1AJ/M9Ntv0a5wkmp
mM+byOarpkHycm5hDNem34m1sZL1AhAs82kRDV81R6oGBSfQ9M2APU8wkp18vT2AN4xcsEWBp58d
dNy3Bnx8bZQoaC6pOMsZrsDIQpdE4XGdFn7RPOcW7LxLDDw2vEfSSGOl/Vhs6lnZuoTeIWzgVboS
gDjDaUPHdRrRfT4FRH9evo3sRYcnuILi9yUBTR5x2RKeWuLrwxjRT4VPEbHKHaAkivnVot16nomN
3rZbXsxsEEcLOLt2oQLCJOw6MRGYviYSdBuokc8aIEBoL55xA9EECnb6/5F0HsuNI1kU/SJEwCOx
JQxBUnSiHLVByBW89/j6OexZ9cR0VVeJBDLfuzZQzZ9s/mgvFRdLHCTktjCmhX9m/j6hBAbKyjlq
dUfrQxeNzmgyngM7gn9spm63oJY0rHukHTudxJzMn2I+pPlVnQ48CXkDRuho2PEa1+5Oco+0E7DX
VfX3BPDBuoyzS/qTxh6pvEnw3TpIstSY7jgDiSHGsDZW81eFp4lYaXun303wnJixOVjEuaIwctiY
gtyBt0mqXHSPm3X5feCBd2S/lvwkz9cZSRGrf11tl86rU1+enEpyw87r+h2x1XLyKcZdlpbuPMGE
ycNVG8PNaoltFJEz313LmTeM9dOg2QCV3jmtn6PRa+ugmfbta0MpKwnz/9g9Q6SQ+nuEWlF44W1A
UH63/g2ZGytOJZNQH6j2BpePmIJx38MfDJ7KHf2npXvlr9BJ7idMMAp1b4g+Rf8xK1f9RSOGQB2v
3Ye2bCv+Rpq3LitQ5XMZKQEzCFWcDlt8mHyumuxoSLYITzBKa8eVDC7DtsDnsM0ekB1H7zkyvpSE
k9LriwNgva3+xZGbd99JvgVppeJZzK+KdOhaN5uDUN6y8Jn/9Mxy2nuq/9bDFyAvnceb9JPk/P6W
lYKHrH5oGrRqW4C856dwbnateYTH3lA4r3PrSgMorF9r4IPzzdC+BhIAxFX+V1XPrBK5GehRtWnm
g1FxTc/srTsr+2mUX814fuD/BEFxsqnF5T9g6fHI6Zv0KYkDomNsx6gC+AFUXDLAULx+m+lOptJQ
fs35yid+84pBOruBN2/gWq3wJt/gTTpKDs1528yvRn5LeabimjBxomqnZ33X16da21qLG84+aAmC
MMoACOEuUDeyy/B2kW+0beVdo/g8b9b8OXAtRE+94VmhM0TbsC5dKnqr6bbGRB4c7OYGVDz9DFHj
VB+6fuNrlzs3J6nc3I6tD1Q9YXn4Xs1DGlJrYIIlDE7DUCM1fGvLmwE9k7x10t/aOioPjrXAexwe
RQT6Q8fm2FHhaLVnK5U7FL+kPViRl17W9l3TwVcUbkKi9z/IipOygCm6XrwRvZTE9U/9PBIAivra
b+qEbeOQG9s0C3LFsZldqcgRpIv1WyE4o/2c1ZdTiN5vqQiyYcuraRY+CLdEiyFwUu7L9lv8tfRs
6gXclOqMcWBYJwWZn3rsm8BWfyb+z3U3Wrs625TSe1i/1l+lGu7D9BXm5LH02AMi/ZaYr+6jO+pA
+u2sOVp+bc2DMnKZK9iWX+3wfY4RhVQOXwKzmsKgvRpuCiXGSdwxOZsw5ONGHh8BSImbVWi7+ae9
MlHVL/pcHGaTpU33J56tDBvqRnoxMTsUf7qm3CsF720OljdDZOCualWNm+OwlG5v1kfr/9c7jQ0V
DVDLNDkxLU1V9aXTf4BzxbxajfohAUBsJGN4cNhV4XQtrD3XkAB5NooMlIi2mqh7abVm3y3xTi0r
xxzqoK3Df3Jaf9qj+JbUZNtALW8yM3H0LjCzzC8m3bOEp5ojF8umjHydbfaCkAkB6UYobhX/qvG3
ihpBPYRiywpOi26r7ZT68IDhYlc2/0HZF7/UqAeJRug2nr3q3NyGJvKG5d8wai4KlI6LC8w50Pkv
y5qnrNqwnfsmdohv80fDaxV/FX4J1WIMyb/Z3KtQJ7MY7qXusYw3naOL6Zg1ZDD342HpeYkLMDEV
ew0gtZqcqme7u0eG7KcTsW5N5kdWdgUC8LPhUd+lPo/jY7EHqJ1pNK7bx5wsE+/PFTS3sxc1HK/1
egRTC9fxrohboqXXKtyl/GrDkJ516Ua2aJtxTRB0f4njI/fmtPirzYz1ZPyLpr8JpXUEArBhwCeC
wnIV/TAhXdRIy4pI1HI4ah9DL8xw/0AfFoDv/jJFQTnuF5BYyCqoBC262iX8BTzPzlAOqwnkrnp1
xim47qsFmGi3rrBxR27hZHCE6evzrSRvu92Epldh0AxpMdmOcrerllP1a6G5yqzxArgMSjGOF2nY
S89r/0SdBR7K0bobIuLTdXN1W1iBXUdoG/5MolKqs3qbtV2Rkd23o+Ruk9HPzak3Dj4Lt96+6PYz
ahfipJETSOpN5dFnTuY7mnR3jg4pU4bMgEBeiyBKDcIoIkiq3EwjvxDwuvvOrfswBZa6W0gqoq5r
/h3RBBYQeOeRs1wfmNYKL4MmDmfyxrU46MZzkb7Z5nGZThksK0Cvsdd79HaAu43bwjo3fj4koP0f
ROPAntwY8hhRFPIZX8fl3Ci3/p/9myfmZkg8M/ypZwCsJLnN5nBXuBkWfvMQv1f1V44SzJ4O43+9
v1PiQ4pqvSth7+pHRzw1o8Iocc+YHhkjcx/8Tps3dmDTVBWe82yblzd7fGpHT8rPMtzykB0oLhaa
eF8+GlDPP5ldG9xzW/9W4Z8hnMxm6UernMkOn7tsnNbZNfi8Z4fkXNNZdAZXp3xLJtqSlMKLk3vd
HOVvwa8ZMm8ufsPqbSDRVc8urICQkLBHun5cq9Ttde5PHIOdso+q7qC3cIAkEkExFvJuHdkkQI6B
+nze5Z7Z6Wjmb9kKnY6cZUAckHe+zsebvxN9M+vLoWGOU03X7p9W5Zw3zjwR+rwlaMPXD6H16O7W
vaW5zzI8v6Nrf8tDToGixvbYPjRkKw3DxmO/yVQGC1QkuVOB+DEyoPSxMfqm9+5FYTWpnV4L5tXT
nu3L2L4176nt8DwAggJWKBHklvQvLz9JJasL376XDJrKRwvMEqWBXNruUm4iFLKFq1mbOpZd9ZKU
0OHuY3a7L4sfhgFOIFl8NxSJn0HPsVjDFJ1troNK4UOftnq/rwc2GpvuD/XQDN9Ycp8sMr/11Zeg
MdfvcEQtUb5Md+mRBNM/Sag02ppCzd5PODTk3cyqVK0E/R0jDVXs456BVVBrLxyOa3TKlnuTfESx
Z8ufMhRdor+bmb01nmbZm024x0MOAm9D/1DcISfmq63I30MhHaKGmyYk6PFNgO1L9YeZcsy68fCl
EII+fhGZH2cuu0aJylA8LQYRVyZfDkJ9/W8O90UqbWX46zjcyRMfUHobxsa3i2zbWHA4EHfruUZL
F0GAIsQen+qQcyJyTV7tuvpJ41MCMh1FTouIJGoD0RbOQjsbC0PcfhvSi1ZMiIMmNPnYPXlDIovh
HeljGfvpWjJDgGub3FKN6VnZ5C0Gepw8AnjQsnOfT5tasY4DjD75zpKjqdchulExCdcd2QikNszb
o9Wy3mfPcU0iwJgbLRooEBO1DjKTchvBFl7kfsyuCPMMYtK/i/pLKFueS5ZxIEVpOrbVV27zTCQA
LkynIq5OilCdUlylzn181ONV788Ff2CUf/Ffs1JkjOKa679hTVr2eyojz1dYwNUXif742PDntSfm
iGWXOTlEFc5RUQTKPxXQ3o59kJFmWZFDhqrulua7RN+6fag5Ctevyv7uoujxWw48/ymqGDNiTTjq
FnN34qj68zTHKL+KO1e2UIATLXMzItEurOyzM4FQ85lMm3dwEGw6CMggBj7k7qmM/3Xw8Avb7vhv
1Tv3P6HKeTVOA9R6xI7WcCbKQnxUjERJ+zHm2V4TaLLidK/yF4+EdaAW81DMym0gk2Dal/pLmF10
tIxR+CZ3U+eutnIe+jH0WvUxbVb3OE+3xUGa77YCfo3QzRn4UYa3xH5W1dGf8323wlOF1zICUdKu
fbSvVJjDZ0UKDOGtduia419beTHsimnt9MJh2jXKXSK9JurIpP1jVt86EFPS7wwdumWTtjROliDv
GYmwxXM/9ae0UJ9zcj021JfFxd4gRrH40VvkEv0iwzpTZ1+uX1PHRRrbN2Kseefm9tuck1fJhmuv
V8MvlRH+CeWj1la7ZuAN7weDc836GXqQEm5gZZJEMGTiK4yXPT19L9Gwn9VXC1lxhYUgad4NKbp2
gNotC0ZiSeMxgd0HThOyUyYQuxlDi29ocuzXqvFsmVFy03QEQk3ETF+u1U63o1tlUd6jIxytftQo
81RD20kNasZifV/lBwTEkRPJtK6rpzyGyUUIpYcPZSB7o26374VNlZ4kxr0+jXgByFXb6KUaDHYc
Ok1qZc4gN+M27vXvqLUiHyYU1cISH0WIgETXRrpDFab78hxKfp8HumLjb3PxHUza9CZxv4fGZRlf
WD/b9GALvBNN4pYokspvw9RdiyKEdWO0rFMZYfoCJ4zTRv8S6VmjpIglFKuMrU1XKpog4RSEDZmC
x2zuNWoCm+o5F9KhUaTJEZLmGeRyqLyotiv622AkrlIGi/ZlCPgvdZv3PA3qVzuz4heoKeoSrgTO
UjwIOlKIK82xCDJa6+bUxvW7aSq3iHsz6lUPMbu+TxXjPBK8CUywMMUKICw63RmDg8SEK9DuekxG
ZRyPu7YrnsZp0GG1QtguAoZjsW0amS8Tw5xjiSJ0QqnTN22jK14c8XlbNjTJoKaLC8Fz7Mr2Uqi2
IzhFpLk+ad2nnVJyTtBIMw4VDU6GO9voUA2t/jWkJ6sqdkk04I0bEvD9YiuHZ2P0U1pQbGxZGpXU
i3TWBIG2JAWUp1RjcHaYIi0loIRC47aYoyM+pYSpcyleF3Mvtb5q7ytjG823URx02kyxB/C29XV/
5bGO/J7CDugsfQWrTyXwSA0NmII0S/HSWQP3V6xXTPJc8yUhTcn62c3tHnyFbbTqnaJ9qWnNiNhu
ztDbknXQ42fT8DqiJjrXTsCZIHoTbpaBzSJfAzYAG4MUllYhvAFHg+Yhf/ArAmyHxXK1iB+33kWN
2A1L7A8oEAaVxbJ5iyevGYagybVdo/c63BsjU4rmENEz5+9b81wBpw7ix+LcZvjtx6+8twms0e51
+wtwFrblqY+Sk1IFuTo9rfafLgC7CzaUVt0vRucvJp9DLe1E/K3plLZILvYz0qL2udLVjl3KX7K9
pfLRbWvkL3YbfrVlQ4FOGiIiQY03K7orVeZXYikrkw/FgN3w3ityoKbxbQkzJ2wEbXe6Y4QJSohK
Qoc7dsu2ay3iPudqsH/Htpa9QV6EKylR4ilG+KdU6FF5qbWho1Cy7pENpzJ9C4WhVfwL6IO45iZf
CxlJZ0cjmBXZByTYmgsDyNvRDYWfpWkwNPYhnmeYPMpvUDFNEPLVHIGN1cbsxF3lA7VVlY7kbAS+
EWOZHtK5AZeKLw2mtgZ4ZMjKowQZp41KsKJEnIfqPim2n4jsjDz3lCXpNXwYFDVwp4HxfsW3UqC6
MU1T9uShHHyzfijETrNxkPVUPK9IO6vJtP3yIdpF5+5MMTH5Ybwzx80qisBG6m8wUOlsJynepAqV
gnbreeUb6KWwaBnZetkzx69x/dSbQGXv1JCTtShtYsYTPHqSG5nPnXqaLZtZp3Zptg5VY6P2/BX/
dTXRf6H5lKFAaBmUS4sp3fzKpIYNRjLduXgv6+xVEYt5XqC5wRJyVvOHelvJNDcfz1Z9MeM3qQWl
3stl9XjhyoTcycL8rk0eNO0DTYs/ZNjRZBTEsdb8q5HyZ84oPpIo2moJZEUDCpfJuu0svdhRG0Tz
0r+OTJhuZsaxb0g42vE8lr9Z+B2PwJ28wmL5Q2QwMWEXKX78HpRikRWvNf118DvcEfJl1LdWeA2V
kxb28SXDuamhQrwZ8/qb1OO0T7s3kW/73PwzioSalXFrIBejy89HKV9pZ3OiN2DMIVbcvnay/iUx
VcckH9aanBw1bqb1Qf9Q3pF3jTZkttH8Ci/pcyCGS9UclxjBE+pVoRaw/IVrxm1gxiixPeLtrIUm
B56uzUS41GOoLeEnZJg9KbBzCfPkB5cvshMkXC0qEJmtu/5MSPYrFI5X3WvL6bROuyQ8qOLcGakT
ccRk49vYPkM6QS1PBUSqb5cgb4hObWy5jqQY/ihzrcHQxGP2OUrxOWMa19vDLH0Ok+1zaF8TvfGl
6VXXdKJXJ7wJmltmknE1mPWKHDnD2HHS5tfIFEbQtysZIIz/XhUO8KbKlf/+qMYOIiYGZF7aKuuf
EjaxoliPkUJSNziFBgjUjym06nIWuflQMSnbQg7y6mtdSPyYdaddVUdR7n1Y7e055+fABZt9WRba
KX5j94AD4SGVf8WAAFbtNhaYfI9Xo9LyxAUMXxcTyylIR77ubfqr1dUt6hiChCDvQkQTugLW3lT6
K4SJghR1I0L7JN3GkV+TD1MBYGdJMNaLYL/bNWK8zPKCu2XskppQVQjtMoe41nvWz4ZAFLNbwBw0
fxz/xY0lnlEGNJsxLofLEIPoc+zP8FpRrCyuLOPzsAGq0id5SBtnrPU3CxkKBo/KNC51qW0TfC77
FlcyxhWpDERBnaPE4D0sghd2RUQ5q2HsPhKdPuqa3N9lfc/WUUK8ESi9XHIBgo60Sb9Vo+NMk1Nt
6WLTqOm5lLwcgchQETCnaayLlgSzIAtcj3kbqKOEpHUGA2QQuw5SdIvG3F1mTTz18/I1S+CGmiG3
rlBRD1eW/dwoVKfZ8zOIa9a+t49NuVOjf5VNynyiXDQGUb2eMqeyrYvawSrnZzV8QaWee1n62VA4
Mr8PLZdm3dxCcdUIsEZPOMg0CYi3OfsJWb7a5j2e7gqHWyxeevN9NkB1lVcZ0DB9KILeUx2yWOPP
cXlsTvaEdyCMm+bJWiCZQiNXAiuJ1a8Qt2oBcRqtcHJVGLo2w5U8+tpjuRsgzsO1sUFSrd3UZvpX
vzbepDYYmsOXORkDLbTcIpuVF1n8hoPkcC0YTZK8IZGil8FEkNFqtYUieJK+WznCgZJ+dV3xF60x
KNl7vXa7Jg3fJOAFeXhJZiDZ2ERw0xl5FsTWrPL6oOqtZLfg8dtwDgnDUjACRE+6GeTyzxJTMig0
dMXaT5GII+DFsAoZOpnZBFsO0jfOcaPiwLS2ZflPK00Ixp5IolkZDvIcK4QF/1TTuzngEwKTx2nK
fZdtu6UITFC8aPiqSEkf4hecWMjdUSGOfNwcD9PrMCEN1eWSbSV1DRAVdYUdsvQk6BmjQdDBpqbH
T5O2ftlcoWVzNnlb3DtLfo5K+7OoCwZo8EtzKSS0BY9wB0SP26Jo33qT8Q7ALTXHI4HEqeSjG4/6
eWthiELBrEOICLdt2Xba9CFTpyJjE0vQGxDahYbqxTCRf9epEX4A/HKANX+mWn+PfLPoOJQY6Shh
e9mFIGNgEulZGk6CWhqnY79wl+adXEfULFrkFBMoJ2nJA7YuZeCcZJkrKuNa8E8lW71+7HeDjAhk
FQdaTjfYimcFUUsrnLxPtkm40GMMPCO9LxHfWKMca+sJCPLYjgDfwrwoURUgny6iqf2Y6ZEthwr/
EGo1Ep6tnv9dwn6wLC/rlkSoXdfyYhlEG9b/phAgr5rtjyFroZ5jtm4Jh3Nh6uAyeu1jTpjJOD0h
a292XW6LYLUb4NdYfypT0D5mIdmNKrs5agNKM6G0iI3lfagyDKedm6YGW13EU9jJI3MpTpTOQJse
27CFeng1JxMAyTJOkiVuVtY4SniqlvbJZKLXROx3ArBYOBxjh8xmXoEAi7r3JkOcMs1BpWtnSgGh
7l7hIRc8Fttp+lMb61CktqcLvmH4L/68F9DdtpiCaGx2CX8tpUPDP75WyuQb6ScHf7BUxSGxrSDs
tizH8XA0XkM0O3VNtzeqla5SnBBsd7VGBxn2Pg7vYcvpyIOCuCZO1qc6MvwedlufZ6BY8VoTEVdN
tNKYFxOpN3ZrqGfZadY/HaVWHw67pvy06WIi/uExOU1o48pfe3iX9Ntg/aIDi5OvSIZIQcc2uIn0
NZHTrZs2PyqIRkt1RLa4Uz1iIktRj8O5AfFn+kVL7+F0YTytejCsmrcY0YVk+XIv3dSqDexY81vi
453lwcVoc7RjS99qAgX8UgWj9D412dYkydZODur8VmNGUkd63XTZEUn3oDlMJW+dfJQAIx8v/cTB
nhLYMvzYxhQHuhruMsP6jOm3HZt8O1s6teIY3kqMNwWCPDUzUZkhTDCVQ8IcpGPeDLvo2I23aUq2
9YL1z6z3GhYCTIEegYoPH/yg80lJI2QnsitL37Ajj9jnK9Ay1qTImPcZag8DlK6Ib635LSU32XTx
FyFfuy/qt1r/WPDySkOq63CvyhUPaDr9LHOFt74u70qVXuqEENtO6y/KbL3Gq0x+QbE6tb0cpPxQ
20TMdbTbiZ0CKpayVT4+hyjmr2lhQWz5njC0yFH8iyiJ+/gAdsy7xelZWdk2qpCfZ1CZx6G+xOGN
ZSauIIUPRfSwTfrNkHq9kf4YAKfTbZFemfeTJryMBtTVTACAHE2IrcOefQNInv1/32fowI1puspI
UleUtvYyBj3LiRBJvlFFeVKbxV2NYr/EhvpMXxaaWK3HM5n0sycGFLiKEnF258q2NpYfVVjfpfpl
5ZdVDE7eSghc1A5JVmFHJ2HMXyjYq8z2xhAReTjLoMrVYzqqwuJVaUHzWYHdKO0HnovywYQ/0h2Y
bOZ6YdcldkMrobIWduI6sgJZ+EpLyWKCurQ80Zfj92rrWLzNZOMTXnjICsjlXoT7OdNuehr7maG5
kT1jxNjW6VaRUJYibR90V223ZXqSRPiMGaJPfqbJukbLhxH9YvWFymcLNQ3JVeNnxbimknbpwNlb
qz5Js+yYuvArUzafrTlDCRVbms8SR4BTMflYET+TCdfVREJbIVL9ywoz0mbHhjLQfPr/uC7liEqV
jPVENBLEWYMVeBj4nozZX2M0Rxgm5/JdiC+Uf6v2U0MWaEgeRneWmGE4UOo3Ya4v7Ew7k1unVOBG
7Eg+jZigpP57XrOTlR+WBqYjqtykzLFWWIiGliCbl20sopOE1qCZ06OR1ns1MvDIzIY/1Krq4v/x
cqMBdZL3TQhqkNTxW5vJHjHBfAT4ThIUw1Xn98V0irrQiaBXqnVBl7+mriYsN68mNHRdo3zVq23G
QCtEvErvndU6g82JGtDgAHC9UxG3TbQBmLjV3DwCpD1r052Dd1DexbLTQ740B5slw/7zGhPfgmr9
mQG7jm48H7p9Rc8tup3NyhyKl7o0YWNuq+nP1VPPJKE0gAZ6v51EeOP9KmXi9KS/CpG8NmdOqw+8
JXmNMNGukUqlteQqmuidJOr4gJWy2OfdRBYdIG+aui2be5S4DXxNM017qzafKd+q3c6orl13W+Kt
prl6oh1qEGJFe+2bihE6YhHwqjzUNk2DJa3yZVhXTcxO/khfYlvRynM6DxjH37G07Wy53EZKpm5X
Zf2ZzeeJ2axeL7b0W8zv0OGs6A9HKKU4BPMaYnXCKvWha/PFQLcp9g3KB9EFcqx8j12NyLjYzwAx
arkX42+krcjPkx9LzcHCJe4+m1ywt75KjjMh4BTSie94ZVkLtfWgw+CvzBLDfMbvAoqyeAsX+XKW
eLFH2cCKoGySYf7AMtTbv4n2TzGDtesuhXGGyYQmXvAbS80pbktXw5GfGu0xXy+tnm/pfPVauCOt
uLbl3UrflpZ7EK+5OOQTWvYWubh2asmmyloBSPngK/zKwjqVuPlDhQg/azC0okLrVuvYSv80InNz
fMNmiw3mIVIakhpvvvBwEMXk0nV9QM+QUySxB8W70Jio4rj1ET+rpnCicXSr9aSbJb8YRi6EEEm4
W6UGaBEhKpbEMg+W+qlQn1TmG3nbr3syYwH2Nys5SNaMoXV9exBfkVfVOxy6CaiksQMw0vVtP56b
wSmAuaKbHnlNyZCNOlv/ax7dWAAjInuVUHegk0CpFD8hJt9k2rdgf4ZNQF8ljRCvLQ5d6TTESFGo
v80Q49ks5arGdwQ7kJxhNCWD6xVlRRMWTtKV/rRMT3UHuXFMhkO33BfdTU3DUbNDn167+WgiGFWT
cy1LPJpxdq8LfWcJwaf3Y9eXVir3pgXL29qoMrFGSt+MHTvWcuA+jNrgSF6Xx+7ai31l29QCYtxi
xa16eO3ZeJP1f0ZRousy90m0vqbNl60MBb4VrA7NpLi4U91F7ZE/ZFspRSArDtHjJxq+WdP55tFL
gU5j/Rv00Cv7+lUeh6cEOmawCI5uD9IYYROTvLiNXqL08VQkV8NO9g2ftBoqPqyLo7XDrteOQl4M
ElEZYdOoo+0vC+S+O2E2Zrh7EVH1gVEDAQCEgE8Nm5equzAjKHk0EJUsa+ku47dhaMBFA/BAVG/J
xQJPbdn8p4GkcstR7WWnyMviNpNOJGf5VKU5ySwxU1g59qAr5hjNfih6utYa1t5mHrYrDWFa1uLu
BHka5u41aSve9i6SabgzyFjRe1W9RJJivj5y+2TXZL93o9EYdrYCcBDZYAm6jW5TzMhEsUBhSZGW
92Y9I+3MlI+srZy1I6kAPXwD93y3uNrn6NZAAhkYJ+zWD9P2S+8vrYlZYsEPNs3FX9lhdl66kBl1
QNmvNG8WlcNtMTB+Tf1PrKlPbaPsxSMLoi4uNdlFZiWSoBqvLcAxnNqqZJsIEExAHFsK1yKWmdkw
/Mb8pdyInKN03oXTX4RF2Y5Z4OLwao+MSaVY6nPZIlLDXz+yedI/a+Dtm5Rz+Ngea6gQTb7nivFB
9JFUDbsiT+9ahB+3LJZniy6BG6hpwOjZ62Be42XKET4puBq8jnetHZ4FcT3I9pP4Z+l3aiJ5suoJ
a9jBrmxrgp7qvLjF5GUxN61I1cgWZESnmQF136J/Rtm5KNwIeTaq0GRB3bBcElLNN8zZ5Acg/Y0l
61Ksq6NNoZN2Xtx1P2pfb3mX3LGLDwObk5ZJjgH7aOVQ1024VUGG4vmmLwxm5k2AurpduKyOVeSM
2KRjScX4r3g8cIlPbdlWM58Q7DThbdIpZRTNtn6MF6BuTf2J5XeYfJHgZqOfygQj52fFetCoPiIi
UcFSk2dUWWcZDV/KfqFkhDmb+I/Ddp4ZJbC84V+Mk9xdy5J7fO1O1iQ9PJFX0J0qfWkaH+MtXvxL
Ahm6sL29ohclP0Dmp54jFd8YIIMfFS9i8MLlWSGTRdrxWmJprW2/lT6nHmFN6g+GM7ef6L4j+n3l
5y7cx9PLouzGMMgiyZ2TS5g+5WhPbXdWb3njL9NvWXh2+ZXAypufiQE59dbDoib3mLNiepNzz6KE
ajqqAJxSSTxNyT67duz3xWUuQMyF8hB5Jk+RxWBzzjg07PFqGm45n9TxrdRvYjTPUmR81tyduTgx
A7vyeIKa7OThtYn3g/2uMSzX4OD5GFZeZ5vhWQyTo3Z8aQkej0HFBMayQuWfPg3W2W4IO+xQ2Ve5
pR+0h6m2aQSRn9DiTkvGeaF0TKLdyTaQ9qwpR9RagDEW2rlvUWNp1RIMkoCJqrp9aFUcC8OibkcE
WE6D7Uop3hv5J0+XbYOXZKlp6W3XlQCcMeEXGYdFC3dK2u7auglyCbdULm0VTACCRJjiKX70wcxe
vP7GwhFhepar3gZiNve1IrN5KKinQTV3NqR/B6xXT/c4o8i+VBlgTLgNZavZ1m2smOKRAx9ag4Fo
wY7XFJ/kzj3FMkt0hSc4ja+jVXL8LltBRs5cbHvzrKlnVdsJICEYSNl6ylnVu+UoDGVjNE271604
dNPY+ICbIHAEmruNiZCCWIz5xkdF/4lUEaR4vLIVRjtDgQ/LEY8ar7i2MVU8WQRkyel3IVC9xlAz
i6pvgW9rnaFWrPtWy46F1t0SHcmvlL9KUXII0WYY0v84O7OmyLUza/8Vx7mXe2uWOtq+yIlkSGYo
qBsFUKBpa9bW9Ou/R9X+ujlpkuw4DofDRRWplLTnd61nhZd2E5sLr8SE1iZb34u2xoQhAsLaUIwr
UBsdBcD8BvbPwqwfywQ/Q78utItAgYweM3tZzvajlCrxjaKpdgyu5uxUdlIGuqpyUHc7psl9trec
blOaLxYBu8XIGDALxE22UJV40qrgWUsoC1OZchxoB5H9y2GyruVaR5jvN6dDvHFilivR+BEmyXnu
o2DHqMAKyi44pBtnZWd+ony1dpGxRXq+DpybKIx3LdocW3BKMa/PJQ7c3PHP9Bqo073hgpFz0QKl
HOxSWWurVYInngxzG3dhoz2GRr3yqQy0MkKwcRPyjZB1J3a1miZqu/n4q/KRgWiUZIC+dCOGKC+7
cDk1rBGYqhhJEarAhUk9MJP5urGq26DIrxwZXRP/fDpk3nWpdkkPVEmpd4Q0ibb1tKswtVcgN570
IDoPMkcs0whzAqt8ypD+gjOsXRqgcUoGBMXf46j0mef1BYxqPys4DfMpc/0eu81CLF+nHxieFzMy
8aZf4Bk8gkw8gKPezwgu06SzhWGj4LM2kXZftrdt8HjkBg4wvM09xl1lRWKUpqGfC9GXs0DUqHej
ESVIEW2qQ/pYVs8q7bHG2rXNij6i5vquQo+ykjVFqA+OfI8DgFtz/vknKmTaGnnd+ahzpuFyxudK
/OyUADfTCn0XPiVjXckleenUPANtl3DeII5c2j30CPYQyHVrOpPjMjMMFmBd2F1OGAgMecOaszzU
0ncp8ZzUbrDXZkqed+Zpr5866mVoAR00NDCtOml9vIq4QeL2qZLGOtH8X8xiTbSl/3Iwl/M0nUXF
2YPV3Bj2uDRGVmo+N1XdRuOPnGG4eTErfRuj/xA+JvMkdF6i/oE5FPMTlsylh8MsKAeiJ9Q2sbUz
aTXI6yG/T4oVLcZ5GraJFz9bOOE9iSRuDeGsome/iA5bZb6tVL3V0/YsjzS0SBYhrawKf0n2B0Z1
ZvCzQeK8M6nifv9Kfzehr/qG9edX2pWpLLJcTAQxRhdXq+wsuC5O4sXr6rHZpu1CnCAtEYsf2hJr
HVrZxVm/uFMrb8Hh9DI8+QiXb3iQdgIt9Pr7b6R//aahhP75G+VOH9jK0rPdeMN4jIXQec/KjcHo
NJcLlxzpsCL+/lpf91nT26OEukFUqlzjUkUS6adeXmP1hI4xzEfk31/ha3Srac8//9RjWq3OQzeO
eUIf1lq7dFBClztUl0fQ3fNb+ve3Z/4bORl5SahzLrQbkYfI6VU2x4acr8dM094bcgK/KRzZFHJn
G4vikpmdBRZWX8V8+THeW8zo9ir4ER6JVzn0mPYGFq0A3xWP3EfK2uGxvtduOYKdwYTFkQsYzqGx
aw/2GHma0WhuaF6ERreFfCZQDmnVE8EFT7VrLErf5NA7XHMgPJdW0UqjRY6THt+byW4PKCg1Mdmy
5j9TFEE7NjTbihiF16T5EbPjy+Dk2tdVdO3rcuviH1AhLP+R2mUPFlfYxiXi6ev+TZQP0j4fPuxx
voALBm7aZvltYj5qsDfLNRqp8EpEsNBm0cml0XvY5n50qD5z5wwXtaXWiGhvyDFfu3fUOqboYbQ3
AuhKCoR2p7FMViuXjQW6Bgaqs/C51fEZIDLD8rqeLJz8m7ynkHIC9vJ2Nuly+v/RuyioMLQuyQsS
O/MNsGF53asXk9meFRFDTpaeS8qIU3lFJX8ooUdoZ8h8a29Y9KDxukUAYSznVI2zyv7R/YEowDYv
TBZH7EJUt6Ugho2y6U8daFQqvZzZb5l5P4BoRpxo/GpKhlZOVgJEKqTZTahw+lfbQuUeqU2cTZcY
X1m3RJGxEMJh+AyvZR3iNLMepWFdx8kuLFBa+VcZolYwFwkHj826HU8bw0IdfOcZlyp4JyKpHa7M
oVrb1euUn2NUQ//wWOPsc4iLKRn2wXPhtdI5HzXuUgZqvbqrrVjBc/fujLK7rlX+aqTuymcnrbOQ
zHJODqAfQhwZz1PbX7I/jev1AH+CIwz2BQsveTWCHKxHuYmo3JOgXobbLHhpxGXO9ozDoNLyICID
VDNg5CCW26aSucy8ZGU0UfMxEXTnfKu0P0GzjNhzSqDjlGw9TKL3zB8jFhN8gEnzUI9nKj830K3U
KOhRZlYJMIE4YVa21YcHCjAQmGitfknQuTNxxkT8Is4Yd7hW1i7LbmAL6eGp7wBeitdsQHr3vGpw
N6b4LcPnxoifvCh6TPNtLpZ++ZC2N2VurPQuvNXYTWRdh5GegLncW0YKv1JjRidDkS6Q1JcIa1VW
3H0/rv6OUvn3kc8y94Zumkjn+WOJUBjGD+YneKBa9xI37J7QwHbIox3qyBHbgEnqN5p1lemwBOCR
oq7oo3qBdGow8bOmnKTJYNdX7odmoZrP2tni81JycCo4rGB32AHxj26Qs4PdOI+QyePYSRWyWKde
og6uXNbIdI/0VG8aioC7Xjtr5U7zzrrszHd0RDv3kjquRHIlm5ty3I5Jc91xzCh9CkClak8k5YCF
HUU3duy/FYG9LLxfTXAeICITmEay9o5Kw7psh5t06F/NoNtaw7g0oTIMEgi1EV5a088hPzXbnTtN
f3Hm2ltwDV7d5xYokB2iqAkJ4aXzbNwj1Z9e7CPo5gPrctPeW3uklaZ7ZsIlwpfhLX9LP6yP5ka7
ZaPV6ifeW7vTj13JODBP7g3+vHvXMBHA7/oPQuMY/alwIqu+NSyI5cv6LHpXRzjGh2bk+Rt8mvAT
TTjCC0S603IGa3ftm9qRF6If+ui9hVHUB8Yo3SndRRpSvCIEGdfYCh9hI6EiNoIicgwkI88me91z
iL/SWpekR6dRl21TWCeFbIszPZ+CIyu1r1dP1m92/KdbVXB1JZlcxkWQ0ltijVmUgRttVgGu8ftu
7n19z3gB//w4c+Gj35facEGhDr8YKMYaRB/iZIDBdpgsvMbCJy436I12OSqaMr3Q4rcAPr0WTAj6
hlXWXU5oxbX3tKISEaenYUP5r9Y2Xn4WpQyzOvWBEhdCw7lv1q3szF+ZyKfj2e9R5ScBRWB24pAW
08a7jeSbrt9FSbfi5HTJpFrruwZgnNlwXJ7Gzyq/LBDxQ1TxJXOG/rMmKVUNG197LKM3PRU39UTx
N8lWXYRKU4fH7ScUbTRFmuFjZd10ZK632SWSm6EkCmP4WcbA60nFUBTQRv9M81F7see56PO3YXow
agp3UXZZD9iYOAugVp5Qtoxl6S6/fwUH1uOWsbeEFS1HMrbTUGRqTyINxCGu7CfNCh+sECvTWZBB
HAaH0B3ZkXy9FLSMGdb9qVUxI/Yj4hpx3oalc+fWaXNFpRJDSVYUPhz+PAciI90V8rsUgJ7n2tdH
bvTACtHYW/IKbRKMEaN5rjU1Vd4pyDfp6NxpinVLjmowd4cQK+WVLVrOSN+zSqw7rUHv23OsojgF
Lzhc9UXsHWn8xqEvtLcq7qOs6cKoMs+jvtFw6co2MEkbyLXnuBDQvmKqwr96AyW/1bmUAB1DoIOx
GQysVgJ/ca3hrU7lLKyS5akDkR9+at7k522PZbJKjfpmcFm5GEXQ3Pe+k6CO7nX0FXOnAxMRI9aU
E+wf5TXBkVHs9wT9xcT9O4730/tVupEkAjLtzlEOtEaXE7liUwDdxEa3VIFLeZYinih/amifba9g
awPjabwKzXiu1qHqaeL3XGV3pRxPLATrGdLIiCxSj0TJENVxXattX1PMw6fc1yWlG9CebrzOQufs
+5bye3/41T3Mo9WnexgsPxBG6hegwXqKmCiuluIleIFHnlAkApLjmXhDva1tcqy4QjRbouR/t+/K
m7h76R809hBUe1/7S7oVOKeT6VxDzMbt4zzghgilAaP06tRAWbZu8sJpNvhhY+H/aD9SeYH9gHb4
LotLh2M3dkk/akJe2F6+sebU0OOMbJkRnGnNOj1rQEzgfSet8ASPQZuD0FtUP7G812KRXUMx9ax1
2tyAsZmiEAXpOcWW/EjSxO84sa+e0960a4x6VUxgvy7A+W/MbXpGAesCze0iImdcW9x7hMRZS+eM
tN1ltPGRyy40UurKjUNgl8MpQ7oKFqxIt5zAzr+1ypbYY1eAdJYWZ3gv5hr744lc4kO9wvByKU9Y
JF/AxUZGfULZ+FSeqK06j9beBtPdX23Be1O844VB7RTcFXnbS+AMJ8aJuMG0DBmcXPh+BWBr7Zzy
mBfDwlpBtV2+Pz+Eq3TD3vYcHkB1ZKmhzwPTV493b3KMJ5UOjPoG0X7Up1f4jJbzI3IWHJQsQUAs
4k308H2T1+eb++pae+vtmuEhTedrBTvtLj8lwOJ6fAPFvszXf/EE9XeEwade5bdIhmpjdC8CHztB
lV56BrrNfEiNI2/uwHj6Oy/p0wVa0VXekPbuha7NJllFJlKVFJD0tY0vq6PhQPMj+eJR/X5dny6T
m34NmH/iSI26eNmrlTU+sD9AoOJueod8i+bc46jGP7ZIOjBj/o4c+XQ9VfRdFUjsEZ0ibACGqVad
ZRzRgx8Es9OvSoNsmvxIQziw6NPnn3+6mEkN3pKS2ioTx8kkXkyIAM6xR3dgtfd75fvpw0PLKcfU
MolVCt2brsK8CUbz+wZ86KDz9ybk02e7buYVTqQ4u64L2FZpjfYijXynXeK0AYg+OCybhYuxukSH
daUPaAJiGxwZMQ/ROrMj1pwk/4JDN6FLqKrlxKPww8UwCYWS3AAfMyKbJdUIiL7Q4nOnMcSp9CJx
rmCLrIYWo1OH5x8sWe49WwY0TzKZA+SI8eS7F16mQ4INAmBpUvi/FDjipSwHTB7SKiBcAC38/kkc
6gV7wxd18npCiUoiSAMsCQo7Y8gS3sTCsI+M+wc2dtbvpeSnZx3XtoMFi0tEZhqf1Ggp4bZH9rpz
kSbauivW/eA2O6Mrg6s4qtWZzPAgguBNML+V0yphYDsyVx9qr3vjVjRmCBNcZ+C9Vey84zMPydsY
V0dWxwcepthbHGuO6SRiCMcLrdqRd2EMG8+H7XMsSOXrkUTsrYWbLrCKwSS6IZY1NQVovc2uM8T6
LzUEsb/ebeNMVqiWLxwPxo8l/J8NAFuj6V9llxxpbIdiBMX84D41BczA0WRMgouMHGWoBE1/VnRn
SWaxoovOPX+6mszRXcCkXxkWcqHv7+3ASCL2hqkK9k9VBcaAN/FBZc9FcuQceX7yX4ztYm/l57nU
xuuKzw31szSfIYdo5nU8sNHamVZ/7bvvrZqcuFVVXszfXUM54G3iND8yAR56Kntdv4YU4tYZnzxT
7Nr0rhdHsr4OdYO9lYgi3TULNJ0PlisA0KO+QvcN0/D7B3KgD4u9Plw3fRhqBp9uu9GCMJLAANt/
8v1nf/1CTX+vAyOZGsJk/uY+DlyBj2tmBuS3nrVE0vr9Jb5+OKa/14ujLAinTiI0sgxs+CZFfQcQ
xhtnh99//tfzP0qNP3exOO+nECBxsXMQ7odiCha66xqnVgfskKRCj4bK2OtLtA6FAZX1+6t+vfg0
/b2OHUlkcJOVFzsVq9ciNW1OxM3sJJXALopU4UCBcPz9pQ4MIqa/15sdpQp8UFOywxWVXoqHKcMo
vtRuhgdzcayUdugtzX3m00BVxrFXkgmb7FqzYJGeVzFE38p7TVyUuSUsg2N5yIda3F73lkPs62bQ
AMXFYoDrScaP7nCujVgEm6cuKo+co3zd101/r69XmSYtC/XtrhNe/FDx4s8Dvwi237+Sr7uk6e91
+ChMQj8s62RnhZsuvk+6K1Ee6ZGHPnqvt1PXb7XAkslOg5iauQP04nVVH5lRD/QVb6+79y4rOr3j
qWSPMOtz/G1w53QAj8sJbO6xcfbQVfZ6vG0mHWLZ+dlT3upO6l/UPhKyM4LFAPLk/ftXcKhXeHv9
fvT0thslV0kgjtWrpCOgApbFAl+i0s4CjBzVkRHs0P3s9fU0blNCorkSMmt8ChxY4mX2mjUE/prA
jCM3dODFe/PPP/VAnwzgIC2gbI7+j04+S9kAI3n7/mEd+uy93t1mth8McZYBkrju8B5DKY/a+Mjj
OdCjvb0ejR2uMQ1E/jtrBzJfYffjpPlaVGurODICHujM3l5ntlrVdV3OFVT7CBUOt+SRr37gubh7
/WHMS6+Meg0DyTTAOX5r8M+2R0agA63G3esFuVb3CeqjdJcYK3ggAkIHaL3ZtrGq4A0eizs+8Gzc
vW5gyXLMvbksUsCv04wrU55+32YOzAjuXqtHZmfVTqxSPJcZzYWjOtfi9B0xrZ0bj99f48BWyfxd
3/zU6E2dMw8vidNdHyZg1Z28G690LVfooBmO9IjzvCmckdZ+kaxRJfZrf8rNLSuW17T1tK0edv2R
sfHQg5x//umr+HYQqdwp5a4ZrjTrgrynI43sQAnBdPc6SBON0qtkJnclSA2fUiguCUACC/UWPDX4
iQlpOyYfOnQTez2lnHQVeVkldwkC/Mp9bJsjI8ih1rA34ykKZ1Pk+OnOm7QTC1xOzbF/TOCBe2xO
PbCicvcmPiWtWitzrqA00hNaODTXgfbR1pBnzWT1fXs7cBe/T2o/veMxjDnht9EjJVjRlXWXBkgF
UDkU07GI+gMvwNnr9alTjI4+RFTAjexRNi1qau35+y9/4AE5ez09SkzNr6dU7qa37l5/LT+CJ6zB
33/2oa+919lbs+0kfne5a0fHhodn/Kgt7cgZxKHvvTexteBy/lsEphCBEY/56Gyim++/9qGPnm/n
0/scBJLMKgnpWcR7UB9E/GlYUHumxCH+DhJ0IP2/+IT2OrFbZo4KW54QTiTCyxTwjO/v4cD06ex1
2bwilw4iIC2mRUhznm/EtZ+fly/H5qFDn7/Xc33V2LkX0ubJN9XvqfvPgeM17usFCo7vb+FQbd7Z
67tdWcSRmHV+yl5kl81Lea3dMmGYP81l+Oxtl8EaufT31zpwO/bepSynKVqz1NNdRY4s8qin8MGe
tUsLfAbfX+HQynI/IbwRPc51wgx3+Rteb8Ru0lvIH8abexM8sU7+/ioHetx+PrhfFa4gUkHu3Iiz
Rw5Di7o+cgOHPnp/oChFj+ad7y84q81cIk2T4Mi3PrBgsvbGCZGZY43/h8Y0oe7INZz9ZlcOkCL7
avX9gzl0ib3hohAueIipS3cdNC988iA9HA6Gj21ODn383pCRqXwkT5fJOMuospyP8UkfHTmJODAa
WXtDRCbMlkhJPrq/AdlNoE69Gl6yu+8fy6FVhLU3TgxVbGtej9CDzMbhvrtGcTGnQV+1P5ur7mfz
euQycz/69yM+09obLmQVg79IuQny3ciOGefsiAUYM/0kpqZCaLN5pJUe6MjWXkce4sAPYmSTO7QF
MLjsFtjgSR8s4rfy2Kx2qCfvWx/m8GoL2h1TZkS8LYErOH4Y/9ZuvaGkD+PfO1aFOtDn9v0Plcoa
Ypd5bBVhhIG2VYyE37+RAw32d0Xn0xyXCH2YgopT8E4D5UassvZcAMr6/sMPfe29/mz2mpp8HNAX
LeQ3wbQQ6Le/P/k/3ob/DN+L6/9uMs0//4s/vxVg1eIwavf++M/7IuO//zX/zv/8mz//xj938Vtd
NMVHu/+v/vRLfPC/Lrx6aV/+9Afcs3E73qj3erx9b5Rsf1+Arzj/y//rX/7t/fen3I/l+z/+eCtU
jj3t9j2Mi/yPf/3V6a9//GHx9P7j88f/6+8uXzJ+bfWeFW/1C7iFv92+l+pV8n+Kj7+10fvfQPWF
xf4nvb807T/+MPW/4+l2gCIauuH5Yl4G9O/z3+jG33Xfd33fNl3H9pz5sCkv6jb6xx/2303X823f
sW3X0XGh0reaQs1/penm3y3bF5xMep6uC9M2/vj/X/lPL+1/X+LfkI1cF3HeNlzU/H3M/L8DAmRJ
xzMtrj7/x7DFfnWy8/JOAxJELsY49OCeyB5He6fisSw+SA8Fs9OMpUQ3Y1JXYS3Ww7oUtWE8Yz4B
XqSDtgHoLH1kArYw02CFjCA67Voff0rmZzjOAkynEPkd4V5bYUwInoLnG6WaRhpbisBu3QeDIm+q
llEMtlboqLPNUpzadpq4eOGcquFwJirILi6EBzPDIXDQAswBPMxXqEbUOBhwZnKMdXUh5UPjhkTo
FqYokWEEIalFVJsmbTNqUx1hQu0QiKgoA9geYr95i6KAqDXbb73zInVSKHV5IX8FtUs+fVcU0U6J
JA6pLGACW/iTW58BQaHAWY8ONN/a6wsCgUeAQAhzquAhNuP8zbZszDKd7UFhHuPC1xeiaeV9U/QB
ahaU194S9VP+U1lA2FZDo6O2aI0WPudIWFE9tPRZH2LfnZaCGyFv0MeWn7t99aOiEE/OI4HMCO2a
GXagtyYcojbQkciR6zgS8pFNAnZ/i6IdO7vfP/W54WJITxNWPd4Uy5+eVeA97oya67iysz5GkU5X
mTFSlSlTK7wdpDYRgBX75YerebBJgKV1w2lF3DJhcYGAT+mP1XzCKJTXghKgpkfycG0bG5i2QIxy
I1F3Ysgp2QtHE/dlkto/Y7dDA56wx3+0u6jpTgyy/B4RajVvqeUReSbcQZxPtUzezTrsHjtzGMll
qYMJwbnuGGTjWdYvV81V9DgOhYIoCEplUVOqaVeqNEnOnLoCbLahlOcs9E7X8RS25OiBO8gtLTjN
esjpKeVxopl3aSMFx35Z6Poo8SrhAYPxBCFxIGhOuszWfuJjHVHpO+4UnOhlHuVbpy7BK8ugTfBo
huCF406Mot15oYaosVFTiL1WovmCQhtCWejcPoZFFeRD490EjVtxSmCleS0uqmxo8xTCSmYHl3Vr
VMG6Exb/6/nVGD8S5FebG9nZKf4CI04t+JfoNu2fOEW5T9+qdRzGKY3xfEp8oPOsO4PpNKjBo21K
o9IIiy8rGPG+zFHVVkjjirPSgyi6TDoH81Wbam5DTUumAmHvaBtPZm5Z4d1k5qiVA0dZCHBrLAsr
RTq5eCBuHXU9mVNR8FMafpw9qsox+ksRjU55rlItsZ/yIvblOQ62GSZVqqr0XyfOgJJbtHddtBl8
RqBbQbUOVU9fBtWJGIa+vyxL5XbnZZobVO5T5fo8MF9jUdIpr4cA24y9uLMqKHRLlHYYKfIkqK8S
XiKX0V1FZlXQmvaz1CgbrVVW4e3Om9h5zSyQhlTvptx5Js0Ao0WS9JKcH8MhWtCvsWKEmo3mvc7I
eBidBkeW25Jnm4ERak/1vGnfrS7NvF3vpjNWPjMtawm+YNCufE1QVgsYZloQVAAVXsbImu4CzOug
IxwOwFaD9Mt4p1fAmNcw17LmVhB3ARuz8Kwbty+IQYn8AKP3YBiS9x4xKNmG2Sfcjt1fxIHTk8UI
Rm5jEG+usJ2QR065jVcKY6MnOSqwYcIxPyXZHc79+DaGG0Xwej6F234UuL+WdRd2pNC19hRshAEy
KG1GCnWxp54sbKpv+POF2vQ2Kvw09ATEgravYfu0wHOH58owG9ZwQ5MlWzN1MJMD0qhBSzqU6ODP
SVdb132MCcAHyIiFFmkTvh7mYAI70biSwa7EjNwJ9Jb4s7war2gDjXUSKwvgeVpZ2S6CURGvNCfC
dJKHBvgpX8niqvVsP01N9Ez+yOF2BKA+UR6AmhhcEwhpj4UZlFxKXCddJ+RZWiZY23meVnCZ5m36
4Bgyx7TiGAy6iBuda5k6bgEwZSCKqSK7RCAzjuOnturMZ+mOGJ1zRy+fLVSlqM05Rw4Xs2Gsuq1E
VF7Yk0Pwp65nDowcgMS4MMYp8leS7vyoV74a13oX1WQ5GKg78zBx77TWqclgMxN93OkliVlxmQUf
RRPbLkiJkEj0sG2IRdRpeFvH7DKWal4UklsNj+Q+CF24WvGgsMkQgDvBsHRheZFu1bGYzs2uOCEN
HgSym8xfNZUNuv8oaWPyvewQKE2Q+zQl2zagJ0dBKanGETwu113mjTdRJkkgaBio11Ga2JJch8Kk
cVmaCM88M4gcyBpNWS1Dc8CjFUXKfcC3iUMIOVuHZ1wz22hJyzW3kIp9pueB8Qw8juqJqUhGwl8i
dpIXWSlYPFuJn/vL3IgbZ9mS1exs034oq1VcYhJdZVOvASrvGqfEcyvRidsCWFOblN69UaS8P9WP
Pjh3gUFVJnHyKpmZc2LhEoazLJiK68bQgwAcF3yjrpxMZJa9bK5oE+JnUtkYB7wyHie2nbbxyoqG
OKTebYdnmffZq+65bsSMbMyYULMi2lLlpnYfkUX2NKUVySEkNpMXy/LAWWZmyJewqxHpqetngmkz
8sjcrPk+qbQq+0LUFa9QQXSY48OcjGWD10+0+yEjbsjwjXydxbpm33n0mX4lyKMnx4HKI3iNoYIq
7pKSkYH40xH4hw0pRGXbJ3joWg2CT+j17OEsPZyjpnT/qfOT4kph78xIVWpiRne/IDkxlKlHfU4j
FNEYEnUduEHVor83gU0MLYsrEj5hTq6NWCIRSEPGphoCSrU2o0KB3sNBil2wywWByqXJP4dJjZg5
L2DULOKqZJ2SIm4KNmEayYve90h3b1LFAq13eNAnU4jWHJuWNj53tZlBDu666cOsXcxGVhN7A261
PsgumsEDq0nbmy4c4KC/7CHWfqSBATlnRCwPFK33X8u8SElaMiRIY+GSGzvRMJ+DQfMzkps086IO
oF8TWWNRuuOHYGmHZnqBsUN4nyE1q12SGU44FyzQhBSvUZSPSnd5P4B53UvZKQ7xYzKWCNKVva0I
soBjj6UOKnwFt+5M2F1lUrHt2huOzONffZiV+mKChnDX1LIiaWlIfkHjxHonOjfrFkNnxj+rPkR5
nMV1/qCifHxnp1Vew5mEyu5Nwr+vXR/5cI8nkeUrZCRP7+s3ZuX6pijJyCQYXndhzdRl8hjbMUkS
9Tjd+UU1bXstg9oHZs742Qktu1UaWd8LvZDWuBgjNi9W0xasy5rQf61kF/4YXWm/uCrEXzeoJn8t
p7qWS5WO/kWLC70hsCKIUhIpau8Z8Xm7G1ylW9CXEyKsErNvUSm3cqoxThuYQPyp9C56d0QEN4ZQ
wFd+ofUZ4YJu+erAE6vJ8Ctdc9HWighzbei3GWxx4rrCwQO0ZYGn7o0awbg1Tf4dJlmCsNxmAlXE
kB8uEi/twWqHaL/DQQJHyhm4w6U2mUQVDGbTFevEIvaDSEJai5F2HuAiJ8Yf4GaUtxaNV9v9ph7L
9r00mvqnpSVNvnT6IkjWfVQVycIyWpLDhqwnSsIR9wkjBoTpttXI62aR/zAmad3C8EpmQnTrTNtp
CjAMh7M8kmQnrAtL4IXOuLbtFt52WkYcpCB0rIttac/QB6MfiUiJ9RpFVa6lrb9tkxpe/lQlIJEm
l/U04cmpw1hfWDNLjuxFAshkqd0HTdD2YK5JcedXgscqTggVNFhnAeTKOekCs0qaO5kF1Whx0BLk
2bb2J474K01y/GE5IGkd3Wog/todyECvY8VOVHlWGkSN50zuqAWK92HoHH8d9Kx38ZzUFkvW0Wdm
QQCYvLS0EphP5sDkU7ad+DloPTtAtBwN6QxaBg7BC9zWW8LokhgG+sF84j2X13oa2881QQ0w/VXd
X2qaL5+C1lDGwp381iM81YseI6SLwMImLZrO2VsW2YodmDUt8xT80iSSAA6ipxPzWzYV7kW6i9oG
ha/sdWBI6KITHCpCt0IB2Lpmq1esvMFiA1kG9pgvM6kDf5eVdCKSsnrQjV1QsbFsjIwcaK2VQGM8
kaHMK+wWu4WT5i6wU8VYs4E1nJBVFYcgAuwo1CJC9vSshAA81ERK6bDak8QivMp22oFdRzgHQ3oW
PPiFNCZVX2p221REoDegEIakI4U29HTCfwYtgONgM5StWrIMSIfuBp1w2dxivel2usTa4ATkI5XS
iZ07SeGGRE9YJ6Qu9FMcbguzYJoaAoe4xL5wOlJWpnSOTCsKvVyRGezkp60nvZwU8JQtQtKNTOhi
sjn0K6cAVJ7NzDJ7mIc8P2Ex09xrTlqkZwH2PpK4ZAkcwUr10lnJsmSU7UICK/0pM71VHvba7ZCx
tD1paoU4Y3RU6u/UWIzDEmoPt5b2vv8rodzXUaOc98O6MMpgU7LbwFWG22o8SwO9irfSaruHSqZK
OymdkoS9wgdlf2ZEwg8fhF+B6y/jtKdwPELcXtaRnZCZJfWY/BpHRJCCmtGrVu5QWyloSaYhcqtj
wPSVpGltaqeLNR6ul7DsNCXt1zIjwM6N1KW2YktYkR1sB5wO1CgQdDA0Unng5xuitCOzQRPdZDIt
t7JyEzL13Ai8Z8jEXFwGPZFM28kLy4yI6CCOyf0SMUk9rPOite8bkLtKIQnHBZNFQk9bzX/bDgPJ
R54e85oNW2vaa5bZPXGGjl8ZvwLTLVFYOyLPLsOQmI2l0EJZXQ6RyUypS47NTxK7z6Jt2TmRvuYL
psUmrcOaHE87Y6OPjKut0Vk1RBdQVbc/EtEDi3fn6R3pvOabZxFfDfj7VNh4stmrSwjFcTuhkq6o
k7YjB4Cnvj2S3x5WI3xxDcZ8vCErJs9RD9L6bxokukQgyjSwN6WXAN3WfBEUmJWCwFUrP2cxuIiN
qvY2HUkU/Wk/FG5/hZkZShUeTZWd64wR8sYvyjq+D9yKnPY2Drr+ubND2uMiRonu3nYTm80L35QA
zMc+bYZNNzLEj2VH+HdPq5bL3ightpl+HAT3quxiMG65p9DvTEhMx03FFheBec3JyZoGVcHfSbj/
ZTZCkLxI20pHFFmZU7GWgwWNmT08YdNV5rSAlGZM+tqQbUnylkTnsWqiWG/WjpP7yWtaFtqT52ZZ
BSWgmbwVZ37FsBp5xFBqOYJrL2rz/7F3JsuNI2m2fpe7Rxoc7nAAW3ESKYqah4gNTKEBMxzz9PT9
MaOsOiO6q9Jqea/dTVnlECmKBH04/znna+eOHTWZrV03R3LeLGCDqp2WBbdMXy1wvmWF62XlCA+j
faISG+P4KPkwnAUOyKbtKHld6XrS1T7J6O7fs8H3PGlu02gaoFWc3tPQS7WQdJeq2HmZBDnhjsi9
5yqnc3B9GSJ2bslbSQXWRMbRn/qZrvkOrjNgKfojB0c296nO07exjFyiXG2V427sG46+DYA4Zuc9
mgPIr7w9+br0bvGDF8XFPOT9d78TzW6Z2sHfOXyj9GaCcGBoKtMVraGly5EwNjzrRK3nh0TYcIjC
JZ0UlYp5zSez+LSF2iY4hwxFR1snjJuZ4hqLo2aTecTsEyN8s1HJkt8iD4BtcfNJ75HezLiaDT1+
lACmxTd/mkxIOCzoTskCtWBrcdF9TRo/eA6GcqZnQPPUrsLeeN8FroYfs5gXi/oA+hZR82fCEvmQ
DJRBi4Rho8P7zGqJhsh2XnCXnWJKwEE/5HO1pjU4+J5bHf2Bi9CcVgSHLbaSVLf1ReMZqqRnilHW
gdfU82EYWjG/NAn3A9ocoum57wuYTJVuGm6NkT9xFM2GsTeoYVHWYwukXrWBSTBM3XjKK+yn0HQN
JuEG7C83Z0mnZRxRa2YVCbBNq9Lc23ZhL8hSdDwl4wl1K40ei3DiaHEmNRh5ai0RDFa07gsFFisL
iqrb2rp30Wotl8Twg50FC/NWBCUG62Gaje+9vzjinJ9zTUSxG5kPDu5hUnONLPvJBkFoCrfe+BJy
4rrWGRDmyEcvqrb0nNs0ArSqr2cq7mOnUhYF3yFSZzzEQ7IdmgQKZRYG0HpzT4b5eqgNzdjcBYdl
ozIucPGF7FHFd6oULsjptPMW8TbkczDc55Fd+JcqDl3Fh60j777M7Hn6bAcVckJt8p5b5dWYeK7Z
IQzYXGGKOnLZebggxywXWTX6/XscxLTw2VXDza6Rnj3AaDPCVmfIeBE5UDBGSj8B9tbFXP+gg3IO
v3eOzvrHjEww4mVih9wSqIrWCGPgD9uOXjyvDFwFgDCP20c3Wvx0tTiOD0Q1scb4bLyIJ1K/VcDh
O6DsD+ql6s7soyShy/Ym4tEw92xIoUsvQpNWFe7NutuoJa8PqYzmJyheU7obqIrrsCj23sluzgIv
MXXUS0stVGu00K5rx6K6kA+u2Idm0dTWWkwVaBiZBlKj2Fc+7TmsPxnri+dOpCg9yVjTWCtrxfEw
qTUE45HLYrWLuiyl1Bh7kLVXWUKhB/XZ3tGrMO4c8iqYzMVY+RRnj0Il4Ddl6U87XyYCRl9UcU4W
3MNZxaxqfmgtSrFhfNdjd25BJ/RBfWzMGbbOfE5FNQ7AtR8EeOjaWbQOBeWoSchDdv0aiCr+sNKc
ApJuzqyHKjYBkFpRFc6G1Gy40MvFF3tfThSGDQ7/JSqZre4amSiiBq0eqX8bDUWMCJqTe1s6BiYH
8r8PIyGS4URWasw/jF9Oz+0SjAA1cr/yCa7HZ+zu2BJWb7ww+RKooPwKHh0FfEDuhAjgTK1Djb0X
wVYx/vBONT/kBdSyisNg2AnoWPPYvJpSEsP388G5p6F0Gtaim8U717Rom3h5dp+VUwyIxieDvnS6
fvJNmharfnG9Yd1Rb8jdwTnPVsQwpv7argByjW0HXJCnmds4rT71BMts8b6baXSBU0dO8zl4vYZf
bw/AcD27izb+4vGYDfYCH5Hn/z4svbPRFYn9XnFBMWsuefEn4fDgHjmEd2fomvGhC2Y8nyxqtCKS
CXdvrSSCF9UvE8B3K+WbvOL0cIYVNn5PPLdMaEzNqT16KVxbc8eo1HIdeEmNsX1aOGBaVchJdBlS
bo1jjPS3Ltj+sk2Cv75YZQAi3qwkwIFm7Kr4MlHefQ6SYusQkQgCBQvF0Qpdtu+kKeBKxAjRbGVU
LFFVUvjZN8VpmL4DE6H2j9Y8PoaMXmJKC6xoZAyVgJJyRE39kbK88XoKLG1QOVX6yT0qoU6zMv6x
oHrT2pQhxk7KWKAZNWVlTfSxKr9e5UGefLmUdVMJ3JWMa9zKRV9RMuWcnI7CJuVV2Vgz+GhpRkmU
BkNkoZJAXWL1iw9NT7gdXhsCEtXzORdMO4OfULM22hcL1SGPUZTTi2TSxO5Acp4j6gHLkrqorIiT
PrMwipdQaBgHab/hylnRSUuZe6P1QzhK+9nvwmDZFouM72Rj1zxF6UIrEcHM5CNjcUcOGX1YTaUZ
uI4jYyj7QBFE/W5xyX8OuOQw1Au75DiEoj1VfYGlztPGusuXiP7/1DNzD7SiY/TV52BqGiUwZZeR
FJS3NBY3+jpgEkLYHVRNRWCO6lCT8yfDrqU8OkL89S4XTUfius/r+BX8Bk2oxSCp6A7VWNH2jzwM
s6Smo76Dg0Jp/pD2xZ4LILRh5vGHMOKcvGlV6k5rO6wKmt8nhnMXzpDCVUtpitUrWcsGmuxiuq+0
HjBV2EU+fHhqKbJ73bUdkAf7rAKjxTAN8n3T33cUwltX2ivlqQvcyaOPr0tfdZHbdyOXsG6nKtUk
x5bXd6z9FKfn2IfLs2L2VK3Y7+BqTENZfanKwHrArMNRo7VsQvvSE/E9tE7zpqULN3i26/a5Dgwt
VXaVm/f/fDT/L+fuv8zqb6rP8qFrPj+767fq/4IJfRAIpc/phn89pr/CbTD8Moz/5x/6OZF3xB8M
1wMCS77N+24HTP1/TuQd+w+GTw5/WwSOoL4YA9A/JvJK/uF41HrZTN0V4/rzGP8fE3kl/gAxpGUg
heMpxVHxPxrIi9+6n9ixvYD7Pgukcul5wwbwq/kRWCDLI3rEyrHr5h4EAn3utNLs6yalA2Bps7XJ
10CzIPzMDPoGp81BY1Ufkcm/c98/OH33RhdFsHER5wBFVYwHDAR742pG24sn76YBZlzPxBCqb/sW
JdO4nZkDG0FJuD9xKbHq8Yb5+gLhInwe2Ykibqf0oBV3+BOSS8rtrdVYwxquAPLakbhx+um2oIh6
NQwG0rMlrlmbnIeG8lhfHKa0iQ6NFT9NSffpnA3hVjL2p/J8JbXKActA33oXWqAxWzSXX+g4/CGC
8TLW9Qnyw3GiKtfxxEENlHpFTAHXXdHDoi+izRDQjOC4UBl0de/YUOTKFHCa10/55bjkp6WF0heC
O/E8c/Tn5MpTtrpOEveun9UDrUH+hT1zK5oDA7MkS29SC5gWF1hgtgZggCWtg2Li1DfzZToAXFFC
lvDvYGRn7c4zHve4mvW3iiS4MY0xm2Uc+CbXwJ61ksa2YBo5HsmHKJpONcpIoMy9HcywKiua7CYa
kZt9MkGAqKgbtqPjYMuNn/THsSqYDHNzOgtW8Pvo6KNyK6OTpqy9J7QlMHGhfJ496j+FhTnWofA4
KJonZ3K27oxXqVuc8npWKt+kxK+pf0k2IXLQNEbvWcPdy1uA03TemiCds49rWt3TdtmXwFwKdK6y
OHNLsgWrJzDpsiVK7apmk8YpEqsH8LnP17mf7a0+usSte1m7+prTE7nOdFd6tVlHnBvpI2+vqjq6
YtQruSvJACIt4xA+jVchaPNhTMddZKjpj9NblPjPhEMlNLSQMX7Wg/WkCAry3C5M+/dBiWMaIA6L
lkKUzPFWFRNBVfv8eyLf2Q7ALW+JL1nv05Ut57fcnr8HY7RDKyId3ZfHJS+eMa3c4vkFCa/XWTs8
hmSLCGats6nciLMDw+m6TZuefXGMmZO0mtaj8tHQi93kZ2rLvcta2QJdBB2f/bA3h9GzL5lu3k+D
s7epQJeGunIrA1wwC6qFeqhHFUeELc/PMyevk825fu33+h6Nkl9kNLQ71YhITQ0BRVbgocrNvGSI
x045r9webwLdUEvqFHTqgRcps23ETdubwxfK3c/pk+5HzaW+WuJ35VjPc1nWBxlx3x7U++J5b03b
XUVODPm0jVfW5D7i+8jfmeA+uE24nzxxlO58lEVykc0AMqPeW80QEEY32UE1uuEEhMow3QUIm0Al
g6PJJ1C7tCvXziYx8qF2ortK0HEGiD0KmgvnXDcb6BJbsmRAnomtT62NJuu9UnnwIg2DpVieVBu+
LTWP9yLru8Y3tMx21zjWLpfUqAs7DSi7ti9FSt0+96vLsDIfXpfvU//DySOo1a15GIV1aMPMvugi
Fa0pyRlowGKRyHpKLTvdXeZjg+5fqHdCzsPeO2MUqulZ2rQ8AZ8hGs4b3PBMOaXzyF9gDOk93JHg
axfnG49ouMoz51R4qoBRVLsXjCeOtWUdBPUQoXTymzoV5V437lab/rFe2idnLG4GEVXQ0eFbGIq4
EJgLbnS2uxsDGdE2GT/5JGB0whA6C16SVMIKNNf0CIi1PySXBX3960A/B+VT7D8VPkmSWTIDFPG8
tkZ5NyQdi/8yXNshJ7/Jec6ahhrgcN368zvX8BU3kfYCe47CixOkl20HN0/kzF0j64LxGn4WNNFQ
lT0sEX0ltXdd4Bs35zJwyVeXsi3EKN95cr3y1nP5svULfPqQETyJdoJ4Tiv3bt9/47J9r3I0ewfM
udS3jupfereFnioRu8KooXmwYVkr1CmeJVL+Mny0RlY7iY2C+vj0rp+G75D89G5sg/Pn5z9R0HfH
DAK9NzQunKPibYxpO1cFMzHQysViIZy6LLnePLyMPX/Vqoj2aIwnl50V/KApKgdZIQ+jXd6yFEwX
vNcvOhPLwzDFz60qf+hIH4Oyfp8VDIsif2U53+M72+dDAFGlZzAq+mebwiWnb8/qUbP3DF6HAbGS
AYmzJZvVA+YOcbfqEvgoc/gVUsRB18kPS1uUJcXICotHSUneUWntvyP0A1kYKcXE0vNc6sJbxzrv
NmFa3UyjYmdC5hZR8DUKX29np+BEXQvcTSXycerp4Wjq6Ps02q9+mh8WVewafDaI3g40i8B7X6bh
yvTVTSJtwMelhZ48TPh6WRm4EZYvpUAKR/i7TeT8XNjWJzoZzUtjB+Na3BMOwXinocUF3h02l2tl
6JfO6zezsKkuwoN5MZyUoMFQJlBJ2+nK90emStmZCSf0eTtvN8XEhMvTkDmqjmO1QNmSzoeXOrd8
nE8sXM0xQ1TPoIqtcFlVKzw/9x7ENz4gGxA9Va/BjCnH9NPnFImHLqTFprOGqy6oTmwdXC2rzuex
sDfNGZ7bMYaqHbNlwHyHKk9ja+vXW2WyW+GrQ1H5d4kB59IvvaA0hh7XRUFdScboBxPnHOsgpGyV
vbeOjzpOt9JcEsXmRMOMMkCI0oH3AsUiXXUL/db1OG9MjEWb4rp7PByvQgLATYP8kgQj3TQB3I1F
N8TshxMUV2ot+6ODFTE37Rf6+6VZyDXEpfwqzLSxIAExsFz24B75bo32TikwPzISButIL66T6pum
HbVf4BNrSDTZsMeSdGKGuIuh+DIsJ9cIQ5rlod0y3Nrmswd4IOj2biQzwBnL90T7qJ0FDoVzI1Dv
2jezl+6CavlmQj4nLVL+01j2qjHlI8neKJSNr+Q8XcUpe4SD4CYd1I8OOJmsfFxTc8vjXMojE2/F
/bmSQMixgkyGyT4ctLOw5b5JueTozON1Xi70yGl3gBYEgpC6RswdQBChcD25PppoXb7Xg4YMHiTX
dQTmVxQjM/ouwQVTjlvRxQCB3OzRSuyjgzS5YyED2jEon4FwUm8icpHUqjTDuorydNsoHGM+Itiq
cxXGugJmDEkVGvYO80CbYBxGL+NEGxIoMLmTbucgltHvWHQ2sHs3Z12Mzq4KaDCZouW3S/1VW5pT
6Tlv2P4QxdkLKDDrTqxz9LAPTChwAYZOck37C4w5Pq7EwqE3+q0FfoXzVpeugWAilDBT3uKepJgn
ndwNxbM3eqZuOIdX3znzve6Tb+MyM0/ibtmmzOg9Gre8jlfjZsPGIWuKi76V6zmg4EXXFUeBMJ9X
dumlGxF5nxWa6YZ1MVmn2XwzsuOqGpq3qq/rKoSiMIw3lkPWbqzlXTexMIvSPo1cSzsluysfr+mm
t6yHYpx28KuvCkceIsOMOezlB0xcceVN4wPj/qdW+ZvG8r9Gxtv4flyXKp8tlpFtrKvsDOYzW8Hg
Bq3I2+QFW7j0jWQKkDGYMB70Utuw6MzjtxloX6+8EK/WeDzLxhcspvQTQ39MNLxPGjjvR0YNHJIB
1VA89ZZN/VEIjGhS+GRHMR1qYqurlkEsgIkWwSMqL8Fjs3/X/R1PX3wxhc4HoLMnMib7dO7B7FGs
Nshupebl0fd9Et95/Vi2UbXJqEdsnfnV8pC+YP0iJ0/zoxM2xymVSOr6xs+W+7bsr3iGCz7W8VH4
6CKpcH+0wXDd2WhKmBwOTGwvZ3eEcS/3kVaAN6CLrCzP3cwpBypl+tshp+6jKaxPB/x1UXIYXuj8
uxjS4CZycch1+XAFshtK5cIDObdUj6AGrq0c4FOWhZeuFdzSkryHqv0V4sbauZ7c5Owq9H1gvqKz
mU7+8QV/QLpDVfveW9nGbYI9BhP/aPtdsSu6DBk+1icVpBCHQPqxFuHiSa+r2r3k2LWRVfxqvIlV
x676vZ0X3aXyvWGLj7e/xNJJ27Adu3tGujSJm6S/nPuO0zjLKmhGhrddmI8H2ZSHxZ2ewlpBemlh
yyTBGz4byDR5xwE3aNeQDw4wds8Is9baJj0AJMGhnQBYjvbDwAs4WnCYaOPa+ijUa3ucX9u8crga
u7cxXKieMRAzPodbaNa+yK44OiZ59uvyKgl9YD9GeptKZ2+y4tuojAcbc4y2U0PBoR00HAMHGgol
DfmphfHMShlw1U1+O+DrWSVxWK7EWCd3TZz+EA4+BdW7h8LF10DlmsOtjsgsYvvOTnvMIJrrqBfZ
JxkXt3HsvnUufnS8lafOUvlFDU/TQt435584unceAl62+MhkRIXxTe/OI4jGqjf0M79i0kQvg+YF
/BPeZuoGTOu5zOhBwghPnvi6vtMResNokvsF3TecypsPnKbUIy7xgy7fZ5m/aNkUW5xXW8XZmhss
0BfEvXHTWXmxzTJqXGPBpNqPK2p+hIOloiJMg20nPzqBeBNxxRlO8KeKRNvoLvFDt0QxazRmtSX3
1zrLAX/NFheIYFMj+K9Qc9eVPs6+9QpUp+Ag2OXiymWYc9Em5eOCh4hrCCpmAywrYrhNwSVM+Q9m
fcuMA2bgCCL3IdSvakBox+UgsO9fwmG/1/ImKAGB1+g3F47XrIu53VfVfFCmPmibeYTlu9skbBcm
tvoqOHPjhNO8lhH9lSgELIo9Zh1tOQk7urrr7NdprME8VmpbcsnF4wBiqsf+4NcvE4zLVVhTXcsM
P5XzdcjqHY7zybQSMJknb5yCOUvg7YKy2E9mvMO1QuV2l5wWY66S1r62XXmN/x5+ZPnUmuaxqNyH
IDPPYhSXbRwTlhDtZb+oTRzPj8gICLxBe+tVEKJB8XAKcsZ8kzvfQtOJi75dADcX/Wuanoq2fmrQ
19dR3GaXJAw/GsA2dcvVVHECC6FCsoMXTDB7hpluDOh3QcV2Kzyr+HS5GJcHHIMjHooAOzPf4wsZ
JocOFIUVvkvnZWRBHJaaUk+4kUOUv14VOrg2OB7wShzsKedyPYQ3cTPkexecacnPwTwtV66OP7G3
HyvbX2m72FkVt2nbBTHeF5RGw7PWyetSvNX9rVu9qcDDhpiVaw+EYFdxJrFT4FktSYtEYNPvTthM
vAs3NPdTTzykTMCbuVP8MEuPOv+x79adSz98PQyc9T2bcmH1aDL/SbZQygv+BfjZpMyz5Xyk3OTS
fLgL0x+vXE7MZRnQ9eOub6pLW4tTRceIoIEcs+5jEhvo3PObm+KXqz1vn01fKVWjKUoCTJGbuuqX
k7uQ8zfWh+AVvSgGabbtv5L5NZd9l32YkN/CH+bhNM+E+ZSCDqDpLPRq17/oktShJd1mhBOAAvQy
qG1zjFoHR9XSmoomgy9GoPPh0uG1G74oiPfOVxOf0bkdBx28a7DZFLU+JEysg9t66ZXupNhgJ5rx
1WUZMGprodDP/RlT/I9iX/9vassuQcV/LSuvTGEQ/P4a8jr/gZ+SslJ/EOKStudRSORyS/9nyOus
GzvYfjD5OgjOGNb+KSlbgmiY1kLzjwPXVn/2P/1DU7YIhynHDtCpA5vhzrlA4z9Ief0ZOv5rxktq
qZGUhaccXp8OfstkNnWLdyfTyFBR3yCcWO582Ql/ue+XxL4Hoexuw7F3xUaJeni3S5BeIQ6IB6ds
3W6TNvayN2VJd005YeGPGnz7gaKWc7DL2KziRcfpxTgU5jZsUfegMsTedYkbmwZGQj0Y5dqofxxd
N3zOxZgwapdd/r1qyuJoysbAoaRuzuqLZllHtDtfM0sPzoO0sLommrK8zrGnHnomah6DJ4jBRfyE
v9q8oIWYZmXnFX5dGz1vZ4fpFK3M6G8yfwxfwEhRJx402lr95bP/R4zur7E55/yG/fqGuhJ8KZ8f
FsRAOr9HsQNqLfOC4unEzcXjYvrm4CqflbHORv/OzK346LCf056nFmbk3QiYuQ7JEQSiyF5m2O9f
XAjxlIYdLuICYhiZoSV5aJxiGtemVHQJxrlLuTBxlr958b+WZPjcTwifaaVdJHMRKOe3IDa5Ltxl
M5B2WWKQGilI2aHET2yNib+pmTuu//2bJX7NTf/PH/h7GBXafeyNORUCmhUuxS9fUObGsUf26m5W
NAh7DK7V5B8wbWytuDzmKPd57hyacH4h97LBzbvi5HL571/Yr+HYn69L2y4THdrlAN7IXwctTtMi
vQg0vfQ8z17CwhxI24V/0xP0v/4URkMumWRXu78X+VRWW7eeV/GooJ4e2ZGaTS3h4P373+XPuPBv
T6TWnh3YiosPh4vfvuJSZgt98qTRvNTnQJ0YRbt2xfHpCrds+Bz3scBugjD7YuvGfm4YBkF21Xb6
1sil/optN9wk/AS6uqNzASzTH/wfRZF9Cic/36SXUGyWfsLm2McWSE0cHMOlHdBAHcrrHujHrZBT
gec0j6qHIW/L17qK9WF2i6ZduWG+iRIH11Vdniv/F4wN7aoU+X6yByfHLTIte1lKeH9/vi//f7/6
P0LzPfrXG9b155S8/zIH/fMP/NywLF//waDxvHz5jnSUc26l/jkEZVvyiR+zWoFWFb7rqv+egkrn
D4+ifPY5z/UZotq8gn/sWOK8BZ5zxI5NPlc5POb/wYb1a3eAa3ssrlJDPMKj7jj2n9yMv2TjG3n2
MZZxfR2PQeJh6KBz/SZTBBjfMaM4VIFbEmJp5+Gm3YaIf8vzX96r/2WBF+c6hP/+OvEK+L2l8jyG
sH5w3j5/XRvIFeZxhh5xNG1dOxBLGx0AyJai389uEFeHaZaOexs2iPwWkcJJK+p+ZWe44Ygmwhmm
24Lr+c/H+ZfQ/V83nt8KtXhdvuSX8m2XE8X/8rocAuGdIJl4dEbc22vKnxOaKRN/HLDPALG4iNOl
0ad2kqrdZkiy8dqXxZxc5O2QpLfMZQgfKgUK+OCathebv3nffm0zcG3i7Oc0mfCly5WRh+XX9y2T
uXIIC1XHBOp4v7YNc7grWVn+rTXZRfU1ZdXSXQmKNVsm103COFJh+PwxZzEU8Ygr/z2itT8wruqK
ZZu7Q5DcjuWQuLd/80p/3cJdrOeBb/s8tETfoZkGv33CwsxCWRP0SWp8Od0PULzDPWBdlFUAoMR+
Yl2Un4TM+rssa7J5TRUK/OZaTV3yN9Vk5x/1l4eNFL8vXPYhqB48ePyfX980bFPhlGsxXjmhN3Sr
WhQtZSPjIt2LBW9o9Q0RuIujv/mszj6C334q51VN7J6CAqY5v+0Y5WIsXZLSu8Jf6g5w2xqc0q7O
bLKv3eLWj4vbpJhzS5VMO+MU/P3ZSv3h/t9/EL/uj3wOODE4mvK4BI4SHHl//eUlUbyY4XMB38tk
2bxCIFL12URUxtPu3/+o3x7O84/i5OjzafONPp+Bfv1RRalKUN5jfWVPqWMdmNvofq8K9h741CYx
f1Mb/Ou5h1+J9ZDvgB+ccS3npfHXH1eHEVAF5UyHDFNBv65+voUi1vKq8FqreOIArJb93BlX/c3R
5n/8aPL2nu8ofkmHl6HO78RfFlBLq1wGc4syYrG17nxdAJXJKkffmGThfbXSOeQcEtHJ9jdP1e/v
sctl1mMH4L7D19/Rvz1Vlj1HLYpadWijWnDo7Qq+6T+Xo5jehr/7SAXhZ36Xvz7H7GFUVwT8E60w
j/15/PzL79om1RQaMie71liz2URWO391cpmHSxnhtNnwvUblSgN6aZuAArGUuoOrIvdCkkQVaWTp
dYT0MxXsySrk3NGVRvEy/lWIhWUzOtzBG4JeGO26AfRpIV/qQI+XtW3pe/gRxOmaklRG350mugYf
hpCZFmTiICRgvK2TieD+AQrP1DF1o/1z1TZ1/wVntflR9e2wjSxOQbGkN5nH4Qcke2vn2hmUsKki
WuXazSpwQnGZL36BdQ/566oB5r7zl8B/ZJTv32BxJO8UIbdPlfG2BJWLYzMxYk8Yq8UXkMgy3hQC
wGyqT1KL5j72GBvOmOK2Bi/4QZcm2pE+fBqhtd8NGIC5t5hmPYg+ZKzcasIvJn6r+u7L6xbNjENl
9SoYswVNzFrWBCeyXRBMalW7zRAQ3Q3BO8eqOnU+74SwKO+4qCpx2UlyVaNrV8+hICLs6Am2b1OV
zVuT9c4unF1vS3rAPEZ1CzPbBi/I9ix++KMzM3mum3kzm2i+Vm522zK1voMX2eMR7MQdmJzsfjD2
8DXgClz5Z8n0EHjnFDB6fHknJQqbxyshlBTNNifSkiDRRe/78rsbCiiLmtwR6vHsHqaqI4Qfh93O
nXWww1n0kBalPJhYw+VV9YifqmakFPOvYcPqaq5OANGunKhdjrh3+8fQz+Jv6VDm4ZrlIb3JmLA+
CD+UANzj4blQYmHUNKCaUppwVWuuv1OCsQIbEnZcAOW+2A01gAaU2o4aXAYbeh0Mc/qeTe6VQ1Cp
hSPj2VEabD2rTt3ioY4sHq7TpCa3P5hwfncFg6JJt4K4NFKpRfDyagiU9zqMVjKRbyXPH1u4dxCk
vO7S2M0zYbr8Q84uKEefUHoqmTwxph6gAZKKZFK4tUktrjBmE/uaSGVUuF+fZi6u6yXgExrU4m1z
JyFqQ8XGNu3pHHGclpgjNpVrFZLxYwsYsNk4IclCN37wGiw9jgvrxjMfuibMMVYRzq65eBBu/DKL
rCWvmHZbr8G5NIvJ/iYSfze45CG6qK+Oc9TbK+pUbkIzjLSJLNNG5ll6OUXTsEkQwvBGhTAosfCM
20FYXMaHdDmNnRfsHKxol05RmdsSdvqD5gZ4SujJuk1C0AdpJOtNU0/9FVkLq1+13uAiE4/nzGoX
CL6XlTMM0cb1ipAOlTnH2xXG8fQpqwTepiEch5A55dci7tLsysdonr/GUMDhXA0zN+COTLib06hD
yOy6Cqoy/RBhKr5qPjnnmTrU5r7kmq7XY1l33clPcQu+kC5JwueGiazNJQ8GZnIYNNSmL98MQ7+y
nLnVD5pzxkdDCAKqegoX45apaTTtnMSHXE10VeTbnwez0tI9bgntd4PaT7HiVWGtkhuMBhmBANKc
sLb9FnMy3TlwWDhjEqFat3DB8i2pcyfej4Tm/JWZC/4LA6P95sKaE2B+IlLeCg9C7x8jQMxq1eJl
yA7uzFtQrkw2GYZrIlfDyWMlVmpTGz/n2Cwa1pXnPs6wIRchwtpFaffBspJ5EbUbxTqqV8YzeCZc
MvzUBZ7T0LfKrtlhHco/ws+FEEF+XdBi8+Y0HBwP1dwuT2XAIxYxsSNEddI6Ylfy6iR0X6da8N60
PmvHiuKa7rA4ppLRWpKJZMWlSWBoIeFO85LTnyFF5w33BMCi7NAz9lxuu5L8+iPShmF4JYMx6Fc8
nUx56vEcJeCDDR2frzTBvs9yyeNiXTuEa66cNqGMyA6GKsLMQERi1FtorK0db7wyCZqGfICGJ9aN
jtyWbS3vJZehNDkS2JgRlK28rtPimtBonkVXbl8gcqzqkaTHymWVt1c+2U9sgXzCdbk9q43lLrHN
0PLdJ0gCZZwk/EQEB1OGvljiBdl8DcrP+wiK1GeAgB3Ug8U+DR3TbC9tB2/nRnUO1Yw8JNO0QWUM
H7WE5WvJ2DdHpLAsOgQTLtnnYPLH5rOAetevLd+uBmhdcZyyW478z7Tj+pn65yk+avjRKcus/96N
IwUiF7WxsRWyPYVGfarC7nAayCV0O4kfgCXvi9NHU90tnE2XPYukau+jkAVzheltYh2Lqyh5qkhO
6NPQ0uWvV7GoZfitbAiMgKLpiyS8rx1hz+qi1QRGsXFzqVJEwWY8bV8JxxaCWHFeDjW+9FDVpoNQ
MuNHxyIy9emjVQfxixelYmMlREhy2nqG3fRf1J3ZbuRKlmV/pT+gmaCRZhxe3emz5iGk0AshKRSc
55lfX4uKRFdIcSuEaqCAbiBRCdRNXXfnYHbsnL3XbpLqENTkmK+7ypcXwGjGJ5U3/r2YevcIOch6
F8V4TipQdvEqI3yLDvy8nEBHzkAr1xysVZEmJ0tiM91WHV6dVZkhxXG78bnqsVemZPbufCd2gIqS
DzvIiefMKJuDNfrarV74+W5eVBvFCPPKknbBR4460jw/Jv3OtS/hL5lrN3ItD6Cw8sIKjlJtOxbJ
9q7dbSrYSdtEU+5xMrRuU7oBkzFrZGHB5siEv9fb9EaREek52oydW+MoCvaaMfIxdJzURGdSFee2
Aj1xgCSpH4y59/dRlgD7hYyyibPB30bh8E1MGImR2ATN2s2tCnG+VKd+rKcjov7qZGTDQg6UJN7n
PNWq5VqHJY4rgv5K9WIEZbozY1+t0gUc1gB/PLS5U10Xs0DuZRYT+dNRs8mb+A3Bf32DDwzmg8Cm
WsyYFQRuoRtchIRQo5+4V2knIMBLpzyr9Rx79BSW9mU8IONVuamQKuizWLt1K3oEiV1/Pw9lnW2i
toDkxPQpxPhgA4Ha1O0gfrq+5pzFkzS/GT6HYRKui3TdlBq4LheO2LaLmpbEacycFbM/X31LGL2q
LV7QjPyk2g3ii34gTHflsPhy6lQNjlGXkaGXKyfHx507NcWQ0SFGQs8KBA3Bc3kbsVkfA3psL/Tv
/FNiDsbBGNOiX/du0C8aHuGuHGVM+6QNwAjUBXoaUvrq7jgG7fBQtHVxxciagopf79ygnBDs+Zad
3OWgAjC5Br3xENEUv2emPR7DuilusO+ah3A52Hv44ZuDXo20Guq6IWU5wV5CdreSOA7L0tpM/QAR
qJOJ/wPzu/tNiahiTtiVGEA7beLvaPAwkay1EYhP5WAQS7sY4cE0Isqoep3E7aaVS6CS3Ypth5Pm
mCHzX5Wmyb7VQy5AtxTVUbeWwDzOpqiun3onSm5FuvR33aqbH0wzsNhQShRDdjG65oXTanqDTz2r
YDLVDNSQ3FTa0XGm5r7lwH/Ngg71TehpfFmPfrpvuwFCzain07YZ+iHaBHHFiF5LIVPJCXMlpp1p
PA9MK2j2sRsOA9d3oiPrAmjRyHmJ05MxBdoG5AsU0d62cc9G4rbvGEH2YKrWYaKISqxHtauRqAK0
zKK7JE+fBQSUPT9Q9euCIxbTDVkpb5rLxkP0IGxPn11rq5GBtWM0nJ8qzk07E7qxVzG8IrYPd2J/
4VIfXlWRPtxbkT0A0In94R77XnvELZ+cJV2SnZd5dq5VU/s6VK1/bqWVc2n0IdbRcVJ7WaB0WJmD
Xe+mCE6Q62AURBhtYMWL6zPIDTxijYEDi9VC25dWVl+qYtaeHQ4qzKC1eX7lZTVA55sWMyVAg89K
5sNOduh6cwpMfk7nEAg/m9jRzWDgcBWhYpURx7EMrkTliSh4w4FjHXFXhl6dR2IXN+lMjjggzabO
m3OjTeuNUOUL49jB2Y6OSjxN9eLW4hTs9Rlues7kcPQm9aZGEA+iyU4BeJQtTBr3WvcN/a7lDHBE
22GvDQQjF+2AqXp2kDD51txuoj62H1XjN2gT30WmbbgrJCZGW5b2Qel9uctkozYiY6JCrAzJLrI6
EwwPqX7QqVXj0KxbApGQUVrpETAg7wheyO9yiMG3yQA9ai51LPIwnXqn2fu+hV/J6UvX3OL85rvw
hXCdZ74368krZtZwHaeau+l7LaPQaad9DtvNg9PAcVRLgk3mBm21G4U5vE6DvMfNlByTxgqOKiby
iSrrxkpN+ydnrOK25xx5EXPywCZoQQXcDMhob3xJgew5DVJTo0GAdj5lvF3kEwTOKcxGWNEru3YY
xzHrUOZKg5p+FeVKu1Mcr5wdGJIo3scI15hNYFR7ovZB8ty6iNgnK7vRTd14nBhX7vDIQgN0goRD
mRDJN2dMcX0oaJJJ7qsbPVEIGDDQHaLC+N4NfXkzhCN1VOX3V3lZDcdpBtPi1rY4+dbUIuaQza2v
45iMiyz3olFQ0inTeaisGqWfmWqXjOW/xa0w9lY40QTU09Dychf2tc4a5tQtmfGh5Ev0ZfbKUoYC
O9TGB1S3fbKWZNEe5pz1ekLxkqxzyyLwzunHi7G2pzPebegavXTPxoqZSOwnLxyN4+uEY8h6BBxy
ncuWZ50daj/mhrUN9ICijOckpAFRJQdUo/EG93x0G7slUlzK/3Lf65OxhpKVPclKKx9LssGQEznm
GmdMtU9hAz3TOGURn1Po49TSyd4xtHlLy3qegHr54mc9AEbCIZBuSsB/m5Q+1qZx6whyYoJ6iSXH
bjjlsTKS+pH3PIwhMYFJ8RC2dXJlJGl9Y1koTkMTvU6oTYtLSEvO3YjaTM+HZl+W/Q+M93WLZAqO
1a7J0XKXdlI+4UhF468iDqg5+zbP39hVG6rhZ8W/NkNDiRQGSu4Vk8Li6C97rV4ZzcnE8HGO00Je
0OszFywFPKc5s419H/qnLA9ktS7m1F5zqgkx5eBD3rXYsMFNUQAScu3klx0BFc+4L3kBo1n/GdLQ
oLL3Oa6CJAuw+uv+rdRb/QLGimGs0ZuKsxzRxbaOyl7H+Z9bR6SV9mYxDe8CqYFoYI4bpJqOM6NR
AFRbMcsVR/T2DSKWWk6TPYAEgG1pIZFPydh6ahLdeJ7pxTQru2Mdo97ngjmNvcXuXW24AG+pdB9Q
JGvrJJPujZxFuREDiPrJz9I92jRksxU+pAFv2AHOKai2YBynVQ184ExLDSGoo5V6wEzZ4vqye1oi
uOvTwj5xpFX3Wj2Nz1bT5Fs6wJncjCYjeEOzy+9ZMExXTjWpfqVpmRpXbjOjQqTdiKymTdInRrRD
8x15iwkxAcrAVuQJP4xxvnx1swAJt78EdXFjz5peiz2zcHVnpQZcV52MTOT7jl6cpfhwWTGNri/X
JpZtLyr6JDrRMvKDM99ysDQkdI5edERJ9t5ksetwjljqAZLtcJ8mgAhDlPahq+Uuqn2rrc46Huyu
fRgt0Q8VcE4J6gLdN3KHtsxMb4waOFSUhuNwPolQPMDncXFhyoeanfZcr5PsjV4JJUcZaL28SloM
1oWPHQLSZrm2TL7bsX8/w9QhnYGLPAEutw37NpU7OjC4I6x5dNkabMqkU2VE/FOjhJZ2jt29rlbz
5PP/mRrUhRp1o8IAs8IyjJoKeK3uXsxEEMxeXvWyvwsgIp2nrZZbJCHUuvUElc5IzudhmPyNb6UQ
8mx8wvkuT2GeAKaoHP5qgqyi7cIIb8mZW3HDbybDRKe9zvWMOKWIL8YZISrNUO7K9+MzC7c/vmqh
m+DG8qEQ+Pd1YjUmMuyZL+sMgZO9RS6m3xsbsixNvXJGGLFOSDaFBIJyg8xDeG8x7ry5t69MrTVq
OHlhREO/mIyQ/5KimjhC6YFTsRiOUNyCA4a8Lt7bDEYuEDtwjp9jWBNPoDzgZAH14/DYIR1FMFvg
DXOObawZ46VhNhz8E1s3jVNVijFZyEWhhgpyanDeevjNgH44rm9mV7DhSn1b2LKhC5JQSx+qLp2y
k6MFtL51d7DlvmOlYbbR+8H4oII4JyVP9HlTbJhK+HLniNZod5SmNAtADeniMEUOBwamQi2DconN
8ojdku8qcXYm5wMwgvgnRsaSQ1BPhX4oBWaO7dzplhav6DG3089ZOPVc4M1AIPPTJlqLgNuxa3ie
hAiXkVlRcOFNreb/+m5v9TdKTw3OpZDImOxZPgS9szTUq/iUCZPPzm1K20cWY/wW1EJxTYUsqmuj
SMVzEqIJgSzBaa3mDG/W4yYKOBrz5pQMZBj89+TKYEmMWpx47lArMr1M3PE/Kwgi/d2QuCa3DqCS
zn+hdFgeFjVJAP6tEgXFUwYkgX+ZH2Sr0KfEvGtQHtAeht4LkmAe4qPRIOLZ1gA1qrWo29m87gK0
ktvKL418S5kMrkqOBrIUDSgzzh2U3bxWTZHQWFy4OPkxjQLx6ENnBb3VBINCf8Q5cV5bPBp7tsDB
PZspdbWN6TDbPc/nRlaE3ckZbLBssOXA4WVA+i62gR/looHtsnZb6TO/mmaHexJ1NzrAexcMZ5gE
3EzLMUS+8QkFHLeRaQ2QErM4972hEQnASLSARHYncqyOeY9FaSVtXFzUfMzcjs3gzM5R+YBbDlQ8
0A9RWCxTUfl+W2sTnNitkXZutq5626og9yq9QoCr9WQFN6kFFwtiS491MXOMjTv3Q34BRgNJeDx2
2omHS3MvuloWh5lPrG9kLJLy2W2EpnnQp5Idjey4PHLUNKYTg7HO3oJYsPJ9anSZfgNGasoBTg5q
9kDZ9vFFNVuQNhDFNPn5KIFHqSYD4DVT7FPD5q7l4lSCtAXAIxkxI9I/jo94KSKau9KtH3o3I0hN
x0BNd02YrbteorybVxknOCyF7KuXqVM9pitu0X4yRN38wKotE4rSgtvdQS6ZPNNUxoOdZrxvBQrf
8dyYg/KHya1+pkeUmPsW/Mi0tUYXy6ARFT7WCBYGLKO8YSzRDof6PVhPHg2CXaaXXy8n4BKeUUev
3Wqvt7MdJoTPN8O8zwGvTdixDBqDWVfMzdGIM+CBKYWitW0h4SYMhcrc2CRxE59EH+RweE2zzb1Q
D8bpSAZsHVyawLCqU6zlqb6iFO0gPDRhEXOubAFU9cJbAi2BExQ2keo8uPbWbl0SJYNCi0/95FbB
wdYFtG1ySsKfZqHETOfZ8K2YCyfp7IB6NO0jQ5Ese5R1xzuPnIcpHvpvNK4r7N+LznQ2+XFXhtFz
C0pbpqT3zlmwG4zaCACg9a2DnjtIqnSnWlAOR07sjIdXBitu/DOmt5PghgJzeq7ApxWTB9N9rLeM
f+msawrq0LaM3ekbArLpDFr4kg/i0MXX1/jjWb3GJKfujuuhCtaJa1vZUc2xXm1JQYfHgcOjMPxv
kR2qaoeb1IH5WnRU2qzTmT9cpuAqo0t3RIK7BbDAE4EZNzJ3Y9ozzwoVQuBmnTaJxm8oMw1QfRIB
fD82maPZ3qA7sNngUqu9CNM2PnDccO+lLFDW8waXE6QiveV9jQtAqxnW8Be9xyC5bptIqK2gJfZY
V44/eIDSU2P9a4/4NSodszCNN0UUi1uFbyo45yKp4rqQEwkmNcPU9luJ9cG6+LVi2hjzxH1f60W8
HYWOr3LiZGFid5dmH+60puPGubbD4FeGADRYgZFS7o15nOODwa08lH0oY0zWZtv8sGrDb72eHY/V
x0prazdRh90nsnYk8Ni0+V4KSEabfnJmPJ12UQ5GuwZhY1Epc5PBpE9BFWv7HLJ1sxWTT02sCeBT
VwOGWIC6UztqOz2PRvdSo/NJWkcRdM4TFiWVnkvgGq+0GarprNFaiS+LbbG/oyJS/Q1QGZrgvoEl
6g6rWcXrOxb9QWKo6M+g2OrzTY2Qsr+zkBZ1tEF4kiIc+XUoX+PcmnSxjRaDycmcsWa9sZ+kCRuK
HoG5WtG/nrULIPei3A1xqut7JZulIax1hlSuxxHaHwfwUkFlvfpZjXfPASqN07/GjEQMiI7t04PS
XSBmK0YDbr0nXAYKwymvignroXIKWJJVBp8WPjc7/VOd9QpYzGAtIh6GAy4jgshFh7IStM2ph2s7
zPtboK99ec1hgqQZ5rHKgdnbDXId49LO9qWfxd+TehI4SkDi1ksPe2TKsc+zykFunsZZteGk12K1
YmhKsx0SKCiRXzWSQgdJ1TXhINo35CSzdaHKALw48O+eLwI96X8g9GYF0Cyy9BaW7OSXT7UyWkkv
YOjTc9J/y/HWKcso8KKg4znLHVSld7h7VHGgdYHLWtO0oF6nCt767axT0+z1ha+872db+8agqdkP
gz6VaygoeXzm96qfChIT+gkkn6EFb7bN7POZM6uWPwa2ob/YmhFXr/okYJktuCkLI9tQhSM1ADPL
EFVxmxnBi9s3Q/g4uGPlPwMq4NnwaW+6PxmwjNV+akO/P9SEmnvmrCWkuA8ho4iTmWNTPG8CCnls
gFaj3070s8rVAqeWe7OJtPYsh9mVX/hoMcrtnLVG8qCY87PQJ1D0AU6FodWkW9ORhmR8SNH1Iwwj
q3dWhV841jqfgDKcpXHDiaoRYcB1za7MCskT88nZ7bHHVT6+1w6H2Hxd+oylTwVQveYly7t6QlgV
DBGaHaZQ3akujbLY12jsyFmokmg+m0H8GxclnfJ8pRG6MBEONXA8Q3uqFe30WChSeuiO5Go4z6o2
lzc9djq5h8bA2lxxQid00h2sGbpcCgxuA1fbsce1lkxNdIga6KhXsW9L+8KZW5yJNP9RANIUKcXy
1remNp04M3TdRhf0RB5sBWxpQxs465pNGhP2Yay7AdcSpV4AAtjroFgl5FBAaQvSTYamQisvTa1v
hXuuFWaE6jtKF2LHZuZjscj8Xa7zSQW4HN+VQe0vlYSEiaLlo4hFUVNDhqvHXV9klnnbSixjD3lM
jNHzGIKM3LmCifsVMAXeURfQvvUr8Ol/QDy6eyuWlJjmM0PnA22HrBz+8/l/snyb/5Oe8/9GEI5C
TvRfK0vXz+Xb//r2Vv94++CG4G/+LS41jH8hLLXJvLFNAa5nUR/9W1xqEG1Dp086NAoslJ380b8J
O8ImDgctGgYKjOQotVBk/qe2FCYPGlXbRVpI5fzfIuzIT9JO/t6x0f7xBWy6HVgiPj5WQWYZA9sI
k018EIdEwlfBNula3xXKs2MP8eSpnKbAYB5gGtS4+LwjNzEZwnIKfi5EfAz9zqo2mlaQ3BKnjUH8
jY6pt2zls6Q/fOocJiIrJrrMMf3ZwEEHx8N59F2hXcZdMoBRnYrswcVzcaaN/sLHAjbVI9jd18LV
Hjpm4QWNymkXdlK9xLrUniUOK8aBpEZLklrwWs3mKmUNoWjEEEsuQ3T/2029+iWg+l1qaizX4Tdd
FX+HMh55sHQl82Jpfnr9CiYVVYJjXdnKuDd1gkqalKb1TnX4qWWwqAvg7YV7ZmucCEKre1WTS3Il
E1V87BqdqFuNekkHg2P033QryWhMMeNbx1p4XqRFCZeGUwfojrrGJi3In9ssPaQvVHj/+DuQ91MP
IPnUmax+vN+M7wNbDQULaBjeZL7/FprJtEtLxl+ppSn4wcWPukS9ZAMx2wV9aN242TgBHETZO9kL
mbsNxIuf+v2RMbRcgfw962Pma04Q1qeEg9+VmYc04EQRfZGt+UkZutwDkFeLgpDXRrJXfPzucK1T
EzDGzxyLyFmOUPrMCYKWYrI3zhDRfhXE/ClQjfE5H2cJ5XJPuav2Igv/XTc4D4xjcDO9dWb6qCXq
PkxnsVElY7i2yNOTT0GA7S1ibARve4zHbPv3h8784+XkC9gIVqwFsyUN59PNyuJmRGxXvEF+1QVm
EZUNuB/jCktdblAh+BVAjqYHr9OqaMNUcCLhxQBbOUdqeh5EFfbMiDLnLB2NS5Xb8OM7Noin3sdN
PieTHXqUOFDQ50yLgDAYVr6Bsa99KyINXgFzBYjRLfbMoDZvwMFp3Z4Iq+Ahz/PgRvM5Hq06EJFf
CICNT1udjW8D2S/SaYK4KCcWYf3v112aQxGgJ3s1+7qvaHZZ03GiNfpYjxU4d4qzYst+S6daH41+
Jf1RLmsBs6fUSa3b0ApD/O7ASsRCE5ouujbHTFhPZfeAZbu9CC0o+1vEgteW06hvYzjin5d4SlHe
wnUBQ3vIy7A+F6qI7kbHubapIg5/v7V/PMquoCbnHPIuDJXi87IrMDL2tXopK1vi6kznTZpQ2IoA
13oJ7f2L4sH8JETlkgpcyganKvYTHuflSftNFlrFum2YIFw7ugWPyg+w4CcRIKu0zeJDl7nGs8kB
dd9r84l8qHJaJ35zY8Dvq1dGz3pk2AHq/7LWMs9Go7BvaHBDqJFS26WZax84VVSMWmwkiGu0XtF6
JkniOnIqTka2YUAZbgMwAWPpgXFwbnTNSOUKlTlASc3sYbC79dEFp/KTF19cqsXarcUkG35xHf58
ssgukZg28BmClHMWpfBvlwFHthzHbH4dSBnykoA+zsTFYixCy5ZwVeA5LMt/v9P/cOUd3mF2ccfB
xPHZV0WgDsfMcnzV09o50FJmpJDagafghXp//6TPNo3lJi/rI3d4MVGinv/469ilM82om1cAwY9W
DSOHpIIm/S5yn+QTF4iCFdDhSSzlkGvj2OlTxDkLJpo1jF98FWPZDj9sl+idedZ0Zeh8oXd44O8X
Griy7YSG+1JIRIrJxPGDiaqsr4y4hh009mXScySf7HsG7jonWBloj2HeDI9GbDEwTIfqcjQ70H4C
3gMP6Ji/4a7GL0wyRg/Fp/fJk6vKmmFRXedYBSKzXKVmSPKVwWiYj6QF+MWdfM99/fijTMSYXNsF
mGjz2H68vqS8kXCuWc8wsJgQW0C4f+hNjZCat/yyn1rEqZwrKXBSum4bBJHB2wh9G7e/lI4HixZH
ZC1QQi44f7zxY7sRURg5HkyA/HmgC/1zsnoWBOaSJHGFs3ErEbdeJMEkH+fR7L+hCTUuWYZ7EDSY
uX1wDEkI0x7FpdMvPjdStlYgbm2ETOi898bUTd+TlOb3Rk7pvV626mSphd1QFiBEUuDtHOTj0SVe
j2bcKhAyvhZZilW9cyLtENGPq764jMYfuxrNL9O2Uek6QnIS/lRKmT0ZT01gPNdGqH+XWHABS4QS
H5weZoy+m3yqbRoTY3Yii2Q82OHIxG9GVRXT04g9xbgXCWsKiyxLH2yjVTdVVDc3TdKGIRgls2lX
Y2B1J3cM0PNqbVNcv79o/wMnof/fkKJiMWT+14edi6IenqffDzrvf/DrpEO4J4ucYKSO22zxaXNf
fx105L8saTqcMvBb808ckxfn3wcdmz+yIYli/LYw0r3/0b8POsr+F5J0ii+QAzYiXdv575jolrXv
P99dwKG6Yv/DkU5xwdokPtUUvsXgfCBVyTMIZHvFCFJeWYVijdCMckT1nUFLqUZ3+MKJ+nEdXD52
Ofxhn2Nsx9HBXnaH3zYcAnom3ahny5Oplt+XClt2iI/8i2rC/uj6+PUxmM1sk8uIcehzmLebd1pF
DwQBlJ91D+TJabdq0mr8LWmXrugBG3dmO9jBuqJJQjM0a+UtqQ4NATZVQzxTEepttMsAMpie2ViA
38RQFM2m7ozgVX+/QlZNX9RLR8xgUErqFEFyHiFcZ4wKomtK5xZwQ02YMmBffdzaQx/eJXUFLk+m
LSWpMMAArgs9KeBEjyjf1sQa0tXsAX35F2PcdD8QzGTonSA+NJ4i9OAZfXV853YhDaqiwdB3GjAs
3YZ12FcbIFv6txYZVbtqAbcwPbSKBsKeOaA6iiHlcT6B3nZrppCoIacMYJ/bTHdJhwUHk+1mXAmg
l6XQrbUbJuJYN3aCaQPlHt2dPjHntYjSADYXkLONYOJ8oU1IyXDMKDSMWQBjcf2/c+z2mUvIq6en
lbzKk8jiAFwNxSmhfQc7rw25UhFSxxiFVxR9tdF+rCPfb/xiWl007Eub4HPAOhV/gXpDM1G1Feam
8zWxslRdeZXkhBrp0Vd169Kt+PQeAUxwKc6pMHhdP79HKJv9xE46w0vnMoeqDsn0oitMOt3GIIZ6
Fc9Rd7DJagoRXpfxZWWTFb7jeNmmKzoQcqEn5hbaYBJxN23nW+G6MyUUBLxBMDqXoJ5HpTqyuGd0
1SskhMOwt00lfiaT00ZblHjpFuwW3Wp01MZNjxt+uYFgQXIyX8zVPA71IWBmiSJY+EsmBeQ8oo5S
hMpbCIPhIbUjEmgdex4ZlbvMssBoFdq3pm/KcSUItiDKoWrrY5JVcb5W9sT8l3ALJvF5gbrmtwX0
6tcK9Htj4R9uIFUbclMcf9SH72/2bwuEO4kCKxP5MdnARDSEhL8j0ULbGjqYqah0xRcG/E+77/sT
4+IMwwjH1aa3++lQKxK7UymUYi/wTfslY97GKMks1gr5cbRqho5w0iBONk4XBXeFNKFbMLYn44Lw
22/w9EDUJKq+R7I7jARpW3W9Uro+pDvihKpH02eWCPwOFPPg8Fe0w74KH/9UWy6/gJO5LZSA3EAR
9rmiDqD1B/AmTS/LqXe8hu+N0ilNYeOOEJBRG03+VRplPSkeSK9gFc1z7oDVz3h7USFmo4ebEpVu
7ItErauZRIhVUXQBaQ00uPxVXjXwpFXZdycrwCoDuh8RDZL02rgEm49TqkX0l5OuqKXW5u/Pw5/v
FxwKsCQ2HQfzvbv3YcOwIHIKIlaUV/LTz9sFfpuoLt/PSf4liuKj6Xe5kPT+aCczXobbASzh4+aU
8DUY8c8aIidd6zxcJjPd98RGfaGapgK3yIp+BXE3f6vmKDo5liQRMmH2IL7YJv/cnbGWsTPTYWCj
fLfS/75NFj2VdU2218au0HoFDVx+8P/LSoo0drEjIlkidvuLT33fFj8WBYvrGUU/nn9HCfnJntnm
jH4zuw03sp+I/2szORXbuC3LC5OZHFHN8QA8SGUOnh47cZp1n4QAfdsEqiLZPQQTdQZEOS92mnkR
XhGauiJvuIfkbATqkqE4jYdccKRF1A0U60wCUkGTa6Ac9bLEDB76CvnnKtQN4hWjAM+A45OuyxhY
9Jedg/p6i7lNZceahseDClmGVvD043ljA+omps6OuiVFgLCg1eiY8pstnLw4IOgdBXk9oeVeAPuL
9oIZ5bgZgFEcggC98CrDmXcJhQuSMivqDE8yl6DGO3yLqxCkU/nFY/3HMid0Qb8DgQgHePhdn8ov
IGmB79ZhujGy3n3LgDoeUYmqPVlUxPAmsvi/+jwFvoG60YLu8vHRHtkWDIOwgk3UlAF+OQe4uoUF
dd3Ts9yEU6qqLx6mP15coRs6PFoB1whSgv5pXSV0PbBwToIQlGPG6xqKHbK26aTJZLj7+xrx6aDP
i7t8lmUaJP7SGKSf8/HXoTJGCUR1gvxxHM6w4Ju7TsZAKpOuax9Kt9eRQ2hqPEOcU97OIX2uVRsO
pKpEfWf8/OLb/FHj8m0YYlILMJOwjM/sgDa0UC3VNLB5VwmJTl1juhjKNMI+X6VH006LdcE898fo
dDRr6Wk+RiHgRQJeGGpOSCKLOqqw3FbpF7fkvSH84f3mmxkkCPDI0WlT78OP3zZXTSh/qBJFRMgY
+ckOqa64dsREJRhNrSJVOplINqsG9gfUS8SFr0sS5p5mDVvhSivJkCSH0odRA1nD5vDe99EVseKl
sydXCXUX3YC0PYGb1erd3y/qPzxN3F4s3Ab+/OVU9fEO+yNoWHOIXC/RJmtfkhpz4h3WaZzBkv/7
R31qc78/TSjepJBwKiRF5KfPUoiIyPUONA8BlHhpsTrsYxlkz1MQiQtHtsFTaM3Wocy6edsDCH5R
YTV/cYL5h/VhOTXyEHG7qCw/vT0zoKs+sCzfi9lxo+2oy+Kus7J4BzIKg4/Kmnz8ovJ6b99/ejr4
0QaFM8uEy3v78RrHOiYhDVGjRxB6qXZtk+mxl+oSw02OtvY+N7P2MvBTEhRSnE7YjhCVrzugdO66
yCGNrwYXpZqHzqMg5jedKrRpZGyvSzOisTXDM1xXpR7f93lmldsv7prJt/v87TkeU4wrCyGjWP75
b882k/ZpWXFsr2h9fHdL4lu2tvy6I+MJmVS3nuvSHiAM2bL3JN4kqOC6CYkbyqr12tBwy7a2PpjE
mbqD0X/x9f48kQJwZ7AoUeFwvP+DqyXLAMtR2dse++PsH4e6xmaVoBK4HBANGCuLp/EKp4siqVMf
tNPQOTJdl3WFZi1AeICiNXUexxij7yrEox3jQ3MbCLR9Q4R3X2U1cjzw356G5mNYR21dXqRM/rE0
J3n9po1icWRrhA94JKERBi04Q/RoXBvY1w3+4u7eDOpx9DrE5uTvgf1cs7k3/fchiMbwnFA1jguR
ipMLpMXDHc5241VmTvrTLfUQzDkVfUdRYkgUEEip4aCDf8J+V2oJfJkAFAHKj/kWLdD4liPIaM5V
EHLC6W3kwCt81zq7cBAhyi4hRLDymFF9JZPW/z7HmGqZ8uCRzGfV7xsyfAqIXEH2PSo160dijs2b
UIQybXQ9JCvEJkbsOQQFSwxpk7PJ2UxtQKbWWcpj3TqTRQhJDJ+1c4qy9cZmCL44VfzD60uL26EB
vXR/lPVpQ4Kv5polYBsvrcfyvEBK6IFRGAgUa/JDMFKpfPH0/1G6cizX3QXZZphsu/qnpx8WUYy/
JNM8wr+G63YAx5XZiDMJCgyPpK9yDg4m29wyS25e0fZ1W0wE6ov95Z9+NasmBcayfFDafHwFVTLl
Rt42mpfFctqjOp0PyDhyT7XdC9a/8ObvP/qfPm7ZXtn+2dJM8ekiO/mcLTQg36uHjMQtgd7Tz8X8
mrX59UzKePLVAvlpavS+M9CjpXuPdgGQ4+cVUtWEFbNOaF6I9r5fG7K3E9i5AM5Hr55TDkkcpgCq
W6SE90RTZHjhMl3Wd2SakUPljL6NOi/XtRPYgjAlGo6iDEIG2cQbHULbnRZ2Sey186i/FEkKXyfX
pqbZKyRDOJpkzbtOT18Hs5sl7ki4X8joCZWSsfaVG90kVQyC14hdzANgIqAqu6mecXTL5irHWZ7M
GM9D0dwxykNvlaejczkEWnNfYA14a5M2u8YZF181SQQaPEBkacA6H1OxK+vCv8YvWoY7G4/eD8V6
ma4Ve+WF7LTwpUtNJNoiIZbW60RM7QyBakSd5ccGSZlMWc/FoLOTYbmsujWVnGN4ctaArNvuPLvH
fgiHJ1B/mrYyM6k/+YMT62hYCWT1qrAYXvTK78gynmrnZlqc1quxiUmnbC1yAmb01tV6JDnkpkii
lnTtqomeSksWggKrHGDZmVZ0DqkcPLAVJ2iYYOmqSxhXVbxmSjVDl4L2RL5jmnc0zaZutFdGoWlk
cLQWoZ5V70sNP6qZnjn/wdl57TaObGv4iQiQLMZbUZRst0N77I43REfmnPn05yvvG4sSRPSZmW4M
YMAVWGHVWn8oMRLxUtNWvsZBHP2u0XiglESN7ZENUH01hxF+cqSW3R91mPCP6a2pusFBwvyrpU5U
4PFj5B8lHPRT1QPKaoy+fmmp536eXQEyxOgClFyTCO8/DmakKZBsVUYJ1FJCNC/0tICYi6WA15od
uvIoYpekLXED/RIpjdUe4g4DUg/WHHIWIi6cV4CUyCWA9VbQRulxGoB85OJOWJbqEYsBPOYtkJbq
TVLmiJFINMTOiArtFrRKWe7MVOYsw3EM+x//vH/lWwQRNZLZLjm00+MiHzJAsnHK/k0b53PsZOmj
M4L5DZuhPpK2cjf274UYUj6qKTvK5Dvx72l72iB6G96Euy/RKPecHAXyAj89AgBLOVwf2qUYkpOf
UEonx+/y12lb2IMraWkmLh4fRvmFJBOFHKQglNsxmTUfc2Xj04INS3osxnj8QLDXPo9pT4Xyej/O
8giy/CAnV6WiwFNsdS2I0oAKmgzu3tGn2b1pG21cfGuKQYlgGFWEt/S+tHbGjMH9/6NpZKbQuRPo
adGF0xlwmkxDdKIJMM3M9Ge3H0jHDra9r4YgOLihOj9AkEw3ngmXxms4PKvJiSESsX4mKE07miWO
9/tm0sV4rA2MdQ9ubXJWulVjPeVDj5Szi3/h9Xm+cBWxkhklTdP828XxLvgEUZFZRVjwZMBLmWIy
XH+eTtT+MexEBX/WOmUjwiAiZwJXAS8VHOQWLTQQ8aNbLWddnfM4XTArxyAnjQ9as6g/whRv7R2i
LhiSDS7c+L1lZmGxdycHMWkIbab1PDQi6vYYjY2/ubFLzJz0vvyx8AhpvchSFfcADYIDrsBcI0Ug
acF8M0NmJIY+uEQf7aBJfhb9QOTckDR8yATH+D52uvBrTPxb+qOUAAa7OtkwA9za+grUAsas7kzc
BKOatIK72rUecqJV1PSWMv1Sut0IwZWrHpgDgjioVFdoO+3mBEs3iInIDANeIPGIqXd3h2DHTFm0
R0fizoIOfTMrGl4lCxYhkR+TAPlVtHOQ+EOsj9/HwnKoMwUZrjMMv2NAEfcBssvlD9seJthSeo/F
LIwas4G40XP8TyFWCoi+OcgJW6EzflqiuX4qoiiTPXACfKoE0ns7dLOU18xNqxDzlgn5eXC5iFu1
SKAiYK5T/q6iGQuHdlp0A8BNunSQ+RAcJq0fdX8kvBf4u5b8JaqLscytca58iRMVN4IxCqq/EOAC
G0ZDhj13VorxxeriVPGnqZprDwwyBKY8SvsJLfwIMmtS5bHiJe3YhPfVqKrPeeBWoMCDHqw2WTMe
7yTPeCA1aZQdl8Fu/7ixBjpPLSf1S0ERgYSeQdkewPPo3AW1gPuIFmeFv+sSSFGmWlT1lymrx18c
OhB0bYyFe4/kWnUrKu50HhhzQ62Mm7jZ6VNp/ObA6VlLRgE0UC3LPHsSM7hsn1qbFe7RN+a3ILnS
GPehri/arRYmLU5UQRjohxzBpnFnANTA96ALyT9SpnMQT9JjxozazPB9zLO8OLZ2nKKlP/U2YHwF
q88sVjATBafDDJmGyExPUwvjeYDAOt1YozL9jMMmmNAp0QCiRJP5K3TZTfiwKe5fghfTvnPAz5XH
GFZUfJNBgqnvYhIfys4CfPkXNsLU8jTPk3swqRHCH43VoJpRgCPD+smYvw06NkiVCWniAX8qvfdK
CBtfOlD2v7QlqFwvqRWOotiaKIcBoW6wk4prszvMDopZe1vpZ20nKnMJ/WkeFB8awCyQbW8o9QOQ
5/ymLFguXm1pgBTNMBjbvVRwMPduWhSv9CST7KcoyzwN8IS41eC2xB+ahFwy8gFdGG28QM5PQABc
lk0CQabQzwQznZjCFOQJG1c5XOp52Fq7uQdsZkYGlSl3HP3rJ+6l0w++P68MOHa2sVY0DiGjT3Ag
eGHRGepWkW2CgjHQouwQclJM0uZ2bU3PKoSNaGeUpKyvd+BCNOGizOm+JfukXejp/WZjSNDhFshe
js3izhxK7SEMYHXHbvT9eksXplblyQHIk7iFspi89N5dLh2gpdCeQMy4eURAHupVg6SIucDWrExx
GObQ3Li7z8fGx4Q9oFEG0WxQeactlnVbGmrPZT06wXLLdTDzbJ7K5wXKzMY0niLQ5JOKpmSkBMMQ
ZMO6eDVPIlPrgbSNvqjlQ2qF014vUgzrOpE+2TmzSTBq9V/bJPt2fVovDdLhStFIxFMrXov45lFp
xOhskpHJK4srSSwfzRrmaashE3K9qfOwRKINJWZWysoaruzKuy84J26TwcG29nGD3BbYPxSOvIpi
fbgT6pzctmEZYQaIy831di8MEXC2g5q7BM9bb3nzd+0mcRNqSaOycqxRe1TLlmdAZDifF9bMxv5/
y6+dhiOAmIh5pZ2BKUElp2M0iyFUewPnZKXLwuFbNSNs0g+oCVGMxqnbbhLUqeLCthZIRU1LTGKp
XQSJplIaT1QhLnlzZBjtbRoh+fjP80BeU0cN0tSE1NM97ZuNTi9WGDbEXCiJDzoOaDdFpnR7w623
amgXPrUhdB3DIRO0jr7erFGCHNWwGMEeKb4R4Nqc7tOyL3d1PSqP4DsHnx90W8H2+WmoAcFXqYIY
vKeom58OcBZWBv3GcPeCmhZGJI5e3EBuzTVe0IoxeaGjlLeUdDFH1/VOfbYbFTegf59k3nLUkVgI
7lkMTEEgB8+qBns1qfO/BemTb+o8A5fLKQb+D3EG2SX8U15ACVyYZYrdOCuYMNBZ16vxNiT0DCst
nX1Uzri3RpNbz7uIHZYcNGPKGHWkfja7oN6I8y+0SwqZU1hm8Pgf43SeqxBVpQnLxj1asUS6+OSR
rkzV+nOLxOquDsfuGCMa8u8vVw4PEP5vJXAgZvKGeLePJytQLGTjgLSbsACONjw2fCyGApdXwsyN
l8WFE5kRSnV1PqJOWHjaWKHaSluxUfyE5LnvwCsAX4KesD+Ec/Z7njvjVpijbSDQ1iix/8+LCB4P
6hBcPEzyGupupwOuU4aI/HB2wpdiaPtbMvjqg5K17kZTF74lOQducLhjvJ/WJdjUcWC4w7f1tWUu
8bg1KsUPUOUJ/JwUceHnamr7RtIG/7xPdIaHSjvpWooB6uoyqHEgRXicUqzWIqdkq3X5RXWc5BaH
IfPm+mzK5Xh6Jp82tfqUAoUumCjUReOQRAX40EQhoQPsamNbyN+zbgdWpMzhkPSm+nm6ZEhM9jrK
XqmfFPhzwBxqnwqqWvdKsQBrA152uD6uN9XmdYMWsD4VUgs0QDhfJxsCxQOYtPA2fXeQHq5lkrtx
hYsa9D/fXtAWDuJmfEGJ0Z0OTtl3aClZ1RcKaM0RXuYQ7kwFpZZDQVgQARVLEJZAfBCL4TlLbk0t
UMqNj/7m+bLuscPVSF4CGgch8mmPecQl4MKVyI+GJi4AlobZp2isou6pJrNGATboB1zFNMPt/JFw
4G9v57hvK02OCfTgZkV6xBzN/qoC0sHbqkxGEr11aX9vsopKhkjb4GVAU+W7qrf18wQeCJvCtMhR
Ksjy4VO+QKnZ57nhAAg3TNRQhtid0QvUIUD8c/RIvguYp8big1plrha4ZueC110U++0UfwvR0vqI
NfaPIDD0141lcGF9k/jgInBxqsFpR5xOatLPmI1L7TJBhhir01Y7pGJwPnZOIh5JXi8fS7Ue/4Pg
jJ10CVIlNfGA48EKocNOke6IkiIH7BrYlGqu9+38dOE5BBJRJX4GG/iGG3x3ZC/VAOU0jvneWlMc
G5DcB+xVUWtGYPhJ6wirYxMD1+uNvqENV6vMQOucMqNL4AcK8nRCHLSDk6lylb02zIZJ9j/VHyDQ
L/W+KsZJ3aWFVhsekhqaOGTprNuvZhi2v3W1r92HYGinDBX0kZxQgAQclql5bX91NBFjC9lboXu8
3t3zqEVyXWBo8LDBT2SdJAWFFYZ9SdKmtUnXGN2co3JUT1m4x0IuRhxFoASnFdDdfeRGECDhyvpz
vQsXVhBdIEcKCJv/NPnzd5+JG95JUQSJfD4GdoiFMvxB9235cr2VC+cjBmDAUaGU6sC7V8dVPbfA
BpYg8ssQutkuw5dc0s3ivW33HVygkPTF9RbfOn6yEiSKDeoLuUHgN5BqTweWzxUOok1s+mqPYh+p
gCp7xZaufgAaHRyUMtI+RgCAEDGvmluXDGKDnh4qQrs2tZuXMQrV+26J02OMdsxG384+O5YypGZB
QVKqNKw3yf53c14nvTrUjWWi6NM6MQkDtFSwpZ6b0FdbUWvHckLgEyE5y3rtisFECz63wKhcn6Gz
DUovAAljCElY5fKMP52gOeyUPC8Hxy+lj16HdMItQGrYvJ0S7PJhRi81GRL/eqPiwtjxoMX7AKgC
meI1AqfTw1FBJyTw+9ZoyQwaxlIfiFsLWMCo5JU+ZLJEHMIsEP/paRD9AVHZ/rKifPyJmkVF/lA4
9d95WmqOd6G4aHE4Dim8Zc6CH3qpVir4tcVCz7PLxr/2CDie8x6q1SFMguF5HIzmmSA2BiSezCOq
sTmYZs/Sc+QX4wk9imwS00/Tgu/vg4HRPmaDiloeshEhesoGZF3IvTNG97CmCsygsiD6SKQ8mHdI
KQhrI345L6NQPTDJQ8jLhDBtDYNREFtWRcdBrXQKRsTCMse/s1EDBzVw5EDbo7aKn6A4uuyTg/BG
fUMRyfqK2yXI6+tf7sJyQU0BCBIngoyO18sFw6y6Ek3jo29b7YsZ3dLOEuHBMNQPPCWjA6kLd2uN
np1OxFQk9rFiIk0ib7rVGm0nc67LqvVrLWpvSlLy466abGAs1wd3YZ4J3pBR4NnKv9ynpw31o4UG
nbYwOkdoDz33O/LuZng0kgbtdThc+8Rt5xs3amA1mP3kkTTVPl/vxKUZJhanesJm5EBeDRZEmqgh
KzZ+g74LWbUYP4eqGb0Jq24/tYz6BgQzyuPXWz177XAIqBp5RMH8wsJataoBSwIjOrXorbTiFtsb
HCtUJb61IkzJIjgUx7lpfyAaq26Qt8+HK2FsQEPImrqQfVZXdYSuZ9GnWuuDNne/6VTpvLTHfhzJ
/yRf9kELO67REsXYiBHO7iIGLBcUlwP/uOsERbMkuW0GNchvrUkfJ7h9x0Gk6u3Q5dqHMU/6n9cn
+BycKRskFmJ6LbJQa5hGYygBZk0IbqOToM77BvmsPQI4KIiA1nD+2iFUECtpctvrNFGj4GR386OU
qico1hvUia735xyJJftjkWqERw7IyZIf5t31UyoQ6LjfWh9Z6bKI902ApgnG4DlayCJRkgyiYVMg
XgeVxfXHSIrvmXjxoMyLgGzt2SSpPqhNOWR3cHxF6kOUoehmG1KjNxos3OI5xNEkarKRUjrcxejP
kgFaugNbnjyNRK3fFaNtZLSvK76LZJO6a0Kygft6UonM0zJG56Dtl+Sb0gMDQZnOHoa9E7Ttp1Qf
Z3uXGEhHeVkfW09RnwVoOgrxVYgpxTgYSZ3PKk6F0D/bZdCovWglVh+hWt+2Zaa3xyqso68QPMzH
Zcznea9RG7xxF1WkIIKBhyJsWIhgb9ZZOf0OGpKxJDrgrKAXXhfxrkZFHdPptHbj18Zt46ONliz6
+jFCPDfQTuf6lkg9PGhxO+W3eJ4ln4oRmWPJRFrEDSQGYEiD6Gr9mA69fUOhHEfgwMwhe+JrUPtG
HYPWu/7R5WY6jYYgnvEa4QAnQwlY6PSbVyGlujHGXLxRcP5pmENPNZLlxqQUsnHFX9hfXO3EtFCP
Ndic8sB5t7xaFbfO2Yob31bc6HO9tBQbo9ndd3G7+E05ma//NjRIgjAEiF2h1JHoXTOeKnt2nQpa
7MFM9fRJqRyCd3YQiv5BsL/e1PrIkk3xuqC2bhEEc1ieDi1sbH1ETTk7jJM23BcpiM8gy6nkRrnz
k6zGeG8Pm6iNN+r/+2/31irbVPC+o0aw5qh3KPMvymJmB9ja5TMKnNZ0XPKJyt5i67fmIkA0Ui7t
2YH4qcQZyh1V7po/HSgHKHIn6o/rs7C+MegP4BHSySR5dTLe+uksiDeJPwqPSLmrmMPMgbLvxazu
NCMnaeQgymy3Qtm7ZeNsLK31KoYEwyuJggWmjASu7moVR0pRODOw3INapennobVHz0QN/TZGV2Bj
w5yd2iQO+chEPDJfLtfV6SjNDhadoxVoQna2e2Py0n5EzW75KGsmN+hlgZNNyt45jIno/NJE585N
texzVqjtp+vzvd5QsidyzuVbhtLCWqqBd7pd5eZgI3udRDdIor86yRA/z20IlwRniI1c1tnndUnt
QoIhownvxl2LBmRJIcZQWBN8ran+j5TXfekq6TeMWqsPXNnBRwM/35+9rSs3/zpOgGYgV3Sbv+DI
rg4OJhvOQrKoeHuU5oc2KTH9BUjyZKfhj7TQl43NfD6tIFQJejTA3uQb1856MYVmvUwq7dCR7d2V
bobFVpOL136czN3QV8qv68M7izElF4KcCLJdYLCI6GWH3h2MMcp6s6Us2kF1G+uj4Y7JUx9a8bGM
XPRJ5gxpk8C1QsQB0xxT53zyWtUgq369G2d8P9kNA/kJoioOZ6iip90IKwXwvNOohxbeX/GpBXti
PapVon2t56HqfRfp2BHB3AwtH25C5wBLYq7uVSDEGeouYvms22x6vw6EhmJjrY6mB4K7RoB85uEA
Xb+2Oq8AFpCDOAmgfRRhSRyANwyAs+uDOV+rFukE0opMKsmmdV2Lt1qXme2o4dRmzbM3z7b9ae7H
6ilVrOBGKIhSxmTA9pk1LRsHhNz/709lAL6keg2ZZOIYPCt/d07v9jBHFi8dhY5MqYNwfTWUG7WI
9Y0jW5FJXr4YIN+zjzVxbRtNpOKkpunLr8SOvxeTlT12sas8ZCYvUCNqtt7oZxfO/xq1qU1LYQte
BqcrZHQM7CwGY/FC4nOUvMJBfCsDp95PRqi/ag2ZzayqVOHF4xy/lJ3r7DA4Kx4NOP7HJh7qjYPh
4iSQMjEhGEve/OraNSYrjUD3YpdYFZyz9htjnflCniVwiLnyQRxrFD82dspZkp15kHkaybwkR0fw
fjoPJs5lZRFgY4cjnLpDL9s9Kq6WvYrRTX4ldT/5SQXmesa6rvYyfcLV1izmR1Hn9cENwvTWsIv8
hrJG6BV5l32dQhCtYeZEG9fiWelZdvSNa8VpzK28JuwkZTsBK1MnrzE6+94SMBpCkufkMpUQDXyr
QRM/y1zcSttoPDRGau1hVNu+rSfKK/VF4hi0wzf25lkuVvYKbR0ozGhmkfNfLSNNKQGih/oESbKy
W7/ttfoQFKX6XxkHirqnKKqF+0jpl3Bv8NBREK1V+9tJFYq5m0tZqVlURX1SSP1/rqxYfJxUPR52
hRkX3eH6ObIOLGRX2cyAp8hWawgBn37pAVhg0Q3IsBd23H4EXRTf9SCV93B7/s1XFpkh2RS2zfBM
SSVQKj5taswswjIc5lHNm8WLi2bXq6Jk4UOYDf3POlQNpFChOQ1o5t64SmhvfJVLI4X+xoP/LZxY
y9Zhu8Mh1VERL8XyOyqi5r4JNPdV61pjqwxyFkIx1DewAVwkrho0DU+HigpO2JkOR6RY+gQxLVRc
1LqrDqKeoMTAEwCdiYXGLTtLP+YT126KPUNNii8Yn69/YPkBV6e1TDsaTDxyPWeXPcrbuVGG9eLx
6OkOSaU2h2qZkCQIOtxYmkVsBBdvqfuzBklrkN4Hngqv/nTsCom0gPakxnZQ3+qgEadHkLktJHMn
JVZ3WnTF9pnSEsf3RZ9YXqgK40dvgmHfGZKC56ciaYDvB8r8c0iUkHu0j6j19YNKSbbuCUsBuhrN
d6QojOcwm/L2gBJ4d2tanTluHMGX5o/MFGuWZBxn8Co/Fs6ta/Icnr0pKhREAaz0cXYwPxmphXpL
iqPb9e914cgX6CraKtVNIqV1LAgqMAmTspwhsNWTp+E27iuTDQ63rnHJLJRvfZgk/zpGqlSEnVKa
RlLVzFWGs17wpyPdVMDfM5wPw5IjhOCk4Y2N5jLYCv1fseksRJlKRbYABwMedzK4eRcP1qFUwlUc
2tNb5R548Ag8qJj9iK1EurG0fMThu42JPdv/b43SGDURKFNr0HSAaoOBshvWsSKufzgVKfAWWzeE
E8EfXf+Gl5oiZcy1LaBm8S1Px9cgOu9M5In2C6SgP2JaDhGues9IOyUbu+2s2COnktQpAEHQkLKc
dtpUBX2AovZQ7hGwXO5MFKN2k8vc7tMlDl5FkBZeEejVd2vIh6dIm8NbQZ/wIcpFj32Bbf7qcBQ5
pGAyNibhbOMgiwIggLwq+QLu6FXs0uj1qAd4o+wRSHJfeORNvkXZGJVGKvNDWWgbWolnYSntSeEQ
6gYG+UZjNRPghknKLxgXJGkaH7OmMY6TOY0bE35pVCzZt5GxS9cnexon8wKbqdgjg2H4WtLVWE6g
6dOVLdous6ZszOKFpcR4OLh5uticQKvTVA/UFCFuG0uBJJ2+hBbud9EUTP/1Nhqy11ftukDFUjKp
uDAmiIuAuFalSkeHAoAcZLkHOUOBcgTLBRBoEj/ZKuIed5zqUe/TAe9qxUx8rKi7jbm91AGGyakn
kbWwXk/XctmpgY2LQbW37Hp6wBFAeSoaHKu0XA0PCyV1pBSn+G4kxxkhtropMnoe9jIDpFmQ4ZLK
qugznHaAt2sJgwp36THpytK3jD4Zjg4kBjxrBhHc1JihzHdkHnpsQBoSCMfAyEckDrCxMP6mS1Ef
bA003EO9ZMYnTJKEvmsXJfoeUn+gvohp5cbJfXZbrHq8+mZhXiDVzlse6xC3fbGtebgdowITQxwT
9g7QjxfcR+rD9YVyqVHcgdhoEuVx9jrg+urG1kZkdo4S+zE0Wvt1bhrk1LU0+1SN2fKhNHrj0/VG
z99mDJW1iSIM56qUEjv9OP2ck/pT8hJzUs2NvsUuhVJihFB6my4afKoggby3rxoMh7OoTb+3i9nF
PuS9afq4NEFXPjtDnbxc75ZckyfRjuyVC61blgbZnqsPUGbJtFgRwc0w5vYBHy/LJyjBYjMV+nOK
AgnCTbWRH5wq2+K9XzqK0L+WdQyZbjZXB56WxKqRzVmFU0tc/cb2UztOcWd+dvB5gXFd/7g+0gtf
XQqW8M3Rb+MTrGLaGppQFrkcDxja6nsci7X9gl+AB/lV9TkSol+UIraQeheOP4uQBCSzLNaf1ejQ
tF+MOqDRpHRa1OQj9ZCi5ublWb1Vlbtwf0AphqUPNA9s3ppWAKyxDsogrPYhMZ5+6B0Tex5AWWLj
njp/s0JcJiTnbe1IhP2aPlClyHc6Y1HtA9HD5ljmxDoOfdDej3DYDsmE40atVCmm4RoaN2PRdw8W
KnER2aQc/72GlNmo6cnzv39eWeUmsUPkQp75dHvhkhrCxNLKvaHXw2Ovd6mnUOy4KRrkb11zFPdN
Um7s6UtTzsUveJyg1Mr1dtrmuKSZXgBH3ieo2e2zMLMebCWqNx5+Z/tEgrLhyfH7OTt46p62klSG
NuaU6DwZOWOjtU9sBKQjFTjcoPUb58GFxgS4UpcplGqHby/Dd6FtnJDxUyja8FmL2CsGCF0dHhL7
aerVuz7Aa+f6Z7vUHgePRNxpqG2oqyvLrvRWV7GWQk5QqT1iOfcIoNh6UKnce3U89hsXzpnkmAvt
iwoQL1wYDWBIVu+hhdqDrU86DeoKtq1KFtm/lgXhSL+FwR3vUUyKn1pXko3NpQK6oIep2EUGkDOg
NnE7+hi9i2NS6o3wFSjhnpVxjB3MuI+KA3zq6O+kFqULyylE2lAALkEktkrvxziuhiO8ZKQNyQ5g
j319Js/ONwbGAwhbAsgvCGCt7hcBGg4TaRSnHBP1eU/vesBBS70UeMFW+lErtPggzNE8Xm/2LOih
WSIeshKUlDgg5R55t2DwNMfhLBgc5BbNBurhZEVHOIZd55FztB5KPdUfk97C06adXdJs1ZY+ydkm
lB0AaGMSg8BPWZ97+awC7sHUyTMkX+rGSWzwpWjMhFtQk0sNATUlqfjm2LB+EFS4ymA9muNmXARY
onTW+B9mdvnn6/N5aUNQvZFSDRywTO3pfI5WiTb+PMP11e3uP22UgmU9ukvEj+ptV4t/JYOxH2Bf
wH0gY8whtn47N1E/jG2P6XpepCQbe/wB7zuwABpq7WXz8/rgLqxRDhYijrd16q5RQeOsD3GSlgHZ
G6190AR+gWJEVrRK+1u3yPL7jGW8seMvTKiEBsFChtTCY251SM8ptpAdPGqvdAb9ESlPa5cuWHjj
Ohb/XAa939iH54GenFFqNPCyKG9AoT/9gpOZgpaFveUtpRIfxwAxn2DmjV73GPQGKfA0/FQjv2so
AkyNjR4jscnRGpvhZnLcLZTQxeET3MnucKKvi/pJzPHd61Hg2ShxHPOBgG7suvF7DiKbeD7eGL1c
nifxJIOXIR36UzxASDqdDn4gMTLlSJsgIA9e4j50IHOm7jjcJ8gp/EQCSr0BENdjRZoqW/SES6sL
eRMDLruMg9axrMEp0w14P3gJ4qmeCW70HiWwDKRg0770eTL+h2LBtCnIf2mGJSBTxnjAy9baiy3l
A1hLiFgXTWjOH0Bhpj0GshBosZRQphbHE1PMum86bvbstA7yKyOOXL8UjNpiD4FfrI6mJC7yo2NL
Bqg+Bc5/QaCPjRfzAiqOaKxp8c7tMLn2QEi7+R7LzggyXjBF+s8lV6PXZABuSprRmgbPGCw3/mqg
UOFXyG6Dp+gDt/iQKhil71Re+wqarUojPmCtOdwUsVqOu6bN808WBqmkLYUTZBvFsIt7gpCbcJOF
AeFrvQnVIG7LZHI9CJmWkCij9q8VlPldPaLR2mLl931yAfuEvVvdakvSQgl3xxck2s0CCaa52kLy
XvhoVOfhsRB3QGjRV3GH1jtz0reT7sVB0X9Z6tGS12QyfEhKONdgkMJwI26+cFHy2iGtDJ4aVMI6
MVrj3l1SfiKKmFrD6xdr8pYAyPCcv4k3Kx0p56SqCzxkdachzRfjP339+L0waJ4hhMeE7WhMrOX9
0g6fVCzldC9nVm4qgVcqpHvUrvzGEP1jn8/p1mvh7AEEQVYipdl2VCSBQ5yeByXYaArKlUA3sFzu
R6NGpR59q71rYgbwr6MDF0famUbgYZ3BA/VI73nyUNxEJtqStPn5YPfJT3THYl9H2Gcjcr00MonJ
Qm6Pi5NawenILGVEBZo/iFCowncm7A8rTrvPyADPG9/tUlMyaGW9kreAN3ja1DzoTVhWFmrdqY0q
7lTG/c++Lyz7QKXKyP45ouP1iNsD1T+uC6rYq9bsOebBEQkCydT54CAXhKypwLV7l+J6dFxitNX2
XaoglYEta/lTz0Zl69Y6j7Vgl8E1koUoaLnrl5XbGDYivqPwpqpRP2CgJ15YNf3GSM/3g1DfHEQk
cg9Avfz5u9h1NGEZV1mIqseEntLOwrNvnwpV8QtST58Wl1P3+hI9L6yxHWB/aUKWKqF/rlpUm7oY
ijgXFMQxeT1ok977Xd9CGIla8DkkFhUvw1EKDayh/hJQ9dhrYxF8C7Na/3i9L5cWFXQuHVALhwJc
9tPBt3gt4XqVCa+zIniSJY5XWP6pRwlC3JjnC00hGitTBZZ0P1o/8qZZCMXuLcMLEi17MhLnhTd6
cN+G0+v1Mb0hck/DDx4/MgHKixJdtTc/ondfFK4VzAeQ3549NcV/5Nuq14AAqCIkmGMWMLI0H0Ek
GLOf1mE77aa4sVFDaSF04vTVwp+I7KL3pQ6khejpvPQY0Qeoi1zv56UJkWkDtAOoanInnM69g0oz
lrWK8CizgptOCqM8TEmIJ9Rg6ZuqoPJyXU8Ka45SBnlxibc8bS0x67Tv2l54ORhdYe7KSusX2Bfa
Ev3npLOBRVASNt+mzKUa4KjV+Cd3qE6SucLGVzWwcNraBvJ2XfdI2mBxTGMIwXc67RF1rEbNmwTX
V5Rp/L4Zxe8ey5sDZAHlV5ci3L9zDKk/BhYi3mldoR7mpWs3TvDzGxkWjzy7idcBPKylj6JicRdX
DemFSkYwQOmN4Edpfk88KG+Xokre9JgRtEcVIPtGWjTfKOldWq4yJgKzBzxUcNiezkMcGETBNt7b
AT45d6rRJR+Qzms+mYgP3JEehfGSI0WHSCvBYKaE+vdBVcubbIqHY9G02Qs4n/L7WKrZnYlm15/r
q/TCIYyYNsuUjAgPxDV80THGLMrLVPWsCn6FyAq0i9AAip6uN3MGr+NpAuUL0QTQJm/2VqezMCPy
WM8h/J+q1i24sFA6vKabcRMNp6o+Ip0zvWLVxjfitaU+JYuZHJYk+lflS9kNaWIDekqmEdf6/aOF
JqIdNyphWR696mlcfzH0OP6MCYn1YQKturELZOiz2gSQaW2YBS4sTtCxp8PWpOpB5fS8VJrSeSoc
O/T7McvvdHesbjuB9cNE1fN2Y7IvHD1cq6SkDZCaENVlr96dkCOjqRbeTp7F3fdDlsbuKHnMrwCx
i2PhLFnsKWMQ/EVYr/maUzEw9o3lgmHgpa4+GiiAzrsuVHOwA073POaI7W9sywu3Mj0Ed0K1XCIX
5LJ818NyofjEJQL+X6Fu1s+V+7ElVM3QpuzqZxsV4Y11fqlBFh91MPDhHJKrx0mcuj1Ks7nmDZhB
wfquZ7yYTDsV+ym34trTUQzbKlZe2lvgD3kNSBEIwEung1RaW62MetY8FdGkF1hYn6G2jt+uf+xL
3/p9I6vjJS0ip5qognlITyLhgno9roeuGxb5zla76f8zjcBjYUFRfCUXeTqkYGm4/jGd90YrErnP
c7DH1JOanmeMSF0PbZT718d3nmyQGR2I6XAHbKJEOf53K0VZDE0pKiRE21jPb6se5uOUtuahryvt
VlTFb5If1R0eB9nN9YYvTSzKjzoACQquUJJOG3a7BG+F1tE88MDqHVh0EyeBZnh0mrbdOCUujpF9
IJ+NnEvSwvb9GBMgE4rFye9hlzk137Qc/xu0k5F9oNZcCBQh2znE23GAbqVrU7iVVLk4VHBDvJSp
K5FCWrWP79AYId0MZb8qD+E8wYPCieNjrSKmfn1WzytLnMDoH8JusiTpZc2ZrKiklVGd695iWdP0
wcKMdHpCCAxRUcMemWSURIAyF2raKA9DPBrdhzybdeVj1qkDJtyV1tgHTCD6z5Ha4MtwvXuXjgkX
+LWFwy7FvHUiMbCWGHmDQPP0MOsOFaL9GHlH7T3yn7/RrF82goNL1wPhOdg3YmeCpNV2wlCnTM2J
RFaY9Yo/5+LzALnpJuiz7OiMtb0PjKjbWNeX3idkCqmK8BF4bbqro7CwzVgMGsdSsTR98cVBFffO
aNwa7IvIqjv4v9hKzcOi9Ls+LhRxN7YpmoRKBGgRQSg92nJ/OAcICZ5M0NtZGswBGKHT9QcEQStZ
eaqH5mapHNXQ1LoDwOY6/QqU2XYPTW1j89RVYhmPUYia447QPmF6hsz4mmi5PvBCBxm9U6ciXAC8
a+HWwr1wmHMGcIOgGAHRx1rNWqcrOW/mViWZV2skblAARDRrPlxffxd2Ir9dgoR0gf7KmnxO1bXH
7dWE38qL4nYqF/Nz3vfPaBYpx39tiUOVFSAxAdJeeDXnLi5YTRdKaTF1zI9x6NS7jnT5j6Qeipfr
TZ2vcpqiWsVnlC2u78GoiEPR4lPm5TaXPUaF6oHFlKAeDfEAdcwRd9d52pjJi42CFZRlQNB0a85w
vRj2jPOV5XEloS2vWaTjSQQ4Bzdt0/s4N6Zbt1b1jZP8/PwgaJEaYxzlUuNC9urdbZXFYSz02rbI
TLv6Dfdv6WWTah7jGpEKG9+zjUfmhbgaiz6AABItiIrbWscWZ6WxT8nyeM08L5+ivKIGD/Yrexng
9mHNUwUPWqeGftLo4iGY7Pm1Leetq/Itk3oa5tILSrwumUdSges3TgSlcoTgbhFdVZqdQgnV8ZUK
k2ko9hypmHGE/8fZee3IimRr+ImQ8OYWkixf29sbtC3eEwHB05+POjc7yVSlenrUo5F6ekcSBCuW
+Y3wlu9Tm5lvqhVRUYZDkIdC7EP7v3rr+t+dpuimJxyT+y94iNrlMXMWHFICWbp3QQYV9xBUtn+f
285g3cMr0T69fkbP60SegJYpOwmC9mxGbWTKnqwOaRHP6Gf9xq2N3Mfn1Gxpymei6WIFROcoiF5l
XAorxySFHoV9JXM///xpF9D/o7WBmzV6cKfHZzDdUU8siIH4SoknzRbeoR8z+wYvtenKSb2wFEWx
h/sNWDp6FLulVle5nYbsTqQvs9G+72VXaQd7k1fokIPVr1w6F1ejFUbFBasZwb/TB4PUK8rUDRB3
6URn3deuYTdPq2nQBfPccfGufBaXlqMThf0r0gS+sw/Wq75sdC4cBNYp97+7ftFgtpflX1sTYYrX
D875vQAJ0djECVAxJI7uhgx+2i9d60xepOF48ZAJy/+cDcs1B4ULcYVV2DrUyKlerF1cYeLmg7Ic
N6kLXDKOYmjLI629DG7Pgl/lXe0vxvfXH+xSaDlZc5cVIvpbpL5svChIoU8BeMjiTT/yXZutbWSX
xfq8KsMvIj2Zl5tiyfQHFHrmL6//igtv8uRH7A6OkwyrLV9koF2BjdYGOp/zbHjnA+3472eUuSYc
HXgBnJk9agQY4VjTWfQjiCyDGW1jzntt7QlT2rJeawxciDdAoUHlkfJsBeJucztmh11QdX4kXF2U
t2NSax9sZ1ytm8Co+/IQ5KbTRe5UrvOt6c5waYHZJvWVedWl3aUtzNnl6Rga7Y6VnqT2wHjai9xy
dH/D8ax/ULEvMiwsc75WDl9ajC+E2hsML02R3WKS6T0GayWLVWhtDmnvfyRrGG5NX4krLNlLS21s
ZKAOm/7WfiBup3leSAPgn4HZk3GwtBl1bgODzeQw+rL98foZvTD5BBfDnJHGFnUq+JHT6FanDih9
wddJL4D/tucZ66x+ynGEMJGX/5CvuULoxnWwe4Zc09wgck7LpQGSWU0ye6clszy8/psuBQxo/uSQ
m/EinY/Tn7Q6jpZmq0NY0m3xyS5tcDnaCq6l9bvjWAzz/3CS0NBgvznNiHztKhm9ywqxZgE7XnvW
nZ4E9regWf6OWC8aVyLutpu7ZIMBAFXkptEEzHa324mnUC1oAMlkzqYUV62e/jvty5J+omZZIab3
+vcCLYwry174YgHpgWCgTtuaarsCwG4tDGwAJ0ZzZ/vNcR2z/piRXNrHZlzxT1DKrdfY1Lv04zQs
FQIX84Sx9+uv9YwfDGWDkIEX6EbF3njYp+8V1aYaD9c+iBI/mPx7xLeN9TB4oIhDUG3a+wzZqDxa
XC/VwwqQClL3vpEzfp8N+axjnfZHVVX7DfgtGyjQAckjsgwvDUuEEMfI10cH51dcSe60Hgu6mKSo
CEJ/mqfiv3+jGONx0VPe0RTez0e0PLdG5BH9aFksjCjQ4N7cQtbfbtEbV7rP5+HA2ZIA0PobOIbM
6nTTxtlaWplM2YEZwfTo5eZ8GBnCxyVGIlcyj/PvjqV8ohtceQ+24u5wGpNXdiodsoMjRX9TuosK
EXdrbkocK98B2rCOrx8IXPt2nwPHALUHLt6tmKO3vjuX1M1A4xisxCVM5ekrPaLmW+U3hoES+2aw
pc2a9xP1ywSHiyVfvqG8ZpkfmlED0Ah8Rv9VOCOIEpy2KMDbVQ5/DXNCNcLXtVU9iCSdPpXINHt3
A8QE977S9MV8nJumxotyKLoWa2FPfgymoTXoIivXPhT6qqPBNZXNh6LSLVzeew214WVB8fIgsfH6
FIwub3vCwNN/O3Q4ZsYL0L/6kOAeNBx6nb5eKDzMf6UYOxFJHVfnKGizaoQkW8HqtWfhOI/OkA39
LVqawZulKfvfVd6sC2aeouTw45b2zuCa9agczDSN5snGvcwJhPYBYo+vx16atY+5ufW90Rcc+3uv
X+spsiqUa6MFHRmgKk7dfi816NahmNwWG+I6o6R0Zte7DdoxlcdywbcDDSEnRTIvM2TUYE1mRwPm
FPNBVTBJDm6N5OQxETViVevae0hON3Nzm9cuHT98g43fuUdH7KsNk9s5LJMOdhyRav3OlS6TA7Xg
hRLib4azTqll2m+QmB1II5WmT7Ka/C8zozOfP9PI7WcAnK0V2Vj6QJy0HZW8U2nfGcDBSo+mlhNM
37DvtCWa3lb+ZzTL3v+wlMm03GRYPbphps/JFFYwF7FmxjQA4bRaLkkI8Cz/PmQBdkRagBuUVFrs
cdir24GhdhkCEp+rj8jXjOWbQU7zuyqFmBerBMfUw1QEzFjB29jcPDlXnTJGbX4KjLT8vFhpbt+A
Y+2cg6sBZPLmobEjJOfGmczSlkNkorSHJXjlkjUEjlasodLVWNyQM8ksSjqVoFTHX84NdBdV3ARd
uWLibdSiPNS5PfzFtKHwj+Ch+yEC+eP8yMslWBDaNvCISDJrfU4Tb30/9rr+dcAAZwRelXJVzyYY
K0dri/TgLOP4sTQWkBlGKfhRY4Jof4S5tnqmN5j+dDFkTUM5DfkSAwPS3tSMeg0MV0QehMz8YXaM
aUUMsIS7mqFTSP8nLnjMH4pqVl9FLq4p7+yvyS0u0NghmyUlQS1/l2Eqc1p0trGO16bJkJnNVoru
arptepN+47SYX6vCWq/cT/vwtxFu2DdKWIIRh223qNOjAkhd0saaXwchwFY7NjXhHn17MT9n/VVk
8oWHZD2k5yDvAZzY4zCFsBfRpCgntW6ijlxSK6YVSsRWMU53XiJdpHXrazY+++uEh9woRVACqZvR
n9mVfOUoG63wbBGbXVu87ykA7/CyCR4xsMlvXg/vF/aT+wphKFortOr2Q3Srx3jdNUd0PwygyHOQ
ZHcqaX77WLC/Y+59zbZiez3/plY82Sb8vPkAUAoxtTy9KFOnb1SVwbqEj1liCeW5JfZoWl8iV1uK
mJfeH6WRVncNjmZXLumXq3G/OPIyW81OD5RGwenieZd5syWKOdY73brFz6S66/j/HhLy2xidzSmu
+lw7TlNhoPud0pmvDKzJRgegdsEkL2wbVx1715ytsPd8KHpqQIzIhOV+Jbk+K423fQL6ypwAwAUH
b5dQULPRJRa2jLNxrD7jSZ2+we9afbS7fIW4Mafzt77N9DjTLOcD5lLTbSmS6crZOHdE5VewTy/m
gkzG9lVOskmkI4kgY8Rwy/IGtHpaf6xTS1dxhXvaeOhL1X/IjFG4BzDZhh4bXVl/EtZqfEm5Q6xD
j6Pb84z54a8C6Pn9Wtizh1dmhQosojDyCwD25IOdGOvH14/1hc+WBjdzX2pPsvj9NLalTQo6dEWa
KVi8B4FHXDzJXD7oHZ22AlfM+3Utr00S950aXhrlNokzSHHK+/12aalfD/6EaLznF+PBdJrhc9ul
1lVt2z3w5WUdoBQw0OgBM2c5Pcc4rxQoRm2mUK2wFGQpv/k2jGb67I+zjYOdp4bbuu+mY5XZfXfc
1OceEyNp/oc9Bn+0MSd4Zsr7058R1Og3Oj6SQX2AQYo968bDsGbDgRZo8UjJ8tvgyvqP2S/wOvJe
wLYvKGAawqdrYvXC5LlizbwpqrtKZOpnviZUGkgZZnGVJdegp2fDrG1FQsXGuwPoo+9lm4rKdUWt
rwTIJYftZ6vevsloUIkDW5q9NTL0HMK1NDH3aicnR3nWzoznHknn70C4jT+vn+sLgQGkB10L7j6o
HXQ6TjcAicw6Qahpjv00y36olBBhzVN9SwMCa6dRQEpsdPlUlPpmVB/kGAHb6bfXf8RZjbjtCUF8
a0UwSgr21P4gkMOoNGeOhWGNRtytWGdGZt0EDypwSwhDg8YP8cex10LPHoZ3/apUHbbKt995qWOq
0JxSmYADGoZvibv0VVwYnbYAlTCGb0pLUnh+A2YhYWNqhnmwJs2DcGFn5nj3+qOcqdTwKBDiaBhx
y7pbVXW6nxKZzZw54Bzj2Vtjp7GOt7WPCj5Xk8XmKWMhxg7FXYk8cAwVw7CwPcPmMsRyGFFhPa/C
bsrbO2/s6vs807tYl1Z3+/qv3F7q6cUF5RcZOlCWxBVETE5/ZDct1ZTVCA6hUzMipl5l4dS0uGKV
rfYeE87lrWyEfldjnRabshiufOgXl0etZptfgLPbNyZQgS0WOAUqdjM5LaEsrGEJlSe85LH2Ws2P
xsFYFfZ4lTOHjb1gJIdzXaJdub9f8Lr7baA9TSW6sfPpvZ9uw+r41daRlzHXUOc/jQ34rcfcEMJ4
g5EdzfgUHfq3ia1hv6NlmfbsmDOiEFNeB/dBMzXlLZgSC1mPdhaK4+TLNa6MlWF0r/olD6VBjRcG
WhMM0bKN4O6sxJlxgSJj6e9sLdd+NBZcGLADPcnn0tg1Tn1JCw7KmLXitq9LJsQV6lmxuQhphGpw
sod0rgTSNvmAKXiR9umtuXpjcmxmZi6RF6TF3VA1BdLDGU2tsC2zdbyXkzv+8Kel+zwk0n6P4kFZ
fpoB+t31ZFZ96CoyYOgidsfkJrDRnXQbaBEI7F3p0Z9nomggYPVLUwM2J4oSp1su1YQ+q7T50l2V
PzY2RUvVjhxys71GPTxrcvIpInYNPGVzz+FW2a7Xf0ab84ajlPT6AReZPVNG3aAIO3R4I4kwKWxz
QBrFyupnQ6Ozy8ygEhUO4svq/TLGodfvGleM2UeO4tURzHmSjCACA1fAQZsw814kGYcz0Y+jOcXQ
OrVvDtPCA16m/c9Zjl/Av1+TJryQqKL15tubjRSzwjNMqewTHUtNOi6a1urL30XOCNIms+4VhxYU
qTh6ld5a98k0dfUh4D4YDrJuK+O4zKOs4wDWjkSsQeKh14Kj0sJutYaPshxG+VYmS/JW4hX5X6kM
ZNbwJ7krwfgwpdwjt7wgn10cz0s0tBN02YtJSMZI8/zQjVniHl6PiOfnknQU8VFiNzkqCcjpWRm5
W1Jlrm1sGL13Xy6te/B0pORTiFNXljqPftxx5MBb+KMFtscuNVXiIJ7brPGqN3Ns+l37Q4PHdbQr
N+3Cyavb25ks88idmUKwbMZrNIbzXJap+6bVs/HRNpDa6bN6SWDiPhGssUNi/QufFu8jNCfNDIes
82INaz+JY6TTeldunZeP+yTeMmqn82dQcb/od+3uxqxF6zXpC2R7F+ya70Wq68/DuJYlY/RF747Z
MHbFDWMjwn4Oj90M4SUUHx0DAMSNXs3+H2wUsrddSR6HPC96tVzwmJ6Fhej6JayGHL6E9JTC5TIh
iGsWg/wQQ6s0AQmnpi5Ua+1AWW9tTC3dRDi/bG3yv7aDStG4wN5qvc9rfXnvmXRHIr8JHJyq+W1/
3GH0ZLgkUsiQNh1afOPoZZ9eP4Nn74XtYWdA1cHF8mBMn74X3MUy20zzNd56UGWIu2d3NyDX28Yl
GgJeOM0aYBSpXXW7PyuiNwgEjJaNNbS1YHYHQjUOYkY4FMaLic7J/ZKYAzcJPrdYcAqn/NRlbpFG
OL4ZM8aQi/r6+nOffXssTxWP6xhSCUDYtn/+T5wuU20xsnKk2Ksq7jjfWbDYLozj6lO3v77U2bcH
2gtoK3CArVdG1n+6FC7rmP40A1s8NvURst3M7BuvhzB1Fzj0w+w+KptqQAX4zoLiSG9eX/+lnbT7
BIAWBQiubNUk1LvTH5DnOoVU2hkxlHOs0rFzbekQB1X/CIavQdEAT4LmoPmJc1vlstYYzTV0Cxuv
QKuX+M6BpHrQlzuZpPhc62pVB7rMZhG3XZF/sAdGfvcqW4vpYHpFcqw9o9UPk96aKvbb2ewAGLTd
m9VUzve8yWyu36413vWpn2JqMtTXxIbPyATMMhHS2qYY276f8bac2egskTggfH0xd/e6Zhi/F8vL
hmeRpbTUg7pt02PieOtPHwcK70EfB5TsGFsuXTz0yrupx8FON+Pn9RZNvyGJhqZCBPz1F3Ph29vs
4GAfUoj4wNlO34vo8iZR1talHjMmU1Y+rLh8jb6/PNFCcucbJIi0Kgp6WIVXlj7PU9giJOlAXJOq
MPncHcoZISrC4mTGkKq0FdXZ3P8k5aT+CkMgwlkii/rVt+kQ43vjPQ9OZXT0DLP0m41XcYRpfX7l
KzkvCvlFaH/SVoMOxindBQTfStvC1zmlzO3y920j1d1KaDYPXlMEtxRp7f3E7XyAjlK+C+RqoslG
QnVtY7ZLd/exgEHfoNRb75LB6elLMbCxZzOUHpcY12n3XjBVY4RCVuCGi24tvzovTarIdrCflM3g
lLfZhCZKqItubEMtyaa3hLLRC1FQtfVowGjgGs36LJFDixK8Hnp7eHVupInTX2gKN/fr1kOzDErC
c4uBLpKfhfFeoHDxqaq66ufrx/TCejbyUKQPZETkclt8+zdU4mqGUxnW735vJ02U2mPyUGjIaXup
zFToNXSSrryF88vBoCu+Kc5xO2HdsT+drZNn6VLa8SCMJBrHIC9DvS6HIbQU3qNFoZiCFcl6REUc
svDrz3vhJHIjQQFA/h8P5DNiyEBrXuYtTXmZ0a8e0sBkUKJ3g4Ggd5YnsVWr5lb3cZg1Zru7L3Kh
Zw82RnBX7qgLG0+hvKFCXyal+zEBnLPO8XPHjjtBdJrsKfkxUjdXZBQVuiZLbq7Wla/w/Fo0wIJt
Ug0ANezzpH0NZsvuUydeGPHcA0IWzaGtBu1hcHPghq9v9IXno68JoGZjStC43x+sFr1jhGJZzBc0
o8dWC2WFjKzK699YnHRXqPf75SD6kGoALkEs3USXYTt0/5xjz6pr0+n69Fit5vo2mI3kHuKRGuGV
Js59ky2me+UY7wP8y4qIPVuU2eQY3m7Fpk0J4w4sWu4O99Hz3emYT337TpeFDl3BbKMRCe4r1z3t
dR7k3xC2LQtheZMSQqUXaN/pg0oE7j04lH7c54v5TPYadMdq6ZevhsBhKuyCyfpt64lWwL1taciU
jHHvAwahE2LUCVJAKbX0W/QlsDaW7mjpjHXb8q4xi+zdyL9A6d5Y4K4UfIv3fWY1H1wm5Mij6aX4
jYRKMx+TNt0c55ts/DHluvhSL9MCZc5ZXY8s2xVplGqjDstwynFbbUm7n1e/7f+sdeVBdkPY+Tjj
mqLfj8Ui7s2m9/TQlXn2PUMdAt6m30mFgkPrdVGgZhrzrTaQt/hjWoS+1q0SixPHs/nfo/yR4pY5
bCPjVB62VIc/Ck/JP5wSgdjLSlId5S3DZ9XiVx1l9tT+KbMBH5aCcN6HQ6KWIi6zggcfBi2xDzjv
aG8DxpxZnCiveFSOBE8/o+l8F+i86xgVwaBmCGwVvygMoEw1HLQkXAJ3+JSQdrZx0psdvniOMvC8
mBFtDWdhlU+anuOb2lpzJg5aBTEhzMcaq67RGFIzVKM2gidMUgZ4AuIw1YENTTNM6U8+Dvyzd0kN
xicMTKml0dI01A9ZnSPUTJlhvQMEPbkIdnbyjzv6ZIJLYY9fW8ZXfybZUrVQ6fo4NE1p+9WsB9WE
1qz6B8zYkQ7BfWX2Q7cwsr9ETgNxzsXtzEiIJVAYNsIMDlVtr92hp1AWUcEo/YsndCO9LRq9uE1M
b24ihQCkFpLudNizDTpFPVFFYc3TthM68Gu5AUGSKrtnHJJarAZcOqzLQHM+K6bAwB0kA5mwyhfE
IYIUDbuwMMWEFKowXBTWAm3wkNSQQGU7zGh+r3oCN39Wa2pjM5FXTwIjxI8CkOTfIkmc3z4wiSrC
n5Q2m1vmy0arlNkjrdvye+GUfLlGPUPbEmWWu6GJx/ivVjm5HiPf4z32bVD8ZOMCbEy0nLj8eng8
a+tu0DyMoBkUw07nNtz1B8Q2tSjmoD6aAsuZ0FDuCPkwk5RLORDygNZzQgVBu7X7qy/pknEnqvoX
cKHUO9jjXL8FUJ9mB9W1/m3Xbb5vme+vbqgkLekrv/Y81oExowbeqjkq/f2M2SnHOreSrjsy9TOi
tscAL8fk7Ieo8i8ys7/ykPrH1zfoQpxD42abVG3DPYQTT+PcatMnUo6bHxcNXcE8DTArH1vUMpWm
HsdSySvovX1qSFxlIkWxvGHOGert4qqj2hY7Bj07Jlj9FWFnO/KxQ13/CuTrfCcRDAIrDR1D35om
u2vRp12/utWUHi1m5gbWBWXyhvm6h76aJ6cbWZQFDUL32rz+wm761ErQj7mIuPl31Qj0Z43ueZ4d
J5k2sZ6uxi0qnNYzdfn4bCYZiLfXX9+ZiRf76eOmuYHOaLXZe3saz+pVk9pWgn2W6Y0/xbpM33Id
nYs4yLUiePD7NLutrUZPQ3jB7ddJJiN5oDHAjJj6JKk+e6MLwKqmff5cNoE53Tpt0PeRTJBHO5jp
qHXROBnGJyOozSkaGen8ypl5t8emW5jZK6bAPjSMzrHCJEeIKVQNui9aUusyhDSi3tChs4cwSEyr
OfrK0R+zspM+k4HKBvCML60GDqtujmRinIi6TmQLpgr0DMEQXcHIKirrk9BMCqmsmsQXF0Z/Era9
5mkHiWemGRm5oX1tay3/KbEQNeNqSe0+KlTXfRAOqgs3CTFLPCIKakILb70hC5dq440UqvBAPCVW
Ph502FYzaXGDvDCImvRhKAHThOWYuU2I/G7znBjpIg/I8U1O1Db1WsT0nmd1Q/QKfg8BrelwdWhD
R2salL+UXjVPVRfoV0UHzw/3psrLxBXfTKqY/Tfk9c6SGFAUj6uVmU6kmrn4CI9Mi4AHyy6unMqM
BpFoR5G1xt24Ci0KRInKXNX6ThG6w6yv7F8+/QHcqnBR7+avoHjzu3rK1Qcrsb2HwB+UDF29zQ+L
Wv0wGNA1adK0iQbXXp6rFIOLQz0kfxetvSZ59uLifpp7kVmaW6/Ro/VN0+c0JrW+RrrTDd1Rd1Fg
D602aW+XstdRoCpG+oVDZrhNZNL+qmNbQ1WSq6OGSdqY0wihRZk9gsSpV30E7NWYG9HbTd64vXSR
T1vI2Di8BaZ7XuV/yvEErQ/uYvQd+r0uSAYfv7e3OZaw05OlgpV56tIOhxH+7vpetCjXvDEzS+Ho
bYOUX7IcS+1aWwR0iaT8nPt2+icVqfPFAS+XH3IzWNR9aVbdj5WxuDhkWEqAevUn5ku6zJgj+0Xa
POfaMv2sV5nyznB9z0O9MKaPOMzb1U1D1H/vVlvrNIDFMt7RAvO+UH/M8t4BdThHAhjINzFLOvle
MedPgY11IBlC3fxFHhVlT8kVgKxoihw4aNSW8QXO3ighNOjDaPOaMU3wKgGBrN8kWEks5NduMVAL
z6xSDHfG4IoMA1zUXZi4BNWnaYUVcjOD7ITKZ/ClH16Pai+ojLMTQF8fcAtTJ6Z8pydgqFfLn2RQ
HK3CzLJDmZoWCb9uj2Hi9iD35NJ74VrL6tZR3PChsbjOpxZMZnODbveCIA6ukt+nqpq6R2kNZv28
bNsRoqjVWBRIsnWe8D8vh4jIQ+phKYX3iVnW2ITzxUqyWx2LkjeBTKenICvVfKjK1ApCwFqadtBT
zfszDZX2toay/dty6+6aPdP5TQIh3CZlYZLCfGPfW1qwMPcaW5VHZ2mbe7UuZVikdJQbBCdu6Pel
V4rW83uZ9dCl2ThT2FXs4QRy0/KSXV8eTURUjKea7HR8CqpqvVJZ7Ytj8jHuRVrWLEZnaK+b7Bjp
vDZEoaMsjOCp8Ib2WOnD+EYNprpyii4sxYAYzwFwJrRu91qi4Cpp2zlLdRyBoN04yKPF9uj6b+nP
XPO4eaFP7w4snIStwcMMgJn0Lt9AyRYHdj/Pj1M9OPVRozKWITZ12W3KGD54nuXi/0GlMrkTWMj9
XgR3gxAT/o5+IVxqrCrvNAiyjsKbfHWL26Bz++o5KXxccXRnst4GZSW4lQXotAMHZ8jup6kf/MOg
GViFudL5K80AJXYuumQ50O4Rn3vH3kzd65V5i2JEPEU69JFPqh0tF39j+qOPyejm3pWjdH50Xb6j
lzEpUElmcqcfb6+1gAe7iV3QtaWB3RSI4EPiadqDVg3Ux5ovZ+fKu36px09fwAbfALzIdA78xh6D
lNeVoY/z3BwLrQyCcJwc82YsRuehFhqaCug43NY5TnJt6oo/tpbiEjb4+RAFVuPcBpWBPq9Xtk9D
s5oidKRLKRbUFShdQxdNaCIZcvt6jDu/xF0gU8iSMSC1ELPa7RJxi3sbVNyGytKPq1EDGxqBHzqT
Cb9EB4FcLfZw5dVcWhS7MlQeUMpgjL2Lq5ll5+4q/erIgfFu5smyQ26BQ9c7jIa9oX6YvOy/eipR
eDkwgzaD++0/+6Im6fyy5ooZjrPyhgKqiON8wlUOZFhHC/D1Td2qh9NTgK8SUqCASn0uDnM3kbLx
6HZkO7ZHNJiDeMRUOGirY+0XTixVHTy3qY48VWLp315f9yzUMBDmydB9chBjYypweuQhuPZlt8z9
cVD+J1oORYbiVGkflbT6968vdfYKWYrR7yb+T8OPWH26lAb9smDuBpqvMtRjM3htXFmJd6TJVP8E
CEDXxkvXK1XbWTsXjBeCNgy/oBLSz903k23uBtRI2u44qRagZ1KPzsErF+NzN/bzTe0YUA2yDE+n
iZvrnlloc6zxzbyiXX7pZ0B8ReDo/7UL9wCkupKd8OpsOGZFrv0qjI3TgxZNrBysjOmdzfaDjWMY
Qn/Kx6RQBxqF8FN3JdicBTjaug4fDzhANOvPoGKKaZS+Oqs46ryCJzEE64HN8+8QqJ91foUGBPD1
l352rjnTlKcBCk9czZzw05duQLGvkzwfjwj+rreVScMTGklxU6fL+uRg/nFoRLNGTA+rK4X0+clG
TogJL7AfEnGgyKcrS2HZw9pN4zF3MQHEC9oU961DhksmVlwjvp2fbRbD4I8PiANHu/d0MT5cTfWr
Ox790bJ+ADgwbsdRbw+9DY8qgMV4t0j1X8miHnuLUjUSpgQMuszb3v/T0h6kxezeRoPFp7FzwKss
i5FTNG+rrpyuhN9Lm7lRcBnm0HYEtHu6VFOu1JVmMB4tPXNDIeQPMxfyC5Yh6dvXD8yFI8rRhCeO
NhdZ5Atw85+HWrJlmr3KnI/StOWTmpfpXWpgxd0Dyfmc6NcQEOfnE5jSdvsSdRmpvTDH/lnOEYvm
TWpirKPN1S8vKbNNINp3Q99hNB2aS20NULaG6qApx//wX58Vx3oYYShC0OEjlzvd1awYgwnwIamy
Ufk3GV89UckMHj29Th7x/v4fluOjR3Iz2DBgZ1q/NqBHaWB7vI6r/WSvIx5TPbM1J/XKb7Psr8nB
nH8U9KV4iy9yTaTOu0OzZZYy61web4Rd4wp3udcbkRx6IbrQgF750CzWNVjVpUWham+gFsAJEDRO
97Qm7VlAIHJ3CuUeVRP4N7MplzhgKHEc7bZ6dDt5zRJxe1H/3t7sJ606ggyCbCRzezyJhnRLgP+H
FjUBzYwUq/jQF8W19sL+I6REA7ICapqlkNuyd8elX3NgCBPWVJplNhzKEl0BVLCerW4K/mPwfFkK
wC5buCm17NXwg0X6wDQXRFhb5LOHToiwWJl8j77VHl//CC4+1bYQ20cBs8eGJSQangqUhlGemxyr
uu0jSgcd4hA51+tL7WPL9lRbRYWjIT0aGlCnZ6MQGDoWWalFpllRXxSBo+JcSxTy6N6bWrf/vr7c
WQv/ZT1cOgyyZYrGvTyaTpuRtApPgbUELRpOvUkLZUogjDDvpHpnHqVPmwRphtEohnlDIMJpcvRv
Ph0iICGepaYwGAenB4cLcugZ1cLZvCFBAzYUrm0PNufKT97gA6cnGaFBQNIgWTdd0pf+xj/xMEGu
QkwW07Qlad0P7rAsH8o2X8JeAJjmp8lDGnjtrVtY9yZtyqc0p5Py+m/Y8sCzn0BZQfD3oL7s5esz
5cwYZ8w0BWd3vpXt5pOT9eaxGOoWta3OvPO6pIhpghcESSzcXl/+DD+0vTWuVIYvXAvMT7cI888W
eBnUUzwnGCiW0MLDADuwqGCE99u0NMbTNJPGsMbb8VumjOF9Zq/5ESyD/M38c8BrxxI3TmYEx7aS
MomLAKDv6z9wH+Fefh/K3mS1aLaeiaW+KH8VuqdFXR/4sV0mJUhiI4vol4sb3KzVwRjr4cqi+3ty
WxQRapt7mT4BjYnTTaly8MkjkzFyZ0P7XGrBVyg68mB23nRQurveiTxXUaHJ7ErmfCk8EF5RFECn
nkHPrmrocSEdvL6ilWYYOCcXJlzlOvHvLae5JtF0YalNA3ej1m140X2uqmVm3iibjR2KCVUIby4B
myztvBzmdqivHbMLXxqLIQMBWA0cULA7ZjDIcv7mzkhNT/nf8q6dDgihioMulF7ElVmlf1sHHPJx
trkvSe+cAM/AJrnyQy499VYbYanE0xPsT99sYKwlKFBfw0/XyNMoMBaG0kmWeA+j79Q3r5/dS4sx
fQHZA9YaLaDdYu3oGYkQdQrfXHhpVOpgi0IJ/aMPJVOfawLLl5bbIhmf8uaFsQc+y9bU+3bAMqoP
ZlS3tar9WuvYf2jM97/89yfbmC0QFNhIrrLTbRyGSaQBGtuRZiOMU9lefVuMOWiBhU7J/7AUAqPo
8CBzhAzj6VLJOHcNreIkSpciYCq+Wmk0FrL+oxXutSvz0g6Sn7pwZ2HXBnu1Lcx0pxrOShLZUO/F
oQlmfbih5Qx2u/brSf4Ph5ELE1AigDOTc3L6aKXV88JmHFFMAKZPmTuXsNGZhSC9YaVXtvHS9Qwy
nFdFT4k+9f6iyc1kzsWYJ1Fhy2544DqcPieOq32wOqP5uyZlP4YoZNnPiOJ46PHRcPugIefUReW8
Lr8Ew8SECJguDHbIJcCzuFb5BokX+fv1F35BEHTrmTAwZVJK0Ld3nw0QVJVhdb59NnW3hMx/8H7V
km6Ki96z35PACSNM16x70/V6pg5zSqmGS639aEtveItQNE4Qmuit+cr7unBXb6o+m9YK1g9oeZy+
r3S08HdRDslb6mnxGJTeI3l5EA76bMU0guyD1S7wzXo5OmE1ztmVa+lCRkfdBMKfL5yt2bfo0rye
A7tgGARnQRwHoclbxOAYmy7LM55U1+SvLi63WYHjMAilea9cMjgKObiAWAll6t50qiaCpUhKNFbz
jbHo8ZXXvu3eLhMCF/d/nJ3HbtzIFoafiABz2DY7KVmWr/OGGM/YzJkshqe/X2mlZhNNyMAsDBjj
6ipWOOEPDESXnLLg8tHNZ1VvBxVIdtJ18bFBlQsysB3dQQjW/dpIUQDRJqv/PIus+hY6XnEXtcK+
a8TsbOQD8twtfgklO6qTSO+BK7sybWl10VN9V3xD6PO9JOBQJTPb8+0Jr+wm8J5c1ITKnMylCTKx
juKFgR7te2XyzukchR8VIDD36PVUfk47/Njxo3dTN2vHWOvfC2IhxqEWQIQjHydUdxebuTCU3jUm
dLxBZWvHnF44FDfNhccZmXurtlSKAtEWN2flgsUsDnzgq/I90748QZ025pXaI4ZTa4FzwHki3QPi
dQ7BsH3hrYQcIIcB8uJ/wGlZClA13NoeJzHaa3Mzxz5y0vZXsx7G+8ZUpXBdOj6aYzzvKJWCkx9S
pEa6MN4ylF4JJSGW07DDegcHnqWsW9x6damPdriP50HD89WID02CtYSittN+5A707d4yP/QEals3
voxSF9vYlEbeVECpLFGnu1zsGLSag25wRLEsK+8q1Go/N7bSnYo4zc4ib+vvWdp58mEtYE7iInpn
NhWuVJkV/NPX2LGOHdZWG/nOyqUCIVaqKcufBCT28kc10DBMI0GmWfHiP0aLfrURRu7BzkVyKr12
3LgyVzYc3pkUZRFlsHCgWgTUc23isVDpwCPGAoHZAdQW13WN4VaEAOvG3FZyFZMaJW1ZWBlQ3RaD
od7W0knrGaxsVRLX0Xuc7dm901tbnDBAMbpdY3RbCisrYsk2FRLYnhZymtxXi2DMGfQsnks73s+V
qp9EZzgnB39NZDKCEzCgZzw3YNslQ3YHvNvaVTAknttGaPs2FvV9YhjdQYRVcLh9va2tPIkMwBD0
U4lJF694AttjclMj3pdq6R6T2f7W1Dpqe+hHbXzjtSNGDZVwDVQemi/yHLxJYdEtU2cH5ae9a7rP
dtTlvzpYSBQUyu4REST7xXI6gKKOkn189xQBP0jNDRkrQui4HDhQbDMIgiLcK4VWH8Zxpm/Zxrja
G+IvQkXkPKDZIgRLwLhMJVA39/oOQPe+FMV8smCPPtgRLmlpW2y5F6+8ftSn0E6gRwZXbSkUOAW0
CXM5KzfUgicjCo2nspyj9+dG9BBocnIpShLxYnsAXI+yGsmqfRGLEDZ/03v1IRngx7axqm0MtnLp
cC75/KwgdfZl7GtA9tGHmEgGbTzr0csFL9xUwCCPa6QR9oFidj9ub421EYkhJKuGEil1uMutkRZj
rhcG1/5Ul8HJqeZ6D07sT2Qb4QPy5FsWU2vDkfVh6S0/GBSry+GaUJ1F7Vjhvq1rZd/VmnngIup2
0Ry5X9LW3VIhWjnc8DQoYFJXh9loLpKyWUu6oC3NcG8PRL1pQAXGnuDUgrz7i6zWkgg6QP7w2uEq
X06tqMFbC1Oi5upq3sdB2fhOHlsvAa/TRny/Miv2yCv/hysL/9DLoZy5w9+tMLJ9b+jzLgx65ayG
NKYjcE3vL/RQXmIwCbEBY7sYqo5jzylmM9tPQ90+G3pu38PAGR6TWRk2XqW1WcnXj0iPi4Om8OWs
8hqVGzuK070eVRgXp11U+QifFfUuFWLcWEL5uxcxh3R3klQeLI4IKy8HM0Tvzg7Sm/vUUuuvKGjX
DwjLbV1RVw1mglcX4UvOF10IqvaL/Q7Wu5eavOm+xU7yRFD5ObIC9TzMLkg9LGx3DrICvhJPPWar
SXWOGue9GOLXn8CBg9TLAUBp7HKmNd+08pKBZbWd6qgrUeg7U138rPuxuyvHJNjYMWtpMSqqMJcl
lZj22eKZG+lIZIZWJ/s0b4gx7A7BuV1vB8N+DLz8qaOsiMtq4RyMRlDVK4vuT5EHyTksTDP2y7w2
/jEt+CO3L7qVD05RD+gbfFvqess3UCt0rzHyMtnPsVAxQFDwsYrSLc+slSdettPl3QZ79EpQJZiI
pXoQFXzvCfkPPIKApuukKlB85tQ+jYNjPyj9MCCzH1db3KaVE0Q5jSuBhIma8DLAwHpqqqIszfZZ
NiW/C0cJH8Ohtu9jt/h2ezXX5glqBDQh5QU4TYvLTu8dUfChUXsuGvuebCW9IyJQD1TujcNAK/Ex
sLrkRChgnm+PvPKC8ArTvZH4dCTv5Rq8CaJQ4lArK2GOdN7jP51ltYdhMgSsKCT8zj36ExvX0tpU
KTyT4TADgK3y798M2EWzXc8Ddipprwqo4lCE0ILEkA+1nGOa1O5LIOZqp5th+fIXUwVVRcsUXULw
R5cjk/PETVKyyCYaaLu0nIYvrTv9nNRxPKFJsIWzW9s9FBNQmyXjlqZFl8MRemCJnYw4Egur+D42
VuhTdQYuGHX6n/fPTPILCThknOMuXpWqaCavmNVsj/6FjZldof1TdFn+UWj0UQ07837eHu/68FNs
o2gDbIy6Ps/Y5dQgcaNQkiogs+M59cH8lB9aMZsbnjjXC3g5yiLYAOybFmWGAXKjZ9oXURRU3LQC
8vFA5+D2hK5PAVcMQS/PCh/qCo+B5KniqdWMXMzcty9D5PyEbmMjQ1QHT42WbbFC5Rtx+VoynMRi
kL9BgVkWFM3B0upUDYu9K3v4Jblqu0t1u/qgjnOD2TxMq501yOxtBK3Oo4Yq0cYxlJv96id4lAjo
5iPb8PrSvjmGY6goqhMWxR6J8uAzbDEXJbzCrD4jcNrfB4annIo0dv+7vc5rn1R6dcs2DBIty/db
FCYtF7cqAGRNzSGtYu00msFIS83KN6iw60OhfMbtzWd9ZTG8mWBrVg2VH0Rn8bzveuSuhvwBF50E
QeDA8jYkr9b2DwglmdYA+SOFujwQAKk7N/SGYi+USP3gFXFwNgbUe60EBX9oa/FGUHB9iUpRNxna
cZXRylscjbgcB2toWvARXdg+2wlKAYkxesdp0rNDpXfTyY2CCR+pUf11+wuujUwQQvBFGAuQenHV
qE4auaWr53tRCg/yJClVwem5g0mb+IE5Tnfs+2mvTrnYqM6u7VgpJESARfYBxO9yjWdDCcDUBfm+
VuynDmu0vZVMf9o2r3AsxtrQb8mkP96e7dqYODDTf5IAKnCDl2MmGb4oocoVpDrzf4M2m/2uRLL5
cYzw+egLOpZ91EUbO3dtiSUg5RWSi47bYtASW/Q66+Ji7yEnjb4wUVU49aqvAx3/1PdaekpjL/6q
KX24VRxe2ccAZC1w8pAAZa32cr5FjEaeHsBDQdO49cnTi3ZHRRDDJMdBRtVOpo18+Uq20ZPvMS13
2iRsKQqllyMqhVvZwrPKPVXbMQVapGSmH2e28ZMbIuwOIUiS4k6BbUwRzQnGfAdxrYHDJUbjV9UO
+paO+sq9IaURgFNCBwSxtlwC4sA+UbVyP1uNtqtTZ753PVqDsOuCjWd7JZ1hwrACQeRJSYKlZUzp
QT/Kiwxi52DZvyLoztXOqRteUysWj+UQzd/Q9yEE07Q4vtdHcF1KpRkbl9fKfpPdHl499HPwbVjM
OG9GjO2MPAHHaYlP2NCluyDosm8uzFuCbTe/s/A63wdcNcfbx2ttARCFYfRXzom7lEfg3sqVICXz
DonE1Kc6soYn05086O9NKudtuFGJRnbtNo+KHUdfgwzHilNFOh9tPIhrv4X+L8qhcimwQVosw5go
iJRjCbqftbaiGxOUB6eO+gdTgetdlGC3FCMw7pNxUOBlG+LohWb+/faCXG8+RJ6lmILt8ipTZ7k8
DVNswnQTmufPU96i1BlSljeUaCd6pdnfHur6apP+BxQVqecA0HTk3799H7O+GmN4OTAGU88fbK36
Kqp0gvg/5ndKl1nfzNFGvuD2qCurTKEFG2wEaNAk5Y+Xw3Zlo40O3RG/0Dr93PYmJQPMaJ8wbxsQ
aS89XARs/X/AzM/T4JYP2tjmG7/hKvpiYW3Z/yKlAaaxBE8qGVLNnQGZdNJi8F5pjB8EXsBlhl+a
UJyd5s7Wp6ic4o7qeTMWB+qiW4JZV6vPb6CfTI+RzIAcc/GhB0WC90DdYD9shfdoqJUnx6yTQ5Qo
zsvQZ1DZpk36xdXt/jooDVQTuDuVFHkRvP3kWouaa1Whkq2UFYbnUX8OKtTL2yn/poSBOG18azmJ
ixhTjgcbAJyDB95h2fXDnVUYNhq4vpLl3tcys6v7xova+2pGXcuw+vmM5NBwn8aJ87Hpk+AF5oR1
7juvfyxH1fhZh91kbXz8q8tOFvpAvNFLl3HEEq3IpZKWhtpIsq3iHgsUSuCiFp1vNtm4szxEcVOn
tHxdtObGclydbTky0rCvJRON0Pty9S0oAl5PKx9LBy881E3d7JE5TXxoN1vgwtVJysopgRKh9jKp
z2nlomAUCN/BueFDTPt+h5mndm7yBGKK5ynHRpJwVdqy7w1M5SQZUqbYBN1L93nPngvFq5ikawnE
dJqx1p6QnSl+SRHIU6m5zUukOA1KzLm69Y5dZaWMLb/tK7ufSS9CCWGqZUCBdfAR/erzuzI2jH9D
6q1b2dvK6sr3QSU+AipAbe7yQ2KoPBbt2AgfB578NIsIbGROL+6paaz5MAztcCqNvH5xph5E/e0z
tXKE4V2weyT3muLCMvxWUsNrxhTVUCefT4Ex2Gevc1RgkYF7zFED2Ni0a3Ol5Cr7yWC/URC/nCuQ
aCgZdif8Nm0SqFlNv4f1ipIRfmx7gpTgP8MZwrtuTsRGbLByXJADgUBPoYFscXlD0rbWBLZBwtcL
tbibMJF5do0h+61Vmr6xadcWFRF/ggYQGdRQ5E95cy+ijW90xJ3Ct8wWR3qBNM++bar2MYNe84TE
UfPl9ldcuf0B8sAykaQMiTW9HFDXQzco21r4gROZhzCZkEg3PFy01QJ94SYwfQx6ig2S2NqCvgIS
qEdxNyxvY25iVwNZL/ykjMZjIPTmfqja8AGv1+gvvh3NUay5YO7QT1nUh1SW07YEJ6Speyxlk0Z9
cocm92O3DzYSiNe1WjwyVKLIhSmb0r1cik0jKZDyaIfCVxKtf+6VNAHJymti+dhZetEuNiieHCdT
6+1drXjBDy8U6afM9IIBynbSf9CGOoWnFhgwnOtgzD4aiq5YfjGokXOPMp7jIVMUmN+92cmfkiIL
f9Yw8UZUNyj57yZqsu/Ge1EcJQblxKHhzRO1uMiQZa3USHhcoj3gtt7o2lNXR+EL5PJJIrW3GulX
7FwaUmR9lKIAW3PSl/hHW5vC2agJNhsQDu6uDeGZ/qaClVm7JAuG8H7uBrTwWEmpCJjn+UtSTxn6
A50+oo/kBPFHVwRIbVt6gaE39dBu+jZm44iDtYWfxG7uZ/G/TGjDRqq8cnLBdkjzRM4vN/FipeiM
ZnYUKBSQ8hS3WcuLw/+a3qq7Zyf2onCH5WzsbCQKK8+M3NcUzMnaiNblb3pzW2i9i55pq6EQWU3V
S+h5vzq91De29dog0s+DDwMwjqrH5SB5O8da1+oEC1HW76IC5nFTFenh3fcQJUggaK/GOdYSCzZX
lRurnUIUqon5zCcVd+aM7u+ghtN5zkvPTyNvS7xt5R4y6KZQl7NeURSLyyEx0SrPZyIwtA6LP1EK
t/oAWa74miY5VZX3zxCcGyKS7BPi3kUtRRVzayDMMPhVFWc18Dqzeum0SPnWGOApExXes9uE9kan
YeXVpLgLzpweL9q/SwRWgsfegIgWAiSl2nV+WNjxSzLp/UH0Q66Db7XSR9VM46cM7eGNb7q2vFKI
j1CI8ITm3+XOAVAXa4XH5SFbdIe+mdTwRAOinaULoLLl9ri2T9mgTJXPec2YKFRvBEIUjb5TFPYP
vrmuI45ib9X+1iaFzyF0PsiuHLvFcZg9rya2YqNWopyO6Hm3D2LEPhibbWfLkHVtLDSwaBGBG6NA
Lz/um/M98jqrUw/0GKGGfA9zmXCn1dTmMUGXfSO8Wh0LpgAPF7EOOkSXYxUwqYEeIkfYaEp8Qgab
pJS26/2kasnGSVj5UiRiXNq0UiU8cnHs+mEe4M1yEgx19k5tZQYPadFUG0HGyoVMKY/jCsVNQuHk
r3izeIZZdEiH0o/V6oiOwlChr40ydpcj2hCV9f2ETctG+Uqu0SIAIM8kFoYthLLG0mWHmknNi4S2
ujpVMWp2kaL+hsRkPsVDOP3pkgDEg5a0Vb2LFHRkDknuRPrx9jWz8h1lrgvhQ96mdOkvpx3lIXin
IuG6pmiyS8YJBXUkZSFlOtHGdFeGkiRsZov6JdW6xXdMhlFPqGrgL6iX9slqO/tLjxIdjLU02xhq
5RqzqMyZtBY54KCMLmdlU2rrG8ytfBRpq7MuNCknZA0fFEcfn605Vc9unZV+jPjURt19bZI8siCk
EXCWXiGXI8cd6xgYTNKypugDRkIIdM7xUGVI5BrTe/uMklrOQsqyCIf+lUHxZs/2Dgak/YRcVOG0
6Zc0SVAdxK7rEbxscnd7n6wcD84gE5Lm0uDEFpezWaNjqAodOapUGT5MraYfLYngbNnXe6MZtvBh
K4kG4yEOwW3Gtbk0iU09vfUqzep5DHB5CCmI7RRRf7G1yDg7mTfeFeimb5yFlfPIXca3k7x9bLYW
T66toBeExnrvT5aZ5ruQDl27MzEc+hDi4I2MiiHybxn/r70Lq7r8rLtpWR1ur/PK/qG4BniDowK5
cinB1nuBBoeOdQ6tNP83MpX006R605PtdvFWtL62xhIUB3dPkkqX2aPdIGAcmhHJnDvpd70xWge4
Slg7OWiwwToiEQE/snGbry3y20EXG6nTEm0ObbKeyi6En87OdJfNIWzfKHV2gZfEDzg+/peT8foF
zfr3P1t0H+l20jvGb+sqf00RKork6H0amvsSLfojxrrKDgvGrRbB2peEjQHyiVSZ92TxGiNRL/1D
WN0xEtNZK0i2MtghWIna2sbGvbJzIQ0CsUzGJaEw6Oovbp1SDzGzGvFCw6anPcxNlTzMip48NNgo
/CwdXIp3XlLXn+pep7Pbn/sqt+tdbjYx3ILMOsmInbB5tv9rUdVPSLR76x8ED7YK2PLjLl488Cto
Skv8MdVjuTneXFjuOOs2cGqBpH2h/OegJoGjR6rWn9oKGjZ249r/3n2cYDFwZfEhWJpl7AB2u+hS
VGh9KGIx0slZ+5RTQj46TTh/+4uh4BxJcBBtGG+xsY2B8l4jVFxik0b5ZBSYT4p0yrm3amFsZI8r
7xuPC+h5VlGKgy3Wke5AnRcWWMHaLSTzjX5fyzn/3BeJckSNrzpXgBp3zdjFG/fTSjDGyIRipJGg
GJcAGn1qqW9byBJmCNadg7SwUbqKtI1L4rrZAiSBQoIEW9BnJcC83ChYCw7KbLKhlVzP7+0m/eg4
WKgNbqgczFAJPg2I+KH5Dw8prMxipziFd/cX31OaRGHMQ3Ft2bX3JsNsWQheA5VTa4auiQsHeS3I
vfcKynF8qRRSL0HTHib10l2hDVXoS4nLLvUm9xy1Wbo3oP0euVW27FFX7nxCTgngIimR3MDLhXXV
MItmg4X1Kic4xIIaURfp4SmMut7vSJp3WVhucVquqZxygpLxoboER7TQLkedI1vNo8LABrsP9eOc
O+khjDEtdktNP8OFcKYjdjP1MXUTI93ZJY1ltwzEY4DHz9HQk+EklEEUewfx8UPWpe6+6KYp2Nh1
62tD6olqMVZIS++GunHDJMw0ThW22M99jPZ1n5bePXy95H9V5nroedrq+fY2W3kPpZggb7rD16Ah
f7k0JnoFDnzhHmHVUdzB+2h+pMk8PanznJxEn6fWTg/64DFp4PMrUY/l6e0fsDZrTplEjyPAdYX2
GxPE2tyIqMdQRveUte74gKsCOvNm3INYiQx/1pUt9ae1a0TuAyQDKESxFy9nHXd6q5fU5PEQKt0n
1MuRscfG7nR7aitPsNRMpnYsbxKKkpejjKZeDUHAZWXWdXvQqqL4t87b30FSdxvZ45VlizzC0imB
DsfrHxfpY4/qPOJkQ+9XbYCqLRiq56rovtt2V3zQFTSb28nUpb7n5AdAHe+Fiha20tTmY5Hm0Y+/
mLdE6cnqGP2WRehRiiESqS6fByvojnhb/hKZKT7T9Sg3GhArm4cnCIkkUAd0zZY+0kWb6sTmQeen
XokSdFv0irQiaM1dnHrzs7QkfOmCMvj97glKIDsFZoPiDSNfftg58XpRzjVYeWpyP7Wgdnej1dnP
Yz5u0tDXpohXC5hRisxS7/NyrCiJ4LyafNm5V81jVUXjF0RFqEbogw06r6Hl4tRFG+yGru0KrA3o
Z6Wxg53j6BUnzyyncecWSYJjidl7d15M22kfKijIDVY9/sWWB91GMCjR7aTucjZvIqwq05oqHrzO
jyMqr5kXxfssCZJHWzTv5ijJPIX7gtLWa09+cYZHZSp7pa6AmATdOfOc5Kkbwd1EWCc92E7pbGy1
lcMs81wZFbCxUXq/nFkTx0oeMiTtElatpSOD+ZDX7/tAbC3iSpgKxAEhIkIdwN7LZLeehsxEAKPz
O1WfMGodcu8RxV/zRzV27geEQJs/79/PZGGS8kX0BPX3cm7mZDXDVBoco2x2zqbZfcZcKjojzKft
bo+0OjXqg1g5YfVKuWUxUpRVdT0wUmDNRImwyfw4DBAQyrAQ6xN0ZW+Pdw2TY5cQJsqAWDqyL6np
U2SGulOzlvRXAkCHavRttE3v3jBFGBOhOtCLS3P+iW1E8oDFuPJB4Rk+i7Tut4yL1nYQuBm6LvB9
yMsWETqCko2wAq3z+UP9nAU5tqx2XEY7u0/GjXVeHQuYNEE6uRkya5frDH7dILdlnas8jHIfcQDr
vi1FY+wMJR0/3V7ktSuKYgEVe8AqQM+Ny8FGBcXomdaVj8T3/CNO+/R7DRjlpYRE1e0He8YtRG81
b+OZWXnEeVNxYpH1AyiRi1vYdFr+Zcvs/HwMpqPVpcFR6Uv1eHtyKwESBTyAu8TgsjewOBtG3Dt2
3DBK4nUDHqXgoOHXwQqecBeA8Zk+AvmLH3GkwTDbQqb+b4anLUEaT5NxmQbMXp5rlIDk0WyNUyom
42DMXXc3O91831lGd8JrRqFBawbnsdrs2V1/WsCVnBoidsB1V9IizTDWSWcCJki1ef4xisw9BJ2T
Iqw+ehSG88AB1IfNyZZ9x/X+Je3hPwrDhGdgai+3VOHaJX7n0eCXKGj4rLX6sbWbZ7zm1O+3F/ia
DS4dQjiVZFogCCn5XQ41KdloJC2FElEEjXUYkJn4qMUmFkURvjI/1MbWTzjUKD/HOSmeaWLq916c
RA9t2WXfK00ojyJx3f8VarClfbe2+DQeMIQnL5OFsstfBoKkMFIn6KmZBBBvWgw4do1w3HLnqm2E
l41rYQE0byG9rnc8h5kaq4TYcYMsoTId3hSO2TjkaF6a17tydrE2T1u7/QHWEN8KhA+SkyEq8TOa
qznE4Gce24376/qd4DcgAEWljNvySlBsztvKGR2AHlEp6hNuUOJDHHbVV5229We6NO/W2ZDVTv4/
mHLg7eDEXy717ESljp1a7w/YX+BwCPsAH04i97ayN56kla3NjEB3gPZity3xOb3jtU6T8W9nPMd+
HYkQNItrI55UbHFVVodCrgwiPEkepfrLWSlJV9i1SU1I9SLMAN1e83NPKx5svVe2tBxWx+KaAg2k
AWFZhuJ4HuHPWpFjUzLRmofRGirvXKbtcFS9Yvp6+9CubA+ospLcCQSabu3iZESRF6vCY7Cq1jAU
i8wPiTEH8T4anHyvTUO6xQm+fmuQt6OuRbSJ3wyPweVK8grERtewPxzgG7hscQNqFTfB+6fFhpcE
f3qaQDMuRzGbVLG6kbximvVXw6kJQt9go0q9i+1GPyRVUG41+ldnhm466j0ycL+q+Ie6PeklqbAV
KO7ge3EZn0BvqFvQyrX9wfVK3Y4LDYzjIkNVeygxlI+p8hgNyNkW4G4+GLirUX/b317G1aHkv4Yq
oYz9FkOlVRZgF8LuMCocq4mQtHu8wv81+8LdKISuFApRjqNVQtbNKSNYv/xiUMEQe1Mp8GIvV/uN
2Zb/lcXs7rMaK/tyVuxHs8PeXgzarySO52/Yamy5kq59QAIUzgMSFNzNi9mOaWx1Hrp5fgSTyQ/t
eT62rkg21nTlUaDPRxsB9w7ZnVpckNCE8rLJcrCbmPnyBAzBnbCm/GCUbv/U1V7rU+qmGKtn2ak2
vHhj+LVPCmaUBjG4c2rci1jPqBojsgQdGwzqEzy90hqXHlv4tT12h/fvHiCbAOVl3MHzc/lJ22hU
3LzAX34oElx36inZC+zeyPVrZaPitzorqY7GvORdtvh0YUf/uVaB+4WkWr9U0VZfvCjJ7yJAYRs7
dWUoqT9O88PhHSCNvZxVjucOXr4VzTYykL2ZR/VBGZ1hlw+t9/63Gwk0m8AcKVAe8MVWGdRAoFVC
SVGduf1jvROxP0oxWpeiW+hXqTne3f5kK+UvycAB34saGpDGJZShya0MiwTe1CJJsbzIs7m0PmIf
NGiHsh3rf+3OjDsA431hQb1LnJcaH2oYjm3gPI/4JoSH0C60/p+Nn7W26JpkwKHiTe6w5GgloxUq
eA7w1BdjfVQGO62PfTfo+R2XRvXbtgCS+JAAI/1rGw32E9bxoLCruqgeFc1EJtpMRGY8jhaWl8aY
5er/OgNvso2AZOVoyxIKnue0O4hIFmdrHi3s8BAQ9isFLdu6xogIo0jz4NXpc1yL/I6HSjuLqe6P
mV7+xWUt3RekQr3HM7QESpeORU5uU/+tohhHJ89SHuJQ+6X2trbBg1z7GiibQ9qlZSVVES6PQOJl
oVKTprED3eJUllRAQd1EvjXjCHX7y8slu2w0SksDJHhfSbRgIy6HMsu0FKKUDQcNucGqCSm7Nsr0
L4zmfpf3o/0QAQ+hHJFs4dzlv7wY2SBt4pnl6SNzWERGDjXWFuoZ0JOQrTToY/bDtspiA+CysmUY
xZG4QK5ImAuX8xtiXUuECcCF+cz7fO70h6hNjX+8JHGOSmdGR7Sk7H3sYUxaqq356fbyvuIAl7PU
sF/mvL8S8BaBbSywAoPlLnzMtBrzrAfQcQDbBMG0C1otCmAyQIs5OH2lmIcgKrtxh4F7+zuBZ/sn
s3r1Z11E9ansjfgogiC6G1Bk/dIqaWwfwnQwcTIYImww4yzCVhM5bV09xGVrV8eJmlh8ThO6TfdW
1WmYlIReuTG/65yUYELi3GXRgaLKsuiQtgbwJGIkH3Ln17gSJy+wZT9XJqWe4tGoytPdME2QkfIW
mzB56dnj9D2P7ZcCy1OAYy+3l/wqF5U7CqGzV+I9YdXi/UgskcZ0EHFR08r6U5LU7S8a++Mdhkz6
0elceM1EfluaF1dx/uuoNMQIayi1LwU8K6dG8ocXxA8nzyNBR7fUbMG6zljrgglN242H5OqKeD03
QEsYC9DE8tzm1K4qFMY7X4gmOgdaH52FGRh+5+rjRqy/NhRcNSno4RJ8L6EgpqLpgpZ9h8Fe05yU
dI6ReFf1XVt5W0Cbq9uIWQEMkPg60Fp8hsvT2he61ca5gKvlNkEJT6sz/8lTLfjWiazdJ6WG2GGS
jB/6CeOH29tmdWjpliWlh6SnzOXQhjWUiWoOfMDZjpCj1bEEqxJxcschfBylonReN9muHavwdHvk
tfWF7U6Lj9Iv815cUanSRmiyACJOYM1Jf5cZyW57OARZs6W4vLZL8XSEes5pBZQqf8qbpkdqNFZi
eVPn4yqK9bBnIFTpIZSZW1a2n4Wtb3T7VsejrmszGtH4sr9GOZKPTC/Ax5JHPeQJ8PbaxAgxc6P2
kZbfFq9+dTxSQ9aSp5rr6HJ+hF5wd+cYMFydDp+6vvb2rdaWd40dAjfBC3ojLL7u17Nh8SEitYLw
CgJvsaC6UtbUxHPpFI3SxVFVEsB2kQKtyTd6x3rOEzt394bn9Dw7nhI+l6rZDR/VqJ9Z/yQahl3R
GoW7c9PexZiggKfJX+r/gwxvvTs1kT8WDXp6r2D2gPtcrg5J6KghGkGFFrXFgze6yYcgJn0mw82+
397T1+kmYwEjIlOXcAZArJdjhdiI53Ol0D7Bg+47Z7b6npqzeXb6SfuVE1Lg39wU4T23gP3JVNz5
t6Y2vbvxfdaOFtk1u4EaDCI2i6Q3mKAiJKiZ+2oWzPted5N/pqJDQbJy1ezr7Smv7T0cU0Ano9OO
pdHiAkFMEQM80dAL643+eQzSDvn5WbQhaiRJuu/iaguQcBVBscZcVtAEDUqu1Dov1xijXbDXTc1t
iW3TZw+axUsUBRsB1OogslRGG5kwbVnWx0FlngcH58JMKOMXK0WZIx2Ffr69eGsfyn4zymK7aBqA
UtUtec6CON9Hse75kZchCtYm9uH2UGvfiRuC6hU9S7qWi/jA7XPh5HSgfQWH3UdqkepLSRD+vSKC
K3fKxK27uz3i2uSoBEgFCO5A8DKX3wmT87FQKh5QrTKpPqROe4p7l5pjgxL67aGuuXLsCQQOCfPA
i5DYLmYHgc2yRoMXNBKjER2srjVedEo59pEOd/M/Zai6xNemeowPgdlN8YF4JnR2VlN0XzRFTM7O
Nkst8yOa79YdlwXk+ELXRbQrs8o2djGOax+TqAUEhclxepcMvWLuBNoS/w2mjpKDQD5S3/hkqwvI
bCTIGb7EsiLX8k3s0nI733NmHZkO4Rw7I1VPHh3mjQVc2x2UaangqCgdUoS4/FYOXnVOYdHFKsZ0
OjQit35RF0v9wbaU/WDoWynt2tQkk4dmNjcHKd/leJGKbLQWzIynU9MslJ4QzsmTk2kGf7MN0TwB
OIf+HKTmxVBamJnUGunqOlkQI5I81I/JNMF8aYt4I4FdCaaoJRj4BCILANBHzvpNnCEsxRbmFPV+
bwjld4DCfLmrzEn4tqrU9+Au88NQYSs3WH39blVRwFKAtJH0o0HCsVvcik3rpnFZFcBQdBw97drq
zikQyZ2jDVs08ZWPR9kNhCCYcPpPS6MVR5saoy4ILeI4/CO60jjqVS/oQA3J8fa5lt/mIo181ZrF
OoZmF6qUy6pilUbwr1We07BQSvgtkPxNq9oS6l+bj8W9QfWU9+sqqeDq9aBiM5/OQj90F9XN8L3u
9EGQWFbZr9tTWh+MhxImgfSOW3ynyWtVHM+J1VCYizF1GNr7DOfLDyhsa19uDyX/qavVk3RE7hC4
CEte9DhD6Uky6imaF+N0oZfeyZhFf0zTwfLRgNaoSA/vLi7KT0ZlkeiD8gOJ0+UZQEa3maueQYGz
BI994KmIzw76cQoglgpAZxtp2tokSdDIXNj7Mou5HE+PILg4qDv5vd3Vh8Hsh0+eF5hntpNTwJxq
yrsYDdyNtGnlvpQK2dwpvG2yH3k56jyarUXljfembpxDVgzunYfGzDGy0LMDhCoOtz/l2q6hYULf
iZebOuBi16RJHJZIO7d+2c/FIXV69Vwqw7+AuLf6CCvrCUWbHitWQhT9lgx32VzoWkdpeedANEdB
pX9LTUzgUT1XoQk4aqPEu7HTzZ+3Z7hyd0rpWckdYnS6a5crymUa1I2M6sbGGDGnV6ydNmblU5mb
s1TwN3ZJaUX0bfJ6I1u71qElMSAJlc8Q9ZwrW4EGhxqv6fvOt5uu/JTCea596qrDcycoPONMYvhO
oubHpO/KvT433UuLzTbUJlv5t5rU5hAqSfkXlRWuJH4WzpLyOVmsR2WMRm+VpMcgXoaDYtX6XWgY
wa7wuunODi31dHv9r4FYchXwuJXNBwgKywDRaNxIjRMqAZpCdd5vlZIAKdXz2D0rop8/aUimmcc+
8cJ7CrKlth+UVCS+WU3NH+EKYofbP2hly/N7ONVox8oQQf79m8dUq2M31FV+TzT27S6rCguLCf0H
hYm/CI2lSABdcedV4mWx1AZIbiorCeUBVCqi01yTS+4mx+iAc1p59CHxjGwL8r5ygdCMpEQAE57Q
eNmvdrTcqiDItT7M2PooegyAJql8nPNQfZozcJK3V3N1PN5Q2X/h2f4/Z1eyJCfObp9IEcyILZBT
ja7yULY3CrvtRowaEEjw9Pfgu3FlZVRG/91b20qEkD6d7wzniscOYG210GAsUieS78Y4WRjSBehz
VGgiuP4/u+FjNW3egsCe4QbyhoFLDVdTZ+IRdi4RyyM7ekUIZOcQGPK/DIXNPEM2yqZaOD/myJp2
PFb+CFVSiM5no+p7t2S/osxWz/99ElEew4wHhxyE4dsk/7UkA7Z2VvvLCFeBhB/jEX6JGY2/kmRE
tJPBXeD94S59AdgINxE6uJigbrweroZd4jLiXlG4Kp5yKGuyIhK1yRN7FYy7UGjhVW2kBhRA8P85
+wQmncUQMHPQESnuaiiYfVjE1vrKTntpEW78SpC4QJjCCfP6geRaI5jOR6Ovh3FTEWD+HrlDgRBE
iPNEM3e4Uo9f3NMAwoAHDn7/pkt9PWBWx2PTUXxlELIM2EMAAdbCZDuifYSLtHbaL4aSEnK3YTNV
QTRy0I+HSqfRlV9y6ck3ORbc2dBLBlXv9Q8xVEMpgQDmwqdDW6h16H8EMtW54zwplYI39ftL59L7
RAQFPj1MNKLHzt5njf6uqWu8T9VV/r6t0rjQWZZ8eH+USwt0Y6AhmS8EznQOkde4W/jUtKbQazjs
AH79krRSzxLkjivzd6k62LqfiPPccgfPqaQAEbUNQ9RbCdyfizob+2/ManEHpKMH3FSvt1kL9xjU
DtXH95/x4kzio8fWuRG1zpuviWth62sA0fC5918GUUtQOKCBeX+U7X2cleq4Cm/yHtw/4K1xVk+a
GcSmRAKdgZKAHNHyr7/V4SDhB2ndLrQjPADg8HT0+tkrfDfVV4qviy9yo9f9//DnLu1a2jrpMzxk
H8oEDW8Xf4Bbgy4gcauP7z/ppfoSZy06ydgA0Dc629S48UPkO2MPIHBDL4VfAc/gMbkZ2BoW6Krp
PUKtxZVBL35+eDyU0Fua7/mNlTT1tOLRx4KSqgEdbfHKiHtxwVHcFYuC+v79h7y4XLfRwB7ctu6z
S0kTq02OhfFEz7uHjPfssMyb4pP2nWt3bIzIc7NO5nn1qbhyavwhLZyvJdRwoGcCmQfxaXvZf51S
iTFtH9AKoCJ6KsvJqnD24Uq3tl/AdfCCEy6fqZ8bBDx8sM3EExzRXbvrZs6CXCGSJylMo7wMsgZQ
H3PWZqPInXOezUeVBmS3RKP3QpvZ6hzvMIyuzN2ltZgAedxYinDvPtfukCUIxwYBnwVs86cdinGf
585bYWImYUh/TaRyaTn+PdrZRrmIxh+aABulhtXW3nWth3Zy3dc3MC+sMEmpX3hkaK4YM1xaj4AA
YD2B6ENEPJ0dhBaUt9FmQBwCo9YCN7H+6MEOtaDdIvbZKPmVjfrS9oJXC1UMDngciGdLolr7pl8I
2rTgRZPbEJaQXh4lywLL8GqZZaFgfWfLCe3UL00X03/cEkHT+v43cWkj3eQA2JLBlIfK/vWybGvO
SdKCxzh13LtdpY4/Jkl/Tb/6lnmAwhNXuY23CzEWNO+vhwnwGhs2AjQVgq/toUYQ6a9KW/jQE3wC
YY6U8k/9gLwiWB93fVn7Hf+dMqpqtIcQQAmUsELjxDrX35MhZKaEZ+685JaE65RT3a/f5SRNX9Cw
l2nejITBSiyJHc8D4vfyoR4DH0ryTg1daalR0X+/FsHUfuvUAj6CTfnZ/pkq2ep+U0a6qU8eZ8ok
pLpeuzfGu3LmXvgQcbRvOjG0aaF02l7oX/uIWhVybySQlVbFUQ5Di/iIMovlQQMy9Ptr461BwUby
RCon3hlwsTdiapiHopihuP1nrGmGIpUS6t0V9ijf6yYgT2inNmleNXBbPUEmNMUfjRQJ1nBc2T6v
4wSxAuvS+PcUQJjOG09O9Z0etX0aF0zlXlaIZr7yIi7sHFtVAG7z1miDPOH19KwgAy9jA7C3a6N6
J+HAc+xM8sNndfa5Ybyq8TX3V7l7l0paGCMA0Nua9hvd4/WwMu0SVXPctnXYRQ9ktHGJFgfvcwFk
BCph+EBD2G/ntqAtFPHzQrI80VTs8IUH/77/2i6sENwnA6A1wN62mObXvwWsdrOma6YKuEKEP2s+
BztfUTBdx3lpr52pF+Yb4nBQ9XCGQ7cYbHvqX8uREqAOPp1xpjI13NHWhMU8ztUetz5YW3ZB/x2Z
4tOVl3zhCTEoYG5sJygCzzupCFmCtYte0b6yqivFNAWnaPI8xGyb/6HbsyUZAwzAsQ38/uz5FBzd
gpHqsRijGb5xEn3TuXPBDlao16CVS1O5fdQgI4Nx8obWulLq4r7DRW8O4AfR445UjNArHRIJcrCE
v+BtGvFrEuhLU7lNIS4MuEJDyPj6/a2WJlWAbDB4Pyq/iJrG7COTovlfj+ZKuXdxKBR6+A+HAU6b
10N11qvjuR7GgvcBP1TZEB5MJm05TMO1GMNLHX/0VKFKgQgG8oNzgnldewKtfqAPQ40vrYVKuEAL
iO9csCBFpoOXZDwJBD3X0pVZhra4Z9vxyu3hj43lWckH4AN0uz8GZeCIvn7gKJWenGG8Wmzu6mov
8Fo/AauoPq9apiZPW4ptUrakq450nKFodJ6UMu+N6WiRrGl1m/oO7T6gfcnJDjrOSg2vr8/vbxcX
qh4kg6Mg/dPAB9D6+lfOXAm4ggS6oPBNRkuHr7twCj+PyKG5YVlcXcHoL6wCaOMQIgJwDyXBOZ1U
eAtYKgkgKNBxOiRrMwFtJavupFy9a+fXNsFnL2ATw8EHZFOBI9r99aOh1ptZ6AA0SOVYsguXdCoD
HYXw+ZrVcHQDYtFznzHkTIcLOTSIKe7zhMRk/5+nGGI5HKawbINa+HwhSEA4ae1wu/LmBTnBSJov
eVAvuzib9K0YVPXl/fEuzjEIcpvwxkNn4mzTkh4uCm7FvTzMpgQcMiTxAekwNzNQgf9cjuBOk4XY
t2DYgP3jrGYWbvEDk4RIEaq67Ig4DwRt+dzb98pcCxp++1TbUBhk8xQEXHO2UBG84pConOhi8ga3
j6EJzr2ZgV3N/rsCDCgNzk70wreTFNy01wuHZ+jbwpVXF14PPb4XzfyUiKRHXQ5r8/ff1R8g9PUi
xdxtnqEol7YWz/bYf52g8FpNBfpjeCxA+WExzDQW+5noKM5nfB6Pi1yUB3cVCHdzGZvoVrRRhpCA
iFYjvOQtLg2hrbo5Z+nQtzt4RCE0omfzr4b2wZ6x2rSlds6/w7QhRlDCfvlDBe8Ovnv/QS7sucAo
cW6BQo3GPq7Yrx+ECbIkXotJa6PI/gZ8D090ONydhh4iszwlxuxaR7KDQpDuKaPMewHYrq+RTi6t
EmjA/oibsUrO5eJcCDP2XY00i4DXH7BA6ocmDrs8tfJaiteFqg/eElgq4C5C4INS6/UTZ5qHIdn2
MoR6x/eDs8ASQtOQo+x4Trtmz5PI3sXJKGCck817g9Xqx1c9j94WDvgZcNsLQCpHe/BcLxEtiC6d
DA7WsIpszoN0OriOz7ClHlGuA3I8tlFzDd/fnu1s2aLGBOEayB8aJudeMBK3IdeNsS4yTaHyScVy
x8J6fLBZ206Qec/wEX5/gb2Fb+DQCBol5LL4Wt6UKjb1BsG2wDLVEZAAlLcUnQ1gYK7Q8KoJiREP
Z70ynQP16f2Rt4r5/Fn/GKWgBws67vmZBRzQSSuBvC3cRYUcRHNP1+umCxeHgYYK/+MyASeY18tJ
TWO7Mpdh14kULCRYsogTHZcl922G6sBfuiXYEfgZ7qoFeGtTk+aT7Wu/9LKWPxk6d2KvGef7lYf0
9P4UXHrd0N5uODm4pejrvP5tZIQ5ZVC3qGUaEXwKIwhdtEXUQVqB3lL6DAjfldP70qpGnxWJ6iDQ
wCPvbA9WLPGAkWFE4plh1/MoKrih6aPJWpjOERzaMbCxK4Neesy/Bz27x8dKrH3icfTZpzZBV6JR
ZUZQL0QJCx5n5v6zJRxmdCu+0OPcMj/Pb/OeZxtbtfOfWOPlBFaZzhUkLzvEEa35lDq7A2QZHZC7
fC3b9s2TogEBoQ2gHyChqMjPnhSeB0uCzj4UL6ROx2MU6QqGF1vMBRz9Oq89DKurrkW0vNmccRtF
GYSrG1SR4H2dAepshXJnQdusmKCk7g/BFI53sWb+7ZD47D9bwW2DQeiyOXkAef1Tnv91sC5ja2Qg
xGaQRsbbtgtixOW1aZmpIf30/tfxZmvCUFC/w7pnw8/fNnY8yxVqOdBr7Myfaon2AHSSEiB2uub+
CqmiBYhZjmK5pkN+S5PA0NgMgd3hdhrDhu71h7lZSApBAI4tmvo/pkDw3yhoYdwfLSAGoAoLt8jn
sP6F8Oz1C9yOqiyvnMweWKPjZSc7BFWC9s308/tT8ubz3X4XjgXAiiAt4QW8/l0p7X1HDNysdGOy
sMiUt+6nDtHh1YxyTY8yBgriIxTh/WHf7KHo5W0OtPikwPdGU+ps2I3pnG208qRn7cswUO4DJYyu
0p0vPB4gj63lDMwUFLXt8/prcaGuUBqLAeM4rzl0Eadt7lNXh4VVC/0MxBg7NiHT/PP957uw0rZ+
MEJZcCChuXf2BbWwGoQkBeOuFd/o+trsaS0itAJSslNCBAi1olEONPIapfztzMKuFzc2ABRb8X3e
JlYOBKg6BbJWNel07zOyfFS1Ga9AO2+3JRSPKPLBrkFV8aYahrRvwYPj4j42VVY04xwdEU73Y13N
fOQOCO/70/n2NYIrhsUCChcsrsHMf/0akcyZTWGEZn4N8XJXIEJn3LeBqY5NGLNnFtvgRpNG/tc7
8MZQAxDyJ4MP6/TsMO3ljEtpDDbXCie2fSV6V4o+rIu6dfLK9/B2x8VQ2JE2xhKuwOfERhPNcVNT
sGgmOHz/5MKxX67p/McGwO/L/zCXm9LiD/oIB7/Xc0l8bjHVaFeSBJEHx2SQlV/2QVVxmKQD7DzZ
alwmZHYg/PjKa7z4lChDtzYK3ObPO3sLCZUG8ouv0VPsIJOovaV9nx5CALNXhnr7AeJSCLofPnoQ
DFH2v37K2smYkACgDrT89CAjCPwOmV7nQxgq+jutPEHzZYnT+2jgyZWG8NsrFhYOFGnbSvWA/p8L
toPQrpzREfydNQhkjmBwf0DLaFJw9K/k+jIH/jzstR+pZ95UCcxuQFYJCqLSOf6vUoztp8DSA5D3
5in75m0z3lrH0Ext+7FHDg5UpIXfDTS8Mt8Xtp3NQgRiv+2y8SYUvfLBJAUv2xRx1OvbKiBqvwT1
NdvnS9vO36Nsv+Kv7RzwfTNLWOWAiDW1kOciXJaODHRwYaTZw997/v3+x/JWe4/5g58+MHOc2+jo
hK9HFED/CNQ/oPWoNhxzQHwqyVkXpA+Doeu3GdvwDeAaH3651IanIFnMXZeF9XPPhv4m5SE0c+//
pItzAJcDZDXgioNN8ewXwcChbjc2h4Bp1peEiO5maVP/m6J9WlKENV8DvC99tSiDNqAKBCc4jrwe
MJ5Mr80KWIy1pD5a9LRLJpd2t1kpXbm+XBxqgxzBUsEG9aYtZNLVJhQcMQUZ2H5Nh+4EuoEpG9/G
x/en8dIGgU4nVIZAxYBAn22DSU+mxlSIs528tEvLmDbTb8PZZGApHW1esUgq9nTt7aG2aA7vj33h
Mf8IN/Fp4rIG0u7rGV03CcUAb49ihlUlzGgTlKDUJs8jlDP794eCse6FTxPQFaoB1J+4pp3DmtGI
GAylQZpPEdKkb4lrKQKKFRq2yH4JxbPmBI+JbShYD9qfpk8QvDtg2FQTk0c8beu9Dy7tR9Im5Aei
MthHoRlLcrgRIG158Ziy5UiVn+VIzlyWw+LH1VzWXVp7BznF8pfSYST3Wk/mn2QYnMv1qrHpjXM9
Pi0e9GhFncjoF1Wu/eUb14jjsvKoy9Uo3QcEyUwiB5i21elN2P2Dst7/MlCtE3QIJP1qx3QeD8sq
mq9blK0A3TgaEwhVWftcRyFKVx0giQop7yNvcqiDvfuxmTN5BOAKRSGqTnAxGm/VvyCLTrqHLknJ
HnRS3NJRuCLLCwlfjJWuq3VyQAYnXFNCZNPuebbS+sgyluGOT4d0LuFnOfBiEcvY7dBFGdaSCL92
exiDdMdMdhbImiQ0zPt+UdWTnivxFXzZ6segh+krcjdjAcpGL0eoPOG4V0bzGt8jexZRmRD3zg/A
iHxSEjZNriBZ4Pxb1vQyyrFJNP8MseHknqbcfwahTCFuq07ZR19LPysnWCvBhZJ3YJ+P3pA2zzNi
X5odncHny7t4WF6gA+B1HgRmWvBHVPNldesc4lIEW9YYfiNAzGY+3g8rQbTH6g/4TVPsI6Md8qr6
dzakFcLSoNSvisi1bnyUBgpAuH7BNWtfwSwLcCOpgweCtJf6Bq5uw0OdpgxPyrP2popJH+97iuVf
4ISKvoq54T8sdK9fwUDMkCAOW38P3YBmOfRaB+Gu9mN0BjrXwDmORRVuw93QoEswIIDwPvKixe4q
kSoYQta+G/KKa+SpglW79AcjQ+RzDRV7mfvVj8EzgClOqa3fRPt0ElkHZc4g23uYEPhgPPQzv1G+
B+YansLfVybm0Q2JHABu0ISiNkdGMpc5nWG/cozn1COlmcYAGarAhG4I6oDfsEZCrpXkQI0woSaz
J+hKGsTgVF76I7KZivcJg/4n75CTRPPAhy/28+SGdjnUWefoaVhivynhUCniQ8gY/jFC3HJjozom
sIdoxBMNlHhECrI0eefp8Q499PDZ2tqDufrU2+9Jgj5/EVhQgQ/I3+paMPJMEt/4lLEQtxLcMnc1
iBHTfh3p6iOWJx5BY6spHrNLZ9edvAQWqrcot4cwTxEf8hyTisAj0quM2HeLVrA3mRT7Z0rSpT1G
ipl/BAuGFxcjpwF0dxstuUG2sNgv1eL/y5ukuVs8V2MrSria88ilGvL5tIrSfFA6+zhWBMtVLKod
tzlujw5rEWLLZOqeWCXhZ+1wK7hxsAtOD0gHxmVyEMHw79iguwE++GyWoke4bJuTSY2nNO3CONeo
vYd9B1gKuA3v+ulou5SVGfj50Q4Z9iw4gZgg2u2jmP8BXBxOuQVu95whV4OWs+7tqYqp/axnIrx8
iVr2LXFYKuWA1FZ9mivHf+PGvXyLI5Wocu5Di5NyiR38/PGmvVLSjPRFR6fs2SSzHXZBxdvqRPhq
XWF6Av+iYJCq2oXUen4ZxpO35iBjRN4RBQjVO6NbpnIhoIIu7ALf7Z32B4LszdVbkRTMZEXL0ROD
l+uBN6DHe2JqHjifYPQ+1tMyl0s79POxZo1jt9kgrL6pPYj7c54iCbGojJvnk6CkQx6UGYHsLQ4G
FUeyOKnylHvEfed15bpPuORGv3xqORJGJNfiHvyFAJB6uwq9Po34OXZHwwXAGEznXX/nqzB1B7Mi
FukWkw93+mQB9ZwAdega87hQF9a3bCUz2ymaNuJXEs5J/7Xi3YA9cVkUqZB5nVBYPBySWGfpz6Su
Rvqz8hcT1Llhs17g4AlL3PQlaGPYaeY2XifyUUVxk/1eUC/KkrbLoMnB48z5JI8XhvZn7nzwqYM9
kbSVSz6A8rR4hfDapD3AP3/kP+CN7HW5CVe6/iL+PKsYqSaJVEdWxTDpvmU0w55V+HVmvE/GTb77
AnIig2WYL3z7AK/E2vxqp4AHLyRqxu6W4FQJC/gvVuxfHSLTfdpLutF3DrghLc0TqLOBvXeOL5GC
migD0zofe5+IptRAHsXvOluDYYAZuhHTR9ic1+K2dValaOzRFVndujfVV7i1xZ7E8vGm6qGxSkaI
86ucuKuA3CdxPvXxGH6iaKF1AOSjaYZExoayeSZdMrbVTgRt2OC8UoZRCRuGgJOPmDcvLMFFCsZH
iu5lRfJ1hKMlzGnWqIqWAjfMWMwvXQjl067xBrrIwgGYdnW+VNSyo0lawx9Mn83yd1+vmzOkDbH0
HyJll3jv49sADceD5y38bTyANs1vtE7GSpdziPjtE8cluioDlvQPc+CMOWoE6gk06qNZ3lJBKlfl
WQ93nrBIlBTozQVCwlrQT9clovkgbQbjnoZHUw2FqejMfbQuMrvnXZpW+dJPIwPtJ1xgEZUjnzRL
PvVjjZcCYhqxbZsbl03y4NqscccWvgTBUdB4jE6tcDHU4Z7Imr1MwI3Lo24rZgUJu6FY+2nyKqQM
ZBX/RdN1rh4kCI5BvsY9nOcqNS9R7k0TfKJGwtFiDMJleRw3141yZR0KU9mFAslQgZWIsIArbb+f
nAijQlnmYoXYUlNnJQIEe3TH29r3ILEeEO4xINZpOyVXxksEj8FJPvan7hEUcBgzr5PffOEG1O9C
zCYmhxB0xsdsSKowDwSBBfg8B+bFW30z5x3EgAjq8Cp7YkEAC+lBpw69qxqxM2XdJuHj0rnxK3r5
di0mmMDoHHch5m4GmSVLCU3LBJZHrYJ6B4sLGBklqelAPmMB/rxnu+pnH8NRpZDZXA3HJV67O4SL
9k0ZOiluDfE9fs8gAlh268z444x9DxMHYu3neOPV8XwN2oTiwEIfsDCD6tCVSPF3IZmYUBykTRoM
xcwBqxaNhhFfIStkUOSDN47ed9mOPdpyJtMyR6lIVZ6xVIZ7ZOfN2YHC7yLO7ThIWqZGYGfWUsF7
WvnTCPsrb1rMJ9kbqw513a/2J0rHIMrR6eua35zYBnwR5CTYAxuhB3MPleVhu1+r1a4kt9lg1Vc6
dMZL9yuisgN4vLFY79SY2G6n/CojP/1Ze9+khoA/gOO9Wk6e1ZbmCVjY+K7qpk53HlLpSb5Az9Oj
/0MDczuMcXP0WFwPNzNS22ju+z2bnnzPeh7q73iRZeWxYd0luNHp28W4xR2cU4FBYZtOPZZ6Y6Ky
rnpE5vp9Bnw26d0KFY0/Wxgkx3Q9IdyJr2UmhtjfzbVGXZbjOq2rB2zGfvsQ2IS3T7UBBPK4CER5
7ppQaAEBFXUfYdTHuiN4eumpVh2XhWS1XA9RDZztLsN7PETdGmNtRKh6dzAQde2TSJYw3HGp6M3Y
kPV3KsFxdGqrS4euHh7auNcvHSKdxjxVHkoU5dB4AEvX9klOwxpM1HQNu5/4aszPGCIMLw/UKpM7
uRo57YTXJ/8mdKrGXZhY1d+ErUj/nedo5DCOW6o7oWHqVlZJC/J2jwK3L/xYdHXpVNZ/tNgmnqNR
GSgcgaXhnO7rgT0grCDU+Ti1MHaB72/Ay6HLgmdYWjciR3ksPqw9TrfTyAOctHJoVnaDc1jDwZAP
qGKNrjavsXTBj6AxV+4+Q7rYfSs3zyitydzm2FKVKDhRA5Iv6n78TmXfPmEvpyua3UP/xbVtVx/w
JfCPTMb4R6cEmszCgc6Lymwmi97ZpoYh2FwhZHCXmAXDj3BJPpLAt2mOFjPEdm2bDUOpR4LrGJzY
smJUcQcttGPeE6+buEFZ5SOwztBR3FZu9voXAHTjD8aUAOdw9qW+wTeZHsgE4tG3hHcVR9+7b5oc
wSHsyzw3s8pBsVvHMqs67eUo8OrvJlFmT1Q2yDyYwXv/tCa0X+/GSJK6ABBszE3nJvlzDrMVPxiq
QTBeQ07t0UTYBfpGZNNepXrubpI6XU+txtt6FozyO3/GzrhbdLD6N/g02XAC2iH6PFIIFLmz06rG
A43QRdi3akDOA8mAAaFwMHO4MylS7b+OgW2Hr771kiGH8drQfLE9SbKCrCJq8rYZFOxJhjBjIDgp
86MiHSgeuPk0dVT0dpJp4TLUd4CwAxS4cJMI1v3cdJbecB22bdFL7umvMNNcaF6lNfsaYG+F6UZX
zZ+jxvBvXrvaF7pG6ota0uFh6eX6Ax2upjtRbB0ur2es5DLo47k/MMGHzyk3DCBojckbYO9jfpAp
DW0eavC7baLoF8WTbD5WZsx+UmbW8RBXbI6eM91E8U4tQfQPI75LyqwZYnrCNo4tNa5Rqeq17fy7
OBXijicoqnIcFBQcVyW957nHhf0Ixxs/fOBWm/FoEXiOTSZlYrjvxnVqjzaSjf+5XyepP7Q+6t07
Odfu0PSukSAOzOQGb9L9E61qloeICDt86FGYhnfRFE3/chAzdak7aILziILNhWJIjKKYRIMAPBOD
+3LP6w6qcx8Gif4jCyhp4ScX01+e57JP6Nyv5gQwow5y23SDdz8hNepk65ayMiYRnQ/zGDKUYibu
Dn042OpYC6/+QObeuttkCIw9jtRnew5IxtwNtolPyeyLuKhssHq3PWYHAeNpTIbD4PzhhCZs0pyq
IQw/hZXqUFyEpgWdXtPwxfdWpKkZAeQ2JwZIIhq/cMXYBWMYtBgdNNQcsmxcKkSbua+TZapBKg3W
aCM9FuxU4MtnsEbDocCZSW6VVropbRoiKCFSGDiHn4f+HfSEoWpjpo7Ahu7qCaWtib7FzrX9KdAS
9kQs0eENhB5NWsy4+4Yf3DjRvQ5Syg7x2gddrvXamN2MhEWbzz0WU4kdFJsb6j/3jx/xeiiFmomX
04rWv0Wjl2o3JYm7qS1s21ze+VUI8Bgpre6uE0zoPJqQeIL7ex3jQBHNIPbegqC5Ay55huLBycqt
yP0BcUPI3qHiIYhJ644ITUmRBwqLd2wm0GXpLU25uw3WJr5dEPLq5R7Aav+pEaNa9wC9gng/o8X+
ErosWArVwKhz7wEpqG6CZjBrCeYtnEhYUDe/BwYb/NwoQfwDPuvAP8yoUfqji+AAe4qqdalvm8Vt
cTW0YVHeGZgk4w5IOC0o3pE6qpCnh2kJoaDEruNDVwGzpHhfsYmrAhR+f72HneZsdkMmgumLIagT
dyt+zg41KwTsFbgUophl2HLgb7jo4BvNqhjeZR6wkxFDq7wmafqx8tmQ5jWvep5XYgLSQnmlIDpq
B0aKANb3jzVBan3eQq+tHyO+pMfW6xpdArfyP2AT774mS8ajPHDR8JOTqL+hUwAKLulrrz1JizoR
1oyxTcqmXaPnBsqp7/i1W4JE62fjoQFG8Q0eIOGnHl/ffOgCpbodjHHilyFbapWHodX3JsLh9K81
XvQZxtb+uAMPv3mYqpmuuJEkwH4AoS3fofKJEBc6u4AXtgm8+o5oTFbOZ2FPUoSgbjEe+E8TtLHk
yDXy1+5itAOmEs7Oye0A6UlbiqHO5B6UtvCZ9kRnYB0Hjc6ThDCNS9+fd7vajPwCSiflx5X6cnxM
I8Ra7tQUVXYXRSPtykn748cYm8TvdUalWsBDrI9PYTfOnz0NZ/OdBO8921EcNz52fzrfOYgTsfLx
nRxal3Xksxja6ecapFaUpuOh2vuR7TbRVrQ+GiXH7jRD6mhynJ/hl96P16qk/cTZMVwi9rQGwuFz
grTquFjiqVLMHC5K8ASFRIePHJqC0LjK5dNqVIjXWuG1TWxNH8FnBnaI5WOCvFMgtJQLyJVHO8Ot
Jg8kyPI7N3ieLqMWihVUY9MA+4ZWLD9m0G1l0bDOtnmdihqwYW/4M8zoWQsDLhTQRzgPA8dp47F9
MhLStj3QWv1Jxy0oZuAjGl1AxIQWZ801/YW7jTulBPfHHFiCPPR1AOwhM52YfposUONejF4ob4e4
0uTHisDAfzNdG1aMHY/umO7kLwpguN01i40+TxOrT2vAqm6HkiGu89hyhMxSQIj/hi3Asx2fNEyv
tRot7CkGhoZ8jrffTs9aBG7dG6iX5nLFTnGKUEx3O+gLo08ZEw4tO07GL1k4uGeX4OjpFuBEhaq0
/0ksfI5ueie7J7dY5j0nKAqmPfEs2psLlAL6gJ7n+NhBm9Dl2FqHR7Li8riLlB5OtAZLpXArasj7
2PXrwcLzD/eE1e/6XcAb8xKA+TyeOtt1D7Ib2ZCnVWzmg0/G7kidCOqbfuOQ4JIT9wJgVydQOuGM
gDSa2f7XAjB9AeSs+6CYTYhy3jILrVWfrIaVS0DdC0VSa5e3NA0/kKTmuA866t0rZFCaXRpk7gdq
064pPIOrW5mixu8KeBq5rzJj8QcYGTb9oWrT6LOmEcC6OUmaFXkPSwYYWMA4b5rr7VUHa7xLiBu+
bW0PXsh1aCJoBqf1aYh6XOFgYgGj3dVj/8fRmWzHiUNh+Ik4BxDjlqIml+cptjecOE4AAULMgqfv
r3rbnU67yiDd+4/FnAxb3j06Fq5PZqNw4kXQTXiIFi9b7uegi/G6D9u43+QUDPdTZDEx5VFX3THW
rDQml6U7pyYMFieJgc5f25wms/eqqxq+pq22hxebBewzX1lddlpQvXyv13K69UiE8XkbcJdLjjzt
iaSiI+Nf3UKzHde11/fYxYINNoAqjQdRBjxwgM06ka68DtP50rXHXA3DnlEO2Z0rGlpvXRK7X0aU
Zeri52V2GrhRXtpNubete+0uc6OpRSTcxNn2ZMUUkMuWKqfEgGeSPGRb2r3LJ8v/Bhz09Zk93r/b
ujbIT8vWYbbE+iW+EMlX3xknFig2Brfb1anLNmHgGt5rUdYWHI613AVLa/HqU8ZBrvDaeWLnNVE5
pFGW2xJfRcP7yasaL/vQ4rMAvJrwdo3y0Ns7hIw/SEVp8gMx5eATazzVHVKFIbITECfPStwi2l51
7zNZdOuK7jmzBHzMYC0Zofbe5uxyR+s8AfXg5WHTAgNl5iTiNxRUsDA+QGScfblqGwx1c+UJkHp+
4Y62nLRaka3ug2Kby9vAGbh3DHNbdw9CucrbuY1Zf0gZdvW5cfJCpL5014dMbs2X7EKMMrNPh6qI
6EG8J3acr41wutLaVXqstzvTiObX7DOBvddNMP6u59L3n2shBhoFR39ybiPqYG9W45XzfqEdhjcq
E6UHlqqCn7qKcyeBNGuLu0Lby904DPAoQx9PH25ehhIEkjQ9OuC3MOmxl1x0AFybNk1h7ttMztNL
P49ltCdBokcjIHINc0MFzU1uqqJ+i9fYna6/1oCc/mVpP0XYNcV5ZhO29oLk/tfOmJknlkqf+Fv0
gHG5AaB5X5Y6+oUTlR+6bHJKteMgM1k6tWZq08CITJ+6xoTmUkeVelp5QNcboXX2FlFy572qtgm7
XQEFbT4DLfsbmozRwGy2aKxd07sGfG7uY4olOfNH5iU+CidKTQQ/vhErPmXAxNZJDZaw7uoSEcLd
FUr8HUgRGDIiAsaSWQ/ulq7K7pd0mf153VuWFF9iGgcrcaxYDUlm5q48dAtsWrp5on8H0omt01it
/bejoDPutWj6n2C05cNYzwLfHhJXdze6K67OyjGL3oVl3D1BxOPTCvMiPq9Eh7mvlV9CJjmCTK2U
fIsw/mVg0aoTiLKZb6MyGF7qBtbse/CmSe60M7Yc9EGzpjVbwMr+xwKezJsJ/Isb8z6d8pm+79ty
074GdsRWeF7J465fh6Loy4QhpisgeDbg1IEFL95VxSxKvsVwBcwOqvvFXzz1FC9j+4/qcE9jh7Id
TtMmt/rTCE+oT1SV8oG49we+msLZ/BMClHDdtb1fnlYr89o0Jt7qSiFl2QXKx2cfKFV8R4YOdfJN
GUuyEOKu+yc8No5UqIHK12Cbgu3qQWmfsOGYh07WvdlpEg8zblBN20UARQX6zaE6pXnUuqer+Avv
pg6n8hHKlcAySPPsj83GTkpHE1qwu2PQb7socPr7kp7OPimccvsN/QtFSGuonyUEkDKpoCtlZr0m
UF7agFT506Ar+SuIYk6ORm75n6Fps2bPzs0fXhD4knuLM29L9AR6fpBNlP1sQdP/9cqOYXupnJI5
XflPHnGP3X1Hasp0GLSw9oyTVnHoyk6NT/686JPDfLeBPtZ+mxQFG9MB7N3XRz5L6AJ9NeuLmFFM
P3fs391xNov1HtfjStrQ3MXOkejuTp8rEuGHpLIL8xjBusj96G4tiusyWxfCSjZWFtCk0abZzOEc
3IbBWT/EajrIxFgZltOoxhRg6BU3uy009vNUmPD31BWOJD77+nwofCB1ahBYw4Fvi1MRR+7GH3a/
FQ5MxlD/UU5G+nNrtRg7i8YOjnM0yDLlr5QveWd1zkusKBhJFneoh0Pcd2IgTShcQXgmAY1QKeMH
B+gyTwLz2xgkFoRaW+K3mVY30E/EItIfZvpDpEvPTqu8zde7jNzNh02saHE4nOx/agjr2xrR93Ss
bUljXBWYYC85Uq5QZNPVaFZ4zYsYq9VO94srCScTQFh6GqPbyo+0dRbaaeWeKiCl71g98wlxFD2G
qWiCKoXNM/omriLoZ5fVFK46cud2Tx1BDICcWwBzBMv97oWoYH0jNep9odyOTWVydZOoWZtPshcG
7j0j6iPKz3zjeG288hSXuRxuPPhNvgfn+sDW2uRpkDN6nX0EuOVOhAv42NBmRBaBoxBBQKiY8ghX
c4OWZIwiNknVFjEdalxQKEnExktvKcw/+7qb9H1XlfCRaEuKKGEx0Z/Mz3JNWNTrIHFCRrJUIUl9
ViVFtxe5hGxB1uDT4EDitjjgw2n6dFPhIm99v9PNPs6zCADFN/kljq1qvbUofrxth2VDvDu6UHie
KbDvD3k3tSeuKfutdRv7r++ulFIUV5EqSE7bUANeOxXPm5WZavd/wNZ+yMVwyOZKqU+jaob4ufLt
+2HMG3TwRmG29dzeAV+11qFPorbg1xFSI3MmLwRmwVv82kuQbRYvVenVzmGcMrgsxpvpApW9FMfB
8aDtNifnT+cDOpyzQcdr7YLVG3Wy9aruYTjX+TmHjBp2dZNP/INshosXG1mIaxPK8sDMvARg+PTb
JexZyzleKz/cQbNV3TW5Y3ueK8T9aY4zKDrVBU6Mc0ko1HsHP3mzbOPa7lq4+pyRaVrqw6qVZSU1
y0TAWu3otwZc5V1t60aG2nKVKMxRUI9pVg5kEOEhl92NBUH90jE2eW9sg4N+9ITpwr/g7gUygbCE
vGkAhExaL4UDxoMakak3X9rvauoHjct2cBndhZ2ds0YSHTes+OLPwjHDmiLl5KyGNc/Wf4G18Qdn
lqAXlBo187oYNpEg/rFZjbo4PpRR4Yecp83qnupaVy8y78qvfIJHJrGlzREsOPG84etU8i+chgPB
sMHFlRznJhoOlHKNbgpWgBCCeXyk2CbcAoI94zG+qLWnDC8suhWFVOOjKZpbrb/ZFBgFtiis/7Tw
ZnNiSlCovdM483ZZq0rsV8rdZwwvbpf66N71mV1jGvZ1jsMgpX8wuHG9q/pgLjjLd8gvVm44vzAw
5dpX9q6mxbR/aFeSIcDG6JZLWs3R1tVoDk7z1HJeR32gHlHzdN6T7fJ7+gr0Vm+nibM8SgZ7LoIX
GWk33JNiA4VtyGwp7uE9OOtglgHh3MFzY4y+JK0lOTAXb2tQK2CWxllA3mrxDnPE1d+MMu/fg4Vj
/1ftlTUr6PXO534X626Kx+EVtX9W7a+ZWEXK16x/dcsUTnelsl15BmWB9W/+/yibHdUev2Bmnae8
FIgNjN7kL7yERZdUjcF2F+tcErpbllJgwd702RhGnqvauop2bpcR8DIQv/LhAWXwZCEOaXaGkg91
cBqPqyrkX/7uFt9fQNUj+zVoTfljr+hOE0Qn9nc7hEFxyfqObjnIu2A8OKvWr0u/Nn8jXffbnlgn
udzqqZli+syijqBQUZDLu01EA984zpD/a6whKnaER5PkiJ/RfmYHQoI+gnfnfPcsWbMbocSSvjNy
fw8c6RQbZ3rZkwmX/5mQRr2OiOkXPoB0gjTyOmDI3vMsN+1jlS9fOhzaF3rqY0RK25DXB8qpXXQF
RRmkTUsaPREiXUc0ke306Ae2Lh4pzPO2orwd6tA1iawI20pFPgDed0CTtxtCAJRFq/H/obsl55e0
9e6N/raeZJI+Wl+aQDtOwt0jYK4r8hRvN82RmIbbGNBOCjyc3XX9AMQ/dMYK95pIy+VrmpXt7WbZ
T/Yd9LvT7T1FdtvetbL6IRqUa0Cqam6xbJi2+SlYrCBI+35duhtpLEaGvuq9uyAT07on62os0s1Q
nbHneNN2UkQ+zTMddM2+jXS/pWOBxO2Kz663Khqc4DCvs+Nhier0uleWDAJ4vrV+t2bkgUAEE995
taAAfMrKMObAnnRwyZgTXjLhIfgSMbLVGZwGz0nWBcshjvvwgTGk/YTwEv19NFTyNNquWU5tx19N
NEZd3TteOxNi1mn9YKkq/BdsNVMChGukDvDw3kPP6PsJWdD6CRYZBDYkgZMU2mkTRolfIIA4Zx4I
k5WTaf23EsW2JhJ1COzook2VMmUifRk2KBDdDGSGdJ2abSJjifPy7VxGEB42K1OC7oYZ1NaIv/eU
23Jf05szMonWkDV75Tc5CjDo/OcO05G/Gxcx/GQrx9hFEvLvpplTO3Oqr5skq6ycGKyzvHyYBtP0
r2WF3u/Wonnv9Soq3ZLIW7dTAKo8fLLODt9QtY24H+vMNCmqmczfW0yut1sLj7pzFmu7LQdj8IEM
ZewnBfj+dEs8VP9S+D4dYjzJHEHr6HP8UcOr79stoJ4U/cVaJ/OyNl9BM/nVDfeZ/71kU3m/kp7z
Gg9dQNz46qN3Ry5RvRHpP2c7zwZxRclkR49g/N54VwRcPInui5iwvimYf7bSA5InniffTrVbVHer
LUtUUnD5ABv9gBwi6urohiFdFGnhwICka5A3r8tMCfaBhIjefpDFzMnDLtn/qNXIh6bPLB5JxWm/
G7O6OjgjBSwQiCCxv1ZFjn6CwYt9mGF+vW+Xben/+O1mHiZXzNGR4T5z9mM2zjEaRiv+2nTlsxCS
9Q+qhKrI+RMKtIL7ahbt8VqNgU+tEQWj3xLTLsNRtAwXKXIzwh6Qc7ebg1I8aMuffnPtLisVMaI1
e3d02l+53Cr0RwMBnycV2ya/0dU0wHh2TXzv6CnwdmsWQS0TB1a7pzwe1Ru7dwMlbcr8gUOgC9MC
je+3XkP5KeYcMP4Kjv3ymq54lVkrwl0OZsRnJriHh7GqokMWEeK2Dzc7f6vtoiUuckRyhHqozojN
0i0Ham6G7hnqI06yhbJglKSDAHwaULUyPkTFRz2V9bCvoli/ZmXGoYBiwH9EHIuQi5Q489QMtEpz
VOSySaa+84a7qbHyTwBWinbtsmxJFo01x2yQV8ON8Daz7kxbEutIYp75C6qHgZPM/q3eTRKCe08w
GumxThfE/XUXCe3naqpxMrnsdAXJ6VZzv8WV+JhwWLg3c+QsNyxtLncat8p8dL1NbE8V4NdvGa3G
2ukpZKtgzcyDQznN4ftGZLS8N+Xm5mywtfr0Vyuc9ibgK+GMLTe2knJo7X24hiPAT1HL6SQnTLco
KUR+BouW6qCcQF4CgfIYTrzmSq3XFZR/22r3t2W82DrmdZ3zceLOvZOAzBZP6dLrdCsiwf9ndd2P
dRB1cETXv5xcloDrut93j9FiucV+8H2ezAgR1idZccCiSy4U0vG6eC77MM933TT5f5ogRHHUUMn3
5jTKeSkra7ZQyQVE+ywxdbK7LmT0OFjN6H+G81j/KUtnfichIwh2QcvXy5xmbSBYMqZKzQ+3fzNS
k+noBp3F1qYmcVujGfwoUfF1hwUaJ0TdcaWdIeUm7IyUZmsE3kxtpfL0ukOclTMWK11fxixc1K4f
XPlG/5Oz7hayZKzj1lwpf6p+5qcGbRTcSRbW7yh4vBY1gsMX5ZaBD2XMHvFY+mO+JOTdLL9nW3La
WMgBbjMbheVhWZdoScBq88+smmxUtJbvEDUl6mZNLAnzzvBIppTOS9z+YKTNR4OQEWnW6NTUC3kt
eTPDNVXnBEA6cMo7gwtqKPMn2mJ9xOWlBVAx9CpC0uIFipDrSbinYnJsdeoc3zwEUBpyNyL2CROS
U4xMiJnp+2uYSDgnub9CulBc0sSPYZVZz8ilEGXkwyjf5hmOTiUzW+sNYQmVQl+1lIieR5t5t2BU
hDiytHcky9pb07EP446/MEdOh/6h3ZIWEfGYFH2mD4D/PYRhvBYeu8Scz18xCVR/pJeFf9EDhRfR
E791dhbmenQ6ZRCnUTwV4z4XxnWPId/BaxiXrrdHBDedJ7JyxvsBvPPP0lmFfY8Yw59vhtbU00Ph
6OgJvrNVOz337qNcCCC7mVun+VKIvpFceTZNcY21TPdUFgZLUk2ivEVkMnaUvjfWOwxhge4YofrO
1QE3hbs09VOrrfB7ITo3/oPYUIwHiercg89c5B2CecBHPXnxTztHwEoCZdm+x1VK94dbtcR4zaNn
nahglBv61XVTN/6YGXNsBqdp0h51oXcLGZI9ThH8/8H0SgPDizyzD2aQkPtW11X0FogSOIit9cVG
/1ofWCyCQ78Wtjlcy0hwiGw6mlGsTRCLFaSb2psIKcjz3E3mMx/a+WEKolwfpmzqIAiCvsswE9qw
6ZXveSABsyV60gNd/5IvSP8Se4hb0v5rTp/3RXlV/02uO/fc2nTSSjdkbdWdiFbVPftNuZjE1gwL
CPfnykmmykxp0LHkJpTflE4SjDDaxH+juzjozAlhYrRf3+fRtdUTUZx9oC7FxQcxjeslVzNHPckQ
SMP6tsl/SgzSAUM38MyF50Ls1aI4CyFgtYvuuOMKJ/29Xond9rvvxY3wHGXt0nu7AOM6oE80TwW3
Rld1b87oAuuwqMIuLlevAVLybmyONNS11Smj5fo5p3O3uu29clLM1HK5oHHR7ysp6pe1zoUDYFVy
rNkdrkgoqXUxTuqJJXL2FNaE3l00LbY6js60qJNuS3tN1cgkDNIEEJw4FCFxYeOfO3U+Mm48xqJC
mNU61TdLkYe5qHeWYe+UaF+Q4hf0q6K0LC5+bcEJFWEheRIiYe4aRYrbHiGa2ttl0Lasu5HmR6lN
/+lhYTx0em7ac+xqWGWeCPjwhd/G8DToHCFmX3v6LtbcFklurUWQIBzts4dodkglabLVix+LmJ6b
fTVRTHAXzuxCO9o7YnEe67xRjBtBPaeFCdhGK8RLt9DNbXtkg52e/MlDn5Z7eK4TJ4vc/syxNYys
am37NwoBthDdjyMH+RZHauejZsoOPmVG6E5qu3XOE+gEtQ9U6CUzxV+vfVlXP2EIT7anG42XN+yG
6cMCZhechix8CSrMfD20SM0ooNOSJKvKmes3tyyW4tBUwnYIWeRy3VuF9iGmu3nhplE5jfCB1NH7
hnKCgTwOCtAPaZD2L+gG2CdahLkl8lwgs2yC/y8iu0rXOWv83eKv8wNpD9rsMaiX/W7bphWCYB5V
facgjzA/xq5s02qjDjbZ+N4N73W1mhTyFS3GaAXWceZUmw8DTTnFodi8q8bALNm9Z2YNOm3pIks6
e5l/kXHdPy1tP7I2Um1a7jTSex/KEqNM4jdVaXaimprtvPA0A+Y2a/bh8798FCIcX5qBkJm94ouA
MQxnhMZ9Hfb6RoCU3IFkTQSKetekBZer46FftkoeokKH5PivpcGCg/qx3+XGtmV6tfJDm3JqfoeY
BsQ+0ONSkeTsStbxyVCYE7XUzCal1yKejT0OBUSGXcaKPSOK6tDgTMTONPLFmsuwP0+Zb98qd4qA
1hysjAO6R7ADvxXBxQ4xYeFtWOQzPe0DDFuohoup5pCXGpTqu8rsNjgAQPPvsopLdQc4Mb6MzB1Z
Isa4vIYT+dG+NL6oHkJfTy+LErb5JUWRu+eRpsn4W82BOdeD6C3I+qywf1aYsv5e9QRipajfPTLv
naoej5lrqqOLWF/+daJuCf7Z2jZtgjCAdFTpDg5N4VFnP9KJAFCnt8F/2XrRNO8Ba3IPHFv210d9
uz4yem2A3q0+OvJTivWEE2K6qUWTB6dA1C4i23Br9g6ImNnj021quCfSGc85NifD5+lh2zNAu488
V5wtFsr6fyr37B8SBxEfkdIbPGR4mIDa1xwHowRqio/TAqy9m8iiGaFp6wkZuS29X6BnTr/XoW4N
NOzs/8Sjxk6CbBL1tIMg+nPU2v7K+j4O7vp63qZfCxfdB9fIFqdeQGjdDjVHriF1muAbZwwwbb/4
fXk/s7Hme+l09bqj6tuK+LVUy8nT0EUooooqSFXXgXuoQdsvfQHHeeSHQQnJwqJ/1UiChxQ01x32
LnVMcs8iUP8dsCvKf1aQqZ9KoeA4yiEUY9pSEfzsl7Btst/Y/wWwiT9CNRfru81jTUVwSXXzLo63
7UEi811veLs7/V6aEBFXsszt/AVM0o1HD4LcsKB6I82DQbiOb/WUu/J51D6h+pMfoK33trj5nTWe
cyv6BYiIqjJcak1ENHyWL6DJzmo76wUJYr3t5FZPz2OoMHpwdy43ypsV6fxWg0QSxpB3tSfjUSZi
qjl7+mkMHougNkjZrTy6G0Q7RtcHZoTpsYNNVrtc9HHx0cg1lwkjJHUMsDcOOUMlvw0yofJLiaSw
P49z2KFlHwIWgixSzKG0ZfWMybpZl9TycKgk0eT0KxOLYLbgh3AfDezSeJxL27zycvXzScpR2sec
i+8EU4aQauxG946MU2f9nqEPsj1fMkJRj4xqtE7TpG/jioCT1AnZh84Gq6GH4ocS28S0xkUtJp1t
+z16dA4+uHRcZccZls671aaJDrXEKH5wyUn9WfCr3wE1IcY2IEB7X16ZHr5eG9I4XP4/iuVcgDW3
07/Rjra3qkfKmjj9VL545F4tqV0P/YO1emt7VEEN/KespSGK18/B6MTGi057N3qBlA761uwqAvvU
twqHDgzS6bJ/gCwV5hK3m6tDN+AY2VUlDxkTTpV/FLUNicbMusS7Rm3gLTIEd97lLYKVm2UFJ5qa
AZTWONKGZtDg8uyFsqlPEi5LPPbWsj1gssBdtozBeqnZ0bmS6Qzn1h7sYkw2XNZMa16DmbIETQzu
zYzJA7cdB0LUufYzwghTpw63c3g3615155XCSqxlZLI5e/Yr88BMKqtEluDGLNa4EcF+CTlGwxWL
KUV/a3sp4W2hm1ZjPr9GkpH5xqkKFiWxWNlFc1+ebRFMv/SQwckJakeaAys2ArQx4qQ4ZJZr/1p6
RrSkkd304uPKe8QKD36i5qz+tMY5e7WBkMHh1rFqd13X5z9ge2xT1UgSyZvNTPDHFqCrQHdM8lCu
9frYbevMQ19hjjlGtrKDtOJuegJ28YG3J+y7xyjK/LdVSGW9xVJkjMNNGP1qW719tMyNqCy2kqlr
9g25HbYiXdmabaSFvdMM9zUPar0PcyyQ7GVLUN7m5EDAGfEzAUrQT3oDSuLbB2+K7Omt9pswP9v1
mF9/P02BZaQwggGWyQ5S5BrlFnRh+QIYmZUnZVfFJ/YY24DDqR7+0MeydOCMUOpBNbZ/T3lOiX6U
oMLXplLWB78ate6QyTVv7ZXT3bUiD//OtCL/a3ub8X4SWvjpuEV9/TOpUfrXE9RdWkhjbb/1Li18
N2ibN/UC/+7nnDxjBHYjian66XkzYeqyoGP8lYXDoFbZ7o5YshlB1mpJCcdTVZcsnIV5Rnorbqae
rEYC5FAWnJTSVndyB4B4ptdo8g6gCCWK8QXFEFSqjGGke+97tEXNPUNqFtFuxTI+EoSEy1NiS38d
Stv+I4Z8vRlypwLUrOHOkQhu5hHrr35Crpa3wBpEzDx5hde9la1rvU9N3YvdxNzx4Ay2lZ30YFl3
aDyz8c1V+O5SYkrnUzysgNhWM8tnpkTR8evLZzfB4G1foq4NkeXGPEGJC/pEZIBv7FPYTGF7FGW+
dkdv7Wazz+WEPDTSoy8fY6pJy0/Rxn38ADBg5ru+Z7hMtQmOsUWexzi5X94m3RdoHXtg5h5W/1hk
tlueBowN7ZXscv/RqpGBoWo5PgGPVcUJUWP5UK3bXDwCPkRFUm7B8peUf46nAre6sRLi+srp4JVO
2ILTqXLbDVnIDa0U7rCd9kovPK4GoOnkN36o9/UqvGMzUo1+KHIKNT5dgiMLwrJkD+cs0Y6BbwEF
pNMa4fJG4cCKmK5LW1TnWk/dX47u/HUTozXvnVpCVWkx4JORlDH/s5jCL8jm1+XShmy9O69cwmI/
OZvYL672q7RrIhkdNqcqcVMYEPu64nulMoUb2PfXZobmbRyMrk7miDNO9fIXGpKowmQZwRUyAGXd
q7Va6hvPBvSPBhilQXqdtMAo0uPzLNu2vdR55ziHcKTR8LgMeLXfiepeRqgwMGy4+7YMGOJ9j0G5
XpEHNV7Mo44e9E8Oem5Y2VWFvhzTMvC4ayFOxGOAJLdzXH6U3kTlgXoC7aO8nuMcrMzGp8U4On1A
LNZfgkvA4QFjoUaELPOD3xGKe1UIhK/QEMW9wZRTJKruvPYY+Rrx7RxsAuo70t6tw2T+z1Xh6hy2
CH4h6YiK+TOw3hdnyLnqr1v6qBLzeZ6/OUS0QWPPGHrAJtf+Lp0yjPC5cOgkeNzcPlk3DLFpzV6I
k8dXGcSyF4df2GQpxmnLJnJgkpr2OwzxTPfgreFOMvBdsnyM6ETrvf4PowAasnbx/JiUC9Wqs0Ap
8ayopOelrI3xwSmr9t882dGnN2F5IBsJUtfNDe99bHncjHoYdHTsVxtJax4o8w2tLbsT4rngHv95
uT5sI9KTE8s8BCOJ89uEi3K0f/CdAY7hU8hvGhsvCUJIp653phDG2WNgxZQZjkF0cUDf6kO9xVgN
SSBA4+c5kftXb074a+r1dA9PC0SuIjW/jbzHDW950FwwwyB2UxMuKdkIOAt7rcqHZaDu+bAOucdR
kvco7QvE3TeWz42TUhfWP5APrr+j0vH+rbqrLtuKHwC6zGth9DA9/qPZTbwK9lLYUnqPrEMZjrRv
VTMooyvU1qTzRPo3esUc8Q0/ILstkontkbe6/4Pikez/QcFEnSpHBycGAIIUVGvhRrIGhQ6R1EiZ
Fp1w/c+YNWpKZe4rd+epuFhPYtzc+bzUlbpRvl0Wu9xSoXeC+26bXU7kIPERrb0NHz6dGM4ZOTm8
O+kGDeIlBHMDUhAe/GQJlbllyyvjG4cVabibkSA/tcZrApIImpL7PGK23Uc20XyJlPN6J5YrBOPI
JQ7TZfA8/hIrVNVXueFjOQKM85hHlWP1z6QSee3Oy2R8KSzrCrhlgXzwKVT8ayMisfnPy/BiF1H+
xSYQb4SfZnVwJq1N1Rddg2Y/O2VnlWe19eWWZij6Ebgq5QARYXMJpdTVY18t0kmAadqvJo6hnTyl
YBEXhwrC/Zg7c5FWuM3vMYFiV2St9DBrB4u5xWMJ9x4yeLiJdpsJSeoUElA5VI1nUtcxlc+lSVvp
Tg/TfOtmQ/njRqPXfoaFcX4beCElU7vpMrXHe1TcR8Bb9XFp1xhVH+0H8W7koH5AjCHcP7xPTXZp
ita955wsOJxbfxlvWw4EDI01n8+5rYHWxE0V5KU8+3CCD0sxzr9D1Eg/Nrvk80jGorc3mxw+oqHM
533hjWp5Vgi+0wLbLa79jtpFFU1hfENbZn6y22aB9cz7Yl+6WZunIYrq/CAyL2rOYK6qo2g75vTl
5+8N49ZSvU3xYI8PdVXKS8izs8JbdWAN2UznxXECBCYyqq7qnYOiHk8ecfDvznIVPqJEj99UhI83
CZaw+8rnwrty0JLWsTagB28XwyKXiedX+e9WQcmgngD7pEwDuiLlUjEvrQx4v0qJHTOxONf6cyaz
+cNnXn3MnbplevDc5cd3+uXVSJo3GDIncYixaH3JvhyaFPGYdbLVUP2O+pGFvBJqTGCzXBLUkS6L
tIDEng+ZVxZtSnuz/YHiqf1t+XK48ER03IiFDJ8bXdrZxaX24EKsiRHnPCKL+4ByFkskMUHTM4HI
eksx7mFI0eSJZBe2JyQ3YQPhn6z/cXYmy3EzWZZ+lbJaJ6wdk8NR1t2LmCMYnERRlLSBSaKIeXLM
ePr+kL35GaKRpkzLVVaZQAQA9+v3nvMdBg/NSluyszkHle43hnJ+dDB57dkCUy//Qhup6c8h8rxs
J0ka7XfgEYoXCnfXJqbAtwS7lAVzHreDcg6aExA2uqYusYRYY2itk2RRq5VxYuZnAHT9sEv91maC
W2Tlfc4UktaQmShk/WPgztdFQglNPdNJ+1jUll9StVhpsJtcGhXbwTOtXUTnmnMxMwjEcUFer1Ps
vsR2pu2Ey3OyjOMwUKBsh5bx1ErQH0FRMJURoIl+KDltQUrSV22/CMIti90GmHTjIacKsIGhz0xu
SZVllmUnowZFM/REpeVEdO6gcs/stRnclxXUOf19GJrsc9AUU37KpmK6bdKgu6EOZlhpO9aEbLJx
6nOAbhSLtRE0FOG20d1aOP0tfFVuf9UUpT9/wf0/33iirSKO/hbKaYpZTcNtVhjJ+SQ+jR4gpJ0h
Z5jA/CrKA/HCKnRKFLv93m3zbNgZjBrZbBHSJVs4Bvktob98tGx9zifOyk5xCCqoJkC46uKrzgLv
ajZZ7lcUtvmX2k7y6x78crkJs6DdcQpTGNlo8hwpdFEwpWUJR5/4MrVzKcMlB9xSMrb2vHp+rkoH
1UQ1u/WmjYPgBqBJG55pFbpRsta58Lmtuv9ipKF7qjB586syQtuP2eT02wYRYbcqaZfSmI89K3+2
BuIFrroEw1u/MmJnLJ8yECu/8tpGPWa05mjhaQd4P/SOO66K0i69HSUdxU8CRCBdgSesGZelE7pE
BvRmuM37QFyVplysQhj9EgT1ho0MYVE9rtMR2TkeOMuhS9sCG1zpapzcjbe0YWjMOAH+OXzq86pG
idTeGBNakdsq9eTPqq1sNPoUCHo7OwT9PbHDVeo0krw3Mzpn8V1FY6mxh43SQA/hJvNJpsxjipUx
9K2xq2oqwk0ralbwAk3nWuDtD9c+8kXsw+yN6zFW/Q39cp8Pq6au2+kUn+raL8zRvkJORbo4zYEa
yWGc6OdAdm34iHI0anYu71GwbssaupBiuoW5P+00zlsMhNFdF1jVJ2REPX5YzoJqDavD/+UMnUqP
Xhn1z/k4Rded6iVQnyp3bw3bda0fKRwk1NERSpVVxXSj2yxFO4eCKMV4qPtJDhADhsVFNoXyXgqC
ANjUjYpGqNU1zX2e4p7nYgW2MSXHuNmquHY+BYsVlopbOPmWM6yDO7lBmoGDKSrFPeIKpHG9CMub
xXd0HHOkHrRWcjocuY6wN9V+XDccvQsv3lM24Wuw5fQgKxCp36cQB1jf+yq/m0onKo5REOni92DQ
9V9hoWC4XzKnbg7oc71r9Owtk7Hawtvg01ajDRT4fPk50sF7pv8UNtrq4P5IgDxP2sM9srInd/pM
L9y5150ef8ZMQb/JYK7sGztNZmA2nIBpzlRFThXgZS9mGE6/BTOcYNXOXfOQ8gctXRGmv5s0wp3I
WSwWX5vSCyx7RUCL4tNMuNuekVmV+wxK29JFtE+dxPgW7PE6AZnBRIJOxtYMSQ6KEO22O5xD4hTO
0ozLPWuGjk4sJUsuHCJmubXQEbJrCnv+iaaItDoSmJU6pSktyLXj6PGqztm/tqmVhjVwKqu0H2RW
R/qkiqD7UTL5wAsFUOXL4miNQSnE4w0rIvWWF7M573SU03bWDad1aBvoLLaoraL8e2RUrLmdSLR/
TJrBvI8mwIsHk+8mXIVT2t8YnT91ax/0AocMt6Hyb2rd9WvO9VhHmQkMWDdN+MNo/cvitxnBHFzl
fuq2W7sgqAqkd4gvjDsJaH9ZMjy3iL6+eQw0GArEEQRyp/UifxPCSonXSZqMdyWhAU9GPs3N59bm
DeEt5YtHFVrl3SMH+KR78iTSdCywc/togOl5otWzePfrqLwLwpS7YUzanSFz1ETokFNWrfyidR8I
yINBMMTJzK7A4R49JMYDtfYToW59s9UYwEfUvj1zg7hszo5nK5QaZtje2YEn9c6EUfFEGqX8wc9t
uwcnmAUH9gbf6k7odJQHJLbJySR+tFzbjWvSNKM5ABiqRe27nsmZZwDOsVdd+9nIcbgvFf/sJOWk
rupyGs5lGNbNaYgDjwmaAhOzpomkaI3QecACy/9Ci4gZfbnDB4BLqCd4Kl5jAelwcaViHjZUsKA7
osnia5v6MHA2aRMh0O10iASAViolawU5Ga0AvDRzO+IH2qO2qOXWwMpHUUCXT2wwWFr5ai4czOR2
aYn7uglwYrNEllu8r5Gx7jo0Cuu4mWcLH5FK9GEYJOtLkpVh8ivnbNXC3CFzdtVPQ/Utmma/PKDt
c+RKtHX4OZZ9+Nhjgmd26fqtS6JAoX/QquL3UlHafGsyIZgOYSrxVviI9JmxPFOBVk+AuCx7jNQe
b2H9K+0gVQPzUFOw6uIC30eAU3TadWU/3M+EzAYrUaDYhXmSpw9QZWZzD6YdQ1ogeQynLOitIWNd
EwvhGPpchi7JcE8Kd3B1ijMPBEFBNd/sObUnD1PD8r4O0bC1/AO0krceVv5hlxVAV1YqBga3sSM/
eOhykZi3ZpnLI2qALl7D2Ql3QJjT7DAVURtfIbpjQ2tQsoqTD9e2XDE5a/Fn+PADESXJPdNIrc8m
gDVzrXRffm4Gx/9sYqJ2dpoPZzG9l8a+q+I63PN6Lqt8Z2hW6a5Kd0x1O9RDo+U9NTJHZtiMBgKm
3uGb9DvL2Q91h14ji61c7fuy6eRmwFK6W8a1+Fywny4dSodWKAZHUe3GdlCfDF0i+oidos02Plr9
bxPkLm+ToRX+hBKdaVOA4xgpOgGOetVVlpsDRInQMI9a4+kxmJT4iEyxZVF+xRzURhcFIfaiES7b
IiaMarNOVi04tueePfVxLGdYAwiQrPp24Fo35ox/Ygs8wwi5btYcJixTxhUtWluuR1zoA9Lc1D0G
GFS7TVZENExZOQZ/hXvt32twreK7PLFofNZMp1Yms8bgapi6Quw6uOr+wsexnd+N56gbVbd6YBwP
PQfNXNJU5gr3sifWceB39zy8PmOYUZQ/fYKAv1YIeryTZweJOJi+mHzKZssqzvbYzZKvzbW+Y+/y
vrDDp+a2Q/HJaTc2/Z+mNswH4ACcfptyoM+Ro+zVGBef/bqZrXUOTqY7zUFohnua2P7vSlZVdDRt
EcI+pwlvrAe7q+ZtTfzQeAY6YccbCirq4Lzs9dOsAydaaUOVGJiNyETAolxq9hQNRn80Zd7y+fhZ
Pu7sEhPBpgrp7m+lC9UD3h7Ju0z/A8N7gNSA+UKGqG93M61Fmnru6BxNWsAVgxgH8JoLS/HUEfnt
ruGNwTkYx2Yk0U84iiUEweJ9Uo+Jwzy6o88dIRO+shXGdniwfKKbhIkR4D7LGH9AWAkebWkU8QE3
mfWTYRFgTsqzAQxnZ1nbid6buZaqaUrmXC7m4bRP4c1F+GTYy0VP3JTbLxhqhMMUfB5672IFA7h4
cbB3lSfPpTZbJzlb/5asL2+h+EX4NPmufA798Ee6R4otnlJJWuO8cSbPTL6JWjYjorUKIEoYzfmd
7ZMHuR+pgnnD6Qvkn2B0lvQqZ4deQsqy8NXI0JwfkMc28CRzj4YiKSQFOuzCkgFeY0/w0AeTn/o2
04wmjhQmRKdzmhrTE6IdsURG9ynoUTeLFL5eBTgBUzbjvzmv2clZLOb5ysu6Aq9IPmfqButsW9zQ
gJbfvJqR3GcDCozaTvTtuKCBrAuwxVxhjbKzZN5LHKr0yro4rH/6yB5POeat6YzMTcx7e8A3vO+V
1v0t89Tgtitl+lMUbRN/QgSObpF3cKJFidOYU0RtE2ciut71vtu0/JMTjrk42TR5SEWR8gBLDJ4W
UrC6KVvjFFmB+JJOZHce0m5MPouyBXHQl+WAjSAN8QkpFWdX/DD9nd+UZbxl+ynzn0lDzbNtjHiu
950bT9foyaGPT6aWX6MUeeHI981nG+omQgLrheNtsagr6UCpTwI8FXZfy052Nd3+gZELA4RPRSgR
X+AjSLtz6tujtxNGXuxnwQkIj66oQVLwNK5Ms+rrNTw0X277xOnVroelil7fBdiP7SLpiuNgK/0N
+mfFiMJmfnUoRsiQ26HhYHNIgEJsp8Rvy1vfbYuvbjynTwpkIGcgM5g+T3OSlGdrRE63paxR1ja0
0C9vwnEOg02rJlSYEUAmvo0QrRadZZNJEQdB5vujspAR5qRVR+CD5qsRgFC3L/0wddb8fmmPtzcc
eVlLXXzKjGQwHpEXk8HrJyS1nT0CMYMt6uPIZ2YmOCSZw1BkB85wqb5ujLq5E6Nd9du+HfoYlUIS
uVsT/OXXFGVWvPMav+32DFeiE9w6DlxjZaHyYEiSsxHORtJvO7+uzrZdVg4cGW/O9k0wWnzFLipe
zh1G3v1o/RH1VeXCAMSC7qv9jJwxWnGesDhPzmZuA39M2/JpZE9C7mEabb7CIFQwPaMnP+KycpIc
7IXXVSskrfZ4Rz1oVWuYkDRyVVq6JytB4H3sdTnEx4pnQZsA6Wt1Rgk6DNsZFdN1qvrQvR3a1E+v
hzEeGUanzbhHPho/D4bhCSK7Eh6aac3Wke4ZsCdLFssH3hjuSxH19XjD7NfTu2bJ6jyNBk5AhgcD
JnBGa224NcF9AsJqHPHFKN2OTsgsW7Z/b6LZAzcnwTYqY4Vbwc0Xj5pBRJFqCwEvcGYaSefNCs3b
pvLDAU6Z9NxtBeibJaGl6tqZFT0jiEWA+WbbGJ5Ra7gvaanxX6s8wXZsl+V0je8teqYKqfLF9t5u
/GFE/7es5RuOPiNT2WgMP5U6ob+LeIOOoNDCThiyFfo3vLL4J4csBkgB9d7eowcQnXGLNf6mRH3W
EczRZt1DPJSc69rIDu7T2iyfhxb/MSQHjIXb1GzIfY3ymaaGqUyiGDy6nT4sBwvMlmLRYCPC3vAl
yutSnYKw7L7MxTw/ANGAv0A1/huzVMni4/lNBYSh8Q92g3oLWM88fRZp7S5ihglFoOTtum/sKDnE
hgzvODYxgJItxvlT5jackxbqWLkGDwZGwdGmkaxU25vesWpT/dzVAxZJS2Orh0db411SdB+mg8CN
UH2pMiC0uyUj7Iebjm13Kvh297iVg/ZqbIv0hY5iIxCXEX3mItNowY/iQXnxe9xSdPJQ+vL9hhTe
vcrteguUrvRX2g7yvZ/4IXFROY2Q05gkmcnQb7bo27o4FVDNVOkNrLIwuwFSw1Jc9ilVrrRp+W7q
jCPjcojtg5MSDBa3wpq9ciu0D7PWLfDRrRxwsugzcbe3NyVf2ndH++1z7ZXBGfCPQNU8tOhBmqo2
F5A8Jxtqe5nO21lF5j0caKRP2s+qe9QRjLgbHvOhAQXGAJ8z4neB/j3dIOMF7Aw5Fvz6HFRmujVS
W77wsLS5LmBwR0cnHi26NRUYxHXgZql7xVbXhXt4RE60x0XJI+D/sz+opMjYmVzba84BkuiGsfwU
8Ao2hXqKqFH0IRRgrM2iMH67Ikjnw1x0sbUbk24uFzdNfo/ilV6sMxjtDwEhyEam0c4veQ5m7xp8
i7Z3US/aX4Dso9+cZ8abGGnjvTOU2P6KzKy+pMq0H1n0/Ju4y9uvPj7JbhsavsIinzu4tQbrKaSQ
/OLO8zCsQjgILce0OSHjHA72MUXVhCIuFg7buZjaZpNyzsDVrhSq/7bqwDIHTuDeZsjsDZbQpPvF
eZnpZTbE5o8Yjeb3vrO9b6LqSYwwE2BHHLZD9yGzOoRRJQm+bFOpHK7gY0l7ndGYKMU3RmJ5cCzL
UA3bnLaXs04wL+sdXS7jYQ7i+bsltNYb0qndb7TJec0JJ+KkBHhW301wDEAYAGxh9I0c6dYJaYSv
KGIsSqXCjG+MGj3mym/Dctj6hszonDEL2jQ6Vh0DdSYQyFWt4bczJdkd0b4BKme2MEhVgdMgnAuI
W1673jAmZ1ic4rHtqQuMPguIke1HWpdCMWcbXK8w1oFv+/JGzb4JdbNxxTeJz+Ee9U4UrVPkqMSP
FmTJw8IKugMTEWz8RW2oJ3JUPXNjUAPuaGbCIuqyHtgIYU9jtCvY8dANoMVb447SyRZPGH1MNwfF
9gm5vcArB00E91nVMbkel1FEwZAXq0WGv2iYLbPdR8gKFiJAk3HmipkBrxqX2SDkMMRjJ/CF1t4m
vrW+bbwE4APyHMPaZ+ZIxFJAA9JGHV7J/EsnQWehaeba91o2Czo35y+aat0+hzEAHQZ3g1mdqKXK
czK0JoCNcah+T9IQZ4seDa18BuTXdmpV3U5NPsrqlA/WPtMmnJONa1c+q67Njn1jTkgmtnMeG/mu
yjr1xNmAeDahwS2uGCyxl8bTDMKvTnQLLIYKcNjlaqbsDmxV6mW2HMYbd8DRsHESaxnzGm7wOMkp
e2kLqvQX16Te20EiNburvAZwswLyByO/r5kirpxkLuW2IDlyYMZA62QVxY77OERVybxBWfT2kzrG
Qs48qHqe5JyP0BnTZtjEmF37FTSy2iWE3pK/czR+V3pqxMsiLApXZs+ZgNWH7sOqgy64eI6Q7IOE
nfwHMw/79G4wVBddxU0lMfJh4udz1JheySJKsEXpsN3nhL4CFHX8jPOnMc8/Y1o6wO9Kbe7KULYO
LR3loA9sASlfBzUcnRXR7U12GDyXjhZ+NKFXQWu4DzG44OdWwkQG4eIPt6mvg3Dt2g0rbBDz/e7c
CKnCLtPu5K4muypvoO0yvzfgs8CPHcWTbOzmZwuGHEWNRRm6V7IXvxMCjbIbdtvyBjMTwd1NIMxu
a+hAIJTOMChyA2FC/xNK90kNbfIZ/AnzKJB5+rFy6hZA/5T0vyB01eWqJ6jxt3ZKEWzATjDIgHim
7tpMRlQHrLaw7GonefH5BKH/Wn3C1MkZ5HmgAMajFHXerxyEbQ9vCnbOKuMo6K2gMLEIFJkYBhz3
Gj+dz9j1NNeUGxy9RioD2DzyWTZIvJtE62BtZQG7R2lr7xr1OQYXlEj+E5ry6GDpGBqPzgesyIkL
kJvQORNJCMDyFsHOqMgb1VaE2sK067S4FXll/SrRBFRHH2BkDqO8Ec8kexj2egoLG8toIdtkL1Cr
3zhqzNu9bwVzv840s83tRJaO2KO6m26kGjtsK2Nojps8dasfWRjG3wKEjI+O9EdAb6PmY3om1VDk
e9hPXbOSuQgFYpuuu4/JiwgOiU7T+IjWgZoakV17VE5pApFCPv40FrF6UqD1qV/6fkT2kvdQps25
/xHnNtX63Dao9zKHIyeCSPfzrByPZiZYLmyILlErzGDaNLo1DNN9NPwML7CROtmS6kmPu4NgINFK
5FqiJ6bltJQBpDuXD247syhWFU47pp1N3+xkX7jfurCS2Mut2f4sZwSFJCaEYpswp0apAVvDYvbs
cDrlG4pceKMYLTbIkT1MlxX+wJVgIBpvzcmjzeT0IG9XYc7SuonogW0H+Ewdqw2T+nXvIfq+QQfS
witjCATZWmCCsOI11/LrreiGNPscQhoJwFyPDB/RTvr9Ft4uvoNApiPjuEBN+YENOQ43tEOc7GDb
qOm2ldXbP2H/6vhQiQgxduS19hmafZ9uOhT8rO4OeRC8bIb91dSh/BxwtlVbOzfnDIkS9raN7aHl
2KDaoUzFwVieR+JSvuToIX52pTYKRn/KecybqYeSgfea9kRYmV9hz2efVK8nbh+V17UPikKTokyo
33SqhSRFx6cJ/1Kwtk4o3spIAVPsK3ruILDJ1fDU+Jj33fi1nhG7GypJkSA3c3+l45Ees+2IGBYu
+u7HDB2edTWSQYAvjBprwQpgs9qTyqTvzN7iBRmQ1H2eKrsktrDkV0IzhH0ZSOOAngq2OBYMiZLT
2CEwgivVEob4AH4utL67sqFnPpD+dROxiv9yzNCadjIBTn1t4C6hVzz5KmF5hfBOMzC31Z2TRdgP
Ogwc9XYm0rZbJdFkT5sQCeaRHaXLAJKWKKcbw3E/dbnbsZNlbE4VHtJuFVu1kVJPSn2Sfez7m6SI
PIoUCDH21hvb/vvsTfYXM5oKa9MwlfXWoq8Vr3VIpt2GX3qie1xgqrGRHeVXkytsQZPFD9pv0YB9
+0y9Mp3wL1vtTtv09EOWBCz2jO/hgWPnLe/QfnJEZXQbPfZkhqL47kI72TAOUjTmA3oeG45U6VcD
3ke9Blk5eTuyw9KvRdTIEfiMMZ7+VXMw4TTElMnLXHYZUQLq6HUNxPxfdeQPQ11kJNEoOxdnTY7I
T9uMErrAuWB20gd4E0Bz1/avsMV0ig0N+RqcgiH8VLlMdEh1SWj3FTmMBtowokXo0sEF/E5rvFN3
tY6K7ppRtkUNX+ow+Gx2o5g3Vjw7R7xGcY7Tpo6K1b/8wbangtpug7YmuWKu4MMN51VPd/8yKzoW
FQ3CTeQF8plZXftY2Em8FFDIsATO5Kd/zTNmRtHbuH9lYwWUtQKxooG6lV5IlcvdvzBPtr7wgmxb
Siuy14LN8yRSQngOCRrm6YNYqDfyjKwlWY1/xROAKpbMoX9EY5kiBO5iV+0aTdIEacpF5LIbh3a0
D2MXZucZjd33KUino6JxsPnv//pf//d//xr/J/xd3v3/jN3/Krr8rozpfP2f/34rYshh9k0x7zjC
Ny/iDgdqGo+1jqMP7g6kSyBpaef5V+9f5a3YJFB5DqJGFCa+ukgBDJNJExnE6cmwGK5CYXwxulbf
cM4YT+9facnQepUkzDqB6twRNmcflx/09Y85JFFYwtQiWlYb8dUwd9aezXRYOwa5EG5u/9ByAHBO
wMZV43a/3r/4chsXF1+eoek5RL5KptKvL15HfZjiwyc7otDJsRIxkZWgOnZN2OIQdPoIBk+abd+/
6B+/LVM/Jn9cTiCos/yLJzhP1dBGLqq3uemqL8IGjF1UtXELDj/+21hFbsx3HVvZ8H3IL7t4jAzL
xpZ8AwxmVdXsCs8vNlhV280YkKr0t3flmPRUTNdzIBNKcRHy5QRWX8HABzbpyQftJ9n1aNcvTt7n
N39/Ic6SDhn0Jj+juAhly0zpImyCFgAnt1mNdARuLVbVHTNw3JnvX+uPADhuxlHkQPoE7Smsuq/f
Dxy2BK7kvrP2oI3Ckp6sVWqXDCxQCa8IxOj/9uNerucvj4t1xcIr9/p6SdWGgM64nkaNv4f5aGyd
bs7v//quiPa0fIYUgtaGc/Go8jqc2c0VBSdxZOugTPwdhlHIuK0AfmIP8uH96/35woPW9vD2+pbH
ROjyEzcNfLC5QIOXiY4UelcyzK3BEzmDmr+8f6k3HhjuSsvlfff4DZ2LB9YvrYE8Jm5iLjL5mFQd
Awevcl5aAIV79KrR366TnkMCOlo+2gN8YNZy6//YCgzyANggUdEZwHgPc1hSkSOhWrN7fxTI+Mav
yGtBhB2IJgd3zMVTg3HQLsYFgDNwQA8EuvAF0J1Z413rPkiYfPtSkGiX//q8+a/vygpwpuAhWr5l
p14ZViyOAQJCbSTOBwvUW8+LNYO1EKktq//F86osRIZjxK1odAw4dDlgD+GY7CN3gLg218nu/ffj
zTtjaupI6fr8lBdrL1kfQ9b7vIoFQcj7cbDDjUNm2L5tkpf/4EqWb4MaUcJjw379G2LyJzvHwxie
asbycxcGW10SVJ+Mof5PbsrGTin4CaVrX1wqpKR3zHhklRosOHmQAo5ugO0C8IP3QWrkn7s1Ec9g
PZmrIVAk1vb1XSElR3QTgBSGhVMgZh6g5uxC6nEG8uSFvgxaI9drLYMpyIwu+TT5Ngfe/+CnVUL5
jqmUrS6D2ksO74Ue4TxYgVGTgYTbnGalPgg1JB8syP/+t15XCPiXBSEWUjD9tcyL8kSEeVsyELPX
xVxEXw3NBGfVjkQbVajMbkWUpXex1s4Vw7HmTBieuGXLnbeM2tURKY73e0qr/jey7EJxvkebxXQ/
PSSxSXPXwP7ywYa1fJnv/bkXz8cwkKmmUtnrlHlFWERMYIOR6AOCLrbg2sU6n9oY1jCgkPefyb/r
zveubL1+MyCjYHEZuHIDvBHBA2S5XN1KGmfr2pT9lb9IAmgSvATa1mcR59Gh7oIP/oq3Pm8Wf56X
XBYutfzf/7EcYx5yEht1D04/2JJBDGO8Qe5/BBJef3Cp5aP6434BKPCFIwOW8uKjo+WSdFj3nHXQ
fnfRaO4ZyhSMdeHIVkCE3v9137qYvQSLovTA/mBd1Dx+lbbOwr9l7FiE5ro0nepseIneu8OY0Yt3
cJ19cH/mW7+lolNARWJJz7qMM/bxWFNFkMEJwKWB7UsWAQrsoDp6lOvHibQvxCiW3IELHO4qdgom
XGQCbGmNJI+G5curCdV3vcE/I3Y1zfL9+7/JsjVcPABMxSb4FEWvjy3k9bMulp+/BKGFKg5jparR
2zuM3rbvX+WNX4FtyaegZYOyhLh4rYN5ZPoK9mDdTAKkrgMgxXOtFd77aff+ld5YWlm+TTZ2i1/c
lhfvbjbYPWo7aj+mQ/o4R0VwrJjurGmjLCMIWez7xoxgQfrGmeQQ/feLKgU1a52k582qevGK5SPO
z3iI3LVvlMZ9KwXeCjFV5RnLdfb1/Vt943V2iTh2OCnwYpmXB2gUkniAa65loQo+dEiSV5o+HV3X
BMAHFcFH0bxvPEXJzsgjJKHbZZr3+l0hRAeYp0tLH9Fac6qHFPZf1aqztpT/wWNc/qmL15JL+aZF
WcPJ+TLCmZSehmCggM048xgBZU3cgSiNIyDghKptB0dY1yRjGR+sEG/eobKUdNHcuK65fC3/WPkQ
ceoEOhNENEwXO/qcqEgqmOi4OsrDXz89JhPwyPmGlQdu9PWlpAFLHnspRe4ciAenrhLmBuiOD7gq
Ux8dXl9bHyxGb96dLzlVsuebnrq4O9duTdZAXhgRhm29NYCKXUM2cZNNjLX8748r/Io8QqmkZVMB
v76/loMTNDh+SsgqEqURdY5HXvdWV8g73/8p37ovVi7lWw5xsJ59cV8pGO0S/bG7xnDmEjAEfdjI
yKjtEB9+8IL8u1K5fDH5Ajg80NLB63lxW3j1hew6bouQJ48JEcnYySaZGDOjuMX9lA1+MXBEm4bf
Wtf9kRgffZo7k7r8729aso0xN2c9dd2LlabJCITyBhCZ5O16hw7z0270m8duwA/7H1zJ90FhIe1h
o1jWoX98FBzcyCblL6BQtMgSwBkG5chC8koY3gc/71ufvbcczQhUY+SrLvaJZtSosxqUFBVK3yMo
RgZsBFdtNOObE8xo44grUf0HXyJHC6y3LNq0J+zX9+dXIFmZzDVr2/crECAoMPJImt8mJz/keW19
ff/nfPMemRx5DtUVKMuLB1dib1DWBLIpiMvu3oudZE38znwAppGeMQiSNgGm8O9PiCzb9qKqMqno
5MU9ztDnkNZBbc+QqZrbxS+KRLD1rBufa/904yj+9ve3qTzFu8kbKlnoXv+qQNCcYAThsZaT2zyO
M4xxXaJkTQgj/TJEKjt3gzE9v3/Rt1YCWsrARH1Oco57sRIIXXi1MwBJwAUzbsrJmNYyM/AGMCje
//WlaHnSjqEhuPR/Ln5RArYXkxljA5y/5iaiUXmmo5zusjroP9gM37grOuQ4nITHcZHy5vVP2eFc
wo/VAIn1hdiliCoZg2QS8rV6ef+mln/pYnXD4cdLSelEI0ZcPLRRBEGTViafAoqSG01e9YjNsyCe
8/3rLO/4H9exOf/ikhPc0sUqqry6SBOotkhdtH/IDGXs7LwVa6pzJp7Y0u/sHrlCxU5I/oGX/nz/
8suKdXl5T0g0JczIJP2g1z+o0kXnhp7drEPhDg9eIOZPCLqhlaq+2NVTYXzQbH3jk/eIOaU5TnvL
VpcraNoFOI1Tpokp6VX72PK9l8bAzxmzecAuIZkyT4bm9q9vkjUb8ott20Jwhnh9k1CP4fUj0173
Ply6EkDErWQwvQMFCc6Ew+QHz/StrZH9kPdT2S7foHexePvZMDEhbWCqdWn6041y79eyxP8UHm5O
bFMaNLsZjRHupRm/B0Ku8HNO81Fu3r/xP39t15M+xYRNgUWo+MXngo8DclNMj1RIw7onLzF7YRpB
+CnegysoCa63mvDWOB9syH++VK7HZ8r94wiB17B8xf/YJiVo4ViRp0R0IWFjabFQTEiYPGJl+c1L
GH9wl29ezlTLeMk3fTbN15eDVmjiWkLftOD/PiPhcY46wxI/GiN+7KiEMPf+z/rGBZdflIgv/O8m
9/j6gkouQOJyaHD+GEwkEz7Yh7lz5DFxg4HszLL94A7feI5kuXFNj32EivVio7TrPs6pr3B9+nlz
iO0KcD2pDhsjCNJDFBnBcTYM64OvZll5Xi8NtPNZzzndcIDjZPX6LunNlkyQ+FSJ80DYpEfyBVMq
Hs+sqmcZ1fVz0jZEB+Av+uD7+XOVX64sqQw4ikuUV6+v7AAVmnTtsmGCLt0ydfaO2lbWGcRP+cG0
8I1HSfPWtGnI0cVlEXx9KSOwkipyHNQNFbhGPU7zFls1Oue5eigDQrzff3PevDOeIC0lhHWOe7Gr
pLkXGXOM6gR3c7ErqSBR+AfGDmpO9sGP+NbjM+nt+NJn4iS8i5c0sUbsHfmCjpnx/vXaAAVTFAMk
K2XtGy8DSsFKsJkoYD/4PJZV5fWLQ4HFNZVPHclPevG2psNEKlGuW+wf9JYMEop2MU2PD76JP58c
Zw9ax7yYrDV/fIS9CY8E03e7bpoEnA6GgA0AmmoHpRPaEKkwH/yebzQkueByMGPqZFEeX3wPWlQA
klu7ZeBUOwT1Rs6WTnmPLxwXzV5UDR4BKfJDVZctrtLQBuQx1NcCjNrj+2/Rn49WQuyzaN4xa2bj
uHiL0FqHmO54tOPgFjAWtVfeZ0bqfYcMJJ/aFu/lIRnxE25QbiOrfP/qb/zwPidLij3+g1PjYnX3
PTnixK0Z5Tfz9xDgMaMWYqUnTEysfLv3L/ZnecTiYzKY5XNxbcqB19/nEoMLApE8CoGY+0AEF1gd
bx4OQU5ILq0071iGOfjIrm2TrYv44O87wB7fDtfnr5Ag2C8+o4ymqADp1K1VmjxzDmquyWQPQMem
zv37t/rnZ8OVqMMwjbJlc7+vb7WrCeNLXRQ21ljgMa6jdh8z4PzgNX7jKhRenCuXioApxMXTI0EI
7zqU8bWl8OZOxP2cAAj227++l6XpuNwNhhZel9f3YkWugZyQoBGtgR8G+HCBDYNMf/8qy9/6eqHx
LOoF/sNhjh7ZRfHagyjDqzIQ44r0mPTS0DvloIahe9jZ8f1L/fnJ8b3RMBcmTGrm6JcPJ1KE0MiF
FEPKY4MnonN3zmgN1/+Ps/NqkhvH2vRf2eh7ztKbiJ3vgsnMLKsuuZa5YUgaNb0H7a/fB5rZXSWT
kdz67rq7WkIBBA4OznmNplOdh6eQiPs81VKY8aix3x57a5o22CDmatm0NFfHHSVeCjkFeClcCssn
+t7LsRoRoMzUydz5bptDSXSC9+urrTt/iL0MvdPrI7o7DXyoDNYYJPf0BVnDvRaEXLH1x3OYkUSs
qChHy1/ltyTRDXGj0mZolY2xGO8Rtqs/1Yqtf9IVgLz+IFwvKKqy2umvb21/grjB81GjSLb+jujy
TFMemcNhAjP5iINSHWijZ+0csq1lxMmOgp8EDtCxvZzbOOMArZposUMtRAB0MRBlNZb2gGnf60tS
TIXXI2GDDiqlv8uhNB1qMmhq8E0O3iQOaqxHLO8sPzLQXXn9PpSVE4kWoNVtrY6b3na4/wzGcGjC
bj4vHhLYMR3hUz5M32+PtPWV6Lhxu0gcFV3oy0nZwii8JcdWo2nr/l60nX0oXSD9t0fZ+krco4YF
iRb5S2sVpGojpNCXQrJsXPxBkN9H87m1mrtFVMPOnXk1FJMgh+bdi5sXUJJVSrQgqNTZPSauqjU4
5yiKwrtRKRsS+Fo73p7V1bmSQ7FyNiVR8lpzdWEpOHZDIELXKCuL6A6cc4TWkIhfMF/rvniDCfc0
xZqj2pnhxrA2OS0+QrQLuF3kz387zj09a/ZBjemlJhD6csRn/BG1c15k+k+0Vd0KtSeree0543nw
+6CrzW+heVNE8bQgWlfBQtNx0kF+Q5zmZBzubi/rxhekZecxQwOsjLrGHPWtZy0V4giyfWbc42U0
Y4aEcVvbIDVwe6iru0bOCowkfVnWEmTE5VKGoEgSY8qkA2c+4cGGhqtpoLQDTkE514NufyX9yt5P
Trdz7K6SrdXAq62DeAv4eTNeDkJo44lXHzJFiQUnU1vS+gFZ9ThAsguqPS7DT3SQi50DubmHuAw4
+LRKqENfThw1vUW0Hp4maozblJ+o6FcGUZyXTyFaAClcjAYJkBkti53bfXPiNN4RmKJdRqJ5OTD5
VqNhx47A9wyjA3mP5puO39AZzosTeI7A1xeehY9fpIeuTFLvlKS35k1bnCogFyHYr9W6j7XiaWVY
yXmD2z9QquqKp17wWvuxDKXyMsRdqlC5rdoft3faVZwFScTrl6othRMDRN3lvO1qMZsZ0ZsDigvK
AoGkBwiPSbHz4fXjkHUa5JukFta63cbFoTduC2XapvwkTXRY5sc4hqqy8yG3JkSQpWLB4cNzcTWh
RCyOmYeZKmWQ8WutsFxYumGvJbsRC5zfR1kd0DhDlh2tD/Q2BNLwY43huL1AHMmRCn99hAPLw1xo
ktDHX4NTkY5qiiHWwdnYlf4lVmbtrd47dLmAEAW3P9LGLnTIbDGqt2W7eQ2dwxvH9co8VA+IvCGw
h0wlQuDjfJ863XQfDo0XDOix73ywjVhH5mLbtA009DbtVU6hOrGj4KuloSpXtD+ouHxDBHF5MxId
HmHdl4G1SDs5z0FH/vZ0tz6iLStbFBGo86+3Cv52kSgydklf2PMZJjreiynEPh15nf/GRyR/B+lG
QcS+wsd69HjayEIVxNE6ahPC/buqS+eEveQe+H1rUhQKQe45kBbdddcwHlu3n1vM2xCQak7e4jT3
oqnMOxyBjdeWsogdsg4i4ZwOr+NVsFb0qe8qjaFmiNlH7NyrT3ALvwBWUHeuXhn+Ll4KciSH8KGS
tlu8Ji+jFD2aOpoVRsLNHME2ZRx9Q2taZEFNNKnyZtm5hjYXkauQkiJVQboUl+NlCRj9wsn1Q4cT
5j3UBfO+xjPlwWa7lDu7cOvQ8bUIjDopG12ty7HwSkiFsBMuGKP9mUFQvEsEPLkMT9xAYBGBXfVS
nW/v/K315O3zq1pOTWUNEqiBuEflRNSfPdlo0posDeZmLEpY8zgvIjtdPt0e8bohwif0uNnAyxBb
YMheTtPCtb4cY+CCGfrIKNNReiCquacktpCbg1ConaYEH3kIWQN+KXWiIawwedrOl92KNkybVzw4
L1ozMg/4LUnNHA1jqDgB8Ja6+osiQgiPUCrHM9W08UdZCQuuEjr0Q9cae/i367E5/YRXnPso4lNK
uhy7ViJ7GuYQf64qbYLeNKcMYTxf906QkbqgMePxKIpOOd5e+usbkWEtjW1sShDW+sELQ5+ylrzW
MVM3j86chs8ZYnc7R/T6yMgBgHfzouaeUNeTy9xlxjluAjwbWveGEeGehb7LaaqbT7fnszGSYxIF
5NuaXG2dSmCETo1ucnToiIZ+9LIlPo+u15y1ZbR3JnV9NmmfS6SuawPBuEKVRXZiKWWXgMX30FE3
ygq5cFVBh6p0wxMIWAVtgW6veH59OOk2gwLl3cujlObH5TbpHdjbvQVqD7Jmcmc2mNm2+MrdTQKq
bZcAHH7tesqyEs963ot0mNbrWQ5Z1mE4hS5WvPSQe6eWwFDxAHkqQNXsbMbrM3A5mPy4v52/ug/j
cZSQIacVKE+7HeIQUW8E6mKNePNC1HcqA8cvbLx36j4bEUgH54V6AmBzmeasAm2lWsKK6HjSZ0+d
Z3wLh4MSm59LxcKeqEbnFCVS/GInNEubFotjq9CHnSh4/Wlt7ksYVJJOQgCQ++232VeJ58ZC1eZg
bhXvQRnn6DznTniXFc2CpNC8l9BdHxXGo/sMb4UBqcRcjpej2YjmjzdjnaN7zxScJ9zPYiOIzH6v
6HD9YR2VIKNrus3zGObF5VDIx0wL4hhjYNXtgIzh0ImPiYdIe1lOcPUXWt5o6iOUFmG/vrOprpeV
sfmoQJlNKixrTlU+awioTtUYuHiDP6NerzzjUIU9vKF351jV+p08+XpZZdZI+5fsxwW0aFzOFYuc
SbETZwxaoyF4e+nko5+Bs6nafr59Nn81Oi8zH0ciWrk56afJRtflUHnceo3iRXOAVyy6jGMBishv
TbxRwfYZ/V8DIlkvNtI6fwLDnRH3T+mN+FIRGlMCHHX9MS/snY7p9YXi6ARglZRZXmVr2B9qUb0K
bhjZlFDFZRD9nvhgjOX89+25Xz/JyfXg1JCnUAq4ioMQw7HZ0swhGEIex76D2fgBqE+TnDWMRkGk
GcAaoEa5AfqcwvCLGaG827/Cxoem+CJHp2iH+oPc9L+dV9MLEYvNXDa1pWZPpAjiTm0t9QGEvLHz
DNrYw0DuZGdRxnygvpdDdalBFtJpY4DuXvlnVwj9rJexZh7irkPm2THGfifx3AiIFI55chlg4OSL
bzW7eGAjquiUIH9EKfLQ6xokaYR0Hgx4qodBaJDVjTk5Qw1233RLG71Ei7ZH8tz6ynBXaRK5YLeh
Aa3njXCgrlUTpkKa9jTrBuYwCVW8slgQKcQCFnlLXQnyHFI/mUz/4fYX3hyes0UAsdjT6yevmXdh
nBE8Ak3LSD4zjU5yNsCFdlNrQiQRULyeiq+diZaEW+t7LZCtDcYjDXw8pXueh6tPIGwwHf3UTkE0
FPX3GpfCMzLksW826vjqu0e+1djO8EApi6yJLJHWu0JfxglplAz5DFyT78YJYDfyNglKN7o4317Z
ramBOKJ3Sy9TI3+6/LBa39ROlbOyyJlYhChdYCtXVE+qFaU7Q20FJFkdkRkTIK/1Rha9illkAsgx
M2q9uo9LF4klzM8wG7g9JxltV9GYIgVXNzxXWLVrmquTz0MdVVxyVWO4jxiiWsewQnqo6sXyXlgI
XYN99o63B91YSO5uWZCRiApdW902aJs6Y5QhomdH9YhxGP5AQW1IY6C2Q/BrJyr8gsKt50iXHZwR
zBHJObj8bjOI46KkcRsgJmCOGhrnpYfJ31KqzmlpBm05jmEiKrSWi/k7QgwWevJIrCLy20gJmrFR
ndEXaooEaIaTxRuA2WI+FzM6HKexRz5+QV/ja686mMoi18Y3wirGXt4qWqSEvtVGg3tEnX0SD6me
VM9MPMpRY9ZfzRNlrxikPGRIHuwGfVV3KuOqzR2rR4gPJcz3ajU+RCMSi/hmOQ+5iX3Cq78iFDge
nKBjLUom8iv/dpUg5jd0eZ6bvHp777MrnOipQpTgi6EPy06mu7FhYM27sESBE0AZWQ3VjQ0I7rg3
g8Yo3PdIwxSPQrXKO3tC3PD2rDYOhOxpUZixyU+uEtq+i0Gp9gxFO3x6JL92A00s8UOa06uDa6k/
6Rge7cxv46okv6TlyUrSTTNXX85Y9NYJkSELitIu3yZOQoWrJA9rRyDxQuyBC7fm+PtwqwNR5vJV
TWUjWPC48u6EGyGypi4YJPpex0010CzFfcas1ePtxd36jshiohPAA5Qa6ergJ8ilIjFIlXecJ/VL
Rr3mc6NGzcc8K5aX20PJe2Z16Gm28EgwgVOB61nNsdNQOono1gXNvKjHLmkw8O6NvzHWwbhrUvRD
henL301Hh+L2wBuLy8AOmE0+pgYR5/JYWPBE3CHstCATDto7o658ADf1d9Wrw5tJAKi0Z63cWdeN
/eNR+6HkSwueGLea7OjWyCU7jDmErctFgSjJcwH6L/U7HWemElzy6fYsN74k1HBVwkZot1CdvZxl
hxSY1y+Ilo7oH33RVNG9mc0U2166ejvX/NaC0i6QX5MgTqXrciglhxJWIPOA1KhQUQQV7eiKt44o
HRohQtcPeuu6L2MNQ+j1c4TOaBjoLpFIWXLVfwtwSUP1xyCHDNowxDZIoIz6QUnwDPSTOVd2suWt
BWWzUlKUCTOR4HKw1tFFltBnD8oydD8Z1VxhJpFgFGG7ybyTIm6dDUteh0DzwY2swTcZln0C2xct
cLyw7fB+04bHIXctFLp4i1KRkZGArpd+RAmg30HLbw2OxSS5BvVhRl8liHFWKNDd8UXChNRWH2Yn
j+6cEH35QzNHIMVErpvvitCwPwAntf++/Um3BqdOKZHzdCX5HS5XGRtQxxq7xqAO3aKYbi+a15/N
Kre+5Vmr3lt4jB9jYH9BN0fdHqdrIzMnVwJCxtUMTG2NYjDoLkyVPRpog8VlfpwdI2rQttSb95kH
fNaswuwRfwA74LE6HGG+7wG+tvYYj1sEF6SIEPfo5ewzeu+tgshQ0CZGie6tUP2k9sw7BTWO/0Z8
gBAsEfOkBle5eaxlaewgTx4UY4x8Y+z25wJL1/uixtjk9jeVx3Ad6RkC6BPPd5LK1cnRo1JD1Sw1
AuzpjegwUjz5WY7AkH2sXMbHAXfm1w+JsgJHhwojWGSkaC4XMrKqGmmwdiEkjcNLD0XyiE0nXjX8
1+lbHSJTdnuO1zHQRcYKqK6URZKKPpcDoife2ugCLkGu6ennptERtQoVzc9U3JsK7BF9VJenncD7
69q4XFmX2iItHKntQGFkdVomXcXyORtmBD8jtQqmYdIeR9MKUYHO0b0N5/hJRB0C2HNd2ncClstz
hsHxeR489V+3F+B665IAkjHQz4fidtVTHRA1RRNCoe6H9v8HFdbw9xLU4HNdNuWn20NdH1MSQAlp
4jblQbTOHHQjGoy0TZegR1z7OBW6d4yxpz3WRWd9SNwkxNkXNY08SZXHusa5/fbw19tZ5p9ECLqr
pElrpHkEMdqmGIYIBpqJJSINGYp4KYiG7GBMVnj2vLzaaXtu7C7NkKgJimA0JV35K/120bmQogf8
CedAk1SMIbfbo9Er3hFXluU7lkfNOdOdt7eneR2JEWymRu9ywZJkrgvHeJJpU9+gSNh2SfIxL/SX
LnSrd0RC5U4bYyRGefcHLnnwzvpu7SSCH0BhINg8P1eTjQo8Or04U3FaRe5ITHr0qOTA+TORRTtl
xV+hZ32AEHRimgDkSKlXx7YTfZuPFn4WBtBQDLjHFEH5DN9Atw2rN10xjX6Oo2yQ6uN072jR/C4h
5fqAuirWpyLPnvXGie5uL/zW/qJjSa0eMBaX/+pQYyaW4l1AKEkW+AV+jNIkbhQlqTS8Kau8Lz0L
hbfbY259bBIoajTQ40BOr0piaYVtVzqNS9DV9fiENZD+F76s+b3bGcW/SmwaH0HyOIGWma+vEVFj
5iIC38mrmNr25dbWKpSwwgaFZAr94s3UadWBxqzyCQUs8dDGUbgTPLZ2F+eX42QBxqXldTle4ejO
6CQYUcIW7U8T+tMHEj4sISa32rkT5IdabS7CFKtJp51QtS7lVgWWu9ILEzHcSbylM2HyGcX48dWf
jiqNfElRjSILXh2XBrm/2e3SGZ/OYmoOOBM6902JNI5p1emdquErE3SJwEcUdoeys282AhNJGmRf
MmMeVGsgsISTDtB65mCJlhqfrKa5t+pRf9NjQvZInbz3J22qjrdnvHFAyCS41iVGib2z+oQWrX4r
SUqpldrh3mqamGvgAH1SB+ujmyX6+fZwv3AC6+8IXJfUBYEDiwv3cssY6NbqGTaOAR3S7IDMc3bE
lHI+LaNlv62NvvqqofEczLijHCcV/8Nj26o2PNMw+5D0NQr1aEeaB6/hKbTzq23sZvrsBFrK9/iu
r8uQZHE0MDsxB3bl6C+Zpyz3ztA370G8ld8j/N+O6oxwaja28WcQY8aPFHMf1YduUJ3wtkyOC04B
T4IwdKdm6bizOzbK/ZRMaFjJt69JyX8VyuB/14tjDFMwWlWHiE49jnmQIKjzpVMNxTk5Co6oDzZ6
GD9GwP/RoYpK9QkVZoQHdlZqa9NQFFbp2NGNBTx0+RGLdPCmuKLobw34UeKjBzGkR8v5UbbYlyO6
LcbDjLHanY0bMtLmXvmjhRlQHY0Jpf3GUcpngLHmOXHq4ilrR+z2+kyxdrb2RmpDFCSHQn1Sdgjk
z3+76JOhcdJyVqcgDaupPhuLmTzqc1U8ck16XxFxR0i3QtedpSzn2lfFHP51e6E2TrRkD+gI2wB9
IiJf/gYWsnx4Q6ocroT48RBhjP2Ag8Hw0c5dOjaDQGL7iC+fu5PLbnwfmFYMKVmKIFZW90AqGn2g
VY8rn9LXGIu2GEL/jFtDgTGtg3vA0t0p9PtXT5bGuGZCswK4ZqyfulaoYYOVjGqAt1Bbf42UOb5L
aXc2ZxdXgMSPOnyhHvC0mV9dT6SGSNimXkIQ47hdrjLYQxMDpJJ6UJvVDY43Hp4sRtbkkJZDZbnD
m96o9oKFjIurOAayTGq20pwn41ld8rA9dRjSGUr1lY2+nRaOGWaCff3oDfN3A/DRKVX7l8nLhvOU
OtWBzm///vaCX8crihIQ67jngZsgfHc5b9NIlzGmPhuAMNM/USKyYNFZSDV1Jardt8faiD4AWlQy
WAm/oKu7OvKxx1NHXTgsiz521WNBgCoDI4+dL2bfdu1zscyze/LMdjZxgIfceOhC1LZxpymqPfb2
dS4ACsT5ReYitUUB83LiY2IsXggbAxP2fgZT02jxecEcZ+f0Xp+iy2Hkz3+LH2KsIZe4Rh+Ac3Mj
PEjd/rGr8TDAvaP75qWDebq9yFsDcmCpFwEYoA222lMitXtrKrIB1zmokm6FNxCmpbCo8Dr0Q3A2
O8nx1joCmZefk1oCunWXE8ROUwOJ0A2BMbTRc7V05Qfdmvau/OswTJUCcQwDkSayRG21jIDlvLEs
+gHTgKY7QcLMbN/DbOaF/lT7slhe+NJkivFc1VERYDNhvtxe1Y1jwthkNySolgSaXM6SqkZsjinj
I4tTBrhs4Skuuu55XubmeHuo68yfgpcB1oNAROa0pj8gW93rCyyaAAOnDDOUOlU+pYXuPESahok3
PXg8P0o9/MnLINsruF3L88lyG1Uhg0MByWv9lG8UTAUiXTDRBBuLA94f4aMzdtljqQq7QecIbdpf
5omfY1yRD6FZ93+Jpv9RxML40CVLfszqeEJKcHCe6AyJd7cXZ2sfQMIFKit5pXDLL79DFU8m5kHF
QAO7r6ljoyn0TrGr+DwrtWHgEO06UHOGEcWi1FDfI99u7SSfW/udPAA9VIIYz6TVbxC6pRm2Hr/B
aOG16sdhAVA3dbudmu/WMYbkCeIfrins+VV4yjDRG3T85AJFUYePTaVmeEpitzqfvWVpTgPN4vvb
S7s5MWpm9i9qxlWvPk06E8+AkoPMxfxJnfTwjWHzSLk9ytZBQg8EySWCBhSfVbioZDfWrYiHTQQJ
csk06BPFoAY6ggjB64eSXGr+SlTleLlf7pUwiYm2sYM+xuCm52ocvcCO1fgYRl69kyttzQqdIMoj
VKG0qyyxr7QqTwyvD4CSouna9+KoxzoW5nG8V4zZ2hgOcV3KKerUnlYLWAvRurVFfJ+xMnvUVZEG
WHyX2DqntvSzGHdYSVtTg/CMch0cXVpJq41IO6Ose5yHghDuEKreRXtupyYKNAzbTrc/2Ebk01WS
bJAVPFBIAi8/GMgnI6WUNgTCcRGXDRfvEJVKGuS8EO70yOORoJjgNMcs3DnUGy9KhIgIeQCQZOlp
LU0d64CaaP70ganE3ccym50kwH7T8bWEasldU3vaFwSl8bpWcUubD/FIJZVXqFlKK3Xsp3Kh9viS
cYPdRTVsxNfvZQlcpbhJQVfKlFwuTTW7dZd7xRiYeBqclyb/UmMEhDK4vRNgN6LAxUCrz92FPOHH
GBjlAlpgChANwZzEEFa3U+i7ftXwBIXcSNoAAI1mxOWEeqy2x15hG+vLop69YWh5+WrKsTWV1nfV
Un2jtFj03N5gW7cbZEqbpgDvKZh2qx2m0xHojQ5L0j614+qwKDOWv8aCHbs7lvp3pS5U9CtUYaBg
WCcjpi6G+bY06vpd3cxoTxM5+owsKoweU56dZ07M9On277i1MMDnZcONiGKu9XYyjAdts0YnJdUU
+0OO/erRSHrlGGUepZV0cgJss+2dqLwRVKAkgdiXiHOemKsCzqguS2SWyoBHZ9sd07j6mgNuOgqM
SO+bHufD23PcOujUUkHcyJ4BpYjLj49HN7190xuC3JkBCtnV8DlDBvOc1KJ8UsQQ3ieak/mL4uxi
aeWr9fLJRVbMMQTsKJ1O1qza2h1DodnyXoVD0AVF11ZvktmJPH+uZuucVCI/FKE6QkTR6vGuzQEH
jV0JupWW+Z6g09ay8/aSElmSp7Wu6ONkmUdDrrHsk9HeS3myN2OkfxNOOz/YU9PtRDmZmlzNXYrH
ItfCR17DsylLhqnS4C6xLJb4Gy8fiMuiqK2jNTY4r+NRmjxGKMG9CRuz+DPWy9djpsHIcL/TxaZR
RIpy+d11Dh9GSp4IFEd7g1SN8dccjTWNwHHamerGrUVUoW4C/R2CyFq3LyvqmD41I5GRTse8wNRY
sdvqlFlOv/M02NrMUGep9gJ75x9WaUZaLnNW4JYaJI4+JsfOtTCaowaKP1fX3fE+ET+RdcakFFi2
/vpgIVmLEsALIvHaiEWPqqyIGLsvFfvUK0JajOEP/OzyX5uDWabiYbIb93j7/G5sJJA6tDmJGbJw
sPqOFQiE2Qqx4o0HK/wLsN5cIQOvjhiTKdQPUr2M3jTJUtqnQVeM9zMA9tf3RzygH9R+bdmGQ6f7
civZuPW5ixJ2geKK7OTN+XunHvCvXvT+pNZefY+6fhx03Nmv31kgISSeleCOJNAqVIaJ03qjyNnD
aeJ+xXzWPOezXtOWKvudu1jf2FoGVz6Cz1IyGJrT5SRLdXHDRcVYZ5wc63uLQ/EDvSj93A75cL+I
Pg7iyI4PjpaUf/V4HtqQHwBmLKqJyVHmhkPkQ0cY74dpMoIyAnvod3OJfDNI8+5zUxsxpkil/ecY
LomBovoyfC3gbo+s5zI+9HnSHIgSlutTi8JWL7Wbu3hO9swzNmcJiVTW/OCrrkGYrhvjWduNAsMp
pfqgwNnI0V6bDxaYmoPmpa2NMeW0PFNqbXYuoo0ADFSJFw9BCZzyeiPr2BfGrdOJQOBH9YXA+b4x
qqgD6QoewYr1j7fPzUZyReFLcjlkuL+SGumb1I1JH0VgdzWPZ/iJve4X5Z5uykbwI03kgfDLzogH
3eW2cZouHMpYEYHa9DholFmR4BBXd/ND7WLfeXtOW7EA/Ky8xNDxpC99ORi2rqmVD0sflIo5f2xd
sy3fLiKEQN6PnfE8Uoaa8TQSA+aVPKqPY4YH3+1fYYMgA9IC2QQaliiIU8u8/B1AR1nDABk46DWr
mXhVog+LTkTdhU/2UoJwaSOj/Qt1ELN4duJZl57fQ4RSiNB+ZPWc/dSSYvxx+5dyGHN12ZLa0gUi
XwfYuA5QceflTW5gUwyucnwqUvypB2GJUxGV8zFpOz32UdHZ0ynbGBX6sMQreeRVtKEuVyLWMw9z
SaUJhrqzP3lwyjAVbELzvVrr5uzTK/Ees7ivXj9Z2sXgU6lbEbHWNavWbQdAqqhfD6mrouoKO+gp
q+jbHDysTo4oSAPO4KbaOb4bkQO9IykXT/lc40q6nO3gWPg/1EsdlOgfxf5omvnJrChoQwJoo/qk
irI/eUXYBp6Ne8ftD/yr5rj6wqBNSKRkoxU3xtUTRi21NnN1BSB+xgl7NrQO6/nB8PLvMwX0d6nX
Gpmfw+2+62eztH0to50QhGPa6IDbY/xkXWRwAw2F79I3YCogXiZwIPOXSol+3v5lN0LCr4ej7Hzz
gdb5kGZl8Vh7IzJXbaljNGzmXjK/2AZqHAXujH27Fxa2BiSY02PkVU2AXd3PINdqPgm6WqpTA+8n
l84f27xOHgqBCMLOp9jY9RwxihRyI7DxV/ugn9zOjbn0gzBMrU9da3+s6qV4djEODqZmqE9JE+3l
ARtXB7Jz5Hu/St9s+8u9N9OlNLPaaYK5UnCBSfPOwTZczdGatZvxU+ON/40aOERkyOPytSDrAJcj
YoJsLkIULVWseMygTKSLuIvdiQ5ulniopS2aEj87kTkWD+PSmErql62uf3v1ToLbjRg2TW6ZWa/W
OqH1EBZt0wRaAaZ4dlrDVyKHaBbjW3e6PdbWGiPGQwcczRMSvdUm8nKqAY0+NUGctsO7SMvnj5k6
FD5Du+dyqeOdMt7GPoIwiR0EekskA2vFWcekzgEAhWdhrjVv0fnDEHRS03hC01KkfzZ1SJ7nDsMe
32YjL5AqNdALSadRIVvdoUaupZbe0RdLgN4cY4QgAs3lNX57NTeOJHqS1K5pLBgol64auonqJY6X
1V2QZ30FsdycH1LM3Q+xlzWvX0jaXnQQyKzkmKsJLdUsisHoReCVVtP4UQagK6si9x0r8BMakXOC
1BAdb89vY7d4ODjCzKK5iObZen5pNVQFPMXAsJPyeZgxs13wLsGbatZPY7gLi9vYLQiDSLGsf9/y
q/HcLEO/v2E8uxfx36VagA0W4BNq1ZjfNKmavS0rfa+AsTVJmg4892RWQQH9Mgj0edm2CF2LoJlM
Rxy5aNPljtX2HtVkjP4ShQ7d+fa6XrPB6EHAPIN4THGeTulqopAik3yYB2p1eo7cwegg8nAaKYcX
qZ9AVUyDplONj1riLNm9NlDbPUVzI86QOpPvcfdLN9qsLP17a01Oe45UK/3phlY7nwqkLEkPxjYt
3i4cTKkXYYQvUVdG/4pFLbB/Qxb+aRgW91NeuUVxmDtjck50rPNoJ4u8+pwcCa5y8EQAzalBy5//
1qnlJTf1VtIyS9Avb1PuqoCqjOrntbncpdbwg2X4eHtlr4cEaUeVQoq8wUNZ66HECxDIrKysoEk7
d3gEmsRrzszxqvcpGbTLScnIeh56AD17ieJVyKGHSgeGlyxXCe20VRjvQztVFzVm6DHX7SCSzvaR
kQC1vz3Fq6AjxyGi8jyg3Y7xxeWqdm6IcUKD7QzCJuPsz+iHHyxh6CctH3Fmuj3Y1eFgMOguABMl
kddbi6ug01E6ParsQWqE4dk1audz2xovvRKHx6rouRBfPZ7MPKWpKsYeVGwvJ6c7RYuLZWQFnRrq
eIAvsTW/WbplXIDus4ffe0aZ7VG2r5JeicKlw08TGozsVeUDZ+pWww3KCoAFoYiupl2w1GkRtG3S
BzOonYOFudCfemTs+cJsfEuSHbrDVCOo2K9zugpL4b5LUjvo4kb5OETg1e5SpDMOelTvuk/+Stou
0mvmybekYEiSxQZdLW6n97mKAbwRAEvOa78TsfnU4Eg++uQf6VvVheHoh3qk81xvdFSurThV/tQq
y32HhUzxt94USB8wYmEEEGQWifUs+/g+S1sSYA+vsGc1izVkKsJ4euhTGFO+LlRQk04oqtRXFWT4
Dny/9KtdZfOX21vnmilA30O1Qf1QR5MIs9Wb1YwtUjdM0YI6StQnyAL66HuTVUhkcZu2/ji5vXXk
qVc/9hZ6pAdnttrUV6bEEbiRGE5xd/s3uq42yd9I0uCpbvF0XffW1c6MW8qVVeABchuPfNSsOyVG
tChH1Bh1+h7Lwuuk7AAo+BjC5z9NXj7IREb45R2WVLW7Q4s5e+uroOBLyvpRUQXLpJrqKYGIkB2S
Lk1fykbNE7817PkL5W+r9gUa9dmxwtrkw6w7iGDlmYknBo7M4j5ZRi/BXMDSoPdA0v9xe87XOxrh
DhTUIa8iyUJN+vIAz3kD3Wou6wDqn42EmZ7ftYUA9rCMew2v69gEB4muDo8iOvpXhNWmhRkSlXUV
6G7bf4kH04a9ZWvY8aDs56s8C3eC0+YOo9nFa0GmCgiyXE4OEzoM3QHDBrpIxyM3PFDZvM2ObiUg
dA5lGyiNq/pxuljHBRzHXTmH4SF2quTfuK//eWEu3/0ym/9R1XObIPe++tf/+rP+Wb4X7c+f4vlb
/b/kH/2//+vlH/yv5+RHW3XV32L9f138If7+/4wffBPfLv7lWIpEzG/7n+387icO0+LXANHPSv6f
/78//B8/f/0tH+b65z//+FH1pZB/W5RU5R//+dH9v/75B4y43zac/Pv/88M33wr+3PO3vk3EtzL5
dvWHfn7rxD//UMx/AHIEZklLEvQ7BENyq/Hnrx9pzj/oQ1PMocAAEeCXZldZtSL+5x+68w9aG9R4
KHWRm/2iXHfoC/AjzfwHp1gCfHWkHmBS6H/8n+m//Du6/vvLsBz/+ff/UfbFSwWRv/vnH5dZgrQ1
IcPkDU+NBZAi9kSXW0i3hVcNffI1ccfGx3gw9PtpUg+/rcnGIJeH8D+DwP6lciTNcNeCCmZROJE6
RV9HN4vZgyR9XaIoD2o97rU5N6cDjYUyFc1OLH4vpxNZi4dCofdFm/Os9lH8Ht6JuayynZznehiq
fjB1ELSk0AtU6XIYRNInSuXWZ6MZCvfIw6D/UM3xsEd7ukwE5LoxDDKdPELAJoNZvRwG6Gjiuo3x
eYnJw/GcMT5Fbhr6YQ//NqbW+eyMjftgzBRhbn+wrYFRDAQVTIuNJ5f8oL9lyhkbsG9N9bNRpGFg
aIVA8kJFt8q0EG8As6YH9Wynb2YlaXZoVzIe/7+c4N9T5r4EpkuzVMpTXI5cJZWit9ryudEjkX6c
CnMMD6PdwcWsel1R74RRmnpgT6GTn3hwCOdYufVY70TW6w1LdUCCipDIoF6wtv2056TOl1r/3Kdo
6dlN9KFB1u9AEVB79UC/BMmpfVBoRDF09YVHRUHUKTY+KyJrTmFvNcchmyN8DqK9Sio4yvXS0n6h
9gD0Bu0+WVG9XNrSVpRRbeI3y2ygtTGbSSwop02cE7eqi/dJO2Z4nMSgEA5YcYYPDoJUwlftwk1o
KtmL4af2QBmoE2M8BWUVpt9DJ6wTv29t41sxirT0I0205QFSShkG9jJl1XHgjCz+MC+66+vYRVkH
RY1y+5GSqOr4dLC82m8XwIX+iEDAD6kEMR3TYYk93wxTQ0cCNIuEr4D5K/wSpo1yVqCpdI+hoS3P
rrX0Twl4nelU0C9MTmPT19/cghLpM35jYfnW9ZT4k2Fni3PIjUmt7vQ08hrfxHUcyyrNGP6sG7tv
TiYM+slfbC9jr7ua+d4eymI6oEUm6mPNvYnNzbhk3kHNi+pfdIBS65irKW260NTbD/Mwqp5v162S
+yg3KM5dnUTdPfWkGOlNAIzoLbdWbfuoiyd3CMObjj/24TwdB2uahw+Omi3GIw1VBF8KJKm/xkoZ
/6tVS3pzYZvosDNoItrhN6111eh7j8Dyu2XAPvrN0FPdPUwT7izxQbMnhYU9q0oaNw+N0I1YfW+6
aWyoATVjQ3lb9XZnpyDRp7LzkLp22mbJXkL4be2YHgrlf7P3Jc2R22ibf6Wj76wBd/JK5qa1JJVU
kurCsKQSCRAgiI0A+evnSS8dbX8z3dO3ObTD4UMtlpTJBN73WTmvedmkHQzw0X6dZ42Yt2z2k4lu
oy2PtH6dZ4SDp/eQsM6VOBGfC/PAUJnjTMMZj7riG9g+mOmPtVZ6bW3qRkuvBLB05E3EGVuSrUeJ
xzDn1dKkUS+z5ZzqtdnqUXA4UgY0zmyki8mhLynefGRN5gNKqaJ4lBxNRkXSl+q5Ax/ksoZC0jX3
DVeyz7qLZYagFPJ2zIP2kaPkaQxNSoT+3HTqAOFiXld1uwSr5+56SSGFWO/yBAsPyNR0TjU7FmzN
vWhyQbBqPplBM6ngTYd2OW8k+NR5l4E/zGgDxm1WF7UyYWydVUTcQm0xkqtl6QpyNCnVn36Vfmvy
VFc39YBYnwsJWPM51Us/tzYr+E/GZdJ/zkG77NasfBsarboZIW/9En21FYL9jgGn3vB9rYZEtXE1
keRY6oBgkA4NHve4FvL+a5j7aGtiNbHXIC0rj4vGEoB0ngxO/qFJfJDPCN+a3XHYoNm5tsgeK07U
13ppYMTMtoahG5xdxdOgXooxIaoREHnTfbwVcdTauJ6SYwSCen7rB9jqDkWfAu0LKKnAH80CCWgN
W3rXv/iOLfpg66mLnlYPQvAx3pau+0qtQ6JYtWLnfWFoqE0fV7TGDB+1sKp4Rw5JulQNF2scmyZ3
IpHPSsY1lvmAj3t9wwh00kXTWVbbm6W2gqftQqzvqkYZvbCncaOQ8bRUD6V/XFM55WMjZb85nDVA
Eq4j0294L4c+a6eYFXfQ2nHEUhaRq5rJL/ze5MXooQQkOHWWPFFrE0dLRvaUmWJuVgiRrz2fUac9
x5rfx8UQ7pxmzDaQ+Pf1zgJKQuJW3p2lETmNP53CC3rAJj1UCB5ZMt4CqSjWHfaGAhpHvww3gPHQ
RoYk9pEeZyQR04YKqPqPSSi6+z7l4bsJCiR/mHJ8XGgkOwBVAon8relpVTZTtiyPXV/mTzLaFArk
e5H1u1pu2h8WCEWLQxJ1Ofz+k4NjGljccNPL8pzb7NMIxzwLdzFW1LStZTRSEHpd5Fs69QtpqikX
X32a4WiPV5p/n3zS/6jg252bfIy6V5Iw+Y7dfXkMCNFlTQkh7M8h25CxPRhqfhQRITezyvmImCA6
9g3UslDlelKtrxJvn96pHOK6dkhNlDdlLOsfeT3REb5CPV1ta28L6Gu8eTbeDK9rlYu3IfGABRI9
qTc4RdCvUVAvL5BwLOlxKBJ/O4V4ExcjkhzcoQqigrou3ehbXor8flErf4ojl/7CRBSKFmqWCYE+
VtFv8cjNjyHE2ZMjkX/HCcXYXjpaVztcczFtWanRLjwvVXHwiNFzTbQN5WfoQ7U1G74M3JbKp90O
nWEeTyCvp6hZrSMPW5JNAV8EoE0zY1aECjrf+Ii4xi6ODvihuwEfs3oEiIoPh2jm0q6Q1yAQDx8/
l6xnKWCqYkQHj/6WbMZfbZhF17sVuNino6O9NtHiv3G8A8gMw8U6QQbgEn6Dj053K9mWqB3AiW5D
W+uGgoc0UiU81pUegGLhlgRwwqrwnqLsG1vjEihtwjb27ysr0Vtt6yH1qHKKcBYCMLKs1aA8b5Gj
Vy5IRfLzm/a5gVM6XvC+YLMSvxSVVvFOFhgzDti4EbMHo/Zk9hvpx3kHr6rvjvjTmrdDZZZxPwrp
rgfE8RWtoGZiB4WA+Bd8ZKb46LspGVC+bAQK3rn1Y1smc/6QGhp+DwH/j1bX/+tC+qcl9l8uuP8/
rq4Qqp+1gP80+v+P/fXRTW9/uzD8l+nD/GmD/cff/W2NzfMv2KiAoZyLuJBdeXaR/bbF4nfOGyTi
MGCIPmdxYFf6Y4ktvgDbA+GD7wIqfUDdf//b70tsgt9Chh/MRDm+Q0hEi/9kif3zZAv1BTAQAKYA
tXCBY2r/y2QbJ/ggqRz5ZCWx7egy03g5vLB0fBNu0MdaxgElxf+GAfuL1Pi3r3rWxWATxBKOzrA/
z9P4BYppDQB7PFvZWPhfmyHll4ilEJdLRm9XjSDpqUiPTPC7Ph/K1giBNi89PDGE7e0g1N1aMrHf
/WH/faL/fs5G+19/gB3/41l++Dm7N07f/yY//2aHn39Dt2Yv//mhPv/13x7nuPqCoDXMJ/gH/wU+
+8fjHMdfoOeBogEBNuBQ4S76x+OcfjnHgAB5AX0EpAT4zD8e5yj/AowTYoFfF6wE4Op/8jgjXuRP
qxpydAAGnZuvE/wvIcH8q+wliaBkY3o+FAWiDNJerv1Nnaxpeh0U7vprlHwS3CSbGfne1xvA7ZAE
/TJkDh3rgEakams4OrL2HNbOdr5zjuEEzjlppkUWEuL4da0hZpDi2ypg5mnCyhQUnmal30Fz+Lrl
vQjrHpD1ICAbHLpPzFREHzCvZI+mJLJsHIw3NzaVKB3dCMKrTsDb8/RYZnJd9llA0XqDlGIEWoa6
D99RaV2LC7eYeH2usHOsl/FqI71bItkXO0Xj7IR8WN63WIcK2sISFyNrctPdj8xS6H9QDQnhBZsF
hpBt05I3BAE8SwM8fRANaoToTR2tOTDpxM0aQol1i5oF/oO3c/zED4LNFbNUmsPBzXRVf98ooy9K
u2k99KG2t2M1zV2D9OX4U1rbxQ10D2gMq+HbvfABgW4NoAl+N8gYDVfn/NEKI12fwM2fRXIFwRlb
kMOSdkgU36r5kbKgNX4kiou8SFVUNZkdt2+eIt+rnaa8O0cZSLn3Gj8Mgjh4VMD2Tl11JLPTR1jj
7Q9DFwwGNbK974qu0LeTKxIKJnaLRBOcxuLMjR9dm5E5iyBK4ewXXWv9AKsxPWfI20KibsUjq6hE
JMD1lELEdyTbgjHYQVAKCQIiqALK6modHzQpFewOqohVo6qCsYegF1s8bEJ5eqILWczF6qJyvjCO
QbYpsgRJQH0du223TjwmexSrdeg5mJcpbs1sRt0WOspRxr0kYT7mBc3Wfd7bDQs8SqLt9chrZ69p
wSJxOHcuIp23wOayAyAzqUszJtGL4mXE3qqVJWY/4PuA/g/d0qzBJaXivYrHZTj1GJPYToSsx6yN
jkEUW1gVY1tHnKW7xgFdo+CDIsK7UYGv817NOuhTJLxcD+XCgHks80Ljqtms6qNHKX2RH/p4HoGR
rJFhl3r00TMVyobDQJEjgBQe1tNrOsOT9kCdMu4p5wkbdmHGCPcqKBOYbfli6SOPBs9uxqkzl8GX
i7ii0A8st33gtf+qLZr1LpQPpjrMG4grPK/QNb7YpB6zT3zfkTzWK9xJO4MHKD+YdY0p0rUSOd/n
fkF3aE+QF3cY1BroPqw+d7t56C29gB8ZmYBaDnhvoLNV/DbXoqy+QlqwbfiwhChFGWgva/TSgcs4
DvWaf0JqZ+E+GimyNgj2X6hXR2bSvaaCy4NaiiHej9iNh1NIEfx6rGHrlm2FZGl903cLmVreuVnc
JqHHydUBCUo+kJsQ5kaQztm7OqYYgoEuT8Mhx5zd7223wucCskhOWBw4sRcyssWwn6fz70LMOdIT
snqUuEm4N+zkYV2Rt0mMk+eEkFM+XBiDtezE7URBUeI56hBfsyy/KoewjDCTq6wtXaw76KdiEe3y
dBgwoxq0HzQchr7sW8bcODUzzQI43rBW37MassYW7z7+EsKFq0sAJQv0SZVkr0h80p9q7fLPdQwx
RIkGZTjEn7+6MCl+IRoWvUJQ1JEUHzGhs7bKurnD+Ubwu0uR4LgZqB3xTmSq3quu4tAzRsF+TXIb
g7Pc5vJ2WDbyMSObVp3EOs4a5zcD5SaRofMzxkx9O654XRu4ZLHXF1J/gtIk3clkmf5cQ5R/siSe
gG0p6HabKTZoSBYDl89VjHquFqkg8qOTCR4fUK34kE4TCaZx3QzuMd1ymjfztr7WnkxLM8iCrC0+
vyFrWOgZkkTyDf0UJHVVdZE44jNkfuWaXsA7w9xhm7rw3RPoRK9jQcdHDEbDePT5ObN10TRIoEEy
mndpl6Uv4L/HNDr1iUQ4BXId4wj40+TktVtHghVkCg4tfAwPWzsQsTwJRKb8RDMVYqqK2q0PS2mU
brpAevRvdo48DkOeXxRdkqtDD8lefcpi090sIO0+tOOeN2t8htd0bM8Vzh0L6w4iJWRKypTb60QW
+QQ1+iqmw2Aqees8cPYmR1/Do+y5pu2SJqAuEI2RJTBeCH0t5o4iIjkV6z24uCw7WgpLSlOqbsRZ
tAK92MUhTacr1SFdC0U3JHlU+PJjUyCfbjhsbk2uuj4sHnNibWjr+hHMKYnE9jij4/6+4qF4ZhEF
6prWGgbxjgrbdOkyvIxTnOIw06BVEpzleL+D5qyZvYKwHimDZ9VnavnjRjQiJ4iq2CEC6/xq06q/
8bWPp0OKBrVbtSIsbrbCP088Sl4iEuqpAaQp7lyhTI9q9jrGdaNcV+6Xrl/UPqFaPMVWsfSMzSIz
Q1eiNLuxi4YLgCJSRcdsjWCbwFqJZI8mKVWBs21O1n4P0SYiNtEun4AchRDyI+kmiRRaXyz3C7bF
x5nl09xgAAJsUAxQPcB57auvGAKsPhEzLAmgAYXrba62cWg45HSkjVGVdoscyQwrdaD6AVp/+Ta6
CoGOQxHAgNI0VWNbL4rhFRJArvFclYCtbEzj58xP+p1P57cy0xm9A1IfjcfeSiPaRdLwgJ2HvCX9
ikg2WlO6Q0WpSts5IOx5X9Vbkh5RuydvAU7ilTVqQHNMMkJr0Klc/6igynvbXM4fYeXJr+IhpN+R
5+3GXRa4/ICTAKoygZDxupllSBUu0EDVoUCiXdRwnWfPCuew2lVTf36TsfKdpCaw6LsqMQLmSlwc
LYsX807L0mBpDrKmWCvmOgCORT7QCY5Yte5tkXEJs4gN3yLK4axPOQJ6dhHw2DuVLFm2x/PU/8xz
16+XSEAfXqfeO9FEINWXFgbhEYMgwjvoLreFAehPquHdLAKRLQMCNO+sDwDAy15OUDlEahwPWxoq
AM1LxmwLyN+wPbouN5SE4DK6lHMUTU3wCKzaxUSO+xjay+zUoWbjTs428VjY8JFtyfk6bQCDz1D9
F5N/pTnIA8cSwBO6jtB3pLeVVUcNu+7cRqVk4TCKBTxm2vWqPOSaJyOqI2Z+E/UgAgFAS/+Q1VOJ
sNFx7O6gYx7Mvp5gjwQPUiAyKcakgj6umPYvUYSUYk2GIHaEsAAsJGL4dkIfiScMfv7rhLFgacxo
15savHnW2DVFJ0fSpRNt1kGlogX9MfGDmWmH/VCsfdTM2k+/UO6UuMhc6qGp56byjaqr8sfchew7
k8xFOzKwiTcMr6gD2AqzZj1Mku9Ez0ffGmvqCkdZWH8y6/ytYM51LS/o+iBzbt5TIFEWjsewvJQS
MHYDslmgww0K0fE8NGNOpUUSVBNmx+SuNIW40yai71Um8te4QjJdYzAzZLsRByzm7J6weR+AcJoG
j3+G1j7Mmve9EOO5r0ShtdOl0FGBZFHFfW+Q+AISCRSLIsXwQQbk+UMDt2xPMRnk02Z6n+06nTMI
IwaDGmPS6fljpKXjewxRuITqRY68gX6kAu+0unRpaDWuPxgK2+DIRkaDxN1Gi26f55N46B2utaYn
ZMkarCfjbYB2jOGLDwqgejGgVKVaBQb6DszL+xxy6Rokli4vVhlYNFYWz+/IluygylFj0TcaMs9t
r3HBxTCpOm8bo2BjatcwC6CpesWJVuUkepaZ7YoHk5vh7ZwZ8QO2qv6usrBD3OeFEUszbedS9AEF
AtHOkdphXIfj9x6VbJ3ccTqhLXAguiZtTrLuWkOeAD+HQwiwAT0yHrsp6Agv7abdDjrc/h5SvDxv
PPoJoLn3nr3TOZCfQ7KiMaauQ4Fg2a0P1zZyOFfM6MPadGvqbywkX/xQpKP5xsBvvtMpxlKydtx/
B2vlnkPM1FsCPXSE+N0MZ5TToByIs+M3IzlgxHrCVdGAzRufGRJ++iZieHRQojrU99lUJ7crclpf
xVgE0wIwifNjYqvltUxXQOtBKt7vtqinMFAoDC5KgR1sSxjU3tChPS9NRB3A6H6tcwYIPrO/CGRg
vkVDyt6Mqe0L0l432iD3ugLfUubsOtY9NkL88vQgqnH+gfWGL6iP9u5rrjPzUjOEL5HdVOOj8eIW
ChKRpljfkEcrtAahKManMdTFE5lk9EZg1ZnbytD8BUxlH2EBBgvTrMB52aHPBveg5ehpM2HcuVm9
EJ+bD+E5LP32VgbDuz02evPTDbnyBzxY4rJEJZJtFF9AE4C11wOirTKIsb0hywtXtfxBztmCbYnJ
DyrbeHDVoYrFsjQ655DDiYDrdr+NU/EEGk/725qVxdwyKOaqSyQ1UiQ6eYyiPgpDvyc0ij9ovM68
3dI+Y/fDRqMSHXRLfj7AxHIYpg3zoKAFfmHyFfpMdcLj2zBMq8DAYOVzljtM63PcoQUNct/+3YxL
rI+ZGcavGIoTZAzaDq9x5yhJ991o5fYt89imENRjFcfpYzWekATlEjuQavigaIpKdMRpzp3B7VbG
7gqXarHv1FYNDXWynHeVwqC4F8kmu5t6m0zaqNFm1UN8Hlfxh8JAXgP0TZilIuOieGl7y1HP7HUl
u30KW3vyTPNA7/q5QlYnXrzR/p62/l9E7e9ITflXkNot7X/qf4bQfv3zv2No+Zf6DE6d9Skwhv1a
WfsbJEy+xKBZz8ZhFJNCpIuQyn+AaEn6JYe6tfw1RPgsTwby9oewKf4C2wkANsx9CMk+N079gfX9
Pwib4Jn5E4gG8QwkJADsIM8hGSQlfxWxUIBMCG2XSIPhyXIl2CbTVpMNe70HFf+BwiTGWuM6UiLs
e12Q8ocEf3KZYj6MjhDmx1s7jMsKcjyqF37ZAabLPoZqperOV2l0C9vIhgOazdO2y7zqnvlc4RoP
RZje82CHNxMYmF874czB/DcPLaYLaL2Jlv2bByHbX0dJvF1WiZVHANvdAUPoUl6tyMbghy4WJKC2
ROgS6j1Qy6y+wIAx6xvEVCAtJQdn+KQnXSyYEjuNmYNN6tyCjDB5GGunYftcsaqV18Wyxkj9Htl8
qlhRsv2MiLx+H4C7IHyW8SEjxxX25HNcdr6Qn5PisAwfXM2XDPSokxWycDc/IRMdLL1F5j/rQgc+
ECGJDcd2lN4W0qVx2y3I3AAxDhVn0WyLRlpTGeXdh3PSPasRUGSD3RkOuhU89sEty2Ig7amWB4Qz
gOEhagWBSZwf7kZncsTGORS1SJlRjUAMhVVvdrTrdpYQNyOmBs0Oms3Jwwzy6WBxrV+BeO9oa1f+
ssYRVkoZ1ezWrlFF2hSE87tcMkxOFgDEt9rMqBILsHM1OAaXnchy9kOkPbAlD1iK7mJJRdeQWeuL
TkVKACxNkHo1rKSYGpB32e3IBzPvKDTjSPdj7hWXsTXgFrevcH76/bhCAUFlkh70kBQPdM7mdyja
zQiO31OklMfTy2rj4bTh8zUBvyq37xsX+QeA1jpup8EXco/yg4gf0qyPXRuzDspOFPF+E6lbCOrf
pNy6E7hZvFYFQi8w5qZ5Lx+BPEGmgMWidD96LIjjteilr66nzFY4311erGl3RLCMSX/xIBzruAG1
YrZbENzjetDWzvDTUrBBt1GC1Jzz52KUB6iH5eO25uwqU7re5WNxvchws9X206HmGGZcJzFPKI68
HHqB1Iu1nSKUTmkKXIqo2u6hd74GYknAPvPpjeVQzWit91Xfk52bSd03oazevUY6Y4oI6qZWTGJ/
WPLT6LfqAG/JsU8A7g4A106sD2hQH6LvlpPvY9alR4xiBqjqiEUb1+AR1ujrMNc7FHiPB4uf+QSd
3DEx5XegM3s50ZOpyqiBdhhr1YorOCI67EdgLyZML9tavKmCX1FZ7DdMVYfMZ9XPjWcfEWZJVnV3
ESRN3ybApm3mNwPs9zzmdGLfzUmCTalmLbBHvuO+/OgJNU2xAlUGj91DvUbQgzYj8dLFXzcVYNDq
ItPKYHqAkJ6+LXi/r0JXHwvRX9dG4aHxefI8yf7Zyv4SLaU/MlV+8ywbWk/5jzq3wJgyUQFOd7dz
yfrXeRD3SEq+2NiSnljMdMudvtxKDunJHH1FxuiJdfx56KGyEP027WCExFaRkO5pjAUm2nl+ghL/
NRL2K2RP0AfYK6By/ITJ+SYgJOoJp7pqK2flZ8HAaEsv+xaRwDgsQhnWSz8XD8yDMOfLgv6IPhSN
7hVCFDjinzXPkn0C6BCDz5SbBpmRZ5Yc1epdwIavZ04PVSFBVwDNPzFuf0BPsxxYXnxUTI83aiP8
FrD1XT8tfhcvUDTEXVFfQw2CV6RMAPXkprolU6GxuuYP2sTP3JMDQ/Q1WtCy8R7Y64mxxDapzC8M
qfcsdK9Dkb1NNSaZmdXIQs/Csw2dxTmhu0O/kXxfpGa4gVKhxYyCzaMg7NQvy9xEebpzUDtdwoMP
9RxNb1JaowRTJewSTa/jWSIx74txuaowf5fO3M0RwxEy02Hnyu0dOswHAWf7ZbFwffSlf+EgYL5p
mQb0ZsEe6QlXO2DHySnuLGiFJdxWmqPis4TxfyZkB4D72oZsbxMh92aM2CucPked9W/Cg7JZfPaV
C7OT9ox3JXhMmYrrkxhotRvsMp9yr59McB+on0dvML2aZiBlanXfhUxfTRVVUMx3Ecp6VujWKOet
jeZ7zMIBCUrhyUIDdCBZfEn8diPPB73nx9J1SRubFW79AjF6+ERBYNwdKXCyEQa3UzGYg5XL0kJR
dZR5veOI+Gutiu4Wt3xIIi7XXt3C9H9hNgL8cMrucb6J23LDz4w4FmSh0QSCunz+WKfwlJPpM0EC
QpEN+1XN8AVL+MroWh811MCAJqN7SFaQl1H/arKILoTKLufF2Ldh8fu5g9gPC2IPMAnxLhnnZTts
6l3KFRBBJdt+tu9w3q67aqDTVaZpBCkHKk+tSdCA1j9sDkYWrNE7sdQfUdi+Wsuze0Cwl4UvbzZs
1Btir7pKTCdc7SP2IBiKcNxNJLfqk1gyPlqJh7FRPZcEcOtC8A7UPs0OqdwYb2RJIvkeYvQl4Uop
U9PWg93i7xlABcDtpY0t5BgJnqmDkVaF9zLVG4AabhNYwvdbLOYNapIydTP8HxU932O+4lX5WLlx
9NdWKHaBTB8Bu89kYZQr7hM0+dXqADwSJoNPAO+lFBcgSViy7R1wE1BZnWFLjGCh3rMdwzdrMDkl
xidXNPb99iMjoE3KfaenUMXHQMaaJ8d0inzOjojbTcJ0NNaG6DjAEXiqdbYkT3jzsLbcAikhl2Qd
6ruwqnBvDCVv2OeTeTfjrkhAKy2QBX7TZT7K/FRGkAE1Ap7Ug4Kisc+f0eHOixbymYDggCnDM3TP
E3wOo72MUg+yIWMIAoHYBskr0b7YmGAA8EmGfNGXbkVYy66S8onEwvPoKyWamvjCVSO2kQmcGpJx
mK3aDRdfnkyblbsVVd8qXDPmK9GmHVVD9gCeqttRmgs0vY9Rr9hx5mMOVxOKs80xqRkwTCzLMXc7
3qV6hSqMOAW/U8xzoXZczGWFlzfdpjxtugGNVvB2pBP0iaNI89ZUvMS5MG64aG6HTmuDwggIkTAR
Yrq+X+GLLVukoYljsADv277GgvuKVIMfFhcBfYp7I8tv2Pxtf1El2SzfKOywDAgMv9ORY7hPtgQK
0UOnbX8zmCiV8NHoxZe4dhDCIMaGDfMwLUcDNdWGo4BDuwVPet65nxDErvTOj1WwL1ZC23YBkih0
OzjLcDeGgBc9yyhUX5HkYXus+jxDmpCJPPu6VSg+rJChodHRZSHibya6dMNx9ALEBwNrF54nkZiH
TuR9ib26iDVk2jNP4FatVQYKBcHjDeUr9ccJNa6wINXMmssUNOupQ25HeRw6wgg+3hmk9BiZxR5V
NbhAIZkUU4Mu2rH1AyaaHT7pQqCJsYZEu0E6eY3wGDUZqyDJz2U8rF/12p/tzkSM/CKeQQ98H7x1
HZSFgAx2M7SU9T6UCELHi7ZUY9Mjjg4CFcpxvm7Wthq5VS/gNmiThAHJPcjBRoZCYg4uX+1Rh3l7
Bp44vzrOHGa1VHJdg+8zeXJESEAHtD7qATkH4XbpEOxFDd4LRiwbXYe6lBdFMWbX4+L8acuCv4hM
qR4kx2mXr5HLG1BoO4uX+7LYtvJ6C1VyKnk+XJIKxxZ+SljDwIbsSl3QoZGdGU+F6nCPbf14VXEH
6KDj5pDSQj4aHtnWkIq3EJRnN9Ey81+gR3WXbIjYdwTbkevI9fpzWhWmxBIz/k/ekeJTz8CCGugh
orcKfZNgDPApvw3gs/exwEo/U4SLqBFE1SGWlcPcQ5PDUAp2GFND3laYl6NG4Bg5sZVgAVH2tu4G
fb5X3ma0nTSwEHVtJFV1p+JifMPOCpJRR0Bn5MhOIcghaw3uygtNSTjkw/oWydxf6FGsp1zX8L7R
aIMO2QW2pz0Oxqgfi4seFrDDqpaqdcn0gmsHrerAB1+ydelRWA85Jfih4ftM0L1bcXtVO8QQpdCM
o+F2xnpSuiI+1FAvQyW0pMtzbRBjoldagrRAsU21ArsPyv408EEeTD7Ie+/VnZgWcd1TPPabTxFI
UeEuH7czGCjKEQuZqAG+AAx/gpjgqfPZcMFIFu0rURyyvpx2EE0Ue6TNx5dxX68NqHz6LvR5kS2F
vBETZBexi9kO3C//pnqN3dGj+NBny/yMnwQj6lq75SjFsmKTZMVF2cXbrRdmvnCdLvGDL+EIDCgg
vrREcNev8MN/kZi/J+eOi38hbnK44H75Zyjm17/wu8kMeAvAGDjMkFdcETjKALj8hsXE9Rd0ccEL
BW9/BWERlEl/yPOq+Ms5hhVJx1lyRlvOrTe/QzEZVFAV7NyAkvMMqXPJf+Qx+wsSg3yz7Bwre25S
SiAGjP8aL4CLfsAwU28g30iGDogJyrm2d0y7lwB7BW+Wjc2jPQAk3vQdIXYrHjoQyuyEbLB6vQPN
MSNpZ4D5Ej1BPgXBc0LJPFR3fLXokJk7Te5HmA6+D9BGQ6AhOFtx/o4038sB2pl7KJ277hBJEQ2w
hU1TBWp+QhhZMAczrmoQLWGF13ulEveQbwv45xp2o7tq0ua9JjZaMbHX7BLkHGChxRBJYCalRXas
sdRgDMpc/hK71MJhzGoklIMZh1JkDOCdct8BOB6h/DkHGFnEqaDEj5EG3fKYgBnNx4eozxKDbwEn
5gF0W1xckJhh2TwUUGQVLY+AyMS4w3S//juz+Z9Rst/em7xCD8NZa4YweTw5/2z1UtG0JHjNEBkH
JRZcyavHGIE3BDFSCKPW/y6y+S+e1fPXy9GbkkE1ef43+2v9UwdXDB45C4aNRQyW7QQuc7NjBUJt
3kgiEmi3LGanKznJlb9vtYkfITE2LyuyxsZmpQbE1D99kP4P7sQ/W87+N2lnuhs3krTrKyJAJpPb
31pVJcnWYkm2/xB22+K+77z681A9OKNiCUVoPsygYXQDjsqFmZER78IvQg8CNdZJF5s/UNY4nYEK
9kToYZgHyylUTQeB4ExsmmzED9UIdZj+VtjRIrRjfGA3okgx10khNC79jLeZ/i/1DfNXiXQT8hQw
MuGL82me/g7TTJtRmQzk6BYh9bcBTJaJr1GK9M8q8muer9KdhIjQvVWj694z9b+qRvqn4dxqkl/m
YvyFT1vlPLPlbent4771EZ4yQhmo9ENpuB7CIKeK1HpJlNyjCTi4/xhtX+XGWhV1B/zh8sxygLwj
800j4nMHkwuFFRElLDBOR6QihjcEtZFTxg/s7CcgNCuB5K3HS1aAE03udOoMgoDKBICM/s3bpnvH
VzRSHd2eysX/wLd62APogcfaraTAV69hcQXDGpYSDJHLw5t/OpOSNNxeSBvwBEGNUsp+/+kkvP/w
+PMBvdnC81aQ14edbmYudUmnvLoc62yEBmc81H3GOEGqzxzadJWXUxQDEnPxxEHlS4+EewW3tbWP
KLEY4poucN87C9/GqX4JK0g5HtkLwTcCQ/FMz7V2WxsvJo+OqPRGc91rVXSXuGHRrFK8NZ61oeQN
n5g5N9f/v9s++CTPZpawwF4RbpzYl2fSW6NI4E6h80xYhIthPhldfwvkKG9olGXyn8vRTuHj0yAn
7RKKr8imOdx609y/2z1kKbhzj1TNaPVGzVVZ5tYec1t9rwBHuKsgw24TUx+PPhO8sIV48M237sQz
xVkD7DygY1oWp8FdNyoEcBL2T+X2eQrL1MHu6qEq0zH6FUNBrqAVevzuPVxHiyc+tnFlTFlUiWnw
RyRyhruSVW1qPvbNJQwRqw/b9HZo9coEB9LE4mvRK2bHZRnRR4Or1YzZeN9lVZ/tXRY4uc/GtITW
1WmDD3nO7YrhIa9Vc6RQZCrm/ei2wfiqB0VudGBwTKqlK96A6vhUBK3S/vVUHtxPnexaGzmfwQ6j
W9kFQn4JUhWVLTqwZr+mnZqZdD8ByVjXkWoh2bTuKEC466GLs+FLBQ8woUTcF6gGeWMgYG81WhoI
8E9ZbbYHZ2I4Ub4OLSd+8seY95Lfe6OGfZHly3IF36cfv4OKCeKN1xqpsUK9zTPlWrUaX7EPeRx3
4XXtqbr/pWztFK4fLk+k2N7oOePOV/rMbddQyUT4O0792r0RnixRXsPulKOjUk0FUJhvhXaYHNi5
Ft0ZgAQ99K+xTWB+db6ikIE3lnChhhYi6fW7RIPEJV9THehKich8EivBhhe8g0QlcpoFpIBGdwcp
Vt7QDunBCxLF/uvwFm2eBITc4TUyjdyiMp758O8UIwe5E/iYvq0Dvcd9A+GOTqn+kt9Y9cYaRj/8
ixlmnB6VCf8CrixBjPBG6VM4SKvAG32wHhqNpW0EqYdSuewqpMJEaKfxi6TaD6rG1LLuCAQhca46
D0Miukl53R545ivKF/CAHneQgl1k9einwZDekcHkrxRPbOfBK5XON9dNbmjRd7rdqOSHJlW3GNJ4
P6i35IaBeBhSJJOu236osp0O1YnaYmQGxtGu8ZgzN1SEvf5pyMv+ynMsN9rlmYQaVcLVstZBjqOq
cfSttPwWqInmbLO6S2369YrXmONvm54DVeWcJcuQ7EMjGPyhVukpfKlC+Jq5z9MAtZmN00WUJFeU
HbTtqNSVvlYxRLqeGlL6vq+mx3yHAj84mdiqwWV7R1ABBu7lVujI8BtEmKR5HmmqDw3M3lD1Dz10
Np+tSxMfDJLQkZVaVaoajNaqNjq9eBF1I9Vj1vICS1YtMp4TGKqPjaxbNTIVlr4CaILEr4dtbrcp
9UGGB71vcziYeW6a3hoVFVXc2ebAzK6yvBjlb1F6WnBgcf18K11A6OCDykgcBVBdda12XR/+7EWo
2mBus4LmAOjh9GYcbG24NZOmQ3830BWanxGPRuuqc9W2vxlo1ft7CgCad6sZthc8W3HgRc1tC7TZ
rrYd/gH1sGZzyP6Qg+V27d9x6bnVkwu4NRCrsQxh33IZdzUoUptWhv8EDTIIrkxZ5V1zTCzo8Ic2
siIssOwebQ5BHQXyMNIyCeab95lt95WyiSudk2I14hoW/xi6TtQvjTIR0oMRB/TnxGrU5tpSk6w/
KKVeu7eK69cP1Dmk/GeoDSteuhBPj+tJQB+iEfwOFHTIOBARmx3XwDYjxXatXTEodIzTqDpUCRTh
3irUVd5bn3VVxl8SGLmKqw3tbIkG1Wm8EFFSrWkHZxe5HdoZflZdUQjOVrbOIT2OFAE/cxdO4wO+
qkkVAgobDl2S03iwt9u27mxnl0dQHNiN/a4HkLwG5lTd2I2trbLEtTdQ8JesO2cvg7fQpjVJpdDr
tpDent2EDbDMIhYjz7TGr/wjYmyiB3AVu9cqMK4XKBzDAUSPY6zpyhprL0y6ZBcirBZhxZhqC04S
Z7kr2St4NQc7XKzuQRCcToTm6QqaKKH76g+efgwbTRwMK9AX8qvT7UTqgW4PKhsw2OD7QLSZRXGV
ZgwZYvkaceHmqy5X1GqfxeSV+1TaHrLvJbjghaDzB489aXwhr6GxxNNrbLbGJqoDgHFq97XgK2vX
MapZ0b4UABxpNfhde4igl2IcUNYjr1R3qA/I2KrD98s77XzoApUzPAoopZNezjU2eoM6oq37U+Lj
uzzL9jnEgaRZp7Gtl7cFr0QKY3oBcveTWxwxPNwhHLzeyaR5a00r/y7dE7o3CFFIeaW3kE8oq/eU
WW3RaA8pp6O/zyqDc1mMEFPrwAj0hUz+NLedtrkqJ2kTCwtx8DGmfhpeEZ7ZSCOwdgPEyKtYF8XR
g2b1xU1JlBZW+oNYlHcEZwTVHHS/ZisdixqZcx6rO3Js58Yj0wL7aUR3uRn228vLeR5KMCq2E3tZ
F5Y6m9W4UdsO6zZlh7e95W/sPoyvvUwpgLPr9ZIb0+mz5O2o4ILFWYbSFbJKc1tFWC8C2Kfn7SvI
XAc6ws7aR1QN7DQgWB14iQm7GZLL5SF+EBUKG88SqKw4QcxXzrMrkl9dKrvYiOv7TIiO4vrQbESv
isdYAZiIagC285ejvr2S//u4ZbAm8CqVl4PULUfIuReunVqkIcIJ9hnqm+oe1HZHYg/6hkI5rfod
AtyKS99yzJpxC3IwydbVoOK64qhlCOrx8s85W2cKJJLBw2fgGcoZcrp9vQZUYm6SVTV0/Tu663EZ
P7dN0a6MoQjqz07520HFgxfRV5uVnl23YelDI2omc1C7RFoiQO58bdtaR6UdPLptJdWfxgzoOFwe
5OnZxJRP8DO07jU0kDgu5sZisi2y3i/cigZLrz6iQtM9qGnVwfVoGmVFBcdcinh6Jr9FBBNLFYoL
EGzZvJagRiCWGtK/PUzCrSgT7yu+WNY+FXX+wqb+LmQIzrUG2euRzt1fHu40iyc7jJQfoilZzbSo
qGedrmmfS+AFplvvh4xHZxRrKeXKrPoGSgOJkLTSdp2SW5s+jPqF9X0TQD0NDcCGG5ZUiqLXmVuP
i/2XR7eu3beNN+4Dux7RSEycf8qx7Q9DIJP12NVQN7Q82MYtTSyUQMx9hMfRxgps4DvgyDYADfJq
YQuc7XO2kc7+RtyUgpxpzPZ5liOhEdblsJ/8dNaO0eR7pRp/tXALFk7Os9knkqTGAQQevjF28Kez
bwRFAnp9HPZxUAr0PoR6HP2qRsbSUH7UuJXdQMk3IWJ4dbUQ+qNBYtUzFegJfia/nUkvLeXoDHuq
auR4RkuPU4+9Xw5z++fyHnv7Zk5WGqF4/I3RukPuU4DLPB2mVKo+CLVO2zMDFfABrV+pdZntU9Db
hyJGWjIT2D4Lul2g9wdtX+N3t7bVUn2EkGbuxrh4kYnIYT1W6doBpXSbRJH/F1+cpVPndEXItrGY
IAVFaJ7qF/fmrCZeJ0lBIBuDkMDQtWOsIJLzU1FihQPAc6OvVm5VD3gampmxdoZOXViVeXiOVkSK
HbTHuE5RBpvNVIQQVRtbxrjrMqs9pEqe3htF+yvS/HZPBSFeV37nHFMlqHeX1+j0guOOmQJbJLto
a6Pk+/axvsuMEHLqge/76g5V4fQP9k1dsvGtUgUZo1u5uiqk2T6jD288XY57etxOcacHFV0rfMlg
vc8dNwGtZJ5VDoBCA1vsKb0L5MVwmIVgykrD8Tz8D/FYYz5sHldU/U63Yj7o9HxdCuqGa1XX1mh3
t0pIL6ccw9++1qsLx+tHwxNTFRytW3pgcxMwRUf0pLERv8IC3vmaGiWvttqn997wGKfsZrpy4ZL+
MCLlWtQDkVvkHDsdYFbrTqCRve86qYKpdQqxHygbbnW3Be7Xy2zB93nakf/9tv9dQNZNI50VHOOo
eZyk1LFU2qrPBRMqwWZ5/tA+dPwbGK+D/T+EQpUQ/XfuKt1+6zW+26O2oZM+C3fcjW7qb+FEIyGE
x7y9jUAlK5+6BP4dF6fjZLeCeZsqZl9iDYZpkHag7cKuN27owds3ZoECQUq17uHynjyfwqkQzKdH
XstF+CYJ8W5cSWeaYxca6k60Dl10JPtXKg5cT1FVWAvKJeefOe4SaDHw0McR8yzXqB0jyUPNVHeR
WeVbQyKcUnqhjeUlr30VoMGW8+U/nfsThdj3QqMfjY8X9bRyLBGWZqdbpDH9Tm3tWt3ZGVIQ0G9B
E/ey0+MDeVGydLGdH6GmzdfNgUKmzoE0u72F0yAN0AITCSylKdCMttD0QiHV/lezSwdb5QsXVBaY
6OFb6OW9HuwuL+gHs8xxSkWT8Upa8rMBG+gXDGPbaDsxKhVNOhA3aR7nu4JCAABTy9xKYH2fX9rp
pcdhA+EBCsbs5rJAkAujI2hhWsF2KgEcPG67a7AY6CXog7FJmqH89CdJHYMPnwIVtyamyadLy+Q2
mPf0+g4hve+tGnc7bUjl2kjsakEd9KM5nRIlti/9EmvePFbQf2p0JdN3qk4yLtK4OfBuIkeMo3Hf
KvjH6kpubC4v5Ac7Fy9jjKXR3OWrmL9sA1AEoTFWOrfT4G8Q1UjWDZqJV1VcGNvLoc7PbZYMRRpQ
HFNDc75nAp1CrmIO2g7MmVj7gaJ/gfXf3bi94j/EIokW4n0wNHYoed/kN2wwracrB9i3BW9HPJF5
Oj5FdX8HnPRPVPT11eWRTc//0xuCNw6ZHZ4rsIaQtT2NRO8IYH4zjLvcCervapPCY1fjNFy42c/D
UHmgakcn7U38ahbGGSvA2qgZ7ioopygxZJSYIMEJ/eXycM7PF+oq4GpIkigicTecDgdR0R5pEKnt
1NhmT3AQ7UbKwBBd0f5oXbxuqW8BWEeWauFKOt8iE2DHMJAGJkHkszuNPNpKHWfgfnet7JQdgiev
Nr2BG6UVP0b85DeXx/lRNCqTNCgnPzu0rk6jYXJJD4CO0K5Hk4UXl4WnSz0mJezx2DrCw4f4/7mI
U3VdokRNUYcK3ZlRrasUkAu8saY95vjr1tH+NsI69lAIV7Shu4XZnH8ARONapzAG9AVw1MRGe18L
TOFbOpkKN6VRWvVQkBPuFfhfMYx8G6jpp4cGORepUGqPDu/t2WQaPFUzH+LBNm+Evxc5HIMoaYoj
ijz9Ws0zc+GbO60pTJVlBse5PMHCqDKL2SWI8gDt3VZCvNFq45B6OZLqTuwaQJWT8Jp41a2LwtJB
VKbxnT8VnzxdpviIa9nsn0kAbr5Vq4jUqQuVelt7Mez91gx3A/1dPNDKcWHXnK0jEAzJF8F2BI8B
LON0HXundcE/IIjRVbgOtHi7+Hd50aDeYwZ5dHd5HT8K5sCfoms/uTvMZbl1cGu6FkjSpDwNr10M
Xrbo3baHGlbZ58dFuXEqRRhsTpx1Z+PS3UYWpsyB7/sw4GJn0udUIL/R/+uK9OenB8ZFzcfH3UM0
e/Y1RCgJAwfj2/Noqe94JdnPUeGEm9pP5ePlUPObnKIKtwHgGfYFj+05JDC0wOQWLv5GCUrDR7My
Dzwt0NrGOX7VDHq4znOUnC7H1KZd8P4SIiiFS/JeKmxsl7kJdmDrNKjjrNpauZPeKQbbBHJyWV+N
8KGPbqRp15Zo4PqEJcbJlOrwcewlVA0fya17NHto9sWZPy6cCx/MBRRaCue8g7kaz8pviICmmkUv
X2BmtUt7NOzXBTJqWw/oypWZlMGuzKW35El2Fpa/bjJeo/80Pdv02XFUh9LTQYp0W9ASWFfSyF7J
Eg4+mK3xoNYlRQetXrifzz6dKeYENmQleAmos6QYrRvY6lHWbSUC/a+B3ji7inzhkOVqtbCZ5Xyx
p1CS8i2rTklnnnHoYZNh1oPNSYdq/coAmfCUNM7wcHlPfRSFZz3fp4pSFpCk0w8U6XEU+Uyz21ZS
kV9Qi83XKlYfC1/LR9PGg43saXodgu87jeLrA9Svxuq2FvoLx14gFt9Cx8DsF6WV3eURfbQtJjMI
6iJghrmCT2PpRo2Hd+71W4FAz8YxICsU4HTufRRMcLjszF3cNOlnz7np5J6AdNPwJu/c06CBC0tH
CxuCor6zUTM5fuHkGbZIexafHx/9G04Btj1t3XlKI/IBz1CbKm6HouIfXPv6ZB3qqbvu86D+lkm1
37u8SH9fntUPVvANAQnUbKqsnTUdfdUv9VLrtoHRvsKm0m4aYCvU1eRw/79EwsNJtbidGOPpVMoE
yVHN0PnEAtW7Gk2Fw8SpnA3UoiUwxDwL5hBlUP8NNTtBLNdXXIkH7NZGgOMmtCKkm1q0HtZmpNcg
wVz/Tmm9cK0gpbiQ28xwcyQ3U2yw6YAiKdOzbU6HWYY2VrfN2G3r2ulW6L50B8fz/Ds8TBAr46nU
IhATVMYDisTo3Jv24Nyprdt/VauyuuaOCA+D4+aYFiYVTeCc5jevWFVZONs/OB/osnPFcXebdPin
//6urOPybnQkBcatVtevWhoP31qcxhaOh3mWPs0FNymoDbCavMWne+9dkNGMMX91WPKqtaJjzsG7
s0tXv7FbX98iEaQtVBnOEsspnmkgFj+9C3RrNijQVHmcxLAmK4SAdmiX02Bu5ETZRdzLtptqx/mB
UHkH4j9GpHt/eYd/cEIRnocrSRjVBjEL38gxatwADFth9vGtVmgtgvum3d9aWTnaqDjFzdfaqA25
4B/44TSjXAFqYuqUzcEaUOG7HqZyt411CHs8Zu3rCpnTjZnECJlG9lIf4IM9jreTYNfxGes8hWbf
V4teX4AGf7vNIUy5Kx/jhr8UOY1v0CHQloErLHcD8Ns/bdi1mxzbpmJiMBZ/s0GLKpSV8hpuhRvX
21btA4jZFC82nt3bvy4vyPnhxmbgfUjVifUAMXO6/yrkbihDt+1WtLxH8zHKta1RapmGZYGN2+Pl
aOfLMKUQEy9f42VDMeg0Gh+bbuYg27Y6VrHQ4fzxBwQNThm3RmbOVbSFA/WjeJL2pDXlqjQpZl+X
hhUM9ud2C2w+atGPgMgfPyEe2aQrpFAdsFisU7YQ9IMptd7e95P/DFiH2S1cS7rpjRo2W4TDov1I
Z+1F9cBZY4eHasnlCT0/o2xIzfwfFBIbTp8dpYDnBntQ42Hr4/73V7RSBypsdS+Xo8zwXdOJfRpm
No+V7MrODMZh24KD2lRW7X/XMDfEdork+LXQK0u51VBoQo5LeOpfb4z7e1UG6WMRVG6zufxrzuaX
NrfOM4cKCkVwCqGnmyjmVYeBkqHvNLfyN1hW11cZlFBk3/Slz/hs/1DMt8HUkdlzX5FXnYbC0WR0
cZLFwShomzuQZHLrJYC9VJQXEUOJmn7hbvwgoKYavBppWyC+M2+RYB2NkZiliZ0NxfIGQy7jWbfh
82CNYtz66BH0C5fc2X1A8kYfjX9Qe9OY2dMR8l5DghWR3l3vqtlXEXjmg6pH+qsnYaDgclDCxupV
miZHr3HU5Ar3r6U31FkqMkW3YWTQfpratrPNRZ6HHm3U4kuLi8mPlNblF5WSwHe1qrNhHfWht6ka
1YSaIYqFjX2+lZhLDN7eWHZ8PrOEy/K7RromDsQ0UiY+k+FUW/SImoOXDNLZXt63Z3cf4zSobqIN
RlBqnKdTDW80NuSYix1KbSmqD5XywIy+oiuIMCOUuqu40z7/rdAn4KxFXp+vGIjmaUwjn4zaNOYW
a0DlOkIUudsUuKEb3zPPVe2FW/aDzQT4UyBOMvVLz8rtPUxrQ3a1vuPNGmwkTNLrsbDzTYY+5aOe
d+UOQ4n4toW0hvynyP5enuCzw5CNAgIV+hWdDBK2abXf5VJeOLpjk8fabsTn7Og2lnsY4Y4vLOMM
1MU0kj6wWSeJN/5oTtzL92FU3jlJmbZyp6AW/FL0aXeoAul+r7BAMjfQx3ncRYgi+9t4NPp8nQ2i
/Umt2ZILv+SD8WIFqk7ME20qZ81+iAESocpLuht95BnPBRizA3KUS7Zu50fSBC/idICwQp4wv7PN
srdrjNv0HTq6r4jLUr9SHVYWnHhy49rg4T+9ilzVvBUpP5Kpzj8THQ3HloeJ3JEo/OMj9b8xFHup
WzNthZNyEgtHOuBQM+P+pWt7uoaVwo0x1pXcycHw1lmR4ZSVpNWVI+pof3k8Z/NHcQE2LmMB2Egu
OB0L73ZlnZa86uAo7oIOhPbK8wAEmamd3mlVdu+GUbu5HO9saMRjUzpgwLlGaA3N4lkiqHHk0tie
vvukgobbAPZPK+QQSvQyLwc7O9MIZmH5hzXdxHKbN9gUK5EZvrHabkAf+xFBqeopiUfAyProH3mY
0X7PxnEh6fkg6FQxlkjQgcSF/Ho6QryiS/gLjBBIZ36Tt456bWaWsed4NbeIMQ+b2oAO+6mRWqTG
KmxT+jfQB6i9za4KOENRmSu+eNEfvSvrQX0cDs7n3mZnIWbjyjz0cEQciheBgM0NmjDKsDH/8b7V
T+Lh8mBmV+5ZJHE6g0UvfAuEqXjRvkZHE2+oLdnF0S4/t1BnYWa3j7CQlM465sy9TTfhRn3sDtrC
i2K2F85CzM5ANMVrmLVQzRClXqNLu/K3yu7yZL3hYt8dFmcxpi/u3RccCJfubsEwil/Fl2K/ozsf
rZonTA3NP2gJBd+dg7dRDnWxMpbcLGfMYop4s203nS7vYicBVcIaRt5L6O1LeVXBuUvuyIxW+DMc
NUEj1vhi2FtPP2goaSkGFT/1oKjXI8IeiLF1Bl5p3xAXh9G18EHMzpmzXzY7Z9RKQZemZw/5FkJV
91X6oykfL8/8LJ/4NwQlRVIY6s5UvE8HL/xGdEFGCDdafUuO2k/np7fxdtlC0v3hHnoXZvY1ZEMY
oPFOmOw1usr+Gb4rh2F/eSRLIWZfgmLmtZ4kbKFm622nbYoK+sK5vxRi9iXU+qRICTTmpTnmN95R
HIrDUn15/g48W5DZl1D6MrdKSQztKzYF7U0yYO++Kn/n5arR19Ef9ff/bdpmux+DPlWpE3Z/9jpe
K8/6Md0vLf4MxvyfL+zd6k/z+u4Ls8BmoujGmNyf+Y3YZz/NO+y+++Nkh/jsP+GxWH/3FxLlpbWa
zud3Meso60s/IOYwrJUXk9JPvna+mU//t9mbJTlp7qFVHDN73ba/+nfT6YfLIWbJzX82BM82OjVi
QqSdDgTdkDGpski8WOUxUx5t+Wjgm6l3P/5vYWZ7W+WxEiO4JV5yfwudOqRSmq8Dub8c5Wx7k1VA
Z3qjSDAydZJiOVkWq2xwYlDHHw76xWisAVm6d23E0PdK5Ppyh7BF5O8sG3MTBeHolAq0V79ivyq1
yfXQ+XX598wnly4YLHpULjQEbWEbzc6loetLPcTQ6AeyUt0qUvv0a6nkWKGIAr6pNfYL+cc0i+/v
OeIBz+Q9MVW8HfvNNe3drhxHNDTsyPF/ekbiyJUbBpCnLdcaFo71+c1BCdqQCGVQvSehOuvlNr0b
eiFA0B9tBWTcR8FabdRjgxmmra2tHM3S7WcnEiFWFCZ06AoQFeYJY+z5aC2Wcf5TLxL0tXyRqmvA
OHgqGGO9ysM6Lxcizj9w3oBcWbz2QcPwKJ134uowU9DF1INflVCCa8RZg69Ya7q3BvJ9X+HwZzcI
BjsLYL6z9ePRRAmXSUWcxT7TZ0kQqOqVsfR+udTztkVvZnsqjmJ9eTLPVg+BaJJgZhS6J2C+2Uei
5LaFfJyW/iqVwslhebbZo1MantyPWE7uLgc7H9JU5wPAx9sCEY15rc/OeXjYiUh+5Uis3JSI4Nyn
hbE0cfN0mMmahEAmcRv6A6DDTr971R27SqFg/aRpY77PFdO4bfEvvrIGWW9gGg6oSnoRrjtwqL9d
HuC8mgBwYOqEUVKgajE9R2eHtKHGUaH4nv1U+FwJqyzq7fKX1auNvE1xgTJXml0GAQrPI75f33A9
mwxjTM+LlL8RrjTNwoTPuB4AMynEUdmArkbPi1rG7PdwFaIaGEvvuVaUEJMAN6qsdG80devdJ6Nn
Wdcl5QBtQ2uvrNYesAdnpUp23mOpIwX1F7JIM7hrOkswUfGBeVMvcOLKrI7I/hk4L1la3SZrql5d
ejVIoHhLyhxnHx85M4V3MKb8g6LFbIcigp0NKEjJp6E1kT0w7GC4bgfhvsjexU6yM2Ltj9opKkp2
lxfzg8C0h6nHc4qC5Z1DeEt2sE9BxH7KNWaOPgi2dNi6H5U00A/uaBa3EjTzwhU8LcjJqQ3LmYr3
pNPDy5QGyunmdQUuyGNeuU8wrw2PKqmsYvQXK924GpvatvZxp2vDIYD0ksLXF9i7CwzUzIVj4fwb
ArIBwJfCA58k8IPTnwFWzVXQNlCezNFDkLqpVQ/7q5In+sGvC6fYjCWaq+gPoImx9dDqVO4vT/7Z
uTQhfYGLT8AkyvZzIgMeJ1BzKSo+jxHQkbUoQoRtjWISZcJ9z1s6mc7CMdcTCxv8IWQN25p9J7ZX
ojqjW9EzLSZc19sq9RCZDHMHZRfmfeGYOJtd8GpQrUmxpnY0wPjT2YXLWGJD2ihPwFWH+7jRm3Ue
6+k+j7wON0mz2QxxiI81jKyFPX1+QIGc5sj/938gzGZfU4/KrVvKuHzWMQv6UiaOc4M5lPMlGxrU
Zr1IXiPqJu41V/pfpOajNVsn+8tLe/ZdcaXhOqJTPINbhfbY6eghPUQSCVbScW4b1M7yuN26Tayj
+I7y1VEW3o+AVtHCHT6fczCQoFmp25EJSQp4sxWmkj3lFI3xXOZZelfhU3PfJYgpIs7ajK+dsGoU
g8HYhF9cf3SXxN3OosM+mGisxGfuQeefjjk18yJq7a5/prRl37jYzTS/q1yALwtAMaqrTBV9sueC
6vaorYGDuDzlZ8sO0IS7nexz4tByRc3m3AXYCo0yGJ7RUlUwugmFfUwj9IaPmLX07Sqr4+FLWon8
MSwq85i2Q/AbR9HeWDje5knw9Dsm9iGFXgqobMXTeVAMrXOGplCfiwrTwRVpQo7MtqjjEtCmB7JO
bZJ8gatwHnPSVQTFLGnen1NQmj5R8cUS+bMTevamlq2D1rvzj51EyqZ1+fYuz/V8e+uMygBDRS4M
BJ4T9HSIkVGPoqKS/xyOAZW/tu5uUX8edwpq8WKFpDLJvw9d+nLUaQHf3xuwsoFhAOaDODjxo2bf
tRcZem6RTD3rTdrom6E3whdDDvon6/nWFGfSqgRIjIwcZenT0SFUYwclXgsclK0SHJEiRwsIscBy
iTk3P5EJpANOJDUFikljePrv754vVT3QR8SR/dmLcEWMNJfbBl+Zla+im3d57s4/TkKR19t0K+ma
zinfThOmEvls7Rn5uuwGhyfruumku4oMtqgaqRPuNht/x62TLOyV860J9HZiHL8JrUCTOh2kVjlW
XDVCffYqz9qlcWmpx4KUw8Z7xzS/6bgLLYAxP4iIFwtfAVuUtHDeVeuiVI2qVvWeLT+qdq5p1TsH
k8qtPfjqyrKKcYFXfvY1CEilbJMJ+u4IsuLTEXqp2iYDeopYqYl4X+Iftk670Uc2oaroy6rmNs+a
75fX8+xbAE4INYNnE/e5qc4ZfFobpb6NbNszSqTK1yielNsxCF3YNR9GgR1kIAsBuH+OtUHoPfKb
ph6fHZTgN3i7IjIV+f3CgclPZ4ZOvmxKBXwLYLPpa58j6o02HRvLlMGTq6CUfI3lGb6dYCaK6Hdv
gshQUaJTNfTqMSMBI77SQ2TJvo9layQI8ysYavwZ3LAarswutnGGqGMfQ5XJD7ZCqysRDrZZkTVE
0P3H2v2uO6GLChUq7l3prGTTN5MxRQ8pEvXzzk2+VnrWhIhq91Vt7svcbyh1hXAPtHU3lL4Rbdyi
xgh33VtWnlx76PljBp2POrXffQXGWOCSiBoKnUbTxhn5MIwNTo0rF7c8NHBQXGjHDFaLzFvjqomt
TLE2SBAWGt5tRWpG+F3rDbZ0baeXyY0Tdk7/JaZTV3ZwOMK+iLZGgXL3NbI6fvY9CEWWPaaF5Qfh
wcbPKkzX3eROk6ywKhgQgM81gV/mym/KpJhMSPLYWLugX1peO0o92eh0RoHzAZia8GUMRZnheufm
vF3Rfc59s+G9RInkKlGNAa+Byq3LPW87O3qFGodaAm/NolW+usbQUPgsqzLclb2G1rOL8H+6DeJS
aFehk48Wf1PPGh47bhBcqZXODF+zvo7UXeHHXbc2Cpgbz/roTN5esBqTHVCyEWlcXNFwTfViBAxW
lZ43OHbGup/WWwwfNSS6LBk18Zdac/GywK86GgAn4PCH46un1+0D2npe8iMA96tund6JjbuobGrn
h6pSaumxu0m0YkS8L5Q6BmM95icHTSjZ3zgvEBTNCoHpsRvrnbEzPDs29o6TKupmEFVfPeZo4qX7
gVzX3+dU5oeDb5LvbaB5uuGmTXEb2Fg2qrtrtHnj7rrx9FLuVSd3unVZ6Kj5S7fNy2PIrWs/RrbS
2N8Hd3DKcR22IG+2PTQCbx2U+L3tg0JN/LUHXLLdkY9hlmLYFdJV8YhmyWrg7w42LZp7HjIWQYhC
8Ur6mPkOK2F2doQzYxOpwbYtoP7lK8d16uFOQUpwPNKT8nBfaRsR/GhFJY1959pW/TS2sZ5c4xOB
FG6CGeT4yws1xBO9Om8Qr8/UajCiFeW3Ck9cWYTmCsycb9pbaeUIPGR1JkFXmL2V3Cpli/PRGl4/
ECaE9I1KTVcyHlShr2wgncjGxm5VfuMn2N2h59kaX4UFzdJtI/U+echqZcz/Fjz2owNWMNK4Q1mu
wOc5sA1UIjsBfXEl2H7ZqkOubshwVraMIV2rsVZWP4aQrDjZsHR6gEreaGX5l1z6Vj1gK+y27s+C
n5RgNSgH7DNRg5OB8xvei9v/km3fu3jq6V497JKUg+A2jNzEO1Qa0BBzjYloWCM7iS2I9s1O/NDY
0oEOSYOCFJAHRnGW0XCzaqmnaFdt65XpnxTT5aC+ikTIfCD1y5Poz6g1drBNfctzfl++L87uRJSH
hQXOZXqOnUutMZgwCPRY+abFVWqvdDWR+jouy/7WjAMOHDxcg4VrcZ7dIAkAk51je2IIs3VnF/+A
pmBXlEryI3Q0PNwzCrjRrlECvf/H7IGUvV4e4TzDQWYLNA3BIN0gOvb2PHiXTKUhuAmnjMofIfBk
Zz15TPt/I6iE9nVUtpw5IsLMAS/mERjF3hdGr/24/AvOBoyGLN0Z5Hm5m8GKT7fcu18ApjPPOXji
lxzB3BfH1/0/vWpX90IWiyi4D2JBpqesyUtnkvaa1vtdLL0CiD7UVviCUYN1leVGL3A3xF0H29fC
/pyKmTUBTiZGMoVvpEKots0yYoHFsol3a/SidZnTr1HjdR4636jvOrjDe11JxQ/S3Eigjor39+VZ
PetxEJxKAgCpCYXGk2M21ABGTe2QJb4Mfud+Q02M+sWu8npIW6tASWWzjXGpddYKV+g/GQYZ/4+z
82pu21jD8C/CDHq5BUBSIiVZku1Y9s2OLTvowKKXX38eKDcipBHHJxdJZpzJElu/8hasc41YFj2O
lLhQaA+DI5TpQuX6pbXwOmRBH4vUgOlYmVQQ0TdT0haJFlVRo/6TjNlgJIfYKlVRYglKZHLPnTVN
+b6bqTFQ0UkXp/Y9fNXdJ9w7kMyqW2BPKGcJNcdUGL11N7qiLFhiqNqivIOys8SE6W/PIzkxdX38
Do0VRr8FeHtKhbigKPWnqdUq+1A4daZfjRKjapIb2skXYsc3+TixKXQvhLRWfg91kPXAvtqi6KoX
cHYt9Qk3RNO4owCvTyEU6Vbuk6kuMPoeYcgVB11XulTzHa6gCGNN1EtxX3NS+/DxPnpzP5hIiTnw
i1eTvPUnnf+cqVb1qDOd5KltcRfX8gxHbrcaDlaqtThbx8NeLFa9yp6WF7pU27sXCqAFZJ3sgJuQ
f98U61l8JZG8Ck+kZcSbq72oe1hrY8IfCsX4PsBSLv6yIMCYxNL8jdUGAbfN0ItubJeC+PfJWZzs
GiBtcm23nvKYxF16bfd6/peoFsZbmaPc+dxF1D42s1sqWoNd69Q+aR3SmkhYD8U/Ha6GTdjVFTr7
7WIhZWIUeBl+vKxvLkKTPIgaHwVNJpfzeL6sI93c9b6fnqxkUNNjnXpKeYtr1pKGTpku0YV5fWdX
r+8a7DGkLGE8e5vxSvpkxTiMzdOYpknx1aqiUQ3xay6rE2rFZnqkTKDO+OvhFB0Wq1EMnmfekGBT
g6DchZrX253FZbzWEKjCUEt218l5dcQQ1ndxDR3jpxV5Hs6WLa5b465x8DamsHX1tzNNioF+B/Vj
ghdGPB9sEnrsinb2nty5qb9WctTuU2n32KZjAv348VhvEEysJMRZC1wlkDl6aZsvE3bZeXbfKE9F
V+I5Sd9TcdokaPPWoyFaQQmaHyoC/OLGynpVCeoatvk/sqardyMNJYo6+kC6W3U0hcHea3tJLqLe
ZLOMMTwCtTY/9R6R/Nd4cv+SQImQ1sqFX1lDsCpW4Ybzieqiol4c1Mi/0cdx4iP7of7ukg3GJ8Sn
bCX8eKreHABE5GndUG+m9EAXYzNTRtEgFBkX9jdTyaxvceKBKLMVa1dL6V7Y/OvePnvzXoaiHQ1N
RDdp4Jx/2GzNptoI2/qGAbO2pmFRmNRLe1Xk9RLSRMFIjqW85r1Nd9FiVn/7gDE8MmU0Vdf6o7tt
evYWgCG87NxvgkQkoVfkldkeE7CYFBzR+kt6TG8OF8Ie3GpU8e11XGMzsWi/dCtuW3l2rb4LzGEx
grSPoiNT0O5wiEovQGy247FrVgkfh9YFBTMGPZ/dLBHe7I2q/mvQ7Xu0cqNjk9n9l7EqEEu3hr98
lECNmGupfpUDhn1vbYpWskXpkGYCzn0d0nKHpYGEHToVyp+6IxO5myt3vFQK3JZ5GNNew3NvlRZd
+47nX4hXbDP2mJ4+e54o72HNlicU9usLB+LNPK6jUPZbG12Q/rd9gCh3E+SMK/VZ6cXwjzVY0w6x
hDyskDhHxVSp//zdAUQCSYWMTeWdYj800c29iKiyRywqsue5tpGt8+J8Nwwzoutpvfz1otFeYdE4
7iupfbslqUAxt03ePZeT3RxUuYwHspFbSeR4O0+on//ll+k2is00pYn+4dpt69NEr2k928v8axrH
zG+B1e8jpAECu7LLv3xcYLKw3szkWtonkthsDdQ+TYw79em5dfrqELvFcp2gXnyDxM30z8df9WZ/
sFAIUtuIIEClBwh+vguF1O3ZWKwezXYvf4JAiti+k0h/Mbr4qoFO9PFwa+Tz+tKE4sbxoqxJIZrH
c7vpLXUBnuAl03PkSOfJSlWL4tmkjpHf9M5U7npqVnhvgjqK/vK+pP0I9YN+GEeO52jbBzVHqUIb
LYtnr+KV84ncBH5HgNunYbjIiXo7q6uUO7RF5C7Wpsb6569CkcauB3NurJn7xPauoiob/nX6fvnm
ogHztY+qS/fXG5wxZHo6rIQkzC+J//brqG3FuSaE8qt2sX38ZYNuW64VJ02EFri4lJdt4CwzRkW7
pWnz8VpOCdSWsk6q+HoWFv6Q/pCwGX3Zu10RdkOS4nGSWmOZdidCdE33NTVRFdxnkEQuNGwTzNQB
UZMnngIHvOnpnGCqIYcvH2+Y7UyuUBBErXkB6GO75pYBpbZaUcx2Gf2Lh/P8WFG6vMq9ud5Nup19
tzTcKT4ebxtA2LAhkDdErETlHiNhO185tZeK0OvG+CGwfg1AhEy+snr0ZbS9LmXN2xfAJmnm6V4h
ZtwoeBafj4Uan3TQgXV+6cIc7D9S9VKUQKI56pU87COqB3ha4HCx11OL1zBAVc9YbX9rnuo48LoB
P9SgUJLUSMMWOJd5s3hm0/tcvy5W2R9PzJvKA/TJlTxBhg8bF4jG5mbn5YyHXMj8uTe9bvyj11Uv
wnIesjEm+mlwOjTiVs3+DJGCBAFeuV30EKldTcURlRUUw0ue++JSXLK5UKjCEFcSAzGBJozkbZxg
CVMRQmrdY6UoU6gbg7ef8y6/nqqyxzo7wW5Ujy9RAbd5z8uoK+0Ibh5ryE45XzmMPlLMoKzuscT/
NbDKqQYQ6NVHdHTLoLHG4UQAMezrUs19qnTWsRLiEiZ9czLW3wBMicBz1XXRuWvOf0PvLk0lTK9+
RN9NpkHnCg1Vi352D06DA3cXJfy0j/fAO5NNOQ9vMaBCa7d2MyQQ3lFOlVY/oidn3JfjhDLzkE1P
ceR1qA9w5SzC1A//x6AAImm5gWSgfnL+nUoCNKgrxuaxSLPyOqZJccDbKLlVEpRDVnFy7PPScffx
oJtr4GVyYQnBEESDFFW7zQtcW66k7NK1j1VWNgG2hErgLsMSmtiyXnjs31tHogk0Q8Av8wyvP+XV
W5GnSkN3Q28e40qxy+uemgGBk8Tf6VFWieUctEaL6r97DVEL4HbjuV+xgoCftrBFvAkirGG66nHs
U+Oa45VfdZ5Km0RM2YVNs7nl/htqfe0ZkcrXlh+sjnGnj2pZPSY42dwqHqIK6ANdiqY32djLKHDJ
uU154HnhN7uk0xJuF8w7Hqdqjm9R9X5eCmX6DIwtDiPPQoC3r7uDjNP6Cojkj7/bLetsUhGG0cby
8ffNdZAqkZMOkZk8KhBWH3iGlcCrluFoJYRvHw/1zmyuQMH1pV9RXVurFlpLU65YRfWoDL1B22jq
Pum5l/38eJR3ZnPFe1BwANGK9d0mKsyLTKhQxeVjprk0jWO1CVIh7NDwYmc3IIx2NcwmDejadXiB
JIqqH4+/PROo8a7iG7w4oHrXvGVzJupsNJx+7B6hucWfVDRihK8aiZqHs6HLH9hUiUuP8XqiX0Wm
bKAV+UlSjX4lEIYtABK8hszi1YN0GBXlFI/IqOxG9GN/A+gpoxDssHZXwmt/Rk9/vC7oXT33Xlw8
a/hi/sr5jEteMdtHhoiAKj8RD7IyJKdvYuVOkZ6z0MnZa1kT3dOBxVc5MZpQsy36/LGi7qpimfxB
M6t9r1bWsSndS6/+5h58+Q0kWP9l/ei9bG58tRwjBfYTbNQipoqiDgNazEvu5/FFUM5mZ78M9V+c
RyQEsml9fF7dg7JXdNHgqbXXsQC/HenVn5YUq7mPd9bmCftvFJJ8QmSkV5ne81GUyStdomNkerGe
3seJSIMMr4u9oibmKbIL8yRK65Ig8Xuz+KKqiYkJweVWNseG7JE4Lis5sdJBn5f5ER3txLdm3MY+
/r7NyXn5Pgpf8CRQ6nWh859/H57Uqtcikoi6RqqGtWIogeakbZjIOrlRIv2SRO978wl/HUItlh3U
wjarZgicsFYp/z2O6/onvauQSiw1sQPy6gWGqCa/t7N0//FHvjuftFJXyDJiaduktdBnm1zcwxzD
xdO77mjlx7ri7VRc9i4M9c58mkAJYYBTWl8pE+fzibHKpA9NrO+tnJaaL3NEGHyYAN53LCHNMLKc
5kJd8Z0ZZUSGo38AWHgrr1XY6TLW5OX7MYqmkEhzOVAhcA4YHTY3+hz/mKlfXYhB3plQtiVjwXch
oNwe8xgYmI0n+ko6z6PAHsx0Pzpu7Ntp0R4+Xrv16Xh1z64blO+CFIUyFw3MrZC0VIEyZJ5Q9wZ+
k9jIyyosp6gKDZk3q8fgsm/dRe6EGC8xLN/7SO5REjwQakQDm7vMbNy5TPoC8fVEFCGmB53fmhWS
MJ67/B+7BpWkVWxirddvscceSbRtZEjKpzJCd72eQK/0Q/FJj1tchJXukibbe59GYYp2P1BNCg+b
9zrDQSbqZy6YaN049ozEszBFcYUS8++Pl+/dkQCnIVrNw0Qf+vw8pPCZHRVM4R6D4VL/PQKmth80
JVY1H+2g5enj0d6ePuh866vMZcb22zK/lqXRDRhtiElQbNkrppftEkRuDnhz50c6LZfEQd5+3VoI
JpyDkgGeUN3MY4fYMebTpbnvY9W6MnPkl2N9qX/YrogfP/60d573dSwwIexFqjcYvZ+9dz2u06Tc
PU7jkyOtLrBHJ89bP0qcpj5gDZ1Ge6vDYfPObvQsK4Kp14vhC61Te7qiRCmi649/0Nt7Zy0goVzv
rCJfSMCc/x6J+mxdKRkCdpEQENF5ELMIxCEU0dCaMa7e0cDBY8IZkky7MPY760wLA+YJMhSr78r6
56/efjDBUpvEYO2jDKclXhBXP5ax7u4xKq0DB2eU4OOPfXsLvVywa4q3dqi2ByZPFqB6Tunte+iv
+34ekifhDuU1QmbqLq2V9rYwhPBHMVQXrve3UrgcUSAHFFvxeiH72nwrECujKPsJu4lYYg5uRaz9
UONRkBa9/LkMxnQqStwzE6u0b0BOqA/1IKtDtUzjF9Opp13hLZcEJd7OPwhvIDmrTIwHJ2+TwAyY
0xqJXREVmVV8svS232VzU57iqlrupOU+fDz77w1HAYHeFcAg7L7WY/hquYFH88r1CBgqSBZ+rnXs
kYPUHTLpa86w7EDWevmFZ+ftyaZMs+rg2KCg4VZuLn8W05UakI+9kcVl68N6xgK2je1qP2hedEkU
+4XQc/7KwS/iPmZnUd4DlHT+hYtG3m1GPKhtmzSh6crJt8F9P07dUoZ2O3ShtWR46hZ58YvL8wkQ
Eaj6Ce1Xq6IB9fF0v42sV8kTKqnQPVc+5nryX013kbna1GuNjjZk0R3yzpuzAHu6uLpwqN4uK+Ow
q8GWUaqhNHU+jtrqw5DHyHEl5Rx/KVQnOdm5VpwKvA58wL6//vqzIJXg2kITfq2ybw5Sm1EWjk3M
L7KJOcZo2rpz40q9/3iUdzYOX8OLsMr/6MhSnX+UdLtILqWKBFeeml+6Kc4L38tGkKtl3ev+x4O9
vYPRuORRXeurlDS3HrdznQER0gSCZm0c/4wVz/oJqTai/TP0SrvjmZiUQ9Jgr31h6d75SppOXIc8
6USB275MpzndGqytGdHSn6zYbBIfJmgdtLOifv34I9/ZJoxFS5Ksdg10N9vR1dA0mkwEuKw5Lo4x
l2WYGjg2U4qIdzEg+wup/bvjrXK1LCOHf/uot649uSugfm9ni7jKUzc/OsQq126dmaGOVNXu//g+
0nYCwNUHZmthSETb2E03w0EoUnvn6Zh8VJlwgmzNw2Zhd5delDVSOLtseK853MQtFP7X/s/5FjWy
OTbc2jX3dbM4zV6WnfNZAVWGmIxo2h2oS0fzEcg2gfPKto9DOCjeYZmRrQWii6OEvHjlvNlP/CRA
jly47KoVsnj+kxbcMRoLQ5g9AP4UzV993pUTgtI5vIO/zXgZiq+G7wzdBHbG5u2K02ZJqJSbe1Ri
5V0k++kQL1O861IslgbsWS9spze3KeMBwVlV1ai704Y9/zQrob5XoR697/QGG8S2QJPXX2atsy9c
Bm/mkFuAFIl+5Qpco3V9PlBmFgSGQ6YfOJrpvpvM9AAOXt9xk3/7eMe++aSVNk76x4v1wobdhL2T
q7QwbNkEBrZbn9k01hH8anyh5vx2FPr1gDrWCwYM9DbAxI1dx3umtQ5apRjFLkGyR498MQGUu8R6
fTt1XIsk4bAfYSG9qTkvsEm6qercg8B87RlBTPtKlLMMtUwd/9pbBFQW0E5EplFNhIy3OX25ozVW
RSX0kGQmepdq04XCVowbYXSnXFXEBYjf21kkhV1b9aR6K7ZqsyuGrM8yu5HuwbTnaYdQ23IStXmp
KfEia/f6TlmxPtSXV1NAimXAqs8332A7WJXAVwhHZYSJY2hNXjbX7Vj1duilUo8Gf+gtZ7zlhDCl
Or5T4gBJKTaOeCfZud95GUoHSts6uT82Zd4FeUa/xY+mdm72YP+1H3VvFX9iGTWfR4muBo0u494S
mZkTD+fzVyw++pPIbP3zOMFH96O+RGAE6qee+GMaWc/pBO0igDen3k6uOv2MR90twhopu1OXUsoL
HX3OUEFtdG85UsLi/stM2el+6czC8G2nUR+iUcdVytNxmLxTq6EbboR0jGlX5Zn92zNabFD12Iy/
iCYffxYgY5F1dqiN3ADwErXP5VN3V8LqoruqHcZu3xeOMuxtq06WEJxmUe1p8Ra1H8EqdHb2qEfa
vdvI9vfYV0V5QJLW3YlFaJoPNGcZfxsRho8hqG0b+qNpJGMfACTICjNo8jjLw9xMp0Ie+xICS5Da
qOf6kH1GOz5oVtobBjDeiHZ/qHtZX3wqWxg9uwjyufhjmFOf7gg8GjNI1MQorjs5LW7ggkzWWuR4
lKZmCk3A5XBh2qTeF/CZCuQhXNQWlb3Xxul0XZXdNP0pwBbWVN8Mb+A66uf52yAcI1t8x/Ua79DS
nDDDj++o9RidbUjKG5y0lckIspYS5/mGRIdx0WQ8RLskSqsDagFdWKBznftxZC77HjyoH1VLgmln
We0auqEXxt9GEVjOEAByLLhSKLBsDQmHpa1mvFHTnbCn6tg57U8x9OXedpV67+jVJcWAF+uR199L
7s/NxaO2OhSji7r5XksXcb7ETnqMjEKK/ejpRbNfpka3dlVJ3zJc4iIZr6E569a1A+a227V9pZ+m
Re29gzNZunVw4Lks+0HUqtjVdaO6flGb80zbKHGzH1UbOzHtaXNSb6tezcRnABiYuxkloe3dPEXq
cewMo/YLWjQ1R9ksHgrC8OFbFzlatdPrUe9C28moWlhGNjk+chGdivvcqIlPxVBVbThEepn5oxMR
CdHFKJvvgP0bBztpJUZEFqvAL/Cju+xTht3OjabIuvLXR/eXOiSDuWvqNC3vPLyojcPYqbF2pad6
9q9mphkwWLUmxfK5NVLvfnR0+djShfvOShV2oA3LcguYPRluQcsuCFfUXfJ5bItMRfBgmpJfmYXg
5D8Rzbvlplvm1jgIo3bQ3BkLB3+IMgOfiucx/jiT1rbjfTKVpXuYFa/K8cCdjFuv0ubkN/S88kA+
i052RhPGM3cWCp6Kn/bo58aBbWH16Nta2jRzmCVNoT/VXVRP8mpM4lheuXW+JAeUFiMNbfnIczo/
Ge3FOurkptDVG6+O7o05RaDFNhbtd0dYp52omWnRQU7SQ83V1fNiJ7zaiAITDZPhQg2O1G1z9FZ3
eZIsygKo66yE+vOj18bJyiZzq2O0MgPboKaW4+yxOuXAx0qFiJZvceybPa7gqBVOYvrXi7gW7mUp
eNqzCl8Tv210dPA7yjv9FYDg5JfqlvFdVPGQ74oB0l+AGJM0dwkHIjL8RlfxFO3Sadb9YpV8+sQe
H9OgLFQA9HJetI71UqvqflCiUT5gBqMUe8SGoI2r6mglgJtKo1EDEOlqcjM0jpb53axi1R6ocYnn
RIUHZnarFFDBdmVduEMCqK+K3W/m3JrLdxs5K+tJb/Lql9vGhhP0pta3124SwansU9WYXRyINT2/
82YxuH+SWcDp3Pd2m853nZ1X2nHus35XlIue7sFBek3DNBlGEji4GLQ/aO05wZxDl/WHGN2RY7rE
liy4z6wZgUFR10mYLEO1+FqcRmKfUga8M/XKa++SsizFd9suBtsvAdjX10nvVPM+jTjdtyKPJBL9
bEZg36hNHKERKj3vZ2G188OIgEHv6+q0OPuVJQDpnUrMQzOucj5eTPsf5f9evZ5LxRUnhRD/gX5z
7Ga+20xjy1OpQ0gO4sbp0q8ZyC2Yx4Xo52BsOH3QeBSUkMIi7wo1pGWLBqrIZWaBpnUtkOlCxpUd
QNJcRh/yPdBU3zXmYkFlepDDCAe3StRPahkL59lZDGW5SmejKnZd3PSj6oP8TvMHAhfrn6ku2+wL
heclVEotdY9W6kbPTZ5rj7KPBu2a6VfnsHam9Knj/ERX9O5Z5BSfmFoJhbXoB0NNU8cf7QpfYDlF
xpNoDajGseiTkKfTqA9JWy7zzzIZPO1Tiy/8/FN6YL0LX9On/G7K4jzxsdOavkQ9HMdAV7sxxPyE
vmw35CXQP72Kw3mUEftYJLClOa8i1f0c5ZP8a6nM4oepyM74lHTawoKnoxrv7VYWV9aozPoXZ0nn
5KYdXY+6kRyq5Isw2iLVD2OOJ+C117D7e79JOqOpac9rWbFbzLGcvyzaZP0x+UPkrE3onY1vJBoP
ENSrDMpfGfHMXUW1Fgt7N5tNawZpKpf0p7PQvvk2CoBVBOc2xtSn2FVS8xgvsYtkgZYZNw30g/Fq
lsATbmOvdowTshCFFuZdKge60jGE5HhxJ2+nV7BrftM/G7wT/y+LYBUBDrlTndo59PYc5TIEqDQZ
WDwoyRJUYIs938jQ0/gxaLWR79rW1p9VQSPgeZAyacO4WECWKb3R/GNCeJ390p6M+TCPulkFnoyT
U99P2XzbgG2YKEDxuuzyTlOuqWkoBH/DQAzt97WHDIQ/q2W/V1fTpYkCPKwkQCx5dZuORf+1Lj1d
+ZcYzChBOohKHg0lGTV/SlXtd6TG6SUs2zbEwNVl7ffT/kaYnHLlJpNIzV4flLpVj0o25flBW8S8
+JlDa24CitlqWtBBAlE+fxxYbbGjVJmwY+DWRw+d+gHomfPrPZrBGMSTtI4Z4WL54DZL480BhZHm
2dDj2L6zmmFBHAMGtbJToM1P4GgKbjNzUqzl3ps6jowLGfpfa54XK2ircuh6X1he3B4WRbS/xrEF
Juh346g6kIA198b0nFoPi6Hvh+xCcfmlm34WOdFQWTvgWOSsmfMWnGeSkWUT/fWjq7UR/pLIF+TX
eq95TVg2bUbYXLXJz7ys3K9madXFri4AYt67q3hK4E10P26UMkrUNbXRzNqvaECLR5KsFP+5KIKf
TeReGDts6SvtW5t16dGspGZ9Ls3M/OZaHdLPWuLhkGvDCr8k0r8lA7Fcq3sbdXpgmGhdbpmEXgcI
UkQGsgHIuMt9XqrqbW+TScuuKT+ls5p5u87s08T3wHjF2NK035u5rNCIKePuqLjzd5Pezh+0tnJM
MIp5+Gr2w29XjPolG8w3gQM/Ff0fHUourzaFzfOdZdJwbZx2Ho+jPc9y9FGgSCs/SiW9aH9iQ7WB
m6TqnaOOU7VfVfv/1m9+xYOBH6biAIqGisB65F6Vvs0+pg0qbPXYUfP8ShOr29V45qC/mfLkTFFB
7PrxcXqBzp1vP5BE5DnUiul0v6k98KmddJXSPoLzSFXQF7KqQncguTg50kjdO3xkCjUYosQ9Kjql
kNlvZt1ZAq13MqH7Rt94zkM2QFn0szbPhy9parsp9hpW2fjT2Cd6QASb39n8m7xrcnpUF75hzS3O
PoHi1pr3/1fyfmOG3OdInVjG5B6jFu0BSUD0iTq8d9PUk/Onb0Yl4D8oLxVS3o5KEXal4SBfyI7Z
nlsPhJ7Qe8q/MndS69CkjTdeIdcwuPdRPufxl8wzOvfG1RL9Up/5ZSeefzErtjLHNcJcB93E831S
ZoZCbQj5kjZTvRt3dNtq32GlFj0ktEXvlboepZ/Whtn6Wist/VOc1a21N6NZlH7WCHW4YvGSuzlN
h6ZEVbmx8sNU6PnTFOlYVhkpyowB+U35b8s3GnuZCeldgCFuU2QKUBSE6FtiiPjiC3P+EVHborit
lsrRsfv97CXRz9Hq5j+8JdY9b2G0m7W4/1S1lvVnthZxobxnvDntAJKBiK/ZAu/JG6CuPiSyXKYl
O0EOq7Uw9qLxJu9qFFVGQo8inJIswwnLiM36MyKSyCZHidXe6wM2G4GQWeF8NyIopDvdIcAVwbAU
ovjlFn1yOzvCrfbZQsoJmbRy2glZqHJUdjl3dAPzoHd1+Pe47NzMemJO/mSaQsF7S+Lo6JexNH9D
nDfJRKfZnvZRp9ndLqmNODrRsfL0Uz/ro+vPbSaV77IjVU6vTWO03YCSlafGvqV1OJaqsWjVw4X7
Yr0Ez7ceywZai0ovMqL843zVEEfyKIyp6Wm0ownxZW/ujlq7jHdU0KsDdYD05NEb91Ut+i0nVzti
gdb9/PhHbHcOj+RKZkU7AZIm6KXNb/AqmUTC7odT2dAJus4FsYjPGdfSIz09apuGkdpqaGoNfHTF
qtTkZCaVmu//+mfQEYf4DcDcdIEhnE/FtCyj5uZxd0KeqDF2o+1MQS9VbQosHc1aP0Y/aGehnXo7
TEXuz0N+iVX5UlZ5vRrMBBxbePE8XCvTcTMTjRdTkkvi+jSKJXIPq2n04reD27jXS9cD8kzENID2
j2Tzy6w7V4fdbVZ3WTf1zeIrQ403dx7hli2HTmn3fZMMTdhotY2aaqfqc3flDmqf7lM0D24Q8ymn
n4I19o7DWLknZMkEhBMnl8fWi5qR5Kippb23+kU5CCXry93HM74tlPO5dOHXD+VxhWW5Se1HQOJL
pDjVSXHtZ/Q5lCFM4+xbXHfSvNBifNMTX8eifgDAgPWl77cZK007N0/I704gbJ8nbPLQqM6LxNoN
9ZwcZE9t1E8aw6n2TdkVX0cRx+GSFP13KnLDNZi4i2dvG3Bz0UO0o1OFEiSOZFvyyExBc2zmtDkp
IF+ToEMkF35TVneBalHCDHRk/C45d74gDc53GN0CJgEK4Xp5bMNtrhNbnequPyUrdOBkW7k0roZK
b4erMev0wTeruhiSU6sqkfJ5xuJQfqpNdQmzldjytMQUqJ48Ch2fkthTol3p5c0pJZLVGz/TQdHe
OPaSi0NK4b7zFxs6X1hmWWp/RyAs57kyymS07rAPycYHC1bPSZLSdk+KWSVKuq+LQq+CYeCWpmZj
Tu4d6jR1dGHfvakpMfVArGABAlVaEZybzSBH5GbLaKhOkHK7uzm21AjISSvzKzR5PNfv8IRGDddq
6wX9104+40Q1uXstTcc5cFv25xERbzVMwHokgUzt+J9cRtV8NS2akoZy1o3rwRL9JR+ZLQ0K6tNq
kEWGAQZ/7cptsqWupPcfj1Vzchw276e24lG/TWIKw5o2V/mpzjTrTl0aSxwUPbfiT8pgZm3QG3Y2
7acSlv63j4/wO+cKOAuFYhA8NJ3fGBbqjTq7GUAIbk1DniZ7AD3ZT8a9plWf+tqN78fRE/eE9/p1
Y6G/4quIcckVxDp9ixrgkheix3dOFQxECFkgSVfc3mZpp7gQ44i866mlhkypZ7FH39HK5WDWtPoX
lQ70hRHfYOkAWq6IWdqkq8sPB/r84aj6AfajonYnY0ROKhhRxpwCA+sJtKToCcnSb8xRbx+1lP9o
51ZUWEOFchFwG9QCrQsr8nYCVi3LlZZP9E8Ouvk1o2OKSJV2c7Jax06u84X+V6hGcPx+OdGYyLCt
ClO5/ngbrLP66lohQgBrBF54PVH6Sg85nwK8bScuS5vugD1XQ6DN/fJFmesOloaXICD316PRhXHo
npNiE7OssfyrvAoTx5KrwVkpAdpS7pZ8UZdg1r3+aBR5+u/Hg21annyaBhUCbDntXA7dywF4NVg2
24Mls8XcwddtKBvSFqEjqRgXCt1vZ5CtA/6FHAT9PiDV598kPWtyBMD6XVJUy3g7aChJfBt7+tno
nLtCXKi7bBP5tb1D0oGT75rFI0e6xtOvPmtWh7gXVmo/lJwjLQ2qxWszssNeuOR53HzjYVSiIbou
NGKwJij1uR9Crxf5L2VFu+xo8sSZL0Z21rArzKVd6rApce8MBlPiZWenaS1T3x2UStcOH6/J9h7k
19PLR2uGnhh+EHS+N79+oHztmIv90Hp2cU9HykupI5pe4VMnuV0qu/ih9EvkLwIZjCtZVvljIeX4
JE09bS+kHuvKvNr762/hJxDKr8xd2uKbvd/PqlVWpRk/lpHTaj60fDuI80n7MTax8zmeJoeCo5df
AIJsjjmjrmwO/uLE0RjZtkVgRhMjjMPw4I6l+C36uPgiFHdZfill3VZhPpjjfEHy4J1ZZ0xXRzAC
yieP0OZqKQuANVTn1YeZtfGgcYPCPkmzKt3CL0WuY3dtFJl9EG1UVC3qjnYuvyMUMi4hchpRs6Mw
jxf3hdtgkz6sMwF0DIUQPLCJ261N0CwXE7WjocU0Nlt2nZOjTs/muB711LQwdzfLo5hMbiIK4KVx
FYOBumRVtkXVcvthX8O7vOptv6RR59sxc7qky+CI4y+hofOoS3wfDji+LcqTMQr1funKEfHNZmiG
oI3nNv4qwIIUxxIygooodpxViLjMiVVg08x1dKl9/dKffrVH+YFcFFR2aR6TovNDz39gUzXCydTO
BnFQa0t6hG/h4cVYwJmf/TFWC+XGbOZhuqbM7q3uNf3iaEHaIGjwoLqjN+wbcAD0nMBRmTxxpZGX
n/XSiNqTGKfyeql4df9tAISYiV8rVP7B7o1Fuy/SaBR+0/epRrmvFLpA4tNsus/FVCDtvx9nmbhh
LqXidqG+SjJqxWyN+0mbveKT8EqZIWUdpXimSXeYH9y6sSmGKN3/KDuT5biNZo0+ESIwD1ugJ5LN
oUmRorRByJIMoDBPVQCe/h7obsxuBTv+hR0OOWygCzVkZX7fyXTYduCW1FYUiaNhcc6cLoJyoL44
csisLYSTeDSjtJzF8ECB3rRPTW4m1J8LTSj3qeqn2cFB3pL7ciGsjgfAovpeW3Jde+atindyTpT1
FR8Uk3WhMiJkPZ/L27GdHtDp2+VTXFdufy39db7K1m9l4PaxCfYCsvHnN5VGq9HF2YNxUq2SxyqI
S/INM+zMSjRGGVWgU8xNDnZH7RL28I05qZaqerpW1Giu+eXzrfYsr8LbQD+g6EJkRwdE49zSNdTK
Tsbabp+hxD6qfkoPAZnnSIGxnFj0+b++XcUHQ8b1ld3mrw8mL0lOjCXOfvJxymrKbsy8arrnKbDT
A6WyMvQqRHX8cfkk/Fl7xyPKH3b0az18/pvPI7r1R7O5/mk2j+yD4vPHZ6dNwVyY5hR3u5cGm76l
ZwH5YxSyEd6aPHIBrFlfMml40aI32TN+UetrEYhrvuLLMUBcyMuYiBlJrp2r9TUKpR2Us/F59Jjp
dmwAwgC3dSzlDHPGbrMfdF1Ko2JwtbfPh+DsUGMEyIL80a+RO0ffbH4cgaIxKayWtXbyjXgSu8KR
6XzMBA1CNsgGZ2yggzTCuqmDq5vpn1/1cbPit8Jzw4dprUTNs2NGz9DkdWCCntVaqCFZbbXFenuZ
daMgLbMqHmu/4Kxfgol+2mlgV8vLNDlctwYw7iLdZNok1FFp4JsOXIZUfDLZ7qZ/adCVzuL3jE1R
3c9IU6hkilKl+yExgzqaAhUXR+iaaRtCczPn0G2mCVrz0hkUqTHj39UqqUuAtKzCLZwS/b70hTlH
pU73pMigwI8aDRxlszG9WHb38ZLa+Y5sbS13pFQ0IcK4zcf+C4FZ/eRa8/I9ZgeMT07dtu5+QuxR
YXHGyY0ZQhf9vvcyu42WwQXgC/1Z934uAwaGKEGPFN+COizYHGA58d9aqXCfYj8pj5Wg8Lqfy8Dp
o9rUzJGhYsCG225oe2/TkCwdN57EoR+VvemiDKBs1b4gYhf9UxXDYLlTEP2tCLiMTzW1dmRsVFFa
lRnV4Kmc8p3XTf4z/hCPPlhp3H2FwTVxCe3FMn1z3NL5vt7nfSRnY/+E5KZy92MmS5gmBEVllCqw
fUhYdXXwy0pTbwpgzSHPJoGOyrU67agUIV7oN2pOt66g7MsxVUlkHFFgAND91SmqqhuZ1yYCmGRu
7fa7rxLPfVrtSssTYmfNuEEQ6PRpNAdesu2JiKyIKM5a2kOrKv1esAOLdreopbM3XTlyvC3ezJKe
6sYavnUuhNUjBtDizqgRAv7GbeaDnSjVm1nPkx/SplpWm6Sqm2BjlogedFmYxWYpkuCAHolLUqSX
VCGjIE3RLGAY82/TNgPF4Si//l4HNfVg5S/iK9fKItgAdkXG49KZpYWWmiB02KPY08V7bfUi2DdL
08wRJVo0dV3t9wGmFSeNo25WSoxbx+6C4ma2pkK/8Y1K/tMWZZJvAFLSvZtNU/qvPRdP6zgm4Fgx
lqVaG9ZQar3y0NI3doVB2/IOSIpnvwwz2NxQn8nZ0Yq7DNz5kYlQlD96kzDnIZ7MWt1o9CNzQodO
T83eG2m1iORQ5eUdWYbB+YIBJZHHpdWdPpRTav5cIACxuFRDx11llr6TU6uFTBrGqSyL7VTbzb70
lG180VDTLMnOzdL+BsFTNZi7Naghoio9/XWiiRh1RcNtYjw0sVPvxIrdLh/KulSNtnVSsrfRIvL+
JO1aFE/mMs5OOOalFl/Rvl9ukhhbqJkThJO/I5v3cZNE44sKxM2GZ0Qv5gYBnL8VTaofZ71OX+uR
dicNNYv/9UBm0a33esyra/b0nI5Achr1Bt6t57yg0FKWRfbFF34NGaAnSV2zno07MtnxI9jG7poO
8fJAchxcrNw4VniHd25kKn29pzmz5ZyYzIsBiMmfRpp+uCxQPJ+Za+/TeC7lA6pBvFybPsuz9H8/
nCFdGGghoVKuTtCzw9nty0W4U5Y9V5NOaAROPn/sqUvd2GUbv1hStw+ONWcHF674aQpwrmhDpl25
gZ5dvzgfWZSQS1bROmdzcJ5mEt1UBEZdPhdOaeRJlA/ZnOxZXxP9dJGx6jeO0bnelSz2357qYt+D
NE0W+/+1cv+5tBcluVubhl2QKfT0VBte+nuIq+WAtr541HvqLFfuVn8JRlcGHEJvXLBcbq2zi7Zs
sIy1FvwUYMhVddCqKZ+2yL3ssGvr2tsYY+r7D3Or3mBSiD115R5RLNHcfYeP5+nzoORy9rk6hRly
Pys5BqPSx/XWpMgdG8NonlVXF9/7oWlpIhs7kaKcfpdTwJmiMmFXUJM2Xll1f1nqKy4LvArTzoPe
/vHROEcawpK2frbGXjzI0dI3k3LGHxPJ5XAuQLyUYhDPn//ey8/tEAAx9GS5DLq2nAVChdFqXT03
4lmO6DAbUFtzqKm6zMMpa3aUilAYfv7EP7/jLPaywNQZ2GHZXi4WuHI7ooW+tk95tiBvrbTaIpvh
+qk8JJysBuZnp9gtQLGt3dDaFb0s4jgNhq/sBhr91P12PY+HpG5vR5smWw/kKDiU49hcXnhzxPNs
LuWSgk2areDX7JUjEt18prdEZMTlbPXhmHXEcpvPf9jF1AEugDCCTXrFI6Ml/fj9sJjU6BikeCk9
oOWboHdA8SB53BuN1A9ekNV96JEiQjZYedeY7WcZCibrmtNj1yKioL533mUvF4OyyqkpXmwnVbte
05kyREr4a4s2qjqZHyottx4tFIm3ANWMa7m+dXJ++KhUO0iV8XdK43ht1nn2n20DnqqBWrnTn1kt
yoo0QZNDQmjp/J7AIZ/IW9lhu+hevxetW30ZAfMWIX0SvVcEBiWVw9J5+/xzXCwn9i6Ps49sxGqg
ss9nNuX2VitwEos8K54tbAsH4MpLjKzbdg4il/FRLt01BsPFegLnw9KFz4vB3CT/+XEcFoTkMZlw
+7mlxYZ/N0urPMZtiZi8boP8oBCq/vz8d55ldfnydOpZh5fSIwKg8wpnqhETjFMyP4+TVn7pW61+
pjeo2KcF0fXnj7ocUnL9SO//IFdpMHU2w5MkRUSsguSlSZvua63Mb4p+GHcV1/syHOMx37paI/7X
SzpRLAZVLqlYyQHnnH3HjiIfKrc2fs56K7njzuZH4NFqwrzYeXBbGn62FWFfyMqWVxKgl0PLkzHr
U9glIcbsPvuY5lRPeTGmLzW5mQNWK7SwhuySx7jDoxZ+PrgUdC7WEAUl7BegoVhFzN2Pj6uZzNyh
Mu+Z8KPtTggnVEu0teSlwmVZ2v1v3cOw/2XBWZviPDBK0o6E4CJ063FC6bwesrAKh8HAt2E22i+/
bfNs12dZ+aT8oIx3FjqQLlw0YOYk4NopvYWn2VsF8Etv8MN+HNKeSn0at5vBc2QGkQlbxo1SRj0+
EY0bIzwoPygecsdvdW5ZuW1Mj7RD8TFEaZhcD6Pqq4ySjNe+NSXI9FYUYPr8LHPXVLlMlm0y6u1P
gw0h39Su6JJoFr1FcyJ26Ye+GzG2EFjriInSqvvt9zZw3Xnsm+HeGXrtm0DjPD4ggOzf0q7W3v1q
7H8Wi2EBoZ765cl1oM5HiUyd4ahbo/NsT+XyE8Ewl8+yq4wwl6SWI0w+dRFmpkljxIKuSffKMmlJ
Qx+GWdwOpaifx9gYh5uqgmW/qalMRE2QoWhLKD5V4TiUix7ZAdTkre5OS0Iv3lmPNB9X6ls7GVqw
H5O++VcJP2dVFNhU94Wvq/Sl4uau/e5M2dZPCLjFhrCyphFoIGr9LibNckwEnVtCErvDv/yFdJ0g
U/0MXKmsrT2MWRWStJGvmppb82vdNdVt13Mu3GLSsvxtpuJRbObUGL9ZnOn1FgcXPAASeL1E7oy2
m4bSc0bgzJ+7G3PsHGTCZl7X7sNcJAvVU50615PPbWna+Xo9d0dIl2b26vSibDcxt70p6o3EKg7T
RKwWpmklvcixa+dAK6nSQF+PbSEcaapl7x1ahoz3dM+anMhdBkO+eU6bx7fAoqQpt4sZZ3Q14r4V
NN9LEy1O6LRJ9TZiYMs3cyLHvZz91HqZ6lVOYZkFtFBBKJqGxKezFab0sogjyFrLtMnq2n8neR+4
P9sOhewGuMjw2iZ2AD3SFJ64A+lc1Zt5MGb7WPr4/27Q4Wc/6KOkubs6yTSu8tIaZb2RjRI/E46p
rwmyve9lUZVdqOlNtUOEFTgPIkv8+6HD6LFtYxV776S/62ZD6m72wsVscKjRLCxLwwxTVYZ7bHR+
sfkP/Wl01PQwaohDN6iMKRqMbG5jWLoDVbGstoz3Atub/pQPiwtz1stc99mPSfqjNSvJOHW0Gzlw
GWQXISeQq3YMxZC287aHlp492p1FX9lgSBPvtZYTKNOQPpKpCnnVmcZ/bkkJKXJSrbJ2k1RFHcY9
wqhDkzHZWDd5OW09r+eN0IZYzj19TIb3rlLjz1X09qswmNwRUEV7OvYy6L9XILCyYxVLUd9Mc9XA
fZhdN7QzMXk3eV865Y0+xdoKsayyd2es+vJX3PmDTUpgNN3IHIX5s8XNGh/yBsZ7WJRE3hvVzMg6
jJS64A0qbFqY6YUq7RNq/MaNcpqjDT9pTyDzWzm0yfIiRqcwDlU7w6yinqXl+zafSic0hwYnBfMR
/4PPaXEAbzVRXqy7HEhGKnMIRlnWRDoKeblBOmVN7A0eUEVd+rF9o6WjSG49L65sRtAUdPgUpRmT
wSsyYzPEnf1Ao3tvFhtRO1m2I1x1SRTaRfOOUzhT4ejEeEpD/ADWAlLLtuatJsx0VxFAOK+DFY/j
vYxJp0Wl4Vcdmkp3rEM7Md03FbeYwGK76+5HRnV0Nu2M8v/OalJj2ZmSJEVoa3Qz202O02xFb1JG
yOmxO0Ro3IX7HLjII4q1F43tRjSSgzhl1LnWhxVWvy3/A7Pdu3hgf68diX/THbt6tQyjHw8y4AM9
xMPsTVgo9KUHllPT1ajynP5HIxG4PmB98SSxVFeY0Ww1Vno7D7oGPicdisnbYACrzb2Ggcw/pc3U
/VurQGghyF/tt4ZRX2JiCJx221qxd419c65QJiSiYwXKaALA1cF+3oLFa5oBwYxsX/wkpX9hryr/
Jm3BC2xyoCRDETpN7/6b5EH2SLJL07AgshqNSu8oP43I/7aY+nMnKjJmEt337PK34XV0NKElUTNE
TjCg1BJZp47enJXB/xxlYdxYw0eCHaQO5wq9xPVQCRlp91KCGGs4r8ZgOxWGH2quLrWt7aZykxVJ
d607+OUVgoAVNTlJeYqMF0WhoNM1Bm5oXixchRztQVeX+2H0EdEv05Cy4w6DMqNMzupd5WOrQrXk
yXQlDLoMoAmdzVVDh8ePCoH1MQhqScQWqjbqlwU/yD8tz0X9lCrsaeBjI2xV+s3ncddlUIuhmts+
mYtVXnwuZrEtZTOas/WMGiA50qNcNBud7kxPkzP3zxJRIubmerzG4b78nTwW+YxLqg3br77++/9c
mJauL80+URadtQJCtyVNdxwp/kNeLOWD69Yv//uv5C5EShgG1eWlG3nrXFlmbz2jg+y/T7NwQl0k
YzQhHpqj0an6Q9vq1/oEXV6JIdZCwyeRtmLOzol0dYNsSci0eHFGriNhErRAQ+pSPuLPHTDPz40W
DlTX8A32/jVaz+V8RsWGcgyNFqmGC/lJVuoVmTPpP4+qwUWFihWJthlkUWc5ab8Zczs79AvJxajB
ifRVqdi8ltv6yyuggoQIwaVwpWmcp/CoJkxyzKuXYcq1cFY5hEVlVJYXJm3QUCJfqjDRlfdeBVog
AQg48gpN4XKarc17/nAOaJJrn9+eyOTqMm+9/oVrjrWnqKgGQE2GfWsnonruza56/XyiXTwwWDWn
Hh/d5gBjT/04r1u9FxpybvPFoMfjfatwKKrMdm6p7LS3uEPklazLZSGVxCGycqDE6yJGbfnxgV4N
1RX/Zfzi1FXXUkFyBw6qAOFIOGpaUu9UnbmvavG9L7Y7InU3LVU/aggKr4FTzoWKRJa8Cr+bTYR1
jUXh7FUcfI6tkPGLXY0KOo5dPfh+20AjqLDhGEWV7Uyj0jYq0eNvhRnTK92AxJ/Oo/Hc+As4ic+/
xV9eiFbTnCVrl5m12nx2o5wtykA++9sXA0LCUacU8m0swA1GGY0y6VqLT37TomQiPWYu822SGFxI
8oDV4JiN/s8gm2uYsosVARbJWdG0f74VFdiPQ5THQdB2RlpQgdG7Kew9zf8x0LDhu50uzpHN4n12
euuAXV+/ybPaaa4Myfn0hEOIYJbS+zpV8M+dfaJgNmOnGIvupLVZk95iaemKJ6+p/P6AzwtkLahC
HIGff4fzI4aHsiqw7GF9pK5yjsetkiorReH7TzmAjV/DwK153/On5t7UOQO27lR2485SZdtd2fbP
N2D2P7BWaMbQ9JKhP9+A9LFDsqaRyEfGEvwTD6V739SLYW+FGahg6yxC+1aAeLCj3u3n9Obz332R
2l+FmmgbAOLwD6u44+PXRrHXdTisk1NdtdOPydSw4lZL2URWX+TfcGEN+8BOtFNQg7md4Hy8NqNc
Qp8A/Fru6mKf4F1W5CWMTXTTa6r747tobWz3aB2Kk1Fm8+0Ky6OTpCkOMVCpO8tIOjccaWgfgyPp
y33sL/mb7JbYOlwZk/U5/82U8niStAGEJY4lfHRnZ4LIDGukh7B7mqVe3XTzXD7Y3eRxD0Si9LOD
ZffDs2k0TCtT7TcJygS/sXNlk76cFi55LZTE7Jkk5871bEGOy18U0jmNkhJn5FajqPFF2Pprpw/2
vEntke4StE+saPBreqO5/XwQLhcEhyHmTjAK2AEQ9X78FiNgUxpb69MJ/EZ5yo2p3NEtOojoLlHv
abys3TBE1+LqdWA/DjwKSrCU6NToFa+f5+djzbFkUybjqR+WMQjduAqaUBWOdkNmR+w//4UX+wyP
YWwJfnT4JkBVPv7CDNVAR9dL4+TrxZiEa38zerX28b/ZpMe7hLa9V24N5xvr+rtsJB0oxtY+ZubZ
A/ty6pXAmnuylyU4THKp7t10yuYHZBeSthVW/kYl29mSw/VYYUuR+lc+6t9+Mrs6gQ5qdcw2ZwvM
rmej7vRWPy1gr+IdOS85PyQjwPO4onnBTUEJr7hSHr+YyPxqBPyMHvwOkyvf2TCjLyn7fNZPTjJm
kFkG+tORWhntSPelZx3JIpXvZATjMrLrOP31+Uf+y5ivZwlbOskWAuuzX+wOLWum6qwTZxq9B7Hb
dV+bFeSbD0CGDpxeYl+lZKmwDHhRjMnt5vMXuJjSax8tCncQOFnFaK0//nyKDTR90kzztFD/GTZ2
1mj2DS0NtLAL4iS7MsX+XIU+rCBy1gbtB9FqgaPETvfxcX1agZ7CoHmqBNS/TdtKepJv6M2tjkgR
hno/9vTJDss4HSzckC6yzNrJJ+0fxCSWRcZaSuswVujMkizIwNIGsiisUNop4qWotZu+vBv6WW88
KKFOuqNWJmj/KBxuSY03+mFj9ukWRzc0m3BxUbQWEVdV1LiyT0mJZ00jYW9MfuZsJmcN+ofAHh4z
OdHk6fORv9Djst6otnFpZC+h1ncOlOxlNtRUk9xTMU+knGR9EgCobHw9cLnoHEQ4n2a0VBqzpt7S
xULt7catfox+Or8Dj5F7tKP6tZe6OFvwyazKjXU20lTwvOaV2qZ0Uqg1J6Mi2b3PtKQLjjimytGI
Cr/S9gx4Q5YR8kSwbQaz1PYJu1j2LIymukZ7uNjkeRkoeOiBuRAE5rm6Eu1b2i1TvZxMs0oL+Chp
vMnmaZaRZzTOFpuzCumrbl25EPztsTid194AxDz+ecyBScqD91IbJw/QinOjuZ2LVr1OyVq3bSO1
Y48sate3w3ClUPWXxch5xi6wnmjcONd//58b/dTh4UTXp58Qo+X/up2/bNJOMyXioUC/1vbw3Me5
3qxQL/JA7rdE9uenGXmjKlgWqZ9iPCPfEjRCYzRyL6tI9BXpBqXAIu6Q76tNOjaeuW0TRcHCqER3
Y6AxPvqdN8sn+DjuuzRzywxbbXG9cEo6fdO5g5i3qqEa8TIi0E4j6DSZt4Fl1B4y3MwyrPOmCja2
ygrMI51cte/GPGQhpM6gvGZ/OpcMIFNmSiNPXeloqPDPWwaYIk9aZTXDXaXAUd4ncU9mfKHlYrfD
mJHFT01uk9akPl6WUVws7s8Gh5Y6wgBOHwJtAWM15Gb7VvFueRiMMt2Njij0W30KCm2P5QiNNT17
ZnXXWIX8LsxOFNts1rRdPOdWdeU+cB4X//k9BIC0CmQXwdV1NlVyUdSLiRwdp2iR91+GoDUeReG2
1GmoMYkwj8WS3ZJGlo9d1Y/VySLzNoYGCej0DQd5dcVfcnaQcWYTo2ND+iOJpda6rqn/TF1C8CBt
qXUec0a5y/EAL/lCWzOjtzauRyWQvnmJV7+ZmVupjZrxBIZCW0rrynF+gSngRf7cyjB/cGth9/j4
Ir3TBcvkuOIoYntqx6iqVa/eawcNZkSVKQdcOHsdxYOsR7wUVr10vc1SGcNxRkM+3Cm/G5wUhSPY
H4MTpSb8CrUxMDojqq1S93/bWTLB50LDc/Sabi4AzyR1Fbkxeucr4cHZTqQjBfFx7CDv5sLBwXk2
qinIOTUksXkkuTX2X/WattxUZZWxITndiDHCGRE7u6XDu/H6+fH0B6T8n6P6z7PXvjaI2Fg5vMDH
gdRlAE1y7O07QHT2hLAfOWkMGCzDCA/EsFTlF9F4acq7AAjDQ9fnBW2ri1h1fR/SK36YIt0QMeTX
wU3eMXjjX+1l4ju7DBUwh7kz5HflqKPRNaH2oUNFIa6T3SpK7Q7FWPvN9Ee6OA3AFzd5GQzdUYtp
cES9yZzLOLS7nKpeNpR9mI7T1EZGUFmPw+QDgC5GMSdHCETdrZ8CftsChaTFsyWRjFKcYha+l/04
V7uy8Kd7AJfcGoZctskuMYxmesXkkb0NEkXtZgDe91PzUJ4c695OMZz0tf/Tz0r4JWXZyV9lTPUi
JObpueqgsS/3NV2Jp73rac1dUTtwO4fS5L6e45s+QFTDGUHHY3TKITS+zD825OuxMffklne0zJuD
O5JOWrtXrWfc5E1QZ/xAW87bK1+YD/jxA5Pu4lSlivQHAnR2tS4VaU9zXNIj4JtGbSiJjAdbp9Cz
hyW+HIZ8Mr5+/sTLxYk2jQeSRl5dmBfzmQqox5kr0mNbZ/b4K5DK/A573Zf7IjCThj5Di8FR0caV
6dHiNPEiAEqwHPHjCocCpFvBBUvhCy/U2Q09uc3zzJj3S1I708YWtemC5Qqyt1lrVPbgJH7tHUZE
RdaV3e48jl0XB7J/G94mByLx7JmkpNRnBxywlh7NrhnEjRpE1RjwJwBbh0HfiJvUVHF2G7RjHaAQ
F3Vqcn9wxOTfVHGqy5AIYDC3tT/UogcwaepfHZpWPjrkugF+22aB2EGZqEYfgFDPX9oG3My2C+xi
F1js8LcgXfOXfMmMas9y0XGxOy5NODdTn09zOGkCXmNkZPRgD9PeLv4crp4/kKULBLjZz7/r2R2K
0cB8QbqWewTlJrbNj1vFaExzmwxBcOchPP/d+J6DyDQDe2fY8ZOu8aVCSZGEBE1aBdc+hXUxjWnF
Ac2KgxDyGJHrx4cH3pwskJn9O8UljUN4EApHQe+K6h8vrUXyynWq8KCRBcYP0kVO9tqDEHD/cXyV
0UICApOMXM00foB+GYYurAxvfrSQ6Uvj1hD5LF5JAyJVCQu/kOMUpU6jvbFAFzhNTlwmD3Gb6tkG
CKXfq82C32uHGyIP3hIjDR79eLF6ZjQbXEfCALYR8VxQPwCcrfNDP3XtP5MxIZ24ctP6M+YfV/da
GGKp4fWjinE+LIsjWImN7txNY1PW8A2gIgYPhtOOW+Qsbb+zuNXvnVJU+T51tPKdLqEBaFG4su3S
gJ5Czv+77VI3u9WpoGVhNWik+oKuxRAgSIBVOw9kgrkxGtIwIio7oY/PU+e3g7atqX0SfVT4z7Dp
lQUHreMLu92j/0/KDW68wP3ulFzqX4x28ut7P8+SfuP1oucLOv4MqHMSmX3TWThFXyh0VtZTDvRZ
HgcMt0g80mlpImVks7O1UWFwESgb00CM4i/Vvqv0WL0AzGRYbU96p66EG/EQeLl4rlBOIk2Y3Llr
oCQ0bfy1FhSyOKzILsxbMI62eHdjC9BFz8rRXlGQkt4bqkkAdG7xTcQ2yhxQYcEMsbDSmu7fLMt9
oIYN16W3z5fWnxvx+Xf0KE5g26VrBOLmj9M7K3QHcMpo3BXNWlN1887/QaiaFD+X3qyKn4YvqjQc
jHjZwoWes+2crhZX6bEANqNnpEkXdvHcm/cE2bnx2P1RZYtusF4TOPwrha6EmPedPprSe0nSnGPW
0VVrcaIvqXxv+sJLf7ap7LYVLqU42AZtbwf01hWc/H6yTC8BaaoMnwQyArpHgmj8fAj+srvwTjZl
MBT1PgiDjyOAh8gv/DKY71z0kD12omB8sjTbGu9Zc6Z+Z3cSI0Egx6y/F4O+ZOrKC1xGYRZdbNdi
Oskg58JBQeFnotwtjbvRJdl+n9Mx876zxwGEQBHrpBNECRYLnvLS7T7/6WsU//HjE3zhnyAMpASK
tv3jT0+LmpT8WIsjqEqVY+7XqtNkFnSs053Gu7KTnrvt2cZJbgMswMxmM9/OU2GDo3fWgLX+zkhK
2XEN8hMrOcRFDgOZ/buq38eWRgiRslSTR0CkNIeNUNOMXakPpt9vinHu1V07i2nv0+DLDvUlEfJU
NVVh3jBdVVkA+K2G5MowXX4gZsWKmKcgToOHc0yAbuS+SDOp3eGI9I09NEMdH+ZCI6jnGocDh4Ej
34yR/fLKg//yffC2MFSg+/j7ufGAClE9aYPIjn4qxglZJXmDV31M4HOjG5ocea0cfLkWqMADIyKC
wnHJtv5xQqAwGttUZOI4iKC2d4Rryt5Iwuf4iUjazx59PTYaBJx9+s9IB6H+9PmEXNfa2YRcCWYA
DVYgECm8j8/nduUJuAvBXTtW4naK1ws/26p+Gime3JtFvMgrscWfNMTHR9KxYqUogENibZ83x6VG
XDSlnnjcdA0PuNRE2eGETa/r7zS97tr3IhmyPsqnDkVqCpYOeU3lpP6TkczlNzcxkhhUtQSq/YIj
Fbqrqc+le61Q+pfQ1gGgjl6I4jWEjPNMrq4prwncLjm2QUzcGM60fV5+SjWMD9oMBSXsygwPTL6W
7vMibR59iJArgnmIjce0auigusNHpA1Hd8AiELpmmWoPQVW4yA1mrHQHbbKcf7TY0LpsM/INql3i
lTK5klm4XEuOjSoIDwI1NzAKZ1tONbbN0lPbPtaTYdyKRKASknqWageaZSOkDjWLU3GLU7NqrrnK
/1Aozr61wznHjZdBBPZ2Nr3TOu18Q8u8OyXE9O74SP2qELU/imOvUQm7xzLoPq1/hrXVLj5fH/yc
DpM5BCQU95FEozK/zECtO07vsSp/LDZqwFdBZXV5o5fCiMhRy4L6W9vO1sFxc5nEQFfT9RpPO3CI
aoFPuiaalrJCXOx5bb/tVaBNx9bABPKza7Um6x5TlfZ9t001KaoknJu8ptakpFt5x8mi/vtF0vPg
BlJcY+/6EnpeyKa9yqZpGdaHUEmrHyzTkVsM9kQ3Sshwf1eWnkzFrvF7i93r82V7kZ1h3ax5/tXM
gDD8fIP0hNcg7WvJcbiLrqLcN2nB0Zla+TVJAHFGiKRgQu2MBhnTbVZ71Q9RG7Y2Xik2/GVuoRxa
S2gUeah2nBUbcmDTay4gOfrsluVGC3puBn666Giqe1vtl971N3nngID+/Pf/5cFY4JjPyDwQh51L
paBkchVJaHqBtmDMCeFp3dDJtOYVtA5NYVmKI6aYa/eiP0Shs/lM8E1FjV3Bti4a2XlpSRQr4+Vu
VXV7XtQJ6Xa7Gd5pEdaFL3/r09q3WQKND25j21/uu6Gqhm3cK1tDz24DVFaZ8O+EmP2tJMrz1nSe
Ee+WACg7vv6gBPmtw+X8Guc5ILC+L+f+nsDV8A8xaYj5Lg1m4d7J2ZHDj2Km5cCD5sG+el5aO/8h
p5ZsidYqcDBODE1bbakvgNff9HYeV3IDmeoa8vbPIfVxVFYqLwEtZxheZvNsGqxFA8+q9AAxdS0w
QFPF7zbWkFfzcwuk5o0VS4gAlCP4wr2g/gboXPrTBgPw0iONpkBR7atKaL+Q0EKr/Xyq/OXt2H4s
EppAn1cbxXkCUaI3SGMfF3AxLvj0AFqo9MY2Mu4YwZL73j4x6v5epaMbv5rNVBJg0ywkayESYTT8
EuD/tTYArjL7h5ybLrP/58lM3pdQB5sWPjHW0cczePDI6k54V4/SUeJW9wVWi64jt5Lc2AMTZU+P
ZnrS2kisq+5KjHh5/q/XSRcpnrkiL87VIGoellzCsKcPRe//Sx8aJJxelx0QHYzok9wms6+EWJeZ
btptksolAPfXpgnnFhrTE40pYrM8OhMe+7uxiDP3EMTK33dZdcJVsvybw04LAQfPX9xOIWluVVCf
dKCBzZUN7FwX/GfIyeERJOOzvMwuI1b1G7Poh6NYpDZnEQpoXW5Is/kT5BhnMuwnB67Z4wgXV4tg
1DvF/1F2Xr1tK2kY/kUE2MstqW7HtmQ7iXNDxDkJext2/vp96L2JKENCFouzF2fh0QynfOUtx3aq
Onx16DLCyHB7yLchtg0yAMbnqug73UT3wG+k1zqVdP/ILSSF+xq5sHI36z+HTxOgNPNWyGxefEku
YbDiaAjP7Cgi2PNdlPJoZloV1fdBbifxj1jTwvwEMNhGZ57e7EEHmFwgV859iZwqMoUQGtKo/yqC
PtlEpoRlB0+XgtiIRCk8R8SZ4o/HnWq9+fDz82fQ9vlJpl2HEkU6+T/8pLMCt4JBn66KMrNfI4vM
xq2UkeuezqdvbZU8hbmAYEcV6ekKRX29PxhFEsEGDP1hliqICQ+aVYP5U7bzWz+zUUZQjeCHiaNS
t9KlRDbWNHULZHD8kNR2Umu8egwjb7OHwEg1h16zo//w+1iRDs2gmvVJSgdzjstMaA7wgWwArYoa
7RpDRPQ/E+AZ+5Z9WblKrzeNW8p0ntfKRDtlbyJm6u/CQUEx0EhVwjo0TS0M2Rsaaz/NhIb7h8tw
GZQuxu1wFVIzscHK1b2dSt9MdOERCQg1gU7y9Vvs4sFD6WlO4YiaAVQYy3aMgeq4gZdMcC+ZudK+
h0YH582H4XnALklCIS0k6pghGLduz4sEhYG52mkYWJSVuSTOt1UTlvRBbGDQ4zRDrgtDCne12avV
H3wYovoQVUpp7QS63IU3cpW8G31uvk1plWDTJA+JM74FBhkUncGYriLXS1Tk7T4xcTM4BLqCLa3b
IHX9HvKE3LJBXKIdOd6AjWmpfcDY6RQu4AnqkExapubxvSNR/Ngq8WittNGAoaEJ/55ODaLsuAvj
je2nfbrNKKCEnh4rmkstzMIPAx31G8WHy/uP30T0BrGaCwdBs8V1jxCG3Ig0y+7Z882I34uux+CN
C2Hd1wGEIw9fFt5pvEO0TR1U4j23fOcNYhgunJJW9O3X61vr8uIggpt71HT8ZmmVRYIQNBZRDKDR
e4KISXYduotrK00Ui0KzZe9lk/D5+ogfBNSzgOFDBXCWzQYLRcti8SSnRAxp0haYDiR2GaISXOFX
hOOHnAAGxF/Ro3IZQeAs9FSEnTe2PeuwshFZA06RBVLVPSkQMfI7ou0ARVTMARwEm3XqFb1rF8GU
hTfOwcUxsOky04iELwkjk7j7/BigNkqbru2Ne2tA2q1NCuvZTptRuCpEy2e467DeMsDFj3kXWjda
oPr8x8+Wy57lF+YGBdEVmiOL5cLaHPVueMT37Bo7T/ZSrZRfG10ucNPp7QCLksbSQvr8eQn5RF0b
UR0bvjuMAjsbC1odNE5SUWiNtNtkN8QH5D1s7LH4UqZ9Io6z5s+4hdGYoq2BE5bqCWSRj33VDdSZ
0QzXQs+WnHZK0NpJovFZliXd/pUoIvmtJ3mEy5MadYmnZNoYeipt9JcIstbgjojLWWtft+AfYjPU
OHe5PBQq1l5d7UAhAnEegebR1cqIV1wzkrIaZTkP3tS2EPd9HAJRcFOAiVrrBVg9HAdNgex7Yzcu
71auB64GBUUNi5YD4nLn35bGHxXZSs4Pg+gKA0RRwzFQJkveAoluTxBVsdUyZl8lsq670WizDfS+
YieXuFVxXzfbURfKQVdC+xTnPYrrJkZiLj5yt/KPi1+qy/xnzj0I1YhlF5dxiDx0DH1cHODNGzs7
TaP/CmrcuxHG0rpU5eIxTf5Rk4s7cMauGDQVkVpl/MWYVA6K3q+l/pBWaBZEQ9l5vqzmHvz+fqcQ
k7iRZnU3tvx85/y9421Q0aCjKdBSHePRWZSlyriEfW1X7S7Xp+zFsNARdEN6Bo1byxTyb+yA5Q34
MRp3EU7wFIPBxp9vAKtxJCzK5XZXYsxI+SuPZLdFs6pcjcoQskEdVKv+Meifx5wLI0Aa2HX4hZyP
GahdX1W4xuxA3xvfUGUS06q0gyR/0IGmYXclifQlawi0bgz82dLyHJKlATKZMWHnA6O94OB1r7S7
oqnFyuqNYtpA+I5qFxCFdcvg4mJpqcHSTZ0dGub28FIEQpigkHJS3n2mD+FqSMx47WRIK+H9/S5K
ovzrZ/mj4nC2cRgPugUDgoSazVDPZ9dmTg9jdDJ3AtnsFL+lagxacMsz3P4JJpnee1Y7mdOjGY3l
QSRSad6nmJaUT1UmSLerSQl+4JaiRohzSRK6ao0GXiSGAyitVDM23mwllX9W3GjDWh2RelqZfRG/
5DEstTUPnuPsIjtXj0iIIXWZ5AgG3OfCMfudE6VZ+OqMEwJam7zx4Wqv2XC6/ysKMkP5GdIN5vJA
aLuZeq+S2yb9Jag+QXavAgMCchYbVYhqZUEFL88jv/F0cLW/ZFRZwzsZ9bZ0g/WLFXxLyHbbfQ0g
a1XhlRbssaDrKk/TR4P7nFtWve8Jg9e5DXDLE5UGRFLtra6owDtoCvlPHsIez8cgB6hsdZ14sWIn
KX5f/1if7A2qgg6VI4fwUl66yEqKTiaEFsB+LAJlelHDWAFElsm/+0FM7UM6JuqNg36x9+lmz6IR
lG8IaIyl+L0TdQR7RhrtE6GkD8BHFbEBqCj/kKImKtbXp7cMGTBW+X/3QkOpm7BhccKzomgoH4wA
fLDn1CgpUDVEGn9Y2T6mpuAwy3VeI23lOlJ2i9PyyUTBF816ngiPkGIvwhUj6m0/gwDNIR98gBeq
fAiUUvvChul+XZ/mMjhhmjMx0wZzTXyCZuT5iUsxlSNVE+aOd6R3K7WIsSLB0Sy+8e0+GccG0kzH
DiAnANvFlBSnRtq5iOxdgFqC/q2Tu944ZEKX21s35MUri6I8Uhtw9DAr4CpZ3JBRpGJsgV3PDvy4
/0gLtj/JgY2MRpaXE6a1KS0zp+/SG62YxX75gG+yNSkEIXJMHr8YViFjb0U3aMcydoJ1muDoaWoV
BqZC08odrPk0d8lmrD9SHuq76x9xGZF/DE5BdMaNQkvCiPX8K+pIASZ17atHxUFMCyK4k/iVV9tT
J/Yj2q/ac93F/XawSg3rLcnIvziQclPMhQ35Lggne1wHRtMblNCxTvwS113/mCS5ra6u/9DFnfHx
Ox26R+SioAIpWZ3/TiXAxAezd+UoRkv+quZ+HHtJPbQel3War4QtoufrI15+ForbdIDmR3oWqVqM
SBVOBvAg1CMWZVPw2OZj/RqqUjquBqtTGvhisvKGfHAY7DWr1r9eH31+r/56z5gvTFHagvxzrq8v
i2Vj02klnQD12M7q5/WgGL8s3+g8KUdwTsLCcwVd1dnUKb36WjKnG/vicrkp51JaJo+eFaw+LLP/
QoEySx28+KQdgxIbmq4oscQ0MvXVQQhY8Upbb6Ybt+bi5vqYMP9At4jkHembxUZEE7J1MJvXjz72
PIOXWHr3KhUxpQc9qtSn66u7OOn/H4zmK6QrFpm87nw3Yd0nq3WZG8dmpEL8MFiN9Ad5CNSNTU0e
vuArFxKDNf/O0UAX21b4rwUDzl7OkSWNpYy9dqRbkbxLEmAIj1KOddCRqPzHnOFjjmBokU2EnzEr
UJ3PUUV9om9Avh3pGBHdxoMkHc3Olx8R1QShF8LuWhV1O9xoO16S69izM2t/hvmbhNaL508NI1Oo
ha8fy2ByMErQgVmLtrVKz4i0YZXnWf1fja4MpHMJN9rJCNbwvdS361/485+BO9es+MV9riw+sVSg
fTRIln7sNElB+0xLNiYqz+iLBbl0pzSheTDjsfw1hpH9AFjJh2ga3SIgLGs+80cAgsHrqHBMTTrK
5x8Bb/SmqHhJ+Qh1W+2VEYGfLaoZAeibIEJBswOY9TQlg5nDc0nQZnH6fpovlDDdwUuuxhuPzScH
G3E43mt6wwiJLmn4utDzNBGJfqyyBECYiMINotvqOrac5L7xS3Hj3r481kjAEQUhXs6odGLOFyCM
YfDguus/TRVcA1x2svKbnIJrz6lRiBt3yOWlSSTC+dKRnicuWb6kjp+EUqmWyVEZyrx9bEQ8aduh
7ruVZkoh5pd21FmrPKyqNxPfoO+O3CFsdSMVubxbaAuRjXB5U+e7IKE3lBmlwhiLY9HW2Tu/p/Xi
vteElxSZPW19P1DvEh9nn+sb/uLDck+z22fpTEpGsM7PF1rhUeqCHlUH8BNDvqEj68KlRhe0KetN
Scv7xjQvx0M8AszsDCkH1rqssBaI+I9AQ/1jkQyhv2+0Nn/RS0BmqCIFdbNO9GH6t54VAHaGZEHn
Ggg36DKwzpH9R4rJdo610ZTtvnCMaFulFm7BpZEP/VaeTD25sazLSvLHoDNrmlyWnXVBrglNWiZp
kQWnVFED3H2wMRPfEWSyp5ehHvR4JWpC1INaOekXCghQiUcHm9lZozsb9lVTiWrd9WYo3ThYF3sd
6SI8IEiiwMqCMFmEJ044GiV8MueYWU37mgiMstB2spEXIqXXH7sqIVult5ke8y7LSb6t6AbF7JMd
AIUdwJYMgZjmxOIXdEpWFdo4BqcO+62DGkTqm18grGk3Iki8REmDWw3T+S+eBUXMGfWMWYcXOCyq
oed7fPAxA0DnwzmipT5Jd4WWZvu0tG1O84DRd2JPpb4KI4g9HmUC2kzXj9jFXaajEoCiA7kOfDaa
tufDp0oHlB5hrVMI1ife9ImVbusyCcKtQfvoxvm6nCvOt/M8Z/iOQZ/9fLBOa6Lc76vkFEtSsy+B
Xr9MRqX9gKT33UEiboOqJhh1NIcQ5bk+z8u3c/6mCIcSh4Ec0pdjawXyuxYioacYDZyvSP7qW/y+
5H3TS+LNDI0C6TpAC40vgc7p8+jPgEjVjcP+ycGbtYCplsEJn/UzFwFhbmLlgwi7ddRqfEUFbeGm
eY6GQDIeaQggDYBgOtFLBIV+toodJH+nS3kyuErVxzkGTaF6L3p1mm5s+48c+nwXIugBtAAKxEd1
frEN8qZQ885OHKI4nvY1dttGtUJ8z+rcVMgjxub4Dvv4Rgdye2ebdVR5uOfU6xBQWbCz8WlB2ivu
/dhDqCNGbK4Ysm/4mtnaARaPpFMdH1HEjWkJbFrLGf5QiO6eGhTlpxPOgGXv0ZyqynUIYeH9xpef
66vLuaER4yjcryrP2GLR4ziZFKvpOGGmLYl1FGiWZ6LNSyXJaqDIRwHS/4qOagMCM3fpqMLZsERy
b8ndLTeKi3dUN+fyIYBBU0etYVnzbnl2LBOi9BEYl0GTONWCr4GpCGtdy33QuZltA9kKTBE/X1+E
TwbmUaNCBfuNXGRZcDDRxS98rqCjYwgFjxbIG99pBSTdFolwrNaSqXsJg1Cabhy7y+uFiEym10TH
F/f6ZZGKiwDn3HQITk1jKBl6+ErlAZSuFBxZh/hGof0yMp0dN9BtpcxBkicvMzy7BKDUoSV+atM0
+A0yp062TRdrzWMv9Y6xHpEGmk1gTICMGSjU4hkhNalcaUpSaatarqQb5+qzW4d0ZX7OPoAMy8RB
CoJGrzozPEV9br2WvOYPbSFDxVI0JE6RPK9cuofDPst0H5qM1A2g7sJme/3rf6iKLY7AhyLGzKql
QLaEAgPLxd6pCZxjL7V5udcjabJdLBlUTIGgKk7rLCo6lPSiRCCe2FnG98CoETss9TRud0Mh5f6r
r42N70p6iiMxIOsQFHVlParYZj3BiwozN6WMVXn+OOTPI34Khocju9E8oMg1Rm6rZ8GXKQjT31ZL
4EGxO9fuhYOu6yZItDh6tuWoDT2QGzYyjQbSWXQQEiSlkT72zYOiiHRttIAgN2EpRaPnV6AttkbR
SNs2tVFMN3wU9+Hqyr6zQvSmiH7FSlhROm9x2UniUYu9umPfYy5S1xhRGkodujOeEtSO08eyS3yb
PwEP78b7BqJcv2oLKawOsjLJ2k/NSPXxUDe6Oq4HXLkwzgjtAnxgVE2PGH5qP0onV2DsJHH0ev3j
fWR1y4+H9jUvB/Jt8AwWUXDXFqmhVqZ/bPR8/G/M+2rahrZkmsDS2kj3Clwb4IyMUATdrLaz9l3l
KQuwSHeydJPUjehc0VXNg444a+B2dtH+QoOyirzEL+ryRkDx0XNZ/NwZCKCQ85Mv8JPPH/koH2By
BI50DKc861bwNOEYFYE/yoxthOFdp3Zp9Rg0tWxvJYBVAluenkymzvxOd0tUUUmqRK91lSsNrayv
2dotraU6Dtyp15T3yZfZB1oqlz+VPk6erUyO9TUKn/KwUhpUx9bQj7NHo8TLfS0BdGHgOoPKhmCo
WrHLu0Tnf5Bl2acV6+WWYTdW6wYIw63zP0c0y8WA80uOCNByfvvPF0OmIIO7keMfaWVr8k8eOqxG
XCiNYUCLaiz17znNMWyC+zGXH6D+OgcnkqXiAA1K7g3P7zBKLaj63MphLwNdcBs4ZIHR42omEzj/
YWZj6YU5avkpoYMuHjURTm8xZJXoAbSxsYPNU994hy9HpBpL2Y3AngYsnITzEcNBa8oicbITZCpV
xsSHvuuYWZ1wg3qkxVTcwtV+NiAqQFx3dCepRc///q96H3gpiv1+XZ4ys7d3vIAYsowtbeYSuJOy
lWu/rHfXz+rlM0spHSgt7/hnlec0kDJnUtryhI54bbg6luh1qk2K12Z57GlthtiioLl1Y9jLvIn4
Zm47UfVDv3wZVmTwPGwjsvJT71S+9RAhv1x4sTNU/2FLBA2ZFvzkIJ08d34nnJFNEGFqK9obj/0n
C86JJ3ujBYM2nrPYU53VRaoggjkhA4Y1TQ3cjfswfDN1eNZFVZQ3wulPxoPmSqsGXU96b8vcpRmC
XkLJSZwKTIK2WeH/cHLAXXCS6i1OheHp+sf95DFnarRi2TYoDV5YZuaIDvXjqFUnHz8CZROPIUwa
GzVynyBZGzeCeCNcE+Mo6l1HPZlHqSvS6AQ9qklupMqfzR1aD9fjB+BpaXYqI4OCU0QnToHv99tA
ncp7LVG0CRpn8YhvLnjg67P/6G6fX2UzwY8YklOMstZSkYOOlY54QQsOM9Kxx4QobLxTIBuc3VRa
1NJj0QobV4aAoWWchAAaQiN9lJEJzF3i3b7x1Liy0cmWc0lD012x4KKjWIkVoZ6QYleajrVukMu5
J7cT8IiWaySE6NVqaH0XSbcJhQydsLfRnAaAWdTGkzNYt3zOPznDM3KChjsIYo7THNL+dW04eixp
g9mkp0q06YscpuYGEjOEgFjrD2U5JXvevf31xf0kMaQdMjNLCBVNOG6LRzODUp0Lf7JOOrKeJz4n
aAZ10H5UvVC3plTH3+goN5vQaVnpIDDLQ6Uokur5IJkynAuV8Z/PFl0iFXse3qxZO3Nepb9WYXSa
yKqRgDwFkZJgvzziTJxhvTWALrXV+zJByO5G5HC5pedyMgwbGhigqi/4NVHZJ3GXWKcU4oqEwDr6
rSzC+BrFSHXA6RTDjdDqMjthRA1vxLngN+vjnk+yxzIF4BsjJv40vYVRo3vpNEWmK6q8W1//xFAq
+GtnBwjhZvSL5vePa4t5no/mG0lFkBc63NLW1P4M9QZ5D+j3wIrfKcPUQ70JILV2SFY2kYpbX5+g
SR2EbaC/crJT5ztyclItu5yoarxDdlTCRcGv43RnFGYq/+a81SaaN3Fnr4oEMN3PRvXx/TT8CWRa
jKev2EFyDw6DjA0hiNGGeAs59WEvDwguvASNFugPswxz4pYGzDUWQolb7ScFKtgQh0EtR+L8jvJd
ugJgJY0H3DnUL2qQ1Ubrodgko76vG61KRjk66qtEjsZDUIbDCzluN2GCqOO/aWSav8EVBy9oWJ1t
4kqxb32zOq17mAP6ZCfApmyMfgibVRVT+V31nMcU5R+QkW4gyUM4ej2ehfIrnM9GdhNCTt8rezEd
balyrHVqON17qGNuubKNQn7Mml5+VgZDGU3XyPXO38dxUfr3ZhjYgGYjxThmtl/nqAGmyjcjT+oR
MLjiP8XFAIcxgyYvVoXWqL+JRw3ta84xLO6KwMCrFSZd9T6FpfgpWspn21ZW6jvOs4SGDLIRk5sk
xRi9iIKGq4av+ndcIatjpAfV6NFH8k9ZQkHKMsok8bKOMt2qqNL6DknVIvaiarBOJgL+X/2g714S
K/F/dYmjpC7V9zzbd2oQfC9B5/2mNKn4azSsq+AZOv2keVlCHuCmaDhoHo49TfqQa53fP8RyX7yj
ekMWNSox5d9Kc0LU/1O8R9DyUHHhGqkXlqvIqeUGofm8fp/gith3oRLGFX51NiZE+Ic54YYkMdC/
2JPfOEdwCBgCSHJm3tnq2L9S7iziDXTs/I4wzXY8YWLYwasQosQyRmN1NKe8adYwlILGjWOzxNSe
2Nw6WViOWa6MsM0Pw7KKn22p9skDkwpX09jZ7XoCQH8A5Zyprt7Lbf882rDlVtOEZf1a+En1u/TR
wyTck/vJK3yrTV9buocqdgkFEvh6VyvWCz7d/nuvk94+w8kdujtbTqTKs8rWD7dhhmstBZmxEyu/
KsbJK2F66g3EAqNhm9Nt+yka2iFeTfMwW8eYRM7HK8AOOIoaZVi1tNux1htChVzMKVHBjmaAohfL
FWrjptop37scz4M3pax09TFAtbp91lj+71Rwiu5dDy3cNF1cCNRiHwZpfy93iih+BD0w3SOt2Amh
ql5gm4jLeG39ausg7v/UYaSbDzUamNMmQ+FgdEvTbg6FHDmDOxM3ND4RaqVGUjuPpe4L4y4JhDzA
Xekg240C422vH3uyppWPZ8gDsCwjO/B/TNcNNhuD6aGuSHkyJVaaRZ+JFXa2T8b5NTOSENtAuWz2
6VT1xJpNM05uCvpRdo0gm6zVOOmVdUJHLyj4vkltr6RMrjuvEVX/KKZpUvakP9LW7GLD2cI8BZPW
BCYOLlE7Rt0mdxr8EdUqHREgRtMi2JsTKLSXTi8d8cB8/eI1hp5JNpkKtPGUSjWfYEYEylrPmux3
I2Ehc+OpvAgYeLWBccygBtruNMHP73WNckmJF/UIsEY1jj7iowksER81uA5Sw0GfoGdt/dRPbgEa
Lp4vGlXgfdEMI9wG8Dv/+7/eaEBogd2R4J3MNJf+S4rgpaFkEa1UbMDqG+HfxeNsIHBOmkj3b87f
lp6Jso4HExQVG4mKrtgU5ZS9h6Q2leuPhnFSGzHeCHAvo20aEgYtd2YGaR4QxfnsJipLSIapWMqg
8rxGHFR+iIYi/w92iPKgiHo4yGatbZXJ6EYPBSq/codO/3791V5mVjS5gaxQu+RWpzR+Aaemy5nB
Gsqe1VErVFcr6YIpbRG9S0Uab4Qck0pNeNcNmKX0KDiKrP3nlhRsBvyEqF3DL3MuGHVZAfgTJ7H0
GU5u5W/kWB1+S2lLlyIRPLwHfEjVG/nkZSHVQFuQgJQZk9CS75yvPT50aGtxS5xqLSrc1MDuJbaq
4EtVV8QGTqmUDz2+4vZqrNP6vSz83KXcPYIq0yn2/mtcyPma5dbJdQhGIdqd/xik0qgYqvlwsnvk
MsdYaTx0DRoEHIzGOjqNdItl/sm5ogdIfgdWCFTBEucLYtqa0lYbT0aZwoKuQmOXaUn/dWwK/xY1
f3l5zBuMBj/lkFlJEm7++eTM2Jb8wA6K59YQarBytMZBP7LCkNOx4uY+bIV4ogGZ/b6+r23+7N+x
KMPq6ATTzocHRVdkEd6HfYkenFDLZxuqmP/o5zn7iYNYf5u0MNiWQVcEqywn3/qiYST07froywWe
R5/NKDjYwN/o+S4nbfhdifziM0UgVOKzvLCOCI91e7PusKm5Ptjy5sKzjxIX0FEiciTitUWQb01J
rJkQoJ7VvpEHjJwg5INbxGWUPpr6rgdlGN4Y8qKdRiuftBzDQEiwCOUva6CgLHvUApzqJZM0RJ/d
WZJLwwMpt9AiSqos2IGO7JWvhTwQqxPPT84KwIz2XgQqrU9hB8rooZZloZsTyihyBUNsxxuwtuq9
ofkmD6wWSLUXZgjEkWF3zgb1K6T4Cw3b5/9kKRi+jSDL31K058zn6wt6uWWZHGI3JE4z7njJZ3AM
/qRq581Li9vjnxmreC/ID16SZhg9aajNu2jq46/XB70AdTIgHaSZr061B0mKeUf/9dhlbWCXk50X
LziPI46UCdStvNaKgrvAaC1jH+LjvcKeMoOcPQrDOthKie1TLQlti+J2V0IAbsdySzo77JyRKGen
jlIznK7/zvmxPz9YszYqFxXRLbKIy2J9ZACISapafR5FXqKUTK2k2WqQxG5cipdHiHEclpUcnFLj
UgpXaYqAerOmPndVHY+bfLL+M0CcRZ7SyTQ5/n1SXIbMhxSWw7s8r1lS6jXKas9SLuFalQR5uLfw
yxpvvDufTervcRYZMhD2OO1lzDXIBSobqgo4BBd1lNFf0fUBSHZ9Wp8Nh7a1rAEphJmzbM5h22SV
gz1pzxHdb0K2MrozjCj9JYdJfqs2erkvKHyDLJ/vXYZcwg+iOG+sMFLJNPykf+ul0jfdjqrm679O
iar+TMKZzydchMVzUlUy0q70kF+CoVLwg22biWeTXpsXxUJ9vz7YxSMyy7DMWj80dmVClMXNaiJJ
qtg4ML5oRdKKVZjlzjuJH4rkdquP96DEohcjiss/E2Ss/sYBuLiF5sEBIMIjpuvLe31+HwAW0KaE
esQLWROegQ5cag1+n+24sR+k/rYpk3yv+Oa0//dJIy5ABAwYbqa8no8LHwZGIizTl7ARPq0cPH/W
udUGLxMWyi8FSr7UJlrZjFzdqMx/fswAMFBGATGG1B2Y28XoFi53klZWsKliiqVan8BdG3Lpp15X
5b4N61s1uYsjMo9HaM2mBdyLytH5bMF2+mEGrPAFaWVbOoS9kpWbofVT0DNIYjir64t7cUoQFJuh
V7NuFc4aS5Ev1USCk9ALD1ARNBmVk0z/z5nKWyZcF+rSNONntN0cWMKR1JYhpa6HKe9sNr7YEeWR
H5iCa+jsVnaAz53o2i9mSiVtp7am4681GlfUWHuzqqptbjjjIbUiI3VTs6+nnR8ZDTKsRokECp67
dR+S9Y5iOlRmlYoX2w7LXSHLQsFeTGozL+kmXFZRtyGrd5ucjL7Zws1HRQB7OhPLexH/DKMafYbr
K3vxIVFR5cWwiOhnkMSyVyKI5KwG1YGXyZQs0BiD9V3BeXJbme0tGY7LoaD0U07FtghyPzLe53um
n9QAIl4oXlDWbl7CMHFUr4/qE95+Rru5Pq3LSOtDoB5SEs4n5EYfShJ/hQXgbSNSR1W8tDMVbesP
dbqzet3RPDROGvHHkZu4nvEtk7ENtbZ8BvE/UTefBoodil9nqDzk0xTmK7m2pOMoZ5XqWVU9ABro
Ah3bQT2YfsWBTSeiNlv1j0G0tqN3MJYbqZlNO2MprKvHCn5NdgPPcnG/znYXyODMhAnC5KWWCkdc
JJGZtS+KVXfo+WGWgp592T4Nqii+japVrnVcsbcxVecb2+UiaJ6/HixiTiIV8osIXXGyKvCxY3wp
Q2p5SAmWNM6xmtVbT0RyVW+zMJhuGTBcXOnzaaR5CHGIAwpQ6nzjtBVBpQVj+UWplHbYIrWVg0kp
Y9wWCNf6hxxzmU1aJ//8lDAu7UOEFYgGIOMsNqwQRhBFmuheVA1PcZevKh9Cbdrb8HPeOvJjbJFN
9VZF5eKYzNEh7C/atbJFBLcIdrpwEHGDrNFL3lLTxNILGIfrdFKabfzeSsv19ZNykdPTs7QAjyCP
x+PBtb6YJVgjUG35GL6OYNXvoopWtBL28T2Vvi+RKLamHimPs8bpA4U6Y9cy5YdK9PWNnbWYNk8X
Ele8XvS5gDtTMTv/yIikhIZR0gK3MsKKjTWSpG46za+/dBKChafrs/5sNJ1+Eu5MBCiAAM5HQ4gw
Q+PYl3C/suMGEgyYVhBZInwYs/bHv45F4x+fEhMI+UfOeT6WVRlVir+tg+CyXP/qh8xft4ifY4xj
jfLTv46FgyVLOJMQGHGZ1GZBKtmB1YcH2zeQ+u0GA/1wdJXFqiltkFzXR1vcBnwz6J8EPXCsOSFA
FM9nNgsnmqii+/sydfRd6oz1kxyP1QqfIXulqll9w2rik/F4roAjU3H4yPrOx8slruFYD8090nOd
a8Nb33VygU5NUwlnG2P4fSsi+HxEuvpkVIBUjMUMFRVK99ROxj6vjK+RXSlPPNn1AcZp7wmj77bX
F3Te5H9lifOCUtMEiYywwMzpWAyXNEGLnhn2HQlokBVSRborGXKx1tpEcX1ZGndR1kxgp5x06zta
trk+/PIu+Bifa53lhS9DZW0RRmYmWm1Sk9p7PHjDt9Cu0rsgH+Q3SgnZm91JDR1FR008zcjt+0yX
x60PsPSQTbp846cs3rj//xK6r9ShzFk/Uz3/1IZGU3mghr3PUWdeGe00/kJNw9oI5BAfKfUloLMQ
FN4lqLr+vr4Kl3cDBFxE0nlyHCBQSy21ibZETSBn7iUI4Qcwf7iLh1n0bBXVLV7x/D2X35v3lK8u
z5/dXlxDGSweEiOGKnO93PRtVKx47LC8xcVja47g/K9PbfGSfqwq/DjWFcwgacI89b+iImTXhJGM
CttZGXWNEmZc39nYlXpKLYuVGOkKe6yquDHs5TTp+uLIR+VhxpUt+TpAcRA88Qd9b0Vh+J1mVeaa
UztsBq2WPfQylRvpwuU0kWMgpoVAQVRLhfl8ms5Eq0sKem3fpTq+1n2krhw9bE6+n/uGW5EHPkmt
Snvp+upebhyGJZmnJ8BMwcyfDxvkvjzfujrXYRdtlaAy9nZNJIjjoXm8PtRnMwTlY1NS4vUyl8eD
1NavuybT92Ml5D81HctvfkxJCJN7cxpcinPTF5xHi+FfV5ZyCAk2YpSEYbPR0fkU0VisfPT/nb0J
jupLpaIZ5OWSY9w32ajcS0BgPWGb0e76bC/2zzwqSdkMZYPstpytBWqoztrOhgalW0+B1aCQpEKP
+qnrSEi5WaLbN0a8+JRoQMhsVsbl/uHiP5/ngCWxbw+qsY+tUcUlJc/CXTTKvhumpVzcGIwCHX/u
/B5AHfGvz7mI+ejlqDi+1Ahnmlp/ygwIIftSmIjAQDzqHXcQTuK4QMGF8QCst5TfrSysYVxpVrOX
827w0XqPDEQJOrVH4AOUhSk8daJqimQ+qbNb53E2rjOjEScrV4ufdmnob0E845k1eZRfeMCH2lOR
H5ZgPwc9/dbAKNonWcv8bD11flZ9U9FEG+/7TBL2U1egbLu2Qqc0dvpY5WI16r6vfgfUH3WebrM3
D5NaWOlG61q5WHWinLqvQP9U7ZkHTsFsJcMHwpVBEGVunqT+awEgDGvQHLefdaEowde8UKRgpWZR
+1BqeU5exoQfushUyifA39ZeioeBDnBkptY66vTqOSUA+2mpmfXc6P6EMZ7mSLteBNofFQOUd9no
asmDyfc/ys5kuW4kyaJfBDPMwxbAm0mRlERS0gamgcI8BBBABPD1dV6uSmSaaFlttenOTvBhiPBw
v/fcrkewbpRVPDSwJ2NJkPuJP9NFSTXMtdgBki3ncz5Pxb3aWtv/EPotVIYRC/xdUJr5Ryws9deO
ghFUCrcvDtwxOleZJ4vEIVmgTwAUhu2jZXWIr1Wt3C8AQ0ealpa1iV2+ZtI5hHPHdL3Vxs9RuI29
U4bwrHRzQAzE/P/NF1DgIcjOdoxidG7NcCmDNcqauKid5TZYIkQTFaRA/zbMmIcntEkNIqH8wvZv
i0pxWzc4/59mMebZoV3q4nYkiXmMzXBQP+vcI3cWycsMISU3flaBRWIL2q/ma95UUJdQEIzCfDCa
Aayy17RNc8+h0DV+1I7YzlObh9EPFdVttdeFLdp0WQzEpUoMOjobw2Te0BtEpTCtq0CIJrUGiuNh
87jrAiJl4tYeGndv+T077Gha/cErEJ3dYcFHCbiIBRU6mqe8PiioxTopw7w0fw7WUg23ZgDMfyeY
6vi/p6jMi8QjE2u+61vpbLvcab3fwE8h3bFujDfBBIuWGYucLO8u8zQ6udDf+nofgAVLobNk85PZ
jHq1Elc67o0MGB/PMZ11oYhnWbXx0opoe3CJWNq+M1Ho127XZnP7A0pEJb/aa2Z8H5Tk6xF4aJAt
D9naNwTuyA2GDXG79JDzfpx7yRSmMPNPonCCLq2NdWkuwdr1ZMnXvrnWrNplbSYStcoU02uujU98
jUg5G7tfzgpjC7D2YhqDn7W0jYDe/hKMe7Kh5BrFbODFc10ZNMZrRHrXUZb0fpqke4tjIxWgMXK+
0OthXvsk/WVzjhr46T3iTCs4+5MxiKQv1+ZlFKVwmZcMwtgRxSoW/rapkc9ADpU8E5zcHoNaFtDB
Vq8PL3nfK3HsNgv3OxuiGuIB2vV6aWbhTr/oh5XTr8Vwh+G+qAdGMQmpB8twDKXXe4nbzuOpI82B
/tm6qDUG3wxF2oiUCSlNGt5wQ1/Abe5qpRv81I6z/oJfG+m0KVm2AVKupYGEH1D0jjtrT/eMhN0w
BZtnPY+j6u5Lz/DDfT6Guo9Xu/dKsuLqig9j2uZPnU8SKzDMPhrjYpjm/Ha6xjABA5LAFC2k7zYD
dRodCGHM4JZhLHJlf+nL6FSBGXjswE/7sQpy/oHIUVM8B36ODq3nVdlD8G7Oo0vyHuYG3760xjUA
oe1kgzCI4VO9a7JZV+kqhfkUtZsxpopgJbhjpZ5pIgZlewqdkfhISWoaPZZtA8VMUqTtHgQhAe6N
ELn/rWt1eAcehuno5M4zupvGXapdsHAffoyq0jnzizlfEr30GvIrsErw7b7OnHikm5XvB2+cc7Im
x1IlOaImAvE4/L8YjMB/qyaPfmikiZ/90RFecj3j9iicIv1rmStWHwfy5aWSefFx83vw8UukWDia
ooieDGNxmpNdmJU4wHTaThWvKbO2rM+edd4INNDhXH7TdWDeBgIDSmpsw3xb2HWYJ8W2zssunA19
iqKp/9IYiI9jtdpDgK7akHjjIuf3aNgTsE5/EmKXtQMtqFkH5S9yRjo6qX3QR9eMzYZFCCC9UYAi
cLf9hkArOpCHDNtEjothJVhJeEjbJOu7oiBDEyCNvT7Y5KoU6MS8ubmLilo/oYFsHqoyK7e9Efmi
v3MrYbgPjmswNIwpmrPppAGr/5brNfVqdGpRPzR68y6rVETPGsbafRsyqb+ahfDqPdbqyN6Dpx1v
iuswj0he6X6Y1tq3YjX7OOGWawPqIKzNvwk6RL1xgMzlc0MP+AUynyVOegsUEC0x8VRc8Pccvq2w
SWZ4D23ikC/V7EWfc1LO5NAh3spgeB+dhZsb14Chb+1MuC4bjtveLp7yH1U2mNhLhRedGYznXupP
btWexkyo6eRw+pM78hVnczf2kUE4UzUjTWyqSdw45dJg+vfLYkrLnvzExJuYUsZ+KT116xGycqc4
+Yq0MrvJpKXaXgVzjl/eNFEe6X3Yd75z4+JF/FWNGSrGAp43cQKqlVUMqmL6GLZugAI2LJtqx+F/
fpnDdvgqHdhfOzq38sip1mTc09K0jLPCqx/aMhtmBOZms8SWUc94GyIe1gG7w/wRFRzxUpSA1t3a
DwF1FgHFX6PaDra7rnFDFKgVuXuxxbmli/VECcOO0/XwXwnuMWK3tmTAMhRZPwO37BTsfSVvpRGO
343cVPWNY6rpxWrpKcVbTyLAJ7Nt8CktYxc+O94kpsRS7fJSGZauTzNBiN3RtoYsv/BPOFEyGFMR
xJNdzHehxixxCYtJ/QqWHJ9k4QtPPlm9rIddPo0mrdemdawj3tVrXtO2wrwsXUvah3IL5UevmKuS
H8i5MJ2cLAyJOczGjB6KPXxY5wHNeDHWVhVL6mDnBZqELA/hZmd1KgZ/2UX9hMynR0f5srCfyH0f
agjjKtcoPL1a+cA28yD/ErkT6j/GG3aV8j4vUeLlvhvGNva/4qT7dq0OhhmuQTzOpigvs7V2Lg1U
J+uOTa2KHZJ1Lzs0weQ8lYXY+p0kN4hgtXmlLouibf0E+VmLQ6kpI3ekq/o0nqjTwMkZ2guObRTV
H43SUM4+RwkZJsMWhPdVbqGZ6JDF3w6R0+fnyRLIp53VcuvjXOfhSxF1+ORg6i/+vtVd1SdtUWSC
/TW0x7QeZp561BedPOObwrnm4ewongUSoRGv5IxjqEPcmPorBR7qfHQdxwZcBFX74FvtbQYSOjuI
ISMmsOyzsjrVYDH4EBX+j5jOI/Tmbi0RjIGYL/qPvutZ6lzw0iNg7kT2OdgKY4xtI7dmGNRR/4vU
oxrziEcp6AXsNmdlQ4OeVcMHUNdZeTEb3B6kadJqxVprzs1uinK8FROq4Q2h80ZJ1whA67FLUjRp
osHMS5/6pV7M60tdtXT283zXuWFh4kPvA+se/1I94UdrSxGbkQSLtXpFfan1psNUb1N95/d2P17a
1pbpBE6rJc2ml3y/07Bp+dmTczSljL34C4LNax+7ltTNz+ZgZSrBcCb5AGysiXs1Gj1pys5UWCdO
97NVx7ofpL6zcfXUJ9tb2yieesgHLODFsM/lMqo8RmOP/OMKfaTKDmw48uBlsum5D0c90ukIlzy1
lqbq9w2hytFuErPxUNNcd76FBf/meMCklCUYN30jHUDnGfdycC1KA1auIQ3HgcuK2W77W0C4E2VK
2xgfRb+pz+EYNUgExCxrELIAGY1Rsn6HFKfAnQzZ9TfMluz65LoLSngr6nlyvaXW+QN8xyBKEAEM
6tadWsoZGo2VcU9lTenl5aILPpEyY3zFSu1k3zYlxg8ScLw8GBPYtHdsif/WVWC2RB+KJjIn4FcN
DK+mFzPL3D2hGz5vC0IsG6Fsks2Guzfb9ffVKHt452h//Xe+PvqC5o9AWINCxXfx50lbgUERhO05
JyYUQXXj4MV00pYCHjJ1pVV5jdwlZtcqRmGfs4JlKB7UYh9rzxjtPXlWMHl9apJHNCF5sctZwoOY
fm75iykDT8G38uLGHBHMpWA7/M9uNLvdDUR86ycNtm5vr8Va3AZezcOTTD6NdF5mAFWTwWHz4xBU
pX2xtWo1gAXg6LvVbRZuxlRXSWP23V2oFhbF2CAjTn+rB2wOcb+F7m+GLZl7stoifDRB7K03vdDe
sy9BdcQdW8hvnGgcAiM/M8q9dDej4fQVIjXhGxWEqpdjCDu4VrLZu32Dg0rCTQoPZDMO8lwG5N2d
wDmZck97aLusvrK7vUUaoLUrVr9+XKNwLh4HI1vblCMhgER3xk/N7iCzd2YO157PH08QMA6eIFQP
DDholbx6a+ipTQpkXnE2os79qCZnu6nb0mY0vjWaNnUe/EQhOR4KPX/++8vztkuDYwb9ER0pdDpI
Tv58d3JO9mSb9dU5kv45DNrsBYb/VfKmyvfsy29aUCBs8TxdNWZIEdzXuioSjLSJ/8M/6ZKx3yr5
9gDKrskwthgGsuade/ovnXiuR/eSoRgKX7Sgf/40RvUDs4DMO/lDVB7tcqvujU2Rrd2M/vpkj6Qw
BbwoF7ucyRVdsoAacF4G92zi4X/5+21+84DR0xBlwUMGj4/W69VUgLLQjmSHlo5EyOU4DrONe4Gg
NBSkiBJbVv1v02z/qIosC9L/fml4GDxfiBAeWvM/b4M15D3jQtM/Ofm1ruP4sqdUGPcRcxJK1ayb
vwTcpktQG8v+75f+t0fAGABSMgE8CEX/ycn5v2a546L7aIPVPzESgZbXCSeIWRqyK4HAmBP6ImQZ
K9orVmxJANsxjEZwuJJd8wO840a/szr/yysIDJL/ubIaGSm+etsdJxiWHHbMad2W6TCoLhKpoQ3z
POtmKOmkVfo9c9q/PPkrfxL4FTprGtuvhrJTBLG/7pV3ggdup4AY8oPygATjJSnOtrXqwzQSIuVs
bvvx73f/X7YidHHIOfm2HZf1+s8HP1macALNpCKSMtw3WV59p/O6ELQeGaeZZNJrTMbW/vfXjck7
o/frp8dHd70f///I7TbLr/0zokwgKXxvmsgp9ouNWU3ZgepT2il54mLngkK8btF7Cpl/u93XyRP/
sQD3vr78auhNBoBHT1GN6a+DvXYJ9aruhZJBl0zFmP3My346dlTx7Tsb8dsWNJgohB2IYtDsoQX6
86d32P0aGhzMVmc6DXElWJQSDuqkq0aT6qq4Qu+daJsTk18u/i086eY/z0/4kjEXMLbGLB69XvP6
eXGiqQi9E4hCG7WuyE/IhW7qoNveUdC8/bavsCeyDiC3AqG1XxMTp0BBitxYV2Z6usve6eAXs0OG
NM7awm3EzdI22HVGItmCfSTqSjxE9NqLParx8EYt1vLeaO5NZCBRkBExljhrr7oaFv0/H4AP+tYi
eTI8FYPwDvZIER+7VP0Hv4m2i0bRVJGxrLf7oBGyucwmKQUXt8NecWnBWqRwrOlY1FY57ox2Qj7/
Hz9Ihvy8lCz/rIfo5V+NKqNwYgsO5+rcDAv9WL/Cds1ZILXywH7Z3H63gCkb37nomw+CizI2xOuD
SgPt6qvlf5vciflDXZ+91jKKePRz+8MY1OJS5HmznaamtGZ6KGtVHHMTp+B/XQ64POMfeGMWQaYE
Y/z5SDxT2Oy5LnlVCs+r7JCOxxODN9pLjSWOFZ5KZCOYFnDa+cunv9/wt78d3/c/xTiUELS7rwpj
nryyNybRpywfiaCxBzhJNhy0JJ9ydcYE2Z9GXyqRCHM2f//92m9SVdn0YM/BVqPyRvj0ejVwOBat
Q7uWJ5NswkcSvcfuYFpSc/KqGFcjZ4yGG90JNCZT0crsSdmkm6TDvLQOjQTSm1NX9kuXJxvhjM13
K9SDfSE9KjcPdTs6R3+u9Ze//9Fv9sfrbnFVTTG3u1qCXn1AQ6cMen/uQMmEg5cmxZeV3JW97Y2/
Fh257+U+vi0+uZzH/eH0wn9f66asRTOeFf5wanIg9y6N1d8SvsVedtZUvTNAf7MbXn8ak6QrZeLK
/Hz108yezDndI+XNXQST9YxmC5uk45P/aOmy3KlwMT+X5bq8U3K8XSe5o6iJGLwiE2XFf7UrXEkL
rIyLdRqjdtFnuqr2TjrdcltSen0VBcfWEeA+BumoabO46o3pZewXGs5oG/J35D9v7jhuP/RhsEzo
+gOrfHUXhtWg0SKFc7JA1DzjflV3rpM70amN3KX7b+5NEwQdwmZeJqyNaFVf/3KCOZTX9UhxaG6h
dCSKe7SOJS9eeDJsJAtEdYyYy1csp807WOE3L3LIKguuGfsm3iT+gj+XnStGt+w45J42Xzd2bPPt
3Dods6neXu78Ibj9+3fz9rZyOSQLFnHEHOFe17k5WcCantpyGjF9p4Ncq3sMjNVBq+a9+urNe8wv
Y5yOaBWlBEKuV/Wk5+JxL7duOdmlWR1a1852FbCxpM1pdRLLY39orVz+5yd5VTgyz7/eT0yq1z/q
/4o6pCCBRJC8nKK5U2FadH6zJEuDGSpmcOk2x3wT4qUSrW5Of7+zb5Zw1OqsnqANrwpSaps/rzzQ
rQmAJ24nJGTZs7vl9gPtWtvbOdliTue1DEhoI5gLYAcsKNgOf7/827v9j46L4zGYXPCCr7avuW1H
g9OJeyL7MMJgbwZF3LhNf5aqtnf11L4IC7rc3y/69m1C63glwlA9e5Rxr1aMUtdGtbKXnvpyqM+N
5S1OQtxdMCYG/aXs+PervflUCDjHoAN7+2o4e2PJVFHBQMAKxssgBtVCbBiYYOV5wfzQ79QLnV3u
8H++JMbfq0IP5Syq2VevU9mR8RQ2Sl6Q6FlMOlXD7K2pKBDQtev8PORCvvMrr/fsjw5LRLcIwg7e
hKul/HVpSCxJl/EizReTdHPrUEgwuKdBMjB8+ftve5MjSrMIwRQLHm4SLvi6yhsZ/ftVhesfIk8/
nEpj8rukpHVb/son7X8KvUmvUbLRmAPgga3mq8n7294yT6numdKq8mffBcqPCRkP3tNjv33YwXXt
53TGmZRoe+fPzwn2A5y2fDYvQ0tzMrYxQMc2OoKHkEi0Yzut7zRh3ny+aOxROV2Z+RbinNfcKpIR
AeTqiOFto3VwnoLN/UCK229tWcUhz3xrfqiEYx6rRVWHvz+IN19RRK495inOov/I/K//9/9bsxBg
e7Il8OxCquXiz3HrOMiUPZ357Q15ZsU7dfbbF+z6UxHV0uBC2PX6tL1Jh4y6rOsvTtiP7pMR9Gaz
bxvsK++8yW9vKSdrh5wkZm0Y11/jAjBJMZf1jeHSUNGU6w7023LlTM/1c+utoT4ZCK9GOM9Gu/z0
M7f/+vf7+vr6xEhcgQWY4BCUoV6+vmL/d1+XMjdHtsLiAlu3/erUtkugowcS3r4SO7Kxr77je94O
rrE0efr3a79ejv+59rW7wP53NRe+OkHVWhiEj3Dtnt01LkcgkoxAmCgGw/ZFqrZ70sWon/9+0dff
zPWivMEcKpETc4x4tePysVfh2ozlpcz47OMSTdNHVwlSoKQm07Nivp6/s0C+JjSwz14hAWS0YmJg
432NW0XyaJOwslUX0lOLHZif7ATcWd47QSlTX/vNER7+kMxkNVvJKBGsBTiq3rnb//Kkr70ExPAk
YvJmv1osKnQtYmJadcG37jxHzOnuDODDl3BxEah5WaXPUWCo1IPA8s7X9M/G+v/r9fUGcBBBDEqx
g2nl1b4/oeCxAJVVl4JpItkGTIAxmOcMs+KOZJ/HsUHPxextJH93G7bthF/RyJI6NxicS7UQljXa
635eUVeh2ndSMEz+cUCwfWGUUH1fpuJdBPc/rdRXfzSufz4KXk2qlddn7bnjwOmP3XYeVVR98DVo
3NRQSFdjKHrQkErZAW0m7LBKkLU0+r6q8vz3NDvXgIOqBmM7sqF87mwxvSDrUo+OLvPmaFS2b8S2
z2ZxE6FaLL/iZ2n0Pov6MrtpnZxw+4Vh8w16mzZ/KoRbvOjSrKNd0PnqCRD2suyz1R6PK+NcVN9D
bvwuhkxbUCecrFiZ1FSDuGNAMd/gRRy3LqZ711XpNM3z9HllRl/vtRADuE+4DaZ9wGDgWjwJ02u/
t72wdqyqRvFNbGKdPvR2NAveSqQwCXm0zv2sIZs89tLLp9hYrTmXu9aZPPPoOl3/UgA5vrOKbf7W
acvvSDGzl8ec8RPEo63Uv6WyBgNF51iLU+07nBQjlrwldl1ZXgyRee5ubgK17zOPTtNGAtPedoow
O0fRSFiqbiyCHhDWLM3nHtFLdTda0lRHByzEBxw6V1lCMAOiUN4mQe/2THoS0FiBsStHUbe3Y1Nn
JxfeoI6jyhfzw+oLbSVWz0SbahA5HHCxacpTEZDqDgSbfkBamq16VDJruzvMP3mf9N1G2KMZLv5l
xb6aJd480xSOyk2e6mHqZbz2cJIk0a5LDBMp/Ib1lWxZ2xa6TismnnOak1H7Ffima8aVkoC0vKDQ
P2bA53NcIh17CRVkig9L7RBuLxvb/hjN65h/6IjsXG8H1gm82Itog6TeNDqVdpXOxa/gocaA88Zp
VzIj+IYzc3pQxVZfM4yDdTpseRkUCTP8AsDR7ET7QAHcO1iZyyuC9H4FzhRO9Z7xP9QzcLS2nRDI
HJp74Wxje1StMPMdlQ0pcVYn5K9lzcVP0xy8arcwk2/u3SAb6pstzFzrYCyesG6jTDj0ZWY/fNpm
bxtO0YLUxQs8NT+UW+NYN3QRm5+BLmYzBjbB5ORQLcPEu8aB8FOYE0D5MgudD5dBRhJN4Oy035B3
hPlvVA9F/eCpNtC/PSZ99a7DK5jBIiPE+OjkYiA6eq47BAp0pw6KkwenVO2s97NTteXOdUQuT2uk
c9hU+YZKtOUbGFLQt9OUZpkmxm3qWSVP2l1os6M6MK2PfLiG8ynTDfKNYCkA4jeOcn8yjlVNmi9X
xVNddq4db3Mj5SNCKPs5LFj27idVyd3UN6b1uSxmtGaZBaM4XVEh+1+qNVMcpQlg8iNSFTb3l+Vz
k4grds0xCeqtfbhy9x7bJi/qdC5M75FWnK4fQQWbzWPnBnqKGzqf06nPS1CbS240owFhulcWjhm0
cEtaqy3qvrNcT9+ZE27fOqsyf5mECZQkfyO9+SanGtSuOU7hAQZwZKW1k4nlkFkqm5EmEAmbag8F
NqaFhX/QjWQ+nq2JXkwMUMn8CKj72h7U0rtRZottjawuMPnkv2TdRYwkDifukpPtu02OlVSBiasX
d+d8pydBa1uY49Z+NZikIAQlyZDvw1uETPgexuGGGWo270xBIlZiap/emy2L4kyeHruJw8bwHX/v
kMeo8H0ZQxaLLtbs6nG39Srw9lk3eD2yY1XrXV9t2ZepXNWY0NicesZWUf9lwbIqEsC045c1Gvho
M86zz06ZR1+rGYzUbWATbG0W8PvOxphlh6h3DTNZ8mluj3SMAB7FDU3c87DZZX1AYUp10w6Eweik
IlkAySc09Y9W0a3uuSf1tDjZQHdPwtvm/mFghD3YMcy6wkqRUpa3kVvP63lmYz8bdNutFABm5++u
mvinqEGPmVKqARHLJksZrMi987VoIeMchgg19IETWxWkIeIUMyn0NR7EtyZYOvGKpgOAdLR0/aeo
ZXt7dsvG7u6HeQqmM6FqyISqwR5aPLvraBz7YshfssmzsAWzbi/uTraWq1OApciPV6SQhGUyhw+/
RLkdPZNOW26JubZtQGw6sIwUGa5PjHyOgP6EnD1Ux7JwSYVCpi3RT1UzvZ+7Vcqs/zBV/qIutL42
NNQtygzkWH3ZTfKrMouhPCkwBjdNGNX1TbuM+tyCHzU/LpF2z5yXoPkRG2bM6erLwaKaXsTJsYC7
p5zv7fY0LIusEkVEaZR6nFs+afLOHl3Qju5x7NegeM4oSdX9VUz2lQWk/yGdwrjdML8252LFRf3F
o8uhdgW0QBNOv9FaaQicrv6MessS5zkEjCdIjit3ZuXl1neODgZAUFv0N1dXzAmHO4mbbeP3UPP8
abA9NED4Tic8kOU2HPQ8bANfsnZrebOBugs+bLJT48vsF8FL0fR9v6cL5sqjCTvuFzBZ9MCAOXxU
BplbMQq2GAD36VVHgaiJk8Vh89px/EGnVA2pHzbuS9TzpyTRCndvj0bcclPt5571cyh8q7uJNhDJ
6O4RZTfPcP2G6kSOpFX8zubMdiFJZt2zbrC9HfMSCEESNu1yBILphifHKL2nxqI3Oe/a1aQnQAe4
uATeqr3d2I2Gc1yNQLiY3V27uRBxr76XQbnItPIM07gUAqzAxZ2DJk8IynKDm2wJzQPICg5hfQe0
99HUZnRYGesA3TKJI9pD+ui7HznrRJ50vSDqKwhgMiQaTYl/aNhPrf31cfrQgrKojCcJEL93kcnh
taDr9YEVKi9TM8/7XbGQjnC6RhzV4JiLCW7BYBnmgKc8bJ8Mp0KVORizm+3bzmHDFwLEGaoaW6V2
2dnFIdhAFO6pERcEiSAOq3ixwB3edita6cRQ+TjvrLzJ59SX0nvWkVrzZOCP7OGIiqDaqT5qfohV
XG3c0YJwUZZNsA/dYqGMCfuMCi0SqHYdI3q08zWYfgRVXxo1NbU5/w76AKlYLyvsiYtZ0j9cCjus
bkd3s2wZ++1W3dbd0HinNQjLtMna0tsZm3ZgWzqdv8aWCiYv6YbByXaUwCvqt6D2XZSnRlB+I5m7
odYtlL6raaGSg4Asck7LLlzCD/RjpuKuDToQjSucxENLWjslHROt6GDIKeiQTvb5inROEDSJQ2eI
avBCMUrO4B4/Tz3cjiUdk490kKon0Glbd9TRCLyUCsMWqQIt98XoFzTuABub1k4WRubDEd4r8V5j
2XjGDj8a6n3hIVNbOk8viQJ5oPHHIivr4kYUhvppl32u4mDoHXfHy41ILbTblcYkveyEBaf1v9W1
W487AhRUzUpFay/VdgDuQpSE0OfSmPJEKGe6LR1/8j8EAx60KDaRCw+XnshsePwGuuCkoC4jydyo
LNTWjQt62lRh1N2iNB9GGq+ZIaqkpzhubxSw+Yp3tjEQWSC1vlbcNPkfiKWYPYpHVxjBVfMLOqXy
23ZFRD1On/XYeXVq9eBsdmXgk9/haBLQ/K0y1p9qg8CXYktRJ2HWI2o7IB7RbZ41G5Z1h53Avh8i
NT1sZj7XN9grohFrwRSNeYeTCCTHzdZaxTff8IrxlM3RyrpFZ8T+aISyBtrqXGtPnKhTvpvAwRQw
uMLGCOKoBynJLGgrnD076gxhtmImksqp6fK0y1UDah6I1W1BENsPhPgD43UZBcXBqJvlWDqRHmBl
13UdS2Q45o3alOEkaP3LMbVoTrX7tqReS0ggyz5zaaJTpVi3/lyK0VcHXiLhYV+qtJlkU+TUd2sz
bcbBm6yWjuFQiMQGohZ9WOaScsktis56arerZrRZu6I+F9kIBEDX8zTtENgORz9vSnMHFosDnoUq
mESJGvFl6vW9yaSZUZCRlbEnItGzkomoSxajClpKEVmrH6FBQRI3MvT0Lo+ixkwxl3lD7GFcW0/U
I7Y8bldD9SYifwQTaAQZClhmiaQsXWl31yMjaaAlxgOvturwtotyd9txl/EnF6T5LbEcNv9z69tU
n1cfSn6Z1nYSuI18vE2z1Nh+mlaXLFZ9vlNNuBWfIbxm+4gqP+/SWUXjU5DZS3UWbl9+tso1WHfN
ijdWxrLC9h7bw1z1O112wE+XcR6b47QI/vfXvnB4odFktBQ7I7J+xLWzB5Vc16jf29L3vmbbis4z
szcj3KENpXImSWTQgJLlJqFms29YSVGzRvRxSZBIfaNLP5huDd/ub0Nbt/YxnwiI40vG00l0OThc
FatCmzy3dq2TZRmzL36I/Cf28Z+lEHI87iTqEpEMSnfBOQcSF+zAIC/f1tmV/AbH1tOOCiTj7iO4
9p9I8B7Qx/pqqc9s6eEOyvnWpYDEopeRFaTOUEH4cvwp6776KkDd6qe26bHkmRkew06Vzk98IGK9
DSbUrAdldfk3KBnLejaJLVoJr+lr+TBlozy37mj1aaFaRx1radt7a4C/gVq4EOW57YOc5JS13rrq
sGxR4aU50YJsZE45o4WgG2iEn0lCWcaz4vz1XWy59Xso4enETUjY48GZebaajazdRdozt7SbHUIN
4sEphSjiYZuwAVGfI4O0J3x+cY7c+8GydW3uEYQ227mjwyz3wdYPOuVQ46kELUj/uLYC0SjaCj/C
QylqVlLT29zngPh1vVuXzBp2FsJzKxVOaSczA/n2GTD9Fu1bYnT9Tzba5elRGFL4abkR6pPmm1e4
+zUowyB2S28LE4jm1vYtm3ytP7AJK5mycrfeaaE5zcnXM1GYCcjfmgWzCmz0OFtTn13Jn49XhFUs
T/KKXvGBSGJ/gpuMtjve0JkUbkwAZtuB5swtRZHob3LHQcfsYwpBV93O9Tg94BOZqoPvd7Z3uPoM
zspHcBVbTYttx6s2Sxw2CwQmqg+iS25rPp7vY8lCkTpRVoX7SizViolAlHW5y5yi1R8iX8jgiY3W
Ch7BxVPuxwiKxu9W5k3VvcAsbN2EEz3XhCRqsd1ifLLQf69ra+6cQEQ/WFnZx7peFwOh21STsSlW
pNrjhCtm18yGKPe6ys3/cXZevW0k6Rr+RQ10DreMEiVbtiWRtm8aTtM5Vudff57SuRGbBBvaxSyw
Ox5MsUJXfeENJwFkU13XbQiA2scHHrTr2Af/7CBuVPI4W2mClalFvpIvVBkva7qGZaLSSZ/A5X+4
sgr5rp5ca1PCGVPrBw3hqO4ptrWAy9JNwfTDpyz3tUM94lvGyf2gpQhFVlAOSPlawKLBL8059bYR
CzdOivTBKNR8hzA9F5GiwAFdOVHc7AVi4d0BpSDbWCrvyvbzeaGQDi6qB0ACaPJ52qy62aDRnAY6
I4MKIYQj004V6l6lTk88CFQYWU72OxgSCBw6Kg4ru9btdUuR5a/WBdlC8/oCoUDzz6AJCGwOZCRt
3FmnRDiD1ZuWkjxkLvALnvtpOlAyTAuqIGX5WoE/bh7GpKZpBfPjZ+yElASAr0Cj02Bh3K62XxSd
uTz4i8icmMvS5u4byjCmoac3wWPUWelRT6f4XmgILXCLpZB/khJxycaBWIFm/Pb20BeFfgOMFChN
OpPo7rlz5daKD7Q1QaEcHLxXv+tt7e8U04D5YRrdA+TLJav6i6ly8JHYA4+CJwZUrVk3Aw+tYMqN
MTn0YVWsw763niyk8T9N/EaOgKxF9c2JjzFc2nHZsjg7f4ws9Vikbx8c37kmy2CTGNemlx7EAKJ9
m4xuHX81rHYcYGC+wRjaACe/EUzM2g2HHEO1kQhn5+SopoxqDT/IHtvR29ZJl3unWBnUaZ9wO5k7
y07jEOOwYDTvUxclO6TOdZz3bm/VvEFC45hNcogRaMsAL3n783e3Rj5kGbCTJH4VgZi2JmzWbGWG
gmseZhbvfQnN95GqTAmipkwGvAlww+KSt4W3cGpm99fbL6F/Ltkj4F34Nef3l8yOcUYY4lcDacJk
E6Lgt++jKdxr5VR/97rR2KJUuoRzfbsi3m0hwwLHQAwN6zK+FmcOjBBNPXXR4KSvSR6VT8hUJFDx
1cy4r/tiile+JOevwrCrypXJm7mvXVAvLg5xVHJL6J7IVeEjs7Arsy9I/igK5iiLc58i/TLvz8W+
p/VqwJ1RZnnYrGANtxtHGC08PIEkzCqsWoe4EIJPsCnzsa4oHMc6RN60UF7coYr/VtzzfzIIP/nK
CMFQrvU0bPeiT/sFhNC8T89vdaTsOAtIBU233/B7704QIYglpiocn/lIqpygEGEtDMygYa4wCxP9
ik4nCnbAQDVM1sgHlTVGh+l/Zqdk39kbMT6MZVEc21jTP2oRI38brqGARLmaXc2Uzeaz3wY0z2i9
4ZmQVzwA0/a+6cKK1FWVl9m9xYouweMud44RDfkGcxvZ/Od8xNz0RJcr7fCcRj4sraQN/UeP/AaZ
Aapo0aocjPSDylBvO8D0TIkSA4w2dwRuky7TO2cYniNqoN8c2x2/J7C4TtqYxBs+evO/28dzdt++
jQegkP2meW7z7p/PUTpdNezj8GxOFjz8XBSAcNPxVS8dpUIfXCHk8z3xhWSwXEBLXxsapIPsDqIq
hnT1+dD2gPYFIeL4jLS7uGtdxZLSVNafolTFLmkt817tAvc1y83m9fak5aTO7wmp+GliRUxPRuJ7
ZiNnGkh3wcg868lX5AWqGsshaqtKoBsLMLErY9Gah26GmLwJxFJele+ObVBW3piZ4/SctJr4rg1u
8yDFsFo0IpDtXWgRXzmxDAa6lrYD2khztTs6eV0C6Hh8xq0Le4CGMFjD7LNtARirLUodSYWi2u3F
vDomtAIPtJTDf2dfSd90ijeQez5zefxBVasv164wPWVXJLWJQlIjymYhPL62phYKYMDaDQSR7Nma
alSODASGmSaam8+lXjzlIjGO6Tj+vj23y3eMr+LdQPIIv9s8GJgSEzyNz1zPksEfYzhco9xTt5nz
6mN5dAet0vpze9CLBQUpQuQPahK+hkTYnQ9qVenkppEzvFh1ROLthT3FFD/xrGoXFaB00A2CtLmw
i29Ms/ffBEpaAOvk1a9JONQc2CCqctJSxylfQQQbSN9NiJ1vBy8leojKOPtSVKjB3wd6rN9VIa2P
nTtVmnqf63rr7YPQENVh0k6OXdanIJycL2aVix3c8+mx6vV11Vjr1Omg9yKwE7brbLBHdT9WRqKQ
yVvIfFM39hCbwSwpfA5Mf7hr/KCq13YocnsVlDF6LKBvjC9GENLywOCzPnYRahiYtY/999gLDf8v
RYxg+pXHQ/m36Eb3cdA7SO9YYIYCprTuJguLNs8SSM1IVGASAeXiBgU8dr5VZtk5/ghY+7UmVYC8
E8SQufRmHPy9VkPqAlZg0UCJqVv8pplH2Tu1egelHYsyVT3mWER+7OxwrVF6saVougl+/MIAtCxD
4bh+86rlvWcCrijwnvVzBeMUMphkk4m6X/gYL6IuOSZQIJkxgQUCmnK+CAGF96oviu61z7W2X0Uk
2u06RiIjp1w09ebW0ZLur4cxs7uuXKF+Cry+H5DM6EzMfrWpqMEq4ZeaLazF/JaQv8sC185HxFUP
8PD8dw0l7ArD78tXp+myT8HU+ncAi4JJPmiUFD688HBUPV5RzOQg980eM2oENgafVGNMKzR++37r
/jEDow82tEh6pAQct88WTt/8cmJ+wPgkFIicEEED/Xx+wmgAKDhV+6pktIJrL6+OwPHUnRBp/6fm
RiweUnRl+gXwvrzzzi4KAHYyIWZ0+80Q6HzYDBFD+m2m8mKgdir2emM7T0brih+aEyOglnHpc13l
TvEQT3GxtKlviff58BxsUJNU8IBdO3NMYe0jdkD13HlBXYn2hzW46fBjioPR2li17TSvwsABzM16
iyNX+K+uZijW3TiGaCDpZpP8ygIj8va9yS27p50rnt0xRrUl0YUmtpPZ4RPbjL2Zb2i26DFWGHVu
k+S3bn1n+tWg9OQOUNeGPSbUEaBrbF0RyNESrW83Q0l9A9kD1Xt1R4lFn/y8htYTaPFWMbsw2ScF
JwGQf1u12z7wdUzu00hpPg1D6PVPdBW8f6Rxbvmvj8fRfB4x5Si/WggfMG5XjxCEVyqq7/Un21c9
9+8HDzHnF5yWDQYWcB8BxPnWRmrrVO4UeC8oUaBL4SA/84IfXvZQ6lFpbzHCKJa0Xi8OMda8QI85
TqStZBWzpxzAQIF4BcXQIY8q0A5xaD41Y57S8wzsQCr70Bn5pgVa4e9uT/bqyHyr1Dcoc+lzDjCi
IBP16i5/5dXr+VKoSqqN3j45uaai/TxiZ5D6yyhGeRG8P78WnA9w6kiVAPdGUX92UTiJ4CHm9ZMt
EQSJa6FZJ0QwHO9Q4Tzh7CjL9R3upBOWjLGiPmBDohTrFhmU8IBhlB0dPLegdqp2UfMrozu9FFzN
14WC1xsdm8vFMPi1szfND2O1MDCpe20TuzZXAGrKXwhD1sXWH83h12CN/nOFDoCyub0f8+v6bVxI
95LZQPY+p6eEdQd4ZciDo2L5JXicAr2GunO/Rl1YbG8PdVEp+f+xAKXzaEFAn3s1j70GzkBTlNd6
KMVDI5ryV+fjqqdEurYutSoytpmbedZa4DIf35Mb2PeN5QhvIV6f36Xyd0j+s6FDCeLNnp3+xKSD
j3Gy/zp2g2vcTfgmfk9FltNL7VG9MSUYaJ0H7aQ/ZhFP5QcfLd4qnfm/eQZBXH3Tj3wX3k6am5QO
BNDj4KtqDJ8C0Z+u8PtTTOsagi6duIWVv5ywHJGLm+eYSs28nBjo3D0KwldHxJ/ag5lY5abP+v5z
lsJ9X9UGr7Ma2GMBK9IW+9u7Pivw4SbnkeeyyrAeYSTPC8wREBpkL5rkWAWpuldFrz4WaesDCGhi
C5xW322b2LCecEOst9TG84XNvjzgbzwhkxCbZBAQ/vntmoSj74L/TI5BN/YPilY4ewvg+jZpTWXp
mby2zpxtmRwRBaL2cD6WcGiX+FqUHoepzHddaGU/hGP2KwV22R7i3fSD0itu9U2aLOWgl/eHFLa3
oUpK5Q64OudDt1Wv0Ib2kqM72aD9ay9+VsO22lagYw6T8KqTr9CPub2385yJvaV8C7rGwVxH0ibP
Bx2GjLaNoDiOghZsWhBMiAFHGloL6yiKk2EFxEpbojdcmalM7GmSo+dAlDmrcioaGlN1VGRHMH/2
oWmn5oWTNRHN4qNAymPY35tJCT5+jBDT8VhYqjV4387u57jx/Kk1pvwI0uJAoy8w1j3Vla3e+6hd
3V7WK58M5RlkqymtSeGC+ZGd+FhRzs2Ohe93PzN/8LaaiZYNzsnlPTre+kNJXeoHXlnaJwjcS7t6
fXhAR29sberI57vK4gfI5djsajtkw8PQ1m6+gkpCFTdrC+dbNcKXDzWfbmFIwrqpcN+wF+7Ia5tM
WQNhaxW6HdD789/QRAPVaj/Jjz5cwiP/hNgkDtKpzaCibOrFY7AalEJ8sDYmzzOiRQS5NtbvHLHz
Ucss8uq+jPLjNNrBne0Nqr1F7lrsi1LYwXoommqt5h6MnYoE6/amX/uWSJ3e7LeA6MyPNRlrnPCx
5kdnBK+17oHbgjQRwz8f6al0W0zo8i6c6YtEmjokfR+HT5cihGSUnM837ICYO5ERn0pFH1tKyzVM
0ahvwm1jIYgDajEFSBhoyuehI1LYE0BbB6eGVQbKSI3ThRznMkCQvwd2NGkjoiiwkc9/j26FGPE2
YXQa/cAA6lj0nb9HIZjKiGeWIDJD8qBh6yVl5GzVoYnLTY2jbruOqIa5Cxty8Rlwi6KrLgMVXfZT
ZoszqpHvdroRECfGzZ8RRMNj2OP4um/jAa2URqg4pOTAoKx1a+txfJ87YENuH4qrv4FqsErSg63H
fIOMEZd0mvbRqRbWtOnhedwpZZT+SpLuV69OzmtkZCig5n44rYMqCRfu94uvkCWgo8WzzTdBB3T2
nhV92RcWSoenXA2cLd9LFdMb9utN1zTeD42W/SMSatFCSHpR2oDURS9JxgxIxNKWnF1ABfajk4hr
5YgGX7IpcKVX11FJGpfqXvSamYODzHE1SkBM82gCObhrxgTn0EDtn3oO5kIt+dom0B6XpXp+ES/O
+akcSEhg0jjByRiQClmFOaSKYSwmFaWRWF0Z2eg8Bn5S3xWjW2z4bqeFU3ARVrAesjch20Tkh/Pk
W7MkDdeekAS2o+AFFI93lOpcj6ljpq+2Ytqo+URV+meYkv54+wBe3EoMjTGtzWdJCkSX83zuoHex
gbY4AdogijvUkAQ7UVFMqqLxYHWlu7893pUTRzpKz4qaqEvjW/6ed7GxMUVaB8IjOhFh9c+tmjak
Yrq6tiNL3UyWb34JA07D7UGvTJKzbQJBJDuktiHX/92giZugaN3r8clD9PcJ5jfXSqXZSJsL7KqV
JXbWtTligIQkAGvLMyP//N1wI6mBDassoVkduGiLKtNap+oALzREZ9MOQAQbeuotXK4W/9azDBim
JG+57LRjiXbxqitlDyt9cJNTbuDupuYh0mrtpMKdSai33F7QazP0HBmIgmDQiBDPZ2i2gisV1sCx
c7BXHyhWP5faiBT4FDtg7qyEpFYNv94e9MpXouvoatAbQI2AJvj5oFNoK4baZcpRaRWvXAVenJyM
Pnc2QWp1G6J1o1vnYD8fnNh2Fr7QKy8psShVWBuwCMXpeUMPgQdVjy3bPwYFdn0rHcpNDe+p1kNk
njUfBKqNd2KK9DpKuX7erEssRCnDwr9eJU3a72+vxcVmUyKnJ09+yybICP18LUICx7EE939EDFy9
t0cL1GckOtXdpA3Ag4Xtvvh+5GicKxIQea7nPhK1rgeJaNXw6CqRt/W7TN1XfnJoc9RiEOMevefb
s1sab/Yy+3o1NAO0yWMbJNG/yfFFuHKqrs/Q87V/R2nQ6P/DDNFMI5MEH0NkMjtbGBWV6PaY4TGq
yl+B0sJNapzkRQBXY4J59P3jE5S9PQs8GOX9eaeNpnAcU26Mj2ojom+gQbND5gT1TvHpmq8JCN34
/vaIlweG9FGjMCYtRXGcnd3zkR30lOHK+GirLZYTXqeBSVQpfXRlpi6t5sX1AFucxJHlhMurqfMa
oIuso0bNNT66MXedAtTfP+Sd05Sboc7GaeM6vnGvhYCtd7dneXlwGFg236lJcFXMxVG0UU8sYVvR
MRxAla3H0kuVjWJGibYFky9eoZnB77s95sW1JCdLOxGTdT4Q4LrnnyIUBhRE/TY5Nk1TvPoR5Big
w5732VEG98Wf0vGvb9QZhgVpmCxZUF1G1FS56NhSaIV/ROww29eiiSJTSYzkSHDj/8xqFyntLDSC
vZL51m/0ACPENapBh84dkruLUQxbSATVh+8jfoaNaLcM7MFLzAJJH0/KDGZWfKQxNXXbOraSYKsm
/UiTTnFebq/4Rbwm50y8KiNIdMbmxwuy9Si8Uklgu6hoD3v5IH7XI3Vbl/dyF3mUDFZA9sqfeR6A
eYe1kRxv/4Ir54zc+S1gl3qm8wJjFoWTm0zUnFAiaPWv5VSG+ySgNbTGGSHYqVOaah8NUmU5kyeI
xjjf1UXbTaOpMSiGlRynqq3Fpgo86te2WxbPCgS1Oyi13h/INk27j1sjaHgN/HABx3Tls6aZTS0R
qBAqsvMwNcVVQrGwRjgC03SVVak56aeuVro/KmVlb0szondPcEyLha9a1u7PIhum7nIn8/YCJKSL
cv6FQfckgKv99JiZcSy2cd7p4x34yWxhV6/Mj5YrmQnlCPQX5ufKbkHYZ1mQH71IGN+txoUJCEd9
LeAOvbAcwdMAA3nh5blMhkDWcY5J/7DTofQ0e+wqbcDAx4+zIwa9Q/Ar8c0y3SMd2lKAUozgmVCy
Njcqz3r7W21N9Bc09N1qmLlde4/CejNtlaqPl5KiKw8GgjmwJuiHkhvNoy3kwbUAVbDsqBlVGG5L
2EUr2iJu94D8dz0sROhXRkMQGC1rlh+SxLzpWphAHdqSHYXR1lZfAZ6jaknN00n+WjD6ooU7+9pw
JP9EMqDBYUPO7mx6YnWh1iDqoLh1sMkNcqw19S7xn4JP2Y/bl8WV48v6cXbB8SD6MHen0kSLewwe
FBAxLGPahz5OQgc/zpPX2+NcnZQhjdRQhSBKmx0kpBuKmKuhOI5lUv7QPGhOyNLTJS+0buEGvvLm
IaZA/QafZ4TP5ocDhVE0fJCfONru1GIgpVXdAxQx7S6dMHfKha29oHAd79LJaBdk5a5cvbwzyOeS
uNLfmfezckDqRmiM+VGtMswMTLvm/Ce+sxcQWp/bJl4yz75yK3DbyVNC9EtzfhZqDyPgUCN1iqOj
Bvo3L7DTjSALQ4csTT6FflkFW/pRQDlv7+a1eaLhB9aE9J4bSe72uyRSa6omGo2qPKKoUK1xSIi2
pZEUG2MUgPRRl95/cDz2Eyy6TnsBnDb/53y8dIS9VI2pdjRpDT9gDiAAt5h03uH5QkwVMEWX+oUX
B5ZR5LdOCYqiDWJW50MqpkuZHQeKY4CS6i5MR/GUhA1OBNkgAFPfnt9lpERDkKYNqEi06ZEInL0i
qdEUwLw1/Rhro3h28qr/4vbw2HZZBgQJycDSqu46TYMtmyophliVcw9aYEkW6+I4yb4kVwEVMOIH
QrfzSRu0HZFL0Iwj5mbqHfTT4YTtEaQDt8sxILT2mJXFS5aOFwhkYiWqPNAuaIdKsbDZ5PO0L8Yg
MfUjPlLpKQ47BAPRiP3SjkKHWTUM1W91MHCkU5vplJd1vBkCB6syLBJx2a7QKhjrcPh3e0sujjg/
iqIMLVrMCamUzH5UkSRCVVvLOCp5Gv3uRJT6uFr0ng7/2A+yuzqqAX/cHvPyzDEmmnfoSYEuQ9no
fPkbkvW4GGzjWOau8yvGnu9zhdoC/LFQ394e6uLel9OTvAHg+lJYSf6Ud18wRMVJPqDmsRt6s1kj
t5Knm7pXltTHrp0oWbvlSiQ4NOfV1MBtVbMaAwtjtLR8pK1v/gw63EJEoIm/FrYf6ao1jKUn4Nrm
ITUKFgpAA27Cs4W0lXEoEn7RsWnVxF61Vgf3MBLostBfd74PrYe0z+0FvbZ3UkmO6Iy7/wKGWzcV
bYygNo7QEMxHJXDMap/2A/oYRecu6VBe7h4dEyZGlMDlxGjnu1fgq6tkSWwc68jQlc8OShnGtqmF
av+5PauLt5SsCXAGO0irBlHP2VcAMxXAzGRhWGyoCBSbjczHvcRXv4XcZbvcReF80xuwPJCwddKF
Q3p5eBidexHRfhkJzT2EqRqWedja1rGMNPThlRK5r76q7tAQqjcBFExl5dljtbs958vDcz6qfr64
aVJFaaorjKqO3XOI4st9AR8KXoZu/RfDk1543K6tMVEs1y1huodG3/l4NSoHPe6F9hHN9nSbunq4
pZQYrSo7EJ8QJqnWsY9gMxYw7f8wU+ZKcQDFVh47eczeXQJxF+Cn0072Ef0qHDhTU43WYT6Jelt4
iLuFY4AbzscXV3a2qNUR3l6U2LvBwWaxTu1jlSbmHSw0f2u2WFlugBTa4GMTu/p9e8Rrh4gmo0pE
SHeP7+Z8ksoIRDHBouvYlLZ76upBz3ZDhP3OOg50yNNaVtDUbQRKw0s8oOtDMyyoSY3zL//83foO
zKiyULk6gsYPMUvya7wLa7qHda2JexyaWHkw+kuOs/J2O0tJIThQbpHFJjSOseA+HzYZRzePMVY8
Iemh3llI/QzA3Ip/Li21ZpWmMIGBCjsbxEoCFNnsj55nQITUoSWdz4XcOZ912zUqxGOlPLVRoCPI
JJqTFmntlr/nr0tUvV+1ejQenKwOF0a+WG/Jf3DA5NLaYMHn0AWjGCyBEF91ioM4R6FBM7dV3xV7
o48iNFjK4BBlab3waF9ZbZBNYIOQYgRqO283VGXpQroT9Sms4ezURVA9IglY75F/cre4OWlbjO3L
Lbag1Tezb5SFb/gydKR7LruD0krZlNt+vttlHlhejtLZyUaBo0XxQfH+2aBypyfVGCdz7xAsYZtq
W4ogdIny/E7B89y+T3AbXbivL95Afgo7Do9JQgisucppOSQmG5CIE4wpjE+DycBscox+xVpvLVSc
9IsnUI5FcwFYGXU9YIvn0w7qGKkyYdYnaJaltw4Ia5/H3mm1LaZ34rEeWyXYEsz6aC3FYY55k9Sd
qzD5ofwURlAjzUGJBU6DKaV77j6oJTgnBTjXxorzxQgtxd8hq2gjJl3GzbT22mKKVuiztuhpwdx3
1mGRTM+pgDL6wRuLqVFy4bUFYyQ9ss+nNqUIUDSYA5x0ZFM3UyEN2Gyv3kSYt903bfmZuK5coMJe
PHqM6cLcRHaGj4i743xMIJEAMZ2gOeE26jBXaak+0EuaJuTwVLf8eG1YDiiR+pKzAKZ8dkmBLfJq
3+qaE1ot5qkUNB+5/JVd4KjKgYIhYJeureKtFk95tg5do0VdBLvkDy81M6YNKpsBHp3m82l3SHgU
g1q2J3BN4RO/9EebRsG+M4dsq7a1fuc3+hKY6+K9R7DcAtTB/Yy0tTXH+QxBDHdsMNtTWqHUvS74
psGQWAjMtKNqHnonc/eGjrPfiprT99vzfaO5nb8NstpDrsVf2JdZ833WSwHlvEtPVKfD1z5Rszt3
qFtnXeVBDl24EuMOG2E0sZos7B8Hzat/hg3iVUqN9td9K7QW3lynFH97lN6fYvyqdi0yLndIGAcr
o/wSFjtV0b27GF7fPmqBei9EEJf3LTMgYQE8zhXPpXe+ZcmodjWOKunJSsb4RwM367FByk1fmchk
bJVUSzdaS2MBTnC4qiZDv7+9hFe+FJgv9FQoSQAkn7M+vMYXRaAW2al0jfBLhara51DBQhWzQjSM
gtJZqCnpV86LjkaDw4YhM6zPt6xNkxTDei0/0USvH4XuJHfYYXQoXU5Th1ucWTx5XhC+VLqTtSu/
G1VlnSPb9DWBtvo5RXjpeZzqoUUnzoRuPDnVkVL9tAF7721Sy242ABaVr/Qwk3ZViLRN1oM1+Xe1
oWfPBgyxtTNO6JFmBu9blFXmY5KEZFK3l1WXYe7sZMr2H+kvbGR6ZLNPcVA8ZFtLPTt54JDxq8Fi
FgsBuy7yVWOJ/idYKQ/d/QRBHfp0RrDFRDsp7yWH39hh2+I266wro99iKpXv3hSa9Q5immmthpKa
hwTKjNEq5TM7ANdBN8rRQ/tTqae5sr49k9kBlZrFJoBffK6giYEimUXVoKrBa1amfwCHUO3ohWsb
EvACUVED1pOonE2HiNUesQ/0Vbsm2t4efnY+34anfACzF3cPyMSzdCL2UwGO3kME00jyfZHjLpNo
GUUE1w0Jf8MP8v4pPNIn5lNAkYdaGWHX+fdYTr5T58qUHkaUe2xgUb1uf8PP2FWlFrEj/mSID0Pk
S+NFNvEs3nsbWtKheLlo7ZHDzIceE79oghSh/Ez9jFJEFq0NUA2vClpe8RpL+v8CNRwXFngOt3gb
lkyCfAnwnwbY+nzYzHdtepkjbXFVHY2V0SfF3h3z+FtY9DmySpAD93btRBAcG939nGQd1LOSKv4f
u0bA+vZ2X/01KKeAtgCwa6vzErCl49UkYdeHRigh7iJD5m+7NjVeTAVt7RV2frqUrfKmIy3PmGuy
L0W8xrB5ip+oHjcL19XstnpbHHrOFF2oZfK6z46fXfZtp2Zqdmiy/l9ki2475TXCVoVvUIiha7Ny
dOQu1VBHger2Usgb4t0NIoeG4y3piBS1ZGB4vi8plnlqjQ7cQQmpltqhVowrujS/TS7s19tDvZXi
5mNRd0d0gnItaOnZNFF6ytuuTQqk/MPs3jBSmOx5KqKvkM6K4kUMdfFj7C3FfW47u3k1FKNA6Qmz
mb2H6hGo/LLRgu9KQ431wSTn1zeg7AprBQa4+tfbnfPaGmGi7VSEJMbn2z/+2joRX1LbJgThGZMX
2Lu0NK2mposSUR76URtfRBUc47FuPxm+7S9chVdHIqrklXZJj+ZRJaLClavkQXkIFFXfTXbgoDlL
nrTNyqBPFjKhKyePK4hZcRHAsZkDgTw4kJjRa+UBn3cwu+jH9cM9ZhrB516pNYSqOyN7hvFvogQy
ZW6/cPCvzBXPA2rn1Ixd+7J2rsYTtaqkPDRVFj+1YWZ/EZPof2hqb9zd3sDLmTKQRgiJwghYgzmG
TynqzhRj3h0IlpEYbjDvVHLFuufFTj8pih1+olL+2urBUjV3lnQBiwSJyUfmQTKh/zrniVV5pzo+
upyo97rRY9Y6OKnJrHhhKS/udUqokOUoTXG9SsGG8wPauJEd6WrdHiYn1bZDg2F9HtTTXlVGZd3U
tbgbgup0e00vXm1JrKXJ5MI4wytt3oSwyVud0rbKQ62DvV67TVptC8RPX9QBM0WUwwrnS1HWFkLN
foAyV1Knzd/bP+HKtEF4QZYiEZOuY7N3RaBkGerQaO7pbjioUPclrvH6ND3Ebo9HSkG1Z5W2ebdw
mi431aZW40D40PBSusD+q3kSWz1yW4cCA/lwpXVK8tVo0HG/PbvLh4qzQ2+JUi41XcndOd9VJSpB
H+GdfQg9fGFee9D/KGmBDymO9eRpw2qM4gghbC/SlPvE1fNm1yMQFqxcN82L5q5sMcz9dvtHXe66
dHGSgG8Qvx6E/vPfVAMP7BDU6w5pS5GMcmCFe7eZDPfcMrmx8r0h+efHfr/FLKa8Nxr8PW7/gMvF
5wdI9IhkYHrOPA1WWmRvWyvtD5oaGH+NUTHalZKa04e/KKqtYN1kdUbiqWXQ+P7Kt/t6FKXTHTr0
JX+kRnqkXuJuwTKWjxDU+jupn7oYmcgDe/ZI0tQEu01MAnyEJH+241HZoLhq68Nh5NR+wUGvLNds
htqutErKPgJl7F8ipzFQ/msGm4BR86tdjt/XuEHvgurhwHGNPluREoLRIyUgmE8Ha21YfUyolwjh
bDINJuMa2VHkDyFL+1gAYJptEoYJLDgdp4aLlsTgkYas0R4aTc19XC4Ht8tW4eSnTxBOw/I5cUHF
UXIfwUM7XdO+BJ6d869C6Kt8Rre3RrKUKqL5YtqF0j7xQbl3eTQm2k8NcwXv39RpgrxJMaDmtFHX
24+Sy6WtKCDV9qrTKHeTsIXwTRG8bDhkStGckLsoj37ZeuWhsgrjF2QQAQ8yy6tRX3E/aPkGOr5t
rcsKN0Bap226L4eyyU/EoMq/HKFo707aWaJIybIUK8iGKBh22fBfWAzeo5njUrbi7DUuMubO5O07
QDruOrC07tEbIr1eYQJSv5rxmLwkHYVybMJ9D9X/ToBa9lGCHPYF7rkvCkQp1gsHA3M1oUmPFwt2
TuFp0gdfB9RlxsO/JI7Ciiov1QXkI9HdvzexcvqVCqtHRr92DOUT6tndc4woa/WDVmr3xce53N+Q
pJX6qnOmYHoqAdxXK0Ovnf6LDutCWVFEiZ591N+SdWD7abI1q7Jy77WqwUKyijOM5kTUh/ihWFFW
/8cioe5b0TjK123sUjvD38D96adpWyxEN2+pzex80zYB8E28ATHPmpUiJlRwbWLN+uAavXoMXVzj
V5GPEOkqzgBp6ajEj2slzszmEyCNQffXiNjIA1a26lNqeQHuIH7TDniAUujcZQ2zv4/DCaGblU1K
g2azZ5TT0kUs4+D5z+bXwsml6wRUcfa8Jm4UUCSIxMFBs2tj4/DarTI9LtCpb1tAos7wDSW8AjOq
OvsscKaE9qNrhyap3Z9A7KYllNlF5EQr2nN56nmA4Jh4s3evQ28ma3S7Rvwds/XYN1F6HJUeaahA
Gxceu3m5nBCGmJfyl5y/bO3PkgRIugjkO7k48HmzUbw/Q4+oIgBFmtjdl0xD2b12SZqdtMi+hUMV
7vwUvNHC2bkyZ1QXwDtw8ZOzzFNXj8Sx7XyBc58Y7T0mC92nrBbRNjUKbWGoi4IA/QFGcmhNEIfD
Tji/+3XAxoQcvXnIar36miZ5hvl4MHIzpEVYaeuuDMvvt1+1i0gGtgd5BYsMfpz6wPy5KXOn6Su9
OphaaH0t4qy4B3GtfNKLbPqnKAHq9OBel871rIKk0uCTNnoSiCph5HPgV9zleu41o/mA6Q3VU3TW
7Z+wdjrkZm1IdNiui2BnRZao1wS34+8+RsJlM06NEkn7EHXhzb1YdxvtLwdYO8g6koI593xKG0FU
5VgPgkbI/UTCsmtSU9loequs9aFbArbLz/bsswbA54JBBY9F15yg4nyfp84GB1CH5kPdWdaW96D/
E6d6re0mjBMLivgi/hqECDt9yrMEjaQPbrkcHSs0pER4/KD4nI9ujiIcNIxrHnyLj7hFqww+f90/
1JaFvjkqttkX0ysUdXd72CuL7EqZRaRpSPrR2Dgf1qoGw+1aV3/AfMJbZ5ob1ceUQPFPGga5eoxt
JANvj3gRMkoFCbBvUAdk12+OmBxDPGsVz9cenGjUj25p5Ttt0vQ9Qh7GH5wiPTxycNZBO9nU9yal
vnIB6Xxln6E30deFHMn9PafXBL0AmqQb2kMNuv97NrTGs1JDJcAAT7lLskG9T+2g+lSqkjB8e+4X
txYYLfYXeU+YKNTcZt+13jYZf9PTHpKxGcUKF9LpRa89tLYDRFMXWnyXVzWjgRhCVIDxwHLODjQ9
v76A/q098LFK9VsF3QTo3voqJMbd5Nxrd3Ct8n8V0vPPOFjq/f2gD/GHl/v8V8zmbHaA1VHJ0B6q
2g9OVmFzZZbOZGAD4w/TD5R/zXWZBUEN6SsPioX36tqKo6gAsBx1OAC6szUYM9Tt84EVH1qfJg0K
+ri66IDz6BQ40cL2Xp4s1CdB44Ggl0nwHOgcZHam2pWtP4RqnxgPrepiElJkwT2OgnaEh4PZ/PGV
ZIo+pX7R5gv7ffkpU7OzdFAwbPb/cXZeO5LjSrt9IgHy5lZpyretbmX3jdB7jLy31NP/i7VxDiqV
iRRqA4PBTM8ATFJkkBHxGbqe8uC9y1GMNBYVVp/2k7KEGC9FqJGLvRgS8dmpnWRPb8DaYNxfHVFC
QwDvS/7CKni41jR4FbXTJ6Ms6kOOx3jnq2qpfa291j6Miq5//GuS31Ni4kaWSt/y3nw3RXNAtwAJ
V+ep0aBYGstkFIcCgLCKJ1HfbAx25WvC2YYuwBOPos1aUNxWVAtDeUd/yiAOfp6NzP6O0PvyqI9L
42dqOaH4Z2XJvqpDZyP1u9i1sn8DdJZ3DTaAFwWcaURLvi0W5MCqyOyOajarvIyzpa6gQiISuLFv
L74jlW92LAEB/VrAEKtirIrNE08btWGmWS2dipIHtHeypwQ09kOOwNBHVxboIGGQPiqkbPrlq/Hs
NkVSDqevJ8tKlWPdcDJrL+l3Me3Cg1ZlWpApcfJDy0fj6wcDMCPzkjAgI0hbZHO1gbxRsUZLF+1T
n/b6V9VejM8ZSMBdipNE7d8e6+IRx1gAeCwiL2AeYNDnmzUuiOxeYrZPg4k1kRX12WPLbY5pzQgu
QCMX9PW02ariXvmWQNnZPxSMgfIYq1GjBJZLGc36U1f0VrTrpkR5bRvL+z7iYHBAO2nY2DyX1wyA
FSRV6J0QCqCZr0LsEieurYCJeVJCM/+G7ULY/mWrqaOxZe2SMp9vJ2b6M7SkoE4BtOcBDZ4w9qhL
JdWmqODl0TFIgVAAIUuhu73+Ndg6cbRiVzy1euUc1UKajUbiL55tW/H2siAHZ5gGDbVk4q7Ee59/
4Kovhrh1tOUpooZQPOiLTXI+qmFzp08llV3Exd1pPxuoLzSowrSv6sJzBp+WyhQCdE9apz9ub7mL
kMUvQoADIqiUl4Q2eP6LajMH6owr1lM99xEyPrbW5bswIUV6woQLlT6ksN1kF8Vl0t+VZN7u6+0f
cLnnCZRELdqYAFMuYNGicEVE82x+MjHBAI8O6mRHFyO375cm0c1jgpHz9Bv2lbFZTFhl5Vx6cNDo
YZOpvXXzjPO5E7B6i3wh+jyg+ro85Q6fwHnKhg4svK9giIgCSzFVUfZnHspsOETRUqWo5OWZ911L
URj39rVl9XhGMDVH24jo683CJ5ESEFIBEugD0pOr23mWQyDUOn2OeuGZ3fNcKiSOQKn6zrl3KwUh
Q9UoYpPS/BzZ2mEJKfDm/tI4TfWg9HEPNI2YsWwd39WWYbXYMjyQiBg8Gi7AjuFSeshqefhgUsgT
/kQJu7uPQUy0+9ZG5G8UlnixNGxTj/Uo9OKDSaccn+LmWxbPc/xC3ayju6qxLvpz4xr1XcFnsLkM
gPL+NZZOdKfX45wfPZFnWeHn2lTWD6hjqQKN5HDeoS0T5hvxTJ6Rd2ng2w8iO4GBz3Woc6zP91GZ
Z0oYK6nxnOP3dt/DJRF+jJXX1vUgP/j5OLB/6JSguU8Uubh0894TdpcDd3FyBfNATOfmzEddwXF2
eYlN9GEsysrelcnSFz4AEqBOzdwBRbx9YlfxkunyM2TvgorDFb/xgcZ2Y1SK+5xZOEr5hcKP9tsG
vQG4t5AXN4a73G4MR+8ChCMtRpiY56vr5RZkz9l2nwdTn49uJrTqwVRCfFmrONs1eTLvHUWz92qH
vtHGl702NsxW+psUcxA8k1fnu9djMjRFPY+5+6yQ6aP4Q+mKPlQ46Q+giiPlPiXv8/w4EeV3iJPI
JN1e6VVslCsNzgBRc9oIPOrWbWPoVukoSEiflQ5VNxMax56IZR0XBWOAVgjlvouTrefAlTnDU0Fl
nD4nV8NajEAj4FuZ2nvPpONps8+NFMNLGklib5tJ+hR1E35DQKy/Gu2k6RuH+9qMyXYxgwGsSGXy
4i0yIl9FsemZY1ofnNHL70UaGi+2qgVdGY8HKuju8fYqr5EFUADeHM95jsjGOV/7/CtjvBPNyyLE
i5pFRroXqdm5/wGtp71Wlon2dWSNntS5G0f7tVQzEZ3mtqZDSR8m+VK4ufUdS9Q8/wY4zJx3uRUJ
y/HF7JRR0NtD2Nb+oi7asPPUWtzhSbJskQPXJ1J2pokIUl/mjUEnA9S7bdqOrlK5vWY8411XHYSX
aunO8FrvZVAToWycx/UnohBDq4X0Bo4Ri7VuKqp6seglJbGnCIPFg9alOKBr1fRop+OCY3GqfRtG
a6sMchH6mBgvJqAfJoY1wFzOZzjHS16bCvCxwUm1yNdrrXNe6d1qg7pzUrRnXvvCUHuaUuFMsyuf
YpTjdp0kOm3AdtfHg0lLprDsq2I0wgE9/yWVN2M+SJ3/ReD0hzG2pyzLvq60abSPiiKmu7pxpu5e
lNiI/UbQ18Mz7vZ+fWuMv78HJLcLjWlebWQK1ChW+xUNkRLn5UZ99pDvjPZ85DpC1RQ8sZ8OjaPs
w2jJnlKhqtEDdVvtRzvBqKPba3TQwqYKAzZjh9L9lH5qQ0JAQ/+rcpYdCmdeGCKFn8zDfRk2evkZ
7zR73jGg3b3WURzbh1wzsLmlfhQbX4twWqy7eR7nk1Vrw/zghIOq7tKuHca7yCqq8RCZsRHvel2N
Pnc88eMj4OSeP8g95CdcYwHMjZzZqKsNDbrC3ePTV/Y++YNiYvSKICE/p5tfazLOvvZpKGbZXgHy
jjfmCKa3O5jTlGtfwSnPD23kRfNnzeh0lEVhBZv7CbtE51c6LcurGoNc87W4gARz+3tcHAhob8Tp
txSKaqyzuiQw5HRi1FDjZ/SnVe1o6WPzOWoM5VOHU+HeKoqmuucxuVUVXaVtnD5ildyCJkwtyPJy
o7479MYSTUVn1d6zazTLrlKy7qErJXK9FLP9NcOT8IMdFEbkwUflQgZgqTCy2vqlh3gH4lHe81Ba
7j5Ewvnr0FvTnhcn/r+3F/Xi9ctgyGTjRMPk0Ghch5lspj3WtXX8Au5t0e4zKwHNBi5aNfyF1qag
JqdW7r5JRS8NKB2MrJ1eqNk+seL4SZ7ifOPkXy44vwikE21kuQZrlk0XurS/4We9lG5r/UfgHv+D
FJ1WeydNtLTe2WovXIR1uQSEPejQNA1hV55/YV57cwJXL3qpLKN/0hn2SEszebSn2dq4dy+GQgUN
vhaUP6lnS7ZyPtQQjyF5lq0/t2AaPw16Mn9SmjbBpBRWye0vuw7lCIRRiqNvQBpMM279Wh5FGw0A
muyn3Esa5dB3jXcY+9CyfWFzvH2l7r0H1G0RKjbj+ZdXCufL7V8g1+0sfvKkkqK9VFw5OvaagjBP
7VA3bT68qLFjV/scLfv8OWpEIf7cHuhNMHE9EqJoHtJ2siZorb5gE0Guy3CCJx0CQL7rFsN5nidM
NPZ1ERpfRIU+jN8IrY5J4lDY2EWTXihH7l1q4D4MaFt51QZA1S/4FWnkFvkwYZVoVnhwu6lFjx6/
Vtv72ZOvY1sFoOVnGHnG6Gw8RC+2PiuGSCqiaRT9QDqv5qG17UBpFnIk1ZH+cegc7TNSQtpjiMbo
v0OrbGF0rozH5Sb5IUQamqir7aiNndZqmJK8DONS7XIzLP5wU+nCz4ziS1FX9kYIv9j+VKJhFkhI
EtRsHr7n279TUmvkOdq/uAs6k11ih9w1drb8IRUdXm9viovrQo7FdQGij7NN5/R8LHAwXoqiV/+i
Nq3+oqWzcvTcNHzSokY/doM1/6vHs9j4gBeD0o4G6Q/Uh7DNmKskanJwsMfkGCFHZ5HEKiT5bH3K
7rShBl8HxMfZjVmV/b491YuDJkfl1YYACaUlmtPnUw1FpWOp3asvtbaAKFSsRPwCZRg/3B7m4uuB
nOJNxG6RPkEE6PNhanpkJvYT2ovTupjE6qVZPPF+tb/qk6Mdbo91sTMZS25ITjOzooZ3PhbstllN
8P59mROzfOQM6EcsV5ZHK0EMCdudsv55e8Brk5M1Q9w4QJGRmJ0PWKsJdbB0xHoalSvVZ/ci3r4A
tHpA4WTa2idv+OCziEVKz03AFc8CgYhcnXR4rPDshJV9WsLIdPdpS3l4P3vpQLtXg1K7NI3hIchs
tT+r2s5OAIAQDo7QhLD8ysOLA2FeDw+QaO6/GSCV6l1hw1pSYXhPPnU2R/mN1r/TwTbBZemvbi7Y
iqJ18vE3D7ewKI/5UGOBPOZD8XPKJvdbOxu8EdVCgP/H7TqpA0CxCsYNt9f5Tc7pfOa6JTH9kkfC
aq8f9iGCFuAZIu3Fzmy188ghWnfBBop0TRwiI3aTJwu3n8/U2iLsJ6PI/JIaNS7vqcnbnw5pVwyP
cJ1r/SFLZpdSU2o5s18UWQfTG/ktD78JXc9+VhOSbOWhpYs+PRc5chDdTqDm20JYTvRq+FZ1LN8v
XsJasg+7flY2ot0aRYWaupypnCXpIip1q2yqQRKtrfIpgyWctO3B1FMDhBQo+Z3eTM49ff1K7KmZ
W59AGqaSjqk5D4URha+RVYmv3WROf8i2oFvYoZdn+7RY7KOuKvkO0+N/b3+XVeR6+628tXj+cMIJ
z/r5/h/REkOxtK0DO9eUk6iK8RMyqrjBg5o6xGGX3ddWWGxshnWH4r+jErAov8ICozt7PuqsZygD
xlYV0F/KH2Ze8/cjTtZPUjfgWTXK5WdG1RZfMtV6nKO82CUCg+0Pz1zegHBtgEiR5q0uin4u1EqF
Ehm0wP98ZCrRS5zc/Jcx1PMnwxD9nrsz3GjQyqzh3SmQEyez5y9qjBTj1+gOzczJwBujC8bKbg8T
DXe+cSUe4lj/EYthebAwzPTLQowbN5SMY+cDMyD0SIhcMH2Y9/mKe3hkD1pXTQGLOz30nRE9EGqV
w1yrf4ra7TbujMt5ylKibPnodH28ddMHoD4htJzHwJvA4jo2NJ1GuPO+cmJjHxl5+rXDAPnr5A1b
NcV1ZsMS85BicGIN5QxqqOczhbWg5XPSi6AOvfFxwFGcAqbp0VHMtR9qqGbHOs8KaEMNb+JUccW+
g+F1Pyv6VpK1ulv++0t40SENQemIFsX5L4nnpSmqqZ+DcBb6Pz2vo3vLaNOgaxpr4/Oun8JvY0mV
AjJkZEd595yPlY2JYudWJwJvnD0KCMmywH0cUUncZYvjxn5eA8mkw1cmnp9Y9fKfYdQwmehHujEP
ceXFP3gSesVuCNPms1Gjw7hP6tlQHrNiKn5bFhqLfqprpenzSftoNw2h9eP2iby2Xqj4ACeQVXgQ
/OdzcF3RUL2w5oA1pQ0pagAy2LSK+g6VrHbj8XR5IBwpik+WJLtUVKHPB4vHplp6aJuB4yQh4i9t
mB2WYsHTcnR6rHMa3Z222CbykJ0fQnIy7gXeU2+QidUhtKIxB8A6aEGBu+BON5RxT14bCV8VqvsU
t7F2VzZoaPaZvkQUcbJ5IzW7MmlQIZTb5QojXrd6fuTI2Nmo3erBRCZ0SHW7ei4KofpTrdr/Jkk1
frv9RS9vF3qxJDWowPBBL+hSetg2S4yWSKD0bniwnazYdQx6sLXWOypRHe3dGPn324NeneQblAGU
ok134/zLktcgnAxeI6i5fe/CUssfiqHoP1lLXx9KttPG2bvctqA1ZH+VnYu5wMVF0ntKvkDgDSKa
YicoUn3nG9GgfRXzaGkfS+8552xY2c+V21aCMVeTWxajLbPOCJyy1WIoJB51uwnpgdYn7lPUr3py
3sic0uaA1YHzpUgU58OeMR6lE55ySCwCauAUnf8IGqs1KkKGHQBS0RLfRNX9ToAd3VlRpQp/6Aok
HaxNSYeLS4VhXYeiuIbKAE8H+SHeleQKBclTC0JLUC6QImySeNq1mCbu01SxAgcxrCen08Wdiw/j
/Qf3lCdHpQ8AJJO3+zrB40QrSmwsVoA6dfobs7v00ROh89Ws9fIwJdgT/Q/jATVCr492AMWN86m6
YnYFl7gVmKlZErYdelWAU9LkkztW8V2LverGDC+OKjPkUUL2QLETGObqOYS8DlwVzmowK8r0o6wr
yLR4BxwVraVLFZfjjxbM3Ba1/MqoqB5I0iYuJZSK5Fl+90mzYplyMMtKIBLnhxdH4a7StGFfyGqE
NB/6p1D7bgtXfXFgCcEkmbTYcaEgHq/2ET2FHBtDXQkgbxR/6t7mHjSa+sc4Os6P29/xcsvKoSjo
yvoigXAVi9xMNUnxJiUI7UR9qqe4vjPm2Dy1Bo5Sk2mSifUjGSfSf1skhKtD08cGlidVfNZZSDXW
gzYncXQy0CIU3/KkM795VoG3bA5jqEFgRrGOmlfAzyknaEobgeoiCsuS/RvIlWAlb5vzLyuaVJKA
2/hkpnX1r1uK4XGeneYrDF3V4vHlbvmcXB0QcC2MR1mvXytOmrOnTF6tx6c5jorYH3XUQKAW/ULc
svQVNbc2DsyVXSSlLRmJajfUk9VrJe9bo1giwwtEnUQd7yYeEztlwA3OL0xC0MZ6XhsOuxL0JN8Q
kOuq6mhj4ygMJ6RPa2QHq6HZ6qt6qN7r7ZQ3H71CMU+kMEgxktN5CbnIaxfPznChE4sesXY/zKN5
7HtERXcWWijW3u7q5uH2SbkyP4YkMeIpJkG7+vl+qTO75gGbRKfaGiD8G/GofG/zap6BSzV/3x7r
ylZBlRJuBR52FM7WXJWY7rzhoOVwajOv3tPxzD4Di8vuetGnRwDh//wPw7GO1HhNEs51Y0dBmcAS
hO1TMywpSpFpbz7qadsfI81aFEh7EHb+lxGlvSw4Eopaq8OHkOLQamken3K9yvpdGxXJ+NilpaPv
26VMM7xfMrx2bg967QtSVJbpDqvLbXn+BcfYVJaM/migpLmivjS4bZY7/L9Ef4SmbG1dyVeuDoLb
G0QKeYYLIAX41C4uvCI+YaZLy5NmjlIeW29Q7pZ0buoXFJheMhxKNkgwl7PUORVcy5z9N3Oz81lq
RZuQPRfJyW11vAcA5Fq7qp25qTWxdQyvjkXsBnRMjfKiTq9XWoYHUZOcojLWH0BUG0ew88MLyhvV
xom/PhTkC5XBUFFYRbO2d01h1C3TQl272s+Vqh+wWbC/emrYfTyWsYaE6v83mLy63t366lS7SqO6
8alOp6nxK2cUvR/pdqrcu2m51X243CiMRqtTeiXwuFmT71tFGzzFYGq1N5piN0QuAkAFzt5YmLvV
pwXlk6eScPH60ePwhvkkykh00QUJUGuiWPaXkxPl5eReywfvBPwS2lKsVFuO6Ve+HgUPMi1o/lR3
1pdDbcM2nGI9OQ1M64dXG+BkQkdqRlS5+dF0hzuBwjXBk8giGw/nH6/RxVy00xKfRGGYzxhLKS95
P+m7SXRbmdy1aQFVckgzpO3OWiUb+Z2c0qgSn5Z4LjhrXWdilj1MXbTjYnDijQB2eS1IBS7IIgjQ
IlW33igp+3LQ7Sw9tYhFfLGn6scU2wrElEF7TaZh+HZ7g1w+0M6HW73xhV3FFsIL8amcFuBOwB8L
Lp9p8n67nd189iIIT6/dVEM8y/hBh9ujb0x2ndEoCS57XhelJ3tMRuoB+uiHvJ6+KFO74HZgFhvb
5tp4hE1ueE4+xVv539+d+TIMYWxy/5281p2eMi9VvkeuM+I+KKw/LX2Krerb1QHhGMEelN2dNVux
6vWq5PpITqPwwu/qrJcvlR3Vu95d8geQ4cPHaFVofMFch0RHkwy5FMr35xP0zMFoRvCDJ5OCsuF3
kObVl0HEzXQoB71c7r2hUZ2nKZmXdEczcUtC+dp8EQqSgs0g30Gxno8/Kk4fhYAKTm5tTnRaa95P
wmmColSrv1mNrTbHtcOJPJYEUGsMu2Zn5rmSGHEXJqe8bsdv+TRQ6zCAMD7Y0VJuCc9eHQy/KNaY
Kjb89PPJ0dQdYYqp8alSwm743PZj86BXtag/zSAoN4r0lyVk8NfQteAEcmlQElvtVTwPtAkcbnoq
aKKFNMjR59vNc2KBnPKW3kesJf/tgjza6fHU8afFlPiDrmXPM4nYxsP4yvUlOWRw5QCFX8phlWWZ
j2Nec3C0yrY+G5E30xGMQ+84hexs5E2GOLmntAZm63aIuDRLYR0kpRscni4VUOVXeXdmw75IjHzo
s1Na6mG6b8Je/DDtsN3ZXeaZvknc5++aoLzcJVUdlFNT8nboLe+TWIbxpdfrLVaB/NBnJVR+ElBf
Di4vCNlgOP9JRl040LvC9FQWViF2Y0oZzDc52He3537lNGES6tDiIfemVLAaJ5qRc7CARZ50s55J
0FWE5JelyxFvEVC+h6Zzvt4e8cp1QFQk8aArZKI9t3qz6xnXO/rxxSmPivBJCPq6GLQuqFSE+vJ3
0njKty7UOlhnrrNhZnhlshLxSHDmLEtEwfmiZnZcZvOCNqcxlqemU3ux0+ykwepPKdH/sjdj85Wv
SG+UMrQU66LHt4IUjOpINxf08UlPi2E6VA2sVx/FELvf2MJXZoZ+GiUBRFFJ+NZJ+pxrEVDKujjV
malGfgZ0cm+2icRkWg3uona3JU5wLXjAFqfEBOAF4OKapTikhtWiSFac2iTUj61D81p0i/4P1cXo
sTfL5J7iW7+j7W1aO9mXAyu6pMdUU8SP2zvqSuRwqfHzfiKrBt2wOr5jo0eL4Nue4lb3FEqlabpL
EBUE5tA5p0R18FA0MvVwe9T1koPdhR9J5CTXVaHerk4O2uODQ7VUBIkZdXeC/+chTQZiZz2N/ziZ
F31UgV0OiOwFPTZiFA+h1YBLO3IXMVP6aob7NKdR/1BNSzv79FuGZ232kg++7OWAZPKyfyLzwLXc
CCi6qMD/Rw8MxLfL+xjFiH/QPFK6fZctW509+ZHeBzw5GH09Xn8UoAHmyuV+F4NzKoMthndqEC5Z
nu4ppBbdN8VzonhvNGW+bESha19PujTJNI+O8frJPehub+QgXoNatL32gnFikT+j5mH8XNJIHBoh
2o13k/w86wly1VLzQe6Lm331+Zox1ry5xAgF8uHixzZdjVa1yqdpJEPcVQsZvArP6hdVm+VuSDzk
rm9v2PUxkSuM4ALVZ/lu4nlxvsKNVdf1WKdaAFPFKnx90I1v6Kbl94vUWfRHZUi/jKaXf7897DoG
/ndY8lK4L7KZsjqd0TJY49ILLVCbRiv9uiTX8nFSMfe3x7nyRU0EDmQWynvmgj4lCugWSZ2oweJM
Zndn9V077gfk1JO7JNXV11Gf7I86TjA32byQAp6ULRDxOF9SpS9wj/YqPUBN2TTvqqgalMJX0sTp
HjQzHlufslyl/Lo90wtYCcOyniAOcNdmTY1VXcFYEDM3hskI0m6pvsSqWexV1KhKcDPNxD/GwNlN
KIajMONDO0+QEvXW3ng9XjmwNMffyv2SV7TeTqnRaUPWDCZ1YSdvd51rhw9qTEPLt3J7iyi+fjTI
GYMVd2kEAvrF1ed8ofEzmhuMa40gC8XiPaqa0uxruMa9l7UIDVoetZvOcKrnxnO2ioxXNjABgiMD
vAMo+VrlKKkLr6ZRbQajMIZiD10gNQ9eH23Jrl3ZwNzdcCLf1ONxJTifY5nrDdmLYQIWsloPx4M0
vsOjNjRPk1jSX/THGu/+9k66uqySh0frmki/Bv+3mUIvPAmZ2jRF4q6LaiCjPRwg0w8NQ3nuFy/X
9uNshqd8WrYgLFciIgJcEkBNJY72wiogwZYq6TrM3C8omP6pgW21d3NZ6NkRnf/pcVamUjx0ozd9
s/qIZCC1UAn6+C2OvCkZB1VHYuI64YLnU4/AWLUA6keaPQkFTpCPdF3tfS7QJtCeS91F2PH2sl+d
OLU6hCQQgYN0dv6lkwhyDzqqelC3sZ59UsK52HcqtrYHIx8nZxclySIfwGVl7S3+Z0lqibXT7R9x
bbvR+Pj/P0I//xGKjvbaotV60Kha/xlEVfGroDxysEurwyehMDYmfeX6IUrwfpEKEzwZV/dA4yDa
F2HDFegKSAxu5XxEJE/or2lPk/BQ9/mCqpqZRB/t4svYwX3C85iiPZyE1au/F3nvamNmBHHVdn9i
pJ3Dl7hQFeWYgBotjqFI3d+6ZJx9fIG55knmDaB/PBFXCzx1AOtr0wioMXcHiL3eMQSLmfu6vSSH
xZq3/IiurbDDNpYp/ZtDwfmAaKjToms7M3ArrXvOvGl8qZwqhWPTZC6OyWUZQw2gbrVlBHd1YDQn
QBhK7df12y3Dkrh02soIlKnSjglWlP40Ze2Lp05wmOskrDAWFXqcb1z5V8fFFRHkAPUvDvH5hAtz
HjUzao3Arozu0yyG+dtYjDR89KZBt4Su7IzMLUrCW+STa3cfOBiZQhK+QJSeD1xiEVzVjWZgZdAs
474WozUf86ieFB9D86LcCFJX5yl1LgD7keKoq6Nj9Xk0AfcxA3uI8yCrleULPFM39Et9qTmsbWwc
qpg+1N3HdzC3HpRlIqREj51Pc9GzuAKoaQY15sd3Stqn0c70usH2k8QrUZjIKebsbo95ba4IOfCY
4j4HxSlj5/s8oDTFbLWFGaiJ+amvIz3om8G4I6G0ZHcbALmhiF+3x7x2w5PLUn5CZY/X+WpMBTCa
EfMcDkRbptERgFp+DHtcF463x7m2bchUgYGQMkpOw/ncUDDEhnd0ADU1ivMPNlJ6vlumEaioKdR+
3hhN/upVwiETHLBh1B4AAK5ORxTiGq7ZnR1Asw2f9Hqoin01Vy9N256UOs3vNKKi+4hQse4XYVhv
DH/lQxKJ4AFwxVEHX+syAyDC0cip7KAT82zfKWNoR6g2mlPQlvPS3qNLAs3OLBKx5dd+ZeLsWeyP
QeIhD7XuEoXp5Niw7RnZMicpVGzsw1RPer+vw395ZdipH0U6Ja5prjCpmKvEVD8emaR6LmVMEJCk
I6sdlaLUX5mF6gQVbNW7sdCwLVRmmhuxZy2I286IK9FH3ZKQuHKn06qSMpk8LWjurIbVXDp9aJE6
QTMZanJoLCMbfa3x/lXSaND92p6Mja98ba0lfEsGflwV1ow/YSwqnzlxgkGZomHY5XMa/6ce0iLe
q+MQKkejFJ1y55lLhfVy6+ivLX+yJWlxbd6UsiVSUCIT1xfBrOtCFYg7BWlbtP7ST7avNHPc+lYa
fsMgOd4iT1/b3O8HXD2e8M3plVyEdqAOSpUeekAj35LZU8f7ELjJ3kWAtfS1NFKaw4dDCCk8nUJg
hsBrvVVFsdW7ec7Lhi9cxnWNd3aHyt4A1mFnRv2wQVW9EhdBz9JTBvAp6SyreGXoM+raZmgFUdaa
oY/fdGL6pTvOG5WJK3ERbqoBcgz5TvAjq0iFVDMiNfDOA6w/mwWZCJQav8ZzjS1QMhuiDT6+hhK8
AWlF2g2sd4up5jCEFsMKKoFu7mMSu063C2ubzmfalO6GOt6VHEsWW2BDcKOBoFotomNGqUqotwK7
hNm0SxJgTQ2OmN/aAqc/yxvUzwX3zjdUEOeNKHR1aOD2kMwo+VxI3NhlToFgss1g5roFym6o3YOZ
mWX6oIM4ah91BMEgwMci+Vvh3z+oJ/HmnQjOHUlZ/obhtDxE765yHDHGLut7JzBiRLRxHkp/q2Nj
7kTjtBuA78vzCJoK6xC2D9cNT8LzoXQsRCYz0SjEqFE77ZSqq/9GO8cWxzw3rOHgqgnMbrUpacfe
3kyXoUen+MMKQxvksl1/XleZh34ikQjK0o6khF1U7JFCM/Xv0szifrH6ePz39pCXx4UhUU/iVEp9
lXXtUjOKJpqsEZBuUwzPkWImxa4hid2pShJvtZcvYwAQbOzYEagFVnLxNlK9BRJ/ntiBPlbJX5oj
tO4Y5V6zJQd1bR0R5UCrRQLWeOief8FZ7zU7QnQ+sNylLY9Z5iTLPhWOYt3ZRuXsMzuctyRbruwa
8C6UQ8FwcomtC9zu4NidlbVeQMvVaI5dU9GVSpvUllCdLnyq3dH9B5Zys1WrvLw1SYOpt5APS/Ob
tSYXiyho6gIaDavK8nYor0fHhPZmcnS7yPhTdO6yF5O2JDtFjQdzj1ZstlWEuLLg73/DujfV6B3y
3VGUnEpLzT5HXZ+kh6zGU3XvDiium2Lpww+HQpn9A26XlXecMlbf2J3cfhjRSjtx5SzxEyZGo7Fr
Ei8zfBujcpQD07r1U1H0P8O0HzbC/mU0lKMjDGIiPkEFQi7I+3AkyJwrShwnPbS0V0EhINzxnLBf
294EdDOX6ReeqBWmAYWxEYivnFhOKy8kyv+kUvYqPBlNZ+e5aSvBTDnmyVRghxeZo3zvAQTd3Q4O
1z6rtPTihYA6wYXETQ5NdCnnLDqhJdP6qLREX7w0FPthyb/rs2e93h7uyhGyZUtBiojA+F37TAOE
UXHJypQgL2OsW9EnmsWhYPGTg4kp+hz5rQCMFjmzvdHMvRKYJMeeYZF+JDdePcG6IUJT0g7j0xDW
wj5m4xQ5d72TWP/DglL9RVCTLJjyivwd77bNaNRp1cRWctKwwL3jkpnR0ISrlbvL2N0llkKN/faa
XvuEXCk0w2ivSnme8xHbYky8dDaSUw9rcTomIATKO0+0VnwPjcBpHwq0jL/eHvPad6Q7xAOehi5p
y+pwFFmIfr4JVFjvEZeYFnXeFQr2HFbVe1/twWoPnVlsGQ5fOxYUf6mOsbo05leDKgv8Er1xo1MM
DXb2U6Lhg54YxdeuhbN4e4JXx8LjnTwfhB2F9vNFTanPKcCKgM3nU/NFzdR6F6J84+2rYVLLjT1z
bW/y7OLrQfoANr+uDzmoOzoIIJ0yvS/+qFpWRXd9njTl/uOTAibCG53Vg34gQ967vdnFS9sZWeEF
eeKMR/zLnHBn9H1kPFhi6ZzXj4/G1qBXgLstz+bVvjQsRB40RfWC0Z1UpEU7ac9r9mqZHLrUiP++
Pdq1NSSZpcPO1ECEyP/+bm5zWDtxzksjsOjvf0JFCgwQqKg2O9we59q1wEX8hrgibK5FQiR/y82G
PAxoe1jFvRc5yQudEvdl0cCxItjmliNQKIQR/0RkeO3G8NeeAlRHSFup2iJKv1pUVR1dmDGNEmSL
59I7NDDeQw6geqq6EWb67DVHlji5w5wl6w5F2ZU/bs//2smX0oDsU6mSclEziOKsDlMieDzU4UsI
se0lI2d5Lq0lp/uA8V3XFsbGabzSwsS6ApwkEhhwPRBCOv+6ZqlhxRomXqBFos1eqqoN/Q5nT+MO
2xkT98MyLCLXRwxO159omBWfQgvX6FOJaMU/txdAk6fxvFBGiQxYMfkD6SAVwPPfElF2HWuvCoMi
x+zFb1nue1jzdYh8hNY/qqMX3UVa1uO5Kqw7BVBwsSMt1Q4hbTOxy50m2zdWuUW8uXYNYC3FacOT
DnDWKohEnW4tNAFDOFVVYe7nLm+mhzpTEzjeIhruFRxiH24vxdUhOeJ4SbMT6AmerwRqwkOkV6YT
zP2CDJxiNP0LP29yD4Y5GzzN4sL6eXvINxLKavXB7bxh78Cvkkudj1kj6VEW02Bjg167WhCrHk7G
7AxFO1JfbjsfkoVu+FWqFO0ujscI3VJD/ZUtc/g19FT0hLMqLh+8JpzLk6EM2M/c/oVXAgQ/SzLb
yOF5A6xuqcSpvNCwopA+Tp02vieKwdsJ8uigH3UlxRFSt4qDZeSu9cWqO+ODWTxkTIrv8unI90Ao
d31AUdzppqxGhlFkcfPdTO1G9TNF1e4bDwTqMW9Iee9DR6osw9mwl/8j7b123EbacN0rIsAcTqnU
Wd22x5Z9QthjDzOLOV39fqrXBlaLEkT4XxjAc+DBlFjxC2/Y3/58eQF9WB85PO1v9HkR+UCpZglo
xtjKDQmxgmdUpAQ+dnoXDJte2oLQwMWt5fZoi8lmNG4g2QGXyEDZmzzfDZXmSCMfoT+XIi42U5dF
O8eM8r0HqOLOclNx73FIt7CY6pXkZHklyaFlrYJIxGBopIDOh7a7qQm7aNaf7TZMHuuxiimTRPam
TTzD8UFW5NuybPXntlKNO3tyWx/rimataLI4gvwKWSbiH8As8IuWl1ERqYnZJb35FODOcWw6JCSC
mPArSMW00XEcW2NaL+5/eJsUTSX2UyKTdDgB55/de+S6Ymp59PJ0/lPVyfdBWgCnI+lRnrXmJpkT
9+72Kl/sKWAOUPNpGYI7hTKyGDNuXSUEU508D0KJH8NutH95nf0j9rx8pYR5MZ0SUCE/DDITU7ts
7UxGYKr1oKbPcyoSXJy1oKy2RjFMNio5YfcDkma7hie+9nWG5HEQbMo3Rf79h8ilK/umpvuSPmdJ
W9zPYafgHzQA+sL7Lfzy9zMpeVowxWEbANM7H6uP3KaJEjt9HgM0q9xQ034a4CZ+GUXcr0VK174L
+g1KwdRMWLvF2RSMnoemlnI2S6SLaou+iqt290A6k5Xk7tqyETojeMftI9GH558FdIorOcgzLp1S
bvtOfY6HJDlYCU4tuyTU2jVz6MtjwG3DjcOYFPO0pQexYSQEfg2LFlM1/WrFifvVDdwmwGgvaTn9
YkZuAKjTmlTW5bXDDuUIAsCnGg0QRk7Fh90yqRklStdhBb0++llYqbnrswaYMFZ87b6cJueHrXha
vMkTc/5B6X/8qmOfvbu9jxZhKLcAvwIMDB0zCjQAu85/RZdZVj/NMRPeqeOrysxbUfU7Dcdeva9d
UftkMrOxxT0n3KCyuqYWfbHegNiokssiHN7rF22N2YHV7GbDdDTbTPSPyLOa7Q5wWVJZ6M2qWciN
31uBu/K0LyWsZK5LqxApO0YFH/IOcv4w+W0bV2YNaOLopHHl2n5RKelnw6gQLNpUddmLnpgnwuyl
pWb3SZMmb48isKBJ2Epua5spcJPfuFSK1u97MXiWDwzSGR6c3MqmJyeIddOnfNH9ur1ay5CV3/2e
r8B8BVgCbGlRUBqcEo3pvupeYuxHt2KaOjwXol74hEKGuxENpotOowSPkacpn+NUeIfE08t2M+C2
om5UU0Rf2qANV3bRMpiDQw2NQnZViJdA6bmLzUy12wuE0vcvfTx1mH4WWRZtslaxj2EZt+2uN9v6
H1TQomby3RHP0La0zYbYtnaTDaircnxLLTiTGzXWveSojYmirdyYFztdFgHhmAB9AjMOufV8p8ei
M4XaJumLOo2lu4kMHaXMzkpe8gYX6q1Ihsbce0Hn4gXvBnVzsBHwWgOQXNw2NjEO/pNIUYChJ8s9
/xGuJQaEA+r2xc5ByHRQGn9ZSaU2O9crqE2KtN8WpjN/u71tLj+dOhYyovS9gARcWEG0VlfXvWK3
LwChuv1YBf29PSWj7bc4ADixvhFWnmyVqXTfStvpV+70K6PTsYDKAmaV4GZJqBSBPYyd6nUvoaei
edsOare3HGvQD1S41PAnzPH2lTytpFPVZ6NUskKUd6XOdXHRvEM5QatKgIBz0RITITVxXoD2RVfs
YO8qEQG95k6/3UYLNpWu1N9vT/mV8aQ1FmAAFHpAny0ORO1Qd6UYlRwbMuvQHycQbhuvSMtXLc/E
HxuZnvRwe8jLy4EXmkYUZ5AIkq9cxB+Tmwik6LviGBLmuv4kgikEmJT0ioHmWhfgxW0bUc2xK3NT
3eWjYnd7Qt+6FH4HzOqrpUOTfDLSzohxZDWrSB1XLgr5E86SCrrXFB2A5YHoxQ5P7pUP9+4khsjT
qyE+6s2U5y9jM4Wgmeou+JoiIrYG077ceUgJMcs8LOw/qn/nozF8Yo1DVR49p5iwqVaGiD9pa8Oq
+ly17nfUkQ0fKQb7YapidU0w4N3AfvG1dHrI3Dh2MMyWPcI6yesENmh0FBjEHtN+NIwNJHARv452
UIFGHM2p+xqBryi2Tpcm5UvUp2bmV1zu35s6nQKk5Sz3KxdaHW66OfBC/NVIx/aZmpOBNNNkAdN1
SzpX5ZjgyWs5Qh8PbqoLqv9WQRQ60+T3G1UY5kvBPn9GnjN5yz1Y434Xx8UbdFHdO1TW0NVbZ4zn
cdtUyArsAmFkeUhLvsFyE5oyfewmUD4nItaTtyh02l8emh3RF0zgoC6HocfOmdF74B6pUv1LpjjB
V5y4POPBnscp2TmZE2R/gIo05WNKHd34p4hViFiekdXG1orMMNhCI+qrh7w1s4FGoEx8gB5U5R5G
tjU+AO+pzccKpsH30WjKeGONztzcK9gIG/d9kkz1kS0EEHHsZ+p3g/AyEDdK2DiwN9UyUva3z9uV
3UW6iqokPW6wnhdhsYpdZlQk8dFq2+FhqsX4Rcf+7ymgrMjpM5vqj5JW1oQKqhbnbLNsrTB7+Qug
sAB7IYXjF4CbO9/fFLM7TjdRDCKn3adayaIvUZS329pRoXU2Gb5tsaKaL2ZcBnuQsmtop8vxOcVA
HFAdYBd5S451Vjszyul6QI0OFOI+ER6QMg8Rq2yju6mkKHn1bJunxO2q5w6BpGzr0eJMV1729wL0
+Tkj4eKO5XdImsCypZlZ9jQLT4+PcTHPjo+paax+dmujeRqGvnF9Tc/zJ95l51TgHfuAaEZ2gm4b
up9mHn/7W5aUZfJFC+ivfLcylNgfk6xRrDXri8s3wSVZkzLRRJ30AxfXUVOhk4JYQnXUsGV6mPQE
pmmU8zT5CuUtBYEzVfx7e48u2XoEZi4dSDoEVJhhdC3HjHNMjTyvL459M2vDTlGH4kvsNkW9E71k
1GaRhSu5n2pNnPwzR56Rb/RCGZ4HLalwzFSMMLW+3/5N7w/+2XLJMJE5oAosGfPLWo81F4gqDLn2
Wos6817KIOra14kkXn8K1aQZtn0TebafFaYXvU3WaCnPTlpO+FGpopfw3iTKviCAJ4aN2vaYleiV
0qa7vp6K9CuOGUN5aPNp8L6MZTeFO4Ey+0uNLNP4CQXSfNyXgRGqK0HOu57i4qOo4qPcxrvGH8sH
36i61O0K03jFW32+V6dw/tftRGF8dvQgPBht5SXf4qriXHrREHsPHooA2b3Zdu03w65Eto1wQXyy
TfhE3+osqp6cgXLFATe7TnnSirTP//GsOJ4+5Q7Vx01dOPm3LNDjfqVEsyRFSxgWjAgOFKUhXsgl
SSGyhyJx8qw7qg1qc5A3DYGIqypE+KkfGif281nxors8tgb83bOu8lsQcZ/n0AyNXUpHgf96tNty
JWW7uGv4LWhm494I8EXaVpzfdXGU9F2R9+OxyIWj3aFWF77McSUeAqgOm7TI8u+geWOIr04/fpkH
N14JXS5OLz+AscFDU5a9vGT6IBH64Hjj0ezwc/SxbzF/53YdW5tBAz2gttGw8smXJQKaYLJYBkAO
1ASCPOffbEQ0f03clI4qRPVf6tA/THOY7KWZiZ+Qlnv+6KZInWlOIF4bEt1nSidrqNrLXFn+Cpr9
slRIr8hbzPw46pXRkpQcIUOhc9tVldlulWLUHxRoQuGmVwptvFd7tKwFOlDFozG6STz7fZUbo5T2
gAM4KrORPFt225tbZWjgXmteRgl9sBp4W9akrTnFXl58/GrqqHBTyZi5ABfBsAYJA9DJRCm1KfEY
zfT+F+9HPu9Ep88vQTv/6/AjU9CqtbNTGgUhrmQo3hRho0N9+8K73DmAgdEcIuoGoYYy6vkymhCF
uzKVE1iazj5K3N8mehVfVNyHX9KsKb2/raWDowdtAnsXRiRNs0VNZ44luap1pyPXeY0dQDO/lo1r
HtxYDz9H3Wz58+hxPpyutk63P/Uiv5Vwekk3BRRMVe19R3+I7ynZ15Sxe/s4N337tQ/SJkacPNSc
XUAL+dVosv9i4XVfb496ZYJRfYYmKEXdpHbo+QTj/Dl6ZWM5Rxf+Uu+Dhkv3vWPP3/O2SZ67Kv7v
9ngXWQzlAyJ6yZ+TUv5L3Grj9HUzKJF1nGewGXmlj1+6tu420tB+5Q64vPbOh1p82mynteKKxDra
RY4hnxvVmMWooDO2URUNe0T54kPq5dluNMbkCDd/jYF5GVzhW0uZkLo9eDkCmEXJIhSoSSc03I4j
oobpvZmXZXNXB/Wc+p1X1XcoLoOEsRM3/7doBwFbA1TNfJ+1lfnS0zn6Zcx98lZhZNVtcG2N90Ua
TWvdk8t9Z0hAHSrmJMDY3cgd8mHfKb1WjgSh+rFUBoTN1bHbqnY9fEFCBD0xXZmzQ0BjVfxtlwH7
Kyl7J0WcqMcteyi2Z4x1QoR+xC5Z3QSuU26ayHTeBJXWOwoN4f3tjfdOmj6LMpAAQCEWkBe+7vxP
Ft/pNfFollBJjhP3qnZICSsMP0gzW/NLFezJQ9SqSDy7qj3ea90ADrYNG0/hRYaVselh1CubJLaC
/pDy1h7JosbhyZg7BSesyVT/lHrsTgenLdq7TlOnAACXqFK/ckdH5JtAV5Ot0I3M2wHhGaxD12qY
d+lx2mvUkUw39fW8mCStxJnDbaMrVvpmdZZ5gOPfIQSlKsNnCoJ18QM4qf7VNGaFm0Gygvw+Lof7
qO2n4KEG/3XK0Vp5i7umC54G0mTh17iMIyVdDK315/asXh5ndABAQFEepPEAnuZ881hNIzpRa86x
pV8WbYPcCpRdAf2brmfXBWtMp3cN4+UiEstQBqEKLQ2azscDpqOA31eto9ZhCbsxhEn0l9Ka8GvV
Ug9O5TTzQZviLvdJ/3uxM3qu63vwaMpdFDt6+2MQQMcRP5thG8je77YDJ6P5sYfTHZIcqUZZr8mJ
225P1LVfTnAr0RL4uvGwLGYqL6HwhEPaHoMQ0J1T5Xq01efGPDpUTK0vodkpGzDZiv5fnnbpLqV9
5b5qVVtUvl2ghL2LAX0c6pJiAQjXTvSpr4Jm6H4qnhCbRneL7DMzHs5r7eXLa1SSq7GGRLQDv+Cl
GnqYxp1dYQpy5Egg/xWLyFcLx3hohCj92lO8bTFWP7we9XzekL9utZKVsrkcQM7Q6i5uJ3yb3CId
uvY48XK+aV4Q/RCgUhFWjs3DPHX117rp+zX+utxGi20GwAgIARBNgqDlW6y0mTKj+CuOzYgJxhb5
tWDrlK5xV45NsB3dumnvuR7zuzwUmKPd3iqXTzIpBC0BHkcKzu5ycGEKK3atrD7m8Nvv1Aqy1UZ1
A+JWypCnIlTTn7cHvPICwH7lkbLQBAUBu9iayCoJO5+S/igqoFTbMRCjJnXRQ2T+o2ET9WVIqpCn
/9we9sokU/eQBELcPqC8yZ/14eFp4YHObtQNR5dEKTvxA3D8dByMA7dD2JTN75q6i/VczFYhPjvB
1K7cXVfHhz6j84E0OJZhblcrBWGY6I4u/g4pQBD8mjtjAg07eXWQseNsWNfKhEbGQSiWutb5uTbt
EqLCCtPK5PU9/35jwDwz09L+mOB5UoEKTGJ3b7p98GYUSO6h+6lQ/R6VeKWwcWV/ySCTKgKXEeyB
xXLT6PL6cvL47hl0lD7EkAwjDE9+6UHMbTpgLLOyo69cftB4gBTIninP8FLQpLBTo2L3DsfRdeLx
oRiN4j/u+MzYpo6dNo9o8Ke/U9lCPGiZF/w71E6vbOtq7IONrvS2+WgMeqoclKJWsFkN7bSkPubY
uY/caQdQ1HQTRMj72N7d3qPvUcH5TSAJSBSCqISTwC7rdIOe6EJMxXxMtHh40+EfGtsSrS96+UZQ
Po1hmrxGIeXpzYyyc7RTbALc7dz3bf3YRFEsaIYizuYLHFWAvOGNWvmTR094g9JU6d2V0Acan/Js
aTwWmtDTU9nZ6bAR2ej8p86t9g3WO+cvpg7tHQwxIBA6zCFm07c/9HJTwFhBsEOaTErM0iLRGjNH
Kw1HQdXAUJO7mkfpn5Ds8zmHBbrlVPQr4diVJJN2Bo5hyPZLvqm9yLRaDe9uT637o+ZWaTb7s075
0G+F1gbNJuri4ZGjE3k7C4HbZKsXFm6oVlwZ35C+7eI3zZ7tX387BdKbieuPWp9EWi7Oo5Ijoj82
5nzUvUgz/A4DVbyyvPihJx3eI4qMAeDtES9vAEaUUkoktkA3loWveiy9eVCG+diadeIPZqY/hKPy
JXBL7iOhduq/BRfP4faglytNXUSKpvCYUnlecpyF2+duDfnyKHS8pooiNf10hFfjZurdMDr1l9vD
XUaI58MtbhsMYfAPDAb12E9Ir8NyaX+gi3zKk0lfeU8uAxUJRqXMQh5LEr+MRVPXHLWsLtVjmU/N
3umHwNlTarKyX00jnVRSvUHbACQbsoxiTt10E4/p6P0lM5OkhroBIkdSeQCK5jKj7uLcc6YosI6O
NtWzT2teB/YXqrsGZ7aVU3RlLWXgzU0OEo8bVk7+hyfUjNxKFAhIHJs+mw8gKCZEF60MH9+6se9J
cXJtf3s5r43Ie+mAA2ADEfOfjxgFtYm/8qgdtUqBgOmk0cEbzTHbhHkXbuehWQtOruwfWYmSUmcg
fmj8nw9Yh43WgM7Sj0U/j/POzK3efVUz08MaR9cDcyUtlffc+X1P1CdZZlJuBZDtYkaxgtO9vva0
o4i5YHIFnZUDLou1vlL0vgw+JHiQZgZxh0xoFmgUJSpnMEKpfhxa0W20xqTvk1nDPsdSekMSpd6j
PpRs8WWlbPzXS8gJIX+SjkNIbS+WsA8NY6yoxB7TrEofIsSM7o0AoEkHNXKLltAqSlR+y3JO4T/A
ayVmYbMuljCuqCXibqjjzVyYmzFKxoNAEuOpyMLoSQsSb+PhbvyGzYj+jCK+t4nrbtqhv7XqlHDl
wpVCOhRlwLJAM5FXyIfzQk5dFQZOckde4OzzXGvp74Jg/87k2h38QsvNeaspuqusnNNrm5hiNFKL
ssx2UVbshnKKpZbbkSavcfAGt499Rd5AthE4K8/Y1bEsiBHUMCnLLlNk6k1mCkNSPVqi6n9UiVJ/
xg8R/HOvWeHKA3Z1LAmbILUFirasbws0EiJ95LtKIx9/90GI1S4pbG/+FJ2LUf3tjXtt9aRSJ251
qqSwLfaRlpjeXFM4PSJP490hSo9oW1I0e69R5+/09mEk1nP8z+1Br30igBDgP+9beFmnEqXZdV09
a8cYwfY3/CDUh1yv8B2kz0LD9H8YTDYtUA6gPrrcn23jllNAX+Mo0jkpH1VkH3eGqyDqGyuZtTKd
V65yCjHA4bD2AVZ1kWcObofkUMJVbluJt02RXlLJqz39R1UNyrZD/PsvdaXk20htXV57hB8s4eLq
maM8MoWSGUdHcastNAGjgDfsJlup++BrteHs2dLaCkz9yhKCGqNQxQNJJ2HZ/5qcuhu62eT+iUv9
O892pv2kdNLc8ciZ5t+ipcAR4ehHxwdcLMgG+WM+XDEuyYA3Tzbl1LjO7oei/1M28CvajII4+zM1
1sx8rpwKBpSq+xwJAtjFqXDcohxjSlhH2yjV7t9eqr/dUXK0ugN7OqDarWNrum0RlJ9X9DmvDU3s
4eD9C56fmT3/1jizEsQuEuOoOEr5ClgrTw+OMeXuAYxa+oOEaIDfmg//S9xjo1WDMiI1Egrsi0m2
w7QtIu7w46zY6bZunLzbafEcPM+hWx3VLhP1Sv3u2h6S3mpSSlaKiSw+NcRJSTUaQz9SJVZeY9x2
nG0l+iTdp/acpysTeyU7sh15JCU4A2DGsu81aiWkLXjCr3NN8udGXm5vnbylSlAo8wMBWrzvtRTN
sDZvHxTDCeOXqFTCB8on2qfbd9IlNg5zKgIv0nZJO4B7cL7KrpGFKbzk7DUObdZa9K1h+nExxp9E
PY+PvCrtfZNMJYr29gA/3BpRqSvH+jcwSUrUOL6IDfT2NSn2ywiKkjJ1DCmWxJlbdpK0GuybY7X1
awD1I/XjoCSsAJv1BOCH8q8+KJ9ToFR+POEvv/Luvd+N5yENm4/kVTJ8OHVLQxtAa2mEa1bLpi//
IM8M4D6yrCcUZpxDpKX5p6Iu+l2rx6Zvd2H9MFhJv3LRXB4+V4dCTotJcrov1H+phGN5XLjjKwFN
0m3GGMjbSDXkDVWIxPNdHQZiU6n6mkPL5bPBfqQWC3qJjhZkg/PtUKA62CdeObxOgdH/mV2vvYcC
1Cj/gNbnCbbM0An/+qUCUEqxiqAc/4SLAqU55dgUtZF7zEPtENWprvtNmwgIZLn7KZ+r4OftLX95
2GUaiVkYWnW8Ae+n88MdHs3x0KKr7GAm0Io/fd9blEPt4NuAB/nn20Ndni5cfcHzED9Jd1a28vl0
mnnIY1uk9QveVvN9Z47FfVcJJ915Qx48mFkwHPuoU3dRmxr1pkJu8h/LaCOBSrkWnyJjEv/GqSba
lR1+kQdBsABqatCkBdICTu38Z+l1ULUgXOqXvNOrP5B4R6hNtC7E3e3vv9hN0p6JPBIdEyliv6QS
t15cmFrQTS+QONzhYBYRJ8ZsSdGtJiz+hLNt7//fRlxMeJDYrTkh2vrSQcxoNoprZndB2DZPMfCX
Qxzrh9vjLTeTtImg4QOeAAw5u3jxVlV2o8BhivPnsjDTe55l41kYwVGL0r9mAr4PheAvEin8QdXy
fNGyKp+KsMzz59gJaGmZWAyD6MvECcwsFudua//UkG+bNqmGZMrtz1xeR3JsOiXQ3KlnA+3Uzsfu
GmvUh87NnseRFlScVTasv9z1Q7vTSjSpXONPgfbz99ujLraP5JYCXpTBsuzochudjzrOU+o2Shae
prGxnpFY7LZ27RYbM0EjhtM2rRHV5GP34eL/PwOCYeARoWUOJPF8QKfRWlUf1eBbh0NE/sssyv4E
mi64q6ZK9Z4TbOLyT7gMWvarhjyVt6nmcE3CYDHV779Btg2IL6VcyUU1nV5ZH8yz8i1O5iDaVoWn
kvpUANB/DynuLkC67CoAGhTW5e72fC8fvv8zNhPNgaWLTovs/Ps12th6j8r9KRn7fud2YbIp1cDa
iyhQvDvHSp3/KqLFl8Ys6oNatFGym+1aWfkZV2fgw69YbPS+aYamb3A8nAzRDHeZUY6gZ2Njrt/s
OB7/DLOZoMaR1Oaad6X8vuX60yjjbMnm3AXrKgtyfLRSQ/kGoQyn8HIyjbemJH0hzsAm8PZsL0Kc
98kGtsf2hgcB60pOw4d3yIottarDIToBVK7VT6pe6Io/atjLbgl5wkezad30D0HycCjKolm7ua4d
LpsgRyrFovS55Pc5M0r3oq7CU1BjfuiVeXKci6L6nnpwAAjrCnslyL52uKB98OzQjDQ52effayiT
Fw7CCfHHGNxhO9M82IGYS4xtyx1Kv9dUnHHbJ+6UbFoBoWtD+VqpVoLva0uMjxA9QYlQ4u07/xVz
VXaamMvw5CByejcYXrA1psbaVjag8NsLfH0oCYgiqSePkn//YYEVK2P82QpP2jikX2tdCuPoHuwi
re2dtUTx2mA8tgTzkPeocC5uaEPjjrRbDHXx7RyfqWyaGX73VYmbuxZb+t8l3e97F6N2INsED+RL
i1kkeBjmxq2Cb1FVa6BoUiOa9oPShPMOqu/g7G/P5LW9CgqeBP+doLbUQtObdgyFFFWyKuQsB0dP
t2lZuq9TNIR+GExrOr/XJlNmQ9LoA4HCJZuQal6Y9WqpfDMJDP3Sc9DKy/qw+OKZUbZmHHPlXLik
+J6UM+Dzlp0ps0arU8EY8RvIlGjDd84PGmC2+24u75qp974URuzsjVQZUt8VWIuvnMsrH0tsykUk
Ey7+tVjLkpYbAK0mPLXalNw13dQ+dhFQD3hOxBW3F3KZ+sqNw2AU3+lnABNcOktZFIFIajuFF1bU
xYsTKs7vqCzqeMt/X+3yIanjzZyqlFC7eVbFpnIliK8A+9Nvq6b8a3s6+YNAoUJ+k3064CjnhzQI
x3zMMo2tVWrDAeYGRas8Qpu1HNvuQWMO1uAn19abtaaeCsHAuZjvPI2Vuoms/GTq/X+hk8/5lqqu
Z2wa7r47Z1biYwAlaBcEhntXG2vDX1tuqbIni3XUIN5Tlg+3UqjnppbFARZMVmL8yNwB7exoNn8W
XPy/b6/21aEo58L8V6Xcpfz7D0PZTtg1hlcnpy6OlGCjItlT+KiyDqU/qlm1kkdeeU/JMehxazze
NM4Wqaupj8nYQoE4ZXNn1J9EaeXqq53Y5fAPhWPH28xe3+f/BprWHGqLms/b7a+9ckm5vOM8qLK2
S+f7/GtLgNVBmLnJqQzNCdAFusb/kdyaXxyjsfp9bo/RGoD66gRLoJxsvlA1X8SrCN6xwKmSnMzC
nsaNPVpORsRGu/AYJKP24/YHXhtNVuVs6soS8L4YLWjH2hjjKsUpbAxyegFVODvHPHdz/Vc8DObf
vzGo/JCrq+DDpNzL+XxmXQ4+SXWSkzCxJ/MHbsli2zZivqscEa2hWK5/3P8dTa7uh70a6PC0tTBO
TkaL7MfbVM118Agk2/rtttGatsK1wQBlSYs51BwID84HswDYm72Cl3BRpkH7aUyyxN3MHWa0bzqE
cWvl1r12MiRMGaoxd84F5ozKolCmeopPumL0uW+VJE56ATrKzw2qfodwcD1hAFHtm99oAQ/t/3Ay
6EWyZSTGD+eM888tgQmIsHTSU9PUzs/GmZyDlgzpTiiN8RYDfl17Zq7OL6qWUsAPh4ClWkZr2l2s
A8o+DVqtzlsvRZvA19FKGja5Wq32XK8ORzMBjRPpc7p8Q/oy6tsSGeqTHRkwaZtam9NNozr5pnWH
esVmSE7WIkeh1SFLDTB4qWItAr0paJuizZLs5HWDWz2qUzwbjwPUkZXo9cp15sFEo5UK3YnFW1yn
huOFfV0Z+SnIRzvba7FpJaMfD/W0typlnh+Ek5lriipXB0UHFpVHHRGHZeA1GJFT9dJ4shuDArWz
EZCQr3Tj0GxbkRr2XkMLd81a8sry4dxKSxXVM7oAy8QkRLfQ0is1PSlWHaFKo1FxNWty7qCMIeAW
cHtuX6RXv5K36l1biehjMbWTXo/h3Ij0ZFXT8N0rxrsp1I1yg4NG3lJTH9q1ZE++PctNQ3+Oagor
CjJo8TZpgN2TCQGc05yL4pM5c9tSU57tbmNV3LLPtOhBzatq5+R//yojJowAK9rsPI3LJvIM483F
SyE7UUvPq71VIlTjpE1uPGczrvGbaNSNuPPDMlDdTa3kvfv19mRfW10AETJ98KQkv/z7Dxc7GnE9
cil2ftLzVPx2e095tnvDDjYQ4MfD34+F9BAJg4xAQGCej+UpqPTGQY2XZlhZT7FWFP+QGgWBn6jt
z9tDXbsGpGQGvUHaK4ST50MpZksogs79qQhCbdzmU+uEOzhja04C16YPRBnQLYJjgyvnfBxR2/pg
tk5xCiPX+kWz3MVEsiuQBSnwvr39TVfHkih0aiLU/czFO4G4lo0Rt5ef3MbK7lD3Ea84OTuOzw5b
Y+9dHYvbEww4HZ6LfDnskNiDlpqdqhS3q/s0HZpDW3BFHDTI619uf9i146cTpxELe2zDZekWrYEI
w0/cSNM+sTH6UC3fhZVyTAdETfxuHP/UpjHe3x706heCgwHTSbyP7tb5ysF2mEWXsfHrtDGfsjbr
fk9W3U9bqwXvvL092LUrjeIwQljkadB+lksnUWKays5PsiJzDnVh5JMfazWQEXXWQ+y+Czj5+9uD
XvtCknQaZSjLStrJ+Rd6SCwrsYnjqqvWIvZHD/isMCb3sQydNTzF1bEkXxzRCmoC5mIsyn+2HsxB
fvKsgb63DfdsJ6wBFynNiNY6kNdm811lkE+T4jSLwWLTiV07s5FvpPKe7xE2ynKgxnW90/I6ch/I
if+y8ScTc2jwoFX//yEXu8UFwF1iwVac8gb1k6c4M/ofGFTV1cat1O7TUNGlur16Vz9S6kxxKdMe
WiJUkqrtmyFrxclWseGC2T6+BEqsJX6Pf/v9pCXF5/9hQBIlLjEpymQuul7W3Myl5uXiFDlRfhhY
Tt+2Y3XT5XXzyPM0r1xnVz/ww3iLVRysMM/MsBCnoeLZ4wtZREqP5h9i7+JnppXuSm1THrLlK0/Z
nmojUBwglYu7emrYLmFTi5Oj5nW+re1Rh3cn3GolNLx2FogQpMY4Mj78+/zclWPndSEFHPyFu+p7
phnKXRPm4q2dvL8DbL7vSgn3JYDAU4f37nykuZUsmqIXJ3wAE32XAQz5WWXRagh4bamkPqGU8sPd
66LtHRZJgl2NOCVOHb7logo+J3PT3cHi+1RUtbESFK0Nt1ioAdgwGNVEnGpXGu71eeH5otAUQf1f
D8ut7TT/Q8oJ0wpMg9z9rN0iNCFu9uZON4tTTVpqbp3EMfZ2kNfVZ6vW0zUduWs7kZoEqmxQ46XZ
yvm6RTiIpWE0CLToLec1UboYwbyqtFaeuCuJLaE5wSUdSW6SZZ43jH0aNJNVnDoU74NHV4/U7pCV
dnUoyVyeWgvTik0dREKFaFSuaTZfW8WPoy/ePNVpZLjiEhrNhvoWijRs9nmuCc9PkUNQt16J4dLt
K+zavMoJlehW2RxcXGFFbSNwlGjFaezyZDjoijZU+6JX16CK18ch84MbiBrqshFYtTkFfVKFE+Kz
SvmvF2tD+epR/vlL6Zf3Ay6VXxA6lsKrSx/bxBknMccdJ6GKc+UQ5fWDOSLjlBXOSyREsOYceHXN
pE4GqBq0vpYXSl3OgUIWKE7mGPSVnw2B2E5hNt/VVdvZm8jy1rBlV/coaAuIC4AUadedH4WiMtKy
ahRxUpShfnDF3GwKgGH/zbQFD5zW5g13sOx+1Hn5bm+Wa1Gn9WHkxZGv22IwhiwtT3OTuDtlHKa7
TGlyP22K6DDjT/nNKwNl+z8MCuZU4uypbS/vGUR7yjDKGnFCYw2dI6UOXL8cIEAnhDJblWu827iD
ufYkXd2wDk7iGKkAtbEWCW6ZDiWd8pALx6V3clC61HF3EmS38vRdndMP4yxW05tVKhKJTdAyVDuY
s/G/uAVqUtWKpvwuRpL8OQ3b9un2pF57cFEh532yCT/BDJ7voRg1NCCDMn+Yc2U8JGjZqfvKGEvj
CTVWa1q5Vq8OZyDDKSv3pCyLwIWsoenG2ktPaKzoyi9Mq7r0We2s0u592S1Ovt/+vGuLh2KYSv8F
Cgi4rPPPa82RtzdqC1hKNYU6TcsICKvas9cMYa+dfvoDkgJG0RUFwvOB7P+Ps/Pqkdto1vAvIsAc
bsnhbOCuVllj3xCyLTPnzF//Pa1zcTQcYgjZMHxhG6rpZofqqjcojVFhVp1frKxK/uorNVofKyiK
5bmGlQXtz9CGx/tj2w0pXn4Ue+l665uxreqiyYvTFxccuIr4zTEA0/87QoTrnqMe3wgvR6WtPcgv
trizn8cqIwSLAQn31jSUHnpjyYkl4f+3Rsb3bgUmfCabKpQfij5W66nQ81x9GEbkVN/yKVcs1Ebb
XjPQ2NOneHCtCrLYQ9t0cfKykOx9uT8reyuMdylob+E/TBH8+kN0vRkNDeLCF72O1k8lnMnRXdJ8
eYoKx/l0P9belqUvBHaJr0C9ZLOaef32ZaJJ+WWA69me5Diup09qr6ehK1OJ95ws/dO218I8iLu3
qgG/sYUY4C3AAsmGniyETTu2Q+58hSTdS4mnyHN7BDPcW2MiBUKqWFBZtyWucm57Ka2X4tKhrBWe
1CRc/sVXWUY2OCz/NDplebg/pXtDE5oy1DQQYLopeFt5BVx5SVjUUtHPH+J+bfOHtrLLybsfaG+d
iM2jmQKRe4MZ4QYz1qzkVdpnuRa7o9Imw6MtL0N37uJlsg9uzN2JRJaSrQpKBdDm9bIs6hH7dxNI
XdnP80OCFFhgr7iwuUmfWJaXxvMc/pepxAdcNN8pZW19htoMYJmsSuVFSbE689cqpBuig3H/cX8m
d4eGeZdI6FiT29paVtRoD/c8fk2pT2j/DDFmqwniq5On9nNsnlIAfEdeeSLD2D5IxWQKEX9BQ9ls
vSLTqmxBru0yW7iFGHJaDm5ort3JWu0l80b6fy/A7cLHIs3q99RV67/uj3pv7/MMoRjLY5WX6uaD
YqLE6U7H4CJjHp+4YS8rNWTfPoI6VQO3kjuzQZgzscyv9wPvTTeQZgYOAphjbpN7pQve0CmP/4td
SbJPso7utTn2jnmiGdx96UCwrQdJwu5YSbiwlhTKO9ucXa5rbbR6qbj0pTWl58yBHvssSfXQfpfS
NUZSse0xlHKRsMuOktz92JwEAsvGibCZ5yavjUmATy+rRkUgMtLCCjAgEegcOy//mO2409xRA0l3
0A3bOyBoKtDzh2h+S1KRzaUzF6mj4p4iaYnpd9bNgW1y8H2EqJPGRyXqPQALiC5IXACf2LZbElfd
IedsZyl193ZSvhpz/KRPKlV3eZijl9hqsz/bdIyfU9lqv6pZiTmLoRaflGExPtxfYbdTzv1J9YxJ
p/PPBXN9VinJXFkroMGLFHbNOdckK7D7Io2hIaGf6dZgSqAIOHP3/n7c25VN3J+i0Vw30CM2Cc0I
+iIZLTu+aNZYP6i5HqY+G9fovTwZVvGp6+wgH93BpYqYkGZoDAqSyuYckdcZISuEInlp95nljtaa
P6oURacvjqS1rUtrybSe58Tp8vMSZv/wTOicyFXTuT6iKd4eafwUHgAYedM0uCFgWhbkemOwkkva
8LJZYcr8qKdkTZ6LBqyyH87m3D9IuNPzQpAK2zP6TLce7n+CnUXIj0BaAXoIJdtbyXZKA6VR0NC3
UjJYRLqr/u9SGwy3zjrTtxJsCzDTBLTGIl4uiTnxL/MIKXNeKd2hhtBtNiB0PYXKC7qYgIbFHv2l
w1ara49g6Rxf1tk2EcDQa6U4U8tDxvD+uHcDCbw9jX3K4tu9Vy0yuCUlii9NDK8XIeMsmc65lbdH
uJqDQNtro1Vb02jShkCa0zwmFCnQaUa4pz74kHt7CdQOSnkCW8+Bcj1zdivLWWbPyaXL0JBzqXTJ
8oOO9td0bkyY/qggys2Ryat4LF5fyqwaSKgwdiD1odx5HbShVSuVkZpcIvRG4gDO8vyXo+TRu7kq
5/wBVEU8u9q0jg/l0pjZwTfcXbsMhIRAsCjNrcitmhiDojUNZo7jUH21tHh6GeM+Ms5zRH3IzbsY
Re6oSs3VT6nW6q4yj5NZQnWwlR9lLffN6f6qur1CmA8yIk10HvlbHLS/LN9el9MwdOr0kk5G+TWX
15ZeCxZ0vlmwj+7H2ltYiLyjkkqRiSNts1XirlY6ZU2zSw8HaX5F/UVFirxtZ+eo+LMfSZhhCDPS
W6BlgsZkH3eMKtLN5VSDnO3/xXiiPuqq7E0fuTL1O6AF/HNTm0hztWssKQPco+bv5Dmu/pDG/u9l
XazoYOnsDUnIIpPDshGohFx/qDxE6K7A1vnCz5hyHxXYAR1z+gLdAfJs74xHRBDTFy4cYCGb66Yw
wcGXaL5fkji2lo9ONeXJd/SqktTFg7FO3mV2PIaQEOVmeBilPnrrJzM8Eu3Zu+B//RWbC17WRqwf
iia99H0nP452jgBhQeJ86qdWfzZyQw1AVgzjwZNrL6w4HIShEbjCLWAjpYlrDHWcXqx4KrNTFEX6
E/o88mdwVpjPrQP6FS+wZdcj2fi9hYRkO5gjIdBz0zNIhglT+EZNLwn4+AAwJfmLamFMJfTszSNI
+W406ug/SxDAcTcZqxMv8OKnOb2gS5b7zTI7n5ykXijhzcmn+5t+bzlxuoPZEvh8+kvX67Yay0Y3
6iyFqBUjHIkRQd27sE7T1Iu6yFC9ztIA4dZZliduBO/Vk5VYtz/e/xV7A0aVRDxIeJKA27/+Fa0y
DOsIA+9ih6guefKcKPWHqkgmy9XGCo/b++H2rjYkoeld/+Sub28ZFU5aP+VcoTWFnh+jIX+dBlwW
UkQZv4DpTg/C7Y/u/8OJs+OXQzxq9EVZiwI3W1PLWh+vOsv5UK8r8Aoet8nRLba3SX6WlARqXOQ8
1+GKrrfVVqmii4l5Tv5SqHLYIS2Jj07y0KaO9KcVNpPhx1Jr1uf7E7s7UkoUADq4P25KZ1yDywwt
Cri+YU4fMVkSji1SnZ/sEk3J+7F2PyI0aAiHgp1wU5hdJrC3LbHiRpk8zNSMoKkH2QWmH59ia7Z+
u4Et6BYy2G3IwMipbE54SU8W1OSk6LLqejmf4sKMnJO0DtHBAb83hyTvlNMpTHCfbA54a+rB20tD
eun6JnlL27YQRRcpKxqvV9VBPRjW3jRSegFZCAIXwNZm6znFWIRDQ7o+03/CBGrVje/SUmm+bU/p
13XWDu+O3QH+BDTaXMlk5tfrU8sohpqARC5lEY3nfIyd2pOyqkd+FDWg0/1VshuMxrLoqnFhbols
2BREFcKO8SVWtbbw0VWsFldF06RHGA+1qvvRdicTCBXGcMI3aYvWNDts6tvEii8TLYpXLBvqVwXE
5gkUTmp4iZyQK/5+RMqPIJuExj2v3uvJVGDnLOnA+wbJ3xKRn/5fow2zD2UzTL4yjfHBdO4N8Jdw
25upNU1pqJCOvlSYYp3KdeYZhyaGz/s4+XelmvDjvwxPcOEMINo3DcphhtiPERKfD7nGfwDCvRqL
ib1eOZiLG9bG+B+OatqDVI1JFoXZ5fV0NmaYNAqNhctolsri1VKzfO6yPnQeyPS1p/uD23vssAUM
wcJHSWRbOVCRopomKhaXXGlkX6Xm91gDsw/MWHYk19a6CuFu2XFXLIC+3w+99x0pfkIkhmNP3rpZ
Npjf5TLuYtll6bU/cmmWU9eMuizQlRnP1EjOv92Pt3cnUetkYjlhqLVu4mVZ0RmlNEPPsMzmB6XV
vjwVVVb6o1lpj6SzzqMTturq3w+7t/spefGXkPK94UyjzgKzzRoAUg6z+jRPFKK81oTEVKa1VBzs
jd1gPDOEJTOk+61eXG9VSRfJcQ5KbewuMKDZIYY1Dn5r6cN8/g8jA4vKSwDQDBDi64Way0nZp0aO
JU4EVQJh1eKDLeU0jDoj/i8JxU/8HZAZ0P1bhmMxR8U6olh2maWhWR8tXIK+m3VcvkfUyHD7BZcE
Vx0j9YjxvFmkAsrIDqSqxhrlqbMFPmWkpk4txdSL+lUO1Mr+puhdjHXF+jIVdXaQCW+W6P9Fs7jh
hUAbEOnNRZilEjgQoy9eTXnCZTZCf1l1F/x2Qr9WotbroE49r42pDQfr5jYwXDc+IaVSFj6koutP
2cRhnmT6XLymYbw8R2n1ZWCaOygvofKYZDNJQJ3Pv9f6ZbTUCelqA+IA24Ic03XQAgZpaJRR+RrZ
9gL0L9ec7pwn+sypboQaXn9TVx3cVXsDBS6HMhVqGwBxNwMdmyhUUxbuK2evctbyznmUNUy2IozW
3neLmXtIzR8F3ezKnwNFKgZuN08ckrdN0CgeF0g8dfnaLFrnj8mq6H4UDetrCvrjiFWtM2u/lK+o
utLe0HQ6umwUrA02u7JrkhBoieH4kQK+Rcikh5BzC3k+en9vtwaBHHDTFPqpDHG5bkbVaEqYj0Xn
+HGIYEu46PpHnMdHV1h6vfV2Xx3ci7vxyNaEbLPBK3ETb0pVRZpqy/HTqrbOXcnKLHmX+YB4Zg9C
90G47Uf7OTxx64uXPhWizepUOM/sWFIdP7fr5s9E6hu/7s3kgbLxEed+55OBVmNceJ+QtG3LqUpn
QI5sdcwRiso4VZHae6Xa/ybThIVBo5QmoygqgjvcdjiNZkpDrZwdf8au3I30yvT1GAMFVSmLsykh
5lXBWn9Ag0f1718Ut+MjsrgnkI7g7t1qbuJNWKihOTr+mGrO2VSmAce+6Ig1dBRls/DVyAEzMfSO
zzmmBPTbzHNs4itwfyy3q1CMRaw/XnxACsSy+eUhnU2KVpda6/gIwQprxUmnYgG53zb6wU/6znHv
x9sblcAYUZUQ7bStsgwMt6bVMcjzu9VKz8nKa5binnq+H2VvVALfa9A+wmpgG0UO5brti8j229U2
HzOIdbHbqqVFv11byKzBovzuuDD8AVIPFk0R3nZb1IlsreEw90p2Xke7eu3NpXmFA52e7o/rZhOT
KWB9gRoNRxVLfvO1okwxey3D+qpZ1caTTe7QuS1TH/zPkS7Njf+Z8PfiuOU2Qy8EYbTN+pPMWpI6
FQehLmrSLzld0gfDGaTVKxTV+lMvhv4953/ia50dx2h9G+Fbb3bmj6joBryHUF7VD9bq9rITvwh2
BEgu5hgJ983o6zXHXCCcsrMTd8VToXXl80zOdKL9gYK8uSrPCxLfB4/5vSn/NahYar9ukCSq2hp9
mDNitu25V9rwFErA+8cUh+7f/7pU7nlRIyEixMuvQxktsyvFhNLjKkGDBptTXLj7paQanJZH6j97
AzO48ITjC83NrdTkEGaDpA05Rh9dAr2al4JtUom0O/MMaL45UkG82ZJ8PPEsE8L09EO28ugjBiNL
X5TZGXJy8k5GKAymEBosKeoL5yK1fhNKpIjFAqiHkaG6yBUrDqJfvhuYhHDUVW6BRW9U1Emn2UdX
ozw1EVnZ/e+2eXSKUBAJILaQggnw0manqLGuRqUzhr5eWpH9ZYQ7WzwaWVy1T3pOW9fLMRpRB6zR
DWx+xmbCeez+L9j5ljyQBFyU9UNjcZNoy0qvRVY6SL4aTsY/YWumymkutPp9aCRVdXAI7XxJCmkM
UwacCgBt86CXoxV2UC+TSWTVDMClTDDY6S2Bfk+HaXLQKmvX+gDieDvHbAzegSQwAI0hnV1/zjLP
0AiyRb9/KixPLdb+VE/qcF6hxrxnzQ6nPmpjpETq6GC428hCKOXnLhFdQxj1mzytD018ocC5BAVW
DuuD8JD4M3G07h2cLdh1uFx2jmeqRRukWYxm4u99WdH+FvRo2nowF8FCXI+7Ta3ICjEGDeTCtlsP
y8nmbzxMNH+krXpwvoo/69dU+2csQMB4stO8wGb0OhaCax1FhXgMom5UY78dkQ5BSXhpnnItUfuT
02Rp+tE2o+mpT8vIeiFlcKKH+wPeHvL8CNBMYNY4AHmqbvNULZbyLHPSKYDlUD2Gjhp9cNLF/pjW
nfMBYEh/NgrV+Xg/6HZJEwnWO+83sbgEa+Z65D2/ZrVqoERxA17zB1xtijlnB6pT70upsvbfS46R
+PfK7VTErqOKX/XLEWVnsaYi1DwFU5uu2VdltXLjNAF2NL7pJtxej2f19Pn+SLcnhYgJhATdAtEl
5qF6HVOWKmNUu3wJSqlbbR+toXE84YSWKa6ddNORf8LOxAJdIdv7aSvGa/863FhT0ywnZwlwXDMf
RqOPvmQ69/a4qHHtDUuaHKVIt+sHCDStBFQETbKx7WEsKbLT2HGyBsrKSeEaSg9aq+l65UmOZMl8
HLkO3vVIAxz0GLZAB/E1SchAW/LoASe17fVjmdAaYbJMQR8p0he7DYfBTYrEUk7tWr5X7caCXgYw
8H3YhWZ6bvVY+RJKKLg8ARzsjwwob08tMjdODgVldcqgWwqBM+p9VY7xHDTpEP0BOTh6zir5xzBV
0ic2lfWG6HH6kevqqMJ0e4iIlFF0HNFxEYYw1198TYeia6RmCsK5nM9qokWnCBzzVxBjyksZx+mH
id72qx6u3ZukmOh73V/guwMHXovUHUcZ2hLX8cMR0LBh8Rmoa42fkJh3WpRzR7Qs0LcwVy+Okvxr
ozX5D7CE1df7wXcWH206WgZk6ODct3JXMWqZQzgz+DxeJR//mey1dWYVzvcy9qfJ6Dts/+T24Gm/
G5VHnBDrEYj3zR0xo1GE3IM1BXEVJ/6iW0tg4UdwUuWsbil69+UDZ+aR49cWpScWPHLdQtpaF1fU
TQFakWOjxzcRWAKS/YugwIGiSiqkOmPnfRHOiT9Wc3Q2MuNNEpmfgvHcw3+YcLADXFm8Y3kYXX9t
WmGcmkjfB1Icjt8dFK7iWI6pvNPi+xjGSfOxl2LnfD+oSB2v70kGDqhavEOE8c4mKBIs/ar09syF
35oPEkIctYs4ZvjP/TB7n5W0kjYsMgRM7+azwksXutM5otzd3HJ6WQuCcLIk196sJlbkaV2mvC04
CtcHecDOHSHKibY4zxAM3m5hfcnnMEsKVrFV1+ew6MP3U9N+LruiPFi5e5uVOCZaOpRrQRVefz6e
iPKgduMc1BiofO6aZfmiVpn9KEW5Op0taxneIrV1eHtBGT44sHdGyV0PZQ1dOo7K7VcMVxwtqdku
gYoiu8sGmgJ1TKv2WVsV5chNfOdUpDrLgQCzgZqVtbnqtTi31yjplkBpR5U3SK2dYr1Xn3hiAylK
in9U2db+Nef0s66l9d+/vZB+FsHRFUeGDgXS61k2ecSvo2KtgT6GS3gmp4RP5iZ1E0bevAxO/FKO
ySCfLICtR3oiO18YZV2AMHSqhDvWJrMatBQyYjZzHWNSI7kYx8Xri74uCehlm9pCm2IzLfeS3Lhp
MpZHfNMb114OKY5FiJi8qvE03U78oGfhlLcSX9mxRyKVjiGdIg2m8GupJmvpTdKSV7HXABQsPQTO
IvmpXJW0PlGAMFVkZ9O48XUhPv+nXOZJE2RJXp0GdbLk8eDq2jlXECMGpoBTN4DNbQaxCu3DRFPn
QG6n5WLroe5ZcpP+Zn9bnNv0Y+ENaew78sDNchixZjOUuFgCSgup5SurXPi6BscfrkaRlg+zMcgH
r7ed5Q8hRJjF08zjYS5WyS+ZLhLDdZqqyxo4lIWwYWzH8d2aWvK7Elnrt75XohIzBEtrnrLYnL4n
rYyNyP1NsLPd6VgiHAIogwrEto+gw7mXeiOV+QkjbCI5G5LPIRaADcp9Y57/ZtVIzDEnJ3kvGCy8
8TZXRAoFELRvIQe5WS2vtTbgEr0IYcqnMiqKI/DVzk3Be02olPyMtnUOw5MhyUOE1QJbi6aH1Nbn
jwmawl9lbZAfZ3se3cHJloPXy943RRiQFBvUIK3ZzZHGjTlXShHLQYplhte1jv7c1UvsKrVa+EDf
EAwEePxBspP6LdSa6OAS3hszEjvC+upn8XoTPp6sGCCvogQUIa2/i2G1XugMxc95rSiVR4YdVydz
EVYb99eR+HM3lz/FVwo+WBcIhuFm99iSGkdZOyqBWWtTmKDjsObDu5abGjWA0JZ63VNrKwn/vR92
7xxF04rbg4OBm3ITdtbkMlElNmYsZdoJDRrtk73IradIcLmQF0/9dqa7qOVzfkC52cvzaL2xaWkw
UrDfdnENmW5HOnVrMFK+SrxBbJ2OukCrWJ9zJxtSNx2hhv/Ro7EUv9A7B9CYwW9HbTBUftt/TOxh
GoG0fLCoQoFoU33SS50NNNZrEJct7pkZJmQQj2J3kevptExt707y2D6gT+k8DSmyKGGly26nxUe4
nb0HH7A8IXMo6tEA2K4PNaT3o9Q2+CWlNDbfl8Gsv8/ZLHldFyWPyTJrJ0syK1AnQ0sVfU2W6tnp
KaMoU8SOvL88dnYDqD0e2oAKEFzcYk5jbsDUnlS+EcpgjwaVOZ/TZp1OKEDW79RMhiNflnFzsAl3
ViUQFE65nxi+W4h2bFYl3fUlWBypk6EUV8voZVR2Ir8y7dJA07vDz9AO5/qU6gpVw4Nx75zq1CDp
8dCMRuRn+9rXJCp3A5KIQbzI+rkO18ZtbfijdmEpv5+rCuMS2t3Io+EHudmBejW3I60/7jCsfIOl
SyGesSNrd+LAe1U7nEzdbkmzAoEHTWse7n/g3V0IpoBtSBJHW2tzhUplpXeSrPCFlTHxRn0x3ilK
llWujZH88yxVzQkiQv1mFDpP7Jnaums0Fcyw+79jb8KFsSrvPTBdIKyuF30uV41idGLR6wome+WS
nKJ6UbGjT6SDIe+kQ5RyKKYIGXCyIvU6lIYRzQArSg54bKkfGjPvfDVRlA/3B7RzjV1F2ZwnUdMC
y+iJ0pu58q2f8/BSWqp9VlobbUZlsD9ZZZg/gbFqTxqeHN/uh99uXFjALFH+wJ8iThzU14MkE0yM
2V6XIGtD59W28uaSNXP6TV6KJOUmUZ3SRVVZP8hPtqPG3wq/HzojPCswv9g2fwp6Pq2K+mYAjHIF
lw5Sx3G1pFkesqKvh9NiJjWF1rr51PT22J7yjOrXATlmu5TEbxDpJ4QLXtM3Z5ajTJ2zZIoVLHY6
QnOgZ6qflDYF5ZFnnfWbkCtyT7qZNqJBoAao5G/fmrmDYDQcPiuIyPi/FEXaeEUXFoG5OtOHBWNX
iHT2kdj7Nlv4GZQqL3PNZza353JkD2mtl6UdZOCPPKe2F9BdfW99qvSsfYcup9X5v7ugoD6j+gui
ms9Lsn+9oJq649PFtR0sIZRreeiHD/Est4ExSF1yaqWu+oSaf7ke3AS365iwP8malNwwB92EzQaj
MvQ8toMoVY0nRRsw0SYHdT4M8aCeinKxvCW05qPjaHtGML8CbCXawsKdYAuiqbTcRDveYQ3V5oDo
jBU7zqkwdbxy7k/rzmIlEO0BoPG4BGzfsXo7hH2E3HdQWBRgEE8fzk1oqE8FtOODI2E3FOAIDgXM
Om5En7qq0RNnSu3AWIf4tWsNFX5aU3uTGlUHi2UvFPcZD2O6hzY0y+vF0kHysuA9OkE9GM2rIufT
GRiU8W0arSOHt52dwFhE/1fgI2jwXIfiUeggdV84wSBF41u7Wmw/RLiDKYzi9109O0/3P9jeykAD
BOQ41WWBArmONysVGm9WqwRpkvUA/9fs71CNx4MJ3Fv2wChp+lKAEnjY6yjwdoCZkNUFtlXhKL4U
XQfSxOqNpxoyb/igGWH5MGqJfQTPEF/m12eIWPhCik/gTX6W6a4DW2EHOnTItKBWe2V18U9cnnWs
zh47Q1JCDwCi+lCY8vIy4NQteaFRHGJYt8nfz5+AbRG8MZR8bl5CVcnacSJTDaah0WGK6VZ1avMq
P7fFPKL6ZOY1WUKa5NjB5/SX7n/fvZm3hPQhBVJA0Fty8MRx0Oh6pAVW3GETONft41iyQRIpbj8t
iWS7HUbAB4+/vUUlTlYxaNj42/0C9kainBUrgYZs/CmhbfdX0lfNH/eHdpPrMbNYflFaNgRqlqTv
+uPKZWXHwObVoCyd9LmkSeObfYehmtSrPj12C2ibVL9rIkzY835Zq1OXOEdCyjsTjBmizhSzxlCH
EmfHLzUb1UC2bC0cJZgNfdQjH/vsTvcQMCkUr5i1Oev9kf5VpHow3tgj3v1J2FldOIRTF6b5bZg3
lKtEG4fR7GQ9GKYoek0KW/kcVb11jpGr6r1lnYsfmlVKJ9sejqrSO0cVNQVR3OdUFB/ieuTcJ1W3
ZI0eJAmEgUfk6gbD6+DYXLRuNurYb/pJVqODo2TnLEYOhm8ONoaw9gb9E0aNI0/oFAUzMl1+aKzd
R3gONkRozXy8P7c7hwfvGN4ygvgpiu/XA0ROIaqnulYDSUvL6ty36mSexjaqdQOALfKUXsyDwnib
dKlMPjUYQT+VU+3Uv7+b0A/h4zLVfOjtPGMk0ZIdOSrWyE7uuH2i575t1fp6sJR2vieCGXxJXE8R
mt9uJ3uZVLvTEy3oEyf6t6Ig1bqr0XR+1NmTO8TjEaF4Z+sIcD8lT9pxDGCzgFYbfaRKLbVgnOT1
ez5ltAG79UMy1vYD6OLpZU2d4qActzdI9ovMNS4Cb/FOujoOmALHWpB3+Gnb06iDNwITqxiD7vMw
PgKB78ajwcsK4gFO/eN6DaGqRvY6IpWapHpyskJ9hozVlh5CnPkDCczwdH/N7pwHFDegCxOOSrIj
fs8vx1HGTZAOa20GeTiqyNpQM3bmP+J4sQcf02lljh7DzqHZi/h8LM3nCeXMI5DnzsFM1R98lQOr
VgiZiQ//y49AjKSq4z43A7vR7br2lEKJ6y9TMVikGG3SyC9Gmo6j6vdOWqafAY6g5Od1arUMbh7O
2VH6ezspPJuwAONxQ+X3Rt5ydnDZWKrGDEoq7LkfVd3wnKXG6EWann3IUGH6YHeZ89XWyv9w/RMb
eDcNJSoiAOav52IeVihCLK5gytdx9rhLUH2MhiqzPEmu6vFlsvtk9Ci/KZHbgXX/cX9B3J6XLHbE
cLiZ6Huj4nUdf1X7SkmkUA+wNq90dy2L6WEsVjN1G1nLD46q2xNTBBNakwBhwVOIH/Prh09VbkK9
NAKrTBbfTuPynDWx9ahN3ScSkPCrg7vSW6nF5cM6jGl5cILthmeOKXfqogS1metkSGoDcyU9IN7y
AiKNTlphhB+nWEHrYQnrd/EAHPY0WXk9u3rHC/gg3dqdbUSKxSxwUm97Uw7KYZa1WlzHRlF8XuT8
Y6dO1VMyz0cbfS8S5FIyH6ArZO+bjd6uVdqYsa0HUhM/4uQQ/h0lunzWxzn+zYoe+BCBmECAEvMR
vuzmCOO6bUr0hAygKk5Xv0d1CSWtM6iBYn5fxANejSfsiZ0LeE45ClY0eL/+/hIWHj1cflgy3liD
JVqW5kZjGkG2TlrQ5t38UY6bwY0bfJ3uh7rNXEXDD0Q3PRNhOyf++y8LOFsybahGxwikCA00D543
0O3I1Mpv9+PcXgsIX1LRoS7OrX5zp68YVdR63VgB7+X4rNjzBzSZx9jNQllzq3A9KmTtrRZqZ4gO
cPxR4dlszKjmLmwG4oX6uMxu12m8hvqpLB/NsawPFozYZtePLgYHKVgUAbiEtp1TqamthmeOFVR2
bn6FrD61gYOrSvHPYs96+12d0C1327Cv9IPbb29aOWAQYBSNdEr915/P7ofJkLPQDFqZlrlrG5Lt
1ZVheFKRp5mrVNlfv/8dSZU4X2mVskfEzfPLemm1RrWryDYDhIrq/tHOtbx19T6P3sa2cCYfutRR
rWxvdgHWsHxIu4EzbT7l2Iy2Ni6SScZfN++bsRwfY6sx34x6yB/XJJI7L7eT8qguuHeHcp6RD2tk
FTeGMZybGVKIrCCr1WuvBxXJg7XN8pc0qdOTYvTL4k9o0XyaB/k3jR+4tqmIgI3EtYPUjcv0epbV
CoeuJE7soAylwYvXXPKTIk7OUyPjn4c34cEy2tkt0CdsVAmEKu5N4j+octUpMvEo6hpPAPTsF1SZ
ij8nzVYOqrs7K5bVIxQCxczeVHetmUes3ixU5sxa8/GoQxYxhBKy5soIu8g6IhbtxqPySHqG1hgt
qeupTMc8NK2QAmTZjw28ZMl5t5pF/dcqL927IhuPYOF7U0ktGWUyDUYOVLfreIk1YsstLSYAy7I8
dXPPbZwC/Jy1RTqC99+0GknvhNyhyO2h06F5fR0sLYu6y53ICRAxN859kUifCzvFfLVslnNqtK2n
S1rGKWst40lB9zNyrdBQvlGU1Q5gU7fbhZ8iOn5CmYn2y+ZgMBNybPogDtcV8raQj+Jv5WIoo78m
ff5kKov2VdebqDqjmVB+v38obXWORZoLqQsUPgYRYEy1zS2mtnakYjvrBPmqylBsy7JzJ8vpvndy
MuburBfjk+4Ugy+FlTS4RmXhJGg4vZ6fFn20v5V4/bxZkn20jzmmNusPhTWSYZ4mYm/Rs9q+h6Km
rrOqldCkVFQAQpWRZZpHeazvvTiLCs01i1DOT+OyWB9ag4e+27fLTPdwwBYPVampLU+G5AxfMBY2
NH+IwQF4jjbwrtLyymhPpoIMVIieh+GvSFNp3jzrGPIiRzWf4J0s61fR53lU6lySvMkIU23xUCVV
595LUwfhGq/Q1VwZvBkRqWhwp7VQ0tUbuzEJ36WrXGbf6Ha14/dIVpvkXJrkCI/wV9K4c+vUNMKv
0qC2veqGhWbNyMPk0hLhwmO37fRjrMQkP5rLOEkmuqvFNH3W9TZKXmfcn4dzjP2z/AelhWp5q5Oq
TJ60WpecizHFlv0YygtNRLfjClBG12nGsHuo4AZiPqWukVM8120+IlKdRmb0ZMq1jn/MaIfKe8Nu
QLxm9TDWXpxEs7m6BrysGsVAmRlas2z9MSTykg+uoq9p/bS0KtwtZ7Hb5KGLpqZ4Wex61N/iCEH/
AE9lPXlQ9S63kYlWUd9yoToXj03tyPlTCeN0/gI0Yy68Usnb0FedxdQR82uX7DGxKfX6GgYYi4va
g2GcpbYLbR9rBaXwaP9EDQ4tkdp9mAZFXf9BQEjVXqXJwL4ZGnCOu5ZjLEX7Tpqh1rmjTT/y/WCa
8fqPIbVZcraxLIlf+wHfhPOcSXL/wYrKfH3ITPSZT1D5BZtKKSARBKDbxmh+Av66Ol6b57N9wZGx
mn/Q1p4VFNdNXobPuYkC8N8YJJRVfZr6aUkMf4JvrXtVgzls5yra2uS5a8dlFBcu6CxtUL2ZHptQ
SK7gbH1RB2TtcGgOpb56dfKlDk/4hvVJ7+ZaFUkpSkUoW72sZkl7TarmfnpUIQ3xv615UtWJR0fI
jJPXcO2t9jWRoKBhaGouWq6ckqZU1seZfhYWzC14UOldpImGu6f1mRnFXj0VZvNtqWYlf05nUw/P
pZYD+PPXQUqjR2NGDKPxyaVb1E0os9r95CpLM8UTHOEVZN2paNmkhVt2YW0+l44FmXilSVI9IYDf
Oe+V/3F0Xctx60rwi1jFHF4ZdlfRsuUjy35hOYIECCIQIMLX39Z9cZ0q28erJYGZ6e7plmtB6yGz
CNB9PmdCjj9kjmwd4O1Bj2xaam6PY0A0NkQ/ZadqBrflOcHF1DmHr3gAL7HAcDkTC/i60VYx26eK
Rh+nPYEitfc26ZqfCdyIPvSJmXjSZ6CinzNmuv5j3Yi/sSPxdjJSwvemw5wLgJtryd6AybQJ7NNn
Iy9RgdzLhyJf6vy5AcUZx/k8yvzRVrWq7kLbYJQaNwEByTUPM1c/Zg6S4H7ndRtf3XYqvwxJOGzW
UxcZ+SNXbSHrSbN57dDPUpXGdMiTtD6uWL/foXpKGoH0mhhjOuOuai2RN5qqxt5hNYxuTz498vBy
VOE4HNSuZO4evCZV7LmgTfmHiRzR4X1K3Un7teiSDznq2aTzn7nkSfhZSCH1G5w/vbzXsDVkX8hK
4OeCVRwCry2gTiVwd9h/9aqLZfcy69Sm9ws2KuMDTeojz+8WEZpZ9ocAeTDmxMBh48KrGnoJmBfz
+sdSqIT8Xu2pKyiEQF1OS26pvTIpU3XJ7ZmTezxcLX9LWE3oJ2TtJiHt65KlOAvwQFrcL0t2Fi9Y
DWvp1me2Os8bcTCkQJlpTfYb+H5KSA+zxzR8SWaNP1S068xuOg/wt2NA68gneSh7PmeLSs67VB7c
v+EFaeqhcF7ZodblIa9nnXl1W/IzXW7ByI/Xfdf+/BVE09D4oA0B9VSfW0bvjBEOObZhlScuKZmA
EMqJXrOfJwQMxx1t1W4v3qSz/7lLFJShhRgJ3qq1aD8sMAuiP4yqnWyP4y12ooTN76xKbG6kZCnT
H1gLldX9voQQzGXzMJt6hwcU7B9ci6KQXVB2uL12su7kgbAtSDqnBQsXphlkpFQMdHZO3lADlfoK
YwxxvEMplwYx1Rauxj98wOuDYuGPvcGQA/2S/JQjzj7csRYStOemXoBtYv0eFuLgff3eDbASrcUd
T+2a3OHfburX6IJb/1sITvVdignV32SSr5CYV5UIa7+V3fp4mno2mEyPdvtZ1UntHix4kA/DXMNC
9QYGgG3vYZOuzpEmizNz4xWkCgJFkx3ZlakqWNcHYNr11ULyY74AYy7FiI5dAJvUspK17CFTw7TS
KQgFXwJw7X3aaQvhQc8rLlrkjooVYUkSXfSTosgFn9jZJoXpoVgm68ixcp0Me9LWh+2NRxvaWxiL
iNsSrEaxUJDvDni2OSw4+FrWN4Ikkdh/JKF0D92eimVicB1bvle16MJ9UXtduskXvHH3EL633Xd7
nMn6hZxdbmF+elhd3LRu5q73h8FGUb+pWuZqTHFOEd2OnIj/bArF8KON5Zxcz7iv6zJBMbw2Ej6R
9Rp/ssPJ7d+hVYpPKIB0dy+IhVHxTdClZHSQmJjjEEqO5LfBlwbPFBlmnf8UTVeEC3JIwC79KpJ4
qnJAnfTz6wzbggtiUJSBvOzwy3XHXmL+TNawiAdwZ1hwHbHzMcOnJ/v4RjYoKP/gVtr9ZATfRvga
YCkz5BG+0XuMm3qhKsGjCg7JhQPkNWnVJ7Kr/m0LW18brZcTlRtxSPfWngf6M+LtA/Nh/q3WAyx8
gtQ8NYWlSeSALOLqe0Xbdn2Wcm/ZdTtavV/tztCAp/DAwJ4zPHwuWOxErJ+Vcw48FAGsHT6rzfZn
p+eqwb8GufM1iGPOenma88/aWng7ty1Zf+hiJm+6CClkjaQ5s8vK7fZaFGSuPvktOjpBBGLhqsNM
Krorll1KdrGhUfbRM67JLUsslJtqRRm959vuXn1RzP5FqTbpvs87y9YeO8P1lxIAcvIlgZek+604
wjEykZ3FgLZvfgmxwuP0xVllD2nK7R+GBTg2bKUsXw8jihcEIMey7/a8Uw/wEGRj+FgEuktFCmcO
2XhDR56ZGp0wnDHR2iEg0g+BhExccduS6ibzw5cIhS2OVwkWYEVRwNf0V4tS6aHJ4C47tvVsyShK
ubzOJ17IIWsS/roKJf+wtjXzNe+sCD8ib4rtT4hw+RxCw2q8zYvMUj/C/hOJPYsDc/kDDabtPidM
CfdmcjjMQblLPL9F2ObAKpMnlD+iT5JAsg+GZkajmCv067NqPqO8rem9AzlZjl0bStvDzrdNLyte
18j7gtDm3wztFoazDuPhlUC7Iq+KolseXBAzgybgLO1LrkEhPtpMOvdeJqCteims2yfET5DuxgRI
AzRRkZArtTUpqlHxvMbrUxW+mUy5NAjOCgjo6TJcg4/nadP1mpUkqVe0d10tentW6ZeNbf4vTXd+
jhU+yVdWJJ2ZUMLKvK/b8wyf4hyyDlNUiTYBqesxdOsYYW4gh2pTio0snPC3B73Ml5GqDLnTSUsa
eRPYL+++o3zyaqKoUskVZJqPcx/TVCejE1gIA1fd8v3KivaYnxfNCvKNNbrZJyfTo7hSV6ZiCEtV
6Qtca1b3dARtwSjJ/RA/gZrYbUoahhJHClxn3xWNIr/70ACuWFJwvruRwhXiW1Ge9RXpzRrSH14E
y3vOPFumztWre8Fk0bgRPWNLIdVUWbzLJRZHMS3CMpnND6loKcGxLmhzjxsEUte+0q2uB8qUvRBI
+c+xdh2X+EZzA+4793wekafjmgGrdou6Rixqmb5sCePfhE6L88LTQsaxsd6GkbViRtoNYmfSO4/k
uHrKNw3/TioZ1hELVpHwNTrdpEi120QYdgEn8BRHCC0WuWGuCt58jUBRIaSAQrtzkPYemeG2T2hN
tvWhmn2TqZfkLFBq3YC0xCwHMF+Dj9jONr1vzJaV46zU0XqMxAtp0MBi7fxRxTODHxeuIrj/lV7+
XQ0rFBYG8xCeag47+mfMznv5a8ET5aOF1z/etzMzmOFIiX/q6HbITDNv69cwQ306UmsxBHnYb723
EMnj7OmkeA9lsfq7TM0byJp8ccVdRqzR9zJHHP2wtIHt/Zoe3SscD6v/EPsdflToZdPeqxOmkrsN
ssVuSha2Cae40AOrA2l/IjMupUNiwblgI3WL8BKXrLgr4lZ+5pi3AJQcWafuwp4gIkxle1H3MA4J
7Si1OEy/+gR2o3PbeT4mPvh2EFKcnyzLIBPKFg9lw0bn3DwwUQbcB1gR6ynwSTqGrNBLLz6CfW9+
ZaQYFiHLdyAe3XoRa2uKgXC5q0HBWkdONEpouIp2aUqE1rJl7/eW1wFxfhxlLnLsyR7HntZ9mZv2
X3ce5Pu+wE68b8ql/pfqjvyqYxP54CisqIpOywy/NYenKvlQJqRbdTboOTqaTLIrydbnklTvDoTw
v8Wf/BwWpHSEoe5O/oMhxR2j04prYIRoXGD6kXSf7yJNLbJfBRTEebGtFRSfQFRGU67o9pENX2Z9
Aa+FX5VPnOoZSGbfKzhcfK01hpN+zX1NJ8+2JoFCrtnY4LA9ip1bZ5kck8QcCe7Sxn7eHdfdMAPF
eExOmN/1J7fZMakyEDijo8lM+uIIH0bfZZjtIHLN155Hu2fDiuFkGZzQXdPDX3H5tPs06L6GEWG8
nphBPtVs+ZCcz5U/L1iuR2w1+gLziLQrbN/60sZ3LAJj7nOzikAHlIfBNYFNyFebUyEG15TsN8Yz
gS3hRAd98x9n7/FEwkY2ZGpdEYd2dtgk7sKRvbRFZLBHSLvzJSlLZsc1BASs75BLPTq40TxhbWKT
Q4cLEqaF5JD/8oPW6TQjHkrCWikRV8NxR49QS9FjaOD9j2Lp4a7abwRjcZ/4Dsxp7HZ4qh61zv8l
K2KWh+yAjcqAt2zTwwmP1y8lPlk2QetFlsmkwcdxWQMs9RhAi6Znq+Vf5Z5717deojosBxr6kdRr
9psXqT9HK7KMjhTAIz4LoTVKM4RUL7bwSMva62T5KXKzM6z1sjTpMdBC7V7ZzY3oKA25RAwnT5Ba
AQWFvW2Fgc5j42GCeVV9wqWVYWWkbUz9zQkM2aYlnmDurc0bePK96osqFjlu51h4eOWl0Fc6Cmng
7A9YlXWHwQOmR4sGp40LZoKsoHbGd/zRweVIEFhGYeo/TfKxosrzsA45axQSOgLOTZq9seVoPybb
6pdcafbDs9aNnQ6w1UnnnT7bE2ALbpO5/apI0OtFFzUK7gLFj+oVdDfAQEQs3mFWmm1YpagkxnJg
Bzccs73ARaky3h/u8EVPC1U2457HQPD/dnyCOZPEln8Bp7oewqXFjVkkYsO3gzLRHz7LZuzB8RI7
vXuo0YM2SJz4ENTXrp8VO7GHSrJT9Y2kOYGBoOB8zPY2fa7Xw6QozinMISGZ7vKB1LT7UxZixS4b
Lr73NV+qta/nBp6LjT7FZ/Q/BnbVBdI9+1Ajk7jP0Q24zxAvzhAIBHwshZOrgKwUG1xETUjQ9Eip
3NCsmy8/1TMUvfhGsvyC7X4gXBlPq3ms1n39hY4hx+aNsskfJw5WTX7T9euOoswHYReJ+Tptl38p
NcJMgJ/CD54LK0ZuMbX1ZsFm2hCRfXK8QrhM+KelMf54Fmmh7puzXl9XqlvbiyWjTxZFer/EFjLf
+80ofMjdNpkAu2BnOZGdz4jZdIYO1MutQnNfgHks0cffGMDEZoDhOvbwsBBezz3erSgGDkBiuUDO
tolLCdwpXIAfYmgRCF7tkeMZUdfFOS9DCbtoM5AKO7wTmgtNHzbgzOuUglHpvqZnnIFr1m7DoAgb
5uCStZ0U/C4x80vD2ZTblH6u16RM73KcGDdgMXa3v7ckhTJabLq0j5kCxH83W+wg3OY1IiS0Qy8g
R0Te6ldZRArYBS5NEFnsuQIqjCnZDCocDWZ0mZdPAWx61vsdHg/QWtdVfiX+QBZEOO2CP2Kaktyh
F/Hp0PIk+j4t4JAxgDAF15TtCE+6SQ+HuKFdK+zpmKXE727WnRJpQy7wpySJuxnPssQJzhFxld5S
ChHgqmXNrrBCpxQ0CDRHA1Ye027ARH6uPQj25bhyZXeMX5121XtT0ea8NAfwoGEzlvIecKgxv+Xq
KxAKCWbPgZK24ePeVvDQ7GO7ry1egFRkH3Dw/5smG79GzDTscxtz9wb52ioHKWv8U7tBDMbTQoGu
X3dik1cDhDfvleZ6BQN1ikYMZ0wyLGOJuf5X5hIFbof7C+/V2mEE3pF0jXMPaU8yOUxFfoj5kd/J
zih13SG7eCPQXPLhJFjnVnkl4mWurH7TrGOmD3jT6Lhh3uPwHgGhM6HSAzIsxLE0U9nw5hNH3gsO
8OJMemH1htsO172cmm5N2ABqIXzJVdK+pyRp6X1Los1ecqU4+psczduE7eRD96gqqnj6QG0VAgBD
jHcNBFlfVuxsHKM7FkhGGcehvGTxhN04jrR1Q7dg9r3DEsr8olJD1GRllX1Bze3IOPN0fz+crVQf
P2xbHlYkgJbTXiqMPp0rii8b0NK1l0gI/sUaJGYgvwaXABaorQQcsRL8JpFLXgy2LtUd8hajHUjJ
7T88++Svtd0ue4Z+4B/8LjHc7ILGrU916cFFKLJ++EaBQ7h0dCN0MuzsyER3J9pha47ttyiiPCYJ
xxPU3xjOZ2Gq4lf5Mfj0R8T4cMUwwAmI4k3c7y1m7TG0Sz6PTp72+8pF/bMGH/hvzlbxk3QJHAHn
OdFZn8Yy9xOKC7oqenCAYQeHIcsjQ+LShIjAQ4wMeAB+Zkx1vaxY+LSdh+aDoaH6jGfbBBzmcn8r
VSMYHE+WD2fb5azeOIadbGhltCXa17qxAz4bFxfC9hO44dGifM0w6dh7UcbFTxY39NPHqfwPBliz
Hlpsm/FpBpURLzWAnlflmw+XhMr9p5Ei5MeV8ahuIff2FTqWfRlLbeKLOlDhpnYXNj6sAIXDhDEL
j2uFgUM38DMBFZQjH4/gaz9LOtRwQtCDmVXhBgmIZJ80snxM31koyfrKbwtGNRgU43te9nodoinj
M7cfci+O3tfjodJOASo41mZstGpHup0w3alhwHgBlpCTS5ke/neGml5PJHByd8ImjI27BzkCYu6A
J46bF6AftBTLxZY7vsEdvrWiF2pdXq2oganj3d3fReY9eiVXOzZwmDzK3lixv0S1KjXC05v+B6o9
XQew3PHvfGIwGsm26WqQbG1fvVCquaqo5h+dSLZ7l2hjH0ldLndrtRw12vvM/UcrZ/KBQlnhQS2Z
PYzYK0L6tlkXeseiarpLO8OgeajAHCWY7MxyD6zFmb4CdXuvSmjE+1xH7YYzPZYHqJCYHrY6n+XI
UGjuMQ0rOA40ujAjP5D5MugAwcmgtFw+ULdOpNghAK4JCPUUoHIZ+QgJUZH8d8CoSU0VeCf0Y+jE
6MhIYl7RT4uzPwvkWfZuYTkWvrFy/q+YW6wIs1zEJ/zgcXmqqmRx92s4MernvCI/W/gwJb0+AUIP
H7G8Twispri7EZn9XYYWCHq7egSfUbXZ96hDMveBt2oeLLCJcCFYnntLPXY8U7By3+elTv4rSTr/
RG7A0aLvYcCqQ+ywqAv4lfXYEBbpvS6IQAxltlQPBXrScyjKsP8XNZn/edzAoccQzT6V2CMteuD+
wvYeRqvZQNIs+U59Ao9z1mEEHCCjjnRKkI4Gfq8QPu/5vLfbwG3yIdBjOeAnJjt4HJ01XsTRndgi
nEoTV7R6QVZ1X1sJdx7RkWYdsUJuj7EtWpCJGI1xPjzVDsxIUu28x8qTOkenK8wCqV5CcV9ZlWTD
aQ8gRLI895cGKVrYuPUG2V6wEeN/qO92aJJm7t+bUzpyCVWXnCPwonO+S4je8+cE4tHtQmqAvSjX
a/MIY2yXA8Lh63tm4WGIxjcXHGgB5kTkK6hwXrJyy7DaVaeolPLMcDYaFRT6zuDXb4XE63dplsWo
XsR9+duqNsJMPDMr/rekWcoxAV2Kv89z195WTDTtxVYLEDSfrcW1K5dtuSYbyIWrlrs8nw22SZs+
3x1AQPAeJ+ZkjU52wuaQagd0s3TF/IY7+gLd1+xuc2asQh+SZ1+pb5Z4BXaNRvbgi2NjA+8a/2nF
QjBOzsYB23686F+w6aThXL85naFIIFF8w4FH7BuQwC4615O6dvK6miOf+FIqcxHSIlQ82FayHghC
l97qcqu+4U7Fy4mQCIa3b3Mk9EVtqwQFHk0J1tJ1eJBMGyCULjGhT4BYrb0BywecnlBP4SJo2m5w
ab2qIacL+scOw/LWz3sH0z0BZPpbjtM6j17nSJ4Q3iLKC68eflUkY/ecHt1rFAmOMyRvQB/PPX4s
cJWe/gygcNDV7JAtTAsJeXajmQ4RXV01/yx4B1Pawm82jmmTLPcN3He+mWWBijlrNeYEqEu6baK1
MxJtPSQX0LmlMOBm57kmA5iF6g3LufQcYF/A4mhtXr7viniY26iifYJBIxr3NHP6EfyFIFeQhhm/
b5tqZk8JDwf5ii0zldwgNkHJz2J5gviXWfjerVaBE+OwXHio1ErNN7wRR97rysA4g6JzADY/544i
6b4+QfgVvKDTusgG132znu2FuBkkV1IVXzo9L/nk/Z7gT7N6TWENTQQa9BTbqE8fArvw7ADA8Dcc
w4Wzfu5cHp62PaP81aHmv80k5+EV9oH4ymGJ1fKpgNfDr1IXB7/gYyGiExEFc/HpMNjo+858ZtTT
DFm3vbp8Oab2RHd/EztHSZQRVil9qcv6hxeFgY00x6G7CTiuF7fUyT19LSFfiGMIvDymo601LmX4
xgRcgyZ+TlfOAwIDT/BGfcz0Ul13AFdZr3YQOo9BAnnoS7SsBtFLHr8yIN8RQzlsn6q7HIx68741
EKRgY6k7/Yv0Bg/UqzY3wEtpJV7psSR8iGeh6AOiz7riIpG40L3Esz6Ti6nFKSe4KHLxsLSIsuuL
HBTqrYp7eoJqLlYziL104nFZN2y9fnxJ7mHvYlV/dbCq988Z3jCCXgZkXvUaqwPhGROkj1rRqVwx
GKOZRM7SE/My/N4DR906UXZuus3nNwfcCatHpwcXBua9bXpltT7HmRH9y56g/SZwY+xHhEBomZCn
tnXjWYcd+8Zm2Z7Pqg78jiTWDoCDzkGly2cM1Bp3GvuEevM21+08dLXWvzZn9R1utOod0b0lJkpk
cP6I2LlLnjNXYtg9sAGAE9P+RFSrfGtc9Y3BpQPWY5v8j5zt2uMVUX3BLS6usWRiv66abG+Z8WV9
SeVmABUs/kdT+q5Drdpm+2crMvZcp0hJh3pD1LYvlYrJve3WVgzQ5QALpVrDuMacVfc3WgOqAtvk
642oqkOioQdwNc+k+a2KkpQXVP+u/CKaIPPLgm7Nj5wSBuvFlNV9da51fkM2WLyCNC8egHcB1ysF
/5JDinoBvtHufbIu5+8yh7v5AWkE7puSmkm3kp4XtwvjL8Xa5fET5fANWipYhExg/PcprRZYsmF9
rBpbTCUgchpa/aT7AhigtR/XCyFh/gUaW/5safgEoXm3j6xBUERvdbejeOZYr+uPZIfCLFF5M2li
AI4eyB23Y3TmvCLfuNRDbVJuEBGLGtUvyExNR7w6nehxu+oNjSRGC+PjmeLYlhgWEDhhP5+zO+6O
FRu+GJo69gMNAn+G0jXFCFbr6qbxThaYxmwBbaYkrL1s27r8g1tXDagb09z3An5KGcazNvwWBNsK
g5vl+rdZ8FCqKi7mM/ZNmx7yObaAfLP7M618s12QpKWLdxXa/a+TngFsTg2Q6cYs4RuccwnGg/gB
AFVZmjwy3unuPUABVDzTYj/fl6jtDqSR++Q2b3ajEObozuFagXqlj1XimpGrBKe/NTn4Qg018bWY
YzNfVNqs+kklm6tB9y3V36UV6R9IYsnRYxs/Tb8EdEVY3ylWR1/DlmJ1krdn+xdxiDg5s6ds2nd/
LNfKNWBeNZqwR0iq2D00Vhn8TgjUHCWeVQIewx+TqZiQX/AKYgCU3LPskpr0cMNaU6Unh+ZXjVhK
EuavkYs9ocXJUWwS3P/ZLcMeEyBNBZBtLMCWnI9Be5Xhn1Md5OMo0OS60hZR7ZhazIIefa+Oy5JV
xA0QCO3dPmyQgLBxbjJkKmydRwuvY41PVc+Y/rYGsrOL7UKJWRszh/xYqj6OMS5MJkNGM/mt3iCi
6d1aWviLqEjb/rRkhrihK4COFjC66NDclCgGbbI0R6+h9YcYzNVsvSc663zvpaz+Jubcj+eQnGju
ygiXSEhRkAPEYEv6G9FgRgxHqb1B+hiBfMa1EK2OYTdb0s+BSnu/xRjyy8dkAPArxVtUOyDuPapu
OU8moHr1nW8QPEdkVBNoByg/OkM7SI5Ku6JxTACkfGQsQfFCoS7CIB0UqAyJAFR9X4sl1rcGO39m
NJUm4W4jrFymFT9MdTl92Z4gfap96eudVk+Lp9tnuXj9DQPNjIE7SfcvZM6qO9Qak45dtAqTaNw/
oHq7JXeaR8J7bFoLOs2r3r8E0Li/qA/dcykL6dDH6PWfQUsJwBkMrBiIBaEPoDue+a0JBXovyNs+
0TScf9NkZWfvIZ4req46/kAFNXcKQCMcWMB1fXSmGUKa+Zb/xdDOITwscv5VNJzRUasM1Bs7yJb1
UHGlzZC1xn/fFu7vUO/jAwI+U3Cb5UK2EbfTZxJT/BeoE4eV6iRrx63dAmyY3YIvvplTyNnqTLiq
B/0Rusm0pb7P6ebeSrjEV4OYZ+Gn1YXt3oOZE/dwHN1KOHIntsJSo6IvOXHsfDgRl/hv3SGj7LGV
D2/aHARYgXDjTL+FXNSXA1s+UBPkcNa87OioP4yuVorRJFFHA8iEzVtvYodmPPer/K9qKf+L+xAC
EEa25SVt02X6KPVxbG3Rzn9bSAIvbTuDaKVZtUEtomb9NsMFA2QsGuMWbvtztY2M77gLUMlhUpgv
EBDh0GwlCpoPqBG+1M4itgHbsRBjEHc5odl/7KJHfQFavR0D3I7jOkHiAdo4EafZvjCa7d9LDoRi
cGXGizuWbmZ7bAThYLVyK2UY1yVfQKJBXzmB+zHb9cDPCcmpqSreA23ad/D3eI2nSi+rHLdaleAX
CoqhwUe4YF8Vxoj92XQ2dXczwCKQpAhPVSrQLwfocjaZhdDtdZsZ9pkoPi56B44fEeFEIEAQQpqW
N7POhuFBwO3yHlk0wgxVZCXwxQQqhceDYFQaUf9Ido2wncO0XbkEkgW+58D76mRLbwyie8z+AY41
g8lhl9Mbuu123Bpj/njGyIwP3SIQFDA/5LoWw8+vuhFLPoIirpah25IiHbZ0bn5WlYcZgwdxPXqi
sGwvWLdcGgSRP26l07/xrSZ/UxmknBSG0PRW7E0D6gwSSrBTM0ET2tBcWygMqTh+QWKNiR0C8vwJ
ue7x64HjJIZ1Ts6HgF7cT9lO01/wNXePAX5by9UlafvFYdmk7PNts/pW24hutuKG5QMOCt2wtAu3
wqHgJ4yxDFSkQLLULNAoCNg0YUCYm7dYBcA2Jj+L7lbKWc4vx1aS9S5A0FEPTXk6DteqprCID1yr
/LImMkUBsEgTHVWEry5Y861Lr6GuwfHpbDueI+yC1MCy+RB4Q6HOr/o5bRzoAt1157WcvZ9vLtdQ
PBmKAOpKtmhIGG1pcYchCKtsFqe9GnBXugSL7ID/LnGjxTN8QyEQyXK5ZmN6RICrAGNt05PKpxK9
+O6Xb8u6tsmPiAGKXAVAsW3AGyrODNFrcnd3KJDVOUKjCjzPQ3rUjAidhSK7hDdVc7ENMM/Buap2
Nwe/Hz7ULI8o2VDJEbzTEuVE1Dz92UHU+pdWJt/wEeajumYYQpqPv4naTAOO4yu4VGoHncwt/qYi
uKkhtEm/rKR2EChjBYr2ZQJuxTcHf6cztGVPsM0ly6Vwu//GmNHr4FZaF5cSsxloGmQS26u12uMK
6BqW3R0J6vWVrXDcfUSGnUwumL8aJMuCzmqu6LGAYlKAeOkNOyxJMip36ofCWIQ67DPugbZl+HqT
RP05t7q213Y1c4kOZGURF05S6sfa4+ENXK3nZ8Oh5gQuVOmi7/SHzD4BrbtfqjlS8iluhenG2hal
vdSoEc2/vJHNG1ZiZ3/x4DCbe9q1x68C5xr4B8+ByMka4Vh9CsAWPnmcQK0S9c4HNE/6KZMpfaDZ
UV5YcrqnTi4ZzAVQEp7F/zg6k+XGcSWKfhEiOA9bzZJtebbL3jBcVV3gCAIkOH79O3rrjnbZEglk
5j33JpsM3kEkWXO/1lgagAKT3n8A8EUmE53vP+s4WOW2M2SXXljCGryFnUkfm8As1Q6tv2Fn4xiq
V0yAfnMnwT9GZsu5gz6WZOI0pIaxSjS3nrOPkRzpaYLyYxmkXd+bso2q08pffMUSWhHkFgHEHEXl
6Xv8QKAuZsQhceNESsO1jVOXSz2S0Q7Kc5KbYLIBte4a0hjHfo/dXAREc0AmBg1KUppZpmhEoW4J
RZX/SIhMl2OM52jZlena/YGKhQXOmW1bpI1gPUx4sfdukWcX4nCt3o/+XLwvfcSzdlMzX5ZF0rcj
qt7wcZlbZ2vHoviaBWPfTcQ9DOiafddNH98jVM/PoCjLXzxRMT4DxtxMaIBcSS/Jq6a9H4sA7kVN
Y7AfirD8GLTLGGbiJtw5QLfLRqPsvMDJDH/mEXKSxqCMn/zotihb5USU3Wb6+m6Qc3Lp8zZ9a5GM
r2yGqf/r04Fuqs8DeylNFT4V3jg+tp07/HK0n1J0pOP0aPjlGPTrsP4sDUX9asNh3ljdBf81K28q
2BZZb5UMm7vGrA51Fza8XZA684NpHKRE7pImjNkq261NtP5xBwbverzB+TZsftmE7mcpa+qaGsnL
k5GzNUkw72+D430xROZQzUofVzdW/+m59s82C6NzPzjqvXd7904GvUBGDWiJQqXzXdoi9YW99wBA
Oezpo6dn0NO/uRolnwe/jCpJJhK1S2VBMhMkS5OtpzpPf/DfEfFR3vQnbY5OrO0jHFz0fnuhj5WH
pCdmfu1pDYqT8qU9Jiq5l5oBuBcswYYoXwTm0NRfgLzpFe33kKb1s6oTD3mTu3bbpsGhHJf+TpL1
oJzhG0Lhv2aYQBHUcteCKG74r6wd9aP5vtd9+5Z1BGduCw2JM70XWtBekfY5bG2ix3YHKRe9J7cd
WPsw7v2totd8CPMohhHXtvsbRasXHSq3jh/WvjbnqY96yei3M5DwSQs8UoxXfOs83cwMoL0TNfSH
tR3bYZ+X1UKYjXbjbZRU4S/rreJ5xQD60SWYQvJWdo+tUPLvBC9OaUWKw0/UBM7nQEPxLToRvCnR
uI+o2e2T09fNxUgx9Tsnr/yD5K64d9ux2acMou9Q9amSh8Vr/rVgloA27ZxvkkBH+wFyCP3dS6+L
DW+k0Wj3zFnrb7eCjdrUqVteavTiYwIjjWBG2vpHpJbkx3LrXzzk0n9pA3EUX110EgPLPzCzps4x
B0iJ+YHUSvUuXUsVnxhzx6gM23ojV/3qZdb5CXGe7CkDEG9Hw7wuXb0v0QWgomvl7Ye+C94T3pVT
NY0FcsbIILOoXiX39pMb+/wo0cXe7yK9mS7mUML7hcuFM7dGPfRUD+qeFu4BcS3+SOXa3FMis8KX
syt+cqug/uRyjpHuMu/iCEI/gSCWrGUnXeEc5ymp7xwFmQ04JBTyitvMv/1A5M9zhC+nLkpxjVU1
v6xl580bvzfeYdRe8S3GzP8qps7MGC665UyxJkasI0H2SnZA8zUT5wM07AbFf12e+fx8mRWMRszo
fTMQsC8YkjS0yhLxzM1tzc8pEcifIMBZIkCNLdOz2wSCWWSKgYljhNCaJZHYBsaJ9022+GO0aor9
1Br/AZhS31nwyDsPgGNjY7U+zuSG5VvwPFfswkkBQiY5R11NH7lnVNg+pbpaUPSZIL5nsi+eK0Rv
0FJHzIybZSu/hyVTA34rECK7ivZvPvRy14PGJZvIhilNQ1iwlcIt88VADAbhQ0oZedXCYkuK8H/9
QVeBQPSDZH1vVYqnP8XhhXEsujmxLlII7zflVcOGLWhRe151kN2EldXLzYmixA2efesU3oVujEnR
mgox/Nc2ZnI2zNicDz83fQQ2jqP9KxuB4U+VkVPzZxyCeDha/IfVd1UvjUPDl2Tdnr5lDbfJIKo3
SMiwBk6plNvs4UxYwmz6Wq80UypySSJadYctZ15VFbb8cVPlXbB7VMuZXsMC8t22cuL5YdhAgpLB
lqVx2rI0NnnpzFLbdxHl8HZbFPxiPRSxyeIny/5z70E2wNH7MJTJGU/M+pd47KLZ5ksz5KecXqB9
Ug1FwwEuaJ6dQ965TbJeWxGZWB96+oxSHvuYWV2xScyoR8x4qV6KV2PgckfuPbsmXwrpIdqHRdHa
t8FvbrhH7etlwbUQwi33R7+D6ihw0a1sEm0XtIc9oGwCxmDXzOAaFqAUzn3dQjGyeQ5Jhu62dUqv
1zDeiEtmO4PazXLnT1HuXhVKU3Lymt5mfJ6IOeYPh5zHMHVajTvas5exsuOz6ddRHEHRCjtskhGW
16eAzwbWZjlJnyw9q8jomZ1DnBSTfBtEzMWcDMROXsFiuoGZRu87FctBsRC8R249qPOI0y5GFKHu
vgQgAykt7TxN20B6GfnnNWDmvoD6q+7zILbZjr+76B1UNC+Zf/GN5GD40TT/DBhunbel46T87mOn
mekP2J1N3yN72ThfBGR7JM+sVK7VczRYt7tqFF3vjJW69Y4kaHSQ8kGHOMOTUGmMUXPdFNdIo+kB
RfaOvw+QbuJj3WbK/osiVfUoNRDIr7gaMvXZ+oOLDj15HhMSfzbUq2Oh3eI6N7hgGZyzY8bbFhiR
suM6RzMqG00aV4fvCEvh20Cf7mRC3NGdA7mRrfg9Er84CM8v/F+5LWLxgOK58PV2veiXa4bElbzh
bMFg4Ki8Je92bdPyqQYdjuEglZ+dcFPG2YZ0+WU9NwsGvcc+LfoMtT/26S9WwT+ab/i0EnkSybDM
y7ZgVhaoA9PctngmrScsH9nmwYG8Jg5IhYp0yAyIDWZd9yjykVHIRgpTyXRr0S3C8MgfmMYn14kr
SGWcyUN9xso+oB7HHVL6JppaKQl2ooMOfzl1Mrg/QRllmEQmi2dlj7NYZ0iemKFu0UFZlw7HVlIE
7TW/oefuatsH9ugv7Nj0z5ztCVX2UHTMipSnff9bO4JHJO4r4Qk2Qsf03huBd8uMZGdl1K/4bML5
PhuZ3G446US7y/g64wH67zYM2fpCaXgMRvKZ+1E6rW+eQoih8jFzE3Rxw5Ci+wfz2chLkPBjcCvl
oNsbnxmKvGgbTeMRhnHKfkjknrp/nWnD/qw8BrZ7KN8845mVizkO8TA19yQtiJRpe5nqkzWzGu+E
yrJs58YAodt0CvzgG9dpUO6J0Z+mpxKeSRx6JoJ4WhU27M0SJ4zIcCOjYOeKppxpoDTrXkhPRzyk
Hqk7O6fKJ2/nljXP/iFh4i0/qRmtUejfYvadS5iaYpgOXC8eAkJXxIW4Y9HtmHAKsAoCYbsiZZ3r
I1Lw7RQ981TT26mhuwuCMdWIrr0tg52JA7FYpiV2cV/FjPyAykRT/hqt+ESAb11/fBDVouJjWKMJ
vU9zw8Y2jA3895s8DFcwd/i+7iYwofGGJS/lliWBxnzhNi6ns2xdP+SUw9XakkwXlpgbUm3L/cKH
MiynLCTH9rU1LfKC57dBeddm2oET9qWDArBPmAqbRxuXZfmt3VLyqtLre2u9a2OsstmBAqjx7GEo
3Vbrs8Jm1HTHmo9k0R+RZV7/5eBd8RaGtLz2T20S9nX07mU+/uZNznKGaOcWQ1LQUUlTJxelpfo3
cpKkW1GPZXoIpR0xMMPmO+sxm/1quieiHCvsSkc1PsV4SXG2kkvzHE+jS0PkV828nWpifXgzet/r
f7ckr7u4FUNEhuhQtOwQeRzStquaLRNRUd7HYSWCr3ht2QXKkqNBHZQOWeiw0RzFuYNdHQve2URB
mt03ceQyk6hZqRdcBN7reu9zXnLQwjWmdwsCQHsGXRgQsI2n2gfj6aq6xNyziDkTYke7ASOYUh6m
dXIPkWIye6r9mU2L+GP8Tn76opLtiRllKrzT6C7ad987NsQvf/LYb/NPVZHk5cOj4qC1G3THtYdm
YneV2ox9FUEHlRZGaGZDQ74PR+YLHm3k1NtL76cMqvYT25z0vbIuhhsykqq43/ZkpBbPKkGoVps6
mVugYyTBerOIrkh/OkIDe8lwXuRFTnggmdmHoCuDydsT2B/542MSDmo947DW6jf+CAQP/gpfPGvN
1PPeTYCp850Wkn6tmeYhe8G4bVk4MDG1yDZ4hQGcW4/d2Hc8X36FZLTKUGIWzcR87Khg/4ZrZOwl
sBlhFGKMBhST2KT6dXXytPuVC7CCgHOtSvUFQcgKRpIIZG2H+yPI6HMqPqd8lycTcicFj4m2s0yq
6kizrrFB1GFT/6kJEsufIkIvmn9Qkyb/50+3nZ6slieeHMIdmG2hTiscg3HLhHg48RD6O+HJJmQc
W4zyA49DXZ4HMNX2MYJHyJ9rF9/VYS2DWJ2npbQUQisJUPXZL9qQljnGVYjFM1lDBwkZ1O5nVJY7
iag9S+EzTr1uxkOtrSjxjtt0GY956Liy3ZUjWsEJGyeifHbb2nbnDFWk9qbp3P8WVdfVM5h+2I8w
qrx7lwae61J6DEop1bED/2qHNMn+QKkPk9jUA0T1zkCFxckuynSsfztzla3LaZEyHj5CRZ6F2uQe
wU4bSWoJGS9oOgzyk1FWIVG+YUK/NXtzFO9MI8fxoJFezVfTMWzHHem48yfIxagwW3D/uG8+iA03
kwiKttupAPzsqr0lQfVaXEceHcLBoGECPQlmSW6VHbj8OVhHhueoVYkRSIyjRf081F55A8eQSH0E
dWf2zq43d+Uxo14aTm1MuV9SAZaV+FoZdUC2FoWTfgZDS4DDlvFkZufNEAdl/ZcSXwLuEj9L1xKi
x2b3i29jQ0oHw9YXJKDB35aw2xRcaKjqSQJgLR8SBozMCsF1vWsTEQV/uF+Mc5zwmBG1mhUMtMec
QIBi45swM4ciLTxzxXYpin1iFx38zWInHvtt4DTBdChJ7yopSeCXZ35BGXU/DK9YGhyQfFVuXREw
EdrgvMOLu4S1B+ctC0GewJCgaAhntATL9WrULKHOVB/eamap30U8zkD34VCUzcF2Ns7/2YzjDGJU
zvX0hv06WY6c8eSa0wDNksBx6kP35iHD2AgsSF/iudpXv5dVZZOz0/VILTF0Iy9IpMYlfiP3firv
gW1wdZfjjQ/o4qFoTkU7ODAo7NogrcH2lb+8BTYdg5tUEek7bMW0VCIul3KmhsTH9U22SNcdTYgP
7WTTuW4tT7IW8ysREyh4B730DGaWcMRldFRUPfmOraqeuxzEBGF8rBJJw8tXPYXHJhwiaEpAJs/H
V9bPGYB8u0iMdlPm1eE9n/u6XIc59/UhsOOY/saTyom1cxJr2Y0iC29502y//YIGC7504M7cYhq4
qLgvh5Bh4B7MlGSG0Bvc/M71lMAAxnNedvAjlhnUjsVF9Xpv887rP6k+e/PpTdix2RnMVTXd147A
AEohFne7ZcA8Xp953lWf7BaqKly1Y8wFKuijRpu8ORVei+RoRDVI6NGsXFlMVSsywxOdzv3BVP1i
Xz2/sdMEXDrlKkB80NCb7OyBNepPPS6x0hJbtA7toxvzZivG/P3KI6y7Mp9fYfBF/rTSPi/fFYSK
+AlJmpt/V5KFjeeWg7VYIU0dN/3hY22X49JF8FCYJ+dS7pxG2xncziS01A4LENY/5JdhdaJYGwOP
NzVOYcQRw/JC+JvQWgYAPIdmFGZDBkYgUtRHKG1uby7cyNyvRBj33Z5xY9wq+IZ+jPxdQG5EU56C
0dflO7sVWshyaIdw/puuslv+MBJw7B+Eu8h7GXCwxv/yoZq8/5zZ9GO1QRQNau+hhqSe+n3mqFEd
jVP0vN/9lI5xwiUlJxvu3LklUWIbm07jbqkdW9THmnk/sQwenvYTansRHOdRquS5leSi3BFxauxL
pXQSXjsjMvXSIbGWv0wL2nXIpzXVVwc1Ltr4IijZwUN/X/yEDP+zcwg+zT3CLeruRpZoF1snD1jN
6CIBBe8r8//oxVmoWUk/8dXtJ6Bx38/jkvjdDaFcWNjVcYUgeLb+GDR3mXTW+jMM6zB9wdOGf582
ufLUztWcyKc0KyP3ZJhwBfu45QS6szwX5kj4kw/pox1ChJOc/RS7ZcZzflkK40y3kIGVHiQklmHm
UFpM4D/B5azBKXKJfCr4UPxhsMcuSeFmkL2nFSdPuMTFZeQBi6IdJoK4OSNLGW8lhzpgsjPItRD7
BvEmtNy50GRmx/aOHPyrDRPR/SYvpqmH7YR5knT+xYg5uNOTq2axW9Gx/t+pzdiR4X1LfJi4gdew
XDbQmr74b/IpRzS7JaNsPoJRTsU1NFhvWHO9+vlB1r0MTzZgdJUTQ0FvcennFZMXPvV2uOGpEUbs
B741Z6EpdhsNEjBJ451xYqvgoFbRWIqPZiUEoMXBljxQgyn3acQ1t3R77PiES3icrMODLU2kDrmZ
h1BDkqRO9EOpnpMrhguYlqxvIkWfCSODXg11Jb5oIMKZJxp4ad4GAWh7vwO9lKR3Fxg5xvI+nfNC
0ZuryvpfgllV8GwqDqxzPiNx3ClYYEyC3FkjSSWV6+56FSU5s8RSqvIyoJSWZBatHGYEsxhm3MTF
mPyw8j+mz2MeLd2xJ/Kqf+sASG7nW+vH0Uez0L3/R3BCot+HSNWYuTJvjrHfKSTUDww1DkkmESzt
x9imfncwtM/tF8jAksHhkVZS/Jm0M+pnwEdBIYdFkdcY+sIbn8VCkjE6mpuvO3DLunlOmuGGsLjG
pfzvkgHH5BjVk4g3aWsyE93nbQ1c30mwjsNqy3E4LsS8FPuA0IuQjIYO/uK+kjEu4DSY5+a1DQKd
PupqRX2c7MDfOiVUb+6OpW7D9GvK+Xg1tU/I2XtsSsZMl5rZeLUP+ezTdFvNMg2OMk66r/4WBoDH
M11ASUbfnX6SwZLmeGHWh+BEL0eqC/U0SwTvY40T8DtLgoLZPD2epub30B3Kj5V0gomKDXi2orCP
IDrh1jKMhLASWnzVZJvaN6Qpq97RjNFHN+3Q59MDJMK03v5hRqjtlOI88ZRlol24qVq6RzfvZBXv
l7R1GUJn1mdVCDgrnpZROT6eduPZ5cq92SJKCYu/A9yyrfoxR2zPA3qCsgr7Bn7YByMomWsV1ywN
jNhiCLXdz7z0qz7BbbfFVhYRAQgJ5Q6kUSEnAkHZPTOEYbJhKFAjtJg0mbuHIPfr9H3WbQrVG+jE
CTYcX7mh//DI6tkwGptDvDCJ4VdOcJnuCjxwyfuqcNpjtSwyjrV94ZZsUurC1mInb00sMJiF0lXr
rnWyOgmu0vWoPM5VYNjdHJnWW/QTDM6Qhy80Vj67q9nKGgdvZer403nuagKomdgyhJbNksbMmcrC
PxCS53jPdaMK+xwuTMDfLdkJ7i8nQQQ9ZASV1Hd4iclzHZ2xTbJNlIdZRLRCrJPrNNiquVRF32IR
lUXAVpdjvgQTyxQ7n+T9EkR3ySFt29vGUrRxr2xo7UNVl/a7TQfNh5G77mVKUlE84ojTtIJdSymz
U5hC1FGMGoF4A5yIyW9H6BIgAMpdTk5BA4WRY/Koupi2FVtB1q17FGBmqAkMP32YKKKg25PpNKaP
THab4sRpgyLFvE94yVerqXp/LZ3xmBry6cH9Y0RkIoYL2A3eB7FQLm+wsYN2EcfIcBlJKHb4lWm9
yvOI+TTYldxTptwWUjHPjFnC5L3UGaSS3caqlOuXJQqDYDh2RLXwCkDfGY+WH6hh3KcGxhQwMC9d
b09YENRc44xJ/7SiSjH/B1pJQdDEQO5lvEhgc5Ip6uLkFdY2+cMt9qbb1926QDL1tGHqsWIo4BTn
4VaXFRQSmALVbhhtC6MEuxkNibwwpKL3u+opxa4AcR/a4R+dMG7JLarPjbxSUVnPr93kEgl2YCO7
q+7o+hfnv7U3qfFZ5dflnjh4wVwNLAwaWj7RdUWD2OHXzZbnWudO80LASxJN53j1A11fcJ3Y8opB
pzy0NN/Vf0zRmTAhWwHhWWyohIl47vDmTtFA+6rt9GfGIMZ9KdfphblEEh+dti3+5hIedbPO4eDH
TF2dXjSblePLP4ghXT8DXoq/2UhkExuEiBfb0FL6d1Uwd9M/ynv3SQaqQNAc8tTdhQN2JQxQxnuc
e2ZUh1pkeXUWiacOTb3kPk7NuX8e3RvWAbg8xt8uI9WWpJGJSBnIIcDKCcNy+dqROKiuObdw9XvE
1+m4dOVpPjJ08np/euecjRN/40RttHx040KFsaFVcutDy2juhqV6w3rtNf5EHItrN27dzu1pfILx
1hEEbcj2ZvxA0LS5AV7yZjzmcNdg84eeK55ojFj28TMXj/O7rnMIcEw//mUK47w9QjvTmI9Eg3k8
oy0d7XaoPBzwOR6wjGFPgbTuN8vq7dDs1H+jp8jAj8Gk3gB3fEAHYlC9X32TsGajbuHOTuGgTXUp
E+W7pJ+njbdXfV8O9wUko3kOWYnmfwLg2uBTNsHgPWYJw4w7wY7T7q4AOiAlpo4ar/tkhBmEZ/Kx
6ovuzcy4PVJpCntDzOsxzXKCdPljRXUu6yyzQKmyjfzfkHqqc7ZdSTDcGSYnLg+5v+LdilwnFde+
qEeG3c1Cx7NB8k3Wj7wKm+kBkIhQiOn/afHkbOdPAagoiRO1TddL2ojIfgluy8RSLjLUZKqicv4N
9t+4A8gbeVsjCApSHZLCaCRPIO/Kc+Uwa12pHWxRKIawaRPPe764OW2wSEBNIO+1dZNW2zBYK/Av
4tiYkILpZmr89BmYBtBnCeN7t+pFcEcZFTl3EhZvuBPYoQI40aqths8gDI24OCmUPuP3cPag4NJ+
7E4eM/zwR6SGODgWKITT2VYVrlOdttUj0OmsqLj8uNq7YUfBQF0zcaok0xqR8UKITAXzHqWcU4XL
T6arAVAumznQ+6RWc3SomVIHrx4hiJgISwyuegcnYn9omudpl9CFYygtp+V1FmXJBNWbfMKWJKjk
1TPT2t5MGtETq8jHcV83Uk77HgmyfJqyKfV3Djd6fl3q5WZGmMrvAr/OVYIm4shzwZ/3UR0uL6aE
sb73BYFcdzNHJJpW1XmXGi8TJTJFB6PyNcYy9cyQDjcniU2OfzQezmnAcybmT51fZeeaIw9r0gAl
/8jdU/SbhIMsOd3wl2BD3IR2eRISjGPBEEUYnOJiso/As5X/ZyJfQuIcDVj3IyBblw5T12h6oGOi
0nJDUHFQA5d025QeO2Qmpql6WVDSl90y7dney4IC6dDuczJOAaG027Jz7EiShRAp9XXr/uM8rYGT
DCa6Rl1kAcwaHDGS5cPOZRq27vt5kQFjTa/5ncyLp/vtnJj2i0xPjMRFPDTJbdehFSkPKRMM3GIY
XTVgo87HC0sYa770zCM65biGKo5Icm9z0Z7W2amXZ0I8cFPRW/fL+5KDGJNMo8pgeWzbyv9nfL/9
D0+oEx7TMJFXP6PE3JfFQFXlKHoUWmVaQvDwng3LuMIK+ysEYx0PkmLrHMuCBGmbiZoAirXw+d1I
VbjNrJvIVocMhuUFLL7EvIWL+J4IwRb3OMy2e+Dv8F+weqkf1/Wq4lTy5TSHuutCZgokNC6bmCJF
XPjh86EU8Vq86nD+v6WLcuySOSyE3RF5ABFE08qLy1wpQqyY8j9+HY1vMSfcH+EFyXJfGBt3V9s6
5p2/qA++ZFP1w+8wZwTEUNtW6uQWY9ee87pDGDWtltkeEZl8FJn2+BLcBTM8qkhb7TVpEyDoedEM
zx5I+3ISjKaJMnHrSt7zaKnfrEOuo8PaFdnLwCjQ3+mA6nrfAEaNPAVYLxkXhHmyIw4VtFqyYQSa
pesdR/0slQ3lloebqqigNTR7j3UM1e9K1YRKMdjK+hqDtAq90ts5Aplwk6RwlTjOTD1GJ6KJJQEc
SUlZiJtA8yItezaNtXqLEmOa3TwyI/8WRaDns2eIDHlyHJktt5QoFqyCcus6JrTBuBSYqwFo3ZRO
jwK3SfHdlfuhKgQEGrFw4VU6vf2PeZ0I/w4km/7qercoX5GBIUFi1OYr+iDBsck6eWe0Mm55aZxF
nJhyJn8ZPdWXVJDYhSsjyPU+iOP4GUbcloeonwhnwf/pkr1MPHBDgADLpLd1R4wdQS2YqeFo8Ws8
+rhcGQNmpiB8oFoFLr7Qam87IvWbd7yj3TFj6L1QYlXEaxBSqJ1rRm5OeW7TEMA48+UaXkzK648M
7yaP0hlVu7Uz+sqFieFYU1FpYvrG1gVz1Fw0O2yeVhNGsExXDzpz3LZEgLlgU0n8OtGO6UPHA/NP
EKZ6SyJoF3pU2FTnkFZZkx3zPnHOja5NcM/IEn9lX91iX2it8reKkQ+Zf3QL3pYQ1uS4IDAy3g9r
Fwe4YIXhg1GxeXRYkFxvWQem/k48OGiyI0vEI6Z4LI5AXxcsLWkQbjduodyIiQgwyK5SccUe4zHt
4xOVAMLoOFUOyBnyEbutprV74TQA5l2LvJ93ZBmtsJYIz356XKxZryoO9ZPNpqA+RjdBPEK0iY/R
rHsSW1O8AcVdy8quwD8ovqjqhAwiaZLptdy9EX0Yd5dEM3ZxP1wtQmv2mAtzUACcJs33NERueV/1
2HePVG2NZQFrlP1dUNjussFN9NFOJWl3PsaDXzlcOEIpPfNHRK4HrR/lEzsyIu4JcZoJFbY/Y42V
5kiluaqdLEOOQsbyWMJlFXm8YtTOwZ0kx9DZrwy6lh+iUND0fy+mVVipnazJawIHdeawFhVbbiJh
JExy5/B/xs0bypvmpokNRwZ8CCd48ewOS4Oc6eaFK2GJ2jyblwWOWcrmo+7T9dT27iB/1c6aEavo
EZA0HopuUR1OC0jd3TBFBFL0nuv6G88f0ysJuwNqkoESOYDhohkJIYgVSlzeNyjsjm1KOE4rzNJc
Xyt4/WyHXwXxtTMpQe1c7XwCw9I9uj+pvd3kEZ/DE3JxsGN2p5HdlddkKeJ5FzfLyEKZfBwK94VV
JGP1dzbGoCBkiSbEh7AZ1/8EomIFwt6jNWrPXhcTNWVVm34ZlJd0z0iOKXhRa2846cZiE08yOVww
ooXJn2Qh9uEXZ/yS3xM60e3mFG4cNWWYzwUfJYORJiEvGjyj+OtVEYunuUXDBf3BTI/08LN6q8mc
+9cP+P/wJeua+AEvXDkme9VXzc4UE0wxDqFF3gegoIxzyonID68B0jl7hMqTe1I0S32cqnQOD0vb
1ctr4bEwFCE1TfTFkGuaQwl5mTkmXRPitNWMdTflClLLLJj814qRJIrGSU/5DI+VEC4hQenLA7wO
3WY8zfVzhCSud4X1Kn2Yc28gEKWuuDtlkk7Dw6xLfdE863jN4lUcG31bpjco4zxnphTJvvTD4X41
qwsHvvJm39WQpTimWzOcSx8r/k56Q4UBYCnAQrPMRQLdsPtLAxrauL+fMaHTQa2iu1fS4KFTIwXb
Wye4GY/eSCOziZewDL8bi+NqUzHw/8sVK5+SHgf+EetY+SwmEZCDcBOLmDt3cwfRhAYvNuR4oE1N
7hx+x9HNscKzQueOy5C0FYPTdLe4Jn/qCCjg/x9H+dmzTG7a4atw62/m7IO/AQxcr6QaWbllehTD
mzK5I5erDkHI09gLgHotFqODiyFbb5NlFN9RL+wMWuHSwg0lkW7Y7u3veRkxbN3iGgCSIna4sUFu
vJJlT6/ssiXwfW5jSwiI64NakWI8fUdMVovHunTkgGVZEG7Ikdl09qntOg/TO76j8pg7EXXsIEbs
CCz2UugIK6tGurnHRjCnBEljt2uKY9f6engwVLrDyVST/D2WHMJMVp35TS7j5O+HZSXOqUC9MzsG
QtQ0pGk7ZluzEeZEcPjItD4vh7dUFmF0aPxpGg5TOZk/eUqhfWuK7YsqRUhA9QCcR+JO5JOsA0Y7
4SVeg88ayL/eV9XiV5s5L3mIg5qLf0MnP/1KpY7VrlbKL3eEPoxoXdpLjmptCwyBurhv5FK/WyIn
gCSVqr4BDWV9p8nC/XA9cnTu/sfReS27imRB9IuIgMIUvAr5o+N9vxDHXbwrTFF8/SzN28SN6b4t
CVN7Z+ZK8EXuIzp/9QZiZ0XNE+lwDsN5ImGOEQfz22o0YcpkWd3qDnta+IeimsqTB/ZNnzHZtf1d
FPjNaRo6PKUAI6JXgtdA1eeKWDXGq6Izd16dErHPSyS4bJ4Ld4eoMO3wFRryYf1UsdKhBKq7YrsS
zL2AjKK/YJ5ro/ce8/y8Lzof5SER8Lj3HYUFSQyEIjqXCUaWLTnFUh/L2Q1OABLHAwjDkfCBziKc
25rDyR3Zytre5a2xSHV3dFkQhsOULrDbHnI3ozlnxGrH5LeakmdPKe1gD5hsfXWSQli3WYtYdUWg
KzKJkAK4gRNw2XrMP9FfbS5Z082RvKuCIrGekKZQj8LFV+PZDnp3OC19Wql9jhHc2hRWFP239Ako
iooTH/DdRRDHCoYltY+kI5l+owZB5KUvQx/R3Vqk/0HYvAh5ewwYJuwSavN2mKSTtFjITcGCyDUS
3XCVTVNvuwSyNtDxdJw+HRExbmySIRtfZzrB2P06o9pOoyXzp+pqFt6MTWT196WiQ+owVpQVnoiE
WuYwFrYEEzb3GHfWvmSeHQZ2F/GKz47Bkb4rdZnmsGl+BogH93pk6r4kCmQsFlR8+ixiPDDhm3Eo
gubChh+wGJy7ucc1YfPw14YE5LZd1+Kx9GT1k/AZn4eCYYeMP18kS8t5fgEPOioWjtWK/isN0H2Y
58gDnY8f3O0aySo87cpmm8s17I6BwbPFY62MnLOSkTwvg3Hf/DCv76gvBqzjYGl7y2wBkcuTAlIp
S8zl2XB8gv9CwHy4xTSJZp4uGDgJpU9Ou3Uyq5Ffq6Yt40z7YJgd8oGZnCmT3fC2g19HiNiCiggW
hcdNMRLNiIUH23UjweG8ot3yAxemSXguZPMy7jldVuG29GcXsHFrFR+DH+hXMObsEDuQb294JZLy
QrWdNXwGqaQsz54ztWdnUdl3AJj928ZFbkCpzIsfY6fNJVOVKv4G4dqKjhbW0hz0Q2inlDwgWnEe
Bl45z2ZE4dLe2n9oonFEWWp+tyPW/eJ1pDShfB3Htb8NUX/rr9D3/P4BP5T+N0LtK+LKWZ3/OE11
zRlGtarxQujyu/Ot8qEe7BKDXiAgy5nSjjCuO6PRt8K3yRIx0bA5GSNbqcco8xEbJb/2xcxF/jO5
iW1920RlCSxKZeSeyyJhlmH8qraOkOSCkAi94zKwCjhBu5m9R3Q4aT/VKycRHr516y83lZ2J8FGS
m3e3OPqX8uy09fg7O5HdHSYdVe0NhZEVUk7uI082Gt/Zpg/7ZWZ5ZwZ7q0XAdmkz+tbaP1edV0cP
+G/Fwl/Z2H9tmUfeWfihsD/Is05P7Vgl+jzk9SyJRDjOAO8Vb+4Ds0mVvHTkE5J4xre+7BR42KcF
O2CL5DANp6hg5/7cAuila8Od/EPZDPDAOd9DXCKeUOCM+MSmFvi3IeTdfDOH+D1pFaN04VhGOC9J
3hVRuR/sEFNYhDwTe3Cid0DHqeSccs9yH5SmZfCSGDFiverLaYlRwVgr1jpaHjOTUurF0X2cY+Pm
/me5KKdN4zZ1ar2pu6TGn+3DvcOj0mckfTgUgERUifvntawMbm2cV+8Q9wr7kCBMSChCYnzyNS+p
bZC1YqVcpCvGXx84GlJfxGYGNi1f9q7md8ZcM+QOq5V1aP1tXiAzX7KexZ7w68n7kGM/ud8hp8/T
QEECa0Baasof1zPuEHPQaYkZcEdgh0jG6MyqwWGsX+vuko9UTm6JxSVwVlumqjiz0bM2UPPUZ+M5
GXp9q3yfJLHsv6OyARKhVk/lKFIj5n9wvuuvlbhMEGChvd+1Jq1xm+rJIHKFZYIG0DLS9MMkGNUY
hdsNjR4c1yDx4hqYVWUxtTYzdDownJJrqfKq4Z6uFRY2CLepjP1SG0imAz2PCvO5gpRU0jPCmNVe
oYOYoY7YIRKWYhOOCSeHv4f01AVDTHdt07PBccQrJ/YAEr/bQBYrS8gsbuZPG8Fr6Z9jMJVDx1Xt
D4UBKaUVjBQ8ihP2dBt7TsYHUp8Tb29ekBngyFC/aGwmPyDfoTVE+awNo4MNH4zcM05n3/jL0eFw
vGzYw5D27OE2PQ7YV/EKVjBUNj2OIXcLE3L6zMoVpmjJ5oqqFa8Oitt8laAzJEkFbL3+3H6sA4L7
1V4kgUvp+qlazXTgigHIA/PAeuzxzCQc2Ir+7EaRTazStwS04HLy/rmRzVrDct1qn5vS+sZej8vL
V1FxPy0dD7kElFfH9rdSbzgtAMTKgi4ydqFiiMvuujN2CDtc4yLwQ7eRu4i3TmT281DPbbNDkMZ/
XU614JeY5+WXRUn96hME9EFyIdVsRO1ONPCwOSE7AXmvBgMX+MRU6/WzLfvqew1EBk0UkYayvNoj
1ZaMY8LmrgwCNujsVjeOG9ZPmZa4kCqN4ZaPNgc/BqbqkR8tMHEGxaMnB5fn1t7Ogo5+cHM129Zl
1j30dSdSAp45CwesbmMWuyYCxEtj7FrFDuPZy9QE/QOvzgpAoc8TnTxjQ7F9gOv6rbY1nvkla9f3
qQ4wAXJn1lks5yC8z52ZgwKT9kQwUlim2kyOwCQKabOFt5MQstsnJF/CmE7n2mFCKNiA4/3v3uZB
rF8wBApJYBP3dIpgCFzen7N/1/kYZP1qL89Slj44N8xWHOP4vjmzpew+TUPNh9dOFjk3Q07ZplHj
vhdygbULrzfcXO2WB2pnmoiMrSLcXrANyeOC+/kE3y7sz6ZCDt5kcC3Iy2Yh/lZN7uVTi1JjggcB
+ziXAl2papLwpyJMC8MkIPi7l10QvjmmZnFecYZ9YsfJ/8TJei2wyQduTGucOrlbWwnrY4C6t+5E
mFSPeepkX910JQ+SuLP2Da+dLFbdwNUFDSe5C5yaPDGnB8RCvgjexiaJOEzLNFraeMmvo0jdNJyS
KhG06a6d3YGlX5H3mCnoDnvFXYraThDmGsU2kTrNDtaQ7YjR4M9arfSPJiAlUPJDcUqCen2feQ5O
cTRU8mNZLJUhOuX5K+Fg/VHVvgiJgXnTfQgsyY5bV8Pem23eWpucUfY5GpyEBW4wwQ5Cwmbodwss
6ywisCGSqyr9cyGH9j0ybLXOCV/eDzZCOCLA5Bjx1zKTZ4mNNd9XLXQETADjtGumRN4HvrGm3eDX
2UXUC49kd0mKDFaH393PQxP+mJzbZU8gI7I2dCiJegc8EoFxRqZgD436Sx1BwBy6dgui0+Qv2t36
vgKyihjl/DqZdHD0eYs/HPNpSB7L2gWLMWPwz7YL7OI2bttRQ6VSue1VG+0KwcVia+9M4sz6ilg/
RZzBl/KO7xLdeqAS8oT0xScgBZRO+4Y2J2asYelu2oJ99zaMXMOfsOp/dhPEtH6DxONwZgTUT9id
IDX5FBZAtXNxMysBpNDB3HovcEfJfTgA6ycKxM5EPVQKa+yGRiXu3mbtgU6gMqfhTern4bctFKZv
t1X9Pz3jPKAipNUjxZ8jYM+f1YGM4m1qp1Ph3ZUOgBuNy6rF9MaK2sXJj6OjEQcN23v6qMgAKMLI
NCwskIlwLtEvk+RHvNUduwRMDPNIE6zNUfdD+oYd/d4wRfpHcKlImihq8IdRsnnl9Fm4HNGbCV21
szLHgmIEzoayzCjvishk+5nbf+UqUOEuzJwKyHIfZN8dD6YvCUYY3X5so4wJO2NttzQjiVXFfvI3
irpgTeI66+XYnlfluuGJRXBH3jbCVsvXr3w1eZeZF1H9Rz2PYaodB9FcK6HUdZQB41YzUnTRFP0n
HQxjW5ayqU/IDEnmILomu7g1tuP4epiD2F8txNEMIQASnZUainjN2TlMVeaQ+XcT/YUm7WE9cLpm
uRgA5xHoeEG3PF9uW2tsQzBb5/7JJ2XRByR7JF0fOUd3gswpO5rTtCr1WtoF/xx1FKa7zxcWIhtZ
WeFXlEC14lRGxmDT4LkuH3RaDjSylEn5LVm5RsdJjuGrpUJt8BsGxGncup3+9cYjI1ZDj+SHsUDz
0hLNVL+D0xeqQzT07Qu2ReVvJo69YCsaWdOVk6pFvo40HL5o2N2YCdxoMEdnceFap5TqmENEsLrb
+W1j19tRju4dms808ihg7xpuyGuV/Y12VD5+p8is9p+FX13wlhgqeDsEvw/aXYKHVLNxfe9yjexc
uHanT20Z1gTCQae1VcwyK6++JvTOcdg2GXljzhQmJY67cUj9WReGG24uXNLyd55GEIB8FKu65M3q
RoBZBh85OSl6/2YIsWBSqpQnxWb0/I5qKahOg7gPk+sxsKMAYAXImQU44dyyLLCAaG1iZLcMOBfW
kHrZdXaVKKjdonT1PY+WrP7zEbrV0WNxS/HHxFZ/A0UobZ7Jt7fmySkC82SwsLKqWuaQG7wNoBdy
reYaKvxaiOeV7XvGazyas1fYztHyng3F3F5sZxTiNqMKnMddUXjAFMgLJDcTXj7qjWricDsZEE8i
fVz+X4Aq1D2bhALiUVeUattR5c1R1Udh2bBrT4b7cFLGHPuqVTe83nnVkLfT8y8rMeqNfPxHmA5M
gsFsaoR6TU3RyFtd+pG/tSf+i9+rqWi9D1KljnyUsF35trEks3aFlIV5iGas6Z6HeMvRuoNNt0Mr
Suy9nqb0wGk8l3GlBUI7l9/UbmqcvMMXnnAWoXCO8DwmRrO8A9oDRDKtlrl/JS0FCCMNVTLdIQm0
/q6d2LF/Tiv3SMVvBsd3j6ehyh/hjaGQeMFUvWGa7IPN2Bt9nw0awlGzzisWUXiu8uhWfrfcIOr2
4q0dunXeWr6iBnKD7k2mWye2U/xDLFjckyJzMT4MFOB1b60bcJmwS2Ht4ePI5qL/1ei6+IlkjR1j
dQYJTXTCa09Npsauw1DSUK8AjN4jOoN81N0wkTJ21Th9vEfaKVT46gLrIvmKFSP5DEWQ2U+wDWfw
X0y5Z6A0St5NOFCGS4Vce2D30TS48DEvnIiWAPFZHbaS38A4fdQcjM/COuWzFRQvHBgxygPmr5Q9
x3VBkOUllKrxXgiBueAE2cMR4cMIacUDAAsCg0SSbVjnMARecrwQwYHjvn3EGlGFL4h/dHI5+Crz
bRcY8aDrPDNHH/jBRevUeUmikgCiRVpgV05NfvYbm90bmkUKXiWvOSxFI5d+vLhzdVn6a6IkmNDO
HmsLLf08kr8h1UtchKzBbKDzYCscrdOKJzIjxWjDJrx3h5TmSHcdtLlDRsKqScN37v5XOqi2n9xT
hb/D6Inlg0nF5xU+VXg4/6M5HuOlZKVAl1sl1VxTWm/YWHDIlaQiNtLj3XwWLLn626ZFvScZloy3
fWRFOAJtIHySRFpEPFUh35NAACudRejBI2apW9eN+hdMTs0XM6xMviI+5tckBzaapRAlSkq+Nv/I
uamQfVkl0JCWZcmy09Km2SMu7DXdjuAPhngC8wq9BPnglm2vQpjjV8qruBfF9XHkk+aKe6sWW7/w
+vopMd3g7L21Zk4dF7yr4FP0auj/suW9H9Z+uC+jhkWBH2YoEc28gPNI6j7aeohKXHV5rtvtzPvY
evNZ6QYf42i9piRuCFO01sGTvCq8hm94QzGECG9peFlnVjduy2tdETASHFmjziruWm9ZCRmPZY48
qXoUtdDI5TIKaqo5poEyp4QjqqduJb4QtrdtZatX06vuinNbHfuhYFts3SoQ6d4D5PzSO0zc7eoQ
Gu64t1ZwvNqMDrw5oHPRXB6K0Y8+syyUfyEWYg4EazT/lnVQU/YwTB1IAoDuz2oMaso36d5psOM0
yxtzLZ4Ok8/OxWuwStHwpTMOIz1RrWPCBpPkNXUl2cnpfOBCOCSIka457QuHnAjGl8S4YJ6vjANz
H2E6BXXaI+ruapOneRzgLCwOld3nVH3W/U8VVXbLnG11GCetSLvHlMNau/Mx+V/6CFl/y2bd1iwV
O6FBrJL2xudcVvez6X0UJEgp9htEHKh00KoZAWdZi/WyrAWwXseNuulYB0PX743N0h1zTi+qmNZX
xzqWZLcZ0N0CRpcIcHjGVDPabAQlKadtggz26HOOhCgK+3gYMK9OOdehsRrz7v2/babol5yoraD2
7RaL/XLiJORlt0K03QeTaT0chBP4QBGGCUB7KrJhS0yrI5UDQW3vBo3eW5KSkA1dumbZ10Ok8lOd
43mHhOJEbDy5adjyBVouhwR9qb5zOCGsN74fzP5uTKS49nzkc9EehZ95D8k0e92nn1MjTXmIGaYD
aq58SygRg8ZWoXeSyg6BsgGWp64gF9aoGZeEgHEgOVF5QR9w3I6yNOgePeNUJy+ocgvMrTuse4fl
WPcQzOvwF+F7RcIwJnTqm6FNzXYSVxY226V1O1ss62/Y1iJvWC0Bh4cZPD/FNwQuHioRdvne4cBx
bTJpC++jxzRP+HzJrS/Htcm3ofR49Q433uTm8Qx8ojoiP6xPq0j7aDkI4kgeB2wi+oKfQ7so8+5q
WTdYmvCH1HXCUTMNLHRYmHrEPlVZ7HmcWA84GDsnbkei1hHtfmVQ78LAk3PcZEgKuKuVy2Q6NdN/
ZgjLG3/BqBVH7N6jQzC5QQ89CbZPwFFScsKNTR0o3uDEAeSJYdpZ8PYHvAh0A64YSWQFO7CiZwZZ
hPe1CZbSes/wIN6oqZJLHMDLMXuaBClC7S18A5woOQkDNlrH95VQUL3HigcieZxAFOEfbh95wNnP
VIQk66PqJQc8tM224ay0kDmruiuD2fdrCxBCNX5QXIepw8FHhCO2SV4TnHD/ISaKgt9wYYGBOUq4
x7YO63un99qvtrnSQ9YeZnIfRca9FNbAy39cxQJXqWjtm7pzzPRd23nUPdoEGPccmDtmeuMHzYvT
1X56lgjd1dlmUXbwcldhqVgaYT92yId4PpxAfHnO9UrJQ6Hp/Wv9Fg6KGxLzNMAP9S6gmiThZDI5
LL8dJ+22a5dC+aYokvIgNAQ3ezbLnHjbGjuE3C78CuXuylL1eMRT5blngjINb/pRFU/K2LN98CYK
ODdwMFiyoKsB0piFTVCHnflkJQfE5ADhcEgT6R+SuZuuYsjgrk9eppZfmi6Cv54j0QUqZIZBQdBe
fRiUnNdXzOScNnxnSX7V1KXjrXKs5IEHDoQsjMsjWDEXdOvGHTnln/7fEfJha8MLEg+8SsTPKFO6
n+2eQMkOUjlPzrrLGuvLGkj2CqHK8L7Mcv+NsEdrfyKuNuGTbnhOYqXkVWhTpLx2fuz49jp+usts
W6hGV+vDNsv6MMENQnR5o5kAcMjXWadOOWBe+YJHxwONhShqfQ6r592AujIKgGDhEJeKygkK+eS7
8NNt/gCcqk9YB4pVc9aOTPXW48hzweo3pLf8RNUnkc6S0o2hkzN1D+1wOw0gPWHcdvN8MzoZpXKb
zK1Tbmh+8uYrZS8UfHjdMAgGh6akoouVK151ZiJ+lonflxMeSC2PZ09ND3dYj9aF8B/YmJEgy3+w
DqKQZ4CdzCelwqU5VhK/7t6TPHDPGSc8/2i7fnJbMUmuD163YvoY5LqkFIZkIj0xBePG3tgIlcm5
v3ZxP+ApWNeDnfudfT+5QMhrYGlYAZwarpWq+olTasOnJf9YRsJ/bNxSna8h2XXXXgUCYBnuQwDI
6k8YdmnbGZcUbmF6xbckAJ0zseAAEa4N03R4KWc9zD+jVQ/NiPFLSfPUhlll7ZRerhe6EAGjAyep
l1SUNENvNBfSF4qcJT6vDgd3Bw0xcR8cnU/RKeoY1m7rWgbnlWoL/4K7kq1gyC0+vrPEnKpDVLnW
EmdDNEKDMWrYgk6pxt3A0oK3aXiNwcZV4AXLl0mSAT4xl+8yrnEkV/1qAfJ2732wXsjP9Euz7t92
xiIEf53ZbnG1q/6OXWIw7FuGClwYWcXgjqGxXL5G00wsFlWnfwrdJebBn5ee8PY4RxTn8Lwl2uZr
f35kk+I4+O+u/ipeOdkdDExZs4FjoYaYT6lWLHyjm0cKO4fqkM0IirGmQ+Rs12NA34UeeYqWedG1
W/B98v4ayWVcop/R2wSLU1sPDZ1kZuO7A1UrYw9/cW9r4uAQwCiE32rfSp/pABHOGYev5GNM6Vzv
FRiBl6UHsB9DUJf0pyxzhvy2zDKV+zp3rDNNSnhWRAGVZ4cUymmqG0OnjwuqPUnhFFibKOgoCqc2
UIRTW21XMDrB3mXr9m1HhUmQI6LhjnXQ1ZwJjXabksZe+TYWeH0EPziB6GwCD8bCom72LGCQ2KGM
X8lngh7JWI6wxt2+WxRNNG6ntyx124e0II8d98nApIDDXdGLcG0INg7AuTgcrdlG1Rv9H9nVU/s6
kvwW90i+toj7IHWwfgIsvMV3WN4oaItrvBYEy2hJqwt9pmiv+HNAA6X7FPTZjStVnsI9cPvltSl6
C3vzGFk3Ba1KwSW33TU657nfVgCzvOUvEt2Uv/Momx/rKJftGa2WrOxGIpA9FpGzXEnFtmaTGM54
SF1KLSkyXzqGC41kyiLK4ZjjTCMJWnqsx13SZu0HIcS1uufXbJozGTqK2kwODu2EhkiogMvcNb8F
Rx7eGVMw1DG5PkFTgWCFveVFgz5vdYmmpruhkogDdVL5tI+U+No78vfhxpnIVoWAc21Mtnl7roBJ
g/BhG3aUPRUUsARZZm0nvFA0oCOYPq04A+URlTBYXqtREkIZIDcclafKNMbKfu2gpAinfRpT/DtB
pGvrOVyIVvJ4Q+x7YH3gPVote4GHlG+IuvQsYcXjEWA9SKvApNqheH21NZXDm06rCW+B9JaDZer8
Ft1eeIeCJ8hZ24vOsIYA47yLPH+iOYUHcOGSffXD5p7grH0IaLUBWdk2atibDEP/M3Jl+kKRatMd
mzK0DroeaSOx+1Cdy5B94+OC3Fl8EZOf4NyFwZr/qsKiEBUuKBc+Aqnbv89YNs7S6m06MxdS63Nv
pfVFr6RyN4sqXTjHkmB9HJJ67s5mgo6NChb51V5O1gJpx1DfwJ9oyDoOn3Nr0fHAVmJGTaNXxU/v
ZxB4yxmSD0D2DNrnP+CHE14mdL0nfv+MzxfKXO5KFxQBfoKxmt6rKmnJU0s0Q0FHMRtI9JZmx+tQ
eYeRtw7JHIqdnI0yFSBSohbTpW7Qqh5sRQqK3QX5YRpR83an+wLuIALIyvEXjC+tlnpI1l2iNehc
n5WMvHjQTB+ymQ67uMuy8n2sw8Ldh9TO57Srr/69aZwx2ZFT6n3SilcI94qU84iJBoGDna6LHaJw
ov8IIQG8ASQy9nctS3G5wVfT/QeTLmPzlFxJhwVHOYSxmQSNFVQFhX0FI97GN2ASHiNt4yUUdtE9
tpzK7CODgnj3h8lBHi5CfaR/tFkfFht3Fh40vNikqVf7BtcRxWOL6sLoKZN1qHarKBRr4VH8YyOq
Ge+48n45UuszRlEcyDbPYtAos7L/Xc3PNFBSq+ie+6CbHkN4Rn5sWRr7D+40cqOG4q8rHbuno2gq
q19nyHGwx5zswj3IFi95mcIhOzsgLqs/8ksu/DnirwInXz70AAk1m3kKu93Fng8T/InlzWOYtX8T
x+3zY4jfiaUgAWaQ+U7zMic+/pnVy1Pyv2lPF+gWuWwebwBihJDliRPtVmj8RBUazzwPgEA4aUWZ
iT7pApQQdgRgQMgmTXZHyYLhljYu5qPMkiIHW7nkNDHmeElvkjAv/g0ywGMWgD8bWcqEhUNI4dq1
SXidQ5GcVfq8qHW+aINYHLeU0iaxPdaGykSCZveCd83w4jdh0m6GfmzyQzNbHkiIaEnvkNT44EJN
lOs1TituohEm4EYlK5kBjYOV5xRml29O2FPKX+yxd9+oiQ7Eo6ygfRynweoPrUdK/0BNwfVkaCG0
n/q6L4+LwuEfm0quhPpSR90All2+cffUFQUSnLTuTD55yTYb2hB28YT/fQsM0SeOGgA7wGRPhcPR
VqFJqSPwErr5nLpM/rEu4pEBK2SKtkzM1he+aKbHrLVBOSaeN9VvpUlWZCaf6Pozcz3oVEsyMsY4
JPCOiUKKIxV6k9kHaxt0Z11lfnvhqLfwfxSW/w/G3gixahDykERhSMFhUOO/TYnT9yf6BEnNGVhj
Cat0vrC3cMzdF7DrIQpxQK4KLk0q4G0UGAVXUhjqyHajGz/SsJMyuHE5JpvPZl2UdVqo4rwdgpoo
EptG7y3AxBLE+eBRtQXDYKWEQVvtgAUwyDpMgXRhAgKwIxUcuH8y76CjEnZfgWnnZVDUkx1BoGfw
6FQxiWu1gQcR1h5Y6CHUMbSLuWQ0dKKptAg7LNM1NmSHO0/15h6UkPBwx0bDde4iTr0ThZvMexgH
9MTgwIfL3c52qDaUy8Ik5YU7XaizvAKtcOcym5jFAtLkFusWGWFS20gb9T5rOp04w2BI27HBIn0Q
SjG9wtId6Z1kDPicVIuY3GEm5rEOac3GyE9t1SZhnImoWB7GJ5BWdFMwk1rE1mzRndWgA3WxGYav
tMVR6oNjN/0dt2m23phy9v4rrJKpnZaOYb2UhbG/BoqJujhZO/k66LJhKifLTzMpT9IsJj9dGwR+
xoEdDMfgleE4pUehcK2ehhE7ultKewxvh0rzggab4bxmuo/u2FSXOe+8rGJP3mh9aURLORTclHmv
VtBot6XO8/vF0WEa962ia88qpiY78+Ip72vGVqogHRmFtwtrVqLa7uj+K6BvHBxpSvz6MCT3bEGs
4AwRc+FhIZLsgZeZrTcI2YGz02uOBzNrgc0JnDBcTn1vfRDnFz9h1VOvSVK5P1AHVP11wmq/m5Hy
NExICYt4JtmiaKDOps6DT38lhCFPWFgx4esxDAvDliIenBEfeuIMyLqJO9Lc2rK9vcyUuYmYmxoK
1Nit2Pk2kovXbNPV+FPceVB7to62yn3LIs+N6y53vUdU9HLaLVQ5XSX4WSW7dQX1jVvVqrtbDg20
/m1mGg2fuWAamg/ZXjJFucn4FpQtRzG7oFaKyHeEa9SZuSl2TYgpfQv9gKT4QMr3zxNz+FpyrKWd
ecm6b+iSuEXEos102+lW9O8uit9OqmryWRlaCCcw3Md3Kj0ANAV4Ge/tLsO1Tlczjh3QWu81XVBR
TPQCckTO095HqZrHs1+Hi70thYtAUtLj/GA8lt3HoRiX8aSHPHwCacDewGNrEfGfPtE4nPOd07cE
TmdDQQVTfhMldCiSCM3CY9j7EiuPIHV5oiocMzIQMkHVHxWSby4zhPWNxziBy6WVul18naaP7izx
VLO3+8Dog+HH94lV7tg8ZYjsaeU1w7vfJtF6YlqbZviibQRaPUxW+6j4ptl/0wZoX6lJfvVEE4e5
N5NkTMkInJ3IuKX1vqMxs71D6gpvIPH6XHQBoR2QCy3c6ZXemuqmBs3mHBL1fz77EobgSVtg+CMd
WbtoTTx1yD2wHv/h0hf3euFQuHWoxJhioSB3cfoywDZiDCAZZSWL7mSlNh3EgfJATnAmCOlbjuDl
5TkVPQTu+jgLV7L9LfXwWMNvY2M8+mS43nybXoCvGkRFcBPBmQUmFsl0crqHMPPwVG/52xpj8bou
HVYX7DxdxFBeiBoGUlhRfbzCGeDCzmd2+w7mmmeQCrrd60WHjxwsvXY3rktz0w2VPW99xyO73q4c
SD4Yi7L0gGowswovxXCOXKh5Ww4bbrSrxmB4bczEeNBltoY6ZHL/2Ep2zjuhRPBLSHji4Tjx+th0
TSPei1mEN6Ani4+wpeRiQ0XLRF+eCvqvVtlM1H1L3QJVuDhmNj4CGROOM/oPmDkT2vJkO4S7UQ1N
S+ixLU8uJpvpaNp28Q6sZ2gO4giJcLuUOK0PNDa0nysdntaHbRu61i2oeBXzTDIfaS9dHiJCvhgs
rL5svywLm24cgT3gDBu0WAkp4bNYfWSqdv+DZbuWp5FCgdsBwMqyEYkZ/0G1KILt6rnEZdeARPeR
Hgod7NietfV51us1ugCACdsqLXAR8h5Bdrxu/vAjndT/zrqeqHdojdVKvI7652xuyEqQUq2yU9Y4
1iPpdkUoLcRycaGfIbFvOJ8nWKGN6LV/aCnRSk+U9Fbbekqwa8SQj5L6GEUASW60a8DQwCPAyOax
0I6ZaOrsBuXWPCY5F+mROKfh3RxkNH4qn1colj44OntO9tjjVql7/5lYHLWddTpl7o74ETECjKpa
g8bwaGKCrMbkkg/szyGiu1OW7+RYBbRnwCkyy3WEIF8CpkStH9E8af9k2dWQ/5RlSUTRqpWgfAUc
P16+DefHlZM9/xycvT0Ka6mcbUGgw91RE0X/XtB6DLQ149wKCIJ4IM1R/Iu3BKuw7AOIGHec9qO/
CRvpiP24RwhqPcaFjc/Yzx5HVel76jasNO8DZJjkmb44cpZAGiOCm9wkGGFuTDV07h+nkLXYz7yg
/lq6cD67kRLtUxT20Kw0As2KsUGgmnAFNtGZeIU600qQJueuH5znMQpqbkvUCmdfkafSZ7ojln+0
Mts/DVug6nrDVOGO8E2ACDqG3bpVNoRuvITWcAeuTVuvYiYKlZicLQP7xtJlUE5zLFtsx8rppQYw
Y98mKbvs366kLuBgsCTynYKx8j64AAlfxAOkp+SY8eOLbxWMtvM/js5jOXJjC6JfhIgCUAbYtjd0
Q3JoZoMghyN4bwrA17/Tb6eQNBLZDVRdk3nyvKSo+ZhvNbNTnIzxRY551ZP/0US3CPhnvqJLNGuS
ZHeOKwf0kZIp3I+jMgrwgHePsISo78QZAhaGYgcpb3RyFx7KS4TbFUuHh3iUE8mDRh8pIRtDkity
662OGOWOO2+GFgs6Bc4JmzjfUVxjo88lJKLE0fcNYGbnyp2XrPs4BL6+B7uh9bPrtuydsbtM6UFM
/MQPqKMRZ9ledWftONo/r0YVzOSkxqo1Qery6WUc1R7i1hQPPKcRCWcTU3qgxzkAGjOUep9Cx5J8
pCyT54tIEOExI1aB+V3icQAUV3TGZ0Fcjx8ibbyvFu1M+NrjTgSMz4LwEtp+JG1XZ+aZc94h4Wyx
jFphE1R3UyMJ4mzXEq0+BJvw1LOkItfeHfzrCDZ4PlJi0mw3ThAwXcTXUu5UMEt1QGJginc/Y/Vx
Tiwl+WuYgDDZjEOc6HuiJhBBw5XWKeqCrNTJCyNZRfOeMyjQx6GF4s1ot7yBKUIFnxV0umF3s1tj
h551Y1pSTV8QWMnyYYVTlR6YpEXfVQ2kFM8icrRDOZCRuS1dy0KKFokcv9k084ezTvNHYqx2To1q
jLxnpoaXDyllvuuAlPxUYyORM+rMh+fau66zKfF2W7SFmkHTilYh3yyTwDOfjeNs9yXBNyG5VrKp
ToNDjuVedQGZrgIIi3Ou9dSNF24mdzoFPt3XM06a6eYtLGl1hxgmexqyrN+sOA0IJZOCuJ1AROoP
xQMnSl9RiR29hYHFJkLQgLS2IM7oWIaSmHkMnqBOvUHZJ7TXQfHbMLa7RQiP3pVfYPE5GZGL7PIo
hLDp+zB6w6JZis8Qo/oCYaBJJ+dZ9xUyl3QEsoLLF73GG8BeDUoQ5w6Ke4s8QO+7MevTa0SmMyJc
Ryb5dWmsrD5XTW7fFz9UF301ymuN+1X17E5PuNHj8FD7vf8wBPQvWL6T2NlOOVCLC/fNCn2SEpD/
p6sr5zmDVcV4Zm3adXixtahz1N8jxIHLCJ9MH0bFCOzCZmJcvhIvnz5uJFNQM3admDtGkdiBaUgk
Ixu3jJMzLmrjQABuDCrQIZ7E1emEDrYz6YPNnS4mkhVDRnAMkFMZV5bwM85OMBaQ55Ktm3fBw23r
gmopS0vIkiNArw3CXnPNvCgmQxyiDbJ30sPpiRFDAXi9dS/1tJrsOAdlJvek3/Dy6B7IC+REHoQX
5swBbKEl5GwHX+LY7RyjWUPrGkpusXqIo79YWKbwV9Nx897l86r5fDR/NnzM9Lj0r2ThddkvjT7n
ps4Z3YiqgZwc3MssM88V3CtQfJD58NZnS6ohWmFKPpg59GgXINc3yPrSKDrWOgHWv3FnPicsFCkU
1XVXzn7nERBuZPVOozv/EtqvXEC0KT4EBmT6IlgkOTTxjkQYb3LvhfTtlawuWwDu2GNdLIOdx7GK
oyZt6uOo29b8lmFKV8kycj1gw8bl0ML8GZB9s6lh+2TZ4qfGM785XlGD4xzWvE+dGYlDhLT1p5+M
95OAk0NXxFEJhzRkXITMQoj3hMErkZQoBokmF436M6c5qdWUIiTD02USNBk1BPHANuG6fEIFRJKX
71b+Y7toRaIatHHqxbo3nGObNoLgg+28g/fg5WEq9guyplvoiVbiuAJofWXRzB6lQlOdHzUjDWRg
8f8jkYH24QoZO09c5OyFGfR5TYhAV1LJsCAcSCgduln+QYUCrYSNGR7DJWAuD2m1VcU1LDt18BlS
EOvSFnreUTp6nKxk0aEs19nM0m0cEXpx/jRw2XFHMHzmeo62UDXif+kgWgIX6wm0dLj6P2NKCl9c
ROk3PRBYCzSIP9BjyXZw8Yif/ZJR2YYA8sz55hxGyh/1PIR7ikSiPwvHNUjKCuiDd3Ut4dFJf2yr
UzqjikUEB6j8IaHd/lMyq8p2pjPZq2jk4zzOYfHYZbN3Z8yYz9ulUz4ZMYsB4xgujvBPrZ4lqA/W
gczEwT6kHBFoNV/o0wd9YLe6kmawjpQ5RbFkVKJlT30F5W+1FfbLkv4RShECQAj2Vf7LNN6U3o/e
mv9111q6+7LE2jDymzm0PVv69/U7X9AQHsvVb+Yt6lSit+ORnvDiMvrrt5Vxs2bj5LpG8lCV4r2b
cvveuq1pD2Vg3XDfZa7jX+s4jD54Jqb2CMdUxe9TAZB7a5yeAbkxi74vF3qKXYDej5jouYmJeWoj
b+GGjbzXMLCE0zXhsE5vXWtBcNpQibuahJNyB6iEZFAGX/68q12ZvFWLwHnl52AysBqxXwx3c4je
bivmvi/v8ZbUVLRVhWpncRdxFYsirLrBeQocI4hHgdotK6n9XgXOP/E8YcFKrwSkNdUfxuYDXOgu
wSq18CTOUfFM5xt/gN9juIYVi5nWaKJYblUsHLyIcYnat9z1xAwgsqs1HLltl9TOcLdWZmy2C31P
+jKptuMQm40KdyESM4yEE2M+sGZ4UmZkxl0bFZJDfRR443pn5Ge8aUwwpTBgBQXFAz65fXys6h73
a1OUTQgzHTZTwxqjjTNmZ1mDf6dtLMPJKtUjQl/rBC7ycGx4NBVF77u1OCYEmtj1HtdxwkK2dbDb
d09ek7bugc6rqd+WSqwkd/l+M4SHPI16fOQ6waPcazzOz2UjRz5YyHJAJxAZj7gtWWaHy6VbkTEe
ZuJyyvs2qLS+y9KB8/HqxrImWQWldjCBs+Ock3APGjUeWcuP4zd7qFl9RGxIs7cuKdEyE4ECK2Hr
9oTa7rKuWas7wbAeNVnJBBdMWBAN4KJagzt+YoReHN2KP/6SFPidQKyxqkCo24zKuWQjc+rjKsok
fWoLtJobGv6Wf6m0NgFiF5MXgOZ96u4Gdy7mzyyuPQLYnEUS0yCKahs2sr+SRSPXFwFnzr80UwEc
ynGXyZxHGuF5k1KCEh9KHgUzhkovlLuyBcN0tKwP/tL/WLwBuXERmVFEoqTikq6gAMVgg+ikoIde
Olaq4zYafW+lPwapvXMhfEJC0MJWu6FGQ7wLPWcsnkVG5l+3aTXhuffdwsWF3GsA2HTP+kGPz5nn
99U9hdTSvylL98tsM4/jnXJmXIM+QlzYJboe/g7KX5MHXPPeXeWO3Ssyb1Ge/NaDDqYxgwgGBjVx
NotPJVhUHrOg2q0Em6C0He6yeYSDXNhoRmvSTjciWA0o6rPKUMdiA8qD75z3y+4Bi+qCSBZKzs2Q
ABJDiipCCOh8MdIc/TZE1Z2C4tWnJVx71m0kZhZbFFuEoYJqxo0UUgYSIGuA9rFqt7a5n2uPNr1q
gUkTtTujHcwJXQnP+SDH4MNlbPteo/xF84II5z4psnR9cKZJlH9AjHTpE4kHnARs+O2KHLwrQvMy
0qe1O1gL9qvuHUr2WlGZnNDDRx9og5sztDJU9+jiBC897dTdVLaoGIdboUasIxOnVxYOrbkC1MVX
IBBfulvbzu58GtEVePu2dAf9lPDwYggrIHw8OCOZDruZa+876JDTHz2txgQHJMPFTecGOtu5VVOE
F55o0ikg/N3yGWzzyWak6HZK0wtAEumXy8z3LbZWMVi+a9EVoNqAPTtcu6aJ1/GkxtUtf1YVLM6F
/4MpX1K3nZ9Ifp3FneMJ9U5lKMuC9OY5A7cJnQFtybbJ+sB9n0s5L/mR7yKPWURjH1RMFok4/dMk
/hgdCt9kbymrVGLWcl4+bHs3gPoLC8swYf0dVsPvKIvjDou912GiBIVXuAdFhVbcs36Ooj+8vKsP
DJeFPtqFNonFjg7z5tsfSktcMv6mzpRgALws+xpygJ23s5IOKFOed2Od5Mp4Oy8oGOyNRdSjoRzT
VLYvlr8szrniFOYMZfIsX+t1mC9JmIFgaLlbSLfJaizKjYYZDyRY3R61PNNftGGyfy8xll54wiwq
+inAmeU1mkaQRHUJ5TcGQvyND0vJkwkyMuoTyPbNe8HmpCFxim8dM//iIjRrQQwePFTi74q4+Aek
DEQFwrrq7YGkMW9AZBE1M6MQUw6MqAL5BiJSE9lWTI7/G42+rI8W4ZF7zm8EIMopMoyetcLPM9ph
Kk4F8PNknym3wfeJOO5qkyYOiVLCZbH3XZx/lC5OdBbNjMeoX7P8m5e8+2OxuUOT1cL/YH9ELt0C
FTE8JtojtJktWvNRmcglwnbq47e1LccnMFNMrmvcDsjbCJbG4VHLqfqmKgvtv9zxuV8aRSzmLh67
dL5gLimfq3AM/kvAj1gy2T0bIIYNIGNlyVDlW6Th8/pmZumde/LR/K3js7XcDkxkG1Y4XEVHFqoR
UuBqhJKSVkq+1EG35LitIFJ1bnGrmBq39Flc3CLV0ZxnM+NCYkbPwTAhqymbqSwP6TDrbmepzIiC
hMhOojBCY/J+54a1cRLGNRKZLmV2CZ4SMSO1mduRUDJ6h5GYcmefK6XuvdwZ0XysfvbI9cImfgo9
D5Z8ZxSL+3rWrdmmDqfTgRSVOThGs7mxwYFrZ8N7lN9oQ0UXxB26HYERs49t/5W7Kdi1AIAQhl/S
ECb8Bz1zU88vXyuEObznFHJyYzGqQI3FHu31z3YMkQNs0Nqv3v2Elfi/NQUVvu2sdPJtuTDLgYhA
Fk4J1S1+cT0fZxXP/PLGZo8KGgYg3ThziB4+aerWSHiNdf71WZteZVmH+aVe4yY5OTqu7quc4GxM
f+00eZs5XX2yuyVTnd2EoexzxiEXX1INke+NyiG7jqKrspuFNqzvLckR4u+iPJKn8OlGIHccr/vg
sYHLHWNSaLfMjxV4I53Fb76LuebYlh5KyzNg73L+nPAGIF+dVVgcRyZnzxACg58JGR86/Kl05aeN
hnG+J+aHKE/0sQCbYfHXhIANmPA3QeI1bBrd6i8ui+CeqFwEDD4ujxdjPfKH0UxI8Rg4DL3as7uK
lf0mAJbxoXLVQG6M6Er3Sa1z6h8Vt1GIFNyRedccxikvbIsIndSEEXgYAkIq+EoFYrmGVH4GJJlr
5LSBCJ07NCus8FkXtiL4wRUVSH4I8p9P6HEmQ9wx0txNmfaMH/AzWnA4ol+wS6duD8i+WjQUKUm3
hOOuxO1C5TnfhQ3J3AdpRXCBLBF9Twak5m4sXL/5oI6cMjLtOSu+PCAZb2BMRmJB4uqf6SZ7rOTs
v2HJMP8SbmSiLlw6AjziJHMRdP4Qoi2wO6+FhYcxZa7/o7+eltMsMnB9DQEgb2iyOfQx1HEbt5Fg
E2JajylNYrWKrmCC1z+oUtYvbJn+H7DG/DJewFqHCR6WuoNBQnSL0sF0lxLmsp7WkZJhi58E61JI
KfhBRLS78smH4XwiiWO8OQVpzh+ZG2f6CfVUJZC5UHG19yr19HoHrdBZdrgFDX5yIlRg/7k37lZX
0SXxbhvAgB26qvK7bbTtzw2AJtgGxs+KawTPygHITCzKsxL8qWwTocpkGIzWnuMTZIR7D8A1x1Y4
deZ5bQZSNpDppyRYj/jaeBtIRE65Qn/7jXB+MMK7/snAJxO/5mSIuL1RExCagi+t3nV+WWYPN3X7
b94S8mT6rFi2YHAyj1Xskp88t81BVucR8Vx/8bIg/hwiT55GYlFYkGZyvtNh1stzRignTDZqfmj2
WI5IV0lD1vb1m1NkJY1YStdMli2G+L0/lYTtyHHyBrhriW3+zJ3XmZ3fusN6ZHGbL5eAuRa7d4jL
1Q864pAPIuP9rj9LDUjwiK/At4dbONDypnJnGrZZfmN/ArcgTYS1VhuFz37Ge07lKjWeMez9QJaI
Udt2eUNa7SZDq7IRtUN2bhxTTl10WPYtIF4059Hhdp0DgylI0vLkcFO3+q73WrEuS9iCLn219Qla
97YrAZ3TS0ElnxzgaInnOga9uRG3b5nBZjmkR+w9eciIo+ZELeLBoiSypbgTIihPxE6SVUGLtLYn
wD0IBTJK+89sMZgZQk7a04TKld8X+dkTQBodfcMeS/HOxLql5Ik68gBZLy337C9IrogS5cC+nBSk
roAj97f1FkR3o3TZl87a7yA1Ds6yF57f+k/JMq3cNjj5EQOhn34dEm/Bibim7f0kuJ5Dr7HhIZEu
kykWstWK0reQ5N2i+eie6Sc6TLz4iP4FZeu3VzIGLFkFczre8d6XBl2uaF4RZhD8jZ6D/qVzchsB
JFzGZD/WSj1m7AlX+JkYRtOuXb9r3veY7mqEa8xYXrm4Nln0AUKBaRtBTcD5SlSBOeG5YQcOSAbm
Xkv7h+TKD73s6HPqVOeeLmzad5CWq/HA8iT19nyvLmb3xAbslorRX/ct852w33U1mxZ9RNUxcD6K
FCSl++zlGV1e2ynHOQ61v3RH5fV8Cl7KLoFHMUYfkjmL+D1KZQuaLQclQiOYOe1Emkbm3wzfJSIF
itQOhGYt4LwKDjYaKzv3vGJMVotnhIvL8pA12Kt4lsHY1uPUcJmSlHDPMnRkIDpyuh0BJKgvlhwe
Qlj66uHYViDnz0gmUVilOUSFrcKp8XozgiXcz06LTaKa+vvMocAl23Fht+PM3sBsOB6oGofCQ+xH
yEGMUwg9w3CxDhfGDhMMRyd5a1V80eTfAqvvg/iRqToMIItPx+5NINf595QNZKZQNiTg6WJSKT+C
XBT3YQzHgERmnDMYtpGCD77cMizlOI+cNviWCEog4rVoeHc983JGDFUy/lrjnoQTJg/BheQN0heb
PIqvbu4E4VsrxvFUkAGSb3QwIY0gCWxBTcZY/qYNsN0qRXWE2enZO7aviXkGfgTBlyl98FC6gqCq
Gm/av5WUy2GHgNLKrbjZFE66TGaYRiqkC3eQrlp0Vb48NckCxXVUpA1QAFVBcKB+Ge1jQyrSvqBB
N/sYEId/1wdh1+47gkzkZhrBERzyzKPimshTy84zWLR/bTyjsMOOCGiTXMD/upX8uFOiDVhviC0k
qpxYPqXruZ0sQMI0o2DnTZYEq4PJ6uLjwOaGla5puaIfGvQkxufb6JvplOd9/6fP5kGhaCLv+Zby
Dc6Be7sb+7S5wzvbBtNJk8bXX3LhFS46Hq7TD7dtcB+UFuYQkqy25Kux3sxms8WzuEXoDsCxo435
ak2TTygOlnaZEGaCd/mMRFEfwYmV4k0iBs+f4XdE3cMMCGvl3Ke2sDPMRX0LSk0jbHYeq2dmiyuk
BfRqeIY3LYO27EWXBvWBIVc7YHGfUBFn1O74lPK41w94JsgBYgNwY7SshAst29rr2TLk+dTffCtl
TqZdmjNQdEOlfy0puQMnkwScWRtdMDsnyW4g6gaVLsc/m/FiYTUb7WURVLRRPJUyyg5eQsglfJYR
3PBzXgo3vAFYnH5+DpHoI7NoVVMOm5wIyyU+0GAUst2tSx3+UU6RJ7vWddb+d0NyW74rUCQ/YDmb
X1InyuwGvyuDnpkuPtj2kIvvKwaSz2VHocxusrcXP/BRaSqM+8+xE6d0M5aQ9gOhmdnZIJpejg2k
Wvnp0K1nZLSg/sm2k5PF4P3WtIBL2U/9+rlKixB3y8tdANIVnm1Qz8Ih+x7SsbzlX4VWtw8+4y3u
QwagaNgDlRcR61IkpcuwKaMGPYswKTw2mTAifhgN8pJrAEWOjWAZoY/ccdcpeSCj2wlIsyCevH7g
AIwkos5YsX/ESA9Ya9txLEnyxU0MWQYwFTTQHf1bPXobj4Uj5HZ0bGnxN/BRoXFaci6jwydrC4Ba
TnQjkkTqgMS5c9rZW+7HKlbND8PAmelN5AqNeb32UvdYgT9CpVdgaMcgD/l5DYY98vs8/qrdIPT2
ck7m+OqBWhlJtnTnJFo/Zq6rnwQ13EwZ1YviF+Eu+BF2DQqRmWK3L9yHLA1v3ima37euxKf3zN7R
lx+NPzhAPDw5ueldLdZO7ecZnMseuXA+/pP0EDJiqZrAxugmLl/1wN5WlWgZ6wiOLZWOnzwGxKO7
KJrSrMNsVyxT94Cbc8r3nINF9QggSqIlBHEX36UK6cZT59Jgf0dzD/dp7/ZyjlgeI+tM8MqzpNF/
FeWEd5P+RsWHz82Gx2NkinUJBczljwVrHhL4sm9Eyt6tZldkLau9Zudh2g73FPmwb/gvghv+Cudx
1fGrxN7AUpEVS2qONavl6buXgdvhzE0a52DrTrvHoB2omVewgAkkIkPGxq5HERYSfhVEVmCaLimx
tp5Dhgp77sTUd6jAw5hwtXSVLFxQtUzxuXc7JeB2tdou3zWxweY4Sc2KFCIvzuTPPKNuRnjpJfFu
knWzIK60YXk3561Xk5ue0EFPEQyQb9cqODaWUdSA8IFLIHqE+cHtgGfPZZUVJgLqbtVM2E/7FJSl
mRqgLoCZg8Y7rtnazQ8waI1k4gYhB8GPmMPfMyOPYt+X4WKOIx6b/tCgzc7mbamGksR7SDfihewg
kjUZTnndWfhNT65wKvOCMw9Ljw/ApI4mBs+gJh1DcvhMb4aZYvVSQIKIgdDkh9Q30HDhMRygCrZV
fiqBPMgaAwaHIelpk3F5a4kOysRmYTfefObDMOhX3SKUJW+p08QSWUPq5bbObOL3WMnpaNkfMwkL
m53JsJbwN9lWfFfjkldb3Ha93cxxJORnHiRdllx5b4yPLTpHl1/jJQCZvyEuhFOakbAgwy8WXQS1
TIOI2wRZq6FgdpK8BtZhM4AneEV4C+iYG36Zjov7Y2b24d+xr8jFP12hrEeKOzvgixFLy4AwiZxp
KNRi0sy1QDYPttHIk9/Eo4/EcGGlcCk1k9aTlUF6czsKn1OdqBAyrzDPoMEbmPlvFVKOPwV13PSD
voGxHxFGXjCShtJCSZEQWnquPGud54EQDLoqaXnopdtqrfF/s1e/N6DH5VPgQ9AZYeoCdMIJWifj
80j51YYXptk9oLgtrs8U/E6F3bdIHwzEIJs9ACesbXCogay17R7fr1eCWKyEEcEWbD4+6YXsA4t6
PcjW6ZBXmSk+I+qA6Rrw5A1HW3VkU5RxmFrW6FUfnqbZHeyxES4JfE4vwRUxtsDoat1lIV3pRhk9
M+4fJmTACTrOri898GA2CEhUj6F97ctRz+eC3go1KB9SuSvRq7FIRq3AwCwr0meUsi1zfjXlJBu1
tA3bBR9Es6sqav6dY8OB0oj5Bd1aUpFOh3La2/T+MiQnBjZqORk2f2LHSku8ejxA4UkQqvzNKc+Q
scy0vKv9gRBbr1vf20J4416UeWWxhfe4tyRmEWZKKkJFgNuAuWgzJ9OZiKjoX1/7xCk3Kgr6f8hD
lPqitXEbvhIUcFuNjEWdCFdu7S/Uc8TejLMPXaHO+tIcmOvBQM7b3tnWRKux7vMnZ2KZx4nU7xo8
fRajyRrI7zyw9RVtSAZQL1/polyqdgqiQs2YPGIPM1sAkhTDeJun177v6vAKdGGqcTMX6NhiQuy9
PaspSjUTx0SWmCzlwTJOnaHerGe1cihCbkTKGyQfzlCn66kE2djzbLtVdOUUQCY1TMHwN2Hr+CoK
MbPyxXGGUt6tqYcrifyD2RR1AkNxGrZNkAe12szY5YBKLJp3wAF5SrxSqMM/LpAA9bT4FCJ7qhuN
AIUGJbmQLmOmR6TiWXruQzWIq5mLRe1Jhkh+95MMAtS/9ID38MvbtyxAXPmlq5ipXKXAae0ixV7g
0OSu8ycOVPFvwFFe8W24/e/RWRcsVWT+lVuL0usbWAwWf3J4WSE00S1/c9KifcaSXHrnleS2v0Ws
mxqUE4Rx9HzNmpIYGFuPNV9mrz30zX/DhAYMGmkYrr/IzUoea4hPyzEqS9Vu2fDewmtqYeq9Ic2Z
kJnOVCdUxoncuU0dtsxAETn+Gjx2TYehI5bqcR2Y7L+wrSKFg88nqTluiUfasDBQR1okaHlJn7+B
UPD/U3WanZBUg7nHuJW+ynaM20umfdAX5OzARdeBIx6WeML5S7Ro+TwJOdWHUi9uQMJSKInSA3Xb
bqRO+5e2mnOG0xxGhwxxc3UM0jp+DCSr7dPkM+0idqcIsaVOREXunb7VwKNkEomNbxhAPyZVaTWo
8VFibuiHgIFMnDlb7aZYEMgAkObMjGU+G8fF6T1aI2kTqhhzDxnQ7QNcXuJ2HG1wnLqIhwipxRpD
DEWonWPVRaRi5CgFcqbPsiOqp0vZQxMs6jzVwQyUEK5N5m8QpcWoMnE63U5rTG2HVvMaf0UxRrad
iRz1jO4IaP1Y2fhXW4rsRzqZuKsYkzOI+z+kywkVsv18XW8HIt57RInlMsBgHzJGaeB4qzsFpgJ9
2NCLm056jkIykMCZ5Tdo4XCFNWCQm/Urt43OS/vXdamBDUkGUDZMnZ4noghucybcf0gBJ0k2l7OW
w07opl2uaNvj5g5xGpaIOUs+qfoWTYhXE7+OeD3UxaqExCucDfl75QzNd0Z4/E8GZdO93JKcX50O
yeWWLWN1afmV0l2ClZxxjUvexmvt9uFbzDn6rOa8KdB/cfgKNPideC1B6jZn0nimA3s/PuUgMgQR
+o2yW4P4vKe4ARw7A3+Ovhlb+cg5oJQVR6Ey3zuJNkj/rkKsPwHLJRIXxzU7hhBsceU5hQhOlHoL
a8qQ356EahFjVeXVCWlyhTW7EvEH0V6x6u8GQIKS7ThPCnOTWkHulDkzMxKY1osdJwN/C6H9PVKr
IT7zDfpAm120z7tKqJxFRxPS0c1OHgHpHorevQ54GNPN6M/4qrh5q4elS+2EPcG6UIk8t9r5K3Sd
u3Xt2rcxyMcPfI7gdEInyPO9iakjt+Pg3jrENG7+tAyDYJ6kDNk+K2fqf7pVYLwPB0sYEmKRTAfX
wqv09I3zjvEs8GH9HduFl3L0ZDtvWO6Jf8SeLv/YtFbjXbtGyDE3uorivy4SnhxO3dr7pyAl6XtT
A9zhNEUN7x2QkQfV/dgGqjr0tHX+1jet6l5kGbEIJ9YuPCAPHMn4IMr19tJ2w6uNobDsWaPeUIKI
KAhIom4nQQ3+C91uViU+jiOEbls7SAwTcZJ4n5p1sLrrSQObXyvc00Bt/KQkthfREmZnZwLr40eO
ew7GsCDOJe8oi/UQqeqKrIyMUIAT9d/MWZlGpxT2L0Et8w+cZPF3BAfP7quFuxs1R0hnOkwGZ3sq
u8eooUrcxskENb0euvgTtDb2I7BNmtVcHbUMg2KWeIgeFWAfdI3jThmfLCyCqopym0tc/gTcm1so
oXTkM+IfFo46JYh5Jp47eCpd7f8ADJgAncvO/yoS9CQn7BZ0xH6N2Iewr8XsNXFG1aOPbSTn/k5F
/uAKjHoPNu3UjYIK/wATVYC7fFeoYD1DXZ9BFJYzyERRho2/S2cXv0tj815SzbcjaEz0hcOpneoZ
sBk0DffohigE+alKwosGUCS7BFux2ODuCMZftqPl2QQdVtVL3avsVI10CdelTVoA4R0TgM1KA6T2
iTNm5sDZvZxpKSRiYKJctfNgJTYMcxIRTc8eg6k/vTMWTcRj2bBH+A9bDT7t/WgaYKOHCTF1Gt+z
/CNE+siiwe+HfWbwlNJ/eJPK+Jzz+MWZhUqBMYXR2N1Vo/J/c4gbs1dJkvXbxRTxZ49jov9ZF/zV
cs8sd3C32uLdJrBb+uVXmxT6Og7YB7CXICUoCYFCY7zLFzm29wjxlv4w2qVGUIgkxpl3ikos4mn3
HFyQbcTo7pkdL44IBSu33eRL4YUwGozXvWs4r/URF25TPyw4Qx1skxG85y0Irip5Ivkr9Zh8rwxt
UN0siIdZnEJ1wF9OIg7UMV1sc0eu9mo5GNPTygGNzovYwBgPMiKjM/qRgWZSmukWNKBDDg0sb8V2
VWL+naxhJ3H79mV3QFbklnsXReKzijGZ7UxJfhDjFKf4nZEQ4N1HjaZ4ZSCB3JTJfid/M5Ub/4W8
wNTKgZqIBJw11zLeHy3YBhJcu+WpuR3/pm7Lo27UZE6Ny2iZrRYImxPLHS/+Id4LMSS4QqkPdZMg
9DYYfJMTCTqLz+JcdqK6qmQcxh8ueC+9BwrB55Vh2LtBdGr54t3q9WeUEHH0AmXqtlFcVgmcoFh4
rA83x3hysCuoL+64OPBOUsWILqlix3ezJEt6jGNM/5u2nzGV0ZEjWaeXFwxWEpfmRVMyQqbRRVBu
s4Cad1uhUHKfFU09u4WSKPXsMQkwqHIDgJDKV8jOFEVQH4E3BIEKABM1yxNVj0cuQAAV6h64o/rX
A+hY7hhjBP3r5ApC35iJtwiIjGPOZQ4k6ZdNKX0/GhwT+uTHDIeQUFUW63myTpslVs74niQqqC+1
RVC7ZbLaCOKt2i589Ou5F3sGlYK7gXjK+j/PZSV4QL6mYJwmVcII1Ifj+YK+fSrOU2IZmTGPCZE+
xUg75S8fAerniB/Mv+9ILR4ObkSBAUPBw+6z5Hxdh4nk9hstopttu8Xcl5Cg3XWITv4yIcH3TUqA
vEMMOLvA4okyQJbqRE3y2pTB8kVdsUy/2pAAZyKKrKuOKOA8LENOI4Nyg9a8au7juOqzK2kNJnto
apY/uxCAIStrvB4Vwx2g3T6GTWyAAPg9H7oqA/AADhN6rKYNiQrArdbf1Shfhu7XXKooex3zKUXf
z9fCobVkLOO5ZsLIeUq1a7rulU7DEj0au3HJBspZB4IoWhkN+r3BoDIDsRjxrPNPAj98H4Jw6X+y
kDb6hBFqVKcpUG76zpXnOk9MzG30LOOs7U+UMSQL2tn4eMZ9lyulVL2snma02cn+tvNxT0Lhedvr
FOUWPTXrbHZNggySSGI3j0pFcUqZ0xMzC+nC6RAdyQOzaUuF7RFmFFyaGMPNXqu0L/8CJIBrMScm
/Wiljc+zxMbCQMkjFwvRyPTb00w6EM21dj67U4YnTMZW/43IW++3HYNp0ofy/5F2JstxI9uW/ZVn
d/xg5Q7AAcezejWIlo1IsZEYQU1gVIe+7/H1tZBWZSVGhgXtZt1BDq4y5QHA4XA/Z++1DT6irteb
95TCiSJJYubqZvmCOUvV1Tl4JmghCt5womgAFmBpkAkB38wbWV/NvegWWlWFoUp4yD1p2UxJCVRA
gyKtcz3f+C5WJmpeI8zIqteiAhA4kMfTUBcK1kmLQKVO9fjNyKP0cQq9MMQ4FSoUm0ixITfDxDuM
Jd9HLJF18FWEMF+ozg/GnYHJAadSwwu1RpDHbh7Rmt0vEbzRC3rr9nc0lKiRDCT4dJTLSPGfQMig
oG5EIMvZAP7EeI0FWaEm9ukh4/XbKL/DCon8G2lyPsz6kDhJXGwq5PZHdP009yJnHMiZxWf4iqbG
JDCILJVrRxFft+0pjL+089Ljacxsuq+ZpHcwDSlspkmhuwNY0fRtns1mQaoNvrEO3c56BBU0PA2m
376SWZn/Nhs7+e6TN3tjmkMHxLFEmL8a+Zhjc0Na9EZxFOVVPVV1ua3hMBhbL0vjo9flIPAk+ufX
CJ/as4E2PkTejPxkM2BZvM9CArNWXl2gvwLiVv9oEnYr9NnN5BErrfXiCcv8nUTRX2lNXeeuZ53V
qLM7pxKQL2VCNCDqY7p3QS43jjRZF0ekp8mGLnJ2q1FmQj4i5rhaoWCEqTyAK81Z9Cr8i5NdkV6E
PZJGRuyzrpGKQuMo0w4mIdOOWW/neMJGUYWI11a6EZwIOO0ZKY4+u/hd22XjrEnTrH+xzyqirTnk
bsQGJofaGeeme9siOhQ4qWw64booudaKcJuIY4XrpTeOlbYYi1ivOsKiEK5qgUYFvWLs93sWg+zX
0Ff2d2NgvV2A4Jlx05VO9cOlxeeh4ctykl89CvLbwIB8te1mu7pvLamf+eYEzhVJfMQ3TOhmgWHk
3KdVx7rK6c2I3Pq6pgQK3q8P0ue6agilNPlek+hb0LTdSlouv+2mM74MKIKv5qo0P8NUXug6YJka
emZJiOCET/t68GIz20d+gAltClN9W6ez9zWHgtGtOzgOqBuLAttIZLJJQQWCvdejI/hgIJqprodM
m09934aPlS/5FgY2AVpAB4LxXjZ9DpgDKbm1CoGT3WLqm7+Lnt35OrTIul45I6dwOqwSR63dj+PL
ICY4mRxG6XvSs65RZ1s5NeHQy64VYqd+3dWqfaStVn2Jg6m4i3PisVZoZiicqcZtHlOoj5RpAnf8
LZMY7QidMGdvJW1a7FpBPvnOMEigX6M7J8BSV+P8DftU9azrPkBEIhZvcNvLPNuxbyLRnPe+6NfC
YDu1zVU0D+sh0uCtENOJFTW+5CFORPgd25NLjWgoVLTBwxg/eRxsXXaNfvbWWYb7w4vbPt4wE8jI
KjmSPXnQfvgZEh/PliZCdestNoX1HGQGlba5TL7W3oROJTMG9SkoZW7uPHZO1cptYhbQoKaQRGwQ
6+rKA052rMfRxXzs8PzZNfhMDT5oCIRYG2Czd2UkH8hCZJ0CyCXfAvpETKqis/fN1KZH1ZnpEXBL
/tq2FsJKKSb7Ew2H+IufO7Cg25xy/XWfxdk+HaH9bUb62q/IcDgh+W6FlH+YEUGxd4jZ9rpmAXnT
RG0eXkF5oDneYG/tr+2c47P2EXyDd5roc9W8jOCZypLtAME2iKykK6AZc3YkTzKZ3R9kudcDGDNV
HzNOm8+WYxC6jAFEYweqrMcJt9C4NXBifUvDsP88aEx6bK9Nxaatz+x5EWJRBQMpl341BEqvFdZR
gSYyCLxhQ7WnibcCERBCzoY68KrpvAW/TreFak7hyhfN+0tD3ckT0OMDh91VUAddu6Y41Jf0xVEC
bBFOwHsm1zg5KIK/xGpOBmLNk7rRYOX6kGSIqvE5ggVgw+xdxlJ5r905uEUYU44b+Pdx8Bo3ofU7
QurkrNBwNZTX0xYTRhYWbxGohlsRDQv8f5DQiTl1BJpglSk/wP2V02eKtTX0DxRbd+E4mtm1jEdI
JkA7MlBFZgXZM+bgUlzldbwIL2FQwH2qahFsDdDL/S2oSpqJdo3Ck2KFVPd9lRm/OsTYe7X8dHit
wYB1jkTTH86USdTv3SJgt3q1SF6TGiahF5fVczJm7nevbga+oqyB+FRhgWwnYdpQlSiFfrI7G8wm
BzRQPRpoWron9RBuHN/JaljVppmNRB8AkEMeio0Qjk6V7kksLnAIVYEfXqmygDSiB3bv2xD+mGJR
V8NviwSjYCs5CrV0sRtjMSWUzTVWTnlUVUvJ2Oj55K0N6C50OxwQQNhg8slG5BSTL2cmkEJXwmvw
HwHOLb+2UAUBjtE5/0RPmDaWED1nOyGH/JASjhtD1y/8F4T62Dr9YLD2ZUvjkoeDn1ySS7hkZo56
8VfnnN3MMnut0ywPb9lA2J95/hWq8DIOv2NBLr5mOqP8XPp2kN0EEDYozBuCCkFEK6nZ1b0unn0S
ctg+J4G6s3E5gd8ZneE1CFq+0vQ47HoTSjNwt71Djv1KmFmJroeK9Wag06VXfYxDEqF+U3+2OPji
zVdG9Z03nTwMx/GL3yOuH/JkkVggVLW7+E17OKitjpPkLhchHCicee2jR9wQpca4yK8RsJc99SeX
2LFl00mxwx3NQwpknn4IveLFy0wMDbhKnV+nQbiU/5sEvWCHSZi8AvqvfI2qELWtZY3MUgJm8vsR
4PaPAE4RYTdzFVXrsE2ClwY56ciLm7f3ushGgyYGL+vKTDrcK6lVtyQceP4vJjjlHEjDOcX1WDyz
MmbPwZzX+Ua1zfRNYr14pOHQqjXl9QrUNzyse39ulxlDZt3BdafhmqRaW6znxhMLj8oHniGDPgkA
k4zzUSJ1vsMNiLFCdIA0uH2Cspur+hKdPmHTA1TREMYjN4PT/jRK2F2CxiqblsRQxSb1DOtOMhvJ
aokyfUv6N1YlHqdZbKzaonU4jRabsZaASbE2htqkh83uBCuQnL1hWyeGU28RaXP3WYbcl9SOqNmG
iHuoe1SldcX859LKTFYHx9Qc37Kxp47RInh+nLLFKsXmVm9y8PrxUujBFluxpcU3lNocyzpMA1c1
rhsCW6K+/0qoYf7Mwbv/PoZxgq2oISbHoNRQrnNqltkqJFJcrIM5k3uzJeyQ/epi3q2tPHlBsl6/
NJD3Yj6Oi5MhMiY61h4wb3gMMYFeVh+5v1lUtLvBexLr7ZC2w1sIFeswl/RfV45FFXdLXFzkXFUa
Y9k+YM/6udEdRy/U4THaryGNXiwb9wIoToLpb8LGyJ/QFYZodTDI49Py8/E1LNlrrcOcSuUGVqO8
ZuXiQN8gQkk3BnKB4QorQXCPmYuulkXlAypjxGeHZLJMxWu8ho6HBz8K+AbQ6gaSHhTD9yyl47PD
GdVsJdEBdAkrxDaUO+va2NDF78Mn6ssB262yMDYjTkhx346xHDdenqIzmzRt2uuWhNEv+HmbK4CB
gvbgjNyRdi0tVlrYZtxt4272QS8wJawNJB7rtTNauJE1CZTtdagxs++W6aK4vbxFW7rZMDc4gEKr
RDdYk8lluE61M7A9c4AiDnyCJUjq+FhUbK9SbcOG0DbhBoiUyH2ls9oIEIheMey1HKpuzeaTTwc2
5erJJass2FXSGb810bgQX2oTwzAtVxsFA3IPYrvarnij1mqDLTCxoawM5MZfY4A2UGIkGXqrKkd8
ubGTBBaPEBHikBqiNpi6qJBvbQlkes0Sbn6e4Q0hk1ED2VE9mi2CWFubxVt7C1a2CZNhvpZjHDW7
PHPSg56mUK1KKFsIMNgvpFdtU3qkSOPk8/dkdXEMoXoIqrTmaPM77mI8kGaLmus6M9wGWiFbGWqP
9mD7VwGlEqztI/nX8IbSu3nqbYPPS9DnXxyX+JMNtgnfu49Zn7914RDSKyoqLTdV7g8cX8nz/U5h
ANZINzYlRSV6edYjbJiy3uC3jB+ipLYGZA384QbD8sx7gZWEzG3NJmdjKSM8znaG6juIrOAh7XOr
3ZLuZO97V5CpNKqku2O/N0Z7kyNltLL5EAne/g6aTmMk8geAp/hNdrBe1nVp5PUXOO36MRMdncVh
NmuxVx3KUHTLNYc7eggR/G4IVNR4zCp+w3aa/8JcLot1Knw8G0RPynlr2E5o4OjC3cGyHhnUVDin
QNpjcxeSetlv+GDW7GQgex37RAPqq7vWebOdWdd4YyyJEDMIl3Rqp+uv/E7ZCCGJsMt3mh3vL4sC
ZLCJ0ZGzwcTW8oBdiA+uKmjbYcJqf2lKNDUlCdMFpoQrzt/3Atc9WAqVvaAYonVXNq29paCCIoSK
Hge5FNLCF+pt5aeKohweq7TOhy8ZQEN3hSCHbgvaHFKVkTGblCVjN15w/USPBpmKrhqhMpdZnE1A
7ym3dj9nlFXxtqmRWGwkeo1jwur+M2c5ep5A0EbrXDnzVnPkhI9fBOrF6uL8VjQkmWzswqKLbqni
W+ZayGhgSJUPgM3Cz7OlbYwGXTr9pko7/hLYWV7ZTpY3mnprvClB/EGtsttsm0IbfQl5wE80qVAK
JR2l/SgsANdXXm6jKc+WSptXds1IEycjdgozT3LPGwbTiL1uP5Qg34l27n6y+aKGyktZxukjopnQ
QaOqi96kFMHyvJHh1LGICFP13rOHFy3ftWHvuCtTTkOC3aYWrt+vMk0fulvPcpzaT1FiFvSXEVo1
38gB4Da5CT1mCtxNJKzrAE5/R+ummCqUR5SV6bPns0nFay2NjA5wxPxcYjRaK9q3xAWO9LonwZtS
ycBLbL56aGGvF0yHRep7BT6kTTxrfDCRzeClUKxg1YNvuibNG9gCDvlrsZN2wYvpSJHpdcczxwFa
xQrwP4wsMJbPMaHQQPKH0u1uia7z7J3dTbHaOwQa5j/wtJouvAizbAYYjGXhbAE7AEm8sTzIrOz/
A9kBnQ9T6eDipeg5tneh7twmv9IemUvOLX59GhDbKNQRN2S0Sog72ybBHWFvQRGOYFRCcutWgvq+
WE4PnPDx9I1s1Txjfkjh9Gd7JN+07kB4skhmdssHny9U497E5Aca61HmBakTiJ0IXMVotbDABkDt
MenjM8AckoHXYYhlHeSCyfKD+yc8xB6EsVVco0tlZxHlEg+toyzO5+z1NjaRpfcKaT159zVSkbRh
fVrhvza+1RTcfju2Xb9Qy62bdQxqgA1VRlDLuo18daCpTYJPV5gSDZ4i9HwTFRhoNiLQqbXue6f+
vUiGyQAY7HjBntQKHz5SdrLOEwvkKABym+PYOP3WDkZrgrCzkY4Qsn52Plgaki0+LHGFpNBUlCDK
+q7sDDWtoH173910mHaQ3qnOE6nRojzqWqporm2hihu6Nnodkeh/CwjKi7ZjbuXUnTiskThGX0xd
8TvovWvDFvMVhil2+QCC2ZSVYwXCPZhVZ/NPQ9/ZWQn4m3OdiwhobnEcjg671TUEUL/eQjwiIL5Q
pIpEfe4dqawjX8EKmzk3Di18JJVNggDSazPjSTg29RllxdXvkCLstM5mpbpbHdfmM3s+lFuBx8Z4
NQuSQ7eDjeZlpRRgJVsIK74m+wQ/SZnTUFljfkR9FJmaDHfLNtzqpl2myCbGNmPsxTDOEQQpiXjX
92M3WBNgFoP8kLP+6nCipZmKjsIkO683MYKh/SRLpEpIUx8m9GEjbSz2cCZFn7LEAM7yQP4Zh2AE
3tAIcoJDurDWzlVT5+1N7DeBs4l6c+jXWvkUI8Cv8G/D1VGrOC/87yiJmoOHKpRNKiaLX0pW1k8A
YT3TxJmY2aXZAosf4dauohZ46QZrm33wBNXfXU6V+hHBGPUlri256tDYP4JYGr+r3CrvTIdA211E
D8ffElVje9uGEDa+mNaCNrJq+tYb28R4vFYVD5h8BqdO16RqUFWD5eqJFaQtmAW69yeapXH8M09z
slnzJjfugTqlsN9cUd/kSQ5f2XV0tc8iAhyvPSz3t6Ktk6MbsiCTEQpIcAPvAA0i6mb0S7J1bHfl
z1F2QOMh8fkB4/oeRsn0Y4BgzPkatUmzUlMQRSsKw5x9OA4DneV28OVvqIl+dUJzeDXntnjwFQ+K
+mJOISI34NYTIWaBy50G8RZnKqdN30VPiVwqrFFmTT2Qdc18s8mcw343UrXhtIeJgM0rhgA3GOI3
UQBtlUnU41kwADnge5qjgzdJ19mEaAm9XUmDulyxIaBTAFRZYdKTfKwBnA8hoAgCtnD+Yp8juc0d
fnD4m4hJrsb2lufIqTyWfrScuqjGrTqWIs7span0wlRwX5VnL7bkOYNGw9krRw5HHsVnjlhjscFP
oLorKpN1te4cqR7A+Ixv+Bfrt5gTyw96uUHHgW8ejyne4if6n+0RbHf9PMIohzIUSvA60nK4YiCQ
3Ij/xPmG+pKd/raCT1peVcINAWvUXk8GV1fSCLqJ0PUTT+XgIzC3//qP//G//ueP8b+CX8VDkU60
2f8j77KHIsrb5r//Zf/rP+gqLP/v9c///pdrKSFsZXuoKl0KnmhQ+fMfb09RHvAvy/8MRRQ2dUOj
ubSy9q4HhV/6Yf9weRDn/SCKA4LwbE9L01ae5Tju+0GoGbr0Sd3kSGRq/WoXWt+7fC/2c2QN8GYl
8VYfXNbyN/5xWX8bUb8fcdaR0uApkmNTiOmB9Y+MUKMKHmtf22trmnEMQKIJ95evc/lb/zaqY5EV
Y9H0ktbJqBQLet0BSj16rts+pip2ni0rN4wtaWQRHrIJmaBOHbFnt4p3+/LgZ2+ya8GCNl3mgX3y
JJGxUPJAv3qMm3r6tDja9CMbOf8TrFg/vy7resA8dXnMs7dZmxygYNu7lrv8pj9mj8xIFnZakR5J
7cKcPVNx/EkTN3rtZ6xwUyiHXT5IAncuD3vmPkvBkGRdC88jEP79sD3StlJVUXJ0qvEp8yll9zpB
F8QeE83AyCn4kMhF+ISAN/XWlwc/eWOWqcXgmjaqxhooLfl+8MmcaGzmTXJMzYqtb4Gn5gbRd9pd
XR7nzL2VwnZwo7gmF+p478dxag64DMNFGqTqGEbIl4RPIKWcoW9fBpiS+5yQh9fLoyr+1pMpLBGZ
sj10XNvG+/F+VE1/e/RzNz4yyRfQKTbQibCCMkboWLRleHd5uLM3k9eFKWvjBnGXn/PHBMJWQSSQ
UbIy1AH9VhmrQ2iF0LYuD3Pm3ZDCEw7ads3yo04njJybEYZGevSLEYcpCT41Ee5061w+cCi2qtD0
d5eHPPf4pGB64g9A46uWP//jyoxFz1ujezpGg21GT4NO2D8ajDRtg6G0i2+6CkQPM5Tj+M3loc/d
VHKdeEFY1F20Gu+HDhrY96C4udpyojMQA/qtgOsG/T+YoX+OczJDdZ/MWkYKTwoSPyzlVfCMyK7a
kriGuSGMIPoWQfT9H1wc5TXTAeps8s16f3Gy1DP1aSs9ul7R9p+TpDL7Rwfx1OafjGN5DhpZzX08
uYl4/txsxGp8HDnwgRpvxBw8FTWKyw8mytmn5Uj6KdoCzXZ6QagBkDF1eXZE8qz2CXEqwRaEKoGP
ly/o7IT0TEHrVUhXmydPK02VT4EvzI8Ovq2vbFlCubWE5UH+ixuXM6WyGoluL2Z/fHnkc28f9p3/
O7Il3j8y1jAcIKjwjuDKxWfpptAcWXokNhdQxN+blsra5RHPXaspTHBB6OVNXoP3I4LQikmtbPJj
3CEj9tnk3LX1mD0KUMqgIgvapxSpkg9GPbd2mkxJ5AaOg//4ZNSosudyaPL8SIiLh8ZfzOV3qIfl
0SUp4sflKzx3T/8c62R60kwuRmx1PM3Ial88o10wXhVZyCOW5cceh/vT/9+AJ9PHQ7wvrD7Oj5lO
ay7OcKJ8i5upfJaNab9WOR7afzBvWL3AHlMi4Sh7cj9DUivNknC9YzGk9p5mnWrvdEyU3npOtYLX
5sZOdXv5Ms+9jaaWNp9dUyr79C1BjI7htu7SI+3nplrXPnG225F2+Qe38+wM/X/jnL4TKo8rGes0
hYQavtH7nTBWhNZjpBOlvxA6O0TXhAa7H23Yzk7RP4Y9WT1b6CJh7zbpsYeOJanXZD5KqIo24z70
Rzv6YG07NxyfP609V5o8ypNJE7ZAPOYoypALCn+X4My6ZmcYgLTOoi+XH9y5G2pJ3nblaEcQOfL+
ledzWAYYa9n+mvb4Y3E73OQWYodVqoM95+MrTvbdBw/x3EvI8qKE4n8maoz3YzoZLQMV8gEc6D+5
a3BL5TW+KveWdLCAkmVe1Z8uX6Vc1srT/Zll4Y5ENWN6pjbfDzkBSGwdw+azpNvwzUXpUPf9tdEX
yEDQbi0FKayyVKBG+pSGLtudGpYoz8s/4+xzdZCJQen0XK2WP/9jczN7ba0yS8dHIwDEsQLY0d3C
88H8zYmDKu/l0c4+Ws1mWEmaiDzb96Op2CACcQrjo48Y+hobcomcH1vzk5NRcyzTSh9GT9gfrLDn
VgILhumyf7MtLN3vR7WBtC3132UnHArsC1PfbBpql+Pm8tWdu5dsZNgBazxYSp5M3BRfOcqWPjna
xA/ddqNfdrsxmSuJFqLyP1jezg+meBu1aS7b4fcX1RcDARveFB/hp9pvgKeNG1EEDnBY0W0vX9e5
l8O2HEFlgZ6DZ58M1VoTqi7D4qlJoUmtp9W0HsNqeiBhBAE/lsTqgyd2bp5QQLMVXAUtLHHyOlZZ
ITIXQ/Cxa2vw0GExDt+nxqGw01nYl4kMrMd6TwUICvTlaz13W3kd8PLbHL2FONnh6Mav+CBKNvv0
CEgWjUq5nXNlDRsNX+KDweTZ0ZRJVYRYaWboyXXyRfTzCa3ZEUFtvS4py38xpQtVxK2svYF9a8Mi
0OExd6bh2QbbDHcydPRDgy3xlk6lgrFEqBvNNKrLL4lROdeXb4dcfsHpKsU+cyn7UFJiC/1+mpH1
WqRErKZHHPtIw+FFXGVGPf9KsMSjmJMJMmFlPfYeCZnwRmVLKArnPnMXkr9x+bece405PnsuL5dD
Re7k0bTDICTM9PiYFgRHgjAUoFCKQTThP/jW/TnQ6VOJzbFJyoKjbCaab3MJF2Zj9lLK665A6/7B
27WsPqd32GXqusgkTIWR//0dFo1CFaorqhB0ooo10lwDtVPtuDSaIMxRDiRIFFl4dA/6qFlfvqfn
BgdYtHzyluOtubyIfyz/jkWFhGQrfXChVaHVjnHEP5AnYRvPwHyneF/RY43voLwm7ZfQRUa3v/wD
zrwBbO+Z/9Se8OPIk6vvyiGsG37XQZkwseDcpp1zZbcqf0G0FVr//uWy/CMn4EtHWeT0PJ32ECUo
oXm4f7r6GcwmsDdZwTTZKTwG0cbNG5g6eTDUn4wafeA/+P6ZLnsMNhr0hCnJv7/d5ohlMals7yDR
9eulRs7SSsug8h4nSUqOb6ObflLkCuYffJvOLTXwb0zbcdEN0VY7eZEXPVoV02s5OL1DZ6/vTMkS
E8zeQ5kha95RpQ7yJ/xKqBy1NxgHds+YNARRfVvD98CEW20/jJ8CGEFkm5RTZ91NI+6J4+UJcf6H
6mX15T1ntTuZkhbNSVytpn/wYDwVeyp0pGEL1U8PEEQEQJWJNpzsNT073Y5zd+2LRWwSRtFIr77s
lb8PKj5XxGZ7ibtnNui9TEX8wf7t3MSlGuTx9TV5e9XJ/ayxQg5+KfRhMPCJ2rjAPkWEXvwA2dLN
//62yWQrzBP5aw0+ra0lMDgDQXb3weqBLtN4m+lSltUgb40+DypYps0Q2uuyk170+fLjWC7jZHVa
3k7Fm2nZHIRPLpN4iNFkB+IdUNDDcehaEi6GVHLit3NUN5+bWhW/4Quk35pSpk8jpPP46vJPOLMZ
oDikuNfYeUAonCzHKe1PLOm+d0BPR1cYSg1u5rKwv3b+jBHH7GP9DVJ4oq4vj3tm28OuGIiWsixe
mtPNKlndHaZC6R9w4wyoW/jm5gu0Dtp2MCfRHjxxlH9wrctyd3q7YRtLyadA03k42WrNdgJfpvT9
QwLIObope7p6cVKYHhmDGHDxUXY1HS1c2zDfwv718hWfm9ME+NEE8KhSS3UyOjS2XOJKMw5xZpjT
Bk9fioTX1JUVX/V2W08ffPrk8heeXC7gIO6yYzksiPrkXR96Zg/x7j6l4kY2aBe0ez37SSFfgngU
T31VTM9xOy0BAVGFjm804ytt5AAXM+KLuTV5IbaG9sUHxexz2x52PJSYhbSsv3+UyUYh5qq0jIOC
8vES1HN/l3BvaOYCjIw3fdNnQAFbBwRinmJrpdHuPaQhxChgSsvtuvxgzkxFPsTCXQ4vkurMyXfD
dylTkX1pHFKflgGHQhXbv+Y0Qp1HVaresHEfzQ+m/5mpyClcWlBtaEFhSH3/rcpcR5D5GHiHrnKt
m4KgesJ0idXWG8+pEoRxhGs1e4ofgY/UNEr9l8vXfGa7x+VSR6XyLaRtL5P1j62JTMnKQwLiHowh
ycg/9UpczlOPQuvyOOfuLV0LBRyLTrxlniwvEq1ghRnDO6RRhlIrn6T45IY9SSANMFbCBoq+f7w8
5JkVzWJNoXrDuNS+Ty5tlL1XhGQoHFBvNbfxYA3hvo3MBAEeEYdr5Fo0tYtgYNW5PPDZa/2rdwJL
gNVleeZ/3FPVIZrxhsE7NGCtb7LSrxBimTCSXeG6X3sZADv4ByNSemc5s6R09Mks6mmYT1A0/AO0
Ze/GIITxFeMunh2KttCPiVmVu8sjnlnE+FJxBF/6Xnw0Tp5n3RXIhP3WOyQsprsAzPVtYkZfknrs
vl4e6dwMZSfJysUraaq/djJ/3E0UAVXLDk4fptqG11W3gLADSFf2P3hqGGNRFQs6lX9bJQGHUmfP
DH2wq6bd26jLwT13TvxkGZBhd3lhyG+Xr+zcPeSFQIbxV1P29JPrjLKL8CswTxYWH/YieohrokZh
nVQ9EVYf1DLOTUslPW4j9cWlEvV+Wo5hGMXEeVP8QUaHfLOY8QETALeKcVpswFkH7gfT8tyj47Pu
IANhq8mu4v2IMZRo8NuRd9DMyK2iU7NonmBg/oNH9+c45vtxrL4arbSfvQMQqeEp9Uja2xUWvhfI
QAu2QZtt9vPffnZLy0V7ipsp2bi9H1JOuiftxNIHwzTfbD/xDrM1H+qkch4vD3SugslI2uUoyucb
MP/7kbJ8hB4CHfzgaRIss7YWd4RO8ayUUed7mCykzCoPf29hRPqgBuT8ZlOmvy7/jDOTx6YkwJZF
sRN1Tys2Lec5IqZGJk8LBd+KHfl1IERyzXjZvSR29YPLPvNucFKmWkq5RmAiPFnRihAEUud7xgGQ
P7vwWQePiR9KKDompqDL13Zmmi6bT6U4hRMHKE7G8pLKz3LT9g/GnANwJ3VsIqg3Wsqmlwc6cxMV
KXiSahu7TooR7x8l7EAyz2JpHGzdIPoFZI+UtM6U0VyR5pc3X2WM6vuDs8WZHQbrxvLOW0gG6O+9
HxSPkR/U7RzQFSIX6znMA72V5khEihoA5W9ISzHDuzIMImKxx+qjiXNuk8f4LtIPOsMokE/mL0Gf
Tl2NfnDEZyP7nclE8rAk9EsCAhLDR6kC85raRIQENCeDKBnT/BXvNTRr3OgkS/z7z4CfQvfYY7co
7JMX10EiYuauERxxu2BUlGBr6azmQC8SJPuxmuWXywOa5546n2Z2j9SAcE8sf/7HBwzVXQnEyuUB
aAMAMcURdcw4CVVX0yBDF9YhSZbBA8pRiwjzsoztY5/2/UxaG8FOOwHyM74KiHABhKBnGd0DVoV9
O9ASq3eeY8OMkpkdECgwswUYDiOf0btYN4b8rJvF5cXnRSQoRtMBNaxf2u62RNcRfIJD1tbfL1/t
ueXKYQ+tHLZcSLqck7V4MgogtV0cHIeazXJIpuGTEzh2vLWJjLK3TgInC5eAf5wsvQtCVIw7VSCV
+ff31chkLEEZA9AH24b3Nz2A/tUMdmccSGX33QRBauWNnzM55V/GPncfM+lm12PquJ96cqK2l2/C
ucWLsxaYR7CGTPyTKV81iO0jj3sABb958SPYRSTa5c0qoeT6wVjL33VyuENW5bLPdCm3cZJ6f6Ew
MIAYqMk/wNDgvApowq8hcQBugj893BHWiMtf4Y5uYKMPYlhBw7fjD16qM1tt2s2snqyiJr2Bk6Kx
ZTZdPbXLCRNGGwG2JH0Fz34eiic+KOmw6fDk302tGrPf//6dZm+xdIO4AdQ231994GaYk9zWP/hA
7rZOg3+YVFuseCJU8/7yWH9pO/92qz2EUXQRkF2fVmmqSqGuxjR0SEV0RH8cffbBzlxHZeZ/EgYa
UrhD8fhgxHYR7AjwMHFSKpxhZDUi38YsWo/lB/Wxc2d7pSnb0AejY/w3pVZOXqwksIxigqOjTx0p
dQ9m6Tl7PUkCGn0jf3bJqSBZxAFwkynrxUlJZm1qY2YpADG2isag8D74zp2bDjwUh1IGTVd2t++f
SudRxeh67R9KM4MT7qD7FlcF6fViRbpEKVcCHCRoIVaCy4/o/MCeokvAxto+VZQErlfJktzpQ5Rq
XIxuM3afRbhE1QX0FNazgQRsSwA3adaXBz63xmtkeYpgXYWgZflhf67x4aACMInewUoAXGroTCvR
MUHyWF5DmR8+eOxnhwO8yr5woRidnonEXGD2bkOmvVdnX52RquyqjA1zPbqAXG74Ekf9/eUrPLfO
sJCyk6ezjJrs5BUHNjGUXtzxTHsSrFeR7xAWCyAjuS/pD2IsrOwMT1zSpV9ru8l3dtjq58s/4dyy
ytWCD2bvBMB82cf9cZMLfGlNPTreISL54qpn09ZCdHV/dnHYF5vLY53bNS2fDTYsFC3UaS0oSijv
OyOXq8DDXOFmxJ7ER3n8mQm0NZL4b+PRmVvQ3LpEevrBUnPmSqlOIgChROnwETl5gRqJWqEGin5o
F2faaJZutVdD+9YbVRV9cKVnx6Ly4KEQpCAqTu5qlsyQuUgtOM5ZHV0noHgAXpL0uVPKHqoPVoYz
E3dpObADoQVH6XX58z8eYdeLkVSdKDr2lY4fFz3aavKz9K7HmEeuWPFRU/3MrP2rq4r0AnPP3+Qf
2PFi7KBVdOysxMJnHUcjQOy6rdNPTjD9BfObnO8im+0bTAhheDuKjjzdy3Pp3B1eKjNLAQNE/d+k
kcSWJ0SAICIwlj47Srjiy4D682g3wvpgZfiruXXykXL+HOxk6rQ9zqRuNKMjUD/vR4RAWeyzWHb7
eoLaz5Yb+MSKTzn8EsVZ/LktesD1qxFvGUYPbEGUoi3lvGmjmM01DuGp/mAOnL0dPAw+Dyg4PMd6
PwesxEbjH/ILJ2GPUJ7qUNv7zGrBllMRB+J0+e6fnXII3wUrFz1J62Q44vkUqjuP4Wqc2bvUJP1q
N0LEBlqJ6if8ZDvd98tDnn8IngMb3KWbwtb//SX6YRgESFKCY256yKxWmNWcJzJ5JrAG0LGLq15A
EbpuoRx9yjPPIZnHcxM3XHWwY68Fe4Z5TT4kyiRis8qfurMH+YHo+dxToCazfLCo4FE1fP8Tc66f
5FeE6yHchxgimE2YBKEHV0YNG+iDZ3B2sKUZjMxzkSWd3A+I027WOEZ0lMSDBp+b2Wjb3Uzaaruf
Icr9vnz7lxXr9BVYugnWshNFb3byMa56NbnkHMTHrMrDdKMaxItPwOrmj5bpcztCupLs8zlLSkQ0
JyMhUVdQXTJAo5UBAjSh7v0GMwL7mknucrVG/gR0wkRBS+U5Hq99Ky63iFsL8iBVdQXPvt9dvvZz
s12hwOaLRdWIY/f7x5q2ZRdag4iP+lsc1f2Nyo3qXvph5JNPYTcfrednj3sUS9X/GU+d1Lobuwks
MBnR0bZj+b85O7PluHFgTT8RI7gvt6xNUsmyLS8q6YZhu7u5kyAJcHv6+eiZOcdFVahCjugOX+gC
BQJIJDL/pb/F7kuVe2WNkM51Nzk2VFuiT9hrxBvXldgT8QKBCF8mTZ38RZR1AaJS8wf2xvqfz3y5
S8hc0Eczq7KZQlx0s+1c9dY/Dt3Uzfu/MnVb26WOqpODrfbzLIdghqeaweNxcB/oRq/EplKB8Qv1
vsEvgZRIv5ITXMhIKKRyi1gUj5bQcj6/EQ8w06jL9FTytqw+BNGYy4OB4uIHZFrjfJ82QzwdlEBz
E7eWsUL6/i8m7YLZAixK53KNDIIvoswpJ6jNLtAJzGI06Kl6wm/dpX282L3Si4muDHopcgBQNXwK
oFQ/reXvfyQMmuaqSOc4n6xa678PYsIUugi4mMq+PL09v0tDUXshsXPI+Yx1J7oljQZH2CWnBP2x
7M5F9m+HZ4W1L6ta6TdvD3apLAY0hgcD/DOe778P1h8TG0ahIF9RCyxNqh9UcGouh8rS57tEFsg3
0I+g8YcOkaYf6Jxh+gD5VwALdKAtZx2zuJI5XIoc7GgLFjKQPMxLzr90aqnKq6MpRl9Q8+7imbxI
NbaX7sSE2siWNkz56e1vsOzYdZymQML5Iddl6NWTQsgWHfW2jU+lmbcOUs8DsugTynr1vdCceNNo
fl9sEX8Ymiux4vLI9Ab/78i/S3Z/fHw9ynWcSX22su8ra0dj1+kfYU4HINhHzftQBiU4rYAUqNr9
xZx9zyHRBiIFsOX8K9vYzGhcJ/Fpgsf0GcBhdOd3yH3+6PlT2AP78e+8WW/+ff+wvyGeS0piet5q
cQ2Ai5QgZQI415D7HvmxMCVw3yTIbnzvxTBKlByyfP6L2fp0CDlQkPLM9SsKcV1HjTHF1hqrgS8R
ljlfOiz97hodIbZ9XmK4FMaFhkHf29O9VBYhWnCvL0EalNNy1v9YYOSTHO7bVHtSujFMRx+l81tU
JdDSiXW52EPCvi/8tPWOIGzxTPa8rdawGTZGq2YUCXRhfpMgq+O/yLro4dAJZ9+bVEjPf5eFbNIC
D4tPckwg0nGxQhSv4ig79S2+CFeC56UjTUnO8oDzLHFmNZqLagz72I5PcYE+3abuvbHfNi30Ia83
1LZA4+lvFtxmZ/NCh/ftLqnZH9+dAhPEJb1IT4vtzuM443jrp2L8zyzzHt1gXvBbXUNx7+3lvjhP
myoo6Molgq92N1IOKTLZSXLK5nQ+0ctR+qchaKz5MQLX1G5tVGyvtdyXHbQOXmS01F4oEnAdrr4t
GkdoFjt9ekLVpHtus24RuJx9sfGs0ldXFvJSvOK1zFA22Sb3xflnrc2ySlu4g3Bokw45ERxbPvNS
wFqiHq222BdejuJIm9aoZ73/0y5YYKoulAcoM56PbM2Z5JHG/ZugMPSjzxP/HkmsHv12M3lpJhoI
V9by0nelwMqluABVWc7zASOtMNFvsJITfgwAr03sbvS7vHOE3KFUk6VXMEgXsiqamUj28zCkYr/u
TiFaJhZNIJ7LPM27+w5nLEE4iCcU1sq5mx6UyvEk8YpFXinFgVXs3/7AF+brgTlcGIa0pGiHn8/X
Qh+6nnHrOiF6Zm6FKXgvSMf/ZwLm+OXtoS4cE95DbKEF1g0dZnX34JKE3JJdZqfRrjClnWfbEHca
9R/cDP0R/OcQVNNfXLVUE9xgYVFSCl6fTVfhXVJ1dsoTqTe2QdAmAaqMhvcfEnPOsY2L4hAZAF2v
bKMl0KyOJ88f3mb058kd12wUD6WfXsPt9QlkLeZn4IHb/jPmHEN+JaJfOJrQClwwHC5vIJii5+s3
uZHpxu0I2NnGU35TFB5WFzml22jrI61dfO5qy+029OqB979/PTmXC7eJMoPhr4KtnZh4ykwF8Ip4
qO9diA37PhMSLwHb3EpDm65EoUvfFPzIQrvhgcmhOZ8qRK2mwJkLkEGPqvCt4eSgZD1RDFeAKpfK
JygkAK6grWPxlF095ZAbq7QA+b0nAInDbYYiO4p92nA7eZO2QfMn/2qWKDAd4rZGM3nQ/qG8g75N
7EoXiT7HRUhs9mSDbazVX9lXl+IFREcLDAQp9qtCf1POSNqrzn8CLhTodw2epPGN6clBfc0wg9DC
RrPVIyAKqznYRp3Gt+9fc/IGKnAwrfh3teZe3zso/QGX9ZoSu5mkm7YTmL39NLrOBl+Xv2AGewsh
H44OOEV/DWjHXD2xcDSLnjro5T91YZk13l8u7g/bVMxaijYnFePjOGPD/fntqV7abuAVuNaXmwfc
4Pl2i1CophtQak+RByRrY2mN6lHY97pffzEOdxzMtQUBssbjRrgklYiP0ruZ0/EmF61XbGyKctfQ
H5ciPb1VVBuoTXnGuihYoyGMyAZ4RCQP5QYFrvJo6QhAwghMv709pctDUXwk0eSJue4PVaXU0Hpm
KEvL85u+1H/mUTt8Ex136V+MBKYBCBQJLaWX80UykcjC3DeNnso0kdu8qrHEFb1+zx6OrlzVlyZF
lY3qw7JUr5QMmtzp55IW75ORIkc+lV2Jm3yKS24Yi2C4cldeCutkIcBVeZvCj11+zB+JLJLYnYX0
sfbkJjGmVqk+YDPviX7GewG79duAFt98F1hzfWXplti2vriCJZ4HOumzva6yWAU1WAdE8InHSfuD
8yG+FJ7+UygzuDeyJEIT3l3k+FPR3MtctlfSkQvz9nXyEVQ/qAW86nFrEYRYGfc8UMqg+qJ15Tht
pj4QR9Ppixe3CdIvbYDi5JWweiE14bnGxbJ0jLlKV6WAHEXEKfbz5FR4fvVcKix0/KFzotDVcvuR
rCG7ElwuDsiWXUI4b+L1vpXIo/fCychrcef5jux29Gns4i9GqXKDi6SIr0zwdTADA0VhcoG6M+Ia
590sWr41WlxPE2WcR4Qeua9Iwqwfbx/HV8sHd4SVA4PB05HW5TLtP7atlellpWGSe+rAJ3wJKsOX
YT96Igm9yZJo3Fl+ijCn826xjNW4q9QAmY5sNLCvOEHw5lKIPOczyon1oaSog6tTqqMtP0XvvQuX
QangGEZAOABCfz7ZYmRjJjipnHpWc8vTz97mLeq+mGiZj+hq1u+NdYzH8xJYE4TZJYafj2dAgqQ6
ij6FC4m9hyghLD3EcVZoH1NAPsV7j+Iy3FIapDjmc/Ou0nX8OWrTG/IGrXYfPZpkqLeYC1U31Mra
Qy1sd4NnsHflXLzeQBx/Xu/EZ/CeoHPO5ziNtShtZ6xPSwHldjSDYx6liB27AxXussm0MEuG9gpE
8VVktxiUV7TLs49o66x27RDVbYJYbH0y8I3ytgk1qsdiyvRp28irr6CLgwHYZSmhetBgP58hcvIT
ch+FODXkO99VXYvPngCJgtK4Pr43Y14m9sdYq2ytT/12MKdKnIoJ55gdcuko/wI0RB717XP/Kpwt
Ay2QOxI1PuD6FWnOIqMVNSCdIoT/ecgRgMXwOt9EXmyiO+qrKyn6pW0CDd2nqsdjAAD0+UccuQ1a
4IrVSfI4upVsjlvU5qchxNLUOXp1p31uUrl7e5Kvcm8m+eegq21iOCnenVZWn8q2nu/ZGRoes+mI
U7iPw8x31RTxzwRnzrDHIepKYL20a9AcAk8IsM9yvfUzHcG2EcGGGiBB1YGdKvx+O/aIdm9pZ49P
b0/01WWxTJR0G/m/RSpjLSoW+YUHel3WJ5wAms857tAIsNdVFW/fHufiB4WCDxXfg4a1PuymZnna
3KnqNE+0JIMSN6s4mP9t9ejnWHv6hCysk9BKE1VxJXS/ynJ+z/D/j0wP7Xz/NHNvxjj6VScE7f3v
wqd45s6AXU0V496h+uDrbIkR1zxcwKIFKK19fXvqlw6MAe2JdxS7FyXH8x9gKxTfBQaMJ4AQR9MU
9oOJ2zUuC/gm9qNZvbw93IXzArYG9UhiKk3DdZlJBARtzj5SR7UtQ6GPJd6cPkVJgkf+FWVS/37A
B2L/9qgXJgmxjhcAY8OfXZcNc+RMqkD51QmovndM9To6wK6r7mA94rKYownSvDfNAbLERQyyGqSF
xx1y/lkbMbTdkjmeKiHz3Zi0ZnPTIrcr330Vn4+zij81Ii0jWrLVCd3rCCcgiOaHXvUm3iGS4sfb
n/HCZuWxzbqxGKB517miKlMSgrQuT50lGgNSd6BuDdV2vxYU9anJM7jJOBXwGAvbxVzmMcO1Mji8
/SMurqUDD4rsg9t5XYhtVWOkFH9ZS7TcKS3l8yGWkX9DQoIwqAQz//Z4FwIe2DPfAP3GmK+SHWVo
0J17qzqJHPcRTRLlwo7O6808B1V1ZdtcnBw4XiQNdRhs60zOxAgmcqK4JhClCr+ren6kj67ftl1i
PGC4GV85jhcnxwtrwaBxQtaqQIYXY287M7k679v7UdlaFwo1JNVWS8fAunIMLx1+xCcpD9L6oa+8
zP6PpNwVptcWXVqfOB2Y8WaYvsyRp382fKU+canPu8jqvP/ev37I/oGAQcyD4s0qe4xdvcoxhueE
2Ib/IRAG1tmI9b9UXnlNMuTS6sGngDxPj0kn0JzPz6jRwh4mTIWkRFL9vrSyVLurMRCbPpAjj9GL
rjS6i1f2zMWvCm0VTBfFSP4/HxW3AcrVMHdOmdD1r6DHfOsg9TH/aTSm/7WJ8g+1nqBK/fZnvXBl
GggAE8d/11bW5V5P2sAkra486VGXfgswQA2lMoW/9YfUwAS1coIkTCbfrG8SPLOTK3nexUnDBEMn
YFF2WrMr6PXUkaGh2lUUSK9HEU5IfdBEfqjJ1tipZEZfu+gR1H571pdW2IE085sXSexZhXWUC2SC
oS/BYGhLUEz+vOGOFDdZs2i6g5H5i2kuZAYgXIQ73rHnawubzaqwQ0StzzCLZ5wymm0LQfnTrMv+
1pGgSDe5GYsrEOdLa8seXuQf6FPQlTkf1df0yAKdilaYGSGlPSEMRBoUPxk6Po7joLSdsmz5K5dJ
/uXt73tpWUmjfap1Lv/oq72MHQ3WlB0qZU0vvQ+opGMlh+9BGQohpq3ZlmIbOOKaONqFe43osuAB
GJWmrXE+37bXUfBIY+ZLsnfjWO7wOGAMvK0m2JTbtBN4v+QYM2MkFkTOY9L23s+3573sm7Ni1yIv
CywAeCYbmo7f+S+Y897Qo4ZfUJmzn92lfZl8pH/ij/u3x7kQ7xlneafQtTBegW3MLLHbxkNrqMET
Bf+1YlLqtp3bvMYkDiuEm78YDvYi5eRF32ANwqMGY1KOd7MTuhfspBrulnnvRnY0wzOrCxT93h+V
2Lf/O+Aq2M/D7PJeRr5bEWnxGPI0nFW1oHsSLY9A3ONwmBvT6mfeDPMVEM+F0MDQQGlooy4UnNVR
9drazHMPYSUrxqEodBV+9nuMQtT3JhiCf3JE7a9smguHhREXIDVSesDkVyMiUz5KG+/UU9u0yUfd
SjxwWiOGq1hDtf9VWh/gHeZiqfP2ol46LX8Ou/rGqsdS0LC1/BTE7Y9a1N6xsmWOfU3dNz9E1B6B
En3EykzdYc9aN7u3R7/4mSlHA6tAyYxE6fykdNVkRqZkhedexCfwhsemjKcfUrcnuOre8P78mucC
wB2eaPy33sFodudaNuTFyVXyZ9fW2FFZsXHSesO5pjV9IeqC7KOgj9oY2lzrR4qhVFQFeoIIfKHf
RY0o76w2GlXYabE6pDKVeBEn0WKK/H4M9BJ+/hh6taRB4+cpAszFyWgzKCxeE3i7QLOdJ0kaeOWL
Xtq13JOgwYFxEPFWVygYdHr/uZ2d6lL1+LDMpuzvzKbocRHUvGCbayaeaX2DzdTN21vnUvCj0EUb
Dw4E2NHV1qlUHMhCA+kNonU6jg7ULx8ywC9bdepKnnBxKHJAXoG/QV+roSJkwZWRaNkJ2HF76zdz
d9vXsC0L5MQf/2JWtFGZEhQobrDzA6HVk5NP2IGe8OHNDj5+hOGYK/sh9bhI/mIo7JsXkUSK+GvC
gjezcY3FHKGdG/wZ+3yy925iY0aVFF49Xokzl84Dqi//M9pqo8gpH9F/RBvRxBMPkzgBtOuDEQ32
Ji0wCWgwWopCNIS9g3C66koK9BrPzZEAHoiSCMoG7JfVZ51xUNfjntFLRUKI//pQIONpmgNaClCy
PHDVo3lPGc75UmIcjisIyP67AoPxa7yNS3sJZTJCHlxi3jCr3MBs1IQPZFaeyqEb9n2Se0ca8+3O
dTCiDt+/wmDY0YiBMcxJWQUCPKxhWBlawZWC50NaqszYiLQDSN1IWs9vD3bpG4PDsRcxSgQ/aWCc
b93C6YQ2VXV2om8qJ0C/Rj7sJn1Wu75o8f61XEMNmw7L2enOwNztIcDPTWxBfTWf3/4pF4IS70Ni
Lw4Y2CasAYJxkCVjV6Aul9aFd1+lgxVsPG0InehXVObLmpfmtf194Saj+Y1jIeIxC5Zt9a3phLnY
uALwakCd/nSA5hl7D3te73nI2gZRgNSv8vffnnT5QMggVb1k+KuUQZo1sqvzmJ58VWV30TzWWFsH
w3gDpVN/iHtde7cWNwif5WnqMNwik7OKhMg56PiGguvUJs0LIej6t3h/Fp+gifobN4uHawNeSKXB
zLCQpAjIZqybU9Yga93rGTAzMnejpDnWu9wYDP3Kp7y0ZZCm5gHMo5sLbbV5OyN2x9jw+ZS9ln82
sw678bK2h/g40OKMD43wqS1G6EuM7x2ZE0NrasGvUSYC1XB+bNIUtIRpQOuphoCHdU/dPEG/yRIF
UN48RosE9/B24wSV9887j8myb7jWeKKh7oijyfnIqA/paA0H6hQbtMc3Ho5cis60m0CfTt3R2hjV
LPdTb1wLFa9iIAMvVSNAKUAUqa6cD5xVvp/WYzmgiC/bD3Xd38UKIWLc58vhvSWxJalcJHlpchg0
G1cbFmMp3K2DxDvldjc9YVE5Pqb4WG2CfromC/R6VgxFS5iIA8CBU3I+q6YdnLE3Mu+kaH0Ou1oD
D7CzEmc8lhXOc2+v3atws0yLKhhZM7gbcFPng4nMIqPK7OLZhxG+i7t4/s8e3Okp6fT627LPruWz
rw7IMjmTohrVfuiNaw33WVhF18q8eh4Sp9zZbdcmmHUF5bEIxPyCCtl4i9Zm8BfT5B0PLA0bJWhQ
q+WLIulWI2Tw5yZo3W1V6ZoeQj8pQsQAyhuMd6XxVyM6+KWwSiidrlo4gpOY0QwvnksxD+EIr/dD
6an4Q4Kv4l7U/nBlvFd5Ed+VvNlfVC4WDd3VDCfLFYM2+uXzCCVoN6lU20ndGb/RbVF73GKTJizz
MePhEETv9DDiwuAVD6sWPDJx/dWTs6yyBLfmKfsijBbnzXkjr7kXrflApDjkXJQouBYhE5L0nO9T
JDw05XaW8cMYm2lft0I+U+p7MadZh5RsJc9i7LR97ufyG3WH7j5T3WfgUPLr28fltxzQHyUZfgdw
v9+ChAvAkXh7/juqWoIU0efmxTELVxOhpRVjf8TWWSG2rgJEpsIaTkG6Q3dChymRZ7HVhV7UZcPH
ubBn+yZWfq1+SSnNeVvKwP/uYdb308sBdsFwwYkc/f20BsgAtjXoH9rB7f4Fq+s84Zmsd6Fhl/2D
JVyV/roytSWunE8NNzWQMRDollC3jjvSlYNIIyN9GQfgzg8gHeQLXro4U5P2gq2fPD3e5chEOzep
1djWrnFHvbB2VVoV83HShWF88lItKcI58YZkO1VZPMHuTGdx0KY6jx4MINX1bRZT9MAjE32dW1Ga
pfE5z/mj5/aWcwU5sYpu3PUAJzjwC7l8kaxcihZ/tBZmAH2R5zXTD6DG9aOpglSFgYG3gjQDNEiq
/gpJjPRn/RFRLgU4AdSPAinJ4zqepkOlFZDxXpwiFc5B6yYeYiHA+Ma9M7TBtO89ADHGh1ZBGgtQ
Npp2TlQbFZ7dnl3u2yz2X/Qk0YxtFExlFgL86v1Nk7oi2Wda0laPJV6beTjUc/zRUbA+7h1fWnjV
y2CoDonfGNVTZ0dRfLTt2Kqbj03dTbr8gAdtebAtuiuPc4ae5E1eK5wocSTQBHbCdjv2B/ow7Z2e
VWWHv/BopJ9mIx4+VG5r+qGnqeyn2yU4LNZ2O3+1KxRvtp3WcxoLr2j22TSN/Q0WoHl0qLPe7DZj
Edc4xxVNlu2VCEZ1N/pzS+1tsKbIfaj7sviVUxDrQ8+M2mbnWdgW/pjsCS35Li+8bFOUuROHIzKc
drZ3iyFKv8AAKZ6DiU92rGiRe5vGKYvsg2iQ6laUCWya8qF0Gkc7Wk3kvXgkRsnOaoLiY9POSiKo
gOf5wUE4Ld51wVTYtyM2s2IrTRCTu7lvB7HD3raQoSzG4BFlVVOE+uB0wQGMXh6FkwMxfTPGnYVr
sbAmuYfNo9LbVqNCg47BrD12XGPRTY3OQBkCvBqTr0EzCH9XGW7ibzsFrvW+0nVRoLbtlkG/Qz9D
TzegcEfv2Nu14dE2QFNu0zRRBjFoGv3vFgVS9+hNZtB85d1kqwendiqb7v+c35kK1YAvIuG03rdV
Oz7oTqtUWDhJGiBTO7fxbdObY8DV1zbOzrZqozxoKvCyD3pu5u6DSKULrhdV/fmmS/0sCKWfgF8v
5wo6vj1qx1TRitv0ejZULzF6aGozcsH/9N3OmzaNW4tPBM7lq2V2jLIPwunT0UJJonjw6mH+J55l
gky2rD2BkzFiJUg9FHobeWYo+nTwN9xW7nSI8Y0pH+ZB14witHLCqthqJYIBH2xSkugrLjeGum2a
ODA+2HqrVbcRJthjvbFUU5Vf47LU4v2I4mHyw+jdpvrY6V4h620ni8jcDZEpUH7yylTPvkdaohIz
HIzOq81NOaSl80UHdOgeyxpw1a3X1HFNu4h3w4ajp+RX3dfMKt6bs2WJeDOkmteHQ+na0d0wuCNG
JW0a5y1c7r7wMxniJIK4YxuZebI13Smipo6n0klMSax/S+JWf5xpC8Zh24MPvE0JysYetX/z3wi7
sKNtoAuwhRuOyanZt7r1dU60afhhWMICiNLrKvs2oDT+YGtW0tw7ilspJDahmez7MWauTTQE4yZ2
TNlu+8AFljOYdak/YpKc/asAuToPus6LaKKm54ajlpXzBmtY5zCj8GyEeuu5P925sp4axC8MtneC
Tbc7zdgcR8IaCgigXteFNVpC8cZsYpxQG6+rO/StfIQk7FKMQI3m1EAxd1a/fFy4y02Xa+WnDsii
HyZu7Y83FW2WKey7OMIH2Kvq8q7Bjarb64lMbmersIxtK7FND4NJThL9Oy1T+o50qi63iNP6H3tt
1pqws93K2NqRUycHy85MG19lB8vjfQtbNL/t4Sx1oBDwb3SekSEpf0W9zbkuVNElW/Roe/sjTDyp
7ooWKdp7xOizvtxn+my7d2kbJU9OkU3dtpgtJ0Gn38Sg3Gti5yuk82zYavPk4UiL2mNfx2Hj84Le
mEhmf4ztPJKnIgCztKFBZGaYA+rL7GrRa1u6+qbYc/+b804oQtTnujf7G32oTJ5rLSySTTkm5Xzs
hiJSHyFfI49QwM49tbSN/uNis+NvcTVN+9FAQ+qX9NzY3DjdDMgLkf+iOzhirj7pQR44m9ptM2dn
jbYS+4lmU78RbmOPe422JtjtHBPMcMrBPN4U9EeSbRXZ3hNWsOl0HOTCNPYLx1a3SgaLAyos5HCY
pazu2xy010646ejeVsbAfoasbbohHcS6fbTTKhUHUEy9u4v0CjR6JzzNuO97tPGMbYcwlPFzKhGD
etChmCL354xZYd7HSwkVHEDM9wy4M9Qm4h0jnlQ2iDo9QFLHEHpbiGQuN2/nQatGBi2/xQoJIAvV
LupQa5172uaRCqZ8/pHFTtff1LEsvjYITKuPkRVxxn2uESy0meK4r6W0RFhWyn+nKM7yK6jtkbFQ
J0GYZc3zw+bAwAnbNX5EVoFxMkH/ZMggryCXXJOgfJUkMRSvdmrf8DR5S9vnSRK0hSyJpTB/EBWr
UzfJ+OglafsixTz1B2F4+TVvk9Vbhcm5VEcBAyO/yAt+XTDIEaTKSWmTn0FhJ06oeWJ4MPrSuJca
YmSxwEzAqwXmCaM0xJXlXb2ul44udUXKFL9fg84aWlc5Az2hVst+SinGZpNPbvpcUozaumNRXHst
LJ/uLKX2gQj/7sYBEYJpvSrmdW3sO3Smsh9xIrXHDDaU/MDdUddbAyaDv3ViSriHyumd4GNZQv3e
Nbps+l0bzyRluZXBKYBN1txGwPG/2uCAewq8Muj/i4bER+MZmr5Kvw9aout7GCalfpsGbfdPU7lu
Qdz0y/o4A2/sb8j1KusKyvXVxoGoj6AIjzIOI8/cVcWpz0a3Q0DK+TFbJg8/bnMj/pSbSXsctL5l
0zaqbndvn85Xy8eYC3V94Uwu8m6r91erKn8yKfX+WG4tFcKMGNI7pVE0CesgVte0b531o4iPQ1Fk
qfjDf2XrrOYYD4iMzkmq/xgzTND2QhiV+jRqHbboDk+YYee0xgyfh9VztpVZ+C/gMnpzQ1sGntSk
FelYhBlczuJL0iB15x7gkM7tgykqZdzgrO0GjzNW4gJz9MVYuQqFZSXi33QSkUN63sNLGBHaxnTy
m+Ami3cRIhzlQ+AXZbkxAS3mO1OZxjOKjoMRunbTgJoU9M943oisu6vLZE6+2q1w2k9xZdYK43Zr
VPUWfLcebzSswzV/gzhmlN2WNnDSsE4jE69j6JrazjNzJ+s30u0Nb48GMHbnm9HuPJRyCBaUxndl
7/SLk3ktK9pnUSb67tGeucKegiguq59e0jrdO6tWxKqFIsjDTocQQ9VqFbLQHs7SoR2mZzoF8S6d
K8yKktR/8GbrJ+6O2pUO1/pKcOG98TSGxUUJ1aSZdR4hZZuMxpBI/VmreSvs3SmP95OWm5/0wini
g+7P/db0CysL88Rq4rBz69y+svHXh43fgB4vIZriB422tYboEOtaXASV+Ry7sbXx/Dz/Wg11ElK7
t0k5ILGFb5+0VyWX3yNysMFNoBxATeB81rkwlNNknfns2WQVqYS2XyRtuh/qKAq1wZ0PKHMYmyqV
37VUy46GsuON3xTXtPQvzJwvz6FHrIIS0+8n9x+P+NJJSg54YT1HMk1vdThXO7tvp89ArvSjkmq4
uTLxV2ceFD3VHS6oRcuU2+J84u3kqcEZXPt5yoLuH08W7kPAu8c9QqTx9DBVmR9spczn4oDzl8YT
t9XanTJ7MW+jAWTaHpRFdKWUsaqb0ibhR6HgCoOBSq29phTEuO8oSG72MwCgZGOirLTz60bp4dxX
w0tZo0Kwn1sr0p+ufI11RWMZmN4lRBtuzdeioV0+gWwjMj4niR99B13SllskLMVNk0gr2CV1Ms3b
PMqS5zyo2yf6ptkOyq1uvPO2+f07GB+YEjVpqoHnq2IHaZ05w+g8q673P2Wt6W2iIHElSWDjkXT6
da4Ob8/9wjfH7IeaP7WchUy7Cv70IXVtRhv2WaTpf9lg10fdrjGeKiFcbSnUye+YEJnvQwwtC400
CFxiG93eRT7jfJ69QUlCL5X73I+DfmPrCZYcwzyPj5S27dB38vgaDedCeEOyavmoyDwAaFl92YAc
u+hF5TxXbTe3u2pq5yNWL94cIsYdPYDMkvnGypx+2MAEqjd6a01XGuvrjHCZNFOldE1LgO22qpYr
q5F60TFpHR2AgwT2cUeOXm9GHllbPYd0WKZWtZ1G55rZ0W8rgj9ztGVoEKNgs0CuYnu0hJ8/wouy
KLDhXOg/p2OUDx+yih3xmBS2Aw4kd0y1Qy0sbx8geaO+5Crf2vW84IdNhjr5Q43AXXJbZoN207uR
mv/Dd95UaajTb0j3XecZ46/RHqTKMMlJjMcZYoW/EdC47iEFdeLdlwS1R5pUqOjTNwKafj6Xpq0R
p6oLPqPgCs8cJbMwGe0CnESQ5w8GWKIr6fTrvcOIwNroIPl0H9by+W5sR4akOv3cD9CNZluTp1GT
014mZXmHxrNx01n6dBBcbYeCi/RKUFi25vnisXoERo8kbTkvqzsKM0Jp8zZ2n4M+UQfTr+U2ToIR
5fRx3r8dDC7chwRfjiSKs0AkaXWcf9xE2PMUjcJ9dgfErUOFdtOtDAyVhHXj2nLb+6qgiqWMD3jJ
V8GN5LjtTDpaAO5SUcfvDk78HK4pwOu6v/TRz39OLiO7LybDfW4ms/+cuFGzS8RU7L1EGOEMp/Tg
FfY7xUkJTgzKB4eAhaA6ynPng46+Bu9SSPeZFNE7uLU+/Mw8DzhIB3PnfS3X/zcW6h2U7jFFWj+e
KBFbXZvl7rNRm9n3Ae3EsELr/7ar6+rK2r4OP8u8kNRYbnyQ46uY2wQAsjRW/rlwe5ytuIERmDPb
zZTXt6kTa5t4RrfRdOL0yv69PDAKXEDmYbSt55hY1ITs3nGftaELtmPaVzc4UmAAVQVIVqt61w/t
j8gxyivxdq0hwsdFTodBeYCTUyJwer6QTq9Sx06a4sUe0Sj5CrI4MELLjw2avkovwtqhz7OfSmuw
901pN96WvZUb+OKIoTzaiSHZ8IOgitz1Vraz8Fm55pN54cDRTSTDX9CzUJnXPb+0lnVel6P1kgj5
EkVFvnf6LNlYRWFu8xj3QVCY9sbuZhE28VhsujEODhmlu+3bJ/91kMGlCvwl9hxIHbjrBFSmeqeS
pPefkelKgBz146eu6bUf0+Bo16pPr1MOsI/oRPCytunrr8F0QMtF6fICe87pQBwjw2pvo8TJgNvr
2vfZkDlqmu21U72c2vMoSp8IpDu1H7ryJAHnmyGbY6+Y3T59aU2L5gXt92eFK0THo8pWW9Gq8Z+3
v+ilAdGeW0wJlrLT2tqJssSQxLaevfSdMz0B3e12QWvqB6gM00lJ/efbw/1OjtcTJL+AlLIYudGs
Pp8grFtPKM+LX5rUF+6XusxNsaGe1unHItHTUBOURpHW+qcbk+jYWrgqhpMnjYMg5931bpeDoRxS
VeydARP6k4DkeuWTXFh4JMwC4jg5CLTLVQY0BeNkpVHnP0etLba1Q+KVjbKgGpYPv+xS+WGbZFww
b3+ZC1sbeVaYZbwtIHutidFaVzQzztqMiroLQKXcvJ+D0TnpWtZlVx6Ur2Mde+u3pCTZJsnJ8lv+
SLS0wsmKBMW0F91Ls03T1f2hbLsirEjfj26iq8fJUGIT59BJ3jtLRoNCAeQMI8VXhAOBFUA3qKR4
QUzMs0LwSdVm6PDfCPPSvia0e2GzMRo4OkCZkJNRP17NE5ctNQ1d/oJjpm5uKtmMmBbayO7ifYGn
486WtTNt4wKdr12RD773A5L2+FHQg41Cx4z0/3REEP8Pc+fVJDdyrum/oph7zIE3G0e6QJmuam/o
hjeINtVAwpuE/fX7gBytWOjeruW52pBGE1STTCCR5jOvcS7GsqvGDRqUbvwpkQ3r9DenhVwKVLWD
9RGF5jf1O4EjJt4gMnoSI5fOqsBpdE2UPAYbZKhPISfefP05UkHSkxSWDBYYx/GsTElWY+7kRU+Z
HiSXnZ2kZ26W0SFnevyuUIzPKDxeGk1Xn7hi35w1c5mIAgLxKcJUcDGOB47ygUoZhb3HmPvhkRLd
dNF15XBXptXwCCnklMnG++MB3yIOpzr1pliUO0ZhDon+GDRZvtNTTLq6IU83OVJ5lR+iwXyiOvXe
gGQwKMXTnOGqXLygE6S9EMFgPgLBcB+nbrBv85TumIrl4drozJMuzm/qIxxPmDWxh39kbc7yU2pq
VLeWrjy7Wd3a66KvJBmPHtECDzyRXxh1lHZPqTY6lrKPoDoX92ChpXzIjbEKtxiqFhyteaLHwYnc
mXicr3l00s/sX1gSXKKO9jauadQwruWQdc+gAiLFXuteExFJgeIVzqofctcKLl1qN2eh4qbTjVnT
DaIt2JDcKbEVeddlqGdr5GdyZz1oVtZfy7JFFCZ3TLXZ1bnT5/tBCZEYSqFYI70IHMraTY0wxa7G
tbPb9mqXKd9k0AJ8pFBppBu3ldGzQawQ+cTOROd9p4n8PkkRfY9WcD/zMd7YpVFXlZ/TOf5M/1YZ
v3mRdP4yLBLjK80U5l/E5nH6PJld2G5iL0+jFYCF9CmS0hF+mTuY7ZWYhZ55YYWmft8NY3Rb6TWl
Clka/NGVpZKMoLtHF7TfF6FtiXsnjtt7VCqDYafkQfYAZARFA2VGMK3H2KENqCRDeTHqUv80eY3U
vo/ZhNFWkSRZfNPRAriwUYMU/kRHMZ3tq+zsc2MOqrp3hwaUmz81IKbXjW3Elx5kV/fcDF2j9Z1Q
qbEnSesE82RRenJPpySqDk1G5WjVVFpNR2bSi/sYJrJJk14k6SWuPYbK5/OCz5bT4qLSaMVo+5ad
mAgH9ZGyFgWkgDNkmpXLIMsGbyV6p6g/2dUYqf2mNasyyTd2gB5vhONOGLnbATD7t0mJVfM5ibq4
34qMKu/WqxTj1RTBVGRQmFyPgrndA4bqT1zAb47FuZw1Q72Jb2GsLst6mheqIivV8ZkjQp5Fad9u
hSnD7ZxV+zXIO4R3URNXRZ+cSAHejOxADwM+Sx+VkgvXwPG5WNiIAmRjZ77YvZrVSEvAKFqDndPu
6C8Vn2vQOZhNUP0svDOJYzyNg4+vnzelAwIP5FjQmAIxOFPkjh9gzAZhZVkevkrU+cI7w5XuN6XX
JgKxrL6BbR7HF1MV1Js4arPP3E7jibj+TcgFwpbaAa1IMi+6zYuAhHablpO4JE+E99qZwH8tXJf5
mBs+yiXXCjZyLs10rzwFl1we2FQTUYUh4CbknoPuRe6VupUcylq1n0b027fVNFb7UnfLsxTdUbQR
K/wuPp5pc3Eo0sZGbwKBBrqfIG+XDo5tGqI07AzeE1ptzgSGqEt9Zb6jT8DfltHkjHcHY8sthJKH
TUnx+IuqilJO3LLeE5Ui4ZtD032yijA7ALqxflMSDeEnpAnmeJLoRZ8dl47H0kczGIXeB08q3ku7
uJnkeSMqFUVchFmq7qSI8o8A/Neb5ceAwJKg/bFZCGOOB0QOO02FV3g0ra3ozum87iZwoR93ai/3
IzZroR+U1AyyujT3RlU+6rJUdh9/yDcp8Y+HgM1FHMXKBRtw/BB1p5U0tlPvKatavV4H9uT6ggjv
cyS78bwfXXMT2XHy3A9hcNCjqb9JrVzNfCtT3e3Hz7I8P34+CqVq+kPUjJf06DRv1WGSnfdUem5r
772uy2u/a7Ei9b0e/Zq1oVUT7ccivtPaMbz7ePS3S5rPj4LKv0dfTAQSXKbVIvT5VPW5WNuNO4Yr
I0JE7sT5/HavMo5LWAX5nBrEkmY1GvrQe7JhwlM9eTA92Dj2JK0zrsb+whbedKLN8954YFdgPmMA
BBh3cSYVnWuPnje6T0NvGei4Djidj2O/wg/H/C6rWpx4v/e2LLQNImM2LcD4eZ5/Scq6GcM7ZKH3
lIa1dasPdfhXHrnDfjLj9BSN7L13o5NOqWGmGRE9Ho+V1ESENX7HT3jUO8MZ7tHpRWEId/KVVPEw
600t4/NvLxOwAhrZDWUbZIwW02lqee8qcRE8KYHWhquG7lW4VROu8hNH7Du7YbYs4KPRqaRRu0j6
yoxCBu4EwVOjlsWqyAMPVESpbGxsend6PaarqgjqT3FcN2cfv+I7X3DOMiDuQzKgLr34grpEetOs
au9Jw8HdO8OyOsajyjSnjToAvzsRNSzvTHY9QpQk8MgnovW15LPbQpdKqoXKU2oqZjMXZMfUb3Q7
eg5KJSWKkJkfGl7w7eOXfGfpcMgj/UBljFX6pu6MjQoVZovpDeoQiYmi25EqDnsFE4ONlbS/aeYy
3y40+mdKDCkcY86xyy/bgmZgnWrqqDzN+IhzBT7OuivgT20UV8SXJrNwqt3+3mecFbCIg2ZyjL74
jLSdYi9AvOQpRG0zXMOnDVaKbsf5Ko/iU7Yx75yejEWmxNb/0f86fr3U6qOmjLrgKTfLVqeRbAIv
04ZJPXG6vLdaiDvI9+nes1wWO97r6spIJid4crKw3U96P26SNBHn9K2DS6ea0n09TsGJS/K9QWfb
cYraMPDAbBy/3FAEhZc0bfiskCmszLTuN7hHY+YRadWuLVvzqtRFfGIXvh0UpTSKmToNVHQ0lkyD
PuhUEah2+NyKCGJshpw7HSLoaFt3CKvLXK+90of/ba4/3hhvvyTjzhEQdS0IQEtXHirW9RBGDnsi
kUbtV3wIQhJKRq8fj/N2eXKAos7EdIK3oU97PKl4oNlZU7TR89A73qUxZqMf9459b+qKt/n9oWb+
BHgPcgMe+HioLBRJjM2gYKg+uxwVPf6EDzLYZkQsfvtY+WG3CO+FO3eG1RwPFVZN1EDo4K08I7/K
lEbZD6PGVuiiSzdqiu3Hb/bOIkGVg8uBM3SWsVmcKmZQOlkrYO40amOthTPIb55ipPvMiwWYOUNH
e7Y4Jcm+TLOYRDooKITTuqDMt3xH8C11buaFeFbVvj8zKLqsDbxIfTEmxjUVZgnDcNC/APIYNl6i
2icuxvcWDqHFXAqbeVtLFf5AVKNTGYp4pjrX7bkm45Xp5Om9M3Vi//H0vr0kOLepZCOKzl5gtR5/
TatwO2uyq+y5GVKj2qiZKJJbF7F8/TMVKnkXltCtT0lOvTcotTA2Gskkoc3im2ZlkgBhL4pnrYfe
q+IWfEddyLgchzzaIa8xnDjd3hmPOgGJM3adpHLLQCP37KkG/lQ8G7Vj+UCZBaqifSPX/dibrzFl
4hM3/tsPON+CNKRQ16OouaxnAgyK87Ad0md11KetW4TO504YmAJp3fSbrjF8Puh1iBXTjQClS7X4
+AsSRhRR35fJsxLQKfg0JjXpf+AFmbIvoAt8+ni9vHmzOY+D9z5LWtH+XU4l+pJh2RtCPs8CT98l
qke+RoDK5asY3f9gLDIzEBJzqYNi2PGbgR4rbXUS7bOhFhYoAQStNtyJEDwaRZxqQbw5Z0jCqc3O
uRFvRp54PFhnwlauAn149oamuTQCYa+QnrRuhi7ed168EXqenNh7b+4h0HKAgcGn6WwDb4nILEo3
yNMw1p/VRCV8kU5eqRudWuGJvO/tN5vpfFh606mnSmfM2+OXwMxLuqYjT9OfJT0KeLW4i5xHQ9DJ
Vap6p6LAeZ6OUn6+14y1g3mK8jI94OPBtMaC89J66UtqtQbgx9z6DCM0Xk1D6gAAFfkKIpu3CRM9
f/l4ab6pNiAQirjCrG+N8qwKQul4aGOwjaytu/qVkqn9KJA4uyCzGu+rGLZRWof9S4ls4KfY1IZz
vCXdL3o29ifmemkTNuOdHQOVUgrpxDX8c/wQIleGoJgseTAMsN2byY6D2rdEG1bUxcYWYROhonqE
zL/5WTGzCFDcaGi7rLfqhJpxpj/KBPT7PlW1Qt2emKHlipspGlxnSNSSJSNdsXg4QyAdIlNLPyBT
ZNx3ZmA8KiCtvlHxrnEv06CzDVSPNhWZ6EUV552z8ixFmzmNxRxMmN2XekqGr7Aw2lNaDEvnU2YO
tSCu3dlCFjjJ0jVaq91UdtqkH9RaeleCztM3zVLSytcb17jp4Qj2vicRVPJ7yvWZT3ciitZdXfY7
aUaQZyOziqwT33N5dcwPRSJMJEBWM/O0jz+n0xEndomtHaYxHQ5WpRWvVkpV1eSr3SNTdsrt7J31
wwalRo1IM+IUKCccDzhALMoibXAOcVGr+FD0uUQP0cmkX0VNeFM0Za5eOtGo+mYat+664Kq+D3Kz
8+EHZi/5SDyzjXSZxeuPF8/bmaD0OyfrJEBgupd5iZsWKEq0WvCStNajktgB7f686y8DB9XGLK4P
Hw+3PI+p9NJbh5XPUiMhWdYqA69toELo4SHkEvAnFXeYRqmUi7ps5L438u7c7N1o8/Ggy8Prx6C4
dlHhB7dL5fd48qHLRXDMGLSYgKxKIzLPaHl5EAIL7bZF8fRsQF1m34Qwej8e+Z3Z5Yymrk2hewYr
Lz57P0WVZbVKeEChqP+rlG6xjmJhXJjtkKwHN9p9PNyb2YVBhNoopzS3HeojixclUlKFiOP4wMZp
Mt9AUut5MNqxQZwj633qWmjzWmZ3Ks9cXkWIgDCrc6UAUMHbgrCGX02LX0RyqFO2DpSbYh16dWDh
7Mu997srlsFobcIpJxSbVauPv2ZZO3rn5m1yAFohRr+C06psUoPqB/h7ZYNkR13+ZuTO+1HHh3pm
gAsilpgP4F+uWkiSMY3yLjtYYZjv6sB1L2ADB/tJAGH9+BO+M5UMBQCXiwb5miXnboLUXSZqmR2i
VBebzNOU7RDpeg4tkQLBifd6szzn98JrZM4wscVYKpBQhYw1BcOxA+jFaCWSwdi1NKPOxrFTbjPc
5v4n4yFR4xJkAsxdeuWoElRTrIniIGIrRAuiLCq5V/XBugjrvFD8sjSNE9DJN3t/fkV2w3zcgA9d
frokoievJE52sON4uAviqtzURWz7dZsAuFEbXV5WpjWbIpf9qaDpnW/J9YICEmtnTvzmn/+ybEaL
hCGE6nmI2qGAzkS7f9dUfSzodGf27ccL551vyWCkJZzjxPJLqkaeGyJLjaY4THlibAq86jdACoez
Dj3GVQ/17sRZ8+543Jy0Tmcs2XJiM11vozIbikNbx/aOgkSCT2Cd3XJx5buGa/5EO+DtZKKrpFHX
BR892w4tJrMaMifsMy05TE6v3ldhW60pMI+3FPJPYcffhpwEUXCbSJx/KJ6pi3NUK8F3Eiylh9Ct
Sux3Jj1Fc8G1v3qNHt/hDw9nLFYrkFOdcWPDOdw23VSdaCG+nWAeggYBtwcKJFS2jlcPVclRjceC
zelM8ZmVFDFyE7nx4gxlsmu84nfROoyEOxdwWIoGlJqW9WwUjbtSKlN+aEbzsWkruQsNLq5yctaC
VGn78XJ9+zmBhtGJpSw5G5UvBaugCLWJESjtwUjM4FqoE5I1sSf2ptEdfn8kkISEHTT3aW8vYj3h
YZAplbo7BL1eXk66F236LhRbrOXrs4+HWty/wLoQswQdC4RBQwBsacQzTg1SHUqmv4Z5YcIXbvQN
VbXwSxk29j5zrXAdRGpzirTy7qgzpIxzziDAnhfSL8dMD1Czl5HUXiE8mOZGupX+RZqyPQOhYzwb
pZ5+bRFZ0X7vMJ9flmIILR6Sea7/Zf5JZxZEtCb111EfcXO388C4D1HjvouyJtD8OKm7Ezf/fM3+
koT+HBF5PlrP8xmwLIfaA84xepgbr9FAFylsi+mLHjvKiSrPYt/9HGV+K2IMKL1LeF4mKUzmuWa8
SnA8ewRXgEn2CtTPIsnxlxx1HEN/D7fGkD+q81xRpJjE24uzzR3awVMy03itChy2N/P/ZmfVKKBw
iBaQ1ETA8fFKXWy/nyNyesNdoEpIbnu8ZsoqRx9QT81XIIhi03ixvRcROqVKZyqbj4d6O58kW/QB
aJPxH9pyx0O1vSdmT64o9NVwrEcQYpNYW00RIB+uZlAnjPbpt0dEU42E2DCBbvDP8Yha6Ba9BXIm
9M248c5b17uLyXq9dVybEH0brNtOrMy3WxCxMeaRa54LHw7D8YhjgPVoYiLd4bcaimpXLUQUhECU
8bVJB3eD01n4aICGyx8/ftP5IjreEYw36w2Sw0LNXgKJvcSKbC+tkVQF9alehUMb7dEHc32jKsOv
YZZot2jd4HXiNOaFParOKb/pt+sIxUq4TtyUCE0wBccvLnWvs6VaxKGfWCbgE8wcb5hlKNxmcYoh
8mb7zwqowFzmsSh7LW0+y7zoFaVxupB+C/opILZR8enKLCx/92syECQb1g80Kvbj/LV/OVCdvhrG
ulMHVmyQTcnGQ3FfX6cS+a67nCPR9kHUyfC81VHgOHH6/ADhHn1SBieOmyuH9Ck4544HDyo76svJ
YCkF0JfG7UQVUb+I0jK8FZmBBFnqOlIFGw7YcD0qleqdawGiZLCQpmJVxaGd+1VejNLXkz4jCxw0
YpXYRxhBmLdFhqLaCqkFafogZW1scVH5EI9W3BbKnV2XUX5uxUqnQrTHJs83bHUkLtYGxJJKP4Ab
KoaVaYTuE0pF+bcoi9BhtCenNtpNMNWuUawpAk3whWrUOr59vNrf7DIum9kViWiasjECy8dTQ0W5
MtLB0ELf9rJmnzdBdmWYVbaKojL/TiI4fGtctz7FDFikEHSNUMngDGOHk16TRhwP21kIzZhNpod+
BIWo2fdVMdarvkOD7yItOyc9hyvVX6DlVmabiibIqTzizQkKBWbWGp47c3BTl8gbG5oX9J7eiFCi
0r3RB/gqqWOD5VdXhZe3T7YZWidO7TcvzZiIWqLZQeQ0l32PXxqkOEI6HXpKvmkVLwUmbjc5yuQ0
bnvvXB8G88wC3b+1h8k+sQPeeVuibmyquXpnOsbiLCU9SiwvQUXRH2uxc2RYJbtQ16fwXgqjMS8L
ouDsRKz9ZmXRI6cYNUt/QrSCdHL8tlpotnFLoTAGgWuavkSDUK602tIyP+vDcqWUindVA2AJThw1
P+prR9udjAYM5MzsA0kC5fd4ZMSSCi8zDCgmUu1kfj6QTjb1qmwNLf0q4fqDMDZbTe5cvACFXDku
8J3LwRZ5e+XkPVf4lowajYsaxcebtp2UyNdqHRh6pmRtuXY9aZ5FBKvw+MoG5WiCbATffKi8ofMS
Jandrk3CY3XvGCSriC3RswsuPMlu1n0ldzSBU5bSTBszy1RxbScUWdYoU9flOgXk+Jti3kR3nHn4
v5P1oHBJIf94PhLiZ5W8R//ae+3a0j97aeRn48PvHSTLQRaTnrS9NCYt0r8aD8hlKP4w+uLGO7Gm
lut4OcgiiZQRvt+WEupfSd18Q1uFynkt9u7fyr//9Tz8LwqStz/XSvOv/+bXz0XJkkcgZ/HLf92U
h/xB1oeDvHos/3v+o//ntx7/wX9diee6aIpXufxdR3+Iv//v8deP8vHoF5uc/vB41x7q8f7QtKn8
MQBPOv/O/9cf/uPw42/5NJaHf/7xjNCKnP+2UBT5H3//aP/yzz/mBvJ//frX//2z68eMP3bWPspD
9pgSMf382/79Rw6PjfznH4rr/gnQhpSPZHbmD84Fkf7w40ee/ieiCSBHcdkC9/1D1iIvahn98w/N
+ZMuKHgEuneU+hAf+OMfgDl+/Mj4cz4cZtFVcEnEldYf/364o6/0n6/2DzTBbguRy+aff5AksZL/
s/MBkNCEIMGnRYdX5HwELFZ6nyWdQbHmzKwGsclLrYJqKpN1lstbFQj2RkK6WKGa+urGWv5JdWpl
KzvlbgicXRyP9RrZ/2ZrDnno560+7gP0EPZ64vSO7zYO4jjRWZ9XSEeN1E1WhWY86dOAcIBZlj6s
rO8FB60fSjSHc6u9dKFt+JbiWNzu6l3idt/ybBbdDJDZg6Tvh0kXvjqD222qcUR1o69eLW1KN2Fs
cy0ZNvL+ZXLWlelD7ijWFpQ/V0fTjsMGt8TCb6OWGmZjcKz4WhqVuxxY0lb26qeQiqBvCMdYp5Hr
fpVepSJkEZq5OEvrWPgAOpLnUZbykjzegI2g2lc6jI67Mi7DyefkTHcBF8PahcFmr7CIxTBRiGun
1K4H5vIKe+h8a4ryvKsccWaQHa9p3q1spSIlMfqyuWiJzyEaR1VxBg3Z+l4FdKNrVapXsVZfl7H2
WQ2wy8roC50hsBO+sq/rzi8977oIUfxrxxK8vBfrf7kJJghawWmeZEnpCzNXdhjzln4S9t/CTFyZ
TT1tTYxzP4Mb+swZqO+qXg2vcoD9+yZ39ceipnu8rkZprsVgRd9T9NpXOQ20CpIvYhDWkP6lUuR+
sZyquRRmau8bzR6/FZXSPOlF9ahOY276SWnC3HSMClKPPiuaJtPYDsym16N+mPXOKh44jnq83284
Yw2/sorq3Ck4De0srz5JXRGr0m4UX3j5qqGI8G0yg2zvJlq77uhiXbhNb7+ENVo4Od5BL6JuBZdY
1bU6FHzYBFeyJ8zcyUGXfi+TIbukTKHEG8uKkvOpsxBP7GhX16sBZUxcq9Rg1QIQy3dQ4ILyKzqB
SUw5Ws/v0e9Dxk8f6HKraHGsCsuRl1NoGZdt3t5Tzxo2VoeNT56jQllPkYsuh/vV7lO0oQZ/VIxx
lZXpV/ChxTobyy9N4DVrox4flMo0H5LUSDCihZ3la1WSqeu2QaByhSXcOH4taQZU3zolLa6synB3
su7kxsrb5uug9GIrNOE8IxEcl+vEU6YH6LHBeSb4gGGIdLga9M126DP5EPfoA0LyCz6pRQY1W3Hy
ZlUPlnuh1xbbI3a7rWNV+n1S1OnN0IjsmwHF5yltC/qCAFmNjWjxXr3BcEdhPWSG2M6A3q9FZg+3
ba4jwDzqlWTvx12PC3OmxGedoha70mru6np4VcHlrcYemSJH0my1kWhYTxQIsMM22nPhwqmMouwm
DYJviTqslQ6nL6VHM9dp14NlJnsbVuKuqrNDO/TDygYmtq06dZvFJrqqedqujRy7DTwqQBrm5vBJ
S1EpCOJVA5Bkk2fhto1D5T4Q4TVeAC+BasiDjOpy2wpPQynZRB9S6dD6RPL3c9IATxKXdaikaXNd
momwxk3YN1M8bhp4JMLb2qhyeaiZ9mX7BcLrxYRIAkigJHmRQWpjhZ3bt0ETmecoFvqylrfTpFir
NpQu7WZ78BV3SndVZaJ5TqSDwiq1yrtYWOhRj40fD54NgaI8y6PO26SmNvlBGHVfmigwrnPl3q6a
0V4FtlOuTc7Hq7YaEEiFp3PpYU7/V0z8dGNUU3cVEG1dtW2eVhvdyINtVCv2ddY2sto0irG18Cce
enGJzfyF29YF8uj5kz4aeywpcS5oUEEDp4m62SD2QVA/DGGKVKSn3lnTcBFAdVv3pZxWhlUlqyYe
0LBMquS8qP5C9nUFNqnzEV6XFyitubd1Ggic/8ruxoszlJixX/ySOWqLFbOaN+S6VeSXWqwqvpS1
BTZcS/xCHZwBl3YnO9O0ohCbIOvXUz09o4B5h86rnfiUAbt9mZX6OheR8do5M3+8tX2l7ca7+cxc
UTO9mkyn21mTdsH3MlYUD5GTyAXdyKpqMYGIik92Um0dYWs3bqrkuxww/otuJem2bxr71gtH7XyQ
4qExvXHl1GPxybCDdFUQyq1Ksuj1WCNBB+sk3GWdEm5Yv/DaBfUo5GbUh7RWivuuGWxfDBWcbje9
kFXsbJwwfOGc2g5VoawqatVPxVCjudh6mb5Komp6kJr3xQoLZ4ti55bogDZHl36FPoTMnklF17Dl
iP7viKYcThrrZhgA4OiTX9fBpSXC8bucMoENa0hRJkhVOBP9Weak+boY5Bm6pukmyrz+RmrZqtaT
z2baYY2Rd8Kvq2rYumbiIp7Thp9IhD4HoNv5zA34gMR56PoJk68+eeiauFoHZt9dpp2V7ahDYXdB
KWgLtjhfE4OMKwtBMqOOz2BbFteUia4bT882GgaYF15cer4phnEv9Xy8iMAvY6zc1yuS3phVAXOx
6EfDR/kKvBQEx4bq4opHRP+rUu5cGNocKSMIoDi4SQJsWB3Cj6Jtui0uVoHvOhCZdTsYZgVX367R
qBhlEnxq0aWJW/PbhG6pIToMrO+joW0EF1CjW7F5bnSR2UXIgQNx9qkxl9EmcgLV+YKFUHKmGG6n
rxEUduVjA3ziZvSKm1zTtzohRpLmXzi6LR+ym1jJTmob4PH5BtmdeGsG+k7mnfmV4rV11jfRbvC8
K92p7oo87ldaN17BW65XBk4hpW1fFQmnjRjXeR2uYxhEkSL29CtJzDCgWblavkUI2g/FV67Vx64L
N7E+dL7nJbY/sizcoV/VY1UTa9mY98jrZgrwqw6iC9sb93kkNkNh+7C9n9syjK7CzhselD66JRS9
F50WbSNqfzslKdS13uAH3xjcdvYasf3WZ81zcrlB8lwVkfaAlfLWSec4DYEEH0qY9dnqy2htBRUs
+6L1HnodT1lS+IPltflVqzUcMoP5PDRTti0Gp75T6rbjEglkeVMm8eXsQSlbvzW7Xo9m/o2INy1a
RuYGLrBlSb8oIjFd1XWI5Lh0hyK5NhtAAldJC3819ilYxc5e8WTf+5EIRmVvjlHcfU0Qq/Sex7Gh
MfmzL/FbCdGnIuO/yxznKC/6v2ZCR7/r7FDM6Uaz/Kv+P0yXILJ8lC99Bv1wePnHgyRtan7NmX78
ub+TJtv+0wOVibcDIIsZpkRS+zNpAsP1J3UgQOgz6J3mPYnR3zmTo/1pWBROQOnRXyON+XfC5P4J
HJ8Ylu47DHQgn7+TMC0Ko/OIyHDSWJuxgCAB58zs16psqsU1osqJdXC1QLbeRi9NeDYrFc306Qso
mzJ5RLTdarZ5xbIy1xJcQTSslCJQn8K8JhRfFfqQOOdeZI3o43tKXu16L0ubq9TKkM+Eyj1Y5ZOF
sQMHuYJubGyA0aLZfnCGYmzv02hw0kcyuTJ4NjKjsq9DG9yA4WeaaHgUE2XR7CbSVNnniFoA/Ss5
OmH2XmrOWPHIaLJr44WeGXn8qjTEuadKlcd1LFr/VEYpI80NSD4fkKPjOXK0TLQRwvr0OjnLKjwI
zNTcpdwItUPjJZSiX02iTMVrqgZCD7a/rKi/k9xfk9oF2I/xwaECDqUlAJ4MSYRF1ZAw1W2oaosX
bOmMhJO3gKwRcRbqShVv66EPa7muIxmaEbRbZSrz2940xkZfaeZk98a5tKO8IewoKqPWrimYVfzs
44c8rsvAg5mBYBg0IWJKkZFleTxHQyQUhHkN5cUmiVP1dTg5oVNtU9eUBsFCLW37e0I2Ivcfj7v4
NvO4gHpgzNK6nAFFi3HLdiwcxD3cl3Bkzdl+h+lB8y3iNiKDp+rZihsuBSklcXjBpf3zWOS0er/g
cNwqml971gxFTpFK58xxn6fll6ZGaHVCUYfIeFGcFBrCCvVn23pkIylyX0zCSa+FohXalZFUY/uQ
NKo6kcBHImVSPp6IubDxn8IHT0KllaIyQm1A1HRqvcdPIm0sB8YkxznOo/RQnxVYeQbjRgkyTCjO
Rrce+CofD/n25bktaRnMWGmQksuOYOREAaL1av1i2j27fDtq9qQholX3bYMnrBuY9vcaXCJJdoOi
hv29UMeu9jadKNTylAv6Agw6T8Dcm/yxUSHUAmo+noDQwzjAK6XyhLa4kym7AVEBNgRgGog2q7aP
McdZiYy7sfQH+o08lSXUqH3ISjseV7jL1vmDl0VZna9J22v9PutE3jx9PGfzefrrZ6LXRmEKVDGE
B9BhS5x+2wduje/z8DTUsmYRqG2iMlnq0CPg4Q+10SkPpZ5U86Yhs57/JUq4bR8/xZvJgq4DdhjH
NvApNOOWj0G5piEhs4snOLEKZ3jM6YWNVEckNVoXRmBx7jdhWyePSEvjOLOqy6xGiASyq4JVaxVx
2s4n/wgFnCecUnLMISmLU3Jl2nKN4dRAikhBD2KDCgpkcT8NRp+XXo7schPotpJtIKCUaXtbTVKU
iCxVY8XDKQ7ZSbYpxiorcKegKKM89GUZ7BuvTuNwlU2TOl4ATcllQMStgsddtZaqpPeYo4REynTg
Bo5EXYlHLT9XJy/lb01E0KOYcmLmZ2DMrwsAPiRSOpQnNZi8qPAvTgxWZl51eVd+d7BXoVpTgkBh
KQaYAnj1SpucuTsUjD9Pz7Q1+Rm+TxwnpRa4/Gigym5X27Y3Tm/oH6CW44eDHPOzTjs3xpbLIhkS
4suoKL+XNbuo2hhN4ppXuhYZeK1Qd2Q6vKBLpy8ZYJHRoQBZ91W04sDv7XuIpYGyqzMznr7UStvY
166w5wABKHyWemdgoefPUzSGxxIaSWm7+xIBxunLlCLsQs6bpvOlJZh9PlCRexH/p0HxfvriZmSA
AYFvPPKvZlKpOKwpwhjN1nba+dslQ4gL9RotQYb3ZoGb3neLARdlnyBe5clJVebYQJZWljwOjZ1X
5RYGqdY9YFczycu6TqAfpEAcdPrgYZANu9Dkcv0rd/Gq+NKpncYic9yQOAM3agwETqyN5REOXhyC
0gzFQS6PnuRiaRhY3oeaVyIjpmVI+0M+UR0MIfoiLtK90VY9B8XHq3F5Gs06E8D+uLdBjgJzWozY
1GoT9Wgw/mVM7bwY+9acjz+9cfAU39pdZdnfg9j4USaFet2EVzNignX68WP80Fb+dd0hemHrFCzo
iGLaSZR8fHZPRtdW2BBmX1CIz+T/Zu68luNG0rR9RZiAN6dAObqiE9mSThCipIYHMhMugavfByxt
7Ej9/1JM7MlOTDRDUrEAJNJ85jVOPHRUj793MpfsRnnVt9YeJ5+ueJgAfrHjiBzdj30WDvbUkQqT
r03xYGfypobN8qwdVYdL3M+WPz0NoYHzkaSy090wiaAJIMWTFiLG7cjaFntuMg+7Cdt75yot6cqx
8idaxvcQuAOxYBKkHCq9v3/iX/c1qLQhWq/bU/O0zj+oC1AC8naWPVy3sTUJYj2lbILYad3mLYhC
1z3l1qyZtrqKHH5kw3tka/him9IOPiV2+rxhDbhfWxZro06FQF6RLVKuPU4/eFuLvjiuHiKjC7rh
zRZTW0vYsDoDS7KMfv9IvwgdA6GmYsCxya7GG4Tv9stWLR2cDLqytV/CIQcpcxhEtt3AYDjjtnTf
1zHgsIV7S3O9LXH2ym1LUUJy0ECFIoy3tLf9VServvpSR2Xgnoq53sZBUmb1z6nUfIqS2PaIS9b4
/aEyAuUcRKgmp6cW2woe9w+P9kuUyaNFoNTpJsOIBDXwq4zqoCsroGi8vDgQXBj+QUmm1lqvRfd1
MEP4WVRfOrm+BjbS7BVdYvyv1En7TZ3h+dX4FpJLkWOM8wtRqmI45gBnzJZqzMpu0hZGxBRDaVhs
u9vItnkqbDGzrQ1EJFywGFKTP5FjWQxFk7kMBbpcuTEkXj2WLAm60SV/uozPthVWf0BF/bI7ofns
EF0F2DCSdsIT+GWNWshk+YsvDbRcg47d4RLe2oh5TKh34zqb/Un7+Z238m/bwnbJTTAUCScI6IBE
fkm8TIQ1XF/o4EM/WswQ/JkGJhRnP+PjlsLtvH1K4V73sV9DGVenekpbQhY2PUZpVroeHgK/D9Py
kA5uyGbAgpyeVN3xKd0YLPxBtxxUP15bhtgLQ6nrsGWtsIq215FVensRRlmAPE0iNPunJ9oNHXfi
VRVnE6iGLU/9/ZS7iBn9/PDbIcAmAaqfKOjXzIZwEMEsUy8f8nyBzRkPQHtFks5Yap0xdHLVspe5
8kFSo8GIkzS1UZS8rs16dLQXC6IdCEBZY7h3aZMHTiLnTmdfzaI2T3M6uv6uwg2r/oYOy6qems5v
1Jd5ter53p0slHd2YdlGnkgwYnT78TDPXohZpMQ+raMPYmKm48DZezd8iyzaXsOosPbQmM4jCd5O
ysUaTFcTi2Fa1YyIhzYoP5YHtGJG99mvB7ylElNjtT0eRTTnVkr8lmbD1ZAHRGZJsNao0pPWMhXF
la7oHsUSOxj/MEVB5uy8xtDrh9nv7OJ1dOtsY50PtpUs5KfdEvvZgOAxIMm5gpFUZyfgtsNOQslY
b9IIb7yjhb66fciMPszNvUAI2H1ZvCmrjJeI+rz+oAftDHdGD7/7iRMjGL95yvfVywpWru0waOqs
vH+M9FpXx7SgunFYOxfl2TiqOgd/rUCtvQzfrKYM22+5LbpJ75gqi/wejRTuzKSq594qT0PaSi/c
kQd4tX+EioxbHhwdo6Lx6wu7r/Pvedg6KIEnGiCfcu9Wp8Np+rBaCjj7I2CyAQPfFqkNEVyN4M7y
+rb1dCWpmU7ZQAF79tKsKA6p28yjBwHOduSVXwIeDQ/MFR+nPDGtJsd63YcFcuIZhm1y2OWpojV0
NWe9kRfHuWg4bRJqjC4b7CTw6/vYYZq6YbdmbzbSZHYIW6zzKIi68PdbnFD79zUgGX4Ml780iqLm
3yClInWUrF3vyrd1lJE9XZfg5DL7ZGnDCIJkKVFdCY66La2m3thV27lo0lLmcTJECw3ni04XAArJ
pqroZffLLGYRPJSpUc6IlFeOYYuralyicLr3S4fmViyjaKtJBGqgWfoaZGlqrDcu6vWMlLFItuw7
dm14kTeGk6qgvrUKWVj1Q1nOJTK9c8lGkO27Auw9nW7H3m4JTk9t2nszy5dNRo/qrgp39EYMr/1o
Z3bL9ZqyjqKXEdaDTBR5MCNrh2PBCZJg17h9CfdPyBJLGW0xPUaEPH0ictTj/EOZz9uIOfVQ8aPr
MXp6bptg2/IBrGUhrFN62UyAtSXeOA6YEPM5uujbo+aDtzJ89GT4H2dJn3K1OrdIMlur2F6PRUfb
9v6ysOPkgy1GgdSSjNGg9IxiYxXm7ncpSWjkQRUFkVYyh6gsyaQIcyh4vEF3lOPrULbAuxkvI19p
94+ra+m7sAy2Wy5402J99plZXAEqryXfUkNvE8xXxvbmwdbydzW65PzdhDEZpDdAeXLmHqYWt8gg
+fE8SjmOfKPglvN3nhad/wxCNo2cxJ2xM8VuOcgBoux/zJ507SO+EvTT9nDpsLwPxsisUcmPGDfy
VgQsSAB7r7pzzEIZzz+GGpeB7eP/PciXz1EpsKu7wBYNN2CBXJ/eKrxTC3UsEB/loSVwEH4rs52s
MJ9JwBFsiL3Li+rWaWCqkXmP+GW2VrSkXmyhCrn491EzdozSZDc1H7EFNTaVUOZIpyiuzGULerMG
MgZrNMhM+RZdRrATrCD2tcsz5TbtbJkIurSzdVrGcMvOzcurvUwPPwWbZu6R3+Q39l5Qbw+v/SVn
smQWtmAEEi7oZ6CmnTSD/GU1CnccrnlSZxvey0Rax2XkLnnI7VusAluPmdwscJhdPTYU/PplQI11
Rs0z6XCsdYO9YXptVSLT48G2OWZbRcvco3rdsaajMtsqH/3M+y2mwJZvlp/hNB/3HhHrxrKcCHZx
2yS35gvtafuBVClOlkndmttyaFZvu/929LN8fkGUsIaP0mYh35tL8K3OqeqXwBpunMtcKco+GoLj
jyGPyklxO7pAUIjenKk7Ll6KouKcn1Ca880XIjcQBTshjaEtEhNLSS7ulTngkt1QC2qbNQUDSja8
JrxIgy7blvPI+crfVcvol+HmIG3r5dqJwFl3cLE7E5utOnLrZorTPiPPh2I98vl8kDhbxASNXn1u
5Mh/FwAm/mfPnKF6YwKJI9R5wqaBosCsSq5u5Vk3vUIZ0WQB6bJuc3+G2kaRWDsotdZxiHLuGO5r
GtR8RCPJGvVXcFDVqj+Zvi7Zb7IaXGx1+lFOLgcsmXDXzWvy3a+L26MtfxJlznAcwVeyZmSHzi2v
PZ2rdH1FIq+bhxeJVNjsn4bLo+so6xkiR2hg1xyPQA68vb+aFrvcoHCda3eWFtusoV61TfFL/TTs
q5kRsEZ7e168mWx+KCY4n0dn3eNPBbLy/mdIn1UboV9eLD7YZWEpPuEv+DDLw+ShO/r8o8iyWvDR
08PYSkxTr7JUrnzHeim9paTlVA0loAzqpalVkfo2DblTmww1hQnvpqn8bT1hCFJQhM+qEPwDjep0
4czrF3aa8kCutw3eWDhbqcAew4pafFm3Gb+ORhtP+WkmPEuN6zntlSrOEfBQipTdyHF3F1Qpfe9H
lzIWGtk6LY0lP/iz8IA/UbrAPCnGLyf0P6Oia1EX4jDc8GCr4a48ld8227EBGmabbspWFpPvMpIl
rrj12SnMwpmu59Vr0uCxWsfZeFYE01QVViEj/zP7LfPLACjPCJRgtrdpJFqDzZ/0cqtSocewVXPp
73Sz+EynNZfWm6trvz77vhRLenDtrh+Mv+fCKnW650Rzag/9Y+rfRhLWyJ9Qm3HnavhgZqDqsyT1
FifXT3NAbCO/RVMxSftTn4aUJo6qGqcmQqVs7avX1R1tF0wPpwN94AHcBDEl5h7RCHSKGyojO5n4
y80zF4oW8efux5Nc3qXEs47h8Txn2R7rfbup6ewz3aLNJU8lRP/b4i1QPeYT7Xv1Pi1Bx5sxYigG
n1iyZfsgpD7Elvdk7ltvo6hTwVLOiBbT8zrQUd+XLNRtVUZY1HanH1OWmJKd6F10hBbAez18206N
DMQSuP4gtmxlhg8jIgoz3qdmS/XcRb0sssHGQwND38BYt3JgT5+IHy5h2XAlV5P57Zr0H87ULbc7
B9bDr/64kKdwN32WTBXj+ZKxtUW5BlgktyiVPVaXDau6FBolxknMBnQktiJkr3zlursma5AWjHPp
j8Yzrh6CZx5munjTdWFnWxiXu5prBFO93db4vuCMruIciVNv3Ba5wMSWJdnOepuTQbraFbDIvAcM
uc/LmtV4uAwIdeBt06vgcPO9bm9h+5bbTh2Efyh8/ZLQU8thf2AGY04CB+EfZeV8wCiKerX9nHed
z12DWNGshrljm5WGu62geqLwQiO/kNu9/yG7+7kIvF0ePqPvvZtScf1fElsMLzoMWQJKVZetES+U
bV2RB7CSfn+pXwrorCZocNAXN5YD//2V4TuHlQxTQsn/niNmpTsYLSJ13XsEhLfZHfn59lJBGvKG
wWi4vLIfm+Pv7+XnEoJn4uPJ/2GqwzLBJcGxfy7zpZNjU74ts2eMyNnGCs/agtS+R3N+v3aEzn8a
539eEIovhQM/hNvCu/6lZlHlyrTqxkyfpG45KLB+QAg8WCq2uR8r+/cP+AvHeXtCaremhwopgB7a
Ub9cUNelm+Ew5j/92DHmfN2K9ovvLJ530G4PIrEUsAAex9lZyl2D3yjL3FFsDdABXM6jP9zRzzOd
O3qXIODw2kSTNrGYn8d8iUxjRn9FPsG03hbVTFzHGtdjlbKvF+FUbHmCOy6szMjhcCC0MPLtRkrh
yBFHdklmf/AapwP0CmYR3BNbveTjrA+ASQUatg6s7Us/S1y22d8/xK+vkReHKZoJOW3zh4JK8vMz
cO7KwdbGdM6x92Y41/dASPRARh/h5Y3uH0gG/6/reSiLINkFHxdZu5+vF2iiEVycxvOPYw8FRCyD
sUItQJWqHtrhf/Z8lPw3aygWBuQg9x/bAaL5VKKnojxfjiWC5O1tBFXNumh7uZ0lv7/gtr/8T22J
+iz8GCbqBkqhbcuff37AeVl1oVavOgWtoSovCXCwcD77igXzpyX4z0vx6lC5QrCFTB/V7p8v1aQI
R414ip4uocgEb4O9Rtuy4cfvn8r6ubfGt4PQ2LwNGUXyAMgAP1+rNSFvlVpEX6G6EL5dlpXtV1uo
iOnOlk7O4dQ2idm4yg7iQNV0OuKaULRHwabVwUs5m2yCf7ivC0Tk3wZ841VvKneUMTfAAOo1P9+Z
adIvClDuPKrVNvN+b3t6Q0mMUPjH7u9+xV3BT7oevbge3G+6ksXGg5eBX7whigAalEGUFlSkbm24
CaX50KSopnSnhZjF686pLipLLwmabD3hk5QN6ZnCpb6VeCCMqz0kZmf6fbMLFWo29a2jrc4BAHrp
M1Y+SZJzn7aNJfUdtgUTNCGCL7+wqNWUQEhOJEBB0UBOKgVT5EfgFBjvXLbqEu6QOcAljHGvZXu9
pEDV+2jOeWNzpJCybuHJPNkGgXYHeaM+Y2bIcBP6+WNwdnrktghrLzGXoGnLezNFaK2wpfqhAS7c
9ira9LhFgKATUMFLKUZynOfxjwDrPbKj4zczvqsMt+AikBMVL3Keyrf3IsTE8LmpyHama5MuSpEl
tW568jz6DHVZvziE45Fz9pchcsVV6ZvGVqQAS0j9d7nkh9G89I7c5dXYUA6mMhTQ/YjLHC0iZHXH
LsPzIAbazrn+EMlIgKLNJOQX+cFbomntPtAH2TptxKaoOp27oae58aEQVMGzHfMcmAOgZokjR9JY
BMN/L6TEfXjt+Xq2P1ueXobwTDkv3bizUVnZ+7LtDXzVBBsaWFloOfT49zBWebe7WdurWmLToGIy
JYSMyN8li7uk822F6UYPrrYu8blujShU9GuL3OyPrlkP85tvNhi0goMlEWjjJmgb9bGlImSMMZSf
rRX4Y4+U9Okz/zZsOE/KQ5vXvj0S3b/HfxTkt/h1aYftMLxMjfo9Sm0DtI2I9BEoHUU8YVrQWOyw
IIO5DSTD7M2DbYo+cLh04bNoIzSgGxzzvDjPsvnZwzGj3C3FnB4Ld3JOhemsVw3EjBMVlu4pUL6d
6MjLz0Ex1MBr3Ul9SJnUJ6idHeBs187fSiXqj7hkdDsdWSk5cu0MR5JwSl12692EwvzcVSzHdhb+
rT8XAg8jMP2xNA11wMLE3ZddMd6vZT2gSCidYR+iK1YzY/3may7GZ3Cd4ka5RnbTTD08h57SOACZ
DErGGO3yaA4fA5FjFV+I4lvRyxTOjoBg5LYtGNNIXoer3RyWtKU73QrP5atDgMFu2QaHma+8CskT
35TuMKhc8vSbjPA+qrRVr/ESld4hL83uWYDZXeOa0lEfG06Xvcx6Db+ACfcoMYzNhzlEGMm0B/Ma
pbW8iDvDcG5dyocHNfSol5RB+khRswBHNTjRN4sWFHmWJaynyS7z4iCW1thbfTM89ZNLIYStYNcv
erx2erVU+APMYZIGUZqHH4sJuu0VyIjxa2+7pQWqWQykX2i5LfGEcv33cPCCZmekhrpuImASO9ca
ykc9ORX5G5bzHkYxMknDvPtilr241YFr3vS+tc3Q1Nt6u9k0X2vC7DszqKYrqvLGdVE5CAjCyKi/
WTOiaPG6hhYsK/COn2Yh5+/SMDScAGv90vdlZ4N0EMAa17Vn5sIUx9LC6hR2detc6WsfkUKY7JYo
zosVsBGT6iXT7NTONRz4WlwrLTE9EaN9g2iCjqlAv3rz8tWE7Xp2LZbP1I/DjpInFJFMN1Ow85bO
2bvB0J5F7qpPi9DEiiZtd0SdxgpsRpUEReYJOACO+4WOOQRIu26PHQWM2Dab4VFbbfXY5wDBk2oA
2S7zRX5UWjR2LFHDSFJLiTIuuT86wSG1QBaeztfE1eH8ENl9XiftOpVf4FyjmZ+ZzSu6vhIBqcl6
jGhuXMEECJNRmem1W7To2eDWfFvSh4C2RSGYiyJ0l46GJFMes1s/NLoirq0q+qIMgq0duj/EUV7Z
ywd/9qsDG73vJ1GxBqfB6vIH8ENgTuZcvdhdK47TqC38Fif/C77TL4gali+rbNbwKIWLPLRsENJh
QI75EIzjnvB0gc4ZeWmsXEknucqG2Myn6cqPKnGUxMdWnAV99BK1Q/TmaOF8KFXavU3rtH4fmeC7
KejsOxfAwxEJf3sntRyeiXuN2Jvb6dZQeK6tZtcendpKQYxR5j4jJ+Rylml2JLMsQupUXuWfAhpG
iejb8lh5o3oBc+Zw/5N9bZmtcygxHv1EvVA+RG2uThgyR89NgylyBuVgrwO2XNLzpjhjFTxcq9Gd
H2Dlqw8KWvdXp5rYHGy5TGd3aVg81NruLWcYbzS49ati1k5HPSlsj6nfuDvSdpCflGOiq9WAPJGm
uXpc4YG/hJR0Psk1HD5w4GcnFltwt1rGALbKLw51lHq3dN4tJxmaqN6F8N8c5rtqD2tmdA8VrYGH
THdCJiBWzIOaS4kU34hXfOqt662K3PEGABVkSKPpPmTOGoHxz/BWd4IqPFn0IhP8zN37cMocOgbK
+GakNti42wXJiyJKUEwjBt8FI6X28LbynCkY9maHn9MQ1/h/384G4g1Uf+qz4S7tK+a/X/idjAJ0
Yb32DRFMOQblWUclsFBPWMV11An782ik45zU+WzeAUEaXwp7muQxt2vHTaLcCm7ctFPhITKbNrpu
8hCvRN27a4yD6Qzve8U8tVxxMIobJ23PnQEO4QbBiICx9s15ULcymmhAWVpZ81WLjsK9o13jMWij
QiTYQ+TdPo+EeiqzYmr2tKKX/KYpqq7YGar1QGpuIv3HYOr79WkJWzXmxy30MHcRZKi6qxi1bs6q
64paAaIMVkDkknjNmE53VHHKPnFGK/swI1uxJJ1Z+7fACFNrN1uEiDcDBYLh1SvISpHzM5QYPIim
Zgb9Mj0hfxBcQ/sz2/IDpo2pPcWLlmY0XttsdhhuuXQqjrJeWrXLp94bnyMjq8p4trMayy5lpFld
IcIG06JwQPPEdu7Wj91iGetxJgEuEzOQtnk7R6VuE1vRX7gLarbTHcC9FXHOtbgu4dgnSJ9W14Ox
6L68rxfDj1Yck5oWH5Ed9SMIvqDHhO0198OAMu2wW/zSr20K/33HeghpuyajhTzs3rXGOr+tcrrG
kOkoPyfroGUbO81CQyoYy+rUFigxQILz5ruqoHy7K3WhT06GrvMOlew8oFRXKuuqypSgTTp6wQLT
g668P9jD2fAiHSRNCaknDtzKoURILfHVEob6NkWEJo4Si33sutRy9tmU26OdEMLlkA3BDACRm+Mg
958Ww+0CArMxXArYVzRc+EBnGvDTvrIJydDHerkWsZdJS0f7qgmsIIeWpTvPu7OMyR9faDI36amU
ofslmyaMKPPsJcvF5ywSXhmTJjTPM5iTfRqm6mhyeGxaJL6iLYdhU73Y9Vk5xXiYchUlQgroRAHw
URHDrmyeIc/6O6X8JcaqzmV/nYbm65Cl6wEzcNqLmU7v6HyGZmLpfpa7lcPGfcAZz3kOADYppM6o
QTEfmDAxOL35m4WP2iN6SX0I8zDIbvuu7Z5H2Q/ZHrrqlF5Rzc4C2HQ6wjUUIpbdyvpQydR7bivT
2kdD3t1UqWfc2ZV2b2xBM7XLeprqEWkR7Kx0+tKOwXhctQ0NETHBGsPCaJL9Xlh+dwbXiKuSUHMa
R/1s6kRWGcLxfj+JOLKaFGwrQM3xqvd5uP1C8f15TVXxDSfZWkI0zaedYlFiP4eG+JlTnsO/wHNy
V5TEF9xC+sSpUxxGiOrJ2Ir8tSwy6zMVQX0ATBQdOzNqDoEISjw7TZVMjZ9/NNvmpS43IVsSt0OA
svGnbraHLvacrvvkmKm6Hm0nhTmodBkmBUXbayyheOjMpPJe6CkhCXfuS9KS6wlLOxznnOAz5vPW
x8py5tuJjvLOE7K7cihlv9IUsKttT9MidlDeu/PT1CFuZXPcJqH71a22JH3BWZRTW9v9G/ZBRrGv
/YIGLUXuzr9qvRbpm14VeqAHtqJ8LIMZv24kZcw29o2i9O5q0dtveZ5jLmzX3ENc1gF04orvTSjL
MSfyRXhXjT/awY4UfqoVsVaVXTeiG/4SZG15Ugk0oj9z8M4qjoxwnk4Yq/m7QZTGqZBIWmx4hoO1
TtWI84Ah7j04Um/jFAqOBzLPQzemoLS6FH4zLUV1IxbALrHKCGludT+Kt8oedJH0lD+nuJhq/RXK
KmuFRUmeNgqqq98mumlw0Mpp2rfl5FxTPM+AchV6JZgHzvrdBdqaHpogH25gZClyWcIRiPepNOBv
ygYssglJ+3XAIvFTICadVD0k+9pEceg8zoH1TNcvjEArEcPF/jDn9XEmqLpm92vnvZZ5XhLKRYSe
oEuM7uzks2UkY7ohBJfG9NDhFBPMB5AyTKLERUqodKvpkE0+LZ6mSkp8PNC839LYCdNnWdjE1FBo
149oB7TVvd1Zc78jq0ixZ2bydqtIFNZG9XI0TBsXmXt/dNIwrixZOF9q4KxGm0wGbO30QCOv0uYd
6qB+FyVk29pFFGFFuW5MAg5cTGlz+mphHY+gzF24f9OSNih5h0ggmUmPXpslHuqJqpUTa+Dn0XhQ
o5DFxyyr3C7bzSwV2juwhJzNCwx6qT8cMmK19mrMR6P5u5e9nrx9Di6rafeepAf4nJo2PaGjAMA1
tDu1uIZZPpSjqHgPrgGMayxBWNObmIDf8/jfGyMKTMaxL9tlF4lcex895dn586WIbIitETLU0Vay
ta0U+8oITw4yYXAMW3+GdbgG3zI3NbV/BO+9st6k1UfFp1HMOUoybUgBziCzTcvZ54hgOx5eR2xd
ZHg7EFDqs1lG5uLCq0YxsjqudN14Wxx5ZVe+OeHYTs3Oq4dxwQt15PHWGBEQ2+4TwDhOkz47gycK
f+8DoC2ca3Mc5YIwHE4ExDjkDpk8CBHC/Qc+2O0q0FF3NiAzQncRsWMuEWzUIXSPxRA0yyKoDk9U
eAuUANRYz+4+a7Vb1HsxgwSKqB20XXi7EvqF+9So/ZTu3JRGArMDV0buPlhWxz3Sj2xeBfT4FwPU
DzJaHaS42B1ZO3tQMM03s62IskDl56rad34fbXLl4Gd0vMLAf4TINC7v6P/rqMimB3QwsWiSY3Hb
mXirVrY/oiuxLM1eOA0gsimiQS2M+rmMcJS5koRwQey0YnER6Zmr9qgGvJMHHQpYpkC7q29iNdOK
rdVtkF3kHIV56azLE9RZxAOz2aj3RKBkiGkpPO+ofHdodmkT6jdjTfWCzEE2S+sprBBa2s1oHX5V
6NqpuC8nUoN2NSayEVVa+Z5wQvWnMfeq6Vtm6K3iQkRtt8la5dkB/tiUGodmtEJAQ7ZEJyI13a7b
u4vZn6y+Cz7VE9T5PglSO+sSCoqFR4YaLP25QQZo3GGUMg4fgWQA54iVAP2XgDXBL6gdLRu8E8Wt
c0bm3cQuEu36TtMI1PHsVBC3K7++NjKkRXoA4ZA+wPyJBkiJjRr/Lmw9LBACY8hxAVt4MYHOjNgB
83eSuB2XyUjB7G0FSMHcSKPHcVNKGPNVHHxL6IeFl71zozSM9uiizd8NQFV5XCE4cmuwDfefSS7n
/DEoG7VFXY5dnIhg/GuFl0fxxhbpLEdncsunbnbSO+CbGUIZFiMfzqsGRpeOVEbWFfq7KMz5JdTe
+DArvODOAnodXeug6dhNA2xyNWJYTxblwwCBkW6+sihaFLsZzM5fM6KKOvGq3j1hmYWP+Ky8Z5lm
3QEit/nRV70VRwH4yFzVK8yBfl1ieFnLGa6nXezssZ8gm9UtwP0IhdfpKvMxDQTCvgJTzdJZc7ub
/NKsyIYTtAYWyNVIkAZQ/iE87rLJmdh6DXgYRTyIANijk/WICGTt0t85oxhvM9uawp3pZSI4ANAQ
H2YdDKChh5anBKUQfHZVHmZxQwB+L40t4u3RBGtjYmqY5jh/RcBkKokvCAd6CSKMcsnD2lABiFdf
CH9fTQD/dg4ON/sV2T4qFB4wP+AsjdhNjvgbene7t9NeJ/PgLZ8CdovpRg/tJl8lp/Cp9xT85sHw
PElCUFAFauzuzqlT+ybM6yoAvpQuTaysNLoxjNx+W+qiutaG6B/AEJZIDKDZAltnbOl/BGgTFF5f
QoifXRjj47yUfVyrcEgRXigQHYA549Q3pWUv3mHwZ+8Vexehz1SuKodiQIeZVC0a6xOiK9kSNwBE
zh3IF3MfzN5CUhAhcBDL1PSafWOV+YfK02pOODeJ6ojPd7mjZLiNm3+PwzFlaMfu0nNYN85HCfoj
i6ex/uTgrfRRDV0X58gBPEHelwC4sokpX6tPmYEgDbGVNhKDyONOjdCOeuounzG/Ma5UyaLeqaIK
7odx6K4HDwE+MvLqlrpAcDJSM3ylYoygTtZm/puwV2evXbN/mtRiX1V9N9hJOYVICi2t2QDpaSnx
BH0fnnonb/3dGhkETk0R6WPr2VP9BIu32CmKWzvFVHcT6XjjnvDFQtWiy8EsztbHPF30xygdrFj0
owml06v2TVinfwN3NneIug8vyNXIo+Wm1lsHMv6jya94MXZ2FNIc4yNcoPBOAz44imlg1YXjF4DT
w4MYzQUJg6EzLdbBig6FURHRWG5z5DxQqHOEvbNDYvWGKppxO0tb/VVS7NiFmkRFIg61xjq3ulcU
J9znMsdvKnGp6l8J0Vq06ECAVo7zdRmp/qt9JagHqTcOqKqZdvTmYVd9JKPtGvGk3B69ifuhzCW7
PDqHG2ZKSXjZgBf0UjaSXgON0O7ehVYPLGZGpY/GgtOZesivsBFryvUKgPkyvKSFnr2vXut21ans
wmZwEXtA8MjYhZPnzorNqwJlQ68N3EYZWYVv7gAEWithY2guRaIqX5n6Cnknqpixb+tN8Qk9ms9+
2w5sKphL17pmH/Ny09sR54Gf2BmLn2UAbVywX8CkCeNBey1wtFk0wOtdD4hqLrrvJrqpQb+j0QqA
cN+LealyOqlFVoFiElm6gduZg5I2SFZmqykfJxyTSWEKR/tKveK1nU7ljgZxSN4HlanQ5bksux7n
ajSLQt/am8IZe/k2VutkLTHfIrB+mDGr5wRcRc7OcErhWZdRQsV6exLXz8yoPuaZngL5F44Oq+0h
oBlW/BsY/cDXN8bQkzDflEuP/gyKIFg7TYfft+d+7vbSNcTL3Yc7G9F/BQW+cfD/ncNbeAvUpKwI
vlWd2BoazQX40VRRzQs3OtpSf2hU/tyT364IjZtm5cYdpuX7qykqxblwwMWo/d5crjhdUDWO1ypa
832Qu6h/DGilGlA+ipKm4OWR/yM1h/+fCMNPSg3/G8mH/4NqDjAp/m1ubOJ6P6nf3RZDPn5pC9r3
/6N+9/47FyUH2/8XwnYusBgykB+yDBchB9v8F4AqwIm+Zdmmb3pMsh9CDp7/LxeKuhVYFkKmQbjR
+2nYbuJ3nvMvoNPv4nfm9g//kfbdL/yrwMR91mUmo+Lv0+TDsvXneeymXl1nwqM/FRDI4zRugZcD
RmZ/McLsv5g7k+W4lSxNPxHS4I55C8TEeRZJbWAiJWJ2TI7x6evDzapqifea1NmrXqVZZpXAiHAA
5/wjEXh1NS7PZZOOj908fy3NPmYZzbzisOLfFftFpDwfCkdXF0TfVM1+7SsPYKA2fGMvMRKoPaL1
MbhVCXfjxTwLY9l1NN5++ekrv/03Kf5z3AGEOH/o/yHLwcaRQCD0RI9Clp8DD/zrB/F7xCyA1ePO
peolOK1Jmw5Hf03t9ZxpjOw9lBEwZbILLrzKbH9kNES7m3yvTyI4tIS13sssO2yctWWLkE3ypKsu
u3UxQFhI1ofyYpbCynd6TvQ9VtIMGTbSguxsdha/OLRMK2lEFiK2EYOHUHvqJW/zcDJNsIp8ShLm
7ZaySJBk8xwKrssIB5yw4BAGNEleZ1P1xV6y2QNcMksEcmsLFpDUunxv/LQa91PizeUuLQF7o8ms
wWC7TFNBmc/Sx3iUuLmz58GP4jpbxiKNKoOy63DESOgxlhjLGGUgF7ephRAP/L1gG+49sI4DmmSC
hQt+ZEgx7d+5fpklsB6kSe1JNA0oeq57nmcaS1p/cnnxTofBn7pLxY4Ivewo0rl4FdC854LNfvdh
c8/bNXAu8DVsuYm56s5KZ+xec49E6jDLqTM4GcQMdaGPygw3ghWsp7YbkldnnfTtCF04HMpZZuMO
IH+89ldvENjeFSVUbK6Guxelx2hEWsEM6bQRR6FLMOBNlfECCkfM399j3XU6BIAny73ogp4PUU5E
oQ2jEZWwej8S2eZplBZdtteLkV+LVOfypp6VvGwnd7LDqqy5Ayb+4spKOjMCeNtay3EDPRZWYk33
HoYh1mi0n9Zhbp3+htk30CGuNw95rsUCvGMFdi793hEiSuPaJ5O5GghgE53twJNJ/x0amvgy10jT
LMp7VQg8zJzPCNKEHL0UKLZkiBQz7okuXZJ9oLr5ZlXphOMCCTu4KSOcfWkY9CQekZKR8NR2+fox
NTOnmcVJ2JFZBHV/4CTC9Zc9begYFKb024Tfy9ujiwleF1e7/G/2utahGos63idkqW3giWM/SD0e
Ud2TZm0Ui0RjNE8TCwbv1pXeqHSpD0xmSHWzbCmhTfFjM6AVztGwB7OIysygL6Nc4+mZ2gt6b7vK
H9A3sJVG7Lf6Oc6Ffy+seZ0eLdnnL3lZe4SDEdb01W7B1Eh5Mhr2M4AEgHCl3PRsMWaTValumg+j
HcT7YKS6idZULSfgP98/JqtffsCM6KvKKwg0IwO+6KE7uB1IcQjJp04ugEantypN3HNn838fyarH
6O/7r5ri9f60pkv8uOiWHzs1OH1T3ej3sjGb4Cygx2nl/jYIgZTwBOYO1x8Amecp8bYM+SiORt/6
L8EwjJqK3xlwJGgaep+CYLTAC5PZ27NnkNuV45zHFOLEE+GVRox2qxiFtZzRnGQJELl25iElDO+D
AFhBUSLf986ndRKU2GB/28Oo+Kx1XYd9zeDZrSK8b4Ra9TU+4XBFKRrvO7skj5Lt9NlRCYScReLM
eTIqUKLK9Azkt7jgagp6kwSAgHfVI+1A3MyLOw3DTq3JykEEhJohMbzlrYghWvfxXBJgLO3kjlq0
vtgLrgeRMymgWmbavN6PoKIwrgaHZgd1pJ8LHq0BqEtmIwiIB/gcw0k9d68zOPALkxl332dzcA7J
BcSeQjU/Z2QsLkRbg++Rx9dWeBTxaNyngaYFQoANJJHofaUugL6aNkwdlKIgFPjZwjmLqb2qLWuQ
YefOEPIUrmTilqnVTg5plbHhmkJU9cEt0B/u1DDa3kEXBPccAkcn14jdaF4xOjvmGyLL1b+sQOfL
kHiI6ZuUXfroWz1LhEKN8l0OgT3vzbEcx0uXB3r13YUwi1LucTf011hLLgaKxgoqg/XcMDLW+Z7+
YnvXbFlvyST9ajf55vwNt4e4AhonbJAHs/1OELtEW+H79MHFeDajOnN7lLeBlg9B5uqLCXrtKV2s
EhN636u7uq/9Gy8t5J2M5/6j82v5No1q7g5FYTlWyN1bYPrte4+WdPK9iRI3LG5/MGO325c8uAde
WGlyk1cerwpyk0gxdTldIVxKIi79RvfflmwF+1FDAO7jW0DDAD8N+Xvgf/ops708AI1dHQ47IPcC
U2xQ5F1j3GkP/jLqr21qIsZaOtBJMMUim3HlOsV76oDBg/H6AKxt3cc5/H9pP5JXxv91WenRPwfC
pEfJ5v64pY9yRmifGC7xItPiL+j+9WCRtOgQV5dwxHbeRA9tVA4ZgiU2Kqe4lF0dgPFo/ThXZqox
3k3x7YJuiqhYi66vSLSq+2/t+H80PP/f5Zz9NkH6/8PxmECDn2a1v43Hj+m3rPymvv88Hf/1//Lv
6ZiijH+5bFLkQMlNNLvJL/89HQfevzBy+2QCWI5wmOn+dzhmbkZ4ROXNX4pUyjaQr//PcPwvgsoJ
mUZLbSGQRb/9nwSdfVryfFfSFQbNB6rsgKZ9jl1xoO3yys/708j2fZVLgSamWF0HYQ4cyR/M23zQ
nwfY7WL+tvFu3UimIx3r1wGWXtMMW7fVnipIL3RMsj3B5Sa7VUMUTbYxZH9YKP/pghQpMDM7W1CY
ty2cP8VQ5WKocQZn3UkGiJTCwM6Ma1MG+OLNUt3OCDj/cMFtBP9pRN8+IcJhxPxbKhmi8k+q3hq1
jsrnkk841NSUrICOFyY25dt+TNAdxADZgxya7wkg9x++3E/bAVsBh2G7fIAYkh/ykzg7SI1YCfz9
JyO38ih3E3ko4WP/cJW/nReuwgfj28TzBPzy6Rut8KnOq8NV2nnU50zBzpcqMSgEaIme/cOX+QkO
+OsTEcFi4kcJWAbdTdb8068XN7WjVvJST9NUkwMJTqzH/gGaDSd9Ed9PKv7PWt/+uiCBAqQK2JxR
srJ+vaA1dca6Yus5eQFCtBhq9kQAlXFcPOf9pwfEPyxzAlPN56OyVT9smfD8Ysgmg09HJctWjb2q
Jisb1ha6vjReEVuplSBYvd7BiZLdMm7TEkCRn2N7pt05B6iBZ7URBQWB8VURG/adSbhmCi6LNQEZ
DTzjgKgpA65JcbLhTyjmODRwEWwBv8v4kEqYGxzzZUrJgmjFQwI3eM1iY2Iia7PlZRqBN0Ozxu4b
rgw+d0Xb82LSmWE9mBpZyLYBWX24JC1S8VqJCjVEVqp255FQP+J+sFWMuET0yQk3lAcKjJLW5nW7
yjusmBKNaOcB/idEIKINRf+QGTbsPbofPz3Hj7vlowf8rQoFifBfZBvX08kwW28+EHSni2eZygJ+
A3yKRby31hSMeEAypBX7xdqlN61nYHtmNHGa6XmY3NYBabOKeLoY82xLWdKIJKvdaLtU3BpFEGRs
Map99b0s0/tVSMTwIdwxZFs5FYDYKqdkG73b2LT9AaEPokHJ6OBdTqbdGzdEzJnjZW0FaX+w4tTL
ECRI47GlysUK3aYaeDHXwrPR/9bDLVoeA1ZlTRI0sb6mgdbJmyY9d5q8Iw4emooXu7XWtDhCuFP+
jkiXMdMNMIZdGBK768HC2Zshe2zy9rAg4uovkJRVxMkWniaVfPPb7ExTuc1eIB0nO9qqiATITHa8
B6R2VI9k/uKvoRNgVg7z0SyGFzmL7KkOem/4klBC2By81JpZz5sFbWyH7mu8SBlP/auhIvTuSF4x
inPVGdoIg2pSZohWI+kOWMbM5c1Oi7asQN0NNzvnH7ZvyUkGWichQ5J1xRILRVek83oXsJM4Tws6
onFHPm057guZFNWFcNbF28OMkr3BDDd5wVeRTtIA7yUNLriEOLe2qOO0iaPVsdvhSOR+GpybcUAQ
NQtJnFz3Faxw2MSA+B3/VTr7YVrG6BbyVMxlT7+MknmkrCbLCYVPfNmFZls1WcTeA3/lulkf3MHb
+wPp4ONkflGOGNDetzK4Hiiu5+zCWnT3JbGkUDQLxxPRiaOeOuCWLKowc2yR49Nk7eGjhmc81IG7
E0qy99qq6NJnggSKq2buUZI0Zeypk93iKb8fMbOvO3JaTOKKzWGyz4BorKsU13Gzt6qux6LkmRL9
4eyW7SOnPXhKtIE+gD5X/VRnCWIgQgcklu3AIUI9jBW1gKA0gS+8YxmY6ffWVwXJ8wUPxGsSO73y
ImamrSObZ+4KMtA66s51GwuTedv0AlRIsHWZi7TJahTYidGDUfTr8Tk97EeI4op+J0dCQA82e6jc
jYm9XLMDklefUw+Vo75XE+hCgX3xRBh1QTcC3Akpe1VVxXvlVN4QwXNNw7VVoh9FETtVP+hTpleU
ILsewMDP35TZJkhzE6+LI6er4hYJqzHcNgA/9SHrM/1OPET8ZuYGzdazjx02QhyXQPt4WDx3vedD
Gaz5LIpdIfvhDgFE70QCdeEPp46n5jhY6frcpHk1nLuOsQ5hahFYsUvEkp0vxYRAsOaB1IXZmq89
25Th3xHDlsoo5qEEGGCr4RYLaleFBQKkDX1Yp5F0iYRImoXPi8qyj8lc960MkYxlFCrCmM6JyKy4
mENQQGnRttOmOtIqjZ/MQc8PTZfG8hjXsKuHYUyVca2yAjXcOgbdDbuiz0yTkQIdOqhFpo0/zZ4t
/Ba4Z5BuvyPL7r5tgTPJwawXrztQMtY+4Bz27BAqj7YpBFsVVlReSc1VQljBfkZRSDwVAQdktoxL
b2Otx/aROaU5HFMSJIpdv6xo37zVtc68MuZz1KMeWggsz/7Wmn5acBwUkKHVmxP66iZD/LBCOtuR
ksK+6iTy4WiU5XqpVlexy6M0f8qMvPqxEu32hiwVx4St59fAJRiBd19F0n6/viAaQV7XB4hrQq/M
/O03m3hpQZE685lVu6WNbWmgm0Qagl9b9Gt6GPPYGk+tnowPkBX/htkbLCDz5uzVqSv/lfKj7lHD
IC9hUeNtjWoji00M/FBmR7qf9ftUwZ9GZGvR0dRXWX6XGeUWodTXG78M1PZDii1JsfGTgW+u7psv
WZzgDvRT33lYe6zhi5ns0ZvUCKe0v1/HGN5V5Fb3ViI8usQjeigoi4mKuO4nijMa/6kBw3g0Skdd
VBQhiFK9Nv18kLrMUFmkMsy1tF7Z9I1nswvcZ706l27VDFdGk4OOYCnvL6GKqhBCe94NsqDuqVOr
GsJNNHWpjQa0yhiq+7Yg9KWy1ysp62FX9fDSWzYeNohOrreksuiTU65Yy2MDJWRMGxe9JNazRGo9
Wel94xMyU/lL4O+RuDkf7SLzGx2L6tysyS6L0EqnIZpKvRtQPO8QHtRRZRZPHIqtYc2q/EdEbN7O
XJw7EuqHc1uM0K+9oS7y2r3gIyTnVpdtT9zVeyXL17mq7Yp/U1fKPgcnSpswr1PMMl05dD/a2Zfv
wDL2DzmgRTp4y+jzPpufs8n7yOtxPLdRz972itSnyhvVxtq2P5wlNafd1OdLsEmSEwIwvQ7BQDN0
aegoF28PPvYgHA0tnpu4Ma/JByXwvHP0OQ0PILQZ7ZlINbUwTmXg9fvVcijAyZDgP1p6XNNjyp34
A4ViXRx9WM87j+/lunake2/O6XuVmw4PFjvRF1U5J1eN9JL1tmu64NImivEgS39lUML1qQhkXKzr
tmMa532UoOI2i2SPiSdWp8mfNmRtwBNA+CycPPH+hARE+aDz4cI263oLWW8b86invGT8gB3hDvb/
wsAGuZ9Wtd6RdM2NWpJOIw4l0ka6O/RCGQ+2fXcLGpBJFxWgxyIkncFxdwEcvQNTX0WMWM5LI+lv
I3WuHi9tNQ8v6GB7/5UhqHv263pSD3TWiLdKN3V36okSmw66lHNznQrEO34xduNd4raGv4WUlvmN
1xLGcVwJocjODHscxlfRER/4PTVkb50tjTW/dBRv1y/1gjB7xiHWR2o26BPzqDSsgQn1OkfNSINQ
SFmRPjRIqh9gXVEOoIBDNWfJwjuSmcfUNQFyv/jiLx0iHXzEF6PbnnfE1Es/knNWvcaN1dFsw3CC
JrAdddTWsv2gpnG8gna30Aqlzb1FDKi4RwvNyx3epfyYE3TaQEmppVDqerYXqTqvbs1+CV7kptAl
C0RRRhNX9b6nmtGKhsIenjpSrTmKdsviQ9BLZUQoMNDbkyhCdokbk2kU+hwuvE9l53Krx3n2bgsx
3LW9Gk8B9D5NsrUm6aqtqou4R/lrseNFKo6LDaxuxy+FnS/v/QSLHNYlEU+mMcQ3K4m7PAHtgJ9a
+E08X1R+zEgIKhnn34CZG73LnA5kitrj/MbPc+PR7ZZkjhhqeSbOS9EqSl6qQh+N0UpeuGOZdrtK
D8+zNnyYHll8a2ODJWHou/gWPTjPFXN9ADStmWOzwdp8A4KKFKMN7mt/xgZaQOM9Lf7Q0rSiRnUo
YiwVwHpBJGzd9BBB03Ra0GseMyI0zvArVHcrWzu3tJucVxrwzTRUA5bvxhdukT8XlssCJfPlS5uN
qEGaobgcMgbNmuxupLDbJrZ5NZ8I+S2BjJkuPHwEDEEDA/acwhuNcnK/dFVwV/E6OwSTRE/tde0H
TZYu3wP7z2kQjLxqBsIdoGGeq7RJn6y1PKpAtWdrV7+aIiZM1lY3fiXP8jg7OLNX8RxXtKcE+pJQ
DNJb3OJiQ3c/ysI8QynBPLs5WhDGEfkyUjNDd3cibtRa8tgJeKV6Knku6HiKUMIICDDdHShyPATQ
dg6w/DU6gkOMT8wObWz3+JGjdUYe7srqC5O6vRsNQSKRlR4Sf+mjxI8PJi7bdevXckhbZAia8m9t
QHmL8KoLp7AfxeClT+m49qGgiZrgdVEeE0ShjBh5e5ZJ/3YxeV4jZKj9cPUNBceogi/DiEJm0/yE
8drcIHa84D3Rh23Wz6dWQswkjPdXChBtj/0Qxf1kgXny5UTJOE/3hRY6ytv0RB6qc2Z0znQ0huKh
ZezC4pCebwk/h4DeRcxokzzZ6HPCxmq/WEoeaDwDKy5jOB0PH49uIGSWwnroU27snBRJ/gxMtq+B
116j3WR1K6fknX9+gaPr692SYmu0u+aHMPOLuY+H27UnUAEPSnHZecGhsrSIWlnPDIc0BBcB17QC
Mw6J4H5z11GeeU6LwAOty0GVUyz5UbO9tWDwM5v+DoXzQ5Jhqpw972rxhb4ifMhCaTvPfWQENS0X
jUTy1RXmI4lqlrXL6cuhQQxDDKElg4UcJxnc3dJBIYUF6wj3uGk3xzTT03NWQQZzwT59roji4QkD
RxISHXZdTLp8tGi52k2MRVQ8NuubL4ofpl0JoIa+J6sL6o3gop5qWA0HEJNXMtosi73ffh0Contm
1mo6n8b+MFgFCayxcyh1UOQRZC0CsC9kSr3wjBq2SphgbxPuudfewhJH9EFUdS00YGWEpGn5WGIM
Sr0E5BweKrVvjcn4YfFyCCEym+vVqz641S7RtN3nVk38Z01qnWKMFe0ZBp4zwMEHtu/HFp3PZVBX
TwUkFrRQQ3GMJgQvGRzBCgIq2BjPuk/3GKmHL9VA3TDtdllzVhoTa3RjPedDjNvISj6SUs27Glk6
O4YMh9kPbmKjrR8ERZnnRRXUYUWhGP8ymjOiH4uDG3dE1BYdhU6YiHhCwdYJ7ALfPSI/b71hZJJL
jOfRTuOLEgnUo0c1wGFIklNW9DwY224so5i2ujtqzuzIZWENHS95QOf20KaF9cUI0if4epL2YNjO
vXa+cAZe1lvaLvLeHkNtaqtXECP1roqUpKeuuS5bJPWG4NTRXXGRGMk99NPXesW0UYoa5a+OeeVC
Tn8VcRW81JSgC6yyc/mVa5whbU92IzK4956ej8PE0DuhWGuWEye2P5IDOm+EE+IBZCBAUJSUPSFC
H4l5G9Qb2Y6VdeXqYe72HNc4AB+IfQ+jr3Yiy13FoQDAkmEpW7EvTPDhjP3pRuiivyPebip2DemI
OF796quT80/NQ+uc8CQVd8OYV1fM/X6kdfkwoFnmRxC1fhOZ6V4LWrn4UnP1WNbBQJFf05XHONlA
4oWB/wZpkdJMTTmiWGZhPtPs0RoAJi8OSTD1J5z187s3LYRXDgm/NKKscyW77kRkTH0kTHQd6U7S
/flSjuayK/t8eh7bTs4hc5pz2zpa4XZGJndLKvtDAggXTqR0XQ4Fg0SEmCVZD1NpiDHsjSo7EhWR
7tIFs1zE7ZlV+KkC6e3Nru52rarSg4UY/k7XM+Cam+TVEzib81oJPVwnFaI1Yg7S5UMs07pDmDs8
ALFMTuSS9c2bHTLswJutVXveTj6eBNdsh1OipUl6fdPqby3bwGtlbrVLo+s5d5Y9I36sxYpxQhec
77DGlGOgpuzTS+LdUGnhTkHpOi6teT+uQRFDZtXOio2OB1REEp2JqzqvyodeJfYE92j1Hi+3OYAw
R2pLiOHa25IHNgJa7OgCOf3I8Io3TyXlHl4Ouk6vsfQOTgOqH6YDvkAYYWurd8Q8fbnGyi33K7WE
wW4ptEISg0N8uyeq6mzqe3s8OI4HY2oTUvgx6yDnDsmm3kUHOm68JWwlO+xMv5zh1uKmmZWDlaQe
J0UqQtC/yL5Lv7b0SboscIsqQxlXM+Asy1fCFiOr+6weazLD6cyiQMBKxEx2I0BVmA8oOLHJtwY9
2eQNYU9QwO07x+yD17rKO4fzPs3PRuwO5cmmCPyOPFOCd50kKFGgk5pIwjyhb93ZqFANQm3mqUuC
XunALkxM/Qcsa5iA3NEsq2jtSqaUfkjrW/Sg67to3GaMlib1S1yxjW0eTGI/j6U3U7s1+0V+tRR4
LfeawM+vTppPyPA7UmfPgHEnHWZph5dDtb2JkWGZzDJyCLQc976JP4X/1Wvelt5p6J6c0XcnfNNe
hMiRZ4zVxHTTln2jyYaMwaL8wsme1qVxg53tDkw3s0msJd8GWXNMAaA4ISVyBADODdHTu6mqYew1
FuM20m073tF1409M3i0YDX9EviKELr2bWoCT7lWb0GrOpx42Yz+44RNQYnc3WYMwOBEg1hzdrFkO
3ppnxxgQvQEDBoAIXWENzy2phzMHGjnrNn7U66HWHVR8VtFFRlKe0WeUJE/Gk7uoTLH8FPka1n21
Uo3JWcEsh7HsDJe98776c1ruy07LmwY84Ac3nW2EBu2lLQC7TM+LoeuWnZeg0Ij8ytb+TsPdPhqx
bZ/XchSXldfDjG8RPyXu/MZ/Rr7rXajedqDqe3T6jVvVXwPwvyhu+udpyXrETq1H8egELuJRpd4s
rwjAm1Piajih0bVTscPkXdIaxi/X7Bi4wZvyMSPcx5bauPYpVqcQZNogKUVQjbNnagOidco6s0MT
V5/ckTm3vlmE+l6Bh8Xfm75BCaAS2uBC2SaBCEuh2VyWeQHeR129vDq+Nb5ZRPZnRBvSH7Bv+7Xl
R103XqEgfceMZrT3XajTfCUi2TT8mDt/9s3DSEqa2DdB6b0zIbq4RrAs3G2e2CYCP23qkLDD6d41
a4fMS2Q1Lo9adzyMFq3XpwXWj0M5NXkZ+UmAUJ4abtO9dbdn1jEucpQFKXbjeOvwyOPIoicxR2U1
V4AQNNXwop3dAlemaeTPAxEy1bkLRvhSAuvet67d5Du7deQNAmOfxMqkQYKFiDdrgHXXjkk1DtLg
kKUDsQbF4KGxmBfdvwe0VZzVMYHeYVvy/YaeD/W/9VwsaAYaI6tPtZsT8x+QiI6fMHazS17pTJGY
l6hnW0iQZuwvqvVH73h62HVSlOyHmVs3p2nMxdkqevnhNdpWoRSIXX54Q+w6Zx32rfk8DjKPsrcp
WHeceodVPp+HD9J/WiyvGIPTaF5WHl/U8rS35GibLyDBwxt3Npkb/lI43zXBwoAJXoeYYXGJHbhh
rcqucswvSRTwAuKxVQj16Cujfkl5jogwy6qZfrrGrL4DZxMY4BQNKAKfqrgoqg7fXDIUDEpgL5WL
rh9zNEegqm/q0rdKxHGbbCgeMPaEymzmN9ebHbWrMrKaQw3T3kQJDZr3itki38lyJpS6XS2yeUVs
thkPraL9KKxcf0njpHuiyKPKeBqnDvihTN3HOot5KSKdGZ9pBBYYjid8nXhPMbFFegTKC72mSV4J
cOY9Zxk5EEI7N7Y80rTg3Djk7Lgh/R3Yz4m5Hwjq7Fb/1Ya4fceqo3LSxAhTRwIHHEUQCeMUnsUl
HXY453rrSAqbWx0I751Y0uzkG01CTndQqykuXViz+OjljU+8IWZAhJzW+MOayvYhKSYOHDYQ4wcz
Hd2rEudIFdaL738D2w8uXaAYhcCsDgjUoNCYdDvfMdWJQSQB1G8SNJV+G2zNVJM4epPP+IOF0pIM
qHUL54Lt+nmdeeHtID4ccOaN/znK0mGbUKJ2YRLGYRG8IrF67VwQfWtn6IEbN8Pzg2dyKWHkLHyy
OtRWrcqndbK7l5HEmXdOl1qiRejumbRuea/iljfNlNU0E/U40S5mM5sx13twivsqKWb0bK3FKFbF
SXXT0QQ4hAh0xQom6QM4IV/lhAVTZZa3iOw2XIWk4fdGp7TrTnobzGc5rdivWpZmogcaA4hn1s92
7pngFoKl7zaBDZ6+FU2bfAEW5Itwh3RZ9jPSjPekZC146O3ez3mz1kDGUyfNaT8Gwodc6kUnDyR1
jD2eAVJxDh5Jn9ahHWPcgqvAoIb7ZuTFWitElgcfdfsr6+Fs7FSxjO5VSry2wlCLz73fUzE8Noeq
8IwGv1pJuqd0QSgZuulUBu1sp/JiWXLUY2JkO7rZZIdvNDmWziEgyf4FOqGtSasZyE5NYM5aoCfe
ZWe8JBaPc15K95y9WDmgMVyWZYF3CGyHtVIKzulAxiSbdacra9tZ+gSKkpYkxqesldOVlzor/cPB
lIhwTQFbGZcdWd8uLm5M4FDa8yiim8tHTIDeS6W9yT1MVczGBx8MO8G32arTYPv6GRvuVF8WciKJ
V8kaYe9CYnO1S5xuVLjDrNFBCcqD9IxNVMa71XZ8saObXHAoJtogb2gPVd+1NY7TfeUaa3DovbHP
DrWbGa+upJGBGFabUQ3MNS9wyvSLcXA5Wm9pWdvPdFyMBjNk5yb3EADc58TdeMGjh1CAKX+WzAkU
Y603FXVdgNl+jAS25WQMYaVjp45GB0h6Z+t4YII3O5tkCJhg2qtxfdAoqs/jNFjfEik1Jp60cJ6w
uuXNQeEk7Chl7oCGWA4RsOIXVGjDnKlErM0IzesocdKLrklJfuDrdfCRa4DhqYYVDSdfiK9Vm/pF
tKoZPIJSWesbw6cJPYqcjK8aH2UfmfOY37aTA0IY0wqGVWhY8CnSP780UV7KmAcKPOsZM0C/RtQk
++UORWVMLkRCjkTERCQvcjzZ845P1Fyq0sD9Jd28eMCnBNmC8x1gBrZY+GELUC4OHclRR1YDQi/S
JXPvraBJ/H0Vl93TaOR2vKOSRb4n9KXFbPurOvxeZfE3+Q+yCtYgywswAEjU8b/qORxhEKbU1Gxr
w+S8uuawPBetnp87vP1oFkxs57+/4K+homTREadJ04tgoaZCCBb81wtSS5x3nmHoE86v4Vtqap3C
XbuJ0UD6QiheS6ACbmzB6rMlo4PSqKGsjD987r+JdPgziDdFQGayTmHM+PXPsGoSeCHbh5PZiPGR
U27sKFBt9+B46ur3n/hvqqPAIs8z4FIejgRPbH/KTxqdqrPchelCnzxbuRg5Eafegf2Vp99f5u+f
yBIABAH4OGsZno5fL+NiSjMmYerTKHlH+aaR0hHQV8cxy9I/BMP+46Uo+0Knx4yLXu3XS/GE1XCo
mT6ZmqAxWFf51GcYCdyWsqvff6rPwYycFwKpmav4zy109/PHKpzW8zKyX09FgJg8WxfzOM19f2jR
cnHFKYj3gGfqwlucBQTeWXdYXPvzTjbew+//lL/fKvwleL0oPOXAmO6n37FsUAlAAA+nqsrPTKf+
kdbTa4xJ4tCY/w9HhnxNfL/WVt/i4/v5+chAma6Jl/j6JJM4P81x45yMyhF/yCr9p4OJbNK1heug
wPzs+ulshjFNaQM4FMopbrLhwlOi+8Nn+aevbQuw3IgiTEzWp68tzXNmniHVp2WOrZhk7sDob9fC
QSskGsacC8OZIHp//1t9PqEINrFM2dunsxzaEj8p/dzGZP1sZpNipEZ/eI7rpigF5rTYN4sRv/7+
YsLi5/hZ0rhdDbGpydPMQ5kcbM+8n+5wf8AJiVlgPkL4Vd8UeZC81z0z32vfNGmOn5iJLFM+yb53
3ptkYpCrXOtE4VC+V6SJXUpGx/s//FHb/f63P4oJlecs1URO8Okm9U2kjkAx8zFZsDj1Zdc94CIF
4ZfrErFENHuy4sYbzK9EZZXQ6lq1BNwv2Z9u4X/4LTAqbk9ZHrYQjp8etUR65bjw+/XoEMxB4Xlc
f1T0otzRPePe/v5Dfz7R/BBb1i+iX2nZgo/+6w8xL56akLetRx92I8JgKs9K35Tnv7/KP30gfmji
oXkA4r77dLgmDTtjr/ihM9cEiRxHGgV2eOCXhLJUqoH+oPH8p8ttF+PJ7tkoLz9drpArUkRBftYa
4zZblwQNm7Ve+QRgH3//wf7h63NdWuUkHkUO9Gel80wDs+Gtpj5Kf0TLYuGuwRox/4evXn4k1/W5
KXlNUYtsfXq4VYKx/7/YO7PluJEs2/5LvyMb82DW3Q8RQCCCMylKlPQCEyUS8+SY8fV3QZl2WwFG
M5p1X29ZVpWVqUSnO3w8Z5+1eYm2vt5mw6vA2mLvhPL4a/GjOzN0pzqEBTIyanYBy7JX80EbFgKu
TmpV1uV5S3Dsq5bDw/jwqFkyyhoZZ1YU4msNblvOBbcXp8FdrHpJ4sLxJr3tPv5pLAW31WXCaUy5
1RZjtCpF16PV+LNEgLPQ9eiiAJ125g5xYryQslFkzNpBIK0ue/mfGxnRIdyq9N5HF5dQrpMWF+zR
+scngI20AWqihhshafTjVjLObyhn0eQ3U6nexxgnUR+imtIVADVCme9/nfXxw2xbkPmyrJqUg5rG
auA0DJU6LRajz0W+J4SE/lAGCTap40XYTf2nFE+Q4cyRd2IYebdw6rCIdIupftxBZncqkJ2MfpKY
0D2ifPCTSbfzM1071YyB6RkV4dQl6OqqazgI5gR9SeP2CN7re1xecyzOGrmQPyj6XsaQf6uwfTne
qM847k+ZOwQunGDwqWjtv0Njan9hYDb9jHsIcO9/rrebnWIYuqYwMzT48+aqTwS3CQISDPVz29B8
TZvkbV+0lU+1e33mJfJ2+HiE2DZ7Kv4GhmysNgfKw4BNdLXjO4OZLKA353vmROXLRzukytytFI1K
APCta7B47CAwqa1J8YNOTvy8LMZLtQZdmup58/SvNMUmwZaHuba82ljbsZvTKjAUX5eqDgO7nPzw
kPaupcFpf7+pZYkeXy7olbXsd+TZTCI+xzOCwEUXyQB4/RLX+03XK93oOjDhfogIDbrXl+0j3KIC
oKeentk93n42HgGsZosTnou4tmoa7byZBGqg+EJLsk/OHECb6WX1wzsh8koOQmd5shEnW81DMp6y
MeIx4ecEgfbFbAVXS7HfmWE80ZdlQ19KYn4/DVet6FiZ5ZQZ0IoR9C7QajilFBF8+FbE8cftW+ci
yA1VXi1fpKV8rlG2GLE4QOo7mMq07aOEWvD3Z8XbxatRX4yUjasDR6K8Oj7Q82YNGVnZjxonWXhp
qauP4ImAqhUf/j4cHMQsVBN6Hsfieosdyt4q9MlY0r6hK2AK72TQMB/eYXWktpTXsEHAYFqvKDLv
FfauwvD1JSsZTi2ijkhTzwzb21lAJRQwB0dVl5lmrb6PAhopUZ3W8CGeDx7vll8B4G33o9+GYItM
jR04iaW2bHXoSilJ8dApDB/BansbaoV9pTllx0skA1z5flsnOqSTceZBxLbHEl19nGIEq6D1lu5T
D10hKuPmAjFI0/oPT2x98cFhTiuEBjjlj3ehuA8GxJmD7qvA5mCKGWi40Jie+TxvbxBc7JCXEMSx
yNSZq3NCC/OOyEtFbybbuGygsROmjgABNFWxB+Yjn2nvxOgZbKqwQJbrJC+3415pQujUqMi6L3FK
UqBjz3sS+Oc8l9/2yiAMR30akSnuPOtHDNsa5x8myX4KhC8+DGVAaRDim0DeorSfeg/VaZueeTkt
v/rxsUGkDdQIc4w9gjvFcddyFaomyXfDV8dOEQ9pM3eE+rrOyjHlRWqysUPRlH4WaJSz2cTT9TuM
ofvmzPxcvtj61+CCpupUdC6ViKsv2mXgxaFDG34Ok+0CqZZya0hlsJvScbzXlX68rbX64+cWgQgK
TljkDnf49aWwTm1Sqmlm+AkViFsDKToukEPnvb/0VO1N32xTY0skOkeEDkrT8RDPeDkkdYwJQywG
NJvCMqpxh3p4qe4pbNBjTZnaW6wZA92NY/JHPvqG9OckbEk5RIA7YKzqgTR5RmT0wi3lsp7cqsWs
4DDlY/ulbeNxhDcIgMkztKVeBmZJoW6FlVCr0Ruz2R8UYq/dh78ZxYAcXvxDKJWX8HG/0rapjaTX
W2oBG6jAUnYZ5tyoR2uSDzy9YcuHU3zmMvp2jdCmAbmME4BaVV09bhMMS42HNC9VPOLmB+7y0raQ
J+eHktv9L1t02pl3w4n2uCTy2YiTEJF70145J5E6SY3f8eZ3YXRKu74MJG8CGnRhI5/89P5kebvT
cBDQQzpHZI7c6HH/HCvIO3bqxoc/Nz+RvBaHyqpy//1W3vaK4mKOHm71YCMwt1q1Mk4Uh0oZM7IW
7SuOhvCj2yK8CbgauXGIIff77b3tFSFjLlSccYqpE8o4bq+zelK/gSz8uJTNCypdTN/E8eZcWOZU
M3jycKO3HJlUxqpbGRH8OY5hsxntmD2NlNJsUztMzuyYb1oxVV4OisIthFObmX/cGZhLY6oi1/bl
pgwvua0QLBGKeXh/yN5c3GiF2y4RBgAuWJyvNkTqcJaUb9P75E6zPaVx0d6B33NZZL15Zjac6hBJ
CrYA3q0mVQ+rDs2hMJVI7f0xMNTP8MjlA3Tj0n2/Q6daMXWuvLpjL9f49RxoEMdS29n7gYyyy+56
/QvcENGe2ZRONUNSh7imwiOBbem4M+hYOqvCRcxH/IMxWhhTDTIGxQfj9LwPNItXN0GqBQ2grOZA
X6YgLGCK+DgCE6YN6t61W7QNHx8yi/eBTjuqrq83A7MsZGshy/sKEZPb1GzqPZQibfvxVpjG2Nyx
hS8JuOMRwzkIjSSqceLAUY1USzTqbRiP2e79Zk5M6OVwN5bLDTgPdflwfwSyglniQjfGvT8BYS8v
0NOo1EeLCc1CbOXVmdZOTAMAEWwEvEiJMK2TqGUbzAqiRADImh1eQ57H3We0xjO33eWGfnRrIYpP
3T3ROdSlbAfrRSpTI4QdTedL3LiTXahFSuJFmBMU12NYqnc49PTW9dD0srlVU6MKP75yl9c+cabf
xm9rO7aipxBpoILc70RV3qgGhYllM56Lpv4OZ6+7ierMVDiRfp+7x5+O8ulxNCe6ifVzcoFNaPwl
LSSl282RiO4jFcBjaNjR1xJwhCdE4HhGGjtnxnoZy9UvQeweBwPiZxq3+9XC7vuU+IwZD74RzCXe
gU25QzMXHNSRGiR0DfVwZ1HvMpxZHSem7RKS4k5K/IaTcrU66HfA8nR6vyj68CqlvgpWby9dt1Qt
/QtNgTThectHRQayemUYuWNTTyT3fmSQv0LkMjQ/4ZTqV02OF8eZBXJqOIlSwjLXZUPHV/T4mxZT
iuuaovR+7djJfuY0vioEfPCN2irVrsIn9UIFd/fr/U3gxLJkGhEKW8JECofocaug4SvSy31P2DJX
7hOQe17hNOPHd+flUe0AeyS0QiePW7FS7HsNEQ5+mw5Ijiq5uYyojz7zuZYvv56QLAfOGW6Iy955
3AproYtTITgDxnrac12wE0q0gM5vdMyCQreQivj148OHcAfUODl+m1V/3OSoTTVlRHPvy3WQfiZj
qboUGZhf/5VWuGXTAG/rNX8G/yUd1AEn9USZ8cGZ9doNgVGeeRadmgokm/5vK6voR4xhHoajJDaq
xaei5K6z7QbVcd/vy9vlq8kwjIxl6yLpsJ4KVJfD6zJiMAtYqC8VaaU3JVbrKhqVeh9uCq0HMVge
8VQCr5NOGUeEKmqt94UT7tDt2u5UQDJIw/TDwRxygTrJW5nwFEnPteyhSvO2xvmXD9RGGF5mXXuA
IWqcubS/Pdw0xWAJqRykMgt2tUNkYjIaK0hBvYyzqSPxFISwKYitqVaOu+KrHch3Qd4HFGhk5XBm
MN/ODo3LKHcsm62eG9byXf+4Ldh5risw09koGqqnQ/zrNt00VGfm4BspCzSgo2ZWu3syqWQIjbD3
bUqpyUYmE0VlhHi6fCzdMATcCThYoJNs8bvChocKGoTFM/SMb+9PnlP9XfRP7FpIk7gnHfcXACgz
OA46Pw0wdaPuXL93pNL8/H4rbzd9nmGUnfFC4lpJBuS4FbsaHSGnE/zVUAwpui4JwsFU28M3jpiF
yyz1ticMxMtnDu8T3UMCYALE49m5zKnjhhtR5LhFdq3fD2F9a7aB5GpYFJyZscsgHe/I6IdJ8tE7
hElsysetSCbifAe4qC+qsKKkmbqcOtcbH/X/uafmqaZIa6DRI3xGFmnVFOY4+tCnbP4QrKhXkNqc
KDHaf9Er9kdDHgSPSFoiOWII0eet1mHgiL4j8Nb7bRRexylCe2lUXkrum6DHVO/9GXLiQxHBR3DA
fQd3IWX58z/W3YBkkviN2vkj/OxdFmACR0l+1Hx5v5kTewtJS65Ty4uDWPFq3VHMlYSZzittWiDh
crKY6A5Ue+q9pD9BU+WBWFn9hdQV8ZnE6YkOGqZt24SNibCQqz3uIOF2s3AoKfCBdVQeRmTTNw3w
+TkK2In5wesQ8SbDSL5t/ajKshkxHCQ3nxr/KT6oEopqT6XyunZL6nq+vz+cy3CtJj4JP8RpbB2/
1/Zxp4xcOH1GiYzfhBpGBGIW9dayaqw6h99K+bGPA+vMDv22TSLhSzKOPYuk8FoQV0CElRyymn4v
kIsS9hF+INm/8NcbLnRcsc7ctt5+Ny7FqCDguCH5Qz9y3EUsO21R1wQbI6MibjVb5UVJFMt9fyBP
PHUMk6OV2ADXffLdq2biRBqFbPHUcezUh3b2Qx5FsgVy8BKGpqcP8bOO46/b8O5bStE//J5bWiec
uswchDir1g1JCgdkYezP1EC+Ciw8rqAwTU/vd/LUUJKRVmE1Mppg8o+HEpgTJRc9SyAha7s12wSv
BB3F+8dbMZdEBvchIt/rfHTRtGUjQBX5tqSFl0AlnH02KGf2xmVAjic+i5l7EJg9YpnkTo67Mggn
TlpcjH1kA9G2TkrjV5Nk4y5I9OT+/f6cmO80xdOFSySfZx1Yils5M6ykE34xi7jZVumYP1p2JWt7
LDish7wW1Y/3WzzZOZxzF2KhRvh5NRviRh5L8sLCDwFcQ5SF1kFxQTdVLkUQTXtm6p9oje2D5JZN
KJ847ao1hRLeOZebxhe6IbxRnoRrJsCLg0ZLPnxOk7rlVkcOl3+48Bx/NTzAehv4nPCTtsOYylSS
zwhDx0MbhPWZXr298aBo44S2SLGyrtaJ3A7D8EIaid/3Vu9gfpYXrbhTUrWLd1Qc1cltMaryr0EO
svmMIvvEVkKAkEwo9P7FKUBfDWgNt7YOdS5bilWJO1muu6shcQ3pS9yn4ZYiKNOF1VRt66Z3qUMO
P/wIpnmbAabp5WK5HMF/nORqpKh4GkG9AicaeThuyH4cJWcOnreTZmnEtCkmYYfntn7cSEuCPmrM
DvRGRKqwpaDG6xKHmur6XHL07aZFSwRHIL/yn7Bkj1tS7IESdXMG4gUuaxc2RN3rigqUjy45whNE
RHi+oaMx1gE9yiq1PK24/kwq1OHeWcoUk8bZ4hKYnNm6TnQIGTBZEQLINq/s5c//+D5Ckxq1tjg/
UVel3+O4Mw5Yzebe7w79f7zxv5G2+uPbvsEb38Q/f4gfYcee+4f7x/J3/uYbS7b6F9oByyCUQgwM
rw+CKX8DjiXb+os4I7lornDo634jVf/x/1CMv2RkDUuFDsUPaPD4W/8gjhX5L/YZ9jOD4iOFpM2H
DECOVxaaPg42Yq4aWTNnUTisDmkrg/irY+Czg3tWb8i0Gp8sGIeAOov0zE5xvEf+booEp06mSedK
jnD+eCaWJpIa6FdiN1h4G+I8nlSpH9nqoy6Cy9aSzuz+b5tjyLnDsSlxcL/ZF9NKtqcBANPO7LRH
PQC9pkBoixUEf8WUXVMsF+7++PJ3f98H/jQheTuWtMgXJoph8ThcP6570Rhi6mgxovZ8OzTYclNQ
GGSFc2b7+H0J+O/7yDKUyAnIULOJLBUM6we2gUIjKexJ7LASbfaaSFMvppoYmmwVThelEqWX8Bva
R2NaSuiK/hBNwyd+0vder77mExwHzBLVjUVtM4XJ4hbn8cqjthFn1jp9MLq8PrMLrU6pZZpRisDB
yOdYkhhrdWeCwkrJnDCDpdFe4zF5NeXNnRU6E/X74wZRTe/2HOObHKtXbx6a4e8NCt+h8KU88W1+
P/WOhmz5BQhksdhIDZG3PZ59Yxh1KjXS+McrIklhTZXpZakHYDQwoY0xJN1ETnhwMEa1O2k759aV
GjgXWLT/kOXhsgzxYGvl+Sell+diUEs0dfWboctSLbSiXGJR6x3/ZrEdJZGB+cEuIHfTeXNg8kwM
NbzzsLJDQ1VWs4ccTcDDVI1Bd/NKP6cT5CRY/RJsRGA02FOADMAAUVfDk/DQ0ePYiXf50IWvEnXV
3+cJRzDK1Jc8rTqjPY/EnN4VcZZ/kwLxGAzz7AYgR4oN8cfew5idcQM2/sBfq4AUzfKOmip9B2Lg
sQu6YNv1YF9tVggGqeVjOZeHyQjTr2OwU3vNftSbIJK8cHk1eGMOGsTPeM6qXjIlceWVDrRRymVq
RfcCvZefTaQp/UMIGPHZLrLkpghK0orKJDnf4G23Tw3/ekLbIz9PcwkECfbxbLngfbE4Gad6vEsK
coObygmmXVMljt93Ip9ov2lcpZSLSwgaxY01TDn6GTLkL/EMs24zmF3Aq7cR6Q84psEXkRYTshd8
vL16HGe/gHy7S4ta8uXYKsenhhqoBIN2eaIu2+zxaEHvdLBMATrWqswCWQ5Auz6VqhfcFiAhGpkJ
JwIfoauoVprfyNpXdRoToBUKKp6MB8/TFDbiqkopTCAJMNUwUSgsVQEizz0aqq7MrjRhta+ROkx7
Uyqdp8IJsMSwQKl+BcYT3BSzM1wrFiChXskolWnjFN/hSocyXGmJAf0DG7etQFt6AY2+AZunl9O+
yEBM7ahxohQY93hj3GYOSOZNbTqDT36u73woebrq2SAetkRlzCtnRvmEd7PaPFdxJN2GnVFNhwiS
H8asIbIEz24IfHliNOcZhFQCfZCxHEo31+UED+NaFgcnjCs6aUA+NN1uaOvpUAtDSQ8Vx4kbYNCF
0UcUW7vIMKBP1RXQrqZOc/tWxZMm3KuTKgdur6Xa5dyBK9kCnlPERtfaz1TYI7gMtGb8oep1ArYl
4b5+kQoCnF4/t1N4PTdAEF05SXCBhWRyH6R65Wy7KZceQ6B7BOMom3WLusCuvUt7KX42ZhtHeuDD
5oyvc6WWuwA11v0oTUF0gH863OAgnL0Ka9JfMKQcQn5bpQBsasX7WU6L69qw22sGLnkVfV95xmTf
BROEUy0LP+OKgFtybv2aneJTRYjhs1XghyxlTrePNRs4jCyqbJvbQr8NqjHfFFkxgaLDCn3oNdw7
QVzcT04fHZR5UkmhOqFLUYm2nysszadMTy4ji2p2jMINHyIJaAG9wx5RTTIvmp3yc1OH5Y8gKZ4k
4AFbVZuyfVaZgI6nwHK73nqWQzvcQYIc3Yy0JjX9sOwa0Ur3YUCp3Cbhjk19ebwgcvT7sh8vbK2y
Lge9VvbYIMF6iIU4ADbVt6UhIG9pyk0phZonqd0tBYVXQDuri9xxdrCcxgP2zoo3g4Xfz4r9SbJS
yq7J2sIhzcEMZPDHS63dGEoI7qxplcOA5vDQlnZ1nY1ohzVgVuA0HBDfZq/A7lHv1CF5TRCiwxAM
qfIOJONRkpXqkMxOfDkm6TOM5eEaUvj8OuKP9RnTp/irsPLowIsdcHpb3IcR8BgN5CaAPeHkizdp
QaULYtjKagXOponpD8srvwl7iYWrs8SQas/3Y0D+w610rGpg+mRPyP20nRnGt+oYVW5TlY6zMUwQ
eBs5zbm14fTuikp5GGLgX6SnB+dRtWrdLYbiAjMpDDRJuWbMqlzcZDDuHtI82Vp6/E1HXMTVqCwu
TSO1ii3MdOOpBkZ2EyRdehmbOI6RK6gvMOPq3DJW8400lNZBm4YrnKHGXVFm8U2Rx/dDrIzJxsSC
c/YqHe9Mu6mGG4A23Wsk2drF2MaNL6uDvSEEVD11QnOCjRrOiW9WCv6lYXbIW+yPDKifu7BqfiU6
jCtw4/WtkooK/Cw1kn4Nv/a1DRnrTeYkUkp2RGR7a+BasalG6ohKhD5FFHqyPc5X+mg69wXqwAvF
bGu3cPTkwkos7QtYv8gPEU34kqjUK6Udra1VFz9TKpZuB8XO/bKc5xu9mR8cCbacDcBFdBA8NioO
VRjBAdS6qilOX/zR9O/5XE1fM60tLsDdOc+maDHJg0PrUWOX5Busr7SrlsjR4u/KuWJXWKJXuWbc
1SW3wgR38cdySued0gXDrZ1lsFItLfF6XvVeqIfTYYgcYxurcglTPyj7fUht1a4FZOApCdC2QIu+
iSjUfNytZmejCwydOZL1n2MMyMOgGOlKRprv2TEWQuYY8POjaCbiCJxM1+rnvpgv+nKG5GEBmAzg
/1R0AUef4Llhe/LsvHjgsTr7cqbdafhvZVEkfuTdkPhhrcrbBIDAAbq4BwNR3M2ReVtFw6eiGdXL
ugJegMGI26tz7eH8AbARXtIuBOHcSAgq676yoJhnKU519fOUDeJWIEw+BHIGWwoIcWz9jBUKgiCx
D54Zc25nJoQxhvN7PkXR3TwVwLyrVnpRreQhLIwN5IZ2W+EW7FUKZ5s0NPGLWVfKoRVxtIt5At9j
hQBGHPBJhymQY7sY7OkaVmIpdHusw/BAMwG+Td2CjsXMS61BFahQTLekKccbymycHWB+AblQFfpX
bhvmzczqikB1s2T2Y5dkULrbGmS+3T9WAzEYgTHtY5/ZkC9sp7vDZamrsJvXhZuVpnMrwhgPc37p
T9Cj+u+OkOJbirHBz/dlGceXYLCUq2GKnG8z5jP6Rgn0TN60kip/YSXEB3iXQmwyqahfUsNmCjmR
0X6dsWa8V7Ah9+MqCC1cBQo2ReitSgDTXw+KLVZ5BpXYcwtTawJJxF0i1rjTxZUMmQkiiIV3ruKk
Ak1RiLMwYZAF4WSUd9I8gu4hHlp+CUys2NzKGLGrmUdoreT54hhOUAI8RsHfEC5TZSZfNEjUWApA
c3ltum6sNoM0lgZIDzsuN8JoqsesnrnrgXD/XtZF5xpzxi5USQC+tFq/iWuMPC6w3bOCCzBwY+Ob
uTCubTtOfpkZpote6ETaoTFbDffjyN5Xod4+4HOBUhgk9PiUsAdsG70tPo1d6Wm5Pl5SBa0DEgBl
wJYlB98Qges+sP3hkuDusB+W7B5oc/05hSML/NNoCuf7VA32a5bXeCI3GDQMVhjsixC0nls1tYa8
3VQ2mIiUyq4P+snZiDSzcK4q5tjYdtkcepChprtEDc3+IXbsKXK7WM45Ak3DDa1W48fi/r4dO4s4
ounkoTdzy6m2ncomU7ZJepVa0MopsCjGr8qQO9dE/IzIAcAM32kjEli8QPmLKP8MqhgMI0+rFwAX
0ycl7RvHxWpBHGyldgzXGNEMuKqQ5WdAsuzhXJNgZYZFFt31YtkMKIaaICGOC/9yQjsBY2sqH6Di
pBQ816V009Yj3MMaho2XAKz3VKoDv+LN7Xxt+NmRR/wid8026+8V3ggXcRm1D0U8S4vctL2yhrp5
arCGw60D1FmykeV+/FJNi/mGqBe7Ptx94aPXslOWB10rQ2wP8lmjoJcKPvNLFhtcxMRsXC9y3Qzv
scT0bNxR0g2fNtnlU6IENz10R1D4kQGElh1eLJaNGkJuX6t0236UmyzKvrSGlBwg13AjcKiGxgtx
NNovaZKHd7ll58nGMsf0oVYFbtnAgNv9gAQDSHtZMBAC772w7wHwtAHonFiN/F6VOANxukiw23OM
y5BERbzlKV5/mpWh+Za0bT66yhBbr6qTDnuy5fsahTkZBrn5POYcOJaTzE8t3qR7lYBdtzWzdvZV
u8CdFKjmwRyw9qvGUd1H0gyiu5uj61RM8NVI80IGE/UuKANYNYFV/4K/SIY16MOCJdPJj3Nkdfcf
DwE+ljn//MeRS9l//ceROfD/zgTtf/IZPvrJzX/9bokAwBKWO/ofXtHG7XTfvYjp4QVrxPb3b/HP
//N/+4f/RPQep+rlP//t58KFWX5aGJfFUbBviUb/+58//5+/d/Mj5+9dc3rmz3Hdvbz5S39HCHUZ
f2BwHyh8EfvCS+D9/3eAUJP/UmGmkt0iEbmIzfmTf+KDElFA0g3kiJYk4iLh5pf4J0AoLY7Dpr0Q
U6gNBjL8/xIh5MeQWqPKgA2ISCCV4avcl2wlhoQjF5BXWZGQyJTGVd7ZyX1tYrx4JrB1HIX4uy3Q
J0TESdfbSN6OQyFpb4F5ywDK2g67J0VJNldyVHbRz6YM+kteN/DY/vgaJwJDx/Hx301iz4y6FrW4
zBdYBfyNlMWdqPWwkUwsVXttkrxCRPHh/VZOdGzJH6LYQkpFqd9KXJFxVwTvPA0bDF2L6EB9LZ6v
yHO6HS47wLSwWCyKM6ns43Dk3z1DJ4bB8yLqZjocD2YEfdEyYIqBA+QcIkWUB1zfsIvdIL07JxE+
1UGKm+wl1cAgrlEf2IfUiopZ16ZviupGKxzjl17iTlaD8rzoYsGz5f0RXb7Lf0fNbICLS+baImS1
KPD57+PeMSFl5PElscMhupSb6XmMguqy64wvJG6cq7wwMWRqzkQR15NladRetJ4U9xPTXyebozYg
VTom44Z337SRc3MEr1JmZybL21bQASP0JEkPwkVZC3SJX+SYZXJNrZWqv4mtKr6uG+v5/fFbzw7g
CwA/FggHhUAqdKPj8ePYtudKVNOmMhTxGVr0dJeCcj00SpfvP9wUQgoWNLgx6hvX/Wn0MIGUC/0s
CVNgHFmOoyhH8DR81Yaom898o2WPOJ4YC+yBGiCyoaQj11JMwIgUlTTFvMnSWOee0dbfoqrvnrDA
Nm9n7r9AoJOzpZvr+c9wLsAqg0Aug0qd4/Fwhq1Z1zw8aJUH530czMjcbKe40qpKwKOGt3lm/p+Y
JFRcqxSPLxI05GHHDY6JXdsyxVsbiJy252CPtLetafTf/3SnW0H7qbE/Yqy52pBjQ5cgc1Qz3OgK
Em2ihO7oaMGZnerE4CHXQwVGqZ3GWace94WkuBXNMoxqQJG1X6aGdAMM0rpQsVB8jbrinEzw7d4B
ywvVMepEOqbYq7GbRAMSuKpxeNPmPaPc49Dr1NSm4cSSK7cJd0S3FcqZgq4TKw4xDFXRZO2oz1yn
lklTqYiR8SvHJ4f6hc6gsoBCCKxx5+7zBz/bskdR40u1DfptckTHA0rtogRXf9Ih5mrNNSzJhLoC
7tcfbAXNGaXKKHuQPdhvgH6zVMuJruTaJp3iifBQDvywalvl00ebYZciF88s54QmUXncmaS2eSe1
KR5qJhxjuG8QMFH8fLQzC3ONQnxlOaBhGKwWMIWMrUVgF0h5Daxd7TGzasDQuu/35c0cYMVSxYr+
hZ2QauBVKxOisx4ePx9Gt6ULkc7zHZUoI46kTbJ7v6k3S/d3Uw5PGC5UKvSo42GTqUmbhgQUvDAi
jTQfbg0U8lYxGZX3GzrOX3ESk7LiwoKUjfweBcirC6KgsBv/lBnsemUGCnv61Fr7GMiJhEMUUP3t
QjCatmZtYZopodnDKWpI4I2+/2u87S+cRVYWYnKKMlEBH/eX9aollHhB2gTuEl5MQeXIvqrhnHCm
v2+/IfndRVBBeyjw12IUKeBRSGbE4olYFrvIqfFm62Y8AbRKffxwnxY5MwAe5OncG1fbLx4PRi1y
jBmbHt8XS9LBDqQ4UX24FR2RMSYftPJW5z/hazfgKWgTmS9Cr0w12NHdEJ0ZNue3tOvPkxntDtoo
KlW52S7i39WMNGIo9L1FpDcJo3b04LPljScPUf3LIgsivoGNT4DbWzX3U5eHb2ACjxaBHvphk0bF
J0r2rZzEQl2zfUqSROBIxcXK5XGbyleYa82/LKPHJWqTTKl4CYKsTLZUuxNbB+Uii0+h1vTWLuA0
Fh5+OyM+phAAUnEhj8Ec6Jsm0uosvmic3sKpboK8Br56KAnVOTds0uEEW1pNnPg+iUY8EobGDk3N
5Tyr+3uDyH2/ZEkc3ZuLolPuoVcC9leqBNKBVeGjinDQmCx/0hIRXXZJU31B2in7lIjgC1bTu+o2
0B3J+hYJyOXXcpNbM0kqQsmQ5kzwDDI+Vc6emjeluMOlvZwOIy6D6T0w/LjeKY00jlfct6ecZILV
jUR0h6QipICxJNR95PIBZ2pqlJbXjmpsPFDEF0S7qGltfavNhqTfpzkuZVg/BvV9osy4uekxPlcb
tLC4XqYNl6tNl9qVseuMRi2+AqkMZaJSRqp9plQ2wmV3icVnP7JINyOvsgtsD2bqFbGDkpEVuG1h
1+0evrOVc7stS/De5hB+T5PBphJNjGrq5ovTqhzF0nywnUpSXcItOs5q2LbHd9YUmZ/tSM2mfTnb
GTxeYWmvc9MThMy0aqZEL7NKwVfrJyHcJsZJajsGXXQPNt3CVc+KcsU18dbFqSLnp99HEphUzi6T
EgUtx8VvS+pmHDZml2ftTRohZbgoKjW76+pOMx+BeTXTAeOGwsA5WM/BzHkC4zQ9dCc5C0mVDGMT
Sc82RaE66QJNHpsbkei5uBxiyjc9HDXxJY7zaT4IbbKhF1cZHlkFZrs98XtmxGZWY+pkdmNut+JT
1dZd/DwJo9I04keyLSh71KpWa/ap6Uhq6DZBKeOkU+R1iNVEWGfYwbpYDMj9L0cr5fZKt+useenq
hGTK1klbZw53+kRWTc6JJl00VRgBbhIAv/f8Es3PVLahxQSOFd/ZuVy/So3ZKITI41a6DAfHAijO
BTsv72pFUlo8MhtN63/OCb6H+aYTyLUPDrU8/bM85Grhh52TtS5oWrxqJCxryG6XSTu4TiISA+/c
ObS3oiCOfBB9nGGIEcV1eD9mmgWPvnV653rEwLDxozAvf2FC3FK5iNuK/DNvtEjf2lJdXOKRLk9X
VGBLZDntqrcPWpQqsjexeAYcc4z+ph20MLxEUN1mDzaBd30n8kRVvUiqa9VTtCjE0iISSYm/UwC0
XKEmqfLSBCW1V2skk/0oCfJqy07KCTZ2FcMgTQ5ZCbMMzNsxHZQvVChRV2nxI3UP62OmfWNFoEdt
fcRmoVVjLdy2mtzhI9tUdbC1kz4kYdtY6cvcWqQBBkzfok2Vl7qyN7qhGL7hGlY3h4gXj7O4BuXa
ZUURjX7XAd8wnzAr7OKHQXaK6mDaJJ58tUTAwRQKF8R50TpPtdHG13JFNstTs6R8kZWuCa+jqqbC
Y8b5IPaoBaJGYQh1O/tUCzujgA1fyuUDdcMPvSctt8nTMnosQe445M4JTG5Tlv9NOhaD2HaKHU97
K8RfZqtgTGNsEpMH/37A5tpwC0q+cyzwhPhaWlKzjFmW3zedQNqSjpl0k2I58ImNH3fgDAJ+6INS
Z9coCJgivMir9LFKSeFs1dAe0SgDD2h2s20n1e0UIAvl+7VmgyhBGDkmsZJte8jMcCkG+irsna5U
GBaUYyKCryGHFU/3so4UCEitJG6UAcfEkv1C35eKkSTbyVLj4lsbdhF8VjJq33BLJQ+NwH0wX+sa
1v2GatOivcQdRxBqnTBddmuKs6Urs5Zj4ZIoyMyLeVAaslGD3OGVOSsYCpBkqDtPV7t22sl9r8zA
k9GvgBLSJGWjOFNZbkK5bOeLiNUCHFxK5AYpUjG2F3UfingzmpWRkz1AJ32oZTnIN1RLJurntv0/
7J3HdtzIlq7f5Yw7asGbKZCGTHorUhMsSRRhAjbgAnj6+0G3TrfE6lNaNe9plchMAmH23r9TKttp
30lJBuMqX8glqWh/NUMhahRvwRMazyfLIzq69b9yrHUGDCyfOJzUdbqYzdIaKHETqBMECzr+54lM
v3CL3TXkaTPZyiLeJBRtIyNnHs/1lb9kTsemAade8iJ2J9KL9qFy0pclMRmlLXqWRpyY05xHa+vb
JUjc3BBroS1vgQ/QUhS2oae+N0IlimQzwD/Q8dqjxg/t+UxPPQHB05JZHTmOkuSegTvgc76o+QHA
3RlADIkSiksQ7ZtWJGRuWW0xEcVR+imIRjGFxamUllC7JRQ5sVKNowoiTqeO4OVOS2fHqLF4typL
VfGATseP+7FavgYtLOm4cOw52IOdjpzt5IiJaDbMPoC1ZPbj3jJKqzzDuWt0otya6FcndLjgMzM2
8By6YcKJPHmfAvKJ6/O8qsW47zOsLomDnxMv9pt8Qcxeg5t4fYuhvbJEG+DDX5QXhEcQ6ul5vfPs
r6QDkxdg0pj2RCoUeN2NeCKSO0xOld82wx1KQenzfTKySVxZuCR1oHeWUVHLcIn9ciW7o5+RVUaG
6zUvZMubbPl6teto6pRvMXXs7LeMWD8uwNlmrNXjwgiLgJvAigjG7ESsVi6DHdHSNfAKyVJfFuVA
aoAkbT5OQZhyFSANPikD4Ckmunou915d+Hs/nXr/2u5NUlaZLeiAAqnsYoYkaRJGowsfcN92viwO
1tIm3W1K/Eh6s6C/CeMhxZl/g7LIKrjoanDuveB8ByQy6gaQQ5ZkSRHtUOgHtAQT3B/Yn8W1UzhI
lqUDywC+g8PaqbLFMy+SAQPxi5ZaAmvCIrQA47HrSPKTZ49IHiKREcMURI2baAO+jsgD55zYpGZI
LyG35O43BfzScr9anZ/uQsVF6pELzRRIxq2wnfYzZYsFDWPtSRYqujlJdo6oYONwIaII8LAIOctT
QWhNW1ZA8CnNYRuN9diDyTf1pGOHTvClE0s6nhQhoMOGrZpMhRt/uQvGvAt3+RhCdAgFMTwHRfbV
gkcrSAVej/bGFyHUgFj3rrB4/ETfDHvejHsaehuhxYjb7p0hGhJgPOWun5rMJUW2SLsRwTWWY/eq
Appze2kT7c4JdZkmeO/H6aK8gWwFD64FicvwOuYhCaeXMbXsl4XeluUGbcY8GPiH+cQJEWR6mMBL
0z3/brVgmQyR3aXeG7N+KG2NXsY+Xgy7u81gxicMX1TbcgByNUYo8MS1gSTKY8nD5IuRhDAih8PD
tdWbefGSEFSrIiGSinhLmyIxsiGitVFFHskXxaU+x2MnLNj0VrVR18pk/kROhbNyDINMRq3Zeo99
sZblvjbJaI2sUg4eQZtEHcQUrmraL1agprMFX8YiKteufnSFZYtomYQ7HCj7/FvPSD0DQI/44dhG
5vBiWTm6rcCdtA35pqzPvLoltEeVgDNRRzTTvTkXgtyLqii73WqkIIlZ1k3fy8HCQCtdWrZh0RUY
WxEzQtJravvDM5zB7BuMBEamKwi8sUObPb9D+G0/eXnhEaCQUEsZ0qRbohdA0k7GRH+5+Iq96ioQ
ee6bLeWlKgTRbZtVDUNP2qEvKEj9i7V2dLW3iG719rp0s1vNSdc+hbnqvFhnfs9SGhfp7zrEvYcK
LrI4qMyT3sGQa1XHfu3O5GY0tTXAeui49eRSrHdjXaQDidi+c+mLKU1PaDXEU+elvvHUBlZC9KGS
083aQV/V/WjYcZA54j4v0LbuPWPyDmE2jpedMWEhNrjohTnV2uarQ2jWLa6jkOwWQ5Y0w5bXEXI/
ZsnC669Le7sOErI0nLGAD+bRaNwx85i/p11dv5ft5Lq7SvTcnnCkLLULSdf6ojdlHleuowgKrYHq
4UXI1B1og/2lxqgialXNMc3yaYr+wue0CV/FslbqThrA0nzFTI4kpOWBIZ/sGsVPFbXWklrU2Da8
rJusFiW7UuALge0bBRD/xzcS/7kil/pp9tle+7IkUe8wtnbZ7+bBdV9SwH8I8T1T44Au1N6Zaw0r
pRuLZSCmVgeEVhN8eKFXivbYX1faEHZrzqIzRi9b9N5yhuy76kRPPAqeiF90149vRbclmzUhtw7r
lKy0qBUd4W82gUF9xJEB3dVLsuyAOUhA3mtdeQmpbD0V8FpZ9nOT28bzhCZ/81ksjeqI5et4VtQ1
waVdqY3r2rGJ06tE62VA7Wn1Rsp7Ex59olxeWreEdwgNqjzIFo4JCY5r+OLqUbS3lvRmkpvx8nLb
r2NOI/dYVoBkn3m2C7GWYu6WfaYpvSOc7LynjLhvuWsgzXmR6PyBoHe7mqZD6qyrc1H5o/uIHnHU
R00pSJrNxDQhvBOMM4qL2keSsfN8KdDITr0BKa3qvpmL63C2eQXFCiFhiUujjOnBnmETBTnsIALt
FWQmaz/12j1z5xVqX0e9SXSeqdfHdRXj59SDJRU10jBfgsX1ruqFXxJDQ+aqyGdvep5zZfRsDqNz
96w4agfGpxtjb4QeGoUkmzUR42EyozuFZvnY9a0vI6+c6m8VSlBOPlBa4vfcYjbjcfD7k103o95D
C/Ihh2BkYEbz2IxfxJyp/HJ2G3NgDBL4Cg6nmyQRpcZ4r/oqb7imA31dm30V7uFTk1iv1k7fr0Nu
yuNKFGtH9yxEfmTsh9cU1a1PQss6e2e+P7vk400MniMXSmR3DT8JdmMelJ5/OWGn+FKroEl2uQct
K/LdynrEXaCqOUMpdqNee1vtVhbqIq9GrXf+KopnSr6FAjTjDo0VtsEowWe8VWLl1ORukVxVGREW
iqMfT6OjvhGhOeNOb4fkHhW+Kcuj5q5ud6xLjsNGh6m5F2kFq7VMC0PGZPqWn8nUIwuyXxzK7NVY
yyfSedabpEj1d1V1K7tc52o4ze00vbEuIZui3PLz93WByn00qI3FKTFzgj3HYUWHHEzKLM8wAhzq
I+Idbs7ODEb7QNdrGJ9xlUCjX9uF7PbKGNavuss5d8YqM28JbZybcwll49V2PHyFN+ZcoCJ7leRT
XIkl0Fb1kC2jw/7qxqU4ziTdBeO10QaLtZOwpMwdFMVMfWNwUFSfjQLeKimUZj/AJm0ZU0UIVCEW
Ssq4jotvxmD9pXSMPHsAVPSJ1UnaVbJPM9co+/vSLmHRuJ4GcOnknLdXQeLN77MmhTheai05p62E
btmX9Cu5T8ieXIPku9tN1TvF7fjaTmFmfZqSdizfC5KgpgN+WdDbTQ/m2vkCub55yLK07UhEC4bs
0RsAq5kCdMWnIYUPJJdA0UQM5Ce4LA27Ji/QLrbs69DNdkSgWGc85899ZcK8VDd147zT78pd1vpv
NUYCr0UY9PsqSMOj58+nfis5RWseA1wrY2nOlvMtDZwlu/ivlq2UkISI2EMJs94RgCVuBQmj/d61
ipFLsnWYGRaiH14ZS7i0Mhjm87372b35r6DRiVK0fzTodaqjtCmQrQyqGG9CjGIf6MzMnB2dUZ4u
c9DftmGjuWO6UT79/cT24wg6wOYbRMTEfgKrXfeja18d4rZJFJ6gAYErljCijHVLQDABjPofDodp
DMFdwJA2mRjc8o9DW03029rOSWSKXF6lXIM7Z1j0P4S8+RQgEQPIG1gE6dSH4X3vuc7QZAVp1o6v
TjRB9SXEFvs3n/JBhRSg5fPCcPNUBBnDNv+jt3efDsqxsLoj/k6UyUFJbh1YUU7d7f1eLtf54ATX
s2/QU0B5JBWVC+8d9Rylzz9/gXDfGLhvgKezyft+VmVObuKYQvACKZTHeB58knSNHk5lJ/6EK/5P
mvkvDOl+eup/kWZe5l+/q/zLL7Sr7Sf+FGb6fwDzYWu0rbpgY/+AEv8pzDTNP5yNxbIlCVlQg0yw
pj+JV8EfOAuyDQBYMTXFPZWf+pN35fyBdh55mQm6i/8gCNG//s0K+5OHBGHtPwrWWAasgf+BSzCS
IneA3wd/Z3O+YJH8ukYCpBijOayx6m2/OfiCEiOm/PVEDDiuCYq0GCRG9DYTPSyxidu5b8lbhJ4t
NUzWDd4hsGd1oJRLEJeNqwHzB6oqbh1r0hs7SfLwdgWDndRptlUbjT/eZ1blyWhhbIe71Jii6RKE
aOBr1cCg7tt8yx0Wsgl3E3egR1heIL7rJGEBt2NaXTSZok2D6DqfjHmkEbEp0iT/wRTkt1JPqriy
RHgxcw58gjgvPmEylZlnTpsWj0FSViQAozIIBABGVAmD8MKWHCy71Ms+rB2GIwN5uDtmBsWDggP7
yIXFfmbrz6+DLK3TJBllwfAYW4K3E3/6TK+Py52jFzkekxwUfg8ABH+77ZvwHdeB6Un7wnUvmm52
SIhWC0Xf6uVenDdWT4aku6R5NBh98OD3+KPipQwddicqW90v0rAJfQrb8z70CuPkLkvzRWpLQFCV
pbisZ3wUogyPjE+6HPP6mPdl0MRLDgsVdUjqgJkW9nSRMnXtdsNoja8Qg+eLLZnEiwUhg0RLTn57
u85tWUdNtc5jvPpjcSxafw7onU0uSne+T9YhuEhXf3jtTLvtiCoOmBb0QZ5bURIMQRd1+eqRVchd
euXK1LzuCLe1Y3cJseJzllLdePaaubu5sIcLGxXIi2/VCvFLOeCAMvHHPQxOpReiC21S3zGHSMHO
spIwQwsbOr2b5l7flPwKLwrc3vnu6fBLDdIFfU9inRHjRYzMiSkSKos2rCjbTdU/arIG3yZj0XfJ
GDgjIRluWF3kaUvuhzXDffaCtAMhUbkZkURb2veJm9ffa+Jj3pj7Yss4oTXF2m3KwJa8pbgRiCfH
vVq2xIa+cGDHlrLcArfKgsaEiOAre23HGiAcC739WALgcVe7y6cwn7gLgjZnLmeYVf1pCVIKUouZ
wnCwMit96odMKeQLlv9Y0Yg1h9Zl7ALgJZZXc23GNTbgPItIGgoGnNXkM2+s4X2Tx9XcuFXSSmi5
HZinm63B54XznlO/9uW8l+hnpysAR0alde4jeoKnRITvxIwm2HlwyIlJXTdJzzyP0yEo+MV7vwtX
cplh16MNgeUi0YlMWRjRi4NlGluO8q6TvUwhqvnJo7aN6t00CpAlaKhLFxnpKF6GIazIxtUNpXbX
D0xSB4ZzDU3mHL40loSqkC316EWGOZusw66/b9RiXqk69F8Ta5gIwA7DLVtCKjEeEhRn7yrtjH5X
reWK7sqqxG3PaBz2sVmOMe2Ui6sJbJQ+amDJe7thNYENzUGIL0VmOzEKrGHm1xlhEK+IIa8gOmnK
wATy1VkrJRHIjAmRq3RUyNTia7VTDiLZg5jX5jFc6CSJYepbOiRlFu9erxIYPTT7cdUltMlhqEvj
PrTS7As+kZw+kbu6SCOywEAfigmvj6Boknl/Pw30DocBqdh4O2SWcw1k4vl3gSdzFYdqCRiycq4E
+wnp6mFYKR0j6avOAEguC2jx+JW/VJAFTl4/E1OA5me+WcbOuM5VvemkRObW0Yrf8tdkbIfXSYeI
OJOR189ba+ad9LTLZvNm41swLcLfz5pp/n1uWVLtisxYn8tyMl6YLXG4TskYwt43JV3nNgJui5t5
HuzlphKbJLWcgbZ3jB4rsHX6pvWAi3UVxHookaAkAppvDMG+7fd1GtT5nS2alMZ06fNst/Y+YoCy
n4rlkoED9Hrdq/aKsbcXkCetrc99w7Mi0rhwm5MvjBYSf1Z3cdq57UQxbvc8maajNI5t6vw0wtnO
rGLLZb63q7D/A27rNUJjP51H59AQsr3r/WVA4RnK5lWFmXGXlEtuXNS5rs1dRvvNZk0wDyDc16vO
Cs6tK0xMyX2t12BWxxBQHbAorWE1tEwp2ANSpQfVSH3vaa23eOzJ0ttxPifBhUkqg77xhyExzg3s
KMMpHiGy3hBhp+ZDVtaOsRsD2d8KXmQZe2j84qXF2GiHrgtfEmGizfpRrPxf3favkHLqPxPmj3Tc
XA0/l23bD/z/qm3zxbAhkYSYbMJvg5T+76LNhfPuQlGnpsbG2oRu+t81m8sPQVODfGJvJmk/jFr/
XbP5fzBsJx7OJucFYyf8vj7UaH9Xs/1asWH+YGAcbOI8DtEFQw+br/BzVU9UUNXalCdxsiC5QtXr
1Vx6g5OA3uSOdtUV1Z7+xvix/01n8yuj8ccn81TgglJ5wpb7mB/gz73E2icjTa1HwMQEDk1Ph/+h
v4eVtBAJNXvhcA72Lb/3FXHxvyHPfWists/HPMTBMBmKL+YK9geu+bCdt1xETYyJdWNEmGtAfgg8
Ej3gmIRP5B2X3x0Lo9KdkKuJUKc1m+PQE3Xy01L5s4r+zxYcP77HxpjGaoIvw/LYntNPbjeT0ZSg
tIIWvljdC8OW2Ytjj/OJnlzkv/mjt570f+rzH59FteigiqA7RR1Ba/HzZ7UzMOYkerDwCkMCitcl
IBIai6WrwbZ45qCivzMC/+sCg+lu0YFgGrMx4D8ssF7PeiBMTMbDWjKupPBy5Xk5TGEVDbnQR6Vz
o7321974+s+fKyAN7xlHtxAO669/Kwc9bo0tI01RJ8q7hgOfFCdbi5LBJOSs3zzZv65mPG9gyDJr
ZjH96Mx+frLTsk0HpSppd0pyd6pNEjwO+IDDYrInUx6YwytMBea6/s0++l8eMCcIOxeGP3/ox4DC
dhxs9HmYG0rtuRdToeU+nUy4RWnxBiQXnsttXf39s91e2od1hNkUAh8cx2Gsf/QO05hneaW9CSzx
t/vqmg0rteCk+s3H/Doz2pbr5jeFlIfhB0en/2GQw4wLp8pWY0zjcjzAxMn6KIHj8LaiFfydwdUP
p9Vf/ygeHx9DI7ylGX08EHxhMji1KKAnLPKe/any0rgyN5swkwT1vW5BT9EiQo6JitEWSzQP6FDh
X2ixp05yDcDbeu5+s7D++gx8A29YvGY4sLAF/bB/ZGAg90XCGI9ZZy8XkCiWGI6MnK+Iyg7/8VnE
hcMcmrMIs0V8j37dM+tiOJlOS87EdnYvBmrgo/uDCtcTTfz6T9fQdrkxDww4GbZ8tF8/y+MEwp8C
XtEMUHy0i5k1VLUIWH8zDfzrzmTeifstMR68VeOj6mBITN3k4HGxYuxwhZFveVzn2d0BlzKLQNeV
fmMEWT1WiZiK33z2X89baOZ8JMMaznbno0/hUDO+0y1/Y+Zb3G5jvi6RRaeegicx+LjakBTjNwvm
r3uTDNnNqZZTAae2j5uGoX7q1YlXxRm5POiey/KZkzfY/f3b+8upgycRKAE3CcceUpzt//90a41+
sRYou+FrKlPcBk6RXCHqQO6c45oDUNk+mGze3zjU/jCJ+mWLcrYyR0YBwUblU7fn/dOnNkpMwsbQ
Mg4IvwwvEjsNzsoKabbs6U/PRLkSazxJWJZ7oCYW1FJ66VsO0nnWG9Ma4rzhS/tMjjBFf/Oqf+yN
X74bL5owS8/GAdP5az1jNzIcwN0hC+F1dUTiUExHgF2oSBuBPvJrv7gYsHvAGTwNYzre+hzgFN9i
OCrfcz/sptjVbkeUGO75v9vXf9kECC9RaCHl28443Mx+fXCTztegsCuI7WYRfFLDVH2miTO9vbeU
+d0K6m1c5aVgYVInUgaaK8TWPRbEPryO1v7k+nN9Zo3+5O/CdLJOvk+a3d5R4P87bFk1qVtry5Es
XcvTe+CFqYvGcAa44TV6oOBtLd8axWICfpfTekC9P8yHGYYKfApIqUnktEvf0+Fr42r2dPAdbK7W
Z4w/iuIAAa6cD60V8O+sBSNEKESyPKVLSLebbntLGUUKWSXTfIlwHO61MvNbA0u4g1XlMouMWZff
fLMEc54xKYkDDWQbOzyTBMuLSd82ElA0yrQdXBDjAQg1tRMV0UDDKV8LBhbXuQGusP/7bfTxvXCq
U8eDlTK4Zd7xMdhOl1Jn1dTUsbgupwNEBbvcO7vNu+PvP2e7LXjFP61PEJEtGMGn3MdWFB++D2d7
QajaEGIzwPQr97IvgpGmiky9QMWwjBxCC/E2WTTVZr5fjQJUtxjs2wT7ddx5ElLt4Dbalx7uYtde
nWJxknohfhb9eihldmkzQYwcIj2Z1M6FE3OnJfcr9PZuZ7PxoDxW2FysoKPbkAwbtyRZcdUb8s+r
BXAbVSt2n3C1vX3TwsfKdWt8mXsY07orXgwlU0XrLOeH3JnqNKLgCeAEBNANsxbfn34xSYBGzna3
HYn5oWsS54wBb3sL9BhMl3kuCzw2Gm/zVTUSHQ1BxtkP3m+fOA/8XVbDqYgS36/R+uXoNPfJHPh3
c4tfA4Ms3CSE4R3GTBh4N4Wia49Ctt4xg7xwIENQNZE5musnO83PW6e11y+8dBPCLNDRrss0cWIC
FQpsfW4edRBlNT0aph9GyQq/qG8lQ1Xognfm1EJzGPgWy97sPOGdhSuaG4NYwV3hlv0dllztfef4
8sGCGvfd6UeEAiGiUT8yS7cHU23xWUjG9GYMW6wdYGYxdDD6PnxXrakatppwX5Kp1kvcwHNL0TTi
JgMz28YzBpb0rYE27850p/LcY51c1kiAT2LAz0eFwUHZ2kbRvMCdWBwVt44ojuC8vc3g1x3UnlGh
M5whd/kOz+WzKLArZzbHVA5KXnGfCaaVkH87IG8A5QjPY/t1MLBQQh+14vmUPLv1bN0qw2SMuFpv
ZpHW+yKHyIrYTZhz3CzTcghVGRpog33ripiP4qKqXPe+hRCp0LSk3hBNBbMTPky968VvgrgRlKZH
JD8YBWHbjr2EB3m3D+B9YzZ2nDT2DJHD6K+MiFx4xv+kTo9JalmHtmiNOwuifFQYrt6JtLXh4a2w
6ybqMbdI436CcNFKe7wnjBBujAw7WOjVKne0b82R8RrjfxbisOPU6oHoRp5gAYy274UYTki8scev
E5kkcZ4r/9EEUsisZEhPNC3luVQGNJSqxo3IAiIp9uuwlJ/6Dd6EueGWnBhpyjUinDLWZTMSQEmg
balnRj+ms16lo6dPtNkemzt/xUqLiXyhHhIbWRP0M4gS9mGbycFqf4Y1jk8EqthICYbNOtH7mXs8
mjm4sFaZ250nKnkou9F09+uEWhrhyNoRDTFgidTbtb7BWYfU8jVLIfRu1LwU5sk+L3UXrVIrZo6p
czdpU9ww6r5tyqGNgYDseHKzp5o8ynM/TB/abujuRhxZ3jKmZOdYNl0WQ/8Y5m6688jkBN340mrs
f3wF5w0jrOkz1c5b6HC5aTF9VbpzXooFbResLudcrxb2alN1D8niRix4RxmdIz4VyXrjan8GM82Z
hL/BJ30CjH/LZpO8yGA5LUZ6xSGVRv447f2hP3ar2UFq62osuZxX0mmnuHStGxMFUDy47aGo1yeI
cBqDDX2RevqqThkxwyd4SolGPbqLfMeYZNcG1msIbwi1yFPoIir2vIbka2bmcZ/qL8jVRuaO7fKN
+u5e2+sjVC3jIDDciywTWqPbIohoEE5ERZ9etqyxMiPJUpn3HbhWnHHxXjboG5UJm8WatBerpkh3
mWfelM7CG1rhbmZFekn5WUab3AjzHMJy5mYR19XgzNFYzXgSOoHNJxjuSXsZEfTBbEcVFH9mj7gg
pXYDGSfEYaSDIjfYMFIZ256JWoqNQvKYzt6RUmelQHBxFGWfQGgxorJNHyybPRTUzY2EGBwOc0Ul
nH8Pssw5p3pzg53qLFx3CtN9kxQebVQg0XyDZDy8QKupTwn77NJp1jZ2ankw25yvrkV4JtrpRvZY
YUKz0g+OUEMMIvJkLNPF6jO4VuHWZKT5yAS3i3S7nlNN4JM3QUfswFhheO/KGSFUaVUXk9m/1DI5
9VAyj0xva2Qz435wGBYx6oN54mobHmqOXGgK+mtMa558mK1V7JgGL6byHzsoVugIxqcCYrxw07uS
+itiSqGj0p3vZBF8g/aO4aCTp5ewqgZENjhGWGm+myxOxLr2l8hXaRXXsAB3Ie41V0XbfrMydeoy
GZzCwcYTsqzfcfvKIj47f6c9zGKnTAwY9032Rs5bfaFKtzqgiS0fHHcon9ak46VYIC5TK9Y9YGTL
AW1mO6J4DqCqmKySyzBbSOw967tVhSurjqHG2C/5Fbzw4Bz5/X1mOmfmPD2Q5nY5jO09rkLFi9bd
XZ7iGCQyf4mtNoClhsVRk5X2+Topi3nWUmCJhduM2SksZuF6ZkN+DZ3Ku1fddG+4RJGEmD95EO6d
Rl/ZHZ6Ibus8NZLmIkAnFXTpbSGzUyfcy1VPd1bWcdCN0zVeltfSbx+TdaLiZGpxJufpvVmHJmra
5TJLTc6Nur6crBGKcopgyREGOEuImQAew/ZFDjWNUhUcs+nh/VaWFVvlfBn06RFpPsirNfnnSa/v
7JrVfzB5kBsPN3aq4XXjje98TQQyBw6WlHUmr410riL8U3Dpq+uncKi+0dlkiKX6GbTNasadYvDH
WlzhjqX+ct31y2lQ4bq3x/CVA9yN23z9nCD0gjiWconbXkGdghe6mVvGlaNL/K7KjUe+jndzxaJk
dIFoUJbk9ORJE9W4kURqHcQua3A0xCjtMIX5nnSkY4Yc03YW/s2Q30sr5CZ3ZyNWbQXZNiQZdK3f
SHYfIqYB4SEYhyhw6iyqnExBt7dvauroeJ6TR6/uLr2yYCiDDQPRPO2XlBwDrH70jUzkeOamjrkr
7L7bYZ72acJx8aqsFj8e2+S6aaoEr6X8WFby3CgfEz89S8gkW+BvYqt4kRvZlY+kBfUYtzHqxHhO
BL6dsmt2Q2Lvp7J7y6fsm+fn5+n2bDNvfXQNUPJldfzz2VUy7ivFT2AjhOlgae5k1kJLXQFfs/wo
5rI4uMq6DTYOl/HQuU5ygHh69GzxnNC14XUYm5ZzS6VxMEKswRycp5hovFnldOrz5mLF4k8ZaJ/E
KCHqueKQyuUw+cEtU+Uno0rekDIf3MHdMznaO2O+Rzz4MLvVzdq7pElW8tVX666z56cmyDm6uWH7
xtw7k+McBkvJgx2Ut8xPy4Mep2ZvVfYcdzZUzqSGL2ASHBGFLsy6uuivi2KmYPfAiODYZnYyn4Wa
VZDX9hEl2QIlWD10mIsgQm0PAfO0yJ22gkc0z8YQeJGvjctSGPdW6l87FeMmT4sLE/OufWnI4eQt
NoK/ycnQTqQXggT7IwIaHtAgUKTC8/icM+3ZJxLfea4CF8uF5XZZiosVWhSY4HQ91c03f3FFDC25
uGwCKnKq6U9B1d36wVzfjKuXkReRs2sCru4KOy1L5Gf2koinnK7kMQ0wKxxbxkX++WR097BKHjG6
jIeeASEszffcDyba0E0q4vufDbR6EaTOKpr9Dg6kvV7lAXRmi0uAEnt6Zbz+ZRwCP8LoFCfpOnj0
ZhMfMuxi8eBcoWjq4hRU9qNMA7iAwmes0d3BubnzSem8NixXxWuzfnZmVPFDa8WZN2YoOv17XU7U
DX2S7Ku0vRUyLzEhIwmy8PxzirTjUqAHC7VyN4evcsfQ/CZPJvQ8jdcdgFvumq74KhUI9iKym6Yt
qbeI7dVR0HfvjlneIbHh8GeOFBle+9zDCY67pX0jPufOJH39HNql/YTOsYJqg6dgmaQLkrden6Z5
vRlw2NkhwpwOLmakMuqWyo+CrPtSVJgVl/jHcYGdOlJ6djZdz477Kse7j4PjinW3XhBU+gov2ovr
auGcoxxZOUIv/TCHRVuZXn2WZM03MUh9AqkfYj/Lb7ohuan7/DRP4wgTEedixEDcOosv9sKZZWwq
HJRMVLJxI4kXMKxV7QvbS3aFkug4i+q5W/szP9AcZ5wskYGeGjfb+rJ0C7RCtrVbx/qpqcT31e2C
WyPtsysj6DAW9zvrUOW8Zt2YYo8bY3plTx2ygOQcIdwRYEi8TrDm8SoTR5yj2UHBjIFjKW7Rlm8a
iud0Gp6bkGSTeUnPfejJnGY7YwiRKmn7shn6u2a0SvRc3aW9JvvQhfcuF7wd3ZYiR1bZ/Rj6j02h
ndhd1W1nuC9LHW4EzLOxMsxzFfCYUAFiPotrZJH2T84qnsy8My66oLlDZ3yP8Pi+Gpc8kmv+aqDg
smv23eo6l1OJz2bTWyf0/ad11XsIgFfaULQldDBc1QdUCJxRjX9wRnWctd4zxziH6ICGL+0xc3ah
vMZeUC+XlnKnfTeFSMCSOxMRQzz5WjIxSc7DtjrY1fxclRUGlKW51yZNrZYBnbL5PrR627utGWXo
YfZ+6bd4nuIdjt4dxSM9azPZAT2qJZtdV8yzB/VBqTGW7hw+0TAOD6GRZGXcGUJWO6HbjFMFrBpG
FC4b67VbUkDfo9Hkml6GsOzPXDlleAwJeUeebPfeNxOHn4B41kadndvXVqkaplnQI6FBa2Y+MXnE
1huTHPdZTJU+E0Y2X5NMnA5Hk/zbZ+hZ7U2LNCKBTENk+yF3x//H3Zk1x21sW/oX4UQCicTwWlVA
jZxJUdILgpRkzPOMX38/yKfvFSm32KefOtrHccK2LFcRQ+bOvdf6lnEb4NVjs9aHwDqWuGi8TsGM
2vFKIX8S7dh7Va8/lkPU65dedfYjjO/o1qCrvMN8f7MYwSPERFCCjnhlhm/uaueF9a7aJvOrbJab
0W4ktEcjOVnhnLHXR0mS+bCWui8TF4gnrAX1GZQWJ95ouEOb0vs2/SwN+jPhYFeBFj5Opo5Hju89
Tdl9wOE5W/pbI3TvaAQz829QYOWuupmijNbHXCZXIAjSYAuHP3hVUZLeRAmw8sROsTDhgVwS4Jq1
+YrCy/ZyTDDHjCExa3s5mvymRW2FxrO7VQ27TDOGpwWKhVdYU3lTFs156IdnpCjlpq1F/9jYxpfC
qT5BFqAJlxW0wqvIfk0mpXHmCPQNY6rlHLsdlb4dPUepquk+EvV6wB6A16lVn8A8ZA95FX42cl5Y
ng0gnCk/kwmpdgegA4MgNo8Fx1fR4RxadA6eYR3JXTQ04y4PiwMivqMmUaH08qZbyniH3Dk4M15/
LdOk3EMdmR6iSsuHSz/1xQvnsvAV2bZzm+Hj9Se8AvchPpntEk9b3GKaYpYw3tOg3M2hc4pGa7nF
/1lutSac92VvsZ4lOicpGFIX/K3qgRf8pW2m25hq/qZwV8e2A7/VS4pJe+IgTMcVweP8MHfNcmRb
RMPHxvpY5ZzxsmVJbm27n0/24j4votBOjm7fwu98NrkPJAIUpRfZ7vIJgykPAkVb67WtI56ykhN9
H6WRN0Zd/uQuNBCsOFcPehjyI5BsvrIanOPU4dablDXeQiOIvkFnsb6pQQ2f+kzJTdaZn2pdOOco
zrObJNSow9WUXGVOMFBKMEXfxInAETZhWp2NM4a0Hmm3UiBTYGVEOkP8dvqGr/CK28IEbWxemGxD
UVbV3ViX40sV0X3ijfHzya3ptZnRmfFI4WFhyY9D0fVHp8zyQ4xc/1BWangiOC5Ito1rfTb0zvBq
iugtpZTum26uIyUwei9189SzXdeLaQ1tzHo2DnKV/gzTbCGUYe4t5uXBGuJoWxoyPS2iHXxewHQD
oBP4haKQaZz28ziPfyWy8GdH4i6iVgTBi68mjqQEhTu3cPKH2iofwkasuiDDaq66CjnPRspBPJkq
YF8wKuC0oZt8oUmCdnG0gJYzoNfPRjyJPXgu+mfa3G+jrr9FrkVnTFnZcUiDYteB5kHl1kyDP4iq
PcyVsndTPoKCB/CgHcvZSq6b3KpOcWhqqPeiGUSThWcfLWD4YItUXRVJf9FyA6gpoP4vcPOjL0Wb
qAn90ogbrbLFixGljY+EWP5AUq8zJJDTsOnDuHlx3SQyL0kbmB5z9CzaJE2rf6vWTjPnpTrZlUFP
ocK7E5rbyYgSHsgZ5NhmphakXJzmypI+Fo+BBpJjdyUaz8nU7LtSxAU86d7kgTzgNKNTodG15v0e
Vb8Nu8R9Qf1L0se2WiLQyoBLquCkR3FTHoegi4jcEPR2T3qHu/pH140Db2/XEzlh5UvRfCVEq4HW
5jbsBXpK0Mira6DEuoils+LjmPct3G3GCp/avPs5lcA84/UtrxdEFKcSWzYJZpEzVX9HrS30fV2j
5zuyV1glRyAA5w8iN63XMA+t25oDf3iwf44TGhSMyZHydDYpKIr20AMndu4ykgaHExl5tvSDrgWg
WnZ591xaGQ9VkZKeiol8kkmHF50pP40QW0tORBTMzRZvjSSluTUmczqh983yawjD0y3A8qTxJcbE
QwRvBVuUigLOV/Qd6WeTDSFe8zrHgZ0Lp/zRGTjsbubBMnMvUTms/CFVItzV4ahNfjOVfX2gLZ+D
8o0soXkML3N3w86l0ekZkLWdZBx0jpfQVd01YE44bu/1RbubTVTTbIivuW3DQhj37ljdY6gfP5cJ
7WdX/0aaKo3C9qZJK3+AZUZfuGK5ceF3DLSY7xbarTsHz/mZu/0loqqNhv6HQ3yJl9rj8qVFCAg2
qtrMrVNSBNG748RFv8EDGDXuumm0dnNCw2U9xEe+WVY2R82vTTQ24VZYGmOjsNUJ7UDvtBkwLuE+
+h67zmHQxq86KLzrEhvUJnWBfQ/ksPJbzAda5umjdHv1SYDEOfRqenU6k607WuxDTbVN2kIWQUqu
DRuijFg2CaBjbjFtSq9tZEG/Lh1cN9uboiutuxHMur1LXCzA4dRY8741ByfakCsx8YpYdS4vPX7x
19AckRCnSTyYp7odc0mvYR23+viCkvGQtDEHehNSurMroo5zQWlLjiecG/uV15C5AOGd2byQVD6X
Xl2R47SN4PoWnhxry0aQqIFvwQtb5D4PjNP6coBGc7bhX6mbgDwE64AWGPGmqSExCLCWplf6EArr
PFZClkdub7wc9MEwiFOZOr43kZrIxtCMMIVFzRGOfll3RnpHxTyFj4g5M3lJJ2wpvjVo/P/MKuRs
hCjdbierVoD/KIJLY7pB50/knoP4UWYlWF2cEJ97kwKlzwl/kA8EbTT62e1UC9EgRrR/cHI8t/Xm
72VicPBEfR0sq45vTdxN+VVaM9bZoezH1LWRVQizz7VyoV25VmXEB/7LAQ2MJsrOeucouplA/EOz
4YRl2Ol8UmXOlmim7Q3PMClTzYADwIORGI6ferdwPdlMVbza3NsDXlKIIBntjdtUVM0BHdm4znw+
1V2L7DyogFk30Gi8kLrzegmL+Mgs7i/XXp7ZUjlkUYCf6wYBLIt3d45N61wMTnbII9faI1dYlR/j
ykJX3T43yoVwiwjAtdaYW+jY1EaFOR4jIC6bZh2+zxNzLWxyvfwO/VbzmZkHnwPiSWEvVGb0OUco
O/rtiCiJU37TJAda0NSWQ9PNRN7Dwi4szHMH1cr6DA+WRhCgIfcaUf10MGKn5dDlwsNZVBF4QYmj
miiWmcodPzxCecYqfg+T7PPUpC6PuXSKb7WWzl7fKAz7afo6hfp8p0FnvcPVNsb70YHcbgNOOC5C
PPRGgeZHidhHnoGHvc7s1QLfBtu5dltfC3vjFLNE1Cfk7Nre6LMf2Rp7krpB/WA02GTQOpsmP8m8
gAIum68uN+0hYnzyNY2LcScytwXvZMJVslWmbwTq7sWb44pqdqa9tTTCPCytjE+FHky3sMzGW5vn
bosR59ksYB5tmdQarxldBAZndgf4KTTnp5RB66coleVdqtuf5UhjZ9Rzx8unIbgL0E1PXurMt3lD
8KApymyLcQELY9PYNOs75yZ1e8xrM+3sjZgzTIMQLoZj43bZHiG3+zoCj95Xw1he9LFor2UgIG/T
oeT0rYyNFa2rXR190kUgz8TovTYpjAWkfkditKfLPNUk0gjZXUPJkSfkRRUTJiI67TiNgx0cjRmQ
SLH2SDF6kAPTYy3NVB3EOwUT+LXXorDfanDzda9NYeRv09GaX1YwxrhJAs3g2J/Et2D+nc+ROXef
x8xhm5ACS3Mor4g0s256yWSIAoMoB8Hk2N3NjMyuR0oRv9WK4bup6vauWCLEy01/SnSbvpFujfaB
hgJdK9VIGkV6ooBspeUiv0T1QlTH7NSeLOfiGnyrODQ2OoCNg7hy2ep9ku7zRICaQKiDu0As0dco
sBxfA2cWbDrm2oxgq4p11SEnIK8m+sSRAfwvNc5LRM+QcB2DNklujNuxUoLu/hjqvCqOs8OWZT9I
LBM74FgzOH4cIV4RBcYeNBJndlvLxDYci8VfTFFfhdrQvNpzIq+TdPjRi2LFpdTLkTNNCGolwCAu
sREdwVVNx9qiECXwRp31mF5WsAi1N7EGa5sOy8TdZNjjl6qtDGD6Qz1fGcTZ3RfhSOVBoo63LIVz
TQPHQcoeHHBgHji/xX4r+nRTiekeTYj2OFtFd9cwFaN8jbFRxETxUAYmPup7+dzqaj25BUoeQ8WT
uJmm0r4PYhQATplkR7cZ8DgkfXDoE5sOXezuEkeUJ17ZY1pEyxfUdHS1Q3qP2H6bO80M2l1E2c+J
tk3Sh16O+udRGeG1SuOBvdmI6ONYBukx7qfUWvurep4n+14RLyNKtAXI8cj4osDnbNcasOUWuQ8A
G9zikskoMzKs44w4fsgxaL/nafEDY8OIH77vX4bEsK/r0qwJqepRoNptz+cw02PYPW0hSC1bZzRw
bqAGPs126zuZDg5BV75Za4cpIJZOWeFCt1SdDGPE52PH4LXK+UtrJImHkOQpz9NvqkNmUmrYjeYK
/H8hLpiE4GsRzuQw8sT5IGorTRAG5Z2v5Wt9o2nZDtIB5Df6dJeU03i7WabonlZ4cZ5Edj9QOQ9O
Hls7gpgqes6MIyWy21NJPiytppkjc5hrWIZbssR8dxhCEnGijhvBmuiOLhtwTg8rG5aHRRBWlbKI
eoTO69tsbJFSCdcLe/PRFslrjl7MVw7kXAaCHrWX/tTp6YFWe0KI0fwVE1frwQ7Rf2gl+1Esx9jc
WnJ+Wpxq1DdVPIIRy9sFwmo8OdFJW3L3OciDnIalPcf8Dj1hrRzyNtk5AQeDfmQn29Sq0M6ZxrG6
HEbtcWqr7mT043wO2Z43TdSnB5duGk34qb1pa4eGkp01W8bE0dlZA4EihJrXTlbRQ6ftDPdO7Okp
cgjh2LUtHInyzx1IgKnz6jEWGnIlFlWvyHLll+yCvrkYiTdrub2r6L1chTgs/BLi46aI9RZQmO2e
u6JhF1ShugeLgbUEb8yTCjjE5nQqP2OPPc6zdirnXoBtSsryQhd7K7rma9yr/BbWt3u2kjw+GTBB
D3WjtU+BY+rnphbOpQzr+jvNY3GOtTrE4FGsyQjYkDSoADcovLTAYz1j6sCYjKFPWGxVl+SHakZE
6K62MxZDqFsThIuZCEffMMDAMLdQ3W1vQavBXFeeQw7+jxX8ptsAxamX6fTCiDaalu0AC+5eGNUL
BN7iAiVcK/12hgIHusnyYnNOtt00d69ux5Q/Q1S94XDH8pwbZ2vi6HVFlO50H5L/kzDdCGt9O9Dq
PWnYZxjsVTEToHLwAvw+uwDHyp6eiX6yx0zbRAE/QYEba5OMdDb9NGvbE54Xt9o0RGucyrSL1yF3
+XVmpZkOvNXuA8aYDDBnRShFZLftzCRTKw/zpLMGxFnnzcjVDjmWHA9tAm8bwZrNc9BQYtL7cEhh
G8QASYTOnThPjWaeQnoqxlb2tU3GmiH+ipzZPXQNNRlcL1M8Vcpq70bT1J6KuDfwk+H7XrrlGdxv
fjVxxLrD2dicctIQ77V8xnSI5VAeLbvuyc1RxpJvR4ZjO1kMnOzFNF/R2s88xcFQbIB7GOUxA8aD
pX8IdfrXAH5MDEphA16rE/22VFXxbSYnpfdcYwme8Mumf8k0cJmpAMIEtMKkoesEjw080IRHPi6F
C1IlTh6NCmbIBlWc4ezAjStqYL09d22b7lnQqNkyRRDfqg4Zkfzaut92i00/YUHIadFhJuyDEJ2I
08JjPrL6WTPKuG2gSeempqGXIKDRG/2TiaaC4imxwpNTFOQndr0lDwau0o2oclxeU1Qy8oAtqLCv
DZU+b3W8rj9ElwzMRW1kWlA1ToYs9FfZjvUJ8iPrg5Lk9gVyucAE5KQJYuSqHLXg2ViW12gqHCby
zL5TxTpGqtglTe3pWk4i9e1KGytGg+sp2Sy/m8547EQVbGo3ucI6/CXmIaebSP4J3tloQJikHK+e
zJSDTVXl+RbVVXGjUEyFHiI0Vj2q7YMeaPWGeCo6S71M8IyRc7XXw7wGjjXnJT+TpdlIkBxAk5b9
jTYemdp1sW+VGj3g4O1VBlET5BLIOU4GtAulu9oVUbckjSKtaW7yo8GhYSsn55trh4gcEFPu81rv
nhNNJ/SzDMJ2l3V1c6AdVfMCIYTgsAv6qZ7CW643OiL0eOd0Rf/bxVgO/oIRx0+jmebxwk3SIggk
C1MM7eyKJX8cSs6eOysfHZ1fLK4WU4f07ML5YbgUasuJdZUZrc30eE1trfErY1Fmy855+BxvAhxz
bMOCGp1fE17LIs0AmTBEOmZIVDiQhIfBkrLZKUH2ZoiwxKf9p/XbYjTvR8aMPhYK5kO2iQhrUl8H
vOuEPVEFbVPA+QTttWREFfF40AGQUjg4xbgpWq36LHvFQLUCBPi5URpaQbuZ86suUMl5FKtxjqIv
YObFeTns4V9oQ3sXSVqabTbTA+2LcjnGNGA/FF3+JrlEpWMJspAl9ns04Pz6r3Llsu/MoSn/Ladf
nGaetmNuWUTPscjRjKFEYM1aT52dHRwBcHQvDOttBsFdC06wczkFH4CzZTyxU4HAldVwunWZSFKN
JRMpgEsne2NXZV2k/cg7sqN2aV/m49/64f/I2EdKDn/+jK/5hmiiicPo74ia//m7/++Ccgxp/KKz
/Q3X8Iif9FfT389//d+uv3+tWR/o1Dm9OjoaeewN/0Y1iH/p6IBgLfAH/HEwIvha/s1qAOPAu674
ZYXUzsT599+sButfum5IniaBO0WgH7X+E9+fYcm3DyciaVPx37dR0a/p8e/9F5VYQEUnf3HqMwlX
Zhe+2OgV5que6MB2y+mpWV4qu5xJRsld/cKxGUPtSCDdtWbo+V82nckUrpwV3Ib5FHzCpC2+RmNa
PeG2iIRnGP160ALXCLkmhPbrWe7A460ZtQTdqAH9pLYPa2hwNeqNVA39Dbl4pD+1btTZ28ixi2YT
mGZ5KzOE5gejBp5AdVbLL/rYmvO3gtxJ/ZmjXRDtwX65hCQmcTRdWU4aH1Em5gI2gG7VT4VOBmW4
1ajnnqRmkDxdwZPyzTkd6x3z0xSUsN1ZdbItyopEVHusSJ+xy0jrjxYO92qf1C7paJNV6Ml9a1b0
W7qQoWrQa6Z1EWGYXyG8pYVOZ7RbQZ0zioopaptXLZmW2nesLkHmk5bpTalMuR9bO45vB91M0KDD
H20yz+0m5Pk+zK1hvmnQWyFKkUTubrsarSWNliimp16nKrhwQGNnNWu7f8x0Dk20IwrH9Zcae36x
Mcp8aL+XARRCqFlW9aRw3F3HxUQB6rdRbCHGlEbY39lS6t/dkKb0Vphj8ZcJaOM8EG2N+q6h7K+7
ymHpN9MRbMCgq3zj5OF3OH7uvMGP1qaeO0Bo2hDWqEN4A+vbbcYCdamDpEhRRLjDTBO7DORmiJED
bTXDXaKjG6hFIIFI6gsVBFtuOFRpt0FeoGVbhQn1rz6ACQVNgDVxS6s7oPxRKPQBZLhIjcBc1t9b
ZHfRfnQhIKFLT2LCCQTxYAy/2qTgMN26T0m28ljLmZOyk4CuxuCJLHEH0in4TF7TADgyS8wXTLFM
H6ei2vNGmgOBkn36UA9MJzC0m2m9HWUGLzlVdnbtAhB7NpyyLc9pNrTkJ9IMmkjZHO0nwJzIGEZg
vDQTOzuatxL13nerttphZyzGvOxaN5iqLcDGkCmyVdEAjOv4xxI7CdIPSrU7I85j6ZXtUr5mDkyN
MIrc1ENvDilC5qprvbnOis+TMrpXcmnMhQTh3P5hrCKx47y4yStDpugW/lceQ72C4ritkSYzgYo0
zUDyt/YS7KGn15GsUDsYuVbInCmMUS+IImG3xFMmNrpqYKhEaYFQt1AmVtwpQZmFX308Juj1/Sxs
aA/lgpxl9q9pGjnyzWAlZCfoS/TgkzegXLKv0tXSL1rXld12ilO6KZLG6ms2E2UIG8PBYiBKYJKz
Dezh4JTGkHtuOMERcWLD1XaLnvBVO7h5DzLBkQyXuOpem8VxYR+ZQ6L7ixvgm5+GaA0cpYm3d0bR
GNuZIVa7DZgShZup67Snrg4Aw44U2j8yEDa1D+YjbC6kYJrImnTJ9Nktpvxuobl1ZWaVVuzAbiY/
pshMnyL6ptoGVhVXr6MmvA/n1mUyX800ZRNjyLZDI7KXHoPeV56YSXgiTZ3yULCiuPzIQXWy29w0
NnIKrSfDTcANL6QwW/TwC5pK+Fy0szkE6scYj3KV+w3WpYT3WW9MArGI2m0jyk9wKg0SGIgplOn2
MPQsqI25L9woG3aYoqI9hwkrPVolEtW/K5n/aP//P9vcb6ofxUPX/PjRXb1U74uF9fP+u1r4fyMK
zzDwyfzvnf0Pw0v2+tJ8f7PLr7/l711eyn+Rw2YajiOx8BMPQbnw9y6/ht0pzGrCwBXmkEKEQe5/
8ZjEv2wFTQ7zPyUCZQKlwb+9/TZAptXkiWeZhBKsmMZ/ssevDsr/cfyA6MF/h31WN2hNYiyX7xzu
mjb1S9oK3aOTNd7ozIToXLF5Q32cgGZe9LoOHZ9BKF7WMhakWzLz1O3nXy4YKv05LItf/e0/E/De
fw0gbBQamEpxCnKNfq2CC+qfllRTvgaK6XQboIJxjyUYHXTr8Rh8jZeFE0xiV9nnvoZpgS/DjYla
t1I1H3rW6xuTa28eA0CzcmtGIa0ByC000eYauW9iI1S6/eA7vzVRkoplYMbXKbiQUnAfJXfv1++M
FR9ILW+S50QwiAVz+30c2B1TQlEhcDWU16VBdN/S6va0PrGOnP6xBde0cnh7W0DQQW0j7wugJn3w
1VbT86+Xc/1qfDeABUoIdPjvfFy94NIRYiA9xVDhbM/WKrsIE2+K5LCe2u+SJZbHojUYz2i6fogX
RfdB7+vsg2/y1rv29zXCLQ02mQa3gkTx9hpRPNWzXkdIWxfWeRb0oPgxN1p2q2pt9HGDxhgMloUc
n4V55Z+vwnr9f7sINn5LPIqCOf9a3P5ysmqCeNGdwOb+AIESmzU+B7R5nwg/HRxiYZ1KYW8o6fnu
/vzBPzOI3n0yDnG6c9TnroWn8u0nkwIQiNGpJMwZ5iKYE+jeazDXDi37eLLB0dAcBRLCDbIrjrX9
rG/mnq3Fpk9TfnAV9PXD3n4ZZRsGnT9qE8FL/u4xtThSqsWAS25AChd+jGIAyo4OwnpTrlvrLuwI
rjg1CXCH7WJN2UtFRAo026oOXz64ML/fErL/Vps6pyDeH+vdaz6aVgGosnURIAKu3JhDW/s2A11M
SCnkrdHKgi9MNF0mIVV2Dc18fhq0uH4clPBpe2GcMIa5+tKYk3aZkljt4OBHh3rpguc/f9Pfn9uf
66JOjoaQFgbmt3ewixMVxmJ0PZrlvSQjlLCa2prwMjThlZEF2bXZm+bDDDDs8OdP/v3hkewHUllc
JzIY9J9nsl8eW2rXYGgA8foOA05fpymH/Kh30VeMMJe/xHlrcKDJlr8YmE6HqXSiM4qP2E9Rznzg
pf4Zgvrm2eEbOPQlpEEnnz/XdeaX79Ljl6UFGU4+4dcZzbd6snhV8VpEl46a955TXzGfDFbom4VW
unF0hxp9RUdHn0hmR1/u2gyl5Rn+oz4860GIED1EBN82C61H4GINGCUx6xciZMLZKw3QpvsWUl6G
yywjlSNlEvlRGuvvbwRoSvYY3k5yoSTUzLc/VZJJSwEFHnz8Lt1h6Mf+oBcEAYzRiLUG0YYvU7la
H4zk2zQM2sHRp+GjNXr9kLeX1sb1qeP95+S//sXbL8GSHMY0TXvfsLCqcUKp1+GNSPQrRq5PmGA/
Ysj8w81kc5U2cXDStKg33n2i7BEh6Lih/cmcxy9oNEo/7TLz0UBy6ewg6fVbpoTThYyA6oKTUJxm
tUQnThI2kvb8O8qi7NOwcDicZyP5RL8/9OxBnSN9Zj4d5W1+UGQFQVlXuMC2mEPQWSE6+fbBC/K+
ZJFrkQBLlaqKhQQMxdsrB3bLnJ00GPyuBRqxaxDOeFbZt59NLazPpT6oQ+Cuhie8mIdqCecdzjhM
FW2FCKmpfJfZNKMJw7o32fY8FcPD5Qzk3ASpxBzACvrBfmD8tuzRP6HEgl8ESQk/7/vXyO2ADncQ
t5y6if+SHCrxSIz9jZozMjOCyDgYvDDHHuXuva2N39yidC9GyeSrDWsLrzVEiosT0IAtaRPcGKXE
dK4xAN4Q8DU/LyuO11wwVyZTh8tMS8mPgrkskwTTHby8jdCG4XrSl/SDGuj3h3h9jeCgOOyzBjfk
7a0wQDA6SaEPCADEfGlTMkEG9AA3VHLzMQDgvv/zvf/980j+pY4zhSstQLnv9g+Fwk0lgZp8Y5qK
z4hsvlN0xO2ubsZXEcYEJPzHn4diDGAO+wASS/Pd5zXVkBMC1o9+3CrzyYlU+kNbJvusFG18Z6zV
BwvuO0AE9ZLpKiSWCiaRI+A/vLug6CMKJxTh7FdNqbY9ME00LWX+MMYpTfJ5sK+1iH2n7rXBM0db
pxDuC3jrbin0297uwkfZmQwMusn6YF/6/a3jmynoKH8HIb9/68aOsUqLNsR3M5nug9nVP4UBXmE3
s/rrqXNcj6a1jsiSWCRpFB9FFP/TxxN3QiXH28+7/27xIvzWjIy2nP1FpNOTgIP9Vbn6HiqE03ld
S6LApHXfnVZV5DNo9gc/vP6WsPP3feHmcHccUj1+9nB/3QgJD0BQBTjbx0PQ1sCwXfXYmFW9zep5
6WkEtI+A2+3bLrSPIHfMYyPs4UbOCnxlwlC53SD40mhPocqJ+yJ8+vNz+tvVUZwgQcHByqHQ5Y+3
76EFhXUk0gzlHKUAOXSJcUNbOrqQYVMjnJDfnDGv7yPeKr/IWvHw50//vWQB1c3/2FMFKaC8om8/
Pm5rBDYkBfhJ3BjavVb25dMopDteJy1v1Q6bhQV3YML3gBwIjd02DktGZHqUMopO2u4/Lv35QsxS
XJ2dDlHC+1MtApYeMCLOOmNa+SJDxxAlEGV3halh/GLr3aVHB3f882X4h5sA2ZjsXRB+PCfvQT75
YgaTKzHTpGELXQANJ6YXpZY9CAJ7bw5j/s12C/3QOQn/jCb3R5nvayfhbU2B0nvtDax9e0pX991j
MOEyMHDEWz7mR7AKaYctYJuimsOrb6CBa0qR5Mc57mt8VfwrF1ICy/FWdjru1CKpi/XhDWCw/vnC
rL2P374XpGeXM9F6W9T758OajY7BJRmVKRKxzZLVkMhxsSO56X6SPxwMRhNydIA3u6K0crmPhxYU
whB31nECaYnefDCc+eDq5eL6oPU5PchBE6gwgPM+xPGYEPYU90uwb0cDx1oRIRLf/Pnn+H0VUMAW
6H0ghv1JiXp3fRtosnqFAtTvUW8Hh7Vbgj0yqWk5RENE8FxQhKaFtZJ+8zZwMWuVZO2KrZ2ixPXm
uZu7/RiH7Y1O6E22rQCbVTs5zx9GGP/+KAIBky6nT55EkC7vSiS7tLoM2JyNrdyWO/y+6tj14rlG
93tlEEt2cGp9fl0ZRDPWev/Pl+m3TZoChwLNWudTpIbL9cv9cmgwmwj7XRzbvjtK7R5QxnBrRa64
pDqHB9EE9fWfP+9n+fSmlOYDWZfZGpRhwCR793jRYGjxqUjbj+yif600Oe0zzrw7LTHFJZCaWXqB
qcYDe6qzheAgvHRKyyM+xgQlaZdfl4ud7qAwtWda6NU+n+NaQ/JDNyQPFxSKNgqtcYYEncxx90GJ
8Y5XxdayZp1jrxckd7Pxv99Yo0gkmuhj4Rc84deycd1HvZDtuQz18FM+cebNJrr72wBX0cWdVbDV
w7nbVVNFDp4tiaVAJxYWH9Ss+vosv72o0GbW8aNts9/9RoNqaJmUGGUXP2AWQYoP+x6oXyOonoCN
B+XzZEaiPI6zXgEUMAar9PK+sZjXSPvUqUAhidM0bLQt7oMrPD9h4I9Iz8bzWKOv2sgGMPWlQoj/
f/PFwaGy0Fq0PaACvn38eBJI3IOx5evOZCMYc3Oky2lvubcYMoIvRVejvAPaXNA+lD1ChkTXx69g
cQFbsVVL7AHagN0ibgsdg6Ed2gfkRCW1tlgr7lbv1V1kwwb46Iv/vnqzW63sLZvFBW/MOyXAWK0j
IR2CMaZOk+gWqXcvKnVu9EyGd4U+dX4Olf4rfADtLjSi9hHHU7JFvFBcJ9COr/78Vv3DZkJbGF0C
TFrS3bmUb69jJ8Eia9T8PuEjs094Gm4fY4pPpaXaq6DFNb1rI/vklCP6Qq2brjN9ya/4i6NNXNQH
lMd/WHrJLeDtcNe4Dle939FRnSVGjpXWt2JwJhJY81bk1XivmVGwtiGMswwZrnZ4kC+h1fRPEymc
u95sB2/pZwBKSbPclqQ5bd12yD4o2/9hBeIExAjfIdWAgeLPDfCXJc8oitBuRL2QYTdo5lVJ+xrx
FALYW21iDEYCaBzZzyjQu70ytFH4jjbL6WvshhRAWZ4joosmu9SvaNfTSw4Uoz9Uj46Yt4Blo/y0
GIUkl9Jm4LqrFeZpP1tiykzs6vKjS/0PzyGDhbWapDnCAvBuOUWemRLxM+g+3isUcRERP22IDBpG
C6rxRrXLlTSoI9CpPWpck1vZEN4m3aDdM/JUH6yPoIp/W4hY0nWKOIbZ/DjvnkOLuxf1nAz8CNMW
cL6iuMbDaTs7YMl4Ezupe90sCTuDLusFaA/pKLWCiN+JFPN6EAd8XzUyW9YKTiYh+JYykjAfyKHL
cGvmeFIy2WuPthoAlOdR8rU2ar8Mk+41JmD1S5bb1qcP3i3528/EEZaocPYtXi/9/Tm2SQhFShtr
VV8q/SbSU3llNSH2uiJLXwYbrHiY1pUHc21msBG4P+JwfOVGIMZi6n/fidT4qLb5p6/EAUuxwq2d
sfc9ioTRvJEyb/FDGkWXxmqrS8zziizKXHbGoM97C9fKZ2KowmvWhXk3UcRhpoYPuPCj3GA6NT/4
TuudfbsF0aZzQE9zuqFD9n4FIn+ZQaluBz5uQet5RhK7Y1BUXlHTD+TjltqT2dr54c/35h+eN1q+
PGvMxZgcUFK8XfdSlQw9AdJ44uvwvwg7kyU5kXXrPhFmDjg4TAOILvtMSSVpgkklib51wIGn/1fc
f3IrdU0aHLNjp6mMIMD5mr3XlicGn84ZlIE6lbpZT3beNHfEFnafCUgs73Al+b+MW32Dn7HfFFte
d6qCaXyw6rBCZ+GSP+do/9EKDTav3cbsSKyAPqG/IM2rtOrLTrAi1nCn/MCL5l6Tn6X+chXRBb27
jpKf9fYgKzZrCIfeT92rGp8Lr0T0dsUwhugFd58ADuRyH4gN3WCWEV+yH9CEBlnMIUwEFXqx8LI2
kwZ6ttFyHgiVxD29QxfpP7VOl2Wx0wLQgnO1COdxA5BgMEws6/h1teubVEYEZK5towaU6xAiXrX+
Bw9d4efUtZG2BW31CU36Da9Hft/Qe20bWwgX+4RQbar30h2gDqU8JhWWjW2Yqd0w1lTg2Zg/58oU
kZ/L9avX4i0GHFbYTDWrtL4SDJphuesWe4jIjG2AdQ/WHksb/lPcjjd80OCzMb+kUphHhT12jDaE
fy9cOhL8SgTaP8e5cMujRS4fnSuBjwvSXrtPz86izYj/AUEsXxCgy4UKoXphkDP+IrvAEFHBl4sb
s+2oV2dJkslg18DNOj08YszHAF2TzuIS24wzP5oN2RyHQXlooEuQ0/QK7mbdzek0fE5T2fvRTRdG
t2SR1EjmC2HYEborXvbNNoIFbP0Z9xhxZRcSDya0q0GJ1A9Au0zEMrpPod4scbU7dmxJhQfRj3Ps
lwJfRSPSE1xiosTcStevXDyOw7G6Xai0ykTE01hNsd356kcztE1Z/vWO/P2G5Dh3QGGzpxR0KP99
xPrBxzvEkZ40dmFfSbND6Ehc78Gxh4Igk6YG4AC86GjzEr/Kzq0u9I/2X9r132ZtN2nbbdh2W3zT
Nst39ZaQJNsGdIzJBsnyUlcpQL3SEzi4i8eMkPKLm/lvaHkLpqnZeNcAYzlvKrSQkN18ENNGJgzR
jj//fP68757+/6eixgmQBgIGftc99QOn/7BnaYI81fyE/YndY1bj8zJn9WcP7vLxz3/vt9qFE45O
jResA9KZv/quV+xhZLT+uKgkCNfwvjRpdR1FXn8JlgXBM56ulzCT7eM+N1AE96ZoDwLfLW2WTQK1
X9moahfcrp8QDjWvXuiUb17TaxP1yn8QzcwZMVQ7QboLyDgptP03ljFH8u0j/u8XBflqAp8FtYbD
q4J35n/vp1CuXo+1L0WzByIoQeM7BpehHnxMSuNEKKW/5fmVFCYYfaJ29zeCiJD9qHkX4dF4tnlY
s0CbU2XIXIzthaYW1EvRfSl0acBmquaCmbxyI7vV4ltGUnMZLW1RgREJoI3EheinT2Mr76zUy5pT
Sp4kADKtxzYqSJhfX/Im6IpD58wY9/detZ8BURkOvkn37YnhXUCeUC8KzJUmQ8IFBiatEyAZaI6z
oG6n55CIlzEqm8C73vrrMHbECGKxHbNuuVT70nzv+7KAMAg9ZU9u4rLvah7a+rxqSJcxKiAKx5tE
klTUwt7llTAdB7RrMOJPqRiNQXfj92JoN/7ggKinDwxhxu85gU38knOW007ljd1c271tITdC1nJj
wEfeYx24PQ+CKBBllMtuvkmxNc5RrmXZcKT5tjnBgWfBhNKlzS7khWVr5LO2BaM3FcjX8RjVAH8c
gZyO6w//c6mLAAF3X9TtVdUhetNybGYXN93enwykmQeSYhoyl/v9dq2d17QLKYiIkB8r8mJq+S9v
xODZ80JQUCj/UMatLXmgOz3EsRGNe2YuNrxJd2qtc9oRORhhyqgwSDGofTIWzr7I9cBFH+ZQyDLO
K+F8CQorfNZlhv2A1PhKJLyKQsSnrd4/tIBqTLKjrXq2ugnVvlUty8PammnE+MR3xMmGx79eS4+U
yk5ZsO1mCwiytkSLfchwHBy8nMEwPBAoo29qbIpH6nyVX9cgW07KHrP2rUAX2yQ7qNjhg6PsWT8D
z2mX0yB5MSXw/KwfcDwXGxMe70zIzFoCb07b4aOVTeFyDMkNtiLAdaM+Mi1HlpgvkinZVBTjXddj
EUrqTfq4xJ0qRyDR6RCqU+GHZnh2l6K2CYfe2o9hyXTpnqSoSsQqJRYq8kRJyBWN/nQoRhlgPAU1
ttwvS2XzX1YV1paWeXR6LIn8LI8YRurXltcsmrS22GKvWar2WdsTZOAymNF4itV22pi7sYodAz/6
oQVmXibpvhav7dyg5SznAJ+qo929f7P23jeHmmfTXACkuqBId4Pbd229ACRbMCvWY2vVlFixVDol
PODN/yApV8xeIC7zk+0vS2wY6Dc/K6+vEawakctr0y8+yxT+98M5XOpwhRVkQbVxigFYIDkPHsSL
oK/gzjGQJXi1lvjHGyMxdMq8JlXLGjZ19IMRIZW2gx73dzpwqNO10OSZ8Cshnhq0J9ZhEnfUeM8P
qdmzg4C9zBUcXmLOClxM0PTUMwcKatl2stcsXvbbKsawBf1QG2fk7RVoHWfZDKBnsXlvPvTIfpuD
zChlj7Yc0z3et9ytoi2TRh7SQePgrCHeoYqUW/jW6FnaV3Bd3tuEz/qHN84dx1u3NCG5z5i9jg5x
8fkZIj9bNovpowY5so9fpINBKeqXmrDJRfekiFo21MMDr1PMcxNgB3MRTgl1wJix+ISBNfhJFKX7
SWIgHiLP8kCQCQ9ZwB3CVUSfsEUDL8m2FudCNS+6jZChoqV0VVN+xwNmpmR3O/3JZ907nhBvwI+t
Vmvf4yXDZHKqO9XkiV1nU/Wcc8dM0SzbfnqBMSaZY8Db7w+rA30IRsW63g1hVf9b2oHVJFPYeTha
C4CLL2LCWGhkSsVXy92GY84v4z/kyLG/grhFxePMBedE5+VUKyzWxykZQLKcR51hy8xq0L8HJtkm
jLNlEhMmoWB6EcM8fdyJ7pqgAldT+RCSkd4nE/MC52PoaonCuvLau4YGy0k0RdInCCEWHlJH7vfG
aP0Tcwws5XzH85/Akp3ExYLfTxFc5KP/mnkhTDZMPFCQVryow2mlIl6Skmj3jzP0Rog7bO0wnGXp
eoGeVc+Xah66N80cgOx5f2q2hxX2Azgo1FygfGEqo78OIRHGg5oo0gKhkQIPG+8Zj1kaRrkl90cg
Qe6kDs14CzVzvc6LiTQbsnMx3dy5aTYHIpZtwA2c60xe3dFp2ivxUtwBYTNy7Vt0u6fNaaDL+r1w
PlQKD+tbapEifJmhro7XLp/36UywHLa9cpo/9GHd37F+zl62imc0AXNjP1d5438mlblbT5UQ2/wA
u3x9U67O80Q3jgvbrtqNH9m7QhdeackRm8ud9Em+y1qyzyuMiqdqzKn9yg782D4IlBmlPaXX3FeN
4R1dOP/k85ze0o3DAjBov+o0wbM2vRrgIXvkK4WdGhVePXLor7ZK7NUF78LuYO2OK/y9n3kZcF0C
Z2BEyXy4h0tmJBFLJSykV+NNXX/B/7be7cti5ji4nV6QOjPeghMVgYOucQQDbpqC4RugLXUk7W+w
4opc8exYVkHaHSf+I/dcL3IJD+Ck7CtJ7UQHtCavP21YtpByM/feLiC8QN5XTmOa2LCZvhZTTa1D
7nTrXVJ/R/1hzXhow7mVpF9zWR8rxIVBpBriAOOCEusOiDat2lIq8IZQsj1IoY1v33W+tbP6zPS6
3vd9wG52r8f5CEFtY0C2MmC+ptXKi7BlE0JVUDDwcvXuvyI7mpbI92oRfmjq3Ai4w0GZ383Z7H9H
u4bpM+ycCaLnOLYls4hsBIPrDNO3fJLgKTycX/2VLn//ovDq9smyYEKPgg6sZix3o6fIdXc4qMs6
bK/l5u+AuXcowjNxbd9gl75kPC18LkjWG8zonQHT7NbLye+7G1qwE+5LSvQBkAOm3Ej62EDZD1Yp
POx9WWU9OFC8oPOiO7f4G6FoztVSNctxld3NFxjUKm6GZUsPMBeC66RmyzoTI8m1EXaTfSyYvh6Y
bwJINZLM0gdcc0gOCDdYm+hmVSFLZ0LVcmEms166LnOmV2KEeuug9kH+VBA+7SM1nyVedmtUoDqz
1E+PjZtPLzJkEZVga+VOpaSgOoKiQDmsdVqGdOo7OSjYRjHl7r2cYmSqTRuvKGGXcytatRw5NXwo
ofUChBd8Fr5IBYEruKFZgyxKZ1e+DBBLwU+ZyjpPnhnmaOAgP6y+MYzX6172cer1gbyoNrUzPsUI
Lw3OuXWex2CfvjH4FA9YjCy8iiwta8BBu+4wEflzehK9n7PWtN2KRELPbhaILUVLW51b4bHorHU/
BXUxMYDQOvdOaS/9JrFYi5YXvqCfvnZz6VwQoKX7wwC7K3+SweKNyPpswOjV5ti/GDq55rr2tbAi
KXoLkqxsnAR0NwvKRoftJ1mISZ3xfPsNz2jhfqvoOmY4K2gI4mmt9/HRWBuVZdfLbDhLfSPxYGtW
XczD3qnk5jZqgGS4W+MWuE/z+ltmN+pjHWJZjB1/9sXBkWCDnkP8iym/S6azg2+t6ksFbT54BvKN
Y7WHC0/uQV/my7kYZj/7LFiVZWfPtPnTNDfOcMcJzhzm5sV6NEFzIzQZ2d/AvnWxR2odTHms9szG
7pvts7kvJQ8qkErGHE8GC0gN6REHUOKwaXjOBxge4PnGgCzPdezYaxdBbu7zcIbINsCKKZFDo286
dXr2KTB0YcVDt3GmFq7bvHLLo2gpkMSiuZI1TDtVDLI72t0GW4dQDcLLvc2HKqR6c+/YKU0E72Db
JqJbLLBDkRl/m/Ku84CViO5HmdbEOZZB01/S1h6yuC4ZoZ8FTLPXwR2c7pxLBGMJDUtqn3MioVpI
igI8Q1evENDkZPgk4LoqE21NuX8XRUUkjCny7IreFObm2pdcQmvglQ0QLJgigcLp5o9qLSspWAEn
xt4K6p0pG35mEiTeYa0tA7gDhtE5xdD93V0NXelq+gCh1NSVoLysZvi5jtRvl66o5+4ENUPR6A8r
VFjTdUWfWFaaNcfQgjt6wHI3d8eA2OeDxLgkI7hv2npt2mmfr5CY2RF6jRw/3J4G8L+NN09RabL+
E/vK4c3mjobLsvcl/tdyNS5nc7BiuSXLbz2IgJyDQ2VLsNyldqfT1K1FkUw5ykBj29kvU41FdTcQ
yaBZN7rudapV4ydC9n1xtcrQmOOgak/GMkAB4nNyOXGtaK3ueZ7nZ5gmQXCcGtF+s0tdFae+kALm
b71NL4ZWwk/AE3g/htbYVhaL3RVveMZIy52AMjLnbslDgGzKAtIVCuziTszoSuV9aIiUOZJVb4IP
ISlxjC73nn0F4XvSSZjo6+6Xv266TbS2cQAVVo+nag7k/mHJ5n65sFFK75veH/2odOxRxjkyWH20
7YF+dsyKOkiwL6vlUIS7Ko8FoEwRp0Gbf5tVP3hRYI8jSESH/49bOXzpRgV45AnvlD8KcoU+zbJZ
fDbI/frG3C5/xecm/uWuwFuYUyG1B+OlMOYp5af8MeuHtgB3uNQ/tA0mSm6qJsIXjzj5vht47lgq
A1s8pbaAte90EyLpJm+6yLMH2zlheSCtpKKAU/f53jrBvWoHPg74wSXE+EQUUgwxeW1h6Zvspk6h
TH1yGz+EX0euyELlsdkwmRnbvUo0XWu8L6A6wEPffFGHUDtp80wVVN0TV23N9znJ3eeQOs55cKEo
zFTPTVg8W8YBcdQtNzOeUzjmdYDhtx1cmWmwl7xa1Ee2PO2YhKgRMWZkFnQNN1sH96mvNu+0ljPw
f2GlYXHmiQm/uOhAkxQ5OS8Bipb9AufeY4IOEciPhjQfs484RCkHnDrrKTHhEue4sLZYDB24wXHT
Ik0or+3uCpu8UPGIgoTjiUXeOVDrjt97ZArk1mKRj7rbcWKXBcqkqCvdHdwHTtM7seVEzUwqsKBC
EhyN8kiY67Z2tYwYOhT3t7EUSFJT2FsyBE7tv4YbE/7a9g1qld7h1PdUr6c7j5ic7rT3rv9EjTVa
icxtc5cqH5ax7Ga7PuZtfZv6oqL0Fd6Xxahoz6CUHJD7FSOvwyqYoxLigK0PTYnb89JvVVjfeX0o
GJOH7czAGaP6y6hTDKxpbrzLCEEWI12aLl/znfnCcWDhv8Uzm4DhKe/CmoDhYbbCR7dWIZRx6jhm
7eiveUsG5ssIwizjcEKhvRCgriDKzSAqMhgLePt6lbbPgUXBfBnLNnUuapO1jqyt5ZUy2Dofzut+
OzKtmgQ8qg/65UtQzR68Fr/R4tNKK7slE9g4O1nsvt/JVKlAo+q+Sr+VZcAxuDa0U6wcEN7HVkBG
Ou8Y3z+zenbmM3eVmHGvMDW7s7zCFU9cZPU9t1o/JVglLbdoHPq1fLKJlawJcN7tfxuboXxUw/dc
XtI+JaWh9dq1PZd14Z0UvLfysq/m1iPqqb6W5EhAQmZvgul5t9fPBaiFMVq7lWBjwrZRDoQ5N2vU
23kYmZbhQTwHyF/iQsnxn93Pi+22ZPRGEoYHjobO6+ldZ4S1+XFEI8eryVvn6XGad0Tv6Gqm2DgE
Jj6sagGWwys2GC5qpBt+aoEgfFph0n5zITNC7x4wCJ+d0g8IG1HCHy5w0hwCgLXJP7OamqLJ9YG7
U1dsH/aWZHDm+5a3Xml0ZhZ43Zwm7dqBKmVQlV+LsF+suJhz1yayegCDoeCM5IdMlOUDTp30rlSw
0O9FM9K3p8PSy6vHe+PLxMKU6M7cyO8hA78sacoUYpl0GYocnb4AL54LOvyD2KudYR3TyfWO0Gq5
v/RViCpdtdhUIs1A/jNZBeV4x41pOI8tf1FfXFAHn+2NcPRDyyMqnwqLxMoonbbZXOys6x6q3GqC
T+NE4Mxz6xOBUZMVbVMUDlMThYtmFOj72TLzCzDhOemlx/qy6q7+CcpQYY2SQfmLvr5rT31f7emj
t26sYNvOuN/JQhIkUXh28JiH/GMPfDQnONnFyOeBgVABk6o96wUFoBxPTI6KhAV1StG21kY82LsI
tpgfhTrcVZb70jLrAYFksvAnWrjZSUiCKMW57Et2g8ui6ue898hJXxkY1zSGZqbehaNH+9Qud2Oz
O4y7VJ7zPttuNMTQ3vCLWnwjGO5dVdBwD6jDIEYYGMt1oZqfCG32S1DP9ndmg8hY6jTAgiZ2O7bo
t7ZD2en287ZXlUPXBH7pec9750sJcjWPffSMfbzOgLSjOSUkngYfbwe1lgWCJxdaFnHv61+Muo16
Cd1iHSFDGWt8dXk5+cmIPKQ9jjtods5IgoViZhKhvIp5d+pbqRusUWgFTf7gtmYdY1OPmRVbBR3O
gd/aXLyU91esbonlyTLtVG8rzfqb3phnXINpWJtrnw/iYXK74s3Ab6QMCLaSdqcLN0JlLec0OmNQ
xaogpSLevNpidtgvawqMr6KLpKvJn7NekTrW64AQVsYY6oHIxmK4sp729REUSGse+3BU46NQm+cd
6nlbaGnsoZq+zcSOspgMzHjqcpTidS+sr40vyecuERicqBDbiYlI3z+gTd3CS4ostaRisDYPDFdZ
dyTk1ePAoz8t8jazUEHEcG/3TgNya/Uk2goXDlzqjagnBZ/4H2aYfZMMbtcwaimaYTjzjUvgpygY
dQKPE5DsUFue9VbC7dqvk4Nb+FzUlR9eVLmUS5yBMWcEUejAui/0QpaEZwwQnpQTbb9byA/66fYw
npMUp+pAJdHM4CO3zoGFaYVN7Tz1Qy4u1JUT09TdGZ8MVZN9JrtNIWC3Q2rwkNGn/jpolDOPpnZN
fV29rv8sq1J9Rw3s5FHeTrk4+fVgf0ixw78sKX6MSIxC0zKMVbndYfKc4OJkLjxqeO0SDkCPeGsb
ulzcAnzm7d6j2gN77fNuMjdAU6y9DgZs5u98Q441Qlklc7MvEB+Cf1S73iTyKROoGPYUN79la3iG
VMOwvpv8u+jmjFiVkmy5wDIpGhy/KX4w4psv0sy2Oo4iBVvWhcNOiFhYzgBHtwzOj2z8IjL8Mox8
c4f4ObZBAMTSjBA6OXjjxSlt9c9Qif1HVYzTeNG91xm0Hg0kPZ5n4uKyggl5bC+Tu56HqjLqrgtv
008GwyZ/sFeHkI+cbxWc2mUUPxmyyvSzGsrO/8rudkvv6R4leW+lPdvHqq3a4LVHk+TS6Kl1+ek7
WwhroMhCN7aNRLhacie6z/uwN2NEHhdzcIo5LY8EUdQPMCXZ/7Eerr51IfFLBQilNq5XqU51YQJo
ars7uoebNYTwq4o/M9gpLT65F4wSRti9LIXSTY+Hlh+nfsyVDyliZyf9dVlxVjzjFALUZ6mlUneU
knNMQF+fjBL87HFgzma8gzukKXzRfGl+9I728tiSfTv92LppRuBjmg2Q2JiBbEMuRV+/tc0N0N1Z
VfhAENX8ksJN7tmRofcgTCpc/pHDUGz3qcFUd16ptWJeUbwRDJM2+b3hhv2kU3vuE+GW9TksSa2+
FvPEet8tModwt1pC06lK/Py/Vm8ntdogz+yPHkb9/a4EfpIDk5SuTBErjeZcdCzLYoPs/QfddEl6
je1Yv3gb00/11qzruECtKN7anbvnccfkV/IQh/25KKTyIZO6SJbWgYF9pOqqC4lvquAq5+02vOr2
Rs0i+405akFyTZCQxgLnsSxSpyQNeO2BG4wVt3AauM18sgouwMFOF4MrFrW0SkQzuFeLtFH+AQL+
24EDG/oS5En3VEJvaCKBahIiccf6O0rxs5afzbjnDh1n5qYf2b91T6hFJg9I2jhVd/PSu8Ck0XMT
2zNV4RO2MZ/At8wHcmcAlc0J/wH8EFzD/wZYmcJDvq/yXNmD9Y8ZOLgI/9grE3NGpyltl8OhxmxZ
4M9D0fGa5eycD8wCXMLAjNeRzta4fjRrN3sspmYkwmjTkzlxlXjdAE4BIK4DvHY8YOQ+MuLOen1J
lxUCPWlnDDq1X6FzMXMxI/2Vm+/HzA6tkjURkvi4Yw88x7s/Mptb7JU869ErCjqNselecDvaZF5Y
+6K+rbavP0B53j6PdkWQDw7CwbmFS7gPueORoFkH6/5py4fAvqIHzitWCosLbnh04WiTj5brSzAT
ahFPfRXYZ6/Yu38ZM3Ct+hzUeczVXZq4JkLDwA+tg5PO2cxFoibs8DShY6ad6opMwcxMV5Dlqvs3
1R5os4WlpYrcFICGQV88Ri1NXsbuWo1l7JpA3i1Dv7OJtZiXHTKc2RRySuf+iad9lndUq/js9OL5
P+mEhjWaCA/z6DhAQF4xYCEhSbuSfZsCZMVMusyQwqxAdxK2SsFtLOrYT3XPLR+h3uSghDmJyODW
AD0ItNsigQhJmlId9tuRAIoFGiP/kxfSHQBnqI7w0Ivp6vxeKNKc7r0iHH+uFdiww7LUVn2lcqsZ
W2DHP1acxPOxbfKgPDcL8xsma6xR43w35AflStz493xP/6SQsErYnewA2SEU4z3rQ+aE7ZY6vwCn
uHweVa/eWz26aXFM/Qn5gkuA4Bl+JNv0g+Uyv45Ga0tFTOSQS0LHFjCIsQk9p6eCWpAM88oVb1aP
lLi1F1miB198LdqlBxy7mXX5m3TtN6GXh2tZ3twfAWJH6BH/1UFklaBns+cwAbjfnTQzlXhavPkq
rGLBP9hlPzKSTdlU22BLGXyAKyIH4EAd5l43P0gPudkJYdt3H+Q1kW7tMuUfe55ZCvgs+2ILUoak
7oCiNmmtP/5ZiPJecM7LBpMdH9xzkMQL/52Ig9Cv2l/Ylhw77J+H2nGKS65UyFpncS+1rlmitGpl
bsry7i+CJPVe/Igh+Ka09KTNdph//+5vs6TaAwkY87h4jn6aPSRq6QR5i8DRUNRHnzfWijqc7Xd5
0inZP/Ho+6BdGmVc0jFDAshg/TW+Po99KzyU7gGjfbpsJHIGRhDHDkV2cceLLnvRpjEfSuWY/dEu
SiL/qFdNRRHfI2Be7XRO2Wf4TUahx4guATWzjMd8SWGZOix/WLCwpPGSMV2b/jGDTvdP4cmbR3vY
iwvxlsjDt2EyHwvM2W7U7tMPFzlTxEC3/QcR7PzMomMkMw1wDrKWxUN7oiflw0TawP3RpXGp+ZH8
4oUSZR++5SUQ5FhMbOEOuBjKb3BAnW47UGxb7WeGzjjDtfSgy+deV/0gWQF9ur254nleUmQvrG/L
5TWHVLmfbInsihM67b56K7F05FkZ6yvKFdTlIssJugt6aYhQ5MFmoA240j42yzB8KX2YFn9T3P+m
G7r97GQ2ODdABEDud8+LZNbL9F1h76yt6cgZCwOZIGKwipwE7kQcnFE7caFh9WXx4TDJtFHHNtsf
fKlYNzdyeYJq+7cc5t8cIbe7EbQbEAAJWgQN/n8f45yZicPocD0iQukfeZmJT2FeTicJnOWtY3V/
GrgbDkwYCF5eCCj+5Pkgdl1Eu5Hj5MRVOgam6J8fz/diXD4UjwbXyFFIcUCL/PdDTSRXzQKTPsnE
fXYdw26+dQpDeck5FA+GpvPiobj5mwvh9uT9R9oFgAETx42Q5/BWfO8w9tVE4SRZZumeoXYxairP
So6PaOmRk+B3ZoNG9/xmAaK+DnL5h39M+1QHLRhrH1T4CDr+2auETvaxolb680X5vz4deA/OWh9j
vXh/A9mIoSu2oPaRE/aJTGBNzk3VDA/krsxL9Oe/9ZvLkmpP+sjc8BhwZ6D4+O8vkLNkzt0549C2
JhDreiBzOKw3nUyLKH44QPWjoejInZH99tB2hHaAOVZsp9M9+fNH+f1rK7BF2D1RTQoQhO8sNlNJ
MIcU+XpMCzO9VrTujJuKMIyCYS9//Plv/f5aCByEkLZApon5+P3RzHByRl2R70dX9TTmCnkoIYMu
O0GiugIOnir/PAd0/DPFwF/+9m9aTBT64e2KI4zEua/enQ96BTwtFu75uZD5q2lYAAQAyAin1bVO
bE+RovDnb+s47+93vPRMtB0sV7gexPvHrKdxsSCbpQkGPaQrsPw9wIfkgCaT21DTg3peLkRYiwXx
HzmX0dTa3YkBFi0+LRFE+AAKWmz21p6/E5RWwaS2dgaUFYUA9ws7ACIYqRLjtK5p9go5jfoK13cA
ogBxzPvLF7LfX0MvhGGiVODdEDTcNO/0rFO1chcNOQ08Uufv9Dt7e2hxLX7g+G/vBuKfvwzBgMqy
2TjTGpUDrCYh+xwQHtNTEgrvMLsL0+AhE3AnLffrqrLy/s+X/f/6kLfCA78i/0Lr/d9Hi1f92oAe
b08z8Zs2GU/FvH2Ezq6KSEyrra+Y3+bp25//6G8PNJeGW9SxqXl8J8DX/t+/inxJjBLiz6knVefC
5KenMpM3aviakp6t2wfXT5fzuLE8AZt4axiNciHkosyI//xZ/sec/L/PWf8GEgs4X262Uew/t0f+
fzmYMgusv2D9dAL4jbyuQx1412ntPHhVtqv73nea4m6n56seeSJS+4QDr1SXkd4JL7FiiwFdfGaq
gJMxXO4RvLLEQENGDssCL9OLtlrfsihHzTFuVdp7ZL9S70ffDfRwMQ7H2aHLcpGfHd2n92GBgOPg
75qxcb86xfjQIHJQ10pyzhH2UDnpvbczYIu1Yb5z2KWBj1AwmXPYM7jkj9GAwmTMDT3WPeJ7/dkD
JbN9yfZSlE/d2DLQXfW23/VLEfp3rhyl++hMCJkKrxT+fcatVkdyzvHjwR+mMUaO639UeLxTQMuN
Z56RtpGjyvgSZ8SIEfb055/kNwOez+tW3AwbWPopid+fsls9tcwbV3HCeCBIudxDMmSYe2Izy4SC
aOUOeP+iwRMBxHTQXhaCwDowUZgWc30n1sCg+RnEuPylFHh//HMOO64Cw3RDQSCff1efYPMUwNeI
sdtBCsfTlPUYUyue1uzmVP2LHY0X6bsjEfgGXhQAI7Q21B/q3Xuv20qr0f6UnVCuqeEmALO7p7Qb
ql+Na/Vb4mKKQMpVog57mUNtPoVzUATXmQFhRpIVhpRTNWee+JoFkLgPq4fY6IX5W/5ICBOAzCzM
FnlXoUmyv3RWW68fhrwYaiLjrHFN+l6PIvECdhyxZwTlPjnX9fKQdszbMbL8zwXvgIA97iLNiI3j
6peJWk1Wn9LKEKLK/82r7E9zka3bWWtZ7x+Vjfz7YAbpstcDaGITWhC2J2lhaYtv69HPoZ0GP6cu
ZYqS2QqQXcZUjsKunTYrgdPWfHWazD4J20/9a21vqHAxacG/HCp8SxjtIZpQ+7vEaaHu91ifU1ud
2IiRjaCJCiM2ka5AJ7NrLelHzdL+5DN3v+FVm+7f1RVLe0SDNAbokvvhQzg6GFKGwZp/9R1ZsIQA
mvpf3h1MfJrQnRtiDRZniKa8sD9sa1GmEeWQO/7TV152IXxzbS5y9pZXt+t9CpM07dKLq9L1h8vJ
yhHfYZGP3GqePwRuG5qLYXvoxmyp9efbKys8DChM88grb7F2ncyD+uAHtfuLuFDBKLaYtp8tKso3
t65G9QO2JnJ0Kx9Inz7MaVqVOLtNloHJhBd6sLlZ7jcGklXUarOSbBzgLU2Q29QDAqz0/1F3Xs11
q1e2/Stdfscp5FDV7geknRklphcUSVHIOePX94B82ia3ZPGe+9RtH9sKlrCBDXxY31pzjtn7qkEo
G2rGib4iwx92MUh/egEyayxCT0vzdMTtU9Yln0ITFV6mXHH8K2YSbnQ2rIsjSn3xaJJsIdtGPsj0
s/QqeOIFuZRr2RYJyaacDM2TE6Q323BKZvkO8yyOY3npyICTmnhnDMJieuj6THzUjOtYz/qkMrcE
BLe5u6ZyvU3JwNwxl0L2kTU0B3ISOpW5A8K1bjzUvIAin/DTIrQF9r/llr6EURyivgoPI+zEek+P
3cCQFRsRGWFKFL90SZFUWI1HGHDEqMC3TwlVYHoxLMbisGbzNUQgX5ESD3Mhu4wvwys5RvxOX0cj
ikhQxqT1hFwjUEPR2/yWYBj6uBJ44YM5pCr2gVrX3sCi0ujHmWKS11wG8yW5JQx5SSOQzEt65Ahh
wkW4IkmmeWb3r1trZ2rmDsjbF9j7muxTRrHXMXCcO5WqkvA8qyQVMiCOBpBHg2Q5pJdRPo3E7IRe
0hDSpEuplHpFNyC3E/Lii6Un865ARvANTUm901MzZiwM/ln1KwVeyo5Eqgg9S5OhucQnY1auwD52
cRK1nE2bSaFyjGXSILfNUCAE7rS2QqmDP5biG7bCfhBIWaId2zensKumG1HKDJiWeSURtZIIjTt3
Rl0caVzCizQWwwhuRnmJrEMytInmomzhJjWbhYRUSaSj1sYYCG0aalzuAtkinjIpFCfSZ3V58vR0
mhheQaojOaAO0ishy6KZvAtaWwjZEvC6VkinAwsPPgXyHIKOq6ER92MJVsgqZK1yHiNQ22MBrnf0
oF7GCp1oobhGtV8/qDTJDBIfNO0mHibQ04oZknK+uudtkRKBsNUU7Qgk+nS8H5EDlHvTJKGiwArw
kPflQtbsLBQLIWBJOO2GxMwe6GkRdkn3RQ2dhaFMTuS9nsB0siKPp4KWwFjJsGWkIn7MUgwvW4sU
hUdMjFhoAisc642cLdVdmKALBNpmTKx8TBML7oqMe5u/3vwKtTgOGQgFyX3ZgBmCd6ZNhB+h/PGX
ZMqhBedpjcOOdKTAL6IkXlBbysl83al5Y3lBpqtXRRUy4ijUqLxpA12T3YZgJuQhC1ppZ53ldHYO
lCamfy+rr1VK3e4N+WJUO0ntlodRjyhDlDWLPIbmpd9nCPKRmyBZStbADVyJciesmRcjA/xyruaQ
qGtF9ueAVqgjEfnoCfxC6RjVGmoTQU5/1QmaQaFaxoA+EM0b12M6sfwQ+hc85TmzeqcHUcTyY1oI
HbtRw2MyJwsxPAZ4g0lt5FvqtiJx9IFOxA5S2Kpnt/ArOYvWlO4UMUWkfSVDh55EVYDULotGdmDW
NN0lE9NS1vGJFCItbNNvzbhI15lY1tFWLyBwsmAJfW6HUyBp9xJzlco2GyhBe/gLAr5KPeR1xHTt
XkoLXPoDer6SEI1JJ3qVUQ8h0lN1T8ocwWWNWaBKZ5li2qzCJITvMVvqclUXYugLFsIlB1ZzHG/n
jlKJwMVYEn2hUnI2p0wB5E02YPMbScvQ/UjtIt1PSsmsnaiVyzccby2CmKziOhM81QfIbTLdRJJo
eFiY9lDkpw53ZY8zjEy3ae1hlzUxuHkFCxuAxujo80QAxaArgfqlak1lQm/dD9LVJC+m/jXQufUc
vL+81EA50duyhqAmQxYBhkuIdXgjA4YvcIAP06aheiB0hhBSQnEQtXFFOlqf5LQt4VXG3O/CahEA
uVza/kmZUyHI7JTIMMOPWSXWIB3JgoEXCpnXGBPeUHGSxZa3ad0Eu4Hc6vgQ5ar0VRpnK9/Rtsf/
Rbu+e03RaRV4L+pAvDZJLvWM3gKHhxgpapCASYDTpaq+7zQCAbyoQMzmS0aE22Mmc2hG35quDg+L
JGhAgOFNyqr8ivY7ibmIChECY4uHA/luERMhNvV3RiQGr5q0WNM24Cv1ojSvnglj1Ba/jvPyzQhN
RH4NT2buVCH6KywLZd67Nd7igsUppRc2jrEhovbg3YUPQ+vIKMLY2dvjWE8Hgy0P02BpGcatIDRg
eTq2wOyJAXoR/w2u5yu4XiKme2GqDb8j1+C2S5M89HU1YR3LdKXlz4tW9tVY5rHl9WMtx6FM4XMC
Ayp2mcyWgAev51sDjo+qtdT0YxXAknREE8ODHywqnskpNrH6mZOM9FlIugQ0b9XNyzVmvgroYNuo
mTvEk5q7TZrPzNl1K0mYbpfqt6kJa7j+cSWrm2RKjYb7vKWpv4gG2s7O5D6wwupWyhM5RI7Wt1+H
as4WKkZNdXJ57RDBcI9IvJ4rxuF50k3ozmidFfZi1VPtc6fwBIUKW748XebhyDinfgZwhfNAmsRB
uxQYKo8Q12fpYkFQx9KzSNXkFgUxa8eiK/rG1rMleNKGUHurWU40exgTrTwU8yBfYYZjwIP5uUv1
g1CQtOQmVT0lezMG9emmOYv1ES5GRe4x08/K430Qq548SmpwwUO/mOjmhon8AxatEwmL/Umq5kI7
9ETAoCgrQwHDTwTMk0AhviR33UojI4nMIXcUEWWZL5OZc6RKXmbXSkUVHU5Smg9COEVEBU1IIOwC
MIy5jcKUXIpsjheBcgMYEGESqHsL22BcY11EAfsIl8SMxXTIrq2Xy1TTJ4K6laA3CZPSu2VLgR60
vRuR8X0BglmW3ERG3eChl6wEd5gyCsVQxKzyUCEh0fxsKGuJ15YgKG4rq90JpLSQ73Mams+L2Mu0
gfs6fg10vmsHd03fAX5HJnsgCzbTL0Ee6cP3lvihwUuR8Q+7IlnUa4HAA21DRdWy6qNwm3p7RvuR
e5Q21qMUqcV2imLRtPlbVDxOLdCbKyDyJiOIQS5Ez6BpQQSwIOBuU7WkC4+xGlrJTaaPkeiT0xEM
u9HMwuiLgRlztUNWSujFaSLml/GCnuSU15Oe+bhDwvFBGsKK7Xg7m1GBBhr0j5FFwbBhiFeGNxl4
bOwB9aBIPUMfvZ19Xc+DBInhlJmMZiMJ2yVSTImqv0algpBfGK/gs5Lcixm3vA67Fhm7Ae9udJSR
2dUxHOmX3quRWl6jfsTrvkRIAygv4/xBnMPYaj/pdP3cQ6LSR8cimYauWFA0PnZQijDWkAeE/Qap
WnkBBOKpwsA32syMRbeKp8/gvGvj7H3HBnIIcwI4IibADohbZyZ6i813Ns5zv0nmdLgjgTR2eBMk
N+S49z7TiqB3rGJ8gDPTn6h3P/ON/+rwNACAi9E6olN5drq9qdNhbphKiPGIfKkvBRAXrao2X0c1
au8sqQ2/Z12JcqqM26OgCN9/3x45P/46saE/gpibC0F/dm2kvmtY0T4lvBuz1IZ2TWnaOLjowlCP
7ZA/dR4Uj9pbzHJY1Xho6qkt609aZudtibULwnyGYkeiKy2rZxegopoQgbyT5TmjJkdyHe6FuBLv
iftpj6beD48a7+JPOu8/sYvXo9IKAhemM66kzP942iHWPLkJIlDzQnrHxCbeD2PROTJa1dgVE0wO
YWKah0QCrpEh+74BLZF/0v/56dJDwdN+wBNAGMvkF338DKY5Yhbmm9lElKHlXtOBuh0ITx5GBwBi
vRzIlBaKm6hWm2+5FYqXIFW61v/99/+jcfz+/qeoAmoCuoA5rE6T7OxK0AlRcHllCdGGjc5+u6nG
5Vuj1eNwg2BFJheGRoq2uuO67zI1eOxnYJq6U5e0UnbK1FEWrogILNvvY1cRjzHGuhEeQtVIly0v
/5mcUauD/TJUC8m4QWVMLNsRSiQ10llqhWbuvbRGEOMInZSJh2UykdJOdVSOfqWKerBNwFjlXzFe
qOUDCnFTviB4GssF+et9uKX7W4G8IHZu2WZGP5KRq9P/8PvSUjPM43gN7UlQC3HEKqyV94zcZ8nr
ezn/hmlUJEinQTjoVCDDvtB4l9jowEvJDnJuZURQT/Eyb35/yX8aTBoSg2UAMpoCG0czlLNLLiKi
nY10xFkG1tmdUMb4QWkurlbL8V2CEOSoZeW0J1xsTQkspUto8tomrdbZeT+ThCxW5faTz/TTfcAg
jAEcIVlEHfHfP9qo7xaCbqmKUIBD51utCedpxGkm7LsikYQ7ss7gApik3mJCyhRC+BRrKbzeoDK6
aOiX8YwUsELvJoIymh2ytlncoN6RSFUZaHp8w1vd3pnY5sPtHNAw8sZCqB+JSDZQe06T9lD1mqlT
uxr1vdA2WbKfEhTAGaDc2g9zcQm2qoy1wO5rGRLsJBeIM+BkoHjJg5naMKTt52VxUKEb7NPBOGDX
GIs93Q9NvR6VZKr8TIUue2t2eljvKDs7YjybMlJ9jO4jSTpCYh5T+IeqyyRVu5frpckQ+tZTQ7O8
D4rHSjKIx5g7tWenC8Cj8cuE9olN6nbAFnmg9eRIXUfyYybJXXI1U6gae7Y/a/AQjB/STqek6S91
uSnoIBZ1c6MmaPU37HqHeacDAtLvegluFsHaCuIp9Bn615Av6m4cSuWZvPi+OrQT7RcviuC1IYGV
g8gvFsYrKKRbdLkRQeWLnyEviy/GrhnZILeL+UUd1Flz0ipcbloer8Ih8zXT3YTaIPJzYqRHTjof
Y/ZzJPViJMKngJiBYRhzQmu40IbEKl0wDXTM4UM2Ht/CErh4DOfUbzWzf66yUCWnA+TKfpJCRLF9
lLR+P5FO6VDFcQpRH+komEZ4nQgE1Na2glwSvBasfHw5JIos70virQizQlA0OEZYleMrvFPU+6Qf
LbCZoa12oHkYhAnKMWysdf8qtQLHCvVsg37VnK+qtBUrOxaM9oEtGYUw0heUcG0qR9Nl2Fq1fiP1
ZbZHzCShHDf1LMK2E/eE1UqkjgVSGkabQpgk7YATkJOOgcTFFwANgges7jDQrdRUG5AM0KjyRgre
1KjDD5XNI4KxEWrjnpgqo93PQoOUSdCL8S5P296w6QSL/SdvsfNSCcAhda+2ht+s4SnKmZYA4nkl
RvESQtcCjhdOVnO9NKS8UM4sO+KO1qydf+bxXP3jpfA+XuZXx6NOWKFefB+ScfbCohjt+0HmeEou
KLfwi1/h+KA7RXHyEmnN+PL7w/00xOX8QGWbFsER6BZgsH58QRqCVWVAYnDDGRrGGaOZLqPQ8ht8
kI9JDlkGqNWQHXqLNFUrHlXJ7ix52jBrNx9lPXxOSdlkg6yrzHENELOwoxPTKYKR7HULpZxDPVQe
02oojhG2aPymsXr/+3M4H7uvp8AZyLLJ6EUyxbPyiv1ZQJYy1L1wAvuC20DyDXxRrm4s9FxDgrQ2
Im3AY48t4ZPXjLzOPd+/2dHjEMxA6hGTfwsW29k0lpQ4dJF9oPtFjOUG+WIKILclxn7eBKLWWxfs
ueTbWG/lxW91AuK3wpgsD1NXa70rd0DAHWpGwE4tW2x8ekovb9ljYm2AvrW86uQRPvGe17tb1Ky4
r3H3WJFvaj1S5rCWhFMVGxbQHLpPw1/cJHBqJlcWzQgLEHn2Z29QcuuDsChJC4Tjl7g63Z7vYQLN
VZKwmaJDJ4b799+jsg7jPl5MOIMg7NGgUS9SMX+8F0NIg8CHwnozziI97yAkbMbscxh1+C55DajN
GB8MmhH5Rg4bosaSopQUF/+P0ntiF6ezo5Yi9hLYHBZTHb3J74o2U8nExheK6hmsh494VcFitDCq
vhNIaP0aynUc7hAS0aonNNfJ2BOLW7x8OTtWNel2KQqO14q9oTeus2PW3vbux5n/pTyy3yaNvQ8a
+69/m1z2vzCPDNjxu5vgp8TRU1k8v37IHP3xB/6RRmb88WPAbyHIoCYQpXWbOr613d//xu+gcoGt
yu2CoUOWWLX+TCNTFdLIkClYxjrxJaiIvWYLEDL6+9/W32LvQ8ATewERCZT0l9LIfuxa/3W7cnuy
vSFnAQ0ojXbmvWe3Kw1B8h0Hiu9avsahF7r94ZqYH2fxIydxh+1pNtxehI57azrinohiN9/EG+Ny
IRkgaQlXtA93IeAyjLEbZdN5A5bJB2Yi+95HWZ34bIi32n7wgLtgktf3OAcnVEQXd63HvG+bb+Gg
+UtznJvaJsAp17dyfifOWxpJFV4vu3TQr+SnQbthGD/wwei9+4MLRhg1FFaOJ83tneueT3HdO4Fn
udkm2uletKHUsctDdP2jU3zsD5i0evuut1E1X8jX2Q7s3p6umS/vq6O+kTcEWj8eBDfjLxFc8V7d
4mjz5BekyF6/vRsd4VaxgQhxBHrVxmXKm/oY+NRYsWGLN8OjfOqd3r4OnNajDk9tzb7bX9/dWfbp
sP4ET+Qx27Xek+qUtmFD/DwC3dsTiMVnR99rP/hfvoT2y+SSeeT2Xn5DmKOd3tW4E4zCaQ37gDAh
I5fRhSLASKq/o6SLXYO/27CfYvsL18pOdp3b8WuTa7xaNvkHjmHaL80jTPKbzoVBcGQ2cDFbBAJ8
hfh0E+tOvEk6XKUhpR3Od+W6fl024q7adgeGJCnKFIWWM+YDOzxq1/FV6FSbdtvb0mW3wKmh1Zl7
8mXMubd7/tHNy9G4ah4oLl1CzY/hjvvgbvJmW3P1p2xPuJACZxBHmmsYTjFe1W6WXcWw5JHDX1cv
dD1LkERv1SUJ3Oqb5tfX/abfZG73qle0au1DEfO1KdruaSpsTXCk2mVvTpvPXt6GE/7KdKPYCWRc
27ovKhTrtvhV4Wy4cCemV7LXPIU7SMVI3Jm/RrurIto9NtMu+k73OeltHdSVH3rdQdzh0Dw2j/PT
uBoD7TazEdsjlAJJxCsSLAyGng2tJiiiTJ2G+yWEOXRhXSe24FYb8746RUe82rfNESLbV924El6s
l3IRXdGMHRAxIrM85E779AKLzWXJzxPhNI4eKJf0WDIy1HzInKLJSAq5i50D/4PGdjR2tHOxYkqR
B/mCrrwsnZR2h8Ag1u3+O3PBlTNnYXb3qy89YmJbO3aXSBmalR6+J3ytjLYM0PfRVbJLcHLxh4Jr
/kr3ZeFqXV0d93x+bA63tSuwBJSTvWJfHpiTVV9IsVcUh5Ft+11/0k/5IdrgrTP9rHawVOxTX+AG
a2IKa097bfnTUIM3buQZkQNQvfRDppo2g1B9ZJZiTw/cdbVmM426QjenPTJhsoNbTPu+je/UHjb9
Vj0NijO4OnHyr5yYZeNB8nv/at7Klu2E6QFhIldHbVgcwgvlMvgq+IzEeYJF5et8HyFYglrywucK
nIrt1wNhNoHhDA/BdXIVHqZvuunVb8JLnwKKc+TahqlQT1ttU4T3dejI8xcZ59YWgaevOj4uOG+g
mtwt7iUOpMMLfPITj018SL6lFzoNKVt/LlzJTt/Y6wmeSBP/MXvB/9ls5cer8GQ9K7GDOyu5km+U
q9j6ivF5kB+Xedc50rVygnt35C1tA9nA1vUq7qTlZF56cEM25kNgC6f8ODiqXb3IVzvlZmM40kX0
XbkwrwZH8eZbZX9R75ItfI8aefeNke6guqp3asMJNRcVM65t6rIse8/P0TYBMbQT7dtoW17tE09x
7j32QfbF7HratRx5r7JLWJ3TfpOP/MiGJ/VQPD8qLOYlQn179juvd0cfPoMLpYpfkZzJm7xsqzmo
8I8Xsi85F4Xd3KFYUy+XPadgx4OT78ojcUqeeVnuRP4vTChtPDOO7kInsfj/WJsMtcyFth9dPhD/
3B8lJ7Ozckv6qqXsVBAVJ/0x3anBvvuOM5QfZt8fjc2PT3HR3c2S0x6yDWrGO8PrWRcHG2hNe6yP
o9+TuWtHIDS/J5SnbpHZ6FsWhwa4Xff8T+flO354tDZoGrDd2m23X7FwlxlWILuTNj3qVJc/o9sa
4a6os911NsHtKZ7U1xCVW6X5ihdeaZtH4SRxDhakC3vGIL7hrnSNjeSV7rPy/BX30P7W2X4XdgVV
9EE/mP7XC/agWox5zNae2YjvGt6bxkm6WGkpVzB43d6v3dpVNut/Ok+4BmIiPPGO5eMbG9y04Zfi
GVRja21aiIGO+VBwJcejaBe6vYx2BADtieBH4RsaAaOj5LZj9TLwri1EU7y+ss3MJjvcqhXvOe0x
4yMjhULE1Zp+JWwVpACu1IlUqHvdEv5Rq/+lAvL/IdB+81ZePOdv7f+BIFuFdB7qvX9unX8qHW+x
If/H6fm56d6K93G2f/7Bf5SQcGv+WNuumoEES5FX4ej/1JDrb1FSgqtkME4CDWln/ywiJfMPETWn
JkI+Z/u/Vor/U0SuvyVqqKyJL2Ljh8b7v/6T6jx8K//c3JMD/OHn7zf7Z1EBGg03upOWtRoW0FCz
2/q44+nKMkrmQFXcMQ9ZjGE72pZW3+H9U8vqriMejaW1+NIzKnRRodB3zWL6qMzSMfom93RVRkfV
o/mznRhX+t1O7MfnIonUYFzDtIIfnX0uGmqTWGiD4lbpiGG6HYqt1oiHPptfohrGlJgFTwRhSywH
C3Snhu600dtqVt7NizjvjGwDZkdwm8r8KkkQm8cKVXTGGh4u2dEI6TIqfaCxTzOv4DRQ0IxG5mk4
eLFNA7R2SQMn/QBKDgw3JqAtadAyjDLdhBMpVMvsMWs6EKeT/ePE/9Jz9G+3Vx82YZfDGzje5o1b
sGr/w++Lb89dXBb/B56sHyadf/9cbfq4eEMe/laAtJ133/7+tx9/4M/nyfiD54LNFxsybn6LoOh/
Pk+S9gf+WqKyFInNO06Tfz1O8h90jxDfingxVKjH3G5/7smMPxiM8Kv8y5I0fkf5S88Tx3h/3yLZ
5y8ij47nnLAC/bxngVwA7CBwBqEZm+cpG4rQaboaYRWgOxyGDFTVK01CReOmGON7D+fpUB5isuJf
aLHm8y5lOPuZYP1jf4r9KR9KglJDLgn/6OcPU54XtUge5WkhgvU2h3PwWNGitVyyadInC1HYVwSq
1oOm9ZL0iRFnfU7/tUX989A0b7gYLFg/SeWZCQjwZZITEjbBD9E6HMccpRMKevGqm6Xo5d0K/Of6
9n49+9XhIHSDbsGiqONP/LicKfmEJjpLTqaaJYYdRU3+mtRx8RSYZe0ORm58+/3x1hbU+em9P956
O7ybpyiIepqe40nIED0zFaudDr8Bkyw//f2R1F8dCWk3QDp2/MqPWee7I0VxU5UgRwhLKLpTIqT5
DgbV8Ek2y69uFF5DIJmMtZd5fhChTaxeb+NTaWKJnYdE+t7UuH3npM12Mqz9F/LER7fJdPmTs1ub
vD9dR7QAora+KE3z7Dq26UJUSci0g46KQq2vrrGyY3hjLpp5U0z9cJgyi/Iz1YWbICmJAv//uLqW
tN6iqylYPnvdWEYzp5rI8dOScVMTjxuUks1ffxbI+mKNMRmZ8eY9a9WmmokZrIxOsRlrr70IdFkS
l+R6StPoJLNxuPr9OZ1ZZn48exLdJmTtHI6X6NnxiElNNbzrpwT24KGZKuGhjOX4ChxncG3KwvRI
iHxLqBklotjj+vMRgGWGI+Ke8X//UX7xmPA4rv/msVR++nqHYmCFCsITtljC6apMdQNUsHZvlZ8Z
/35xJDxhBkwxyjBGxutj9O4x6RshLfLAOA64fx8UtPW7xlp0f6yTZPv7czpTF/y4vIzzMZygxpPW
2cXHQykz7JwBSfOgduVXpqftkwGL4KWyoA/tRyPU74wgIrm5j/L0GeniVCH8yM3r33+M9ShnTw7z
cc4WSxTdSuXsyZlI5C0qXTry9Bjw8sGFPlVLWnmM05bTLIX53TJn+Y6I5PYzs8mvjsxKS/XKoJs8
uY/nny9RYgyKcizD1NyCSul86ODAL9K5YcYGvv73J/qr671azlcnjUlFsL74P3y1Fvg33IdHLHRI
/PIGoJfTGxYtJ0SQ/QPepenYRGZ/HwsQIYSgUO6R3HxmOP7V9X7/Kc5uMNb4wOgrmeF9xVs9APHw
HY9Lvem1lnISJQRplVa16RQr+uSG+8UbQGW4pCGYwiCFjOfj+etFGsUoho/4HpZ92snaFqGYHH+y
Ev7iAVJ5ozH3Y5RlsCB+PEo3NoFYIbgXApKiSaaTN12Ui04rFd3+ky/0V4eCXqBgVpXFNXTn46GM
cBkEbZCOVrEwQSYT0sCyGkWdr3ZAzG1eM+FpFls49QC+3QIs7FFLhJr9cK7VX2CplBeaWisXotnT
4CLICqHB7z/ir75sNK+Mb9iJKD8ZTBFRM4PXpqNUEf0wNq0KVsHKMHCM4D7CaLoZ5yJ7bsIw+czK
vV7mj481Jl72ZHA6qZqkH+qSd+uYFXUCQgwUoHOcgsqPkffFau9pZt1e67yUD2IcKjcwJjC+1Mz6
DFJiArsSzfGTkuAXjx1RIRLfDvNghfpxvUbvPgmKuLFkCHIAV5L5RMn1pxCQ9m2cVzIDzii8acAk
kDU6D+4iIXeJcS7d/f5r+MWbTFqn4Crmdl3BTnf26Odcerx1xkFraJtOy1B4yaQUJ6SdxpGwRPhz
bcNmTzOKGyue4m2RGtY+1qGdf/JBfr5lf1wJYmu5GABEzp5BVM7KIEF5CfI2+YaroXJDbdohbHeV
fGgGtzasdhd2Tb3Fbxh/t6RmeDChlbpSpCy7SNR1uxhw5JvjrH72OK0X4eyWITL9x7YIX652/jhJ
MDW4fgohWnEoACCPmK7Ms7qTe0SNdf4ciGizKKgKV52GwMv7QHap2vtDUHZRzaxgmJ8/uVzry+en
jwQJQecFqRkgBD7eO6GKejqdxYMCLyiwFSOvrlC7Nm7VUWeEFckWs9U2Tt+3zxCXkQabJS3poSTo
vUGE8kkV8nORiQBxxaWwvFmUmmvP4d2dXI1tQrKgghsjDTeNgUjYbiaJicVEHsFSdtWXOYih4oLM
uhAU3iu/vxq/PDydDWLs1hXv3Dfdoxoy2lE+hEOo+nNEHoop9WKKQXZqmQWM/XXTh+JmlNrHlFT3
T94eZ3q0tVzh7DmwaVDnrpvTj2cfF2oPrEQ6JEULYlvo4s0AYNY3wMZfZ40lPUmT2bxZecQqnIpx
sJusDPidqdoy18fNc+szUe7Pqyv9LS6GpWkMs7GTf/xEmFqmoFmSQ1yWyzMRPdyqy0zznIRWtXWU
jiAiui9FvtWDpnd//2X8/DJdBaXrYsKlQEFxdi8IoDdTxUoOwOyaPYLFdg9KNn35/UHOUrPWa85R
VIUDiCbX/bxE0uKuQmMWHRCmlBez3g67JocLyUoRc36G6oOCJiwvC2LCxIjBREOvODP6gMnNemV5
LLEn4tIy69D7/Sf7xaXn/cIAmyKZN711djNkQZXpgMkOXB15O5VSfoFggXHphCvChBxkzyUzEB7a
T1bys7YeFwRxILUqd6JI4/Nc9512OASLXNiDajAzdyoRvDvVOBSFFxGhErvZGMAsBLo8fbbD+7GF
+7gWsa9dyxrqdd6q56fcmRY46yk6NIZWHpVaEG3EcESNJNJdW6aD0+lS7eXLdB0OtX5AqKH5mjC3
vsDWAfZck141dR47qw3w1lDrS0sqlutF0nDb1wPxVEP42oj9l35M4EMlQeIxwbToJrYCaOwg+aQa
1nk2Pp4NjVFcQPpaIlClnZWhRhOThNUbe5nMua2eNQDzlyhQNmh6rdJT0G998ur7+YFZD4hmlJWT
HdbaGn+/eHK75PKi6vvJsEIv7M0afBgWwN/flr84K55KgGrIz9bdzNlBCPWqFiHR9rkgBVeDoeZw
oYowcZDtEj8xLpFw+/sD/vw+R5MtWYrOA7ouyuvvv3slFOnYUHQ0+26uY9dqp8HLIkknCbyQPzk1
9kRnXxkFCnUuvUG+N07wXMhHwFg/EQbhyQuRRj4wD5m+cigW92KhzwWGoUGrbDzny71csXKRfSY0
xCiMylDsdCyUJ3mUEtI6hFbZiiNc4G07y03kLMioe6/XZ6DNY0uAV1LAVwBOPQW7vJ3LbzhJ8zdh
Etv6diataoHUUAWV06LyvRshyx0HpbNeW8pIuLFSVD1LiHs7u5PhuHmqGWmjNwZm9tpUPTJrbFH9
aAPHSC6wH0Gl6qOutXwZrXXqNFOueRgNBcyYQFpfu1BejrlU4zMqTIXgzLgEz8Ab15IlevJZemVA
E0uZjiv9Kw9/873OlumQlsYAS74Epw8yus++E/02deisZv2tNJLkhi2p+L0tJvlawVHBfK5qjNEJ
0cq9kPmUhS5JwGvvnj3EM7hPGX26IAZPag4oxi6LLGOIPkLWL1I1vQbejafJIKb6Cxt+OdpAe0FV
msRFS6YM5uXRaZAAYSuXJ7KwwgDE6CQECRcP4KHdVX25S/BxOXJSC28NO56vHa57CHFIpbmDUZ0P
nlFkDCDLCrGsn0XNvdz3xYBAsRtrHyh1XXu1GsDFhRQCdRJbJjgVWW9QvlCoad/xVzd7QF/6Q1Ok
3ejCUMXI0eUFf6RsF0t1iL+dMY4DmGhswVTGQymQkeP2dHZbByLksDgZLkp3tVat0NEiYqRYzFZk
t6T1WW6rkCPXtrmS212N9tgtFVyFjkay2mXeDATo6GBKapfIB/kKuJcQbZpkGPddgsfblghRC8Hl
xzpYsArdrlOLzFu8QA/BTpJ7IgWHgfSo0utb+DaRkJqvWiLHqoOXjLsKS87E6CkrhjseA7ZzE9qm
hFlUg0FFadR5p7RK/khVBTqDlSd46bVo/UrQs/d2Hs/prpeNBnBEP02Y9yblS15I0UPUIu720nZS
vukQ0WP8BLV602SKDNSnK+PezZd5mrmG4rJ2pYpVgzwR7DVi3300I4XD91AiEqfSs/GQmTXq5SFm
k2w33VCn23BorHgfRxbYgwhSLwoSTHjEUneGgLiIzKDXSo/bGu9YVsho90ppE4MeEaBGLjlxyqQn
gIfHMA6fV4AVwNC6VHsEPJDpSc80KM0tuayLzVhOCrKjRkPxHTQ5hRKBWQleTwOFs0MwNvKQeu6C
gi8AEpRdhOnwoieDIdoiyU1PxqIpHV8UEnuffJ/wqI7isrEmXURspXXBY2DlqWmHRZhdVhSDpLqX
uaQTJxOpRyUDn+mOhYawXiqJSpqamXzGQBNj01uQTZJLNhVrMl661A7IhWjwYpjJL6oeYlIkfgbl
eti0ZF2NdS50W7msukcwfUl3aWB6u9EmWf5v9s6rx24k29J/pdHvIdAE3cPMA3lcmpPeKPOFkFIp
ejLozWD++3yUVF1KVZXUdXHnoYGLRgPdlSqdPDQRO/Ze61s5GQUJmHyTC4nJ0nTDh1JlCSkdWVVL
vxs15ZIwlrDQAM6ts01Tw5vc5IuLLC1RmHA3XTKQNYtpoDJ95NtOsWWr9F7UrOlkKC6h62w95RTY
AGYlyIyoK1RwKebUC7GkrDnY/9yPUS0BPMw0wF8IfTJOC61278xUYkbUeSI1qJiZKPZ6CMd529T2
gP4pi3DRQMJtb207cTAJNpWj/A7IhUlfjBCALfBy1CaOWgvsJDH6+6TPrCzQR4gsdLZTKpJeL+eL
pRDLPaQflp1oMAo8ShUqBa8fxWcHn+IcjHL1OtvWJK5TvIohiZ2U2EG6Orz9zMBN2BM6jUVQVdU1
nlw0Pc7kjY+aPoxPltEYR66UZfg24M97bsBwE4WOdguWAsO+W5TDTNhOCUULa4okosbGC+2H5tR6
eN11PIlGlDi3HqdZx1+wDNlBC0b63Dat5cnrKb1QaOchIXSDhxoaXTTgBbdRMNaqZKzRKA/uUmxm
yZ4SjCDOP1nuSJQtKA3IR3xDdbDEEt8a0lSPbbIYH7FcTy+TU/QkNEKuv3c4ul7JtPEehC3HC9C6
LmLkohT2dgWT9n4qowUhUzF0YZDPtaV2XTJq11oMhtXvco8740E+sINGSc5hSYTp2acgF1eVa6Co
63ALYjo300dDDvorbdfwCv8gNYitTfZNFVr40+tlcZihUWOf5yl3bkNGbuLsKeuVi6N3YZeEdxJG
m0XT6s+jRnV4YNVFxj4aGMi3yiU5ZEOqJyPlgYeSyPq+yarTFpnwe2j+YCuJtHBQO9L+eV+nXoYL
gnj37mSGydCcYQ8Vd7MAiyLq3oz3OSP8Dl2xlwJXKcv8PtMxN/hxHdqXGsi/POgLFRV+OmmdTuCz
QzYGSu+Uh76f9XOKFprzqZhUgzJUsGpbVtxYmGZCpHtEX1avE+MZiGMVO24wL5K8N6cB53Gipqw8
Be58DhXByS4TsgvHV8se+oPOXtP7paaV/enUmQZxSAkkmECSBXTZSPJ8fDiJLOkmjthnSVhgvaEY
WqqgLvHqQ462h6essROoVy0Ctto0yzKYBl3clHlRR/5MuumnNfUVaWk8kYxAEhuyyUbqTRiUYJxv
OHIvhJ51Zi7QLVjFC86TiawSpxna4zhbs3kS5Z59KOu8XUP9qEtZ0HLrBXJ4dNEttnoZ4b6gRiz7
7FqCof8Ih5mYQJBsONBboRqiG3vy9QJdIvUOaAnXLDheemva3XRRsMozuaJeZ1PoO4I8mjBqhb/U
uXaqcRoh1g0wtHgsKmvK9mDmvR7kvQLGU0KFAGNmhUIeddYfakJ8nO2VlDqoHVPkVRb5mkdsyWYl
CA9BSyqauc0wWxq+UfFoEq+EtQywBI3ybezh3rIrAjz8oU4UnTNGT9vctpr3ba2nOPMdaHF4pWwo
qVpjf7IxUZSAbSl7/GlKjE+yd8Zri5GgC9gClgq4kMaGQu/orIDgzpRPEDM+aULSsACFLnW0b0Hp
prOzzMAfBvIxKIhc03ofC9zwc2S7t8sSzbczfdY7E6u1dSIgebGL8sDDudNwe23dbhqsIIoHddZp
aYNw1qS5D496fsWQQlhvN5gw8tp4uvPciIQwupisf4sROoPvaCq8jLVEH3de0XfhTW01oAcyy+rW
CssK62A0lzZBD+uqISidFDTyWlgfBbUCOVNpue49VTNcO+McPxeiRqfrLfKIOrvdKh2u155anjVl
HFvIQnCqjDXEflh2YY2BPsj4J89GVTXklk6aO22xfVtHCwbj3WLBFAd9Llt1qMe5uM4tYsJYZJIS
q7KSy5YoOloAoYEJHUmODF/DWCtuFIkWWyUBF/lQbgGAa+PCPmmyfI4BMWKFHeDKhLWWCkd5u6Xo
RLyT+ajrW0PLMqKA8977rLe1Qv8WtuRVFtXA7cNP1elHD3JctFOeJP+kdDsJYKRfSBidl9C6LfMh
v1cx/9YuY8snX0u03dMQw+chcMupizMX38QSNB0EhKAfZutTOlcp4pWpSOgYc082GHfbjxS6nhbA
IIvKXYflDqKJMrkn+eyC+fA66bzHF0Y7QNhLcacBGKBMG6jVt9ZAH3qLazR6VGuUIEPi5Xki9/FB
dqV56uZ93ATKGOcbj4zNASdc2+9taBB4JxQRlTsCh+a9TcM0PJhDezdUqbc3RQPPJMkotvZmYwhi
FuPaPE5cnOseOw/e2cRyz9lvIeT50PMoruO266mF0qGYYphRQ3Wjlma4K2Wk2T4H6aXduGPWfSxk
NTzNeTnfFDxU+ab0sN/5YgLGtiFouLOJb2JTwfKva1mwpHl9xtQlJEmKPvM6ZVKNzrotp09N3vE4
xLKdjsTQqWWr2nZ4MukpCj/VI+PTNOMACkYiNHeqhrcdeGYX3hKdUeUBsVIQCWeRf3Yg+6FudBb5
vjKsId6KRE+NINIrXMBJOk1ofNU8jYfGAa/OwaqGG1jVDTx02tnZADcQyv5BelOHiVFNjQwEJGjo
MbE2n8Mt7nmihtDKdiGeUSzleQiDq06jV5pZzhCw99rdJu/E9N5u0l7unVELP2MhMk4scw7pebEe
Pa3TiIu4m+fkhLswblnfy2gbG8b0AJgEVWjeFpcu8bGIbBYZj+emK/LbMOLse3Bq8A8bjI32ccmI
cg+o/QhaH+pZBjGIO+K6W41MO1UZ9saLkW1gyI+sNoCb0AfuWK56cqMQVz3Yu86vI84zZEHY4+cl
a0S/a2Yd5iGyjxGAU+k5TyX/5DiPdXvTDrl+lYdcGkgVGSm9tR1679ueRWKn2o40m2GqCvLl7LgQ
BFb14j2ypLlmq2asvRsxQn/OnFLc1QCvuXa9k+SUS6j4/NrKk7UI1THIelaUkr0NZAzue0qtti1G
fOU7YGLlqdUwjN01uEldXu2EfJyCqnSt+SRlNmG51nBsFIS4rQ370Qu6PvaeJa7VdkvXRaFd90R1
GTWRB7e9dpPRJ59BXSys8cKfSKNegmoS81PXmLUZ5B0J17uxSt27piNllPxzI7r/0qr5/6GMU6/l
bde8vnZI4/4T9HA2c5G/1sMdP/RNgpCyfSOJW/+dr5I4ZKQrS8Nx6M5Bt9A8WndfXUqW/c5yLXxB
5jo1RybAfOabS0no2jvGeTDhPdAY8EnWXts3SZwwtHcIQyw646vKTuNM87c0cW9nma4BhJlhC/QH
VHn0dX50eBIfT7xU5kwBYzn9VNTOdG/XaRNvyn4qQK2P/a6F9r9J644QI7IJ0g+jNjqf6zqef9E2
fdv3/vKr6BTHfKtVDyf/0O/z5la4TjIHRhW1B7jtECRF0h8cNlQiRvH5XmduFL7URG39YvzztrcJ
/oJOrQM+fb0RsAGk+bbVaNeRGElgrzaeiB/cjgNHWE6v6eTumqg2f/Fhb7u1Xz4M9gA3Dl0K6Sk/
NrtXyoNFi0URDEJ23Rz3H0yFu+a7x/Dqa7f5e7Hdn38Iap6VCk9T+IdvFA9lEyGyVRtYdvqJqHCE
L/iXb3/+KW/HZnwVhNEud2q1B0v0nuvPv2vRqnboKvjMK1OxuuZgCLgqgrHpLK+Rvjxlizpxh+KK
Cdb2558reTm+a7F/+WDa3SaeZKx/jC3Wn3/3wZTPjYg6jmjUZMKDDEc24y4b3foxdNcOLnGlBIMm
lfbBJOvtOInKu4tRVJqweSq2uz4tUpJ7a844Zj2697D8PLRthTc9kvupFl8aQqNswCG/+EVtoOr3
iFYOXJpVd13r8rc1YLpY0jkONfAuwpO6nJeLFZ1mMNVdoCwaBlJSvwL/TP5hH7neCfNUZBB0zHpC
gotEPJSp+dBwyaKD2fR42/Sud/StlVpsy6ZqSXyZbaub/u4DyI1eUSPMGgHS6l8m+t9fPEsRKkR2
6AY0aHak99pv6cP8aqjzh3cKrIZnAdglG43W7I/vFCVlW+idTgCg1tWUjGxwgGWngAG3thsW8lB/
/kys84ffpy7rI8GkAFkZkgwWXMzebx8JWxTKorbEgkx8qQ/p2PRHu5abSEFRoEllbQiXc39xKf/k
S9poL1i9LQDHOPPffqjnxbhJ7RBrYNZftY3KDh11pz+a3lUJXfcXX/EPL/W6jRAjgBKSFZt5xdtP
09QMcxX95wZTADFREM22kZys3c8v5BfQyJsrSfWL158pD+sTy+EPa0enK0Q0LFyEPqbzg50uRbIt
XcINYcIl7p07qPOmHGglJV7o6ZtKaOUQIG927uwZxlpCt9r9+s3/p8D455e7+NcFxu2H1clylbw2
uAk+lJ/+cSSH5DWv3rhavvwd3zT41BXESzDXZnxOfg538reKQ/Aj6owVcwUh98s87TdbNEJ7yZ9G
p0g5sL5E/6o3pI1jerVEY/W30dRQpvxgYfmZpQV8w5u31IJaQbuTQZsO8IgX8UfalRR0wwgOivcE
rrUHZ0we+cxd3RbnTtJBqzHpR6YoDYic7WIgmTdw98+WEiukO6T7OOcnfTPHB+i5BOLp5rMF7sjv
tXorS5fRSVKcEeNxGjbRTqu0W1Ajz4zRPkslg9lyznpbnEYT8QcDxw4/mdJPPVFroycf3Bg3m87B
YGv01XsvXh7IsfGC9X+kkYXbMY0Va1f0sWhd4gedBWOdJJhrMJ2Pi96+FpknmKiIaVsPrtgCvsk3
sM6u+cIXpiyfE804VOR3rOm10aa1EjyDJvxB2XpBTlNtozH9wwWwLGS3ZsdmkjGevJHfIEk/u9NA
7yJr6KRa9Xvgns9eRcSTjk+vN+lCpeHpDDRTj/n4oss+albj7YsQjt2gl+rrr5W0uJybGnPdUCpC
gaN7T1xOisg8hnzbwa2gltgXcTRh6+yST3Ho3kVkjx0Xbao2JYQHH2TPQ0Gj50rWGOmE5Iw1jW7r
G06/4RT+KZwYB1fZR+YfRVDUcmSK2F/ISn8sWsEKOT4P9vzAGAtfZ2bTxCeiEC7IyeKixA2NBkZh
njD7DO0L8D7blMV8W5T5lfCWx2XkOpE+NqBDsnyr76/7Tl1lpG7RW+f7ZB4HpdG1zD2TcAdWxnkz
9d1p7gYkitY7GqrvO8ISK+JMABXagiel90OxaMEknxyNVhThdz4wV6zaVfIxbKf5jAOrYpxOu8Gb
ZXYaVzXjHgei7TLLa1tLfBqgfZDowjxtYOGeJGHcgRQyu105mUbgWKBT83A+0kWuNk5LMncW21i2
QRf55cSvIHBPzktrBOC7CGcE8AUxsm/vIDRNgK/Ndtt0DVAjizTGHNIx+enhadpoK+pR7unypLgM
zb3IB6ILi+5iduiPWzGPZj7irYwXHnYbI7Kj9O1IDi5dnROdmyX18nlRw7gpLRCytX6qy+wmTxsG
vtx9gmavCv1ipt1o1NnzzzeXtxsm7z8wGTQRRFNYBtp3/YctjOjxSka9AwM/x0TuVNaeoSsRcVRm
Qua/SMP4UR/59dNQRCBg4lMRlr3dMAc8M0LAutw7LkhjO/KQlhEeWJXvjXS7hNnFiDuz62j7J1n7
/uff9Edh5NcPZ1G1V1mZwfd9++FloZsV0S7RnonUR9MCTWuD/TYYcqfLyFrz5UYUNDXCnLDL4lws
zi928rcl0deLjRqbJZ2VFiDFD9WJJIuhqC092gMuPUqjOCdz8KQGQUuwNdFq2S8u9xep5++Fw5fP
o+3DfrHCBDmjrvXLd4Vlicy3oeEc7UOP5LOOQPp4fmiyy07xytMMZmbcencyQ3uDcOEhlfaxw3Fd
N4ccvFBGoesSUWd15Rm1yYNXiU3Rw+AbHtzK3fVGdjBVfVF49X75JLqcxIicwmtWW53+kV/25nU5
ky22jM6JqpIP6dieiKg9C+t4y2q01dz41a4nd9P2+fOUC9zRpn7OlBH4N9G/0Kq7bVrrm9CFERzH
44fa9O4KCEFI7szmzGgWEQyj/OTUzfu0dWn5soXtVa9fx1K2JLw0BEVSbQK8Xh4MppKRazxks3sX
L9oDGhYessa9oJCcg8qNT8uk31V4fxVqyP9CtfRvGH7/PS/jf5AtWF91m39dS50nH1eV7HfexfXP
f62bDIsSCHYzHQCKIOomGiVfGzXeO/4hg1GP4CR+xP35V6PGxCQMXAraDO8WRypURd/aNLr3jp4f
J2KLqLAvP/07ZdPbRRMVFAYhWiJI46A8oyr74b1qZ7No44aM3mkgK9Lr2qnfuqVIrhw9am6dxp6u
vrsuf9I9eCuH4lC/vsGgpTgjMu9hnXj7IlstUgt7iCX7TJ6C5JcCoq8gPrwJf7FEYTXi7/p90cAG
SMeZihOOFF8O1eEP5zZq0jx1OyLXFzUbkb7Nlc0Y5VZ5pjBnaDU1CsQgZt1hPhJBR8e+t3ELLWty
fVcAzByQ+SRxlyV6EOppdJhthIyBg9yKSA45BRUj+wiIe6U551Cw1YUjQiMIBRnPGyQP2W3fuZbY
EWpqdsAzSL0896Ykr09iZBV5EOtqzaGkE1C9THpTTjtmrCxx8MNs7ohBdUSUS9Ja0Q5UIyG4RZZx
HsylOxMKyAxXXmBKKdqrCu2Bse1o3WfHVEXTS6+S9qxJFuV8KNKpYma1RM5VZCXhUc1O8kKiJ1LU
0tLRNVmECc3TJnSYbdkBCoy2s4Beo9m5zFMtPFbLhE7IT5wMtVTcwZKcNyhzLQRDoz5X7rkFQR/A
Z2vmI3p3YSMwWib6Xof18X6JokHPn0oRd2bQjKJI67Np7kn7nTRkumiEiInWz1wiUxXAGaShsD9k
pi+EukeG3VrzSmxlOST2yS3ltM8rNBMoLBI3wx1R96AE39dxOtZHKxJleQd4dR7pwFeWBbAlrbVB
e3DGKWsJSTIQM9A0T0KaCluXDXohF16jzQMaYhIlDI85FCYC9LaqR4+JKpvOIk9TRE/Kuew6Ig/b
a6ZstZNvFGcRBhDaGBYumlIpZ9UFBJs7y5XT1XqZMeJPkb5f0sfvtZuwLeviMUo9QJXbGVh/tEHz
OLYfkENXtceb587zNV+ARiKOe6YGEDMK2ZJ3bqmY2hJhVYz436fRSqixY/ZtcUWfBxJEhzRw1+oJ
wbe0LxsQKDMPEYjPudipxmCr4z7a5YZYNM9C3tbETOISItM3S2enxWHImplxoO6E0W50iuZlSVW7
bNG3pcN+0UBWP/TgmtEE8LdpiGXmoeujS5SFRKYNBpFg6wwMniKUS2rcGoFBhuXNc2ofRGJX+VLQ
oWLjtpKDOVJ+b7SawdVqwjcvnWxouZuoQDJOAiRafRp1a1SnUPCt6oKgWNc8z4epzs+SeYjNwVcM
sjAryiWebqmH2/YQ1vX6R/MJQ6PBW2Fc2CLTmKBM8YiYQiLGIIvazjLtwGx1Lcgix1avWpXL7GCR
0RidoRiKGKAaevOx7XtiQzIrmU6QcUvtVBEMG8IlwWAQLWRF9XmHf7vJWmZzbshsHUTp1BF/vmOQ
j7ZkTSAe9tghHYBDUBz1fdtqc4lWADEjGqdZHYy5tSX9N5UVG6LcV9CIEa9UHyVKoEJW3WYkevZa
MDapVR5WWp62i7qSeTyDT0/bmoLU6KuM3IP2AJRhvMuYAUbHkBfZ3Vu10eu3lPFroiPhJjJ9qAhJ
sg9mN6kpDjgyMpJ7mkohVm2Epw/d0XZLpm/atAiyIQhVEZteMrr2NZvEa4r7WKhzzOpafCIMwKl7
SJTxpxKh8gLm3gJiYudZzVzdi0FVRejsEHlry22i50O8s2xFpHDtlvVZBqJ0QtE7WgOpH71Fzjob
QrHJSAyebnkqR4e2tRXLe1KhJmZsepdHyapD8Visn8D4qSLbN8yo0+VpTRDRb0Lix9xNKdxprp5j
VEyG8aSLMvJ4LhFlI+UjJVYlJU1CiQa5ssn/Xtx+/BTBrG1rNxgkSUvtxwHFY2JGDNMH8PmfJiNu
i/r+y+b3P72mf5oUDn9dHqE06T686Sutf/5reeQZ7xgRrbRuFDpfuke/lUeuS4MIrCZWU7wDTBuo
Fb61lQz3Hf0ebEqrq2ftzHIC+lYfGfa71cnOf2yXecvfbCuZX46NvxcRwtCBpOAC/DF5MGKCLafO
Mg6WLcbTCiLfBntiZgSJqItD7CYNKnzN+dSUhMoHtAfQM8OusGc/MelO3ye5mz0IcMOIW1iMEk91
JK50E++2Q4ZAGqSWE193ZUF+twcOguxsW+jXLrFcakPAsPc06Sp+Ho3GvnGFR5yujwAI6QTQSRSw
cFrQ0Iwt9PxOF050Tqy7ddoOU3QTKUdXvpbPcFJKyg42da1bFZ6JdDaWPqlT/J3RQ+0a4XwwOaiz
8thxKAlhqJnhEo16YzfWnFyhJkyMQJh1jra4cTy1FcucQraz5w6XWd5mTZBIt7zLCj29ttCAXsmy
Gk9NL2dZNonf0WTNGGSxy2OsTzlNmmg+5QDmnRujkRxsTIZBrkZBWFbbVATB29XH1SK+m1WNt6JZ
xn2mx9WxjYvpLCryeNvpYP84Al6T3BEfa2LPIKd15LwBOVt61r7JOJB24vdlphi5WQ8NSlTWnimE
kTy6h9kivM3P7cR+yhNRHbIokueTM9VnRc3m3jnWbV2P6kAnjUyHflXK2jNBUS7ibzDIx9I2p5dw
MNb07Xm+kFk7nDp5N2/zTMg75Trl5QJfnbRfhP170xbepnAH4mByzTqtaYQwiRk752SuiLYkG8sp
T4pMThy5Bv3SLSPjHkYp9iyqBt+uMqwmhB8ilM/QvxB9l0ybWUtb9CYKKJY+wEyuW/jsGzHFC1qW
DAW1wGcfoz3keNsdChFFgagVeEBK4Q1qH3kWR5p8ZORhbgapPYpIG85mPZPHsRiix3Doy422dB56
64EZf4OcJIg6BX+NudRBcgH8KYvdIC7sx7SiQ+qNsTw4dt/TR2TXR60wOcTTi2Ec8dkUwsmoD0Yz
8sOarNhNVfJl/H4htaWLS4zMI5krJ2Ksku2cuPrea1jbEUnI+Rims8BECJMHNUTftD4e86LdJPVI
x5MgRXCCUVr0V6MtwpsEi6PaLZYe8vuGuS6DBSHPZT9PUbON4jysTjqSaMB0WamZbBRY57MyLvRj
5IzLAyFDjntR5cWgDn0U6ed5Y2l3xF6KZZ+ULnqJTqHjZkDEltPASkKHMuOi6lajkE5cZzsYgn+z
jk6pNJi3FQR9n46KrPYycgkq57Airo0IibBBn2NPI3197cZaOyK67B6JDVHHxGhdwZck6jSw9NGl
t2R3ezO0VXHA3V9u9VGmR9GPtK/BNZzlA+cfhiTFIn3JLSJqUdZQv5eIQJCSpPJt28XiHkhMecyH
nvp27LQbaVUGi1JN1G2MO3BEtkeYoG0N1okZKv2zM3sh4eRhQfCa6oy7DjE8/da8I6Yl1mek1KEl
cG3OYdhc1nSoyOEK9chCZKKMbC+cngOIQMBquwt3ru1EfhWnHRzDPIU/mSLJpTZrW8BNhmlVl+SL
iWvMGs6O0LMa8GYctXuNJL8TZRe25fcpxwZfpTmKdtdL0SixTevPQJ2rLqg9UPDzPC6nTKobVL4J
aiE/HV15xcM1nxs1ZPdVXKAgY9qNqH2tSb1Nze4CZi0Z4kM7JBjiKtO46vKUZ86uUcrkZWXq6DYH
43weMg16hZut1i5yHfYe8J4TDnmh9FsU/Rfgxp1zDYVRgRpft09aWrqbAv/D1psIHvONui+uB45V
BMtpnTjRBd4BEMIuUX/06s8LV1C0o3WceR+HgWZ4ON9UrXHvJE5ya3vF9ATMvP7oDiPif669cRjC
aXz9+6XJv9HY+Q9q2TCAxmfK5BbVJxWBZFv5WY3yf262t9ubh+3m//7jEdjva1P+43ZukjddnT/9
K7+WMab1DgAVShyaOQzIvqDbvnZ5+IlDR1rSm6YpTf+DNsW3MoYuD55IapW1BcSwd61wvpUxpvEO
t6+JAZ+ps0P7Sf6dNg/utre9kD+7Ft83UBumOU0O1T6IChSHjUWepk5YQ1Kp5YAMSfrJyOisQh9m
5RgM5PAQ9rALI/2ktWTK2xWDI+3LPeviRQ/e3OH8SJLsRVa3+bO77q+UzSkJ1XboG0Zk7Ik+fDQb
9IMJWuTTWce74DazvNQyL9kSHfiZxuyTxPqymxd3PBc5aOBymgMtL25Ghay2yOKQUcycBbCy5AmK
WxV4nY4eFVLWyHw89PHg9Kiaq6a+aYzYxnkFjTzpk2k/j7Q28D1PgV6mO1JEt03ZH2mayJ03lI8Z
I7crmZhkZbprfyhp7ippfoib5KIs7BstZnm3yPAya/ww/OGLynQulip56LzkOhXI5jXtGCfGnjpp
2a4pAOfW4DbBYJnjhpnTElhG2m+omfZS643Vn3A0VfFZC0l9baJUZ95nnBf9cg63btqYkk22GJgy
jpr22sb5h3VSBWmixYYjBD/HPuxOeFOnjoA1WsQnOZKEre7MESmU1rTVcW/EbXYGnAaXTOndZmF+
UnnuZW9Ey77oqum1aevPtBVbGuQs1nkGv3SF+mZRMJbuB+KvTsKsRHK8qYwgrdPCZ06PA9C5LJP8
cz/j4ksVwdR2WVTM5Rp1SRb6LupzDfwui/MGr9oIxpKYqRNj1kCdN0JeEMBeBAPq7b3kEvp9K5tt
qE2HinCI21H/6JRzipWwTU7nJL6N8Q0iGi8L5VsdXIWJe4yNMX1MkuUei/q+TUi7C3qb7Pdyqq5m
oqvOycIYrwiRwGEiRnG6lO1T28YMKRVPnJO/DKVZ7zo8pV1MZry0BufUtfAGNPVUnrX6fO6gMtiL
YbpvOzUHeta5MjBUTRRJT0SL5isjP3h0crKU+ZlOZyTpNqnGLtN8Lvtkh5UjoBOxr+lA+m1vBvh9
tgPo6zhSJ1UEO3Z+rmf4sn3NXo1rZi4p+/V9Q4k1FOqsjoyg1J6GityMdNpaTbEFQR9AukAqBjo0
tXg5vKvJBW7YXGnxtB+70xTbtneR9S61LPZR80EmFKdTsg1ddlchdBDyroF3KtpqpOGVw7Bv/jsP
s+uR+AVbY5NE+ED/9xc5JqzKlab55v+QIwvt77p/beabV6Yj3W8SgPVP/rs//NZ3v5vV6//650vV
l936t0VgEd+05D3WxL8+o9K7RgTxh3/hWw9f0sPHvEujZRUD0TX/7ZCq8xNj7TPThFkHcqsY6dvq
bsl37ASuDvMdAIcN7PNfq7v0oHkCNXM1dgWkdNDif/vi33roP9M+/DCMdBjCAfoydOgkaEGJpOB3
+H5xR5QO7DLCHCIWtSxbE5l3RxhsBBsGo6SDoYIZMcrjzPauljq2MeZl5rTHvIuB/LuL9u13+14d
yI6lfj8uf/lViGygfIW3yO77pSf/3aBukMzEW1bHoM+beYvpKiXqt3kJ2/ZXYXK/+qQfuvtOVRtz
rwwtKFb3MZLlBDtek17SC9e2P/9Sf3aBV7QjSId1hoM95O0FxrWYt4LcUOLCu2GfreAAEpMQdWJD
3mLu6hFq14yBDby44TJOu9rMDUqLfz2O/+aV/f53WKcd313ZRfZtSnWhMbGIk0vTrMHal4m4mfDm
/S3t2debyMzKYmpFFof+I4bImodiDBXPE/6d/rxyzArnmJsJ2NKjZ8cQ3PXmV8lZbyfKXz/ToQLi
dVizVH5E0iLxJN485uul3EWOj7UYtwQ+xkFbteKCjq7hE9ezHH5+Udd38A/PK3MIzm0UibxI68+/
u6pzVM9l1jPhKYyhenT1vmeU3ZPo1A6jHe4qcwo5BDslhx/LbbwNAR+5dtLMGEye2bsJP7DoC+iA
1+AzcbgtOYtZVekSujDgijiqJssAX85ogK6cFHrY14HsX6J8/+wtWEnCrkmJCOBmrfu++/3zjKgU
aKl64MjMmH34OcPey4sE0q3ZV08/v1rAS/54uegyrQpPrhaMkx8ewnnB+1Gi1g0qsXCYayH/eawu
SXJduWWMBayPVcg5JkfBM0aGc+7Qjh4wy1uKHtgS4h2NRBWOgcK3RS8k7tS5LiQBuqPTMTFg7mF2
B5RPZrmpm06SaLF0090cNzrYHneo7ge6NcX9kkjCibyoh82RMtbHyB9xeKJvo+rPhmKU4JPWURIV
UGQTTa9yKK2Nk6SoonGLgAhQ6EsPYgiJb3bTelAbDT5tctVUjhwPqnY5Y5dNreeBKLPluQTjl++K
FMHysXF78Au4l8VtYw3yY09+utqFmN8sqqmQfAZ0v1izsLChSliE+0L6eMlMn5cG9rxbuzfYrNmP
nd6qad61WL35b9cj4iCXcmsYo8g2U69n7zut9q4Ay4YcHRup7i34t85xHFZJdFZbBdC5vmJ1zxfn
3uuY/AVWkhuXDqXeE5eJw6c7Gv0nRsAOCHQZJQ2+9zAP/dYhhJYQSvzioz6EsGkwWL3Qc3Eek6K3
39MmJb+5Uql9qogLfmkNlHOEn1Xmeysrl4smHaNXfTbGa4pvB/ktQerPmYmYYtOUqL584rS6awR2
RowPRVkPc+uFFZW6Pd+mTVn1AVGn2u0iaE9t3bAabt1MuTeLw0TWzwdjHv2JfhUnbGLLD6SG58QA
5ljdKZBdkqtnt6WjWTYOozPhOZyLuSjOi11OYbpfYBV87lKpJ5uUwvlchnVB64NQWZTqs+YMl+Rw
G6c1nQhOGawWN+yXcKDBGBg0JSqIPsvDFNIX2yO6A34Sl5WUp4nLsKv1l2JELgitOL0vwwb3twu2
CLNrOuKPqiqnuW8NELUgjDypDhxK8TbKvrCrnTO0duxD1qAREyYpyYyMKesYFEMq28S4GEs6Nwwp
2oi4kgYg4LYhH/Y6wkZrrN6dgbgVFjIz0EPTnjbFVOUvHMuSabs0aZX6TazhXsLk1j2rMenrnRCr
Cq0bHIt8+3aBUp9KfI5+2jndvbkwIcQmNifEdXeo7TkFLRnRLrbDVLIO6YHVksS7UWWl9IclZWI9
eMb/Y+9MtiQ10m39LjXnLMMAAwZ34jjeRN9lRmRMWBHZ0LdG//TnQ6pbRxnSVS7d8alRrVIpSXcH
zGz/e3/buInLJHJOMmknigJUrKZr3Pid2leS7N3RHod1PoBGIyFGTJ9bgckmIv6OXKeP+2ZCfvsE
yZWkHKy7gdp7tbb+cclnD/HFXSbjWnYAzJ5nXNHjRtNx2kNT9fP8PdJJNp9jaqMZMbvupID/S3cu
3iUPmR0wUtc3tV2Vw2fNnH+8lb3Mk1vRTc6849RdX9rxkiAfIu2K+6Y1rGdH9Nh7VrXU3dEQ4NPI
KlZVEtTcrC5ddl32W49Y199wC/jPuKQbdbYpL/Yx+DX456TJBPCsIQ7nweCv6cOqIppKLDexHyuT
9OaO1lErCYzGF9ej1AaaG85CpoFks7DztL4xnCjRcuioMAVvEF6atWM+O4yh79wmnt5NZ1hpvmCC
BZslr6KofWXc3xEYqGlDrDiFyrGVOCXNzikvIytq3VONvD0i2I493gSmtq3kKCQq07Vvy9ygUHnv
b5QOms/j1JImYlYpxn0ap+qpGAio7vx5dVkBK8cmop0oOV3LIS/L42Q33ISDBGu6jzJwQMFE5/tT
y/AmOZUZo4VdIbyxDwb+MGtnu3P+vDhUPMKfaLyaFtBBqcNoDTjXojkvrwnA5hvQptf144Ayjw8x
q9TnfFDjkxor/8owSeT6rlphr+Rm5O5Wx44v626YD0muEtoQLDojheZ7XcfmE+Vl0SMUB6a8cTsC
nVhNZNZiLqu3CAn4ME+tuekHy4NOGv0pGZb6avQpF1OTh+JhYKzw4jjCDaHCTgIBmYz5usCccMMR
940cblHsCNZ3YTU16173HIp7XaQh583xYMvJ3XF0k/ukNwidxl1ZPOl0HAWuUlNcLlTvtDmOWIE/
cZ2yL3Gm4r1tFRgIoOk4J2rb04PR+f5LPlDVsLrxfTdSJH9KG+eq9P3oOl3nKEyt6kB4M95NeCgu
jc5DTq3X8cALKL9QA2dHvL6PFG7uN6aXDqp0mRIG5yrMQH2Els3s1YUA7LtpSYmnw71BmnJHvlUf
0i0/2AsGIG77DMOs5lXUzN6bxpt8cNHHT5y+hnPeRcUXf5bzaartEX2BFxddn97RjwveKq4JKr+x
5690xz5jWilO1HGGi9WyBMgmD3L6RhsYdHMGpbii1NG19GWuGwsPswmvh7q/Y1lPNZVJnhu9m+jT
lWVEp7ySX72pAZ+Baea1zbHN9ZS+71yd5ceh7MjV1NnEiT2qn5FI1XOk12ZDeLgB+0vv3lgwkpTb
Sdtyhx9oQCo0/OSSGBqciajbj21xTxT27Md1djRk9gwr9Q7aCraTklU6376rvCj6kJ4AuV+pt/WD
SAACwN07nqOkE4fUSS50aj7JwgJyU5toVlXbHqZMu6fMjpyLhb7KXZUyWkkNXBCw/yogKvQKvDB+
7rs9/vLlaFbSusmQ8+tdS73ovpNTPuy6EcfgmLevJMCTx0qOFKV4RGCcfRfNHtCouLkr1KIOfTtG
Z3axT5TUmjdT6rDiyLa6Jfh30aX+CYhnQ+Cofk8meZP50cXmQNz1mIzOHlr5RR27t+kGQPIHfZXI
Jg6wBxmBU22vlSmJ6eVj63tFuWLyg52i9+6uK45Kf42CRPlzIGAQXWar0oo/QaLpjVtAHsxAYFdo
+Us9sR6znF7BMo8oXbfRZbrk3KTr+sio6HbI3O9i4N/pq4UBrM6CsRY/pkod2KT1t40h+mCsvOMo
LR00Rvk18rJub69eu+ss+zaZ4vFldrRxxiZyD5mGnWabMe+QMqXQBc7Q/SqYPJndXO3VWhws7XaH
sqI2zSNv7+oWrtYM13dYsaFruUuNrcqvjc6pM6GPFR6Um2q5r22yAIlbvsZ69B6tyrwge0ftmBiO
iFXUWUXedYSbpHebN9sfOcAY+tEYafzCk63j5KW3oqdlqBfyyd1lUwu5b5IYyxbrG1oElZdtdAO4
P1Rp06IhtsllY3I0gi+wG3rzq27ZgrdTjSetNcUxydkuW1HhYSCqBWdTGx6olvyfQU9GQIUyPFsL
I7uXGjv3XizLDxgjxNmrBeNquQZp996UlrOTkaz2Gmc4HdYFD+fyagtINokawtXwe/LWm2Vlqa9t
NsTTjpc9MtQaT5+8OU1V2FOQeqw6a5z3Qk1TMNWtGtmudAbs79jv2aX6fb6Cb6i7l9iJGQ0mdrK8
y6Fdm93cL7z22q3N08u79FQOxnqfEvp/XNK5esbTI6Od66QopiNpABxRVsLofZyk+O72mEHwzg/U
XZncc21QpJiBOJKXPV1HzsBXXxWTg8uvUdXZTLRkHmg46/DityT7KWoHpHduVre/yUYKUg5mZNdk
AbomAlLkW6dS6OQCEwn+HQ4z+AO7Ts5nkRf+yZjdhBT/OmTcOcC1mNf7ifWOzA6DxREUHoeZZXU/
+BpRS5OeqIhOFv8b7itU6y4aSDWAtI6Ro2N7Sg6aOfGrP8w2RWbV4sBbwRt2Q3qdEdFAtO4pEwxs
98C35YNHIqwGDQKdTfSLBpGEJ/LNnCqThWCrK+SmdnQKgEXlyY5PmUVh0+Ek3tNaCFds9XASQgdb
6fqKbGnqPWgajHOVfGygx8AhWjz+YmJqC4yJVZLR0RbDcdsxsfIp2x2N5EcTmRKKFnF6CvHgo/TH
uG4FJrDBSM+mNdavsWUtIVwTiYzu9PKQDYZ+nny36/YzRGWseSTRo93k5+4aNF6srrCp9WK/yrHj
f06qjjudpYtuO3MoPyt3ST+nccmNSjGe+2R6M8uY1+ce2quKR2qeGFG+6kZnfFdLCYYuMhitYoGs
7pKl9W0iGFHC2hDnMxd3++LVzVoPIbkym5Mpi2U499Juv0fSTV/LqRrviSBMr15tt+eCom+Le5sw
RegWvvPcd9GGsaja9Zhrk9lkZq+kn5sJuWwnM1/1QboO5vuYpP6zDU0OChhZft67uRGve4vw7ifd
UK+z67gxx12BofLBdtv6G44yzExu3EbAfOZ2uRpqDgUBZr+R48pgO22Yp9Y0HoQ1ODXH5MV+FYx5
nixVUiBWS5sum40zGO1yzweq6g54VA/JvDBScfxq+qbINHbUNupE73o1mg80AvT3ceSU6QXG++Gh
mNgd7FCFjPFoO33OejmBHyOSyAA5tbz1PcKwd78YcVMGrRMXn6Natl/HQqy3OSD9envMGmbEjMif
ykwSyOoVTv192/t+tneMqUBcGvSasZdRbFp6+DDW3o8c+1WR0Vr44DL9amiqYFhyI/AKfCCsgwRj
Uhr0Zut+sBoOQXbvar1nj7C+eGsN3mHCk8EBux+X6qhlU3yaNQPbnVmV1TdjGOyMNzHzo7GYOaCK
taopN+NVS0ysqMS3NoLGEkQLwfRAy1jZ4bRxa8OZGuZht67T0gersyxXZHsNupKgc30pmASZO3M1
GgK8RRTR0edttp8538bmZV4QbOr7hVOVE1FcECYTKOKgx+pIfkiyXiRTFruBJQvnwSrXjEAUW/xP
xUJ6c2dqSjp2a98kJuNkq+xPiRJVGxqya84j3JX4sPSxCbihV+YZeEpsHnLG7/NhVfRQHPNR+gsz
PppLQZXI7DP55dLduZmd3LvsW83NrNHVIfwe3ezb1sOxUltlRc9bh9UpgIi6fvcsPVAjCCyWTf44
Gg9eImCxCe0WCasH9JCD03TTJ2V0qg5cn4/JDrtq7801jXNGjUuuTx5aRnkUsVXcd/0MOnCdgUSG
XZ7gTWZWg3w85j3JDhe8ZRtErOGc10aoNv7MzKpR3jPmSaok3Jol6hAXkYQoYEb5L3TX39TOnyRt
H3f81haEl+E3AfhniU3Vtmoi2n32RTWLh9VpsvOiJaGwlRXiaFjD4uJg9SXbFQ9zzp4DdH3TzEZ8
MHE+Pkmdt9c6XhPz8Pdq3Ka1ffx70f9MRh7Zj0H3B+ky9R2dA6BL9tJavoxpNrBBB0dYD3EasiET
v3Du/8XltmQVOrgEPGuaHzTwPG47NcwKYKoDOAjvmLkfUR9OyrN+eI5vHf/+0zFR+fjpUKBNJEhp
g7f4mPixJWaoVDjpvodwq9/aOuq8zwDq6tAGU7m8kqoz87cWpkq4Or36hdL5F7IqygzbY2QWDIAf
4RWVKGtkRoYLCy9xfL4RHbm9Ekcc2tMvJiZ/+l7JMwm6Z4QlLNgbzoc5xqgymkO2S8FWXA9tyWDd
ygYaLHs1ncDH/goC/RcfbftQJHtJRED0/fA7uoPGi7aJ+wxxWdKjZL7kuedNbBjzL37DP10Khybi
IkUKPiFtrPQ/PzmWNbldkhRcKvbotRXsaiqH84EFQPn3WpL/tdb+y+PJ+M+caBuL/nvcuTUq/p9/
YchBpeGV9v0/vWnbv/D72HKLWJOHlFAZgPGTMcJ1+7spxRb0E9KZ5nkYR7coN//k/0a2AcsQLmLx
IMj923Dyf8aW5n+R3cHpDk2bh8Ox3X8ytuSv8vMzzh9PtYSDx1dh0YH38eENVm6wN9SgLly9vs2P
xZIJZAy3UZ9TR8PaSIZI6IC0gKUOyu7mT3IsvDfGqXgVvDrDArmqJNnlyWCTeVWrHC6EYMpyqYms
vDjRAIQDuIyPeSL1860gNp860HTjeDtLjnm7GAghXdWx9l57EjzDTvticQ6r30bXlefDWyBbCGuX
kh2jhtbpNhaRvWm+ooPQinaMi6BnueaY305jlJ3SUfhXvSqWm1i29RvG3/ZH3fDGyIxEvK3rwlGn
I7nypfYh9u3cpUBDZc0UN2maz184tqPjVwDKjwkdQoglWeKXO7XEtC1Hk+2ymyk2s98cl/pN5a35
LSELCiptTctn2W8eYbHE1gSGdmXHiBumjfYeRnbyx32XvziJWmljzpXCx2+2R/z5t9LuvDYYJh8/
c2Ljri91Zdx0hTNRnVxn2bcky+n4BauzXHQKHXMnxh55LJkWwjR8q5THObJHHbY7Yxz3juVD1YNH
C5DPNjzph1lhWVEYVQQgDqqymmuQ7zFJDmOQr7YG+bWrQZnfsx2IaSTWon7J+hXXvsD46exa2cOM
zLHSBgVM2jXAp0tZ+WyXQoaGYXfPVu3478WMTw9QZB4TMi8n8200TLODHlh6EeFoLBP4Vz11isSC
QGQ1hPy3UwNFQUVrA+9wMePcKSIgHN6mBQewl9kZ9huaCOyDMVWY7uaawz/7f5LfVJB4n8pqSssA
IjS6hm/neHHh+yzpvnIZyx6H2XeNvW0bbnvR6mbhQo5gFNii+UPvrX09BGPEAPvUt0V7mG2f2mbB
sX+E2EjojBtlU/b8rJOPHkdB+tD65MyBznuYo5lRWyphZQbUeLU/4hg5OWDjO36a846Qtgteg9/c
Z+5wsSZAzQImHPZbES+CqlqXTpXWG6IuXJRXl4H0Iqqy6fGCm+uUDXXH5Lu9a3etFY3ek+stO8np
DkNkYWygZ1dvKAEwc0wr0g4rGUB/BRu0spjDMXBLsPLa5vyKau9/aQxpQP7sPU6Lnra12kWMKPjv
kFUPYun8d8Rs/qR2GHxEhaa7XlFSHMLvmTj1uOPzcMpqHltmHpNkz8r4O/SNefmRz2b6xR3WFtDt
2Pd0iGfYsc4oUCkQHMEbAixM2/0wY6+wggwwdr43HaIy+7Em8scBy4CON6SR8+yWdZWTjJnB7vW+
TfQfc173WW/Wp2KcjNdS9y3UF3SA733TKOTlUk83+OgR54gVOrh+NNjkAANCC/zW7woYAKmZPHuQ
BZFArFYxop0T2HN9D5czIFQYr5CvM6jlerVh4Bamx7RmMSvO4Pl28xDQQzW8qOy+JbvSo5EEVj7O
+DjsiefU8Y31jtTLlHLgSkpiVV5fwqdW8GR3rmdU0b5KtCvOSntTduzTDu9ZU3i2e6jXWk4HDmu8
moCwKOu0+HmKj3fB5byzYrtjNrB2UB5Tm/N/sOLR7w7JSvMXcEs6+Q4CI/lL7XStHWD+SyFb1f63
OhLDC8sUmc5JpJrxmXBieaiHvn/y54VzelaMuToN2Iqr0FoGbR4iI3OnQ0VlWcObR1iwl7HYD+dU
lel8EErbr5wNOGTywYcHVLWYyHWDuRxJeVitY1ysJmiELuEOMeAdqjt6b9LhzNdovFUC/MABPudE
GCAv2m8ixZPO5aNDVqpy3zbpPQkFfORuO2DKS2qX/naPQ5WMF5/jGflp6L78rCRR+PkcZnUx2slO
MXtNCVZerXV1nU3EAdoyOjv89F5aXXr1ckcfRujHy66FQLozy+Em5zireIzLZry1W/FVc21B9ezO
ytANu+HI6Jw+EFyQCcAFUnnQ3r3qUmEkA/ed7Sx/vdUMpsM0bi5157xgSvq26OqReCYPaXMYTflm
xndj316X+YJuR7hDJ2fdZ+cm9kM8HTwOVWDGxe2cLuTWk5cOnsi+d0A6ut1E229EsCRL55OlCBxW
1cNIfCDwW9yCKJlVAnmiaJ1QkM1wh68eszJmTDVeTK5WiPiYddMmEXgXG0IZwi6ThAL+BaMTjgvl
wVjVbkIM2K85vkNruSCgml/Y2qIYpBye0NTLnWPrPZHO+jTlsMJLntSlO+fxpjdW3qmLS9K044M2
h/Oo/As4Krx7MmTl+X0dEYWryV1I6E/PqOjPOiM7H1X2Y5GnF6ObXHrU9uXjgna1zZCFWI5jO4sd
kz+SkrF9nxTzV8fIKkYECUyQyTFHpKZOf67w1FWY+DXYEMOWh2SkfW5G4m7ERVGZl5NpYCCpEMIc
+3ZIJu4a3jgir85xpPHneV770jEzK7P8O4CxsBXFCTrMSSze50a7806tSRcspZd/XgVMf9XcapmG
ZmrB/vUYk9nwWRTDyTCZszpM1gmicmV+dmtkTRwEbGSK/mtay4euLb1g4GEMhpXmcqM4tHX7NMrs
hddp4CifBF8l78dJQC/ua94B6Vb63OJ6Iwq7PLZufdm2xZsskuc56r2vXW2aT640Am1jh2Tsjd0j
MQe6BuZrPYlhn/lJgOo0348JfyaQ9Twkv0AExzCkfVkO3VfPNoC3uKN5DYh22fXzi90wz/cz9Z3L
7TMvv6HnFPW9Hx3iMogiO4dcRga63Uqi9uix3djLxvi2Gs6+aqZwheh+IZuuedS2y9ZErsE4GxdG
Dh2cSVdlPWSiARPqMx+B87mg64z2l4HCgqs1j/d5OwWEGAfGqcu9tCd8HcmeiQvoFI/fMKvsu7Jq
jl1305FTPSvbouM9Z87Qn7uiAjBRpe9rmlwjKiMCs2zM8Y2hnHO/qDu3p7aEl18wN2JfldYjjQs4
c/GDSAXD1HaR0QnvbNUyUKxzcGKi7eXeriPMmnl56ge0QiO/Xrr4khzJnTTLh8rdDBt56PBGjYV/
J1lnHPjluQl/eYjyk88wScCuiJf9JoVbxWuSSwaJ+hObjJd0026Sr4QXruziPl1ujKHjdmbgulgX
KuLnd8Y3NoFGkPoMxgpSuvE63Q3x56JIGeVR69j1h8H/ZtT91aKyEJpydI0P/FL02cGggSDwFny6
8vtkwgStbDNk4LJ5WhgHb4LgUa9yxawxnEwmoFk1wkjaLqW3hl6/vrObWJjHyGKGCA6NDm7lH8Yp
v3VG1mif3gzNWKmW69e8XdKgyZ11jyVzoBOBzQhRpW/Ilod6asZ9tg5skSv75KsSAIu+rOau2hNl
PyEhvZRT0u35aJDzJohjudO+sbUeT379NkujaQMlFj/dqb6kNaHnBzrHKwE/q+hpWAH1wbGg770w
MQTz9ll7ojrUOcioU6dKCpUxtntBRmIZlnbtz2Gqe5Hsk3obgfTRYBwIrrMW6GZIb+yRgHMwpinj
JlLl9tcO6tSbaZfLGEpfRU0IMVl1u6gpyzmIHIeyE7uq8O+MdKkSSRyJ5dLhwIrYu0AA7SbSl40H
SQC8sLYuOMAM3/lu8/EsVeQCYE6jKeOm9NR9Fpcl5nvTR+oXXfPQGd3KztNrp22GG1efBZTp8cqY
2V7dqijt71wfK1uoi9F+bOAoeBiDfLuAal0ym8iWufnGoyXW3dwVTEDLkYYLTNDDAlXC44PtG7dH
uQY2EN1Pk9Q6MJE/bwujAYtSmqSp4LSXUIdZeoS3J7A1tDuSTvwFYTRlxYVo4P3vEk9uG0u/kOqi
zlPjeVpr44aNyUKueFF5SOuN+w3VhGWmwakOvNzI1vffDtf/KzP8y9xMr/9vneH89fuf/NHbv/G7
0GCYJFm21jNczfBEyOsi9fyuNPCW/y+HQAwOabIx7hZl+Y/UoKDDEdKxiOnyb7nmplz8O/8C3pYb
XW5wFBdxzFH/iA73s7nUYaxlS/4jqFCl++xPwKSlw4USDTV9PHVy29V1HC5ZOx/Jheq9v0BSLgSD
kj98P3e/C7F/dEL/rOtt10T5hCXrAnnxPaylP4tfg3KSiPw/pC1Xp2/jNFcHczLvcU+Od6y/zi8u
97PW9vvlbAv50JKKwin5wQjaY2Wqc6vVAMx9+6htqow6uRbgMxr1C8XyLy+1UfaotKYx52O/YzQU
jcCeqMPYNMS8c/3E2dnDgisKBFce/v3X+LNG9O/P5eMn9ziZ4EX+8DXqkh0I7zUd1lbHRgGa6RGT
ivXaZnn5iG6p9l0hmwn5Z+iuEXLtX1z/r35Ghy5LAaQQkOHHpuVRiEjNhUGGVHnlZcOIasdcurvq
GfTuJ1xkv/gd//J6HLUxJONr4qH5+bbx6YCQklgzELGopQm9ba/VbI2XYvK8S58Cob//ev/6chud
WLoMESyewD/6h9ty8CcczF3YuIZLYhoySw8cPYC06Zwm3ytO//x6CsHb8hV+M0ttf58/+JX1AoqB
+Q/SgzdjVImVeYei4l+XMm5vJ2k1v/h8H+9VqMtIlsTutjeQhc748/UKxxtWO6cMqspW+y7HQnjA
U8osp6nSX8wMPmLZ8Oj8fK0PMQwO+iojbNSFA2SJc85QNcAORQo+T2GkxPFwg95455tqvCcpLS79
erJPqCmW/P/40NywiEWETEzvoyl8oo+6KAv+IhQ7VPvFJV3NFjC9HNmYv//977ndH/8zhCKrz+sZ
bobLu9oi3rjFX/74e0J0aGKHpHXoJD7og5R9qbOa82O/1IUfkBz+SnuMU4Z0nf0K8PTxzWCDkmXJ
8TY8w29+9J8v3Zi531I/Vobl5zQ0bmwZDC/obst+ffyHn5E3HYvbRqdA9IYu8POFbC8v7IpzTrgk
0gpkmjo0ZdmU8rmugZ/Mj92zlydWmHQVbSf/+Np8yURPwFuhlcsPr4MxVRacgi4ObZBNl5gxxWl1
hvnKSwj6tbH5jfR9z0a1cn/x3vvTt0uYAF4F6zOUeRbi7cH6w4M68JFN6h+KcCyq7sRFEJV8L7tY
2kXsU09z9q8xA4BloQoijtpfvCf+/DBtsSoGm5L1jBX0YzCDChWfMgjNvnN1VrqnLPDWEXKThbOY
OpMCPc2z6Ldgv957J/hK+ipj2E2koI5/sd796R6HAaIsYjAMPHimPnLEdFGlIunbJpwRYALKXr5h
jrOCVlFpZ3YoIK1f+YfJFN3hn/7424UJiTHZZ0jif/gNaDvTWWQ2DR9XjydnKr0wN4oKKpNV3cQU
aHyal/FBrdP8j1Il3HB8Yi5oEcuxlGCV//nHFwtqb0ohS0gT8AaXWJqD8ABKIiKKX6Ad/+LLZajO
8+ty5HBhtvx8KdgNWT92Sx1W7RxfTYnvHLSSuJ1K3w1mBPkHQLDeYwU+6hd3+J+vzN6T+RfrrNxw
etsT8Ic73Jom3LFiKkMLmwRNvEb9JRb552axrZMFn+PC7rnLk6jy7//+Z/245tomW13Y8s7GpiMh
8+GZnmRLh9OWfHDazg2AFZihoKXv0lusezP2jfPfX878i+vZ+Lj5RSVIJudjv2paG9JvM0C5SI3r
G6dOc+9Kkjc7N53Eiex2dxWBkEnxcWXJVbz66bVrGNZ7P3hdCMh+s3ktJLCnRj8xcBlPqfSnX/wY
22f+aR3hGWcmzRrCsJhBOEeLP/4Y+QKXLIswBKkmwWUCKYaoFTqgsosMa10CDkYn/fEX3wwz6I/X
JaC0sYK2DRdbzI/16a4XtX1cmArL91yVgXDGbn0Fr2pBds77sr1x/bqar8o5NcRl3KeZFVLru6rj
6CRWcWzWSWZHSFVz8ajTeoWShntP2MSJIpm+DtEgxA3NsLb5SIFq6TMk0w0D8Bag0EU+I9CfIrut
nFcyL3V1EnG+5vuFdmqj32HijEVYukW0XniJVaIZQiCYCD00Gu5IVhTljTXh88MHCowl6nUSXzf2
2DX7qCbXEeRxOhZ0QfX9O/11i7wwknj8vGJeEahZXYPbnns9DQRt1Q8xqjuq4mxxH5Qyz+1wtgrO
95Guo7vWSih/I8lTy0Plm4t4GrzJ/k7j5HyqULheFtDXlAQtXeVQ/uTHnzYSAupR2XtAZ5rJC7rI
N6q7NbGm4WxslTcgWEo18npvjKuWtwDVjz1jTd8eKTFKnG46lj57inMb04a5q4irDMfVTZaXobQF
DlGXuU+3OtHrMk3teBF3Bny0ce7cm9nDfENrpcvwdPEipznmftR0GyTHbfCaMvfZ17THSXRB/r/h
nMIt6eSWhCGHo9+qDlBCaLtG/5msFxDlLivx+hl9F8/nTGfz2+xV4w3RKzUdJqOPxtsRRl1Oc3aT
DIc0pduBQU7D1IJDg3Eu+tS5MlcCogl/Xsu8LXORFJP6B+zevjqSwvWd86KIRwR8bkDV65RAloy8
VJ7xpa/VlWuKZNkPCdGBC/g9Rig2Kjj4AafHZrQalKbC0intwEGFtPGDx+oGVyL/g+p6So4bZZpZ
6HsjqXpM3y6E2wRB5TCp2c0vUjuLmX5svdes+gxrIWG28dFCfILpSHaRzIKGlzMDWKY0ikKnnqkS
lZHBYLZ2SsDCrIezbxI8OciFGZnvG9ON0gJJngLDbgo9y4j9AF/n+GQ1HXJhirWYbNhEjmiXUzYI
CU8RwCww1qeYwXuKFdls2dWB+UD+ZFUxJKquY1AYLDrqD9aa9vWDHDIDFnov4+xeTECtpZPP5aVY
mIcfS5kxOcbO7o1niwPkzVY6GV+2pmM/zsoyjF1S+7UbioVR4WPTV91VQ6kyYxum/VyhmxZv32fj
YCJdLXG1qygx7I70PU1Hig2z+jg4dnRnF50uT2wcmNcXTYZ3TbS63STshtlHxbpX8lTBv9kTHM0+
mQThPrOggQRbE+FFzHUiMn5zVAGh7JXCjUBNsRWoRiIFZ/FSv6tYs0ixPTVsvHD+kh4qQWTxLjGj
TNzLhEbEEIWjuLcxKBpHqxbNQRIaK8Mi7eqer0MM/h3RJcKEnHp8HLA6ZQw/ue78WDfSzC/8UgxX
Kb7TLpRLXn2d8zRHtZyHMSL2WkdnHJYmZni2bBnYeFiReycH87HD4Mn8Hil1MIKIslB47tTtMV2q
MRDsOG6Mxq7iZf4t66Wg1m715DWAqpoGiNVPTuOCXLPrV0/cbjjyKNPpHWEq9GymsglZQoeTU1La
bg8XBOsQXZaZ2T3HRkqSrqfGZDzQX4eVkXqxPrkdGjNlbNIlTXKRl1PTn+ua0T0/NAXxh6Ui+UGp
WTFNB2dpTLEvSh+aCQiW5RPZGXIxFS+b+pj1GKcebKeFT2gXqNwBHcved0JS1JumivNxmKo2YiTT
MT6aMz2WQW816yNOXvR3VZm4LXMC47t5cgd5aDtSi1hvXbPCyk1KgjFJApJLZll2Wy1NVeyLwo/J
PQh7+OyKzhWnWAzTve/HyRPmV/VSViXHq7GCJbnjSEQUxiy2ecwYwZZP5rzxd5r9YEqMFpgI6vE8
AUqZq1XtGeKBQYnGFCrJlkwtA7Wk1accd+8SplGV3dHFRh8MUURMCgw/XcSA1isf59qDlbYsynx0
qyr+qv2xoe0yXRDNVAeMIV/YRp5rpevlnPOcw6mN/SU/rkM/6rPt5x7lYInLmq6BspD6SePv1EW2
HZRq4KHHtjfxu8wgdvdyMhljSgYJmPvLiJ6xElf+sAPTdZx1X225pmpFX4r6x2auMyqgE2O6XJlK
MWTIokLzGphBnSwROVGCN67x0mFT+MEMZs5CWu6UeRqAeQdaDxJ3AdS+GFpNt8Hym6kkd5UqXksA
SLLr1e8mEnWYnb+bidPfl00JooyoShM6lgvTKjMbQXQqy9Dbt3HABYBamwRdriPCf/TStgdALzwY
k7acGS+BxUo0VPUyUtFnulCGJ6LDDHot7O52OdJlHadsOng+Fvk+JYW+Ekwg352EmC8+7YpGiWjE
JYI9YqbVtC4J5sHRWUkXjAaVC40g5UwUk7KH3HDVbSuJDWHfUaMTuoIxE/8QmBdziImMTploKgfq
bzFZVCu03Nq9wUCmn/q5zN+GuCDB5CTEExiV2DGVrE717oxUQ7Ats+NrVkE9Usu0uO/44EnH+K25
9UkOEh4sFcBUaC15CXF9Xr1cXNG9QV9mtnT6mkTu+hQD2/vy3+ydR2/kSv+dv4v3ZTCHbTc7t7oV
RyNtCEkzwxyKxVif3g9t2H8bhg14783Fi3vfGYUmq37hnOfAJgSgkmoVdC+LP8XhAbSWJ7cEhSao
slELHsQQmOlbBZv6jlyhxIvkWFqhTi5xGYyiLH6WhnxwhCfkA8ceAt3D2CTh68Jj7azIW5cQW7VO
XjRAgajzxuInjld1RmsOmOdU4BVwHcd5rXOBzPEpedDHJkq4y+IPQ3mqHHDB+wkW8tnozfljgiJ9
bAE0siN0ZoqFkg+8itqlrgX2zSB5SyDf7S3CmtvdlMbm37g3JpDsom8JViw5fvHHuOkRm7PJBAqr
JMZUlGH+tq3RgqEtyoJzU4ve2Gp4Hk+tw6KTfhOf0mqp68wHz/SU2mM9gBGvO/JocYsHqHscoqyT
g4mB3AcCbNvtRZiIVzhkR+sLEnUpoWTMnF6lh6rjKJH31buQF5ptox6XdG8NSbucZVKGvyYU8DiX
vqkmHfvBNl3w8joNrY3dC5u/0Ui37ty+jyayj9rJ2NolXZMUjA2x4W3G3pnfcEAh0x1J9KmJgesI
u4yX6ZxSf/+ZKESZBnmp9Vrjf3vFjKkaCvyyetcs7ts/AFiAADq9ZiGt5rl6qGMvx/YWQtXeEn41
F1S3ieyvSqf5deiV295Ht5PnPCY+aA9RseUUE609kf4x5T5hmkt11GSjlgR4MzDCX27PoJ7d0avP
nW6adOv5LZMFMUlFVgCEbrQucS+qWzca8GsDoZCdTZ4i2bidAFXDXCyL9EiMxQQMUTpOBY6JcGvY
WtMapryM00eZuLhV59WzcqHk7bNj3oXYtaC6B3qrraD/CpeKza4TjxgAs64sLxb9ojoU+EapbIhT
PaKcsf1Iox5jhTyn9lFMNuks5aRwA67r32/U5+ZP27On3i5kxm41Xj87moYaeTqU9Sph5++br0ae
ZSzK8dujokNJpJGCIEDa8j6X83b2hwo3ppxuQpLkxx4PG1vkh0CwEWRovr3USkP+QpJNOX0Kqtyt
hc1mxAYRkxlVtm3+lMueM9ECfX20FBfjEdZwS2KoFfI1sfEFfxAG+QuP5zL/iNQZFLWu5OQDuNBj
QmuXfN5U+dSsFPFMZsc+aYiXl6MAMIUdZSLuC5U00C8/tz/tOsu/xoJh0EEtKiMAewjrh6yMw243
tz7m42a0y/ecwUod9UXHG5oFg4+0OpmsU9faGFAKh1KXctJ01vAVb1hzJSrEGE4gZbgXqKbqrZUX
aUUVN8uaQrju8lOgTfCNao3btp3C7e9LQMoMiaJ9ttr9laAKmSaqbDejh2Wn0S47MuAMF6tLU7wT
OgvEE5wFMCxnxh0hzJbl7hzmGerTgjrzPCOacXYWpd60aaleN6NdyMe0GvzXBKvz2e+x0hFJF9Po
kRk87RvHFQaWxY4a0gKibVCcid6JhDsjs0KLdqyFgsIx4Hf5VTAUwe/ht0hXc+xG46ExAa+gBs9t
Hkx/aZhrzhprbJtY4598Yvx4dgQEs0uegfb5EwT9cnQAfg8oO7P6O0C+6OyHeK5+MC7OvCnOMHBX
1L7dRsXE3g8dKDddJBuw6MSt+iXqGbvXB599uoW50UvEoU4Ts9rO9Zzva2soRdSCDj+JxYP/MPqV
+OF3OuqN69d5t+laet8NkcTheWnm5ZkuduACB+OwMR24/RsTenR+F5qU8s6qQrx/MtEXYJULaFhp
iwn0h6+nXQkd/7kY257edVrVXe7A50Foqpq6yK8cfW+6gohi2q/pbcypE/jjZHzzLY3Do0nhQRZ9
6QJ+Y09kbBrTAlnnGLG/rSU35i7T0tZRnQBlguYWV9eB4QFyLRZrb0VlZDwmicPxx4B32NDHZBaY
i5LubOa17Y4h9jeIE1NPSZe25JrzCq7xPibe2Zny3Av2qufKQf1m4eoqLQQbnQtIza0kJUOQZcZb
udJHR0m4225Y1KgPTqwc/qcUCqOyG4anIOOAbAg+kNvEnVHdYS7q9kMyk/lqzL3l7kx7xozrwt0s
tqzhJjw5SPtRdaYFQtDKU5L3ysF4moa1+Y1LJJ32MrX8l0CN9TVzeiKujSoN0HGAcKDCa5ZwBlkQ
IH2xgccEZ0iBbXJnGeW9OoNeMNF2iQ0eYPBJ10os0MkUBZW/8wSDi4uoSkQ9zioPBy8o0mmHcrFD
Ujz27S0N/QERWGthcVuHPhIlhlfzyNdWkFwsmZLTw6GPSraGIeccqtxLITMnIc7V2Yvjl8DNi7VB
bQBmkOboKMxMEC7ugydU9rfM1tAuHhTO6mjgp2LJY9k0W0O1AHZgLVqEJ4kmGBiPzPPl6Oq+w9CU
OySJleiL9eqLDCrmbm3w6q0qxlfs2iZu22BYfgVGMVl7KLbTKW5qxO1ipqDDhpzNnxoR1BHcEyeS
l+TcSUbWDn9hEOtrIgiGRCPiZtM1QxRvblVqrSyVAtJelFF2zFdEr9WAyc8nDMowFVvvJuAYjlTS
xOLUBhALAYON8glAH+LkhttD3WvBDb5x7cHOblAN0nCP1Ro4QZtbfnKsh4R9qCxEKPcltTHJAiCA
s0ijyiBGUBUVpZmT2PsR6oSMhD1X/2AD+Q9taGlrbyfrR2J0TsKNP5IF69FioVtOGExv7YQhJUAj
W334jMOCXVCYXIS8mqMZ2WE/Wecl1vIz0D4VGqFmwnubNVB5Wm/LPM8DGNxtzoL6yUd3n77MqdPB
exzCzI/wN/Ulcq+GkXPozdZPU3UOlIoWQvOWYUEFbsIsE5sQta5D7e9mqEPnhssc3LEIrT23Fczp
sV9tymADkzeDCkxgbx/XgNteofByi6BnA6enID0YroezMqsC9HqJFBNey8oQXYSDLPV3RUkPSWvR
WQm6R5Jodyal56mw+aNRnk/DA7MELLGcIBPycsd158hs17wKGH+VtTUGyC0b1nwZQiY13FKKWl7U
xvZqquYR0wHTDWBEadWVemMuOvlloq6F4WHO87UrUVxtW5iXV+0QLICGqY3/ZZy831XvBW+dULOz
rWSc8ROAi6AaDNruhS/pLqvQqPllN2lHtAEM8T/p0jUAe8IFSi3SpI4bRbmIf+C4kKDR+no5emNW
zSRa6mTesJhs2yh3KgyeBSMQzh4ddD7ncq9uORb5aVsNTfftm5mfbSsqs79iKf1voAfN3dEKWlc2
B8jkVY1si5KaqculYXCTIh103WuesGA+9igEM9KpcDR3XDnvDnizFD/XVLwpP8PkCSfUurUSK8IO
d25vR4bDHzzpcgJU0sqEKLNS5kcHNTM7a2ZlPVBz54d94aHlurG2Y2IjgM9zmR0GZdPDNh2FPQIk
E1PBlDunJV+KP7ZMzZCbQZjfHB8DplNzTr2jAtURbDyfAiJizlDwvNOOpTuTeOV5w2gIBCo9svyT
KEHKKV1zUW+ZkBk7V9lMbBR5MTVuYE98KlpDGuYw4J/+0jnNJdOlJFHFGHGUhRNFVMvAREVc5Bo9
u1LCOS5GauzaIQORbNjlzDjR7pa9myHHZsBaj2rXVhbp7VOhQbtAJe5/Y1IT41bY3Mb70RyN7yF0
uCEYYbINc5GhvOSeUwSXuCPGb2M5fQsjIy/BPjghjeTFwxO0T+RQs4noExyyRuL3Y9ShASRWT3Tj
mYupKvY8C8Gxgb43I+S1i3tp65k6pum7htmYsuKDhdDd3qd5OAi6Mo8uamRc/MlRV9Tr85DciiJM
/voiwTCrDZW3mAfqnI9M+sN0aFk4Ed+S8DpsB0cvrB7kIhqW9xUvzEiFMWA/YDtV8DFum4Hwl6MJ
3E+yh6zicifHHv878m1Qqokn5cj4Dt7mQhbwh8hwgO+9eJyQcFbjgjJHo+lTSWDW5E/O88nsK4zt
CQrA6lgo5nh8BcU5VECv/5UYLL9OYCNaAfqgJukY649H2cMY09mPeiC1vksgHuywjhTNHlL+kh2Y
hNC5c1KYOCYceFQbzNYJ2NZ4kDQudZvgk8CnUx546Pq7gRkFMAJSWWjYptwTsAyyyQH+p6JFp4rJ
LTbqEFZJgtqVAW91S9shZRSVuvoXsxy2Z4HR4FnWMXMNzFfTb+VIJg2Wl74P4TC6Wzcn8Gnb04eg
U7bRV0P8UAufNlNjPFQIsplIJq39J+fAYqjkO8sh1rndbIiHkIep6OQbvx1QKrYoQWCwqgpxfOj+
4jeUQBtl1e6BA4FOZpz0DFusKgOwbo0WJLlI0nZIfiJ+eyNar4vZt1h+c6SyQGm9aDmYe4IWmLzX
lM90NEEezNs00cgJTF2ZZM0EZLFcSYFa7iKL43C/lKar9hz0Y3M1Gg71Q6AB5h1JH66oahJY4dHs
ZohmLbOVH8xzCzog7bk43MdaHhefxwUDc1OOByGt8rXHrFMdXTfxjynaH3Pj0/59FKvdnDQpQz15
duc2lxyN/QO/+35GMx2Le+w2NmA4LgV8HUUK36dP8pr5s4qda4Y7h1gWN6P7AmGQFTumXDjZemKz
5CZg6U7mrlWBuCiNBkJVliTFcwjbiy6kDKavNGsqd5PVsS825WSPv+YsEDrSWmluWbZBUdsH3W+R
NLTbC3OHmMBg068jYjxqFeUghxA5exjNjz3PxyfERIw3wajq+qHP8fZvmlBbP9ZIuhEbrTr4wc9m
vTo6BJ6/znrxz1gziNw8sYo94C7778owHXEZDfLd6+zg4MmAUWIYC8F+w68ACafUbwB5U+LOdqyw
7RkZ0/QbccP4PU8Tc5I4i5tIKDAWh0qStcmYPeZ0jhmB2JiPSvr/ISxLMmLqJi2I1GLDdQCwn50L
zy9wFSVaBkeEpu5zSGdEAJUaPPWY0imbjINU8sSAWz+7IZmuu9ZJm+ywOEhnHqj+6FhKBnLxxbGb
kbwC9hMKS3lqTP+kKEIyNsIZtsUb6xYUseXCKvLQSN7Xi1jmPH2yKtIubsM8j8s9yPM2fG6srvCv
TuFl/adbhHbBTCBnusyWUj3idKpw5ztmiwHh/742/d/2yWxokUJAB/XBqsOe/V93tU7VLh5NI9zq
OJtOc297d2PG6MchZ+8tzUP5X7/e/xfd/qfVEft/1txukNx2g/qfvb3rH/hvktsVEI9B1wCDZ9kI
oP7D22vZ/5ldP15yx/N9xv2rpu+/I4k9/hM9BoIHHx0Astr/Ibh1zf9seXhwkWCwRXYJzPt/8fbC
a13lE/+x0ef0dD10YW64LvXZsK/hhv/zRp8aNCmy2CIcPbbYJjPhCvfmLP1DOWj/mKh2Je/5BwR6
ZtQNIjghcr+Pk2R2k8a6vMgy8w81+cbSQNGNXD3d6sZlobiIU6gBtsAbJE2DHwTojPFUJ8NyrIKm
fPGFSQU5MeRKx+4sC86xIGfQpFis7NCEE6ipBhGBxlDnoO4OXqXntzgQDOQ11tDYUxH/L/T1U+YR
4ZXPW2x6GqwG3RYWzxZZuo8DJvXd6mkGe3Qcq/ajdRS8FIwk4wB+J147p1L/cotpXcamxtW0NCxv
gSYeIWcKlLvfB7JtD57dcvQsk7pgdeQeZOWzb/iEqAqS6VJlCwKvOtg1fv3KqC7cViUwPqNWj/ko
5IEy1d/XZtec66S2T3Y62PuahemR2IjmwjOSRJ0hQSTLUhyLWGWYqjIuI3BOF+Z4NvejnzLhdGp6
4ile+y0bqFqYWt52pH39ZaKPwGMx6ddSNt4lEytDJh0IewuD+TTaDD0DbDX0ncO/fgiO8PH1c52M
Z8frJRkxpgJHY15zCdpwbqwrcQ0LgXpxoTb8/ekuAfsK5iP4K1uroiPzx3Y7NO2MXLGe32Th/MGY
2F16kBp7ACS4WdsYOJ0OvwC63WuVjLg2MbuMNVBXEMLyzsTV2ImZNmUi4I+ZZ2PverN7RENbPAi/
+URWeJyZ3/MY2GV4IqW1j1KVIzaK/fAIoudkl0zKQQUxeWsyoC5F4W6SBlaO7LMLW9LPMJViRzBc
1DhYkU3NcJzAAbreVLwyFe4fczA7n6ZRwtRKZHlMJxlfEgk5BCcdcK8lGA9G731hcYocTEqLKa6I
UFg2yqgoGsaBfI5uq5BDsX8xvWvauOekrt49VsA8bHwWHZocZi+dCc+mBnvjkrxXpWKzsHquEuc4
Ok54r0D/bc3O1KQxsSQ23LK+A4kHPNoMSAeIU/FCXk9H/epnlLJMQRsMbdkkL9ksurcR3H+pQa/w
ah2K3qkxgsaXruvyCOL4VmqZb/KBqIdu4jfYIsiTTnBk7xDclZ3YPyhP0L3a1orYGcgvMoZ27xhT
bhIEDTensUR/NY3ZZt0k1xksmo5dY/rJriIToeonqFkFGDW0l+ZqEzQ3yh6zhxz66VPZq8nhIfH+
TMVyC6t+N+Tq0GQ2C+hSEKEYWGNkuLmB85DrvPR09eY0rOuqJul+07Dnj1ULhjGwaGKnosUVjT8c
n+4wH8Bx+PlmGFiOQBaZH3m4r76yhheNfJdUJoEYnQv+NzRYtVWELPX5QBx4CLKjWeKDIwEcb2WA
9AazjnseYrPZFpqcHRbPB1LQ09Us2W/TMe/Ptv/le9K/jKM0jn5WkKHHTvKh64aeZ4rs5b3vtHU0
mGB4Qub3T+hThk0/5pxEDHjWtQDInMx789LlQyvmRbYFhbHAjZqMTBbW5Hq4C8/c1+M2p5jbsvKu
KU8r9uGBwQGbMwLJlMh3QBnDswSgvE6XTPfWtLF4xnJDOlfuxo9Nm958i8OBuGlwCp64ASf4144L
DySbmTErPt3Osx/0SPw658eD4U/uUWEl4uuO7lUQwIyGpuLJNeYaw8A4DPcRLu6VjEMoRvPqJpXV
DTWgiMJQyVsauOWb6Y8BM3LW6tgRWaiIdjp3od/uZGe3B9tW5lVbLhN57puWVR/+g7HqSc8aHB/T
aOnsnJxh0ZZ1JViCumloQbux3JcwZRT7BQtpRZGa9yqsPhZ4X6nWrwX3RNL5Zzx82NW8rQmI1hl8
rrAFOYu3RczBOo0MrNFTG+q/b4/UqyVGPh9m15hcL8ITb+UcPMKkP7sY7OSIJbtqnuJcIK+3yBt1
yZONWjNBIzG6bNaGD8I87/34DpT5hXZsSxbRkzN0/U+zAH0sAwFYnh9wDsvHxG82JpJPhvJ0EUWx
XQbnDzaPUw5cLA8eFkuvWe09rq5UZilYJ9u4h4yD0LeUCiFFs8CKs4Yeq1XFXhWOMOKjKXwF9Pan
gaYf9Yb7FrfzdICGN/LNkgxG22kRq+LK8ULDn2xy0oh2GNz+8YQFx5CRqRW5+KlvQhjVzpqZEcc9
qx6CPGbx7uRQwXOooXcSIcn+RVc5KQiLlS3Ny1L3D1YaEyxmqik5lrRaD+yvV9JcgM86pZWI/Als
dtsEyZfwCvOXhzKKAy/3+4PTrbDzGAb5w2yvUpY6liAEDPN3n9tHaIL2d0pMyjZRufcNRyLdwK7i
yQknagab4epOMeI+Cm/gdIbtAf6vE8sK3pGvU12Ht8U3sOMyOJCwe5uK19CrD0VbSZ659d95FsEX
3cQOL/RO3RAyF+yD1Hsscve3JdRyIsQKdlUwnlNawI+1w4+aZCZoM6XZgnwxPHVdq3fKyCKUUPpH
69mHY2d17EPQDF5TU2Wf6GQdaPTBSxMzpIiD/juuE/ynKAgZORQQGkZtnpKglVCgWIIJz6u+xzHF
WZGJzwb704aPKJEUUq5xQtS5sgvd4HldK91Ktn4swrR3HI3sFgfpRxVb/Wlu9QfpnMdyZpCZdOiR
OoxUW+hdxuuUz8aJFFJEiey/9zXRve9V1YAx4HLmQ0/lg5hGGCAl1PeTHqbgCv0g3AkIl9uWge4e
Km2/4QlKduCdmWAzgj1MwCp4o9p7DgYFQ2xibDkmJo+xUcK7l5Ff67bdsUde9I6+FuERdmSCUhJ/
+SKmtfmow6zbO20wn+Pea8soUAzPVBomUW6r5EgCbrmDh/hU9H66R7gFNtZFY07ZpU8WOu/DYE7V
r8q0RpR03F7jqrnOxi6OlGwrwunKKDPOlHgdSC/SxCSFZTQ57oPokeDpPn1DQY66lhjBpvqU6Yj5
nB2F4e/7fnykv9wx8YsfiVfLQNj0LvsqB/OxWRm71FheNUPV92F2t9WSLXD8m/wnYPyIKXqozysC
/LFRwR1HM8OuglEhI9H+m5ZvumllCjgThlnuXNQB2zJNHlmJFO++cNw3u2rMOzFy8GLXrthqDcg2
WdK8lvwWr2Fi9VHmGpKlKStSIHIdUbqTVWAzHikvUyABRI79KQiXARwiUN9BouvTEspcXP2gHN30
FpF/bgjUt5huXWhFjCU2njfhlvDYLfGQum37zF7x5BTL7ybBVj3AB0Apu1NegBzHOVt58Dub5/cJ
vWbnGrfJdynu5uRgeONK3SFbGLAhAIYBXDhxCscqTn/lJPwyxGEUL4enaYDJF1fq7GbhGZFqRN5g
HE0jSYxaD88BO83CLfdqEsQH/RiDD4DTuOACJ4+QQepnJYLPAbFbijloMwZkDQTVv2CxEPMgN6t5
W+spuMGOmZhqi4d6nA920J+90NphOtjBDnzJBTBKHD7w7U1i8aznZEqqv4R7ehEhVPMZyol7bYvB
2OnUyy8MiZubmha42QH5m1lMJFCON14kPkWSn6oHkRBlwGzn7ifGh1Dcv2DJrK3jWHxanHV8S1l5
bBLnHXcwpmuTU0yHC3dp1pwLszlUmvlv7S6P5Sw32Vye/Dbb1QaCryIFslPkS/ng94F9JLLIXPWB
+bH22+KRIQ87QCQBk3u1k9D8MCcQnr3r3JJ5BhMxzdYhrtKVU1NPh9K0k+eqmowvvF0l6rcc7o8x
/LVTAbkWuDJ6rWSIzG4Akxf7030pwmUX5pINhXbte0WYuR0MT3OJb5fcAfPLz0qYFkOZ/kW7wBRz
NvLvWqvbjH/8hNrP3YzjuwEu/A0KxB67cOTVKeDkdFs2fFMVOBNYL9PWL9r5VvnyjwfUc2fbwNxr
zU1qG+QK18VY7TrX+5uaDfXWyKTTaN39JG3/AQNT0OKslu7FtWL7nNXNX8JJ0WMsi/UQ2smbsrpL
BiAW3a/6ZtXXn6uhtHdsqbpDZhYPFquCrzAPWrSKk8o1K7UuJko+cHfl4lVfGD/UBcF5th8DvSvs
DLTB4DOaBsJ9n5W/xnF7rNrYzR4Z5h+V2zx4rK1flqV78gLYvH4tnxo3fUmBCftl/4DYl0l5kqEc
w4EPFmjHtuooCGDjemMAyqbozBCNQPiReoHjKLukNtLWQIHrN8gwQc1YXmNF5RbKml0xsqZdlgc2
QI3ZiCqn8b4AnvYfncMOridC3BZRPoY+HXy/a2DypoQ9VFUPFovC2JnsY4m2oB668Nhx/xxKYtm3
E0spyN4A+afkbZRSnOcAEkOZfXtOXCNtDoqDN7ZfY7NmMLp/A7f46ieCz9rZ9l+zwjL2rMC4yFuO
Iqi8mE8bLjbWSlfDIwdMFuUj8o17HBv+xurtoym+UEFuKjHu3cnx8C+057kSjwCtyy+SFz2ssnl5
CpyJahaDDb8511s5YcUxm1z7lYQ+loNuF+w9u790qufh8hlyS0SkEJisnyHrTrYvqwu62/zm6HLe
hX4BdakegstkdS8gbbF7xAqZpd9+BijejsEYeMcCEBitTghWPjc5W0P9aIvqjcASfzc6RIIu7FT5
ec52Jn8NTsN+X4zdkelGw1KIpu6iE4/Wihq/jkbtwD3m9dyEdgc2NDAqiuXKecPZVr75ylSUX5Y4
gaxX70hq6qtA9RN1CsxJj1T/qUcW0MLR1vC4xxTUdEaOarSOu7d1ZaWPWZsAajIzmC8pJUfv1uO1
4Zr/i5QpP6Lpyzdo2JZr5XpvEiHWEYZp9R03ZvdaCM/aSZ3Vf7vK9s4YSuq9T0Z5tICG2VYrXjOM
hyqyLTvmzLGLfePVxW8ic0FI2dXwZfkoYdhj/80RRp+KoAS82viEXOQtM5WAsQmoL8FewmC471TD
AdoS7Nspbc9GsDT7mMT7na60/i7SVhyk8OBQL+0Ur1Sr9pmPZoxAhrSEx5IsYyzejLp9kEgg6tF/
cQa24Oy00idgVPYzsixYDB2Og2NPIM1+GWZWcoKkYNdxh0d7lO0j3XhwbWoDlnfY+5dZpMu2XIoS
HSz8J9RO5kaChT0M8GQjgRx1V0OU35e+lyHJEMbrGJjZQ1xacbSG6D7kVhYtFVmzATJp1G4J0YSd
qMbfcuRj6OdwOTlGY5wYHL9kZLRnA09LMkJMhaTc8u5MHK317EyXobbuVoepwsWV7ux6P4ddZiw9
bbPU07fjy/ZACYPiHdcBaCAzfx5S/ds2qodkGuTNQO22s4FLRDLxiaNrehNQbge6yMy5/glJq6CT
1HFNj4+E8mUu5++2EJqca5m8lMpmV7b4oRmFSfyBVAdsr4iZIVj01mtPLw9tKrB1IphlRqgYwbDj
8G8LprvIKpIPKwtiym1/JGlBZg+h8HuwTIIo6AYo4Af+dHVMPPaJdt/ye3OyD0bWPfRn4xtxKOmF
/Hou1JvsgB2dffVt+ZLGywdr+WsYxyaDoxE21AjlA9Xsmf2ijkDb2pSio+nQUyX6vFSBjwgoNwB8
CTvcOLMZlBsSD+eTnNCSgB1m8UlGRhaZisUHPr3soR+N4Og1Q/mOai891vhE+I2Z+tLxcF/inliv
InHm5yxP7fegNO6dbB12223MwSw1mKpAGYwkSfLeQVOO1aaNretk6JGnUC83lxUFPV2dPjWs9c6G
BlHoJIL1aGhxJ7ph7vBC9H+Z0sQRJl2Nriu1jrBJOgiF08XLbXEwEIfeUSbeAspQWQd72y7mTTPP
8WtbN/8ayrQIbB17ppyFMBGcqXvotAUWZkkEIR2YXgoD9H6HcBSZENPpjadsTC/QxvDzoaFeQpNG
clZMQtmPFGj8p23WkwGKyxfWjEdCpiT3yeZnJpYHVXXpbAlXzHgN2vmlNOPkqubY2g9kbZy0VU77
lj7kw0NDUfa2PoIp7i7VtFBGOe4jkWm3IvXL19ZV9EstMjvkuMGJ1RSF5+zba+SvfbGcmOtzVsa5
75cZJSHrvmahkKQJtQ5Wi7ogtxKGn053hEjfL5up8fdoPPmAq/HLsPw/8cJkLs2ocGtWyob8MCHM
oYXweJtmyGxs/5lLKIhQB1wlsOmL0mNHm37OCNKt+FUQWITVK5maaHRN2FVzrs0nZ25Os1Qa1swc
bGoZhgcs3w2VnnwKs56xdH+XXv1g6PY+hVTCi4FZWPaURIxaQilAtHjtsPOq4RePNL1j6j4hOSeD
KDR+05idw4ki3CcsRS7G3jAbGM4MMSIVipe68hMKV5n8AXaP67f09nXqhICvO2szcYa/m0Z47kfn
GaQscUZO8Q+FF4Croqp/VSmR1A5w6sjTJkEF9vxNGGu8j6fiuY6TcQcce2KVZxW33gKJBR0OtDtQ
/8gz04+WecrUOs8CqbNdnRuRXwzBbzIsw3/SavYMR7ai0Kv6xSOAKlUXrLQdfX073rweQ59r+BW6
MqQ2gYtdGsVACHB+K4flZYEZt1uS5TcxS2lEa/HP7NS+KY34kLV+eS0XPCNiCg4T8+hjltfyMrer
yBtfyeIvw8OiqukIsI1DZUjqSxH6H743xX8sxpxTrN9MhtuvCfkA6xVqAwir1De9OTwjNITIPH0u
kyUz99JFHk4BjHxjzJxHPHL85y7L0jayBb66qxqMomN6m7c/9MGi2djIRO5GpjlzcCLZ6qFfjGav
cNCywfcLVDJjgSlrt7RjWn17QV2obVPliDqHZgDghhQKwH2+aH+dSI/JDBg+09CXXEFbMMVuvNWy
bP94YBBvTZ6I4ky4BsowzGjBhznaCuY6E82fOezCIJJWl333eT2fLZVMW6CbaAOwAtDUF3X/ayHT
B2XK/MlmGl2XEb4bfjOY5J/k6TkQ9rML7JBCKb1yZjBsQ653xbkUvtS+XKlutnEoiP7jZe1D4Amq
epnqIr3oKgt7gr9czGhpDE4qHgfEAQ7rmxrI0n4g4ALOAn0eaajpxWj7HKFO7p1Cmxi/NEcwJDLn
adDi4vrOZ5u6JSMVfdZGGG5a20cb8ad3eJdQKDAMW/4OWV69D8yU7/6qzxCCatwean+PcrTeeEst
D+FisfchHwPtPgdamOKJWNoE7ZeaPqfQfepNkj90W+HyWKbkGVl05LLi2rgwNVHL6uINewLVSNv7
QBb9g0UJxvEKulFjoCh8xOoAUc/4lN5rE6P7IPMxCk0iFcy4xINqsegggBxhDKFWEejZZxNFHfrl
J3M2wp9xVPOXWkR+yzQX4CbXOFDIlml2JPomGHBQXmEwioenalgeKxe6bm6v1Urh3RBXTjvyYHiL
J6wYFHPWwc40cMEkf6PBeeMhxZ5norC3jY81ZtcPktch0KcO83SdTvY/pl74HwU8h8j4L9ydyW7j
WLrnX0W4m3sv0IziPAD3FhAaLMuzLTumjUDbSg7iJA6SqEYDvemH6HWvatG7XvYu36SfpH+UrUxR
doYjQgeZgYoCChVh1yF5eHjON/yHOV+Qn8yiAXAalsXEyG/temWNNFl+9JZAdBsFfagYWnicYtI8
iCaYP66s7CJcGVN9zXEMbly7BBPR1UEPUwSVqUBP1tgCdCGi9ir8faHeKslAWSVgSbRZhTPjBPKV
KmH4Uvn0bGaKcVxh/gd7CbgH4CmEQFO0sMrRpJjQLHLImtnvNWwG4sUALLsO/MbCFWgJt7A7T23z
qoyXVS+exNWRufC8z5TBNybNsyN9ZZmfHCk12WPkyS/VLELsrYilTzLMRw4UzvO6q1hBcjObV9En
+m4JmojED4WfnBer4Jd1lvfo2D0oYFDB16BUIkfhF2rz1TBLk0eb1c25jqkEJlFzcxSpAe0TnCDn
xxOoQRdl46hG7n+LaW1FuZvYJw3sR86/aBDgZBJjYhzZE5QrNaM+pfy+GuRykY91c6aeN2+wtDxI
HrkGIn4e3YBsbmDP6A4vAdTYS4T2MXHEb0TCgRdt9PVlHGbJMCswXrAWZjBYe4tRYcLRSuPZw0K3
7sxVcgKjtRtJs2NPw+Eg8meU9yIbecI4/2DTHhrAR9OImcP5EYxImrNz6crS0xgCcqbHl+oqXpBr
B8cG4IsuxJQa/ou9/IIEoTVWMAn5sAxDs+uVc6uvkiHcJDESbytozE3tPBzoqu+f0Wv0b+Y1EE+F
HtU1bPnqrChTC4ayczxPU+coWcGDjQIZsFCyzhr3LjpyQB+d/iqGl2+XTjgu7RCaLDB7QICIn/Vs
Va+PwGZkeDaqQAeX5uzUM+dln8j2gdNSHc5DFCHVnG5m186of2CcAF4pGONEaZ5qsXEkmfnsLGsM
/paZT0AbFR+8dVN+U7N+Yc6nqlKOlGjNYR8H2V3u2+elXGggnAhgDMhzmdRHHr+LGpVbmY1v4Mru
x8AUL1RPTh/A0hjdytKiHm7dEfLEJINlJqcjFmNyYZuBcTqpOfAz9BvB/N5MuPETDwFM9AlpYhUF
1hwyzWPyy0RHgijHcj0GDJeFH8t5wtcqA1jXtfI8XUn6ydycY6CZ1rCty+SWvLDo6Uv1Viol9AWM
9CpRinRgB/QHPKcwehbpVBftqJHnr/Egy3HIgEBHcTeu0OgiluWImZAkSasHE4ZZ2U2ScnJtYh/X
zaREHuYUfWem1JDGYh4NEm5ahXDnw7lzruLZhFqTqqIaos9X5/qcRq5ZLz+UVTUtl2gso/pb9YoG
TJ6mn2xvVXPsU4pVIw1QzxpmTO6foMg0KIvJYFFA2oqpGfdSgEpzH5ZhGSKWidwwUfxyfe2tQ0zb
zQhDAjVHcFjO+v5seTYvUFVFzZiVnEOQKmNvpCK+3Ldga0F9piGRS5S5Ja0YlYuI5Ky6dhYmpOwi
PQsW8wvggcF5YBlIAUD6TrrZnLIHNE46wZZ+t6BbcuwtpfByMk+kvpVjWtiVZjll0USzT8oVRWWH
/GgV1J9jehYeX+iIGbqEv48iMT61ZCXQbWFJwPqi96fTpTleAiEbKn5YPdZhST698sqbmbPOCFoX
sEbDFBXiSp2UAwOm5bq7VODuBGvri0FF8FQpFlSsS/OowOJkxZKhsg2SGqvBnp3m+thOfTgcixV0
mTJFEtZLkMz1q/ACrVyIPGGBi5IEzziuUeNEbFbrlgps+CxWruaJk59WNeeVb+Cz6AQRwOe0QDXQ
Qib53lBmaD+G5udls9XhO+cBq63oWJg0HONEjUd6GuUDS1G904mVnyjrpGGeUKGc2Z+LrMSpZQVM
tAoXg3I2qdC+YJed1ZJ2vlxH7P/+sefnj4VqMSN1r1zNoQpHN1CHurPFKRW2nq/Wt9qcTzyg34v7
R3+SfVJ4QcG6UfGNzg07UnuZ8gnJ6IazPJYMyigBODRNKkjQKP+W5prSe3i0VCmvztVhCbbSXCgX
5cqG6IPcbg/tjY98ridLuRyvbaQS60wdzQqTitoCMjtOW4tkAK+FXAHQn1qiToG/oKU1OHN/kJSz
+ghkGKUEzjFw6thNVbjMxeoocxJwnsq9BdZd5UsJbbqDHp56ecFHqRiDuULFFHJBFzDycL0MyCsh
UdjaiHSA+oJ04iuWRQM6prhPh3ASDRUCzdE61ZVLNa5A3FdxGtzhrIFPlFQGWOykMkLfs6sF2fJw
Bg7+wi8nA3WZVcehQXuIuhJzKMt366U09NNVcgX1u+wpCJP0M9irl2qFC3fmFFoX8E3dV8tKPjYn
FKPgMczPlaX6xbICkCGpMhvxbeizMwyj5lcaaAbEbMLJqJxXRP4pp5lcFPcr05CGbI2X6yRQ+7CP
lpzb+l1p0znJAj/6xGkBSgCJ7h6ZjDP0c7T8C5qC2RylJEQE132rkKd2oteXgZWpvQAmBdljUPd1
pfKoWVvmRzgKfMARjT2K6eRcQzNFqy+0yMG1zxopSpomQwc5WpX8IrGpQGjoV1dzwOBUnnsztsWB
kSqNRWNfN7GVUuzgkbxlkM/ToaXVzrEXFCdKZs2hTKzWfS+oYE4VE0DPpoaNjkZh7JNTKyMNutF8
gTtBWpFB2ZnTjxbkjvnsKg2afTGcYpJ15Ouz3nJh+my1AXB+WTu3IMbZEwKiovDHwFCMoTpXYWdL
weIcZ7QjQ6a0n6o3FrLI1wVZHdmNfYPv0Sck2Je9aEVZdlIRYSj0a0KDkBVTwivehHQJlTH8rG0s
cMtJbg8rPQFyoyPLgY0hWxfnMl35xsGqkLNfNNI6eojxyj5eLHCKkGpkamYIHVeGT+l/5QRp0wG+
oxV+Wnh08VXkF6gs1KjwRjbUDykaO8tJfFpNjDlMSZtcqYrIzSaBRBQDEU6LTj1S/BTpdDk0r8xV
cGkF85u1FHxAhBxquje0c/Mq0K0b5DdQa6bq15MXRdD3FGfswTYiJlmYENCdmBabj/2CPgfoBHMH
MIPhy78gFRQ2hDUr/6ikfgwzx9ecnrHxF0ZVIxyivepBikucyrmIbcrecMouZDp9VKmt6xTI6gTd
jhgAfy9UOPUcmZe4DPFyGxCCOtA+DJkqNEZi2NEidOYPsdGmfL9G9cW8dfI66ac+QuH5wpPvoH+F
YZ88HyVmLs7nbKQT+8aIcLxP0KU+wg06vZ7BKTshkgR75mhNEUtmX1ooijcFBwxeD1PdOl/30zJS
RySlYPLnejywmsomcnHYJ9QERJK+uDBwjOoVsnJpYenaBYaTdRNJ7uO/O55lZrPFamWvQNdiZPle
fu4DdxxYAe6JqyL8CDgOFrVZfgQ/RkqgVetRmsfedd0IANi0HUIrGYDumsrw09Dp2fhR1AOtmFPl
XyOtbSJogN9xCEK6yORhrBi3sB+vZLahVbm8DllwyD/lJ1mUXsgr9dKapXdNAfSosJR0pNuQObSl
HB3JGu0BB1lkbIYD565erSAPrjDRmKlsCuiA9itaeXTQ8xtwZvQz8Q+j3t5NI+9I99aX9gzLVrPp
DS/WWj9VtBtFqnH0SrGmk6PbGVoFMIjScSpN1rSJLZC2kjHB+BDv+i4pe84ZTsUsnhfSRVaU/lDy
GzqEx2JBf7i+jyVEAzKrdjAKqLye5lNaC8v52cIiXsWvbjbwCkCIS7ifN8ST5qlVyRWnTyKdKTFf
d6RuPqmFd5Tpc/T8ExTXK2c1Tmqyt1Km1GyvVgNrAoGw8rGJW6iU6tFPpgm+0B0+Kdg2kVLJPUuD
4hKtNfWoDlZwh6z5aZalyNjM0vKMGbGwkoviz4jMoLa/RrA6CYj45tnyU2Zq6APrcobfRpH2ZW8J
TnCdr4e06+yLoJhPF3QTugmWyYMFLPsraYEygcH+PKABP0B05SFOKmI63+sn4LbgfzoIfy+ayFUn
KqNAMzlz5OUXOq/FMaBOjk/E/WCsLZx+gv778XJtUpxfL72rioIssueK0Z9VNFwmqS5fgKbLe6aa
rW4LopYTrnUXaIHRX/u1dDlDSY3jNJlPrtboZw2wdQiwdEUr2bQWs1si/VUPxSfMoinrXOWIoV/D
Zog42AmFyD70ey+Xl6eGrK7PnQyVi55ZYTrsIG000s2M0MipomGoVBW9/zi81iJDPUULd3mOZaQN
RR2Ai0nzHNNPRBZgp3h1fR0Xs/JxGRsZ+TPU+VtjoV4RRq5t6GuLWUrAiKQJvByaI59q+F3lYAay
DaWSOpL7El1h+hU0QfsSd99fIPPcrbU8we5G9edfMkRLYJqDCv5FXTSWAfQ84Yg4NSC+DEq5DxF0
pZwWWpESH2XFeV7i+nZU1g3sI2KRYm+Sat7VTE3X15maUJaxdWjC1KE99Oa9Obq6jbYOcFoNPUaa
AfDp7GaLBryazweZlllHfM95H1fuh8yoyyEilbhsxhagDT0gatP9sEBI2+tXa/tKTSKMXMlXgmrt
XFcmBpggX+VTPadBNtCDZKGNZvpSgSdqAwiRqO9hKLHCb1u9xcolwnKWcAhbk7Ol7mTXygIrujCq
3HSuX+oSGU7YWDDGtjo/iWcxJM4JfeoYTXNqDJTNfJ2RTYqIqBUp50oZjDwpTbsTW7nSwlV9vEjT
gZZYl2gHo1O2+OQT02IgCbd7dVSUi1NYunRp527qeB/DnB627xd9KgFnE9MZrapoIKvU9YgNB1m4
MuHxLKTZEUTIFH8EU/PQfaiwdICzQpJTS6iqePN+iEzAkCjIHpjwP0690OCaQHibptHii1rUR1kq
w9xaL60jxV8RaXuEQHhpyyeLlWfcYGwPdjNFBsMtrLAC2JBNEB8LIX8uk0nolrOQ/KguHQR8Ma0d
5JpcwRpyllDRg3xypkRZ+YkA7Fqz4YkRtHj2sYTyyHBG5tINY6yJuiQNU4haswEV7ptU0yEhGvWl
jxNsaqi0oqWRHC7OUGY6YpFezLNFD143MD79DMb1eJIY9/DzOaITnbwxR6btCI6ydLQKpezOVGkO
wzFfX8zCoOipc0REdOSHhmFsDLLFikMblL2p9it7hSlVlFt0BrQSG004c5qbS3n8eVUS2fleoGs0
mBc6SV400paJgWpHsrpKE+WyWubVsu9QgTwzl5SeuyT33md/3axS2CIfZkujcYNJohEVE7zc0W3q
TzgTkUO4jH1ZvcNOksDeD0D7zCv/FIKuTndBmRwhcKV+psx6I9MMOrEQG6EutpAeIchKQJ+D1LmL
M5bJLK3jEzWzw+OVgbnBJNbWn/xApexB03gKhAKbX7g1twF4WfoSkjRKVPxx1AyLJUN9yByiX0xP
wkt1knyuoko/J12pP8qqCtUKq4FryJjFsADGcm+SI4yqbD6/lOVMvwJer56qZhieFUzuJbsyzQt0
MKhg8ybRbFiOrHA2uy9zdE5ioBnOSgl5B1T5MEutzhJ17V/EEnIiXpz3ayjRgzxXnOO0dOSP4cq6
D/1FebpYUm9GRaAawd9VLkKjdvrGSr+OS8zAjmdzpKS9pFj1rSD1x3yvPdqkCZmlKY+AR58hI/VL
YqAlAonutIaeDKxkAasbDRbYYoa+mi4TIGBBVCcUmeqjdFLlfaOqHyULdfsCFvm1U2Vg+meYw1Zr
Jbq2FjW1RdnG+waJXCrW89ochykDL0EdoESeFn3Vmn0Eq2l8KfXZrO5nyG4UpV09WmxweMeDQCaV
5vOiyE+Rqlgr2TCwVDisqDXA1g/vU0+ikbDU7ROIx9MiCiblMQWo+CiVKmtMBqYOFCxyj9KQ2QmC
7Eu4oMe4lFBZ820bbb64vkslNFcdykM9lCxHqmSnF9SD9FONzAdsAd9+Ha4/W/Cum+4xhg62mowt
ZcZRUGBDflwszS8+6lpncdPmsFdJchdHjXGyB2tgjUggaTfYE2zB2b+DBc4o+Fkt1PgDpVOKwOtE
hiFeymCxsBKg4Iy9bh8b+PXRspCB3cd+ZB2XeH8F3ZVWJAPgYvGxtlgYdNQVulPW2vpM7kHLuDRH
iladlnO06WiZ6tWxKRuTU2U214cWHK9RQCJL9UOZjOoYQ9hKqRZHcyc8RRfcvlDT0qY+gfzRbGkN
i8RGrkemrGNgvtk1Q9++mqxLBZyJJSEKqa5pQa0n+L8TcmAhVyLdCK6ScCE6hloZ9pYWqGuZgMsF
BAgUUqXWa1FVJ+5T6jOEFqWBkcPwjzzl42JiosKnOsB5l1QZ2bdl7ws1EwIjM5fHMd37ntcI6xWm
WdxEhYPzjpb2EGs7Ty3/AX8dpIFmSXhGN9TpKYhxDCCOzTIkysh3NCs3j+1gsR5k4CJ6i9XswYiW
H7KAPLjyZuDk5tWowK/xuJT0arBaG8pRWtS3pmLXH1a+dAkEm4K05dxVgZo0cpWfF86aY4vYoBfI
DXoYM20zSS6SSB+jslYAaCqSPidg0VvAAmosfO9MgohhkkzkwWKOoh/H9DXyNsUwlnCFV3w5PNYk
M5W7Nlio/gz6y52aZNfADYxeSAUR2GzTgq2pxsph7UAwnV3QQhgs55F+O98sjiQxbjRgG92gqNeD
FGnJnqpSgXJCKo3d0ralHpqYy76cy3i3k74Gudl3Kg2TYEUuR4A4g2NibbYdc21/gIqlc5bNKeel
0vx4vgxwxzYhG4Nvh0giScaxkYfGmY947MD24BcAuS0rcslcSx4A0FjHwUz/7MUFKVM6O5elQL6o
KgyE/Lk+YV7UGulCrO4dGY5FahDRgAshLS8r9hswuCttPsPGBF5VtSDHNWFp+6GSXS3VuXZZ2EDt
Na+mdy8h3/cB3DhOWYtsdUboldNRkx7WC7+pDeHVwqK+zIo5sQ5qBtSVmljLi1dDZ60tz8wirC82
7LXv4vFdZtNkXObTaXnuZv/R/F8fUvBwgeeXf/+P1t/OA8yFivSXcv+3Wv+n4u+bHwOxbqwxW3+h
lhWU9XU1zeubaVFFXOD5VptfffFTRuL6zwNR4UjKW0SH94b4pl/6+kCd6WbQWwTy/vNfHtIqKZv7
8+iVtIh+jcp4ixq4uaXN03xtBPBqQVk9MrTmvENmn/4lYhmbP4g4RylCmU8/lhwHC1BbM1mvzubP
0wV3puiPJuHrz7ed669N5tee4Gl6Ro//+S+Kwi0fNAeq+o6mB4mRDfCu+QNVdWcOLOcdz28CyTae
fowqMdf7iaagYXUeNANYwJqqbpPt8Ww7j66+0w0bV1j8lZ///GyPruq8rIOe3dDeOeCLgAw+PyIU
1J0pkNR3GFEYpi4/v/1mdfxcr39jd3LQHGjyO1thKg0T7ELzpz0Hmv4Ob+5G7P35z9MX9xN9Ado+
Rfp790GT12zBjyame3rG9h4gOXwhRNuyja/x5s9Ptwp0dP8PWwQmK93RLBwdnhYBc7rzIWAE/c4y
NA2DlJ/tA2h8qQ96dEN5Jzf+S9Z2/be3QUV+hz6JLVskNZs/2A/8XFuAduguKDXPuPmzd/pJ7I9P
S57J+TlXvqocuvQVAgDU+ZAjeLHkqc+jvaE87Qo/3XtXtEOXvma+4/RTKUIpT6+3HQAqqvWOs9Fm
ajgTvnXRf8PJ8FuMTE8/etyE0MG02InD3/yFbYD5coDnwLGJDhEhwXms9atNTP00+O8x9t8fUuLt
hH/YxHU7P2jC/Z2/pg9TN3njd1rhevHil58nZ3Pbz/ey+0+DJvDfTkXrxrc/2f7jcTDN3fzBRxOq
SUCen/rCjYnr3/+SBw/ubq5gNZHS70/SZBXPj7yzeX51yKTkauXesDiUNGojmzvYZivfOS7GdtsR
mlem0l7c/v3HRhyAycum2zE2SYKMR9z2H35s0IuU9kLnfTzdn1icqewDx35fFWXuRnvzYEFIOeye
x2j/vnrPmoK12mFjXzZfQvuOTQ37PVu1dYN00jY0mhGHXeOKFNxL969iol2oM+u6SmKiWAjc7V+l
+j1dLr5xdbNm3L2FiMaNjciqg3WZqii2qcmcM+2V/gMX6ro4eTx0xqVbTrm5p/GaNUqCyceED5vG
86nEYIaIy51PCwxXSjduvyqYOYZjIFwBs4F+OKiFF0v4B57t3AXaNL1vPRUqhM1/iK0c/BMUVRZx
oZ4LYvyeBdi5mJb+NG9cR1uTaesE8xqzqKmsEBW+OufaG+/utV34tzz/5SnTLmF8/893X/0rk7Td
5XfPifZZ1DpnDjxmXnv2ncO4dTODZrPfnlBvzcLOU26OitZIz8ff9zzWV373rzpqXz0XDfnF/rrz
Qe2GUq2V8+esN5Wj5Xer3D9nhfHiKJvuPezTP34t6kDeLFi3znKVkPcPv+Rv3O17aVG6nZu9WMYQ
MPIg6ozdaOE+pvn2Njeb+4vga381vD0Vw4ojI3Yjd3fgl9HX9w98DB2gOf52x1XeXr9v3/EFE5y7
XtW6Y4Wld/ALvHITN24P67w57Gub3J/zwTXB9z/hzhd5RMOttyDgC3qfIJPWGvRFFPz9S7ybovXF
mtmuvE1SIGLcaRK0WzKkyYfuTt0qr5LHYDtQc6+NPOOhw/Z893E7SjPmy4zo++f1ZppV9xHxbPpL
h0Cs06N3lLYu8rW46xt36/40Th9yelYPnbevJ2AF9kih8XdvvVddwGKBQ5nSrdydHgOryYPfKwOQ
PXaecv7ktznajty866/mEt/4GnpuNu18mOaPreP4q9nXN46MaM09qWprxZtvbudvnz+QJLNydxrM
r6WK33izgznncMq+F3WGFTWj1p7SCJwe+j6R4qP33RrWUgQMizRAmrW3a0vA13nLZz904/v2yPab
4e/br2/o3rc/QlvA6xv6e8fAyyLL92+DLxcC1dTDX1nv1/9TTjuP/zpCQjRvfXX4bh8+/Ok0qVvL
7JXK2/fPxVlwvx8VKC9rjz8wLpWM0m8dLoouYJVxv3uz0JS6D/2Iz91H13ML4t/tWJuQQ8Qxcu7W
aVm2l8NXyxvfuLGdk1osW3uw0kg/Hz4T0d6gAr7icw7Sh4f2Ymi8uQ+/2YrdFymu7VCbt2YK+JbP
3Wbk/ZKpIuKYO0/Xzf47r9prwhSwjC9w22yvYBFHxmbU9nmhWMZ2yrf1+e/fIp62YQmMXuFW2+E2
b/Bltfv7R7/59R9VsofAomm8vc6P3/YNmcljayNWm07koWt5PK0f/GkUtcvMqizgjp8bCy+aTKos
4BscT5Op50bbCWjen6oI+ALH9Mtyt3M2TZPWh6I2CLKDJzulMtNe0qoiYPccV49uKxGhln343d6m
7SxNbQAEB0/Br/8r7dym8a//6LCeO1f5r/87eQjajThVEzDXt3yGe70atWmEH/oAt26y3t+ggYUd
PvCd9+ID1wUsaOoEWNO6nSO3aJ2EaoMFOnQy6CMHezG9KqRASh2GVnuwvcPN5y3igP3yIgdRTQGL
7UsQ37v3y/aOYQpYbU976Mvv2xKwa2AF27klmGttojRkt5P+42fV+/t62np3MEaQA5ax7rLAybBR
v51P/XV12NdauofWZXef5rmhtftPg91uWeta259s//FrbZAh6uBe+3ixBZzjN1Wxv5HKAr6Z21//
LztT3f5mtDc3pdem7c+pzzdeNso/ZYX+fv9AE7EHJHS38lbAKmAtbkAw7SWuCNhmaSCiXRFvd76n
aHL7tx/fB7spFiXuJtA5nubrqZcuOIq3426u8uZ6f7sCxs27eTsZfQmOqn5Hu3xjpt+tIg8ERet2
3/48377d/jSJ3Xy2Owumsv3bj8/1KGcaksftQM3kishtB8h27WGLwAoeHDj11tMHvz23InLboyDZ
nwRLQCHlyM3TaWdUvETQCHhxR7mbPLROgYaqcmhkOgzuaXcARtwO1SwIR8CbG8ICS4pp3RpXQGI0
RK7aTdrDipgHCHLt2RVRjOjlKfF5a2sgpttOyY9/xMdVwp7TmgSkPA8fd/TwYnOAcSlg3NKN2ner
CJiFk2m+t8AUVUDAdQISjrLwtFUpUFQBJ9CZWy72VoOI1PUsKP1qPzRRRHSkx1G6cGf7tyxgjs8C
9vVymhTltN3yV0Sk22fVahrTBM297dJtdjVFF7DFn6fRI3PSGtcQsK2dp4m7X4IX8InQhijbNysi
jf8DnKgiItsGGr5023uFiKP5ChhMO+rBFGb7Fn98I74CyF7t1VeVhtR16Ll8Qwl0L56COXT4uM0X
DcymtSYgCQgYeLNrYj3Trp6JyDrGmdveJIAhC7jhhRvdu3krElZVEVO8nD62Dw9VFbDUxsugXD+h
s7cPv8mMRBx5d7OcKW4FlwD1t5f58c/jLgnK6WPnNEi8x7SdNoroYn9oYEysO8wKWjuGKqSDC6Wn
aZ7k7QUtIqsZT/P9arAIUAqJx7TBjp23mxyKoagCChVPnJ1z92H6uJ/pKRQrBRxWp4hPLFqzjURJ
Y6Rz+EL89X802/9rqRlqDWgywNJWNBvZAk1/+3J/XWmtwZr/7hL9o1hzag+/H0+w9XZqHn8V7P81
zpaIU4lF+0sazZ5f/HYdbYoefBWOjaCUyRqzbXhnb54pf91717F+P7ykunv/zZ4OcXP3nwZCiutd
12/Okt2pFnFa49ywV7sTgVAZumsX9lgeZK37bWjbv38hLzRjfqPHf63JMKJcsx1lk32IaGCPityd
tvpQG70KAfc6b92riHjlJM33uu1CjqHTaukGZetuRbTizqYU99sASWid28v8eAR0SRi/HWWzDER0
O6+hcuatUV+SQ3c29W8sZI/d6jHovM/d/djkq1TNbx0cxal20qEK+Mie48vmnjuDOADWvofPEcFv
+jgtyk7XTVqleCif2xfw44vj8zTeSxREVPgv0g6L7l+Lzn7GS3hz+D0Pm0S6M67uHwN41sFD61PU
VVnEtgwm5f61WA0eFfudiLz9/X3VOa+K1op8Hl3AHP3Xm8F4cPNh0P9vnWbxUAjvjPfXP6RhWQdF
oKCUBVNZ199Gs752WH/lCH+LTfrWz5+PwGbXeo1Ove20/2gUuvs0b0cju7/dClTeeoq3fr7zlMDM
ITrb3yZxsbO/HkgXfmoFfjeZ831e3bfX7+Ef93tCQBiGm05s183vwcttB22WgYBPA0JahdV5a9hG
cubQEKa5W3iixXakzVkrICdtCBmEtPAjW0OLOLx6bs0+/do+J6JQ3dtbHSLQ5yhYAzZrS6GIqCdv
x32dbmUKWB7DfJpAIthdHSKOEVjEj9Mordq4TBH46GOC3GD3dpEM2/71xwOOE9bx3vtDqu7wcc/d
vIEh7oPmRRDyaIyURYM1bgUaiojw64oWdZk2zPVW0UkVESaNyYFLCp9lWWx204vpImjvIPKb9Ya3
MSJPVzmrHvZiaxHVuFtq+cGj+7i5/dv0HvGY7ULZnAUiGqK3gG6f5qfHukyL1zZDVQRI52miPgQg
KHgtTSmwIdg+7QoUvttvRgRlCQOdMij8zocAqOGrmzzx33Y+f/yDvht/9QoCDmwc2dw9vpxqCRi3
h0jCg9teUpaALW7stqMi1RKwv42bj3lAkZKGwx6CTAQc6Wl1EsKU/q//iKZxq5mBQefh62TzAOcu
V2gnnGCNRdB4nx7g6RTo/NsTUunft3fd7BYawkFv9iBei/H/nPxmI5N2aELzE5bVf/Eg6JKnt2tQ
Ar6y93Qi790gbA8sIFB7n1MSaZ9mAs5JqjdeRKhW+LuLUkTn9Lx2G5hma1gRN+xX+y9NwDbWRQqj
TTjQBNwrCg/36WP7nYmANY3zoHNG2a0VtYtoG5Nqt9HFIjBH6P54ndPmv8bvb3aXgyKCfjgCJU6Y
0p5khZ7QwYkzI++PKmB/OHGz9tagiMiYT+vcq9f72xmEmcOn4am7fZruaUUomoApfiInvTK2gE/6
lA7WzH85JQK+6zN3r5wiQjcH/ICbvvhEDAGzTKKI1tHeWhZBsgND94gZTitHUEQUJRqNgHr/mxYR
jl1MszblF9ecwz+RK5eIfRq9lqMpIvhTVyBNXyxkEVD0K1SRgyx7ked9VT3zW/taQJvcjG1jO7+b
3FhERfPWd4P9Do7aeEocWiq9dcPg5UzDPBQxdAD9fjvOZipERBhNmaAJC/dXhypiR7pb309fmQ4R
NdgPwbREWq81HyK2uks6b+miMyrRNss6f+sMkFBKy+r5y9y9nILFgoAl83xBrNDdAjNMLrn9n8Fr
F7V0EVXhcUbRL6pf228Q9xUR+5wHj49A5gZu0SouPqFt/vg74yT4JgjI86yN/QA3VSr9f+v89j+f
OEK7bwrpb7SDBSAONqeKywvKg+j//ff/Wczc2qXSVVP+5g6OkYGiBvzapIItMzURIkA4E6a5dNZ0
Pnef0FIdRxNRxUbTYubOtsu9+Fs/cFPsxniqa6T+2jUlxzIsVURdqZ/OHlMm8NadkUYGbb1Mx2p0
tN98eX9hgWOjq/7PV+HooT/WbuuI+ISoC09fEARFoPrPp6u9ZoNivlkW+9Y2wFUjyTLdFLfPm1YM
fjO7n5/6dgHu7Ss9A27GLwTX1cY97dDIpMcAG/HFV4wBNirLf3yFb92TfxM7395tE6T81vh/a/y/
7gN+zQ7gn+9zfnaEAC7jxmmr7iOiCN6FOrqPaBBQOhinEVqkr/Z4RFQmemnTGPu30yni3Yn376+d
3CIaVpsCSINUooofsKu+dh0RRLdemm7h2K2M2hCQfhwFYbD7XYvIeo8g8zS4wsdnl4kNwaIxynxR
jgM49Mf7xzeGjEfgFB78Dmy1+uX4Arpuz+NvKlLNy246oYB+nrxommrrY+ul2AIq+mAkWhmQCKjq
8RTi1vMKfTrwHvr0KaPtv7UeAj2Sw1/MaYBJBt2/7UibY0OE/lbPz8lrgRc9P077AgLu/GK67PTc
6BXWjggq00WwJ5Qogsj0wU2QBa5aUyGijXuBbGR7VBHfbDPBX6bU8vb4pba2fYAf7+9fBeUD7fdX
DxdcdARcwM3A+zWP8IrsbuMFeGhMd8XEtOfcEbCoOaTw645eL0aKsHF46mgfTyNwY/+l874AN1Ig
V7nZbEDGNJWoDgl1r0r8VpyCudHhc3abztBhaM2aKiKUuKVE3r5bEe2N2wom7d7NCliZH3m9wRM4
6KgqqTxt53VTVhQBZ3wRZKpvp/Bvp0i9ptbcAMu2H+3ufeNfL1sWbkoG1EaZooEIbnsrKeucQ8HO
O5cVpTPixVfDOKspV8jAz20IcPiLvS20/hcmPq84lB2a+Ow+zc8BPX/NYuuf7ymfnPIOfa6fEGeT
e80x2d6iRBwEXRqae4oxIqjc3dxdt+UsRUjW9mizTXc3OxG15F6TXO8R0kS0UAYPQLfbtlIiKnHP
+RWx1J4xgghplCM3mjVR5mt7uvVm8fntk2tYAWZqHbOKkBYpnQi6YK2loXzVIvEbk+WmIQ1bpd5d
c4qIlPVqup8mCOih3eXV/s2qIr6QD4hUrKn2tl4cZo3bWfmj5GP3EBw8U7//HLTla36Zhx4Ku08j
4EjfHW47OTsWjs/M+YeIOsTf/z8AAAD//w==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Aptos Narrow" panose="0211000402020202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_xlchart.v1.18</cx:f>
      </cx:numDim>
    </cx:data>
  </cx:chartData>
  <cx:chart>
    <cx:title pos="t" align="ctr" overlay="0">
      <cx:tx>
        <cx:rich>
          <a:bodyPr spcFirstLastPara="1" vertOverflow="ellipsis" horzOverflow="overflow" wrap="square" lIns="0" tIns="0" rIns="0" bIns="0" anchor="ctr" anchorCtr="1"/>
          <a:lstStyle/>
          <a:p>
            <a:pPr rtl="0"/>
            <a:r>
              <a:rPr lang="en-US" sz="1800" b="0" i="0" baseline="0">
                <a:effectLst/>
              </a:rPr>
              <a:t>Top 10 Investors</a:t>
            </a:r>
            <a:endParaRPr lang="en-US" sz="1400">
              <a:effectLst/>
            </a:endParaRPr>
          </a:p>
        </cx:rich>
      </cx:tx>
    </cx:title>
    <cx:plotArea>
      <cx:plotAreaRegion>
        <cx:series layoutId="treemap" uniqueId="{3B5A90E0-0285-744D-BAD9-3170A96D38C5}">
          <cx:tx>
            <cx:txData>
              <cx:f>_xlchart.v1.17</cx:f>
              <cx:v>Count of All Investments</cx:v>
            </cx:txData>
          </cx:tx>
          <cx:dataLabels>
            <cx:txPr>
              <a:bodyPr spcFirstLastPara="1" vertOverflow="ellipsis" horzOverflow="overflow" wrap="square" lIns="0" tIns="0" rIns="0" bIns="0" anchor="ctr" anchorCtr="1"/>
              <a:lstStyle/>
              <a:p>
                <a:pPr algn="ctr" rtl="0">
                  <a:defRPr sz="1400"/>
                </a:pPr>
                <a:endParaRPr lang="en-US" sz="1400" b="0" i="0" u="none" strike="noStrike" baseline="0">
                  <a:solidFill>
                    <a:sysClr val="window" lastClr="FFFFFF"/>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microsoft.com/office/2014/relationships/chartEx" Target="../charts/chartEx3.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224366</xdr:colOff>
      <xdr:row>3</xdr:row>
      <xdr:rowOff>33865</xdr:rowOff>
    </xdr:from>
    <xdr:to>
      <xdr:col>21</xdr:col>
      <xdr:colOff>101600</xdr:colOff>
      <xdr:row>32</xdr:row>
      <xdr:rowOff>127000</xdr:rowOff>
    </xdr:to>
    <xdr:graphicFrame macro="">
      <xdr:nvGraphicFramePr>
        <xdr:cNvPr id="4" name="Chart 3">
          <a:extLst>
            <a:ext uri="{FF2B5EF4-FFF2-40B4-BE49-F238E27FC236}">
              <a16:creationId xmlns:a16="http://schemas.microsoft.com/office/drawing/2014/main" id="{30D91897-8826-CF28-8935-63E7C97773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175558</xdr:colOff>
      <xdr:row>0</xdr:row>
      <xdr:rowOff>88153</xdr:rowOff>
    </xdr:from>
    <xdr:to>
      <xdr:col>15</xdr:col>
      <xdr:colOff>139700</xdr:colOff>
      <xdr:row>26</xdr:row>
      <xdr:rowOff>88900</xdr:rowOff>
    </xdr:to>
    <xdr:graphicFrame macro="">
      <xdr:nvGraphicFramePr>
        <xdr:cNvPr id="5" name="Chart 4">
          <a:extLst>
            <a:ext uri="{FF2B5EF4-FFF2-40B4-BE49-F238E27FC236}">
              <a16:creationId xmlns:a16="http://schemas.microsoft.com/office/drawing/2014/main" id="{441CB45F-CDD0-954B-8DCF-F3F482C6D2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95250</xdr:colOff>
      <xdr:row>27</xdr:row>
      <xdr:rowOff>165100</xdr:rowOff>
    </xdr:from>
    <xdr:to>
      <xdr:col>14</xdr:col>
      <xdr:colOff>508000</xdr:colOff>
      <xdr:row>55</xdr:row>
      <xdr:rowOff>101600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40B29241-71F5-E302-E19D-940EE61571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921250" y="5727700"/>
              <a:ext cx="8439150" cy="5626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911794</xdr:colOff>
      <xdr:row>0</xdr:row>
      <xdr:rowOff>201525</xdr:rowOff>
    </xdr:from>
    <xdr:to>
      <xdr:col>15</xdr:col>
      <xdr:colOff>879789</xdr:colOff>
      <xdr:row>13</xdr:row>
      <xdr:rowOff>27362</xdr:rowOff>
    </xdr:to>
    <mc:AlternateContent xmlns:mc="http://schemas.openxmlformats.org/markup-compatibility/2006">
      <mc:Choice xmlns:a14="http://schemas.microsoft.com/office/drawing/2010/main" Requires="a14">
        <xdr:graphicFrame macro="">
          <xdr:nvGraphicFramePr>
            <xdr:cNvPr id="2" name="Industry">
              <a:extLst>
                <a:ext uri="{FF2B5EF4-FFF2-40B4-BE49-F238E27FC236}">
                  <a16:creationId xmlns:a16="http://schemas.microsoft.com/office/drawing/2014/main" id="{F1E8DC66-9801-693F-E2B2-E8AF42E9D2FE}"/>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dr:sp macro="" textlink="">
          <xdr:nvSpPr>
            <xdr:cNvPr id="0" name=""/>
            <xdr:cNvSpPr>
              <a:spLocks noTextEdit="1"/>
            </xdr:cNvSpPr>
          </xdr:nvSpPr>
          <xdr:spPr>
            <a:xfrm>
              <a:off x="19580794" y="201525"/>
              <a:ext cx="1834895" cy="25436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199338</xdr:colOff>
      <xdr:row>0</xdr:row>
      <xdr:rowOff>114253</xdr:rowOff>
    </xdr:from>
    <xdr:to>
      <xdr:col>8</xdr:col>
      <xdr:colOff>719667</xdr:colOff>
      <xdr:row>15</xdr:row>
      <xdr:rowOff>47683</xdr:rowOff>
    </xdr:to>
    <xdr:graphicFrame macro="">
      <xdr:nvGraphicFramePr>
        <xdr:cNvPr id="3" name="Chart 2">
          <a:extLst>
            <a:ext uri="{FF2B5EF4-FFF2-40B4-BE49-F238E27FC236}">
              <a16:creationId xmlns:a16="http://schemas.microsoft.com/office/drawing/2014/main" id="{9917AFDE-2C85-1F90-3F24-8FD547F64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2006040</xdr:colOff>
      <xdr:row>17</xdr:row>
      <xdr:rowOff>77411</xdr:rowOff>
    </xdr:from>
    <xdr:to>
      <xdr:col>17</xdr:col>
      <xdr:colOff>1360341</xdr:colOff>
      <xdr:row>38</xdr:row>
      <xdr:rowOff>132491</xdr:rowOff>
    </xdr:to>
    <xdr:graphicFrame macro="">
      <xdr:nvGraphicFramePr>
        <xdr:cNvPr id="4" name="Chart 3">
          <a:extLst>
            <a:ext uri="{FF2B5EF4-FFF2-40B4-BE49-F238E27FC236}">
              <a16:creationId xmlns:a16="http://schemas.microsoft.com/office/drawing/2014/main" id="{BD773D5C-6853-9BB0-9F8C-657643A284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393328</xdr:colOff>
      <xdr:row>16</xdr:row>
      <xdr:rowOff>117695</xdr:rowOff>
    </xdr:from>
    <xdr:to>
      <xdr:col>6</xdr:col>
      <xdr:colOff>88899</xdr:colOff>
      <xdr:row>39</xdr:row>
      <xdr:rowOff>126999</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454487BD-D01D-0310-5F8E-26986D27CB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93328" y="3567862"/>
              <a:ext cx="8035238" cy="48776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946150</xdr:colOff>
      <xdr:row>12</xdr:row>
      <xdr:rowOff>171450</xdr:rowOff>
    </xdr:from>
    <xdr:to>
      <xdr:col>15</xdr:col>
      <xdr:colOff>495300</xdr:colOff>
      <xdr:row>37</xdr:row>
      <xdr:rowOff>25400</xdr:rowOff>
    </xdr:to>
    <xdr:graphicFrame macro="">
      <xdr:nvGraphicFramePr>
        <xdr:cNvPr id="6" name="Chart 5">
          <a:extLst>
            <a:ext uri="{FF2B5EF4-FFF2-40B4-BE49-F238E27FC236}">
              <a16:creationId xmlns:a16="http://schemas.microsoft.com/office/drawing/2014/main" id="{E22FFF56-8A40-B583-436D-648A93B67C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1441450</xdr:colOff>
      <xdr:row>13</xdr:row>
      <xdr:rowOff>133350</xdr:rowOff>
    </xdr:from>
    <xdr:to>
      <xdr:col>5</xdr:col>
      <xdr:colOff>774700</xdr:colOff>
      <xdr:row>38</xdr:row>
      <xdr:rowOff>50800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E79CFAB-2D22-9A3F-38B3-E5E2CBFEF6A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41450" y="2851150"/>
              <a:ext cx="5772150" cy="49974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vyesh Agarwal" refreshedDate="45839.666090509258" createdVersion="8" refreshedVersion="8" minRefreshableVersion="3" recordCount="1072" xr:uid="{2B137480-CD04-B449-BB63-61529ED7364F}">
  <cacheSource type="worksheet">
    <worksheetSource name="Q1_Table"/>
  </cacheSource>
  <cacheFields count="11">
    <cacheField name="Company" numFmtId="0">
      <sharedItems count="1072">
        <s v="Zapier"/>
        <s v="Dunamu"/>
        <s v="Workhuman"/>
        <s v="CFGI"/>
        <s v="Manner"/>
        <s v="DJI Innovations"/>
        <s v="GalaxySpace"/>
        <s v="Canva"/>
        <s v="Il Makiage"/>
        <s v="Revolution Precrafted"/>
        <s v="Injective Protocol"/>
        <s v="Upstox"/>
        <s v="SHEIN"/>
        <s v="Stripe"/>
        <s v="Boba"/>
        <s v="Games24x7"/>
        <s v="Miro"/>
        <s v="Clubhouse"/>
        <s v="Ripple"/>
        <s v="Kraken"/>
        <s v="Grammarly"/>
        <s v="Relativity"/>
        <s v="Turing"/>
        <s v="OpenSea"/>
        <s v="L&amp;P Cosmetic"/>
        <s v="Figma"/>
        <s v="ZongMu Technology"/>
        <s v="Notion Labs"/>
        <s v="Blockchain.com"/>
        <s v="Ximalaya FM"/>
        <s v="Howden Group Holdings"/>
        <s v="Worldcoin"/>
        <s v="National Stock Exchange of India"/>
        <s v="Shulan Health"/>
        <s v="Bytedance"/>
        <s v="Wenheyou"/>
        <s v="Gauntlet Networks"/>
        <s v="Nexii"/>
        <s v="Xiaohongshu"/>
        <s v="Retool"/>
        <s v="Genki Forest"/>
        <s v="Oura"/>
        <s v="Talkdesk"/>
        <s v="Checkout.com"/>
        <s v="candy.com"/>
        <s v="Cloudinary"/>
        <s v="eDaili"/>
        <s v="Weilong Foods"/>
        <s v="PandaDoc"/>
        <s v="Tresata"/>
        <s v="Rapyd"/>
        <s v="Dadi Cinema"/>
        <s v="LinkSure Network"/>
        <s v="Nxin"/>
        <s v="Yello Mobile"/>
        <s v="Alchemy"/>
        <s v="Plaid"/>
        <s v="Lucid"/>
        <s v="OutSystems"/>
        <s v="Lendable"/>
        <s v="PointClickCare"/>
        <s v="Black Sesame Technologies"/>
        <s v="CoinList"/>
        <s v="Wildlife Studios"/>
        <s v="Afiniti"/>
        <s v="Pat McGrath Labs"/>
        <s v="Hive"/>
        <s v="Gemini"/>
        <s v="Revolut"/>
        <s v="Aprogen"/>
        <s v="Quizlet"/>
        <s v="Inxeption"/>
        <s v="FTX"/>
        <s v="BrowserStack"/>
        <s v="Star Charge"/>
        <s v="1047 Games"/>
        <s v="Bitmain"/>
        <s v="Rippling"/>
        <s v="Axelar"/>
        <s v="Temporal"/>
        <s v="Discord"/>
        <s v="HyalRoute"/>
        <s v="VAST Data"/>
        <s v="Biosplice Therapeutics"/>
        <s v="GoodLeap"/>
        <s v="Nextiva"/>
        <s v="GPclub"/>
        <s v="Better.com"/>
        <s v="Jusfoun Big Data"/>
        <s v="Tipalti"/>
        <s v="Benchling"/>
        <s v="Gusto"/>
        <s v="Workato"/>
        <s v="Verkada"/>
        <s v="SpaceX"/>
        <s v="Watershed"/>
        <s v="ID.me"/>
        <s v="Postman"/>
        <s v="Rec Room"/>
        <s v="Preferred Networks"/>
        <s v="Icertis"/>
        <s v="Mambu"/>
        <s v="A24 Films"/>
        <s v="Ascend Money"/>
        <s v="Athelas"/>
        <s v="Klaviyo"/>
        <s v="Cresta"/>
        <s v="Dapper Labs"/>
        <s v="Mercury"/>
        <s v="Strava"/>
        <s v="Instacart"/>
        <s v="Databricks"/>
        <s v="DeepBlue Technology"/>
        <s v="Dune Analytics"/>
        <s v="Chime"/>
        <s v="Outschool"/>
        <s v="Zihaiguo"/>
        <s v="StarkWare"/>
        <s v="FalconX"/>
        <s v="Ramp"/>
        <s v="Sourcegraph"/>
        <s v="Gong"/>
        <s v="Airtable"/>
        <s v="Brex"/>
        <s v="Faire"/>
        <s v="Webflow"/>
        <s v="Moon Active"/>
        <s v="6Sense"/>
        <s v="Niantic"/>
        <s v="Pleo"/>
        <s v="FullStory"/>
        <s v="1KMXC"/>
        <s v="OrCam Technologies"/>
        <s v="Tanium"/>
        <s v="Scale AI"/>
        <s v="Klarna"/>
        <s v="Personio"/>
        <s v="Globalization Partners"/>
        <s v="Applied Intuition"/>
        <s v="Veriff"/>
        <s v="Optimism"/>
        <s v="The Bank of London"/>
        <s v="Airbyte"/>
        <s v="Bolt"/>
        <s v="Celonis"/>
        <s v="Morning Consult"/>
        <s v="Infra.Market"/>
        <s v="Modern Treasury"/>
        <s v="Chainalysis"/>
        <s v="JoyTunes"/>
        <s v="Cerebral"/>
        <s v="Razorpay"/>
        <s v="Iluvatar CoreX"/>
        <s v="Ibotta"/>
        <s v="Immutable"/>
        <s v="Changingedu"/>
        <s v="Alzheon"/>
        <s v="ConsenSys"/>
        <s v="Guild Education"/>
        <s v="SmartHR"/>
        <s v="StoreDot"/>
        <s v="Flock Safety"/>
        <s v="MOLOCO"/>
        <s v="MURAL"/>
        <s v="JOLLY Information Technology"/>
        <s v="Accelerant"/>
        <s v="Harness"/>
        <s v="Unite Us"/>
        <s v="Upgrade"/>
        <s v="Earnix"/>
        <s v="Royole Corporation"/>
        <s v="Color"/>
        <s v="Blockstream"/>
        <s v="Digital Currency Group"/>
        <s v="reddit"/>
        <s v="ServiceTitan"/>
        <s v="Wiz"/>
        <s v="Pantheon Systems"/>
        <s v="Trendy Group International"/>
        <s v="Wave"/>
        <s v="HAYDON"/>
        <s v="Matrixport"/>
        <s v="PLACE"/>
        <s v="United Imaging Healthcare"/>
        <s v="Whoop"/>
        <s v="Netlify"/>
        <s v="Next Silicon"/>
        <s v="Loom"/>
        <s v="CoinTracker"/>
        <s v="Tempus"/>
        <s v="CloudWalk Technology"/>
        <s v="Patreon"/>
        <s v="dbt Labs"/>
        <s v="Sky Mavis"/>
        <s v="Vercel"/>
        <s v="Komodo Health"/>
        <s v="Side"/>
        <s v="Deel"/>
        <s v="Aiven"/>
        <s v="EcoFlow"/>
        <s v="Numbrs"/>
        <s v="Mu Sigma"/>
        <s v="Darwinbox"/>
        <s v="MobileCoin"/>
        <s v="Black Unicorn Factory"/>
        <s v="Tubatu.com"/>
        <s v="Handshake"/>
        <s v="Pacaso"/>
        <s v="Cedar"/>
        <s v="Tekion"/>
        <s v="Calm"/>
        <s v="Persona"/>
        <s v="Uptake"/>
        <s v="Clara"/>
        <s v="CoinDCX"/>
        <s v="Amber Group"/>
        <s v="HomeLight"/>
        <s v="Lattice"/>
        <s v="Papaya Global"/>
        <s v="LaunchDarkly"/>
        <s v="Masterworks"/>
        <s v="InMobi"/>
        <s v="Contentful"/>
        <s v="SafetyCulture"/>
        <s v="AgentSync"/>
        <s v="Mamaearth"/>
        <s v="Pony.ai"/>
        <s v="Snyk"/>
        <s v="Vuori"/>
        <s v="Ironclad"/>
        <s v="Checkr"/>
        <s v="Baiwang"/>
        <s v="Vinted"/>
        <s v="Yuga Labs"/>
        <s v="Cognite"/>
        <s v="SmartRecruiters"/>
        <s v="Whatnot"/>
        <s v="TradingView"/>
        <s v="Quora"/>
        <s v="BetterUp"/>
        <s v="Splashtop"/>
        <s v="Odoo"/>
        <s v="Athletic Greens"/>
        <s v="Spotter"/>
        <s v="Apus Group"/>
        <s v="Marshmallow"/>
        <s v="BrewDog"/>
        <s v="ChargeBee Technologies"/>
        <s v="Calendly"/>
        <s v="Wayflyer"/>
        <s v="Phantom"/>
        <s v="Reltio"/>
        <s v="Pendo"/>
        <s v="Collibra"/>
        <s v="Course Hero"/>
        <s v="Hopper"/>
        <s v="ActiveCampaign"/>
        <s v="Opentrons"/>
        <s v="Daily Harvest"/>
        <s v="Tractable"/>
        <s v="Toss"/>
        <s v="Automation Anywhere"/>
        <s v="FiveTran"/>
        <s v="iCapital Network"/>
        <s v="SiFive"/>
        <s v="Outreach"/>
        <s v="Lusha"/>
        <s v="GOAT"/>
        <s v="Attentive"/>
        <s v="StockX"/>
        <s v="Offchain Labs"/>
        <s v="Arctic Wolf Networks"/>
        <s v="Caris Life Sciences"/>
        <s v="Fireblocks"/>
        <s v="Hopin"/>
        <s v="Netskope"/>
        <s v="Pet Circle"/>
        <s v="Formlabs"/>
        <s v="H2O.ai"/>
        <s v="Melio"/>
        <s v="Minio"/>
        <s v="Stytch"/>
        <s v="Coalition"/>
        <s v="Innovaccer"/>
        <s v="Paradox"/>
        <s v="Snapdocs"/>
        <s v="Cockroach Labs"/>
        <s v="Hotmart"/>
        <s v="Sentry"/>
        <s v="Truepill"/>
        <s v="Drata"/>
        <s v="iTrustCapital"/>
        <s v="Vise"/>
        <s v="Culture Amp"/>
        <s v="Socure"/>
        <s v="Dataiku"/>
        <s v="Reify Health"/>
        <s v="Domestika"/>
        <s v="Lamabang"/>
        <s v="Printful"/>
        <s v="Rightway"/>
        <s v="TripActions"/>
        <s v="impact.com"/>
        <s v="Productboard"/>
        <s v="Aurora Solar"/>
        <s v="ZEPZ"/>
        <s v="Groww"/>
        <s v="JimuBox"/>
        <s v="Wrapbook"/>
        <s v="1Password"/>
        <s v="Axonius"/>
        <s v="CRED"/>
        <s v="Instabase"/>
        <s v="BlockDaemon"/>
        <s v="Skims"/>
        <s v="Glossier"/>
        <s v="Airwallex"/>
        <s v="ClickUp"/>
        <s v="RELEX Solutions"/>
        <s v="Jeeves"/>
        <s v="Ivalua"/>
        <s v="Interos"/>
        <s v="Snorkel AI"/>
        <s v="Commure"/>
        <s v="Ethos"/>
        <s v="JumpCloud"/>
        <s v="Doctolib"/>
        <s v="Acronis"/>
        <s v="Juanpi"/>
        <s v="BitPanda"/>
        <s v="Hibob"/>
        <s v="Hasura"/>
        <s v="Skydance Media"/>
        <s v="ZenBusiness"/>
        <s v="Hinge Health"/>
        <s v="Starburst"/>
        <s v="Anduril"/>
        <s v="Rubrik"/>
        <s v="Pattern"/>
        <s v="ReCharge"/>
        <s v="MoonPay"/>
        <s v="o9 Solutions"/>
        <s v="Hosjoy"/>
        <s v="Vista Global"/>
        <s v="Podium"/>
        <s v="Chief"/>
        <s v="Cider"/>
        <s v="Playco"/>
        <s v="Bunq"/>
        <s v="Qonto"/>
        <s v="Capitolis"/>
        <s v="Cadence"/>
        <s v="Panther Labs"/>
        <s v="Seismic"/>
        <s v="Biren Technology"/>
        <s v="OCSiAl"/>
        <s v="Carta"/>
        <s v="Meicai"/>
        <s v="Ro"/>
        <s v="Justworks"/>
        <s v="LayerZero Labs"/>
        <s v="MUSINSA"/>
        <s v="Luoji Siwei"/>
        <s v="Moka"/>
        <s v="Built"/>
        <s v="Esusu"/>
        <s v="AppsFlyer"/>
        <s v="OfBusiness"/>
        <s v="Aledade"/>
        <s v="Spring Health"/>
        <s v="SWORD Health"/>
        <s v="Gem"/>
        <s v="Tackle.io"/>
        <s v="Fanatics"/>
        <s v="Cityblock Health"/>
        <s v="Huaqin Telecom Technology"/>
        <s v="Transcarent"/>
        <s v="Xiaoe Tech"/>
        <s v="Everlaw"/>
        <s v="Veho"/>
        <s v="ClickHouse"/>
        <s v="ConcertAI"/>
        <s v="Axiom Space"/>
        <s v="Rebellion Defense"/>
        <s v="CoinSwitch Kuber"/>
        <s v="Dutchie"/>
        <s v="QuintoAndar"/>
        <s v="Chipper Cash"/>
        <s v="Einride"/>
        <s v="News Break"/>
        <s v="Tezign"/>
        <s v="Yidian Zixun"/>
        <s v="Lyra Health"/>
        <s v="Glia"/>
        <s v="Ola Electric Mobility"/>
        <s v="Lightricks"/>
        <s v="Moveworks"/>
        <s v="Houzz"/>
        <s v="MasterClass"/>
        <s v="Devoted Health"/>
        <s v="Shippo"/>
        <s v="UISEE Technology"/>
        <s v="Mollie"/>
        <s v="Somatus"/>
        <s v="Matillion"/>
        <s v="Gousto"/>
        <s v="Dream Games"/>
        <s v="Alloy"/>
        <s v="Freshbooks"/>
        <s v="TrialSpark"/>
        <s v="Moglix"/>
        <s v="Flipdish"/>
        <s v="Haomao.AI"/>
        <s v="Sift"/>
        <s v="CircleCI"/>
        <s v="LTK"/>
        <s v="Flutterwave"/>
        <s v="HighRadius"/>
        <s v="Extend"/>
        <s v="Olist"/>
        <s v="Anyscale"/>
        <s v="Qualia"/>
        <s v="Highspot"/>
        <s v="ApplyBoard"/>
        <s v="Zipline"/>
        <s v="Pilot.com"/>
        <s v="SmartAsset"/>
        <s v="Anchorage Digital"/>
        <s v="Infinidat"/>
        <s v="Phenom People"/>
        <s v="Sidecar Health"/>
        <s v="Vagaro"/>
        <s v="Qingting FM"/>
        <s v="Noom"/>
        <s v="Creditas"/>
        <s v="Cameo"/>
        <s v="CaptivateIQ"/>
        <s v="Figment"/>
        <s v="Clari"/>
        <s v="Remote"/>
        <s v="Zenoti"/>
        <s v="ThoughtSpot"/>
        <s v="LEAD School"/>
        <s v="LinkTree"/>
        <s v="Placer.ai"/>
        <s v="Getir"/>
        <s v="Back Market"/>
        <s v="DataRobot"/>
        <s v="Lianjia"/>
        <s v="Vice Media"/>
        <s v="WeDoctor"/>
        <s v="Age of Learning"/>
        <s v="Aura"/>
        <s v="Branch"/>
        <s v="Algolia"/>
        <s v="Insider"/>
        <s v="Modern Health"/>
        <s v="Razor"/>
        <s v="OwnBackup"/>
        <s v="Karat"/>
        <s v="Kong"/>
        <s v="Zilch"/>
        <s v="MindMaze"/>
        <s v="Zeta"/>
        <s v="BitFury"/>
        <s v="Envoy"/>
        <s v="Aviatrix"/>
        <s v="Iterable"/>
        <s v="TUNGEE"/>
        <s v="Firefly Aerospace"/>
        <s v="Newsela"/>
        <s v="Solo.io"/>
        <s v="CloudWalk"/>
        <s v="Intellifusion"/>
        <s v="DailyHunt"/>
        <s v="Mux"/>
        <s v="Venafi"/>
        <s v="Carbon Health"/>
        <s v="InVision"/>
        <s v="Forter"/>
        <s v="Diamond Foundry"/>
        <s v="Digit Insurance"/>
        <s v="Pristyn Care"/>
        <s v="Cato Networks"/>
        <s v="Redis Labs"/>
        <s v="RIDI"/>
        <s v="Grafana Labs"/>
        <s v="Dragos"/>
        <s v="Cerebras Systems"/>
        <s v="Pine Labs"/>
        <s v="Zetwerk"/>
        <s v="Away"/>
        <s v="Timescale"/>
        <s v="BYJU's"/>
        <s v="Alan"/>
        <s v="CHEQ"/>
        <s v="YH Global"/>
        <s v="Roofstock"/>
        <s v="Unqork"/>
        <s v="SonderMind"/>
        <s v="DriveWealth"/>
        <s v="Sorare"/>
        <s v="Divvy Homes"/>
        <s v="NotCo"/>
        <s v="Bringg"/>
        <s v="GlobalBees"/>
        <s v="OneTrust"/>
        <s v="Urban Company"/>
        <s v="Illumio"/>
        <s v="eSentire"/>
        <s v="Virta Health"/>
        <s v="ZocDoc"/>
        <s v="Amperity"/>
        <s v="VTS"/>
        <s v="Mobile Premier League"/>
        <s v="56PINGTAI"/>
        <s v="Valgen Medtech"/>
        <s v="Meizu Technology"/>
        <s v="UBTECH Robotics"/>
        <s v="Bitso"/>
        <s v="DailyPay"/>
        <s v="SeekOut"/>
        <s v="ASAPP"/>
        <s v="Pentera"/>
        <s v="Medlinker"/>
        <s v="Andela"/>
        <s v="Clip"/>
        <s v="Devo"/>
        <s v="Ada Support"/>
        <s v="Alation"/>
        <s v="Happy Money"/>
        <s v="Orca Bio"/>
        <s v="Clio"/>
        <s v="apna"/>
        <s v="Lenskart"/>
        <s v="Fetch Rewards"/>
        <s v="UpGrad"/>
        <s v="Transmit Security"/>
        <s v="Exabeam"/>
        <s v="Fenbi Education"/>
        <s v="PicsArt"/>
        <s v="CommerceIQ"/>
        <s v="Eruditus Executive Education"/>
        <s v="IRL"/>
        <s v="Redwood Materials"/>
        <s v="Eightfold.ai"/>
        <s v="WEMAKEPRICE"/>
        <s v="Trade Republic"/>
        <s v="goPuff"/>
        <s v="Lalamove"/>
        <s v="Thrasio"/>
        <s v="Chipone"/>
        <s v="Meesho"/>
        <s v="Monzo"/>
        <s v="SambaNova Systems"/>
        <s v="VIPKid"/>
        <s v="BharatPe"/>
        <s v="Dialpad"/>
        <s v="Aptos"/>
        <s v="iCarbonX"/>
        <s v="Infobip"/>
        <s v="Orbbec Technology"/>
        <s v="People.ai"/>
        <s v="Radius Payment Solutions"/>
        <s v="Weights &amp; Biases"/>
        <s v="XForcePlus"/>
        <s v="BitSight Technologies"/>
        <s v="YITU Technology"/>
        <s v="Current"/>
        <s v="Lukka"/>
        <s v="DispatchHealth"/>
        <s v="solarisBank"/>
        <s v="Maven Clinic"/>
        <s v="Tripledot"/>
        <s v="Zego"/>
        <s v="Uniphore"/>
        <s v="KK Group"/>
        <s v="Neo4j"/>
        <s v="Dremio"/>
        <s v="SmartNews"/>
        <s v="Betterfly"/>
        <s v="Beyond Identity"/>
        <s v="Lessen"/>
        <s v="STORD"/>
        <s v="Axtria"/>
        <s v="YunQuNa"/>
        <s v="KeepTruckin"/>
        <s v="Pagaya"/>
        <s v="Electric"/>
        <s v="Nuvemshop"/>
        <s v="SpotOn"/>
        <s v="ABL Space Systems"/>
        <s v="bolttech"/>
        <s v="Sunbit"/>
        <s v="Thirty Madison"/>
        <s v="ezCater"/>
        <s v="Ankorstore"/>
        <s v="BloomReach"/>
        <s v="Flipboard"/>
        <s v="Shukun Technology"/>
        <s v="Zume"/>
        <s v="Olive"/>
        <s v="dMed Biopharmaceutical"/>
        <s v="Island"/>
        <s v="SoundHound"/>
        <s v="Xendit"/>
        <s v="AppDirect"/>
        <s v="Celsius Network"/>
        <s v="Weee!"/>
        <s v="VerbIT"/>
        <s v="Clearco"/>
        <s v="MoMo"/>
        <s v="Density"/>
        <s v="Visier"/>
        <s v="Farmers Business Network"/>
        <s v="ElasticRun"/>
        <s v="Solugen"/>
        <s v="Coocaa"/>
        <s v="Mensa Brands"/>
        <s v="Epic Games"/>
        <s v="Akulaku"/>
        <s v="Cohesity"/>
        <s v="Noname Security"/>
        <s v="Next Insurance"/>
        <s v="FirstCry"/>
        <s v="Hailo"/>
        <s v="Sendbird"/>
        <s v="PsiQuantum"/>
        <s v="Convoy"/>
        <s v="Kavak"/>
        <s v="N26"/>
        <s v="Nuro"/>
        <s v="Yanolja"/>
        <s v="Zhubajie"/>
        <s v="HuJiang"/>
        <s v="OpenWeb"/>
        <s v="Rubicon"/>
        <s v="Lunar"/>
        <s v="BeiBei"/>
        <s v="BlaBlaCar"/>
        <s v="Exotec"/>
        <s v="MX Technologies"/>
        <s v="Tonal"/>
        <s v="Aircall"/>
        <s v="Quantum Metric"/>
        <s v="CredAvenue"/>
        <s v="Huisuanzhang"/>
        <s v="Graphcore"/>
        <s v="Deliverr"/>
        <s v="Aleo"/>
        <s v="GoStudent"/>
        <s v="Keenon Robotics"/>
        <s v="FloQast"/>
        <s v="WeBull"/>
        <s v="Everly Health"/>
        <s v="Dental Monitoring"/>
        <s v="Mia.com"/>
        <s v="Thumbtack"/>
        <s v="Ledger"/>
        <s v="Kujiale"/>
        <s v="TensTorrent"/>
        <s v="Yuanfudao"/>
        <s v="ManoMano"/>
        <s v="Enflame"/>
        <s v="CloudBees"/>
        <s v="TaxBit"/>
        <s v="Mirakl"/>
        <s v="Circle"/>
        <s v="Trulioo"/>
        <s v="Deliverect"/>
        <s v="Unico"/>
        <s v="Druva"/>
        <s v="Mynt"/>
        <s v="Cybereason"/>
        <s v="Bluecore"/>
        <s v="Bought By Many"/>
        <s v="Payhawk"/>
        <s v="Standard"/>
        <s v="Agile Robots"/>
        <s v="Amagi"/>
        <s v="Coda"/>
        <s v="Plume"/>
        <s v="Workrise"/>
        <s v="Boom Supersonic"/>
        <s v="Intercom"/>
        <s v="Papa"/>
        <s v="Amount"/>
        <s v="Sysdig"/>
        <s v="Rokt"/>
        <s v="Ajaib"/>
        <s v="BigID"/>
        <s v="Rivigo"/>
        <s v="PayFit"/>
        <s v="Bowery Farming"/>
        <s v="HoneyBook"/>
        <s v="Hyperchain"/>
        <s v="MobiKwik"/>
        <s v="Slice"/>
        <s v="J&amp;T Express"/>
        <s v="Dream11"/>
        <s v="Flexport"/>
        <s v="Lacework"/>
        <s v="Abogen"/>
        <s v="Dataminr"/>
        <s v="Indigo Ag"/>
        <s v="Intarcia Therapeutics"/>
        <s v="MEGVII"/>
        <s v="Radiology Partners"/>
        <s v="Relativity Space"/>
        <s v="ShareChat"/>
        <s v="WeRide"/>
        <s v="Jiuxian"/>
        <s v="Red Ventures"/>
        <s v="Cambridge Mobile Telematics"/>
        <s v="Mafengwo"/>
        <s v="Mobvoi"/>
        <s v="Orchard"/>
        <s v="Tongdun Technology"/>
        <s v="LinkDoc Technology"/>
        <s v="Acorns"/>
        <s v="Loggi"/>
        <s v="Medable"/>
        <s v="Chronosphere"/>
        <s v="Owkin"/>
        <s v="Spinny"/>
        <s v="SMS Assist"/>
        <s v="Kurly"/>
        <s v="Incode Technologies"/>
        <s v="The Zebra"/>
        <s v="Expel"/>
        <s v="G2"/>
        <s v="Cross River Bank"/>
        <s v="Yixia"/>
        <s v="HuiMin"/>
        <s v="Voodoo"/>
        <s v="Via"/>
        <s v="Evidation"/>
        <s v="Mythical Games"/>
        <s v="Guoquan Shihui"/>
        <s v="Gymshark"/>
        <s v="Gympass"/>
        <s v="Loft"/>
        <s v="Unacademy"/>
        <s v="LetsGetChecked"/>
        <s v="Lydia"/>
        <s v="Misfits Market"/>
        <s v="Firebolt"/>
        <s v="Tealium"/>
        <s v="GoCardless"/>
        <s v="Aqua Security"/>
        <s v="Mammoth Biosciences"/>
        <s v="DT Dream"/>
        <s v="Advance Intelligence Group"/>
        <s v="Cgtz"/>
        <s v="Pipa Coding"/>
        <s v="Paxos"/>
        <s v="Contrast Security"/>
        <s v="Gelato"/>
        <s v="ContentSquare"/>
        <s v="PAX"/>
        <s v="Copado"/>
        <s v="K Health"/>
        <s v="Salt Security"/>
        <s v="TrueLayer"/>
        <s v="Uala"/>
        <s v="Kaseya"/>
        <s v="Project44"/>
        <s v="Aibee"/>
        <s v="RapidAPI"/>
        <s v="Scandit"/>
        <s v="Sisense"/>
        <s v="Kajabi"/>
        <s v="NuCom Group"/>
        <s v="Motorway"/>
        <s v="Feedzai"/>
        <s v="Mixpanel"/>
        <s v="Promasidor Holdings"/>
        <s v="Greenlight"/>
        <s v="Emerging Markets Property Group"/>
        <s v="Juma Peisong"/>
        <s v="MindTickle"/>
        <s v="Lookout"/>
        <s v="Pipe"/>
        <s v="FXiaoKe"/>
        <s v="HeartFlow"/>
        <s v="GO1"/>
        <s v="KRY"/>
        <s v="Opay"/>
        <s v="NIUM"/>
        <s v="Impossible Foods"/>
        <s v="Ziroom"/>
        <s v="SparkCognition"/>
        <s v="Automattic"/>
        <s v="Epirus"/>
        <s v="Carousell"/>
        <s v="Carsome"/>
        <s v="YugaByte"/>
        <s v="At-Bay"/>
        <s v="BenevolentAI"/>
        <s v="Vedantu"/>
        <s v="Meero"/>
        <s v="Sila Nanotechnologies"/>
        <s v="Tier"/>
        <s v="Augury"/>
        <s v="Fabric"/>
        <s v="Forto"/>
        <s v="HEYTEA"/>
        <s v="Fever Labs"/>
        <s v="Locus Robotics"/>
        <s v="Volocopter"/>
        <s v="OYO Rooms"/>
        <s v="Zuoyebang"/>
        <s v="58 Daojia"/>
        <s v="Maimai"/>
        <s v="SmartMore"/>
        <s v="Huike Group"/>
        <s v="Astranis Space Technologies"/>
        <s v="Enpal"/>
        <s v="Clearcover"/>
        <s v="DealShare"/>
        <s v="KnowBox"/>
        <s v="wefox"/>
        <s v="Keep"/>
        <s v="Staffbase"/>
        <s v="WTOIP"/>
        <s v="Vox Media"/>
        <s v="Public"/>
        <s v="Globality"/>
        <s v="MyGlamm"/>
        <s v="Savage X Fenty"/>
        <s v="TalkingData"/>
        <s v="Trader Interactive"/>
        <s v="FLASH"/>
        <s v="Scalable Capital"/>
        <s v="Spendesk"/>
        <s v="iTutorGroup"/>
        <s v="Prime Medicine"/>
        <s v="PolicyBazaar"/>
        <s v="BigPanda"/>
        <s v="Degreed"/>
        <s v="Apeel Sciences"/>
        <s v="Claroty"/>
        <s v="Elemy"/>
        <s v="M1 Finance"/>
        <s v="OVO Energy"/>
        <s v="CMR Surgical"/>
        <s v="DriveNets"/>
        <s v="Gaussian Robotics"/>
        <s v="Honor Technology"/>
        <s v="MediaMath"/>
        <s v="Swile"/>
        <s v="Clarify Health"/>
        <s v="Shield AI"/>
        <s v="Varo Bank"/>
        <s v="Avant"/>
        <s v="Rad Power Bikes"/>
        <s v="HMD Global"/>
        <s v="ReliaQuest"/>
        <s v="Womai"/>
        <s v="ShipBob"/>
        <s v="Vestiaire Collective"/>
        <s v="Scopely"/>
        <s v="Kopi Kenangan"/>
        <s v="Argo AI"/>
        <s v="Northvolt"/>
        <s v="Easyhome"/>
        <s v="BlockFi"/>
        <s v="BYTON"/>
        <s v="Cars24"/>
        <s v="Delhivery"/>
        <s v="Flink Food"/>
        <s v="FlixBus"/>
        <s v="Gorillas"/>
        <s v="Hive Box"/>
        <s v="MessageBird"/>
        <s v="OakNorth Bank"/>
        <s v="OpenAI"/>
        <s v="SouChe Holdings"/>
        <s v="Traveloka"/>
        <s v="Trax"/>
        <s v="Udaan"/>
        <s v="Youxia Motors"/>
        <s v="Betterment"/>
        <s v="Loadsmart"/>
        <s v="MadeiraMadeira"/>
        <s v="TechStyle Fashion Group"/>
        <s v="Human Interest"/>
        <s v="Inari"/>
        <s v="Oda"/>
        <s v="Addepar"/>
        <s v="Guideline"/>
        <s v="Sennder"/>
        <s v="Skydio"/>
        <s v="Carbon"/>
        <s v="LifeMiles"/>
        <s v="Merama"/>
        <s v="Nexthink"/>
        <s v="Qumulo"/>
        <s v="BGL Group"/>
        <s v="Flash Express"/>
        <s v="BlackBuck"/>
        <s v="PatSnap"/>
        <s v="Vectra Networks"/>
        <s v="G7 Networks"/>
        <s v="Hesai Tech"/>
        <s v="FlashEx"/>
        <s v="Collective Health"/>
        <s v="TangoMe"/>
        <s v="Unisound"/>
        <s v="Bordrin Motors"/>
        <s v="Groq"/>
        <s v="Helium Systems"/>
        <s v="Koudai"/>
        <s v="JUUL Labs"/>
        <s v="Wacai"/>
        <s v="PPRO"/>
        <s v="SnapLogic"/>
        <s v="Cao Cao Mobility"/>
        <s v="Tarana Wireless"/>
        <s v="Improbable"/>
        <s v="TuJia"/>
        <s v="Konfio"/>
        <s v="Zhaogang"/>
        <s v="Rohlik"/>
        <s v="GrubMarket"/>
        <s v="VideoAmp"/>
        <s v="SellerX"/>
        <s v="Xinchao Media"/>
        <s v="GupShup"/>
        <s v="Beisen"/>
        <s v="Yunxuetang"/>
        <s v="CargoX"/>
        <s v="Signifyd"/>
        <s v="Fiture"/>
        <s v="XtalPi"/>
        <s v="Ynsect"/>
        <s v="ECARX"/>
        <s v="Modernizing Medicine"/>
        <s v="Starling Bank"/>
        <s v="AIWAYS"/>
        <s v="Harry's"/>
        <s v="Omio"/>
        <s v="TELD"/>
        <s v="Flock Freight"/>
        <s v="Chehaoduo"/>
        <s v="C6 Bank"/>
        <s v="Rappi"/>
        <s v="Thought Machine"/>
        <s v="Fundbox"/>
        <s v="CAIS"/>
        <s v="Cabify"/>
        <s v="Socar"/>
        <s v="TravelPerk"/>
        <s v="Gett"/>
        <s v="Scalapay"/>
        <s v="Xingsheng Selected"/>
        <s v="NoBroker"/>
        <s v="Stash"/>
        <s v="LivSpace"/>
        <s v="Jokr"/>
        <s v="Tradeshift"/>
        <s v="Ouyeel"/>
        <s v="Pharmapacks"/>
        <s v="Yotpo"/>
        <s v="Geek+"/>
        <s v="Eat Just"/>
        <s v="CarDekho"/>
        <s v="Omada Health"/>
        <s v="Jobandtalent"/>
        <s v="Global Switch"/>
        <s v="Swiggy"/>
        <s v="Five Star Business Finance"/>
        <s v="Acko General Insurance"/>
        <s v="EBANX"/>
        <s v="Nature's Fynd"/>
        <s v="Carzone"/>
        <s v="Xingyun Group"/>
        <s v="Grove Collaborative"/>
        <s v="Route"/>
        <s v="Rothy's"/>
        <s v="Ninja Van"/>
        <s v="Licious"/>
        <s v="YipitData"/>
        <s v="Yaoshibang"/>
        <s v="SVOLT"/>
        <s v="Articulate"/>
        <s v="Greensill"/>
        <s v="Horizon Robotics"/>
        <s v="Hozon Auto"/>
        <s v="4Paradigm"/>
        <s v="ENOVATE"/>
        <s v="Kitopi"/>
        <s v="Epidemic Sound"/>
        <s v="Symphony"/>
        <s v="Yijiupi"/>
        <s v="ONE"/>
        <s v="VOI"/>
        <s v="Spiber"/>
        <s v="Rebel Foods"/>
        <s v="China Cloud"/>
        <s v="Alto Pharmacy"/>
        <s v="BlueVoyant"/>
        <s v="Deezer"/>
        <s v="Assent"/>
        <s v="C2FO"/>
        <s v="Shift Technology"/>
        <s v="Cell C"/>
        <s v="DianRong"/>
        <s v="Yimidida"/>
        <s v="Capsule"/>
        <s v="Ola Cabs"/>
        <s v="XiaoZhu"/>
        <s v="Xpressbees"/>
        <s v="Veev"/>
        <s v="Movile"/>
        <s v="iFood"/>
        <s v="Kuaikan Manhua"/>
        <s v="Carro"/>
        <s v="InFarm"/>
        <s v="The Brandtech Group"/>
        <s v="Zwift"/>
        <s v="TERMINUS Technology"/>
        <s v="Orca Security"/>
        <s v="InSightec"/>
        <s v="Kuaigou Dache"/>
        <s v="Mofang Living"/>
        <s v="Newlink Group"/>
        <s v="GetYourGuide"/>
        <s v="Yipin Shengxian"/>
        <s v="Trumid"/>
        <s v="CureFit"/>
        <s v="Dxy.cn"/>
        <s v="Fractal Analytics"/>
        <s v="Banma Network Technologies"/>
        <s v="EQRx"/>
        <s v="Neon"/>
        <s v="Klook"/>
        <s v="Cava Group"/>
        <s v="Mininglamp Technology"/>
        <s v="Zopa"/>
        <s v="WM Motor"/>
        <s v="Berlin Brands Group"/>
        <s v="Heyday"/>
        <s v="Yiguo"/>
        <s v="WeLab"/>
        <s v="Tuhu"/>
        <s v="Forte Labs"/>
        <s v="Miaoshou Doctor"/>
        <s v="Zhuan Zhuan"/>
        <s v="Leap Motor"/>
        <s v="Momenta"/>
        <s v="OVH"/>
        <s v="SaltPay"/>
        <s v="SumUp"/>
        <s v="Magic Leap"/>
        <s v="Fair"/>
        <s v="Hello TransTech"/>
        <s v="REEF Technology"/>
        <s v="Snapdeal"/>
        <s v="Otto Bock HealthCare"/>
        <s v="SSENSE"/>
        <s v="ISN"/>
        <s v="Uplight"/>
        <s v="Assembly"/>
        <s v="Carson Group"/>
        <s v="DistroKid"/>
        <s v="Iodine Software"/>
        <s v="Kendra Scott"/>
        <s v="Poizon"/>
        <s v="SITECH DEV"/>
        <s v="Veepee"/>
        <s v="Xiaobing"/>
      </sharedItems>
    </cacheField>
    <cacheField name="Valuation" numFmtId="164">
      <sharedItems containsSemiMixedTypes="0" containsString="0" containsNumber="1" containsInteger="1" minValue="1000000000" maxValue="180000000000"/>
    </cacheField>
    <cacheField name="Date Joined" numFmtId="14">
      <sharedItems containsSemiMixedTypes="0" containsNonDate="0" containsDate="1" containsString="0" minDate="2007-07-02T00:00:00" maxDate="2022-04-06T00:00:00"/>
    </cacheField>
    <cacheField name="Industry" numFmtId="0">
      <sharedItems/>
    </cacheField>
    <cacheField name="City" numFmtId="0">
      <sharedItems containsBlank="1"/>
    </cacheField>
    <cacheField name="Country" numFmtId="0">
      <sharedItems count="46">
        <s v="United States"/>
        <s v="South Korea"/>
        <s v="Ireland"/>
        <s v="China"/>
        <s v="Australia"/>
        <s v="Philippines"/>
        <s v="India"/>
        <s v="United Kingdom"/>
        <s v="Canada"/>
        <s v="Finland"/>
        <s v="Brazil"/>
        <s v="Bermuda"/>
        <s v="Bahamas"/>
        <s v="Singapore"/>
        <s v="Japan"/>
        <s v="Netherlands"/>
        <s v="Thailand"/>
        <s v="Norway"/>
        <s v="Israel"/>
        <s v="Denmark"/>
        <s v="Sweden"/>
        <s v="Germany"/>
        <s v="Estonia"/>
        <s v="Hong Kong"/>
        <s v="Senegal"/>
        <s v="Vietnam"/>
        <s v="Switzerland"/>
        <s v="Mexico"/>
        <s v="Lithuania"/>
        <s v="Belgium"/>
        <s v="France"/>
        <s v="Austria"/>
        <s v="United Arab Emirates"/>
        <s v="Luxembourg"/>
        <s v="Turkey"/>
        <s v="Chile"/>
        <s v="Croatia"/>
        <s v="Indonesia"/>
        <s v="Argentina"/>
        <s v="South Africa"/>
        <s v="Nigeria"/>
        <s v="Malaysia"/>
        <s v="Colombia"/>
        <s v="Czech Republic"/>
        <s v="Spain"/>
        <s v="Italy"/>
      </sharedItems>
    </cacheField>
    <cacheField name="Continent" numFmtId="0">
      <sharedItems/>
    </cacheField>
    <cacheField name="Year Founded" numFmtId="1">
      <sharedItems containsSemiMixedTypes="0" containsString="0" containsNumber="1" containsInteger="1" minValue="1919" maxValue="2021"/>
    </cacheField>
    <cacheField name="Funding" numFmtId="0">
      <sharedItems containsMixedTypes="1" containsNumber="1" containsInteger="1" minValue="0" maxValue="14000000000"/>
    </cacheField>
    <cacheField name="Select Investors" numFmtId="0">
      <sharedItems/>
    </cacheField>
    <cacheField name="Return On Investment" numFmtId="10">
      <sharedItems containsString="0" containsBlank="1" containsNumber="1" minValue="-0.5" maxValue="39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vyesh Agarwal" refreshedDate="45839.690513888891" createdVersion="8" refreshedVersion="8" minRefreshableVersion="3" recordCount="1074" xr:uid="{5EE5BD21-1D6C-2741-8396-A49E68254DA8}">
  <cacheSource type="worksheet">
    <worksheetSource name="Q2_Table"/>
  </cacheSource>
  <cacheFields count="12">
    <cacheField name="Company" numFmtId="0">
      <sharedItems count="1072">
        <s v="Bytedance"/>
        <s v="SHEIN"/>
        <s v="SpaceX"/>
        <s v="Stripe"/>
        <s v="Klarna"/>
        <s v="Canva"/>
        <s v="Checkout.com"/>
        <s v="Instacart"/>
        <s v="Databricks"/>
        <s v="JUUL Labs"/>
        <s v="Revolut"/>
        <s v="Epic Games"/>
        <s v="FTX"/>
        <s v="Fanatics"/>
        <s v="Chime"/>
        <s v="BYJU's"/>
        <s v="J&amp;T Express"/>
        <s v="Xiaohongshu"/>
        <s v="Miro"/>
        <s v="Yuanfudao"/>
        <s v="Discord"/>
        <s v="Genki Forest"/>
        <s v="goPuff"/>
        <s v="Rapyd"/>
        <s v="Blockchain.com"/>
        <s v="Devoted Health"/>
        <s v="Grammarly"/>
        <s v="OpenSea"/>
        <s v="Plaid"/>
        <s v="Airtable"/>
        <s v="Argo AI"/>
        <s v="Biosplice Therapeutics"/>
        <s v="Bitmain"/>
        <s v="Brex"/>
        <s v="Faire"/>
        <s v="Getir"/>
        <s v="GoodLeap"/>
        <s v="Northvolt"/>
        <s v="Xingsheng Selected"/>
        <s v="Bolt"/>
        <s v="Celonis"/>
        <s v="Global Switch"/>
        <s v="Swiggy"/>
        <s v="Weilong Foods"/>
        <s v="ZongMu Technology"/>
        <s v="Alchemy"/>
        <s v="Chehaoduo"/>
        <s v="Digital Currency Group"/>
        <s v="Figma"/>
        <s v="Gusto"/>
        <s v="Lalamove"/>
        <s v="Notion Labs"/>
        <s v="OutSystems"/>
        <s v="OYO Rooms"/>
        <s v="reddit"/>
        <s v="Ripple"/>
        <s v="ServiceTitan"/>
        <s v="Talkdesk"/>
        <s v="Thrasio"/>
        <s v="Zuoyebang"/>
        <s v="Dunamu"/>
        <s v="Kavak"/>
        <s v="Klaviyo"/>
        <s v="N26"/>
        <s v="Niantic"/>
        <s v="Nuro"/>
        <s v="Pony.ai"/>
        <s v="Snyk"/>
        <s v="Tanium"/>
        <s v="Yanolja"/>
        <s v="Caris Life Sciences"/>
        <s v="Dapper Labs"/>
        <s v="DJI Innovations"/>
        <s v="Dream11"/>
        <s v="Fireblocks"/>
        <s v="Flexport"/>
        <s v="Hopin"/>
        <s v="Lacework"/>
        <s v="Netskope"/>
        <s v="Ramp"/>
        <s v="Razorpay"/>
        <s v="Tempus"/>
        <s v="Tipalti"/>
        <s v="1Password"/>
        <s v="Attentive"/>
        <s v="Automation Anywhere"/>
        <s v="Carta"/>
        <s v="ConsenSys"/>
        <s v="CRED"/>
        <s v="Gemini"/>
        <s v="Gong"/>
        <s v="Impossible Foods"/>
        <s v="Meicai"/>
        <s v="National Stock Exchange of India"/>
        <s v="Ola Cabs"/>
        <s v="Rippling"/>
        <s v="Ro"/>
        <s v="Scale AI"/>
        <s v="Toss"/>
        <s v="TripActions"/>
        <s v="Ziroom"/>
        <s v="Airwallex"/>
        <s v="Back Market"/>
        <s v="Benchling"/>
        <s v="Better.com"/>
        <s v="Black Unicorn Factory"/>
        <s v="Cityblock Health"/>
        <s v="DataRobot"/>
        <s v="Deel"/>
        <s v="Doctolib"/>
        <s v="Easyhome"/>
        <s v="FiveTran"/>
        <s v="Hinge Health"/>
        <s v="iCapital Network"/>
        <s v="Lianjia"/>
        <s v="Lyra Health"/>
        <s v="Mambu"/>
        <s v="Mollie"/>
        <s v="Personio"/>
        <s v="Postman"/>
        <s v="RELEX Solutions"/>
        <s v="SVOLT"/>
        <s v="Upgrade"/>
        <s v="Vice Media"/>
        <s v="WeDoctor"/>
        <s v="Wiz"/>
        <s v="Workato"/>
        <s v="6Sense"/>
        <s v="Anduril"/>
        <s v="BetterUp"/>
        <s v="C6 Bank"/>
        <s v="Cerebral"/>
        <s v="Checkr"/>
        <s v="Chipone"/>
        <s v="CloudWalk Technology"/>
        <s v="Cockroach Labs"/>
        <s v="Collibra"/>
        <s v="Color"/>
        <s v="Creditas"/>
        <s v="DailyHunt"/>
        <s v="Dataiku"/>
        <s v="Hopper"/>
        <s v="Howden Group Holdings"/>
        <s v="Icertis"/>
        <s v="Lendable"/>
        <s v="Meesho"/>
        <s v="Meizu Technology"/>
        <s v="Monzo"/>
        <s v="Moon Active"/>
        <s v="OfBusiness"/>
        <s v="Ola Electric Mobility"/>
        <s v="OneTrust"/>
        <s v="Pine Labs"/>
        <s v="Pleo"/>
        <s v="Qonto"/>
        <s v="QuintoAndar"/>
        <s v="Rappi"/>
        <s v="Royole Corporation"/>
        <s v="SambaNova Systems"/>
        <s v="Socure"/>
        <s v="Trade Republic"/>
        <s v="UBTECH Robotics"/>
        <s v="United Imaging Healthcare"/>
        <s v="Vinted"/>
        <s v="VIPKid"/>
        <s v="WM Motor"/>
        <s v="ZEPZ"/>
        <s v="Abogen"/>
        <s v="Applied Intuition"/>
        <s v="Arctic Wolf Networks"/>
        <s v="Articulate"/>
        <s v="Aurora Solar"/>
        <s v="BitPanda"/>
        <s v="Branch"/>
        <s v="BrowserStack"/>
        <s v="Celsius Network"/>
        <s v="Cerebras Systems"/>
        <s v="Chainalysis"/>
        <s v="ChargeBee Technologies"/>
        <s v="ClickUp"/>
        <s v="Clubhouse"/>
        <s v="Coalition"/>
        <s v="Commure"/>
        <s v="Course Hero"/>
        <s v="Dataminr"/>
        <s v="dbt Labs"/>
        <s v="Dutchie"/>
        <s v="FalconX"/>
        <s v="Farmers Business Network"/>
        <s v="Flock Safety"/>
        <s v="Globalization Partners"/>
        <s v="GOAT"/>
        <s v="Greensill"/>
        <s v="Guild Education"/>
        <s v="Handshake"/>
        <s v="Highspot"/>
        <s v="Horizon Robotics"/>
        <s v="Houzz"/>
        <s v="Hozon Auto"/>
        <s v="HyalRoute"/>
        <s v="Indigo Ag"/>
        <s v="Intarcia Therapeutics"/>
        <s v="Kraken"/>
        <s v="Lenskart"/>
        <s v="Medlinker"/>
        <s v="MEGVII"/>
        <s v="Melio"/>
        <s v="Mirakl"/>
        <s v="MoonPay"/>
        <s v="Next Insurance"/>
        <s v="Noom"/>
        <s v="Olive"/>
        <s v="Otto Bock HealthCare"/>
        <s v="Outreach"/>
        <s v="Papaya Global"/>
        <s v="Patreon"/>
        <s v="PointClickCare"/>
        <s v="Radiology Partners"/>
        <s v="Rec Room"/>
        <s v="Redwood Materials"/>
        <s v="Relativity"/>
        <s v="Relativity Space"/>
        <s v="Rubrik"/>
        <s v="ShareChat"/>
        <s v="Sorare"/>
        <s v="SSENSE"/>
        <s v="StockX"/>
        <s v="Tekion"/>
        <s v="ThoughtSpot"/>
        <s v="Turing"/>
        <s v="VAST Data"/>
        <s v="Vuori"/>
        <s v="Webflow"/>
        <s v="Weee!"/>
        <s v="WeRide"/>
        <s v="Whoop"/>
        <s v="Yello Mobile"/>
        <s v="Yuga Labs"/>
        <s v="Zapier"/>
        <s v="A24 Films"/>
        <s v="Acronis"/>
        <s v="ActiveCampaign"/>
        <s v="Age of Learning"/>
        <s v="Amber Group"/>
        <s v="Anchorage Digital"/>
        <s v="ApplyBoard"/>
        <s v="Aura"/>
        <s v="Automattic"/>
        <s v="Axonius"/>
        <s v="BharatPe"/>
        <s v="BlockDaemon"/>
        <s v="BlockFi"/>
        <s v="Blockstream"/>
        <s v="BYTON"/>
        <s v="Calendly"/>
        <s v="Carbon Health"/>
        <s v="Cars24"/>
        <s v="Cato Networks"/>
        <s v="Cedar"/>
        <s v="Circle"/>
        <s v="Clari"/>
        <s v="CMR Surgical"/>
        <s v="Cohesity"/>
        <s v="Contentful"/>
        <s v="ContentSquare"/>
        <s v="Convoy"/>
        <s v="Cross River Bank"/>
        <s v="Cybereason"/>
        <s v="Dadi Cinema"/>
        <s v="Delhivery"/>
        <s v="Digit Insurance"/>
        <s v="Dream Games"/>
        <s v="DriveWealth"/>
        <s v="Eruditus Executive Education"/>
        <s v="Ethos"/>
        <s v="Fetch Rewards"/>
        <s v="Flink Food"/>
        <s v="FlixBus"/>
        <s v="Flutterwave"/>
        <s v="Forter"/>
        <s v="Games24x7"/>
        <s v="Gorillas"/>
        <s v="GoStudent"/>
        <s v="Grafana Labs"/>
        <s v="Graphcore"/>
        <s v="Groww"/>
        <s v="HighRadius"/>
        <s v="Hive Box"/>
        <s v="Illumio"/>
        <s v="Immutable"/>
        <s v="Infra.Market"/>
        <s v="Innovaccer"/>
        <s v="Inxeption"/>
        <s v="Ironclad"/>
        <s v="JumpCloud"/>
        <s v="KK Group"/>
        <s v="Komodo Health"/>
        <s v="Kurly"/>
        <s v="Lattice"/>
        <s v="LaunchDarkly"/>
        <s v="Loft"/>
        <s v="Lucid"/>
        <s v="ManoMano"/>
        <s v="MasterClass"/>
        <s v="MessageBird"/>
        <s v="Moglix"/>
        <s v="Nextiva"/>
        <s v="Nuvemshop"/>
        <s v="o9 Solutions"/>
        <s v="OakNorth Bank"/>
        <s v="OpenAI"/>
        <s v="Oura"/>
        <s v="Outschool"/>
        <s v="OwnBackup"/>
        <s v="Pendo"/>
        <s v="Plume"/>
        <s v="Podium"/>
        <s v="Project44"/>
        <s v="PsiQuantum"/>
        <s v="Remote"/>
        <s v="Scopely"/>
        <s v="Seismic"/>
        <s v="Side"/>
        <s v="SiFive"/>
        <s v="Sila Nanotechnologies"/>
        <s v="Skims"/>
        <s v="Sky Mavis"/>
        <s v="Somatus"/>
        <s v="SouChe Holdings"/>
        <s v="Sourcegraph"/>
        <s v="SpotOn"/>
        <s v="Starburst"/>
        <s v="Sysdig"/>
        <s v="Thumbtack"/>
        <s v="TradingView"/>
        <s v="Transmit Security"/>
        <s v="Traveloka"/>
        <s v="Trax"/>
        <s v="Udaan"/>
        <s v="Unacademy"/>
        <s v="Uniphore"/>
        <s v="Upstox"/>
        <s v="Varo Bank"/>
        <s v="Vercel"/>
        <s v="Via"/>
        <s v="Vista Global"/>
        <s v="wefox"/>
        <s v="Wildlife Studios"/>
        <s v="Workrise"/>
        <s v="Worldcoin"/>
        <s v="Yixia"/>
        <s v="Youxia Motors"/>
        <s v="Zetwerk"/>
        <s v="Zipline"/>
        <s v="1047 Games"/>
        <s v="4Paradigm"/>
        <s v="ABL Space Systems"/>
        <s v="Accelerant"/>
        <s v="Acorns"/>
        <s v="Addepar"/>
        <s v="Advance Intelligence Group"/>
        <s v="Afiniti"/>
        <s v="Airbyte"/>
        <s v="Aiven"/>
        <s v="AIWAYS"/>
        <s v="Akulaku"/>
        <s v="Alan"/>
        <s v="Aledade"/>
        <s v="Algolia"/>
        <s v="Andela"/>
        <s v="Ankorstore"/>
        <s v="Apeel Sciences"/>
        <s v="AppDirect"/>
        <s v="AppsFlyer"/>
        <s v="ASAPP"/>
        <s v="Ascend Money"/>
        <s v="Athelas"/>
        <s v="Avant"/>
        <s v="Aviatrix"/>
        <s v="Baiwang"/>
        <s v="BGL Group"/>
        <s v="Biren Technology"/>
        <s v="BitSight Technologies"/>
        <s v="Bitso"/>
        <s v="BlaBlaCar"/>
        <s v="Black Sesame Technologies"/>
        <s v="BloomReach"/>
        <s v="Boba"/>
        <s v="Bought By Many"/>
        <s v="Bowery Farming"/>
        <s v="BrewDog"/>
        <s v="Built"/>
        <s v="Bunq"/>
        <s v="Calm"/>
        <s v="Cambridge Mobile Telematics"/>
        <s v="candy.com"/>
        <s v="Cao Cao Mobility"/>
        <s v="Capitolis"/>
        <s v="Carbon"/>
        <s v="Carsome"/>
        <s v="Carzone"/>
        <s v="CFGI"/>
        <s v="Cgtz"/>
        <s v="Changingedu"/>
        <s v="Chipper Cash"/>
        <s v="CircleCI"/>
        <s v="Claroty"/>
        <s v="Clearco"/>
        <s v="ClickHouse"/>
        <s v="Clio"/>
        <s v="Clip"/>
        <s v="Cloudinary"/>
        <s v="CloudWalk"/>
        <s v="Cognite"/>
        <s v="CoinList"/>
        <s v="CoinSwitch Kuber"/>
        <s v="Collective Health"/>
        <s v="ConcertAI"/>
        <s v="Cresta"/>
        <s v="Culture Amp"/>
        <s v="Current"/>
        <s v="DealShare"/>
        <s v="Deliverr"/>
        <s v="Devo"/>
        <s v="Dialpad"/>
        <s v="Diamond Foundry"/>
        <s v="DispatchHealth"/>
        <s v="Divvy Homes"/>
        <s v="Dragos"/>
        <s v="Dremio"/>
        <s v="Druva"/>
        <s v="eDaili"/>
        <s v="Eightfold.ai"/>
        <s v="ElasticRun"/>
        <s v="Enflame"/>
        <s v="ENOVATE"/>
        <s v="Everlaw"/>
        <s v="Exabeam"/>
        <s v="Exotec"/>
        <s v="Extend"/>
        <s v="ezCater"/>
        <s v="Fenbi Education"/>
        <s v="FirstCry"/>
        <s v="Formlabs"/>
        <s v="Forto"/>
        <s v="FullStory"/>
        <s v="G7 Networks"/>
        <s v="Gett"/>
        <s v="Glossier"/>
        <s v="GoCardless"/>
        <s v="Gousto"/>
        <s v="Greenlight"/>
        <s v="Guoquan Shihui"/>
        <s v="Gympass"/>
        <s v="H2O.ai"/>
        <s v="Harness"/>
        <s v="Harry's"/>
        <s v="HeartFlow"/>
        <s v="Hesai Tech"/>
        <s v="HEYTEA"/>
        <s v="Hibob"/>
        <s v="Hive"/>
        <s v="HomeLight"/>
        <s v="HoneyBook"/>
        <s v="Huaqin Telecom Technology"/>
        <s v="HuiMin"/>
        <s v="ID.me"/>
        <s v="Il Makiage"/>
        <s v="Iluvatar CoreX"/>
        <s v="impact.com"/>
        <s v="Improbable"/>
        <s v="Infinidat"/>
        <s v="InMobi"/>
        <s v="InVision"/>
        <s v="ISN"/>
        <s v="Iterable"/>
        <s v="Jeeves"/>
        <s v="Jobandtalent"/>
        <s v="Jusfoun Big Data"/>
        <s v="Kajabi"/>
        <s v="Kaseya"/>
        <s v="Keep"/>
        <s v="KeepTruckin"/>
        <s v="KRY"/>
        <s v="Ledger"/>
        <s v="Lightricks"/>
        <s v="Loggi"/>
        <s v="Loom"/>
        <s v="LTK"/>
        <s v="Lunar"/>
        <s v="Lusha"/>
        <s v="Mafengwo"/>
        <s v="Magic Leap"/>
        <s v="Matillion"/>
        <s v="Medable"/>
        <s v="Mercury"/>
        <s v="MindMaze"/>
        <s v="Misfits Market"/>
        <s v="Mobile Premier League"/>
        <s v="Modern Treasury"/>
        <s v="MOLOCO"/>
        <s v="MoMo"/>
        <s v="Moveworks"/>
        <s v="Mu Sigma"/>
        <s v="MURAL"/>
        <s v="MUSINSA"/>
        <s v="MX Technologies"/>
        <s v="Mynt"/>
        <s v="Neo4j"/>
        <s v="Netlify"/>
        <s v="Next Silicon"/>
        <s v="Ninja Van"/>
        <s v="NotCo"/>
        <s v="NuCom Group"/>
        <s v="OCSiAl"/>
        <s v="Odoo"/>
        <s v="Olist"/>
        <s v="Opay"/>
        <s v="Opentrons"/>
        <s v="Optimism"/>
        <s v="Pacaso"/>
        <s v="Pagaya"/>
        <s v="Pantheon Systems"/>
        <s v="Paradox"/>
        <s v="Pattern"/>
        <s v="PAX"/>
        <s v="Paxos"/>
        <s v="PayFit"/>
        <s v="Persona"/>
        <s v="Pipe"/>
        <s v="PolicyBazaar"/>
        <s v="Preferred Networks"/>
        <s v="Productboard"/>
        <s v="Promasidor Holdings"/>
        <s v="Quora"/>
        <s v="ReCharge"/>
        <s v="Redis Labs"/>
        <s v="Reify Health"/>
        <s v="Reltio"/>
        <s v="Retool"/>
        <s v="Rokt"/>
        <s v="Roofstock"/>
        <s v="SafetyCulture"/>
        <s v="SellerX"/>
        <s v="Skydance Media"/>
        <s v="SmartHR"/>
        <s v="SmartNews"/>
        <s v="SmartRecruiters"/>
        <s v="Snapdocs"/>
        <s v="solarisBank"/>
        <s v="Solugen"/>
        <s v="Spinny"/>
        <s v="Spotter"/>
        <s v="Spring Health"/>
        <s v="Star Charge"/>
        <s v="StarkWare"/>
        <s v="Starling Bank"/>
        <s v="StoreDot"/>
        <s v="Strava"/>
        <s v="SWORD Health"/>
        <s v="Temporal"/>
        <s v="Tier"/>
        <s v="Tonal"/>
        <s v="Trader Interactive"/>
        <s v="Tradeshift"/>
        <s v="Transcarent"/>
        <s v="Trendy Group International"/>
        <s v="Truepill"/>
        <s v="Trulioo"/>
        <s v="Tubatu.com"/>
        <s v="TuJia"/>
        <s v="Uala"/>
        <s v="Unite Us"/>
        <s v="Unqork"/>
        <s v="Uplight"/>
        <s v="Uptake"/>
        <s v="Urban Company"/>
        <s v="Veho"/>
        <s v="VerbIT"/>
        <s v="Veriff"/>
        <s v="Verkada"/>
        <s v="Vestiaire Collective"/>
        <s v="Virta Health"/>
        <s v="Volocopter"/>
        <s v="Voodoo"/>
        <s v="Wave"/>
        <s v="Wayflyer"/>
        <s v="WEMAKEPRICE"/>
        <s v="Wenheyou"/>
        <s v="Whatnot"/>
        <s v="Ximalaya FM"/>
        <s v="Xinchao Media"/>
        <s v="Xingyun Group"/>
        <s v="XtalPi"/>
        <s v="YITU Technology"/>
        <s v="ZenBusiness"/>
        <s v="Zenoti"/>
        <s v="Zeta"/>
        <s v="Zhubajie"/>
        <s v="Zilch"/>
        <s v="ZocDoc"/>
        <s v="Zume"/>
        <s v="fabric"/>
        <s v="1KMXC"/>
        <s v="56PINGTAI"/>
        <s v="58 Daojia"/>
        <s v="Acko General Insurance"/>
        <s v="Ada Support"/>
        <s v="AgentSync"/>
        <s v="Agile Robots"/>
        <s v="Aibee"/>
        <s v="Aircall"/>
        <s v="Ajaib"/>
        <s v="Alation"/>
        <s v="Aleo"/>
        <s v="Alloy"/>
        <s v="Alto Pharmacy"/>
        <s v="Alzheon"/>
        <s v="Amagi"/>
        <s v="Amount"/>
        <s v="Amperity"/>
        <s v="Anyscale"/>
        <s v="apna"/>
        <s v="Aprogen"/>
        <s v="Aptos"/>
        <s v="Apus Group"/>
        <s v="Aqua Security"/>
        <s v="Assembly"/>
        <s v="Assent"/>
        <s v="Astranis Space Technologies"/>
        <s v="At-Bay"/>
        <s v="Athletic Greens"/>
        <s v="Augury"/>
        <s v="Away"/>
        <s v="Axelar"/>
        <s v="Axiom Space"/>
        <s v="Axtria"/>
        <s v="Banma Network Technologies"/>
        <s v="BeiBei"/>
        <s v="Beisen"/>
        <s v="BenevolentAI"/>
        <s v="Berlin Brands Group"/>
        <s v="Betterfly"/>
        <s v="Betterment"/>
        <s v="Beyond Identity"/>
        <s v="BigID"/>
        <s v="BigPanda"/>
        <s v="BitFury"/>
        <s v="BlackBuck"/>
        <s v="Bluecore"/>
        <s v="BlueVoyant"/>
        <s v="bolttech"/>
        <s v="Boom Supersonic"/>
        <s v="Bordrin Motors"/>
        <s v="Bringg"/>
        <s v="C2FO"/>
        <s v="Cabify"/>
        <s v="Cadence"/>
        <s v="CAIS"/>
        <s v="Cameo"/>
        <s v="Capsule"/>
        <s v="CaptivateIQ"/>
        <s v="CarDekho"/>
        <s v="CargoX"/>
        <s v="Carousell"/>
        <s v="Carro"/>
        <s v="Carson Group"/>
        <s v="Cava Group"/>
        <s v="Cell C"/>
        <s v="CHEQ"/>
        <s v="Chief"/>
        <s v="China Cloud"/>
        <s v="Chronosphere"/>
        <s v="Cider"/>
        <s v="Clara"/>
        <s v="Clarify Health"/>
        <s v="Clearcover"/>
        <s v="CloudBees"/>
        <s v="Coda"/>
        <s v="CoinDCX"/>
        <s v="CoinTracker"/>
        <s v="CommerceIQ"/>
        <s v="Contrast Security"/>
        <s v="Coocaa"/>
        <s v="Copado"/>
        <s v="CredAvenue"/>
        <s v="CureFit"/>
        <s v="Daily Harvest"/>
        <s v="DailyPay"/>
        <s v="Darwinbox"/>
        <s v="DeepBlue Technology"/>
        <s v="Deezer"/>
        <s v="Degreed"/>
        <s v="Deliverect"/>
        <s v="Density"/>
        <s v="Dental Monitoring"/>
        <s v="DianRong"/>
        <s v="DistroKid"/>
        <s v="dMed Biopharmaceutical"/>
        <s v="Domestika"/>
        <s v="Drata"/>
        <s v="DriveNets"/>
        <s v="DT Dream"/>
        <s v="Dune Analytics"/>
        <s v="Dxy.cn"/>
        <s v="Earnix"/>
        <s v="Eat Just"/>
        <s v="EBANX"/>
        <s v="ECARX"/>
        <s v="EcoFlow"/>
        <s v="Einride"/>
        <s v="Electric"/>
        <s v="Elemy"/>
        <s v="Emerging Markets Property Group"/>
        <s v="Enpal"/>
        <s v="Envoy"/>
        <s v="Epidemic Sound"/>
        <s v="Epirus"/>
        <s v="EQRx"/>
        <s v="eSentire"/>
        <s v="Esusu"/>
        <s v="Everly Health"/>
        <s v="Evidation"/>
        <s v="Expel"/>
        <s v="Fair"/>
        <s v="Feedzai"/>
        <s v="Fever Labs"/>
        <s v="Figment"/>
        <s v="Firebolt"/>
        <s v="Firefly Aerospace"/>
        <s v="Fiture"/>
        <s v="Five Star Business Finance"/>
        <s v="FLASH"/>
        <s v="Flash Express"/>
        <s v="FlashEx"/>
        <s v="Flipboard"/>
        <s v="Flipdish"/>
        <s v="Flock Freight"/>
        <s v="FloQast"/>
        <s v="Forte Labs"/>
        <s v="Fractal Analytics"/>
        <s v="Freshbooks"/>
        <s v="Fundbox"/>
        <s v="FXiaoKe"/>
        <s v="G2"/>
        <s v="GalaxySpace"/>
        <s v="Gauntlet Networks"/>
        <s v="Gaussian Robotics"/>
        <s v="Geek+"/>
        <s v="Gelato"/>
        <s v="Gem"/>
        <s v="GetYourGuide"/>
        <s v="Glia"/>
        <s v="GlobalBees"/>
        <s v="Globality"/>
        <s v="GO1"/>
        <s v="GPclub"/>
        <s v="Groq"/>
        <s v="Grove Collaborative"/>
        <s v="GrubMarket"/>
        <s v="Guideline"/>
        <s v="GupShup"/>
        <s v="Gymshark"/>
        <s v="Hailo"/>
        <s v="Haomao.AI"/>
        <s v="Happy Money"/>
        <s v="Hasura"/>
        <s v="HAYDON"/>
        <s v="Helium Systems"/>
        <s v="Hello TransTech"/>
        <s v="Heyday"/>
        <s v="HMD Global"/>
        <s v="Honor Technology"/>
        <s v="Hosjoy"/>
        <s v="Hotmart"/>
        <s v="Huike Group"/>
        <s v="Huisuanzhang"/>
        <s v="HuJiang"/>
        <s v="Human Interest"/>
        <s v="Hyperchain"/>
        <s v="Ibotta"/>
        <s v="iCarbonX"/>
        <s v="iFood"/>
        <s v="Inari"/>
        <s v="Incode Technologies"/>
        <s v="InFarm"/>
        <s v="Infobip"/>
        <s v="Injective Protocol"/>
        <s v="Insider"/>
        <s v="InSightec"/>
        <s v="Instabase"/>
        <s v="Intellifusion"/>
        <s v="Intercom"/>
        <s v="Interos"/>
        <s v="Iodine Software"/>
        <s v="IRL"/>
        <s v="Island"/>
        <s v="iTrustCapital"/>
        <s v="iTutorGroup"/>
        <s v="Ivalua"/>
        <s v="JimuBox"/>
        <s v="Jiuxian"/>
        <s v="Jokr"/>
        <s v="JOLLY Information Technology"/>
        <s v="JoyTunes"/>
        <s v="Juanpi"/>
        <s v="Juma Peisong"/>
        <s v="Justworks"/>
        <s v="K Health"/>
        <s v="Karat"/>
        <s v="Keenon Robotics"/>
        <s v="Kendra Scott"/>
        <s v="Kitopi"/>
        <s v="Klook"/>
        <s v="KnowBox"/>
        <s v="Konfio"/>
        <s v="Kong"/>
        <s v="Kopi Kenangan"/>
        <s v="Koudai"/>
        <s v="Kuaigou Dache"/>
        <s v="Kuaikan Manhua"/>
        <s v="Kujiale"/>
        <s v="L&amp;P Cosmetic"/>
        <s v="Lamabang"/>
        <s v="LayerZero Labs"/>
        <s v="LEAD School"/>
        <s v="Leap Motor"/>
        <s v="Lessen"/>
        <s v="LetsGetChecked"/>
        <s v="Licious"/>
        <s v="LifeMiles"/>
        <s v="LinkDoc Technology"/>
        <s v="LinkSure Network"/>
        <s v="LinkTree"/>
        <s v="LivSpace"/>
        <s v="Loadsmart"/>
        <s v="Locus Robotics"/>
        <s v="Lookout"/>
        <s v="Lukka"/>
        <s v="Luoji Siwei"/>
        <s v="Lydia"/>
        <s v="M1 Finance"/>
        <s v="MadeiraMadeira"/>
        <s v="Maimai"/>
        <s v="Mamaearth"/>
        <s v="Mammoth Biosciences"/>
        <s v="Manner"/>
        <s v="Marshmallow"/>
        <s v="Masterworks"/>
        <s v="Matrixport"/>
        <s v="Maven Clinic"/>
        <s v="MediaMath"/>
        <s v="Meero"/>
        <s v="Mensa Brands"/>
        <s v="Merama"/>
        <s v="Mia.com"/>
        <s v="Miaoshou Doctor"/>
        <s v="MindTickle"/>
        <s v="Mininglamp Technology"/>
        <s v="Minio"/>
        <s v="Mixpanel"/>
        <s v="MobiKwik"/>
        <s v="MobileCoin"/>
        <s v="Mobvoi"/>
        <s v="Modern Health"/>
        <s v="Modernizing Medicine"/>
        <s v="Mofang Living"/>
        <s v="Moka"/>
        <s v="Momenta"/>
        <s v="Morning Consult"/>
        <s v="Motorway"/>
        <s v="Movile"/>
        <s v="Mux"/>
        <s v="MyGlamm"/>
        <s v="Mythical Games"/>
        <s v="Nature's Fynd"/>
        <s v="Neon"/>
        <s v="Newlink Group"/>
        <s v="News Break"/>
        <s v="Newsela"/>
        <s v="Nexii"/>
        <s v="Nexthink"/>
        <s v="NIUM"/>
        <s v="NoBroker"/>
        <s v="Noname Security"/>
        <s v="Numbrs"/>
        <s v="Nxin"/>
        <s v="Oda"/>
        <s v="Offchain Labs"/>
        <s v="Omada Health"/>
        <s v="Omio"/>
        <s v="ONE"/>
        <s v="OpenWeb"/>
        <s v="Orbbec Technology"/>
        <s v="Orca Bio"/>
        <s v="Orca Security"/>
        <s v="OrCam Technologies"/>
        <s v="Orchard"/>
        <s v="Ouyeel"/>
        <s v="OVH"/>
        <s v="OVO Energy"/>
        <s v="Owkin"/>
        <s v="PandaDoc"/>
        <s v="Panther Labs"/>
        <s v="Papa"/>
        <s v="Pat McGrath Labs"/>
        <s v="PatSnap"/>
        <s v="Payhawk"/>
        <s v="Pentera"/>
        <s v="People.ai"/>
        <s v="Pet Circle"/>
        <s v="Phantom"/>
        <s v="Pharmapacks"/>
        <s v="Phenom People"/>
        <s v="PicsArt"/>
        <s v="Pilot.com"/>
        <s v="Pipa Coding"/>
        <s v="PLACE"/>
        <s v="Placer.ai"/>
        <s v="Playco"/>
        <s v="Poizon"/>
        <s v="PPRO"/>
        <s v="Prime Medicine"/>
        <s v="Printful"/>
        <s v="Pristyn Care"/>
        <s v="Public"/>
        <s v="Qingting FM"/>
        <s v="Qualia"/>
        <s v="Quantum Metric"/>
        <s v="Quizlet"/>
        <s v="Qumulo"/>
        <s v="Rad Power Bikes"/>
        <s v="Radius Payment Solutions"/>
        <s v="RapidAPI"/>
        <s v="Razor"/>
        <s v="Rebel Foods"/>
        <s v="Rebellion Defense"/>
        <s v="Red Ventures"/>
        <s v="REEF Technology"/>
        <s v="ReliaQuest"/>
        <s v="Revolution Precrafted"/>
        <s v="RIDI"/>
        <s v="Rightway"/>
        <s v="Rivigo"/>
        <s v="Rohlik"/>
        <s v="Rothy's"/>
        <s v="Route"/>
        <s v="Rubicon"/>
        <s v="Salt Security"/>
        <s v="SaltPay"/>
        <s v="Savage X Fenty"/>
        <s v="Scalable Capital"/>
        <s v="Scalapay"/>
        <s v="Scandit"/>
        <s v="SeekOut"/>
        <s v="Sendbird"/>
        <s v="Sennder"/>
        <s v="Sentry"/>
        <s v="Shield AI"/>
        <s v="Shift Technology"/>
        <s v="ShipBob"/>
        <s v="Shippo"/>
        <s v="Shukun Technology"/>
        <s v="Shulan Health"/>
        <s v="Sidecar Health"/>
        <s v="Sift"/>
        <s v="Signifyd"/>
        <s v="Sisense"/>
        <s v="SITECH DEV"/>
        <s v="Skydio"/>
        <s v="Slice"/>
        <s v="SmartAsset"/>
        <s v="SmartMore"/>
        <s v="SMS Assist"/>
        <s v="Snapdeal"/>
        <s v="SnapLogic"/>
        <s v="Snorkel AI"/>
        <s v="Socar"/>
        <s v="Solo.io"/>
        <s v="SonderMind"/>
        <s v="SoundHound"/>
        <s v="SparkCognition"/>
        <s v="Spendesk"/>
        <s v="Spiber"/>
        <s v="Splashtop"/>
        <s v="Staffbase"/>
        <s v="Standard"/>
        <s v="Stash"/>
        <s v="STORD"/>
        <s v="Stytch"/>
        <s v="SumUp"/>
        <s v="Sunbit"/>
        <s v="Swile"/>
        <s v="Symphony"/>
        <s v="Tackle.io"/>
        <s v="TalkingData"/>
        <s v="TangoMe"/>
        <s v="Tarana Wireless"/>
        <s v="TaxBit"/>
        <s v="Tealium"/>
        <s v="TechStyle Fashion Group"/>
        <s v="TELD"/>
        <s v="TensTorrent"/>
        <s v="TERMINUS Technology"/>
        <s v="Tezign"/>
        <s v="The Bank of London"/>
        <s v="The Brandtech Group"/>
        <s v="The Zebra"/>
        <s v="Thirty Madison"/>
        <s v="Thought Machine"/>
        <s v="Timescale"/>
        <s v="Tongdun Technology"/>
        <s v="Tractable"/>
        <s v="TravelPerk"/>
        <s v="Tresata"/>
        <s v="TrialSpark"/>
        <s v="Tripledot"/>
        <s v="TrueLayer"/>
        <s v="Trumid"/>
        <s v="Tuhu"/>
        <s v="TUNGEE"/>
        <s v="UISEE Technology"/>
        <s v="Unico"/>
        <s v="Unisound"/>
        <s v="UpGrad"/>
        <s v="Vagaro"/>
        <s v="Valgen Medtech"/>
        <s v="Vectra Networks"/>
        <s v="Vedantu"/>
        <s v="Veepee"/>
        <s v="Veev"/>
        <s v="Venafi"/>
        <s v="VideoAmp"/>
        <s v="Vise"/>
        <s v="Visier"/>
        <s v="VOI"/>
        <s v="Vox Media"/>
        <s v="VTS"/>
        <s v="Wacai"/>
        <s v="Watershed"/>
        <s v="WeBull"/>
        <s v="Weights &amp; Biases"/>
        <s v="WeLab"/>
        <s v="Womai"/>
        <s v="Workhuman"/>
        <s v="Wrapbook"/>
        <s v="WTOIP"/>
        <s v="Xendit"/>
        <s v="XForcePlus"/>
        <s v="Xiaobing"/>
        <s v="Xiaoe Tech"/>
        <s v="XiaoZhu"/>
        <s v="Xpressbees"/>
        <s v="Yaoshibang"/>
        <s v="YH Global"/>
        <s v="Yidian Zixun"/>
        <s v="Yiguo"/>
        <s v="Yijiupi"/>
        <s v="Yimidida"/>
        <s v="Yipin Shengxian"/>
        <s v="YipitData"/>
        <s v="Ynsect"/>
        <s v="Yotpo"/>
        <s v="YugaByte"/>
        <s v="YunQuNa"/>
        <s v="Yunxuetang"/>
        <s v="Zego"/>
        <s v="Zhaogang"/>
        <s v="Zhuan Zhuan"/>
        <s v="Zihaiguo"/>
        <s v="Zopa"/>
        <s v="Zwift"/>
      </sharedItems>
    </cacheField>
    <cacheField name="Valuation" numFmtId="164">
      <sharedItems containsSemiMixedTypes="0" containsString="0" containsNumber="1" containsInteger="1" minValue="1000000000" maxValue="180000000000"/>
    </cacheField>
    <cacheField name="Date Joined" numFmtId="14">
      <sharedItems containsSemiMixedTypes="0" containsNonDate="0" containsDate="1" containsString="0" minDate="2007-07-02T00:00:00" maxDate="2022-04-06T00:00:00"/>
    </cacheField>
    <cacheField name="Year Joined" numFmtId="1">
      <sharedItems/>
    </cacheField>
    <cacheField name="Industry" numFmtId="0">
      <sharedItems/>
    </cacheField>
    <cacheField name="City" numFmtId="0">
      <sharedItems containsBlank="1"/>
    </cacheField>
    <cacheField name="Country" numFmtId="0">
      <sharedItems count="46">
        <s v="China"/>
        <s v="United States"/>
        <s v="Sweden"/>
        <s v="Australia"/>
        <s v="United Kingdom"/>
        <s v="Bahamas"/>
        <s v="India"/>
        <s v="Indonesia"/>
        <s v="Turkey"/>
        <s v="Estonia"/>
        <s v="Germany"/>
        <s v="Hong Kong"/>
        <s v="South Korea"/>
        <s v="Mexico"/>
        <s v="Canada"/>
        <s v="France"/>
        <s v="Netherlands"/>
        <s v="Finland"/>
        <s v="Israel"/>
        <s v="Brazil"/>
        <s v="Belgium"/>
        <s v="Denmark"/>
        <s v="Colombia"/>
        <s v="Lithuania"/>
        <s v="Austria"/>
        <s v="Ireland"/>
        <s v="Singapore"/>
        <s v="Switzerland"/>
        <s v="Vietnam"/>
        <s v="United Arab Emirates"/>
        <s v="Bermuda"/>
        <s v="Thailand"/>
        <s v="Malaysia"/>
        <s v="Norway"/>
        <s v="Spain"/>
        <s v="Philippines"/>
        <s v="Chile"/>
        <s v="Luxembourg"/>
        <s v="Nigeria"/>
        <s v="Japan"/>
        <s v="South Africa"/>
        <s v="Argentina"/>
        <s v="Senegal"/>
        <s v="Croatia"/>
        <s v="Czech Republic"/>
        <s v="Italy"/>
      </sharedItems>
    </cacheField>
    <cacheField name="Continent" numFmtId="0">
      <sharedItems/>
    </cacheField>
    <cacheField name="Year Founded" numFmtId="1">
      <sharedItems containsSemiMixedTypes="0" containsString="0" containsNumber="1" containsInteger="1" minValue="1919" maxValue="2021"/>
    </cacheField>
    <cacheField name="Funding" numFmtId="0">
      <sharedItems containsMixedTypes="1" containsNumber="1" containsInteger="1" minValue="0" maxValue="14000000000"/>
    </cacheField>
    <cacheField name="Select Investors" numFmtId="0">
      <sharedItems/>
    </cacheField>
    <cacheField name="Time Period" numFmtId="1">
      <sharedItems containsSemiMixedTypes="0" containsString="0" containsNumber="1" containsInteger="1" minValue="-4" maxValue="9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vyesh Agarwal" refreshedDate="45839.706136921297" createdVersion="8" refreshedVersion="8" minRefreshableVersion="3" recordCount="1074" xr:uid="{DE1484EE-735A-7A4D-8B24-8B934D4730A6}">
  <cacheSource type="worksheet">
    <worksheetSource name="Q3_Table"/>
  </cacheSource>
  <cacheFields count="10">
    <cacheField name="Company" numFmtId="0">
      <sharedItems/>
    </cacheField>
    <cacheField name="Valuation" numFmtId="164">
      <sharedItems containsSemiMixedTypes="0" containsString="0" containsNumber="1" containsInteger="1" minValue="1000000000" maxValue="180000000000"/>
    </cacheField>
    <cacheField name="Date Joined" numFmtId="14">
      <sharedItems containsSemiMixedTypes="0" containsNonDate="0" containsDate="1" containsString="0" minDate="2007-07-02T00:00:00" maxDate="2022-04-06T00:00:00"/>
    </cacheField>
    <cacheField name="Industry" numFmtId="0">
      <sharedItems count="15">
        <s v="Artificial intelligence"/>
        <s v="E-commerce &amp; direct-to-consumer"/>
        <s v="Other"/>
        <s v="Fintech"/>
        <s v="Internet software &amp; services"/>
        <s v="Supply chain, logistics, &amp; delivery"/>
        <s v="Data management &amp; analytics"/>
        <s v="Consumer &amp; retail"/>
        <s v="Edtech"/>
        <s v="Health"/>
        <s v="Hardware"/>
        <s v="Auto &amp; transportation"/>
        <s v="Travel"/>
        <s v="Mobile &amp; telecommunications"/>
        <s v="Cybersecurity"/>
      </sharedItems>
    </cacheField>
    <cacheField name="City" numFmtId="0">
      <sharedItems containsBlank="1" count="257">
        <s v="Beijing"/>
        <s v="Shenzhen"/>
        <s v="Hawthorne"/>
        <s v="San Francisco"/>
        <s v="Stockholm"/>
        <s v="Surry Hills"/>
        <s v="London"/>
        <s v="Cary"/>
        <m/>
        <s v="Jacksonville"/>
        <s v="Bengaluru"/>
        <s v="Jakarta"/>
        <s v="Shanghai"/>
        <s v="Philadelphia"/>
        <s v="Waltham"/>
        <s v="New York"/>
        <s v="Pittsburgh"/>
        <s v="San Diego"/>
        <s v="Istanbul"/>
        <s v="Roseville"/>
        <s v="Changsha"/>
        <s v="Tallinn"/>
        <s v="Munich"/>
        <s v="Luohe"/>
        <s v="Cheung Sha Wan"/>
        <s v="Boston"/>
        <s v="Gurugram"/>
        <s v="Glendale"/>
        <s v="Walpole"/>
        <s v="Seoul"/>
        <s v="Lerma de Villada"/>
        <s v="Berlin"/>
        <s v="Mountain View"/>
        <s v="Fremont"/>
        <s v="Kirkland"/>
        <s v="Irving"/>
        <s v="Vancouver"/>
        <s v="Mumbai"/>
        <s v="San Jose"/>
        <s v="Santa Clara"/>
        <s v="Chicago"/>
        <s v="San Mateo"/>
        <s v="Toronto"/>
        <s v="Hoboken"/>
        <s v="Palo Alto"/>
        <s v="Redwood City"/>
        <s v="Melbourne"/>
        <s v="Paris"/>
        <s v="Los Angeles"/>
        <s v="Brooklyn"/>
        <s v="Oakland"/>
        <s v="Burlingame"/>
        <s v="Amsterdam"/>
        <s v="Helsinki"/>
        <s v="Changzhou"/>
        <s v="Hangzhou"/>
        <s v="Tel Aviv"/>
        <s v="Irvine"/>
        <s v="Sao Paulo"/>
        <s v="Guangzhou"/>
        <s v="Brussels"/>
        <s v="Montreal"/>
        <s v="Bellevue"/>
        <s v="Zhuhai"/>
        <s v="Gurgaon"/>
        <s v="Atlanta"/>
        <s v="Noida"/>
        <s v="Copenhagen"/>
        <s v="Campinas"/>
        <s v="Bogota"/>
        <s v="Vilnius"/>
        <s v="Suzhou"/>
        <s v="Sunnyvale"/>
        <s v="Eden Prairie"/>
        <s v="Vienna"/>
        <s v="Dublin"/>
        <s v="Los Altos"/>
        <s v="Walnut"/>
        <s v="Bend"/>
        <s v="San Carlos"/>
        <s v="Culver City"/>
        <s v="Denver"/>
        <s v="Seattle"/>
        <s v="Faridabad"/>
        <s v="Chengdu"/>
        <s v="Miami"/>
        <s v="Columbus"/>
        <s v="Duderstadt"/>
        <s v="Mississauga"/>
        <s v="El Segundo"/>
        <s v="Carson City"/>
        <s v="Inglewood"/>
        <s v="Detroit"/>
        <s v="San Ramon"/>
        <s v="Carlsbad"/>
        <s v="Schaffhausen"/>
        <s v="Kitchener"/>
        <s v="Burlington"/>
        <s v="New Delhi"/>
        <s v="Jersey City"/>
        <s v="Nanjing"/>
        <s v="Cambridge"/>
        <s v="Fort Lee"/>
        <s v="Chatham"/>
        <s v="Madison"/>
        <s v="Bristol"/>
        <s v="Houston"/>
        <s v="Sydney"/>
        <s v="Thane"/>
        <s v="Sacramento"/>
        <s v="Louisville"/>
        <s v="Dongguan"/>
        <s v="South Jordan"/>
        <s v="Scottsdale"/>
        <s v="Dallas"/>
        <s v="Oulu"/>
        <s v="Englewood Cliffs"/>
        <s v="Raleigh"/>
        <s v="Lehi"/>
        <s v="Alameda"/>
        <s v="Ho Chi Minh City"/>
        <s v="McLean"/>
        <s v="Westerville"/>
        <s v="Dubai"/>
        <s v="Austin"/>
        <s v="South San Francisco"/>
        <s v="Zephyr Cove"/>
        <s v="Colchester"/>
        <s v="Hamilton"/>
        <s v="Bethesda"/>
        <s v="Goleta"/>
        <s v="Bangkok"/>
        <s v="Peterborough"/>
        <s v="Mexico City"/>
        <s v="Aberdeen"/>
        <s v="Nashville"/>
        <s v="Selangor"/>
        <s v="Jiangsu"/>
        <s v="Portola Valley"/>
        <s v="Burnaby"/>
        <s v="Lysaker"/>
        <s v="Bangalore"/>
        <s v="Richmond"/>
        <s v="Hanover"/>
        <s v="Pune"/>
        <s v="Foster City"/>
        <s v="Croix"/>
        <s v="Somerville"/>
        <s v="Santa Barbara"/>
        <s v="Orlando"/>
        <s v="Madrid"/>
        <s v="Jerusalem"/>
        <s v="Aarhus"/>
        <s v="Plantation"/>
        <s v="Altrincham"/>
        <s v="Lausanne"/>
        <s v="Pennsauken"/>
        <s v="Northbrook"/>
        <s v="Taguig City"/>
        <s v="Santiago"/>
        <s v="Unterfoehring"/>
        <s v="Leudelange"/>
        <s v="Louvain-la-Neuve"/>
        <s v="Curitiba"/>
        <s v="Lagos"/>
        <s v="Cincinnati"/>
        <s v="Tokyo"/>
        <s v="Bryanston"/>
        <s v="Santa Monica"/>
        <s v="Netanya"/>
        <s v="Herzliya"/>
        <s v="Norfolk"/>
        <s v="Kowloon"/>
        <s v="Hayward"/>
        <s v="Buenos Aires"/>
        <s v="Boulder"/>
        <s v="Bruchsal"/>
        <s v="Dakar"/>
        <s v="Hunan"/>
        <s v="Marina del Rey"/>
        <s v="Chongqing"/>
        <s v="Framingham"/>
        <s v="Berkeley"/>
        <s v="Seongnam-Si"/>
        <s v="Ramat Gan"/>
        <s v="Ottawa"/>
        <s v="Waterloo"/>
        <s v="Berkeley Heights"/>
        <s v="Englewood"/>
        <s v="Leawood"/>
        <s v="Jaipur"/>
        <s v="Lincoln"/>
        <s v="Washington"/>
        <s v="Midrand"/>
        <s v="Wuxi"/>
        <s v="Maharashtra"/>
        <s v="Chennai"/>
        <s v="Hyderabad"/>
        <s v="Pleasanton"/>
        <s v="Ghent"/>
        <s v="Ra'anana"/>
        <s v="Oslo"/>
        <s v="Giv'atayim"/>
        <s v="Wuhan"/>
        <s v="Herndon"/>
        <s v="Cedar Park"/>
        <s v="Encinitas"/>
        <s v="Menlo Park"/>
        <s v="Brisbane"/>
        <s v="Solihull"/>
        <s v="Tustin"/>
        <s v="Espoo"/>
        <s v="Osasco"/>
        <s v="Vodnjan"/>
        <s v="Tirat Carmel"/>
        <s v="Arlington"/>
        <s v="Long Beach"/>
        <s v="Central"/>
        <s v="Tianjin"/>
        <s v="Andheri"/>
        <s v="Wilmington"/>
        <s v="Parana"/>
        <s v="Boca Raton"/>
        <s v="Washington DC"/>
        <s v="Sherman Oaks"/>
        <s v="Prilly"/>
        <s v="Zurich"/>
        <s v="Princeton"/>
        <s v="Portland"/>
        <s v="Roubaix"/>
        <s v="Petah Tikva"/>
        <s v="Alexandria"/>
        <s v="Islandia"/>
        <s v="Ambler"/>
        <s v="Bellingham"/>
        <s v="Charlotte"/>
        <s v="Colorado Springs"/>
        <s v="Crewe"/>
        <s v="Fort Mill"/>
        <s v="Tampa"/>
        <s v="Manila"/>
        <s v="Prague"/>
        <s v="Milan"/>
        <s v="Guiyang"/>
        <s v="Jeju-do"/>
        <s v="Tsuruoka"/>
        <s v="Chemnitz"/>
        <s v="Montpellier"/>
        <s v="Boise"/>
        <s v="Milpitas"/>
        <s v="Draper"/>
        <s v="Qingdao"/>
        <s v="Barcelona"/>
        <s v="La Plaine Saint-Denis"/>
        <s v="Salt Lake City"/>
        <s v="Hefei"/>
        <s v="Evry"/>
      </sharedItems>
    </cacheField>
    <cacheField name="Country" numFmtId="0">
      <sharedItems count="46">
        <s v="China"/>
        <s v="United States"/>
        <s v="Sweden"/>
        <s v="Australia"/>
        <s v="United Kingdom"/>
        <s v="Bahamas"/>
        <s v="India"/>
        <s v="Indonesia"/>
        <s v="Turkey"/>
        <s v="Estonia"/>
        <s v="Germany"/>
        <s v="Hong Kong"/>
        <s v="South Korea"/>
        <s v="Mexico"/>
        <s v="Canada"/>
        <s v="France"/>
        <s v="Netherlands"/>
        <s v="Finland"/>
        <s v="Israel"/>
        <s v="Brazil"/>
        <s v="Belgium"/>
        <s v="Denmark"/>
        <s v="Colombia"/>
        <s v="Lithuania"/>
        <s v="Austria"/>
        <s v="Ireland"/>
        <s v="Singapore"/>
        <s v="Switzerland"/>
        <s v="Vietnam"/>
        <s v="United Arab Emirates"/>
        <s v="Bermuda"/>
        <s v="Thailand"/>
        <s v="Malaysia"/>
        <s v="Norway"/>
        <s v="Spain"/>
        <s v="Philippines"/>
        <s v="Chile"/>
        <s v="Luxembourg"/>
        <s v="Nigeria"/>
        <s v="Japan"/>
        <s v="South Africa"/>
        <s v="Argentina"/>
        <s v="Senegal"/>
        <s v="Croatia"/>
        <s v="Czech Republic"/>
        <s v="Italy"/>
      </sharedItems>
    </cacheField>
    <cacheField name="Continent" numFmtId="0">
      <sharedItems/>
    </cacheField>
    <cacheField name="Year Founded" numFmtId="1">
      <sharedItems containsSemiMixedTypes="0" containsString="0" containsNumber="1" containsInteger="1" minValue="1919" maxValue="2021"/>
    </cacheField>
    <cacheField name="Funding" numFmtId="0">
      <sharedItems containsMixedTypes="1" containsNumber="1" containsInteger="1" minValue="0" maxValue="14000000000"/>
    </cacheField>
    <cacheField name="Select Investors" numFmtId="0">
      <sharedItems/>
    </cacheField>
  </cacheFields>
  <extLst>
    <ext xmlns:x14="http://schemas.microsoft.com/office/spreadsheetml/2009/9/main" uri="{725AE2AE-9491-48be-B2B4-4EB974FC3084}">
      <x14:pivotCacheDefinition pivotCacheId="182020751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vyesh Agarwal" refreshedDate="45839.768740046296" createdVersion="8" refreshedVersion="8" minRefreshableVersion="3" recordCount="4208" xr:uid="{91132EA7-4312-D040-922A-C86DC3CAF69D}">
  <cacheSource type="worksheet">
    <worksheetSource ref="Q1:Q1048576" sheet="Objective-4_Table"/>
  </cacheSource>
  <cacheFields count="1">
    <cacheField name="All Investors Trim" numFmtId="0">
      <sharedItems containsBlank="1" count="1250">
        <s v="Sequoia Capital China"/>
        <s v="Tiger Global Management"/>
        <s v="Founders Fund"/>
        <s v="Khosla Ventures"/>
        <s v="Institutional Venture Partners"/>
        <s v="Andreessen Horowitz"/>
        <s v="index Ventures"/>
        <s v="Tencent Holdings"/>
        <s v="Sequoia Capital"/>
        <s v="SoftBank Group"/>
        <s v="Forerunner Ventures"/>
        <s v="Hillhouse Capital Management"/>
        <s v="GGV Capital"/>
        <s v="Accel"/>
        <s v="Benchmark"/>
        <s v="Target Global"/>
        <s v="Lightspeed Venture Partners"/>
        <s v="General Catalyst"/>
        <s v="New Enterprise Associates"/>
        <s v="Caffeinated Capital"/>
        <s v="Volkswagen Group"/>
        <s v="Vickers Venture Partners"/>
        <s v="Coatue Management"/>
        <s v="DST Global"/>
        <s v="Vattenfall"/>
        <s v="KKR"/>
        <s v="Didi Chuxing"/>
        <s v="Activant Capital"/>
        <s v="Aviation Industry Corporation of China"/>
        <s v="Accel India"/>
        <s v="LTW Capital"/>
        <s v="DFJ Growth Fund"/>
        <s v="Ribbit Capital"/>
        <s v="General Catalyst Partners"/>
        <s v="MindWorks Ventures"/>
        <s v="Y Combinator"/>
        <s v="IDG Capital"/>
        <s v="Bessemer Venture Partners"/>
        <s v="DJF"/>
        <s v="Upper90"/>
        <s v="Qualcomm Ventures"/>
        <s v="Summit Partners"/>
        <s v="Redalpine Venture Partners"/>
        <s v="Nintendo"/>
        <s v="BOLDstart Ventures"/>
        <s v="SBI Investment Korea"/>
        <s v="Sixth Street Partners"/>
        <s v="Union Square Ventures"/>
        <s v="Accel Partners"/>
        <s v="Kaalari Capital"/>
        <s v="Tenaya Capital"/>
        <s v="Bloomberg Beta"/>
        <s v="Sutter Hill Ventures"/>
        <s v="D1 Capital Partners"/>
        <s v="Sequoia Capital India"/>
        <s v="01 Advisors"/>
        <s v="Slack Fund"/>
        <s v="NextView Ventures"/>
        <s v="General Atlantic"/>
        <s v="Menlo Ventures"/>
        <s v="Third Point"/>
        <s v="Morgan Creek Digital"/>
        <s v="Norwest Venture Partners"/>
        <s v="TA Associates"/>
        <s v="Initialized Capital"/>
        <s v="Aglae Ventures"/>
        <s v="Thrive Capital"/>
        <s v="Pine Brook"/>
        <s v="Barter Ventures"/>
        <s v="BPI France"/>
        <s v="Alibaba Group"/>
        <s v="Matrix Partners"/>
        <s v="Atomico"/>
        <s v="BlackRock"/>
        <s v="Tencent"/>
        <s v="Greylock Partners"/>
        <s v="Runa Capital"/>
        <s v="Technology Crossover Ventures"/>
        <s v="Global Founders Capital"/>
        <s v="Nexus Venture Partners"/>
        <s v="Blackstone"/>
        <s v="Insight Partners"/>
        <s v="Battery Ventures"/>
        <s v="Venrock"/>
        <s v="Threshold Ventures"/>
        <s v="Credit Suisse"/>
        <s v="Oak HC/FT Partners"/>
        <s v="China Grand Prosperity Investment"/>
        <s v="Oriza Holdings"/>
        <s v="Google Ventures"/>
        <s v="Kaszek Ventures"/>
        <s v="Falcon Edge Capital"/>
        <s v="Alven Capital"/>
        <s v="Capital One Growth Ventures"/>
        <s v="Eight Roads Ventures"/>
        <s v="Ontario Teachers' Pension Plan"/>
        <s v="Venture Highway"/>
        <s v="Telling Telecommunication Holding Co."/>
        <s v="Passion Capital"/>
        <s v="Matrix Partners India"/>
        <s v="Creandum"/>
        <s v="Warmsun Holding"/>
        <s v="Walden International"/>
        <s v="Two Sigma Ventures"/>
        <s v="CDH Investments"/>
        <s v="China Life Insurance"/>
        <s v="Baidu Capital"/>
        <s v="Fifth Wall Ventures"/>
        <s v="Speedinvest"/>
        <s v="WestCap Group"/>
        <s v="Addition"/>
        <s v="Georgian Partners"/>
        <s v="NewView Capital"/>
        <s v="Casa Verde Capital"/>
        <s v="Vista Equity Partners"/>
        <s v="Upfront Ventures"/>
        <s v="Kleiner Perkins Caufield &amp; Byers"/>
        <s v="Madrona Venture Group"/>
        <s v="HD Capital"/>
        <s v="Kuang-Chi"/>
        <s v="Activant Capital Group"/>
        <s v="Bnk To The Future"/>
        <s v="Chiratae Ventures"/>
        <s v="China Health Industry Investment Fund"/>
        <s v="Ant Financial Services Group"/>
        <s v="Elaia Partners"/>
        <s v="Zeev Ventures"/>
        <s v="Drive Capital"/>
        <s v="EQT Partners"/>
        <s v="Mayfield Fund"/>
        <s v="Dragoneer Investment Group"/>
        <s v="First Round Capital"/>
        <s v="Breakthrough Energy Ventures"/>
        <s v="Silver Lake"/>
        <s v="Playground Global"/>
        <s v="India Quotient"/>
        <s v="Airbus Ventures"/>
        <s v="Foundation Capital"/>
        <s v="Goodwater Capital"/>
        <s v="Atop Capital"/>
        <s v="Formation 8"/>
        <s v="Stripes Group"/>
        <s v="Goldman Sachs"/>
        <s v="Silversmith Capital Partners"/>
        <s v="Iconiq Capital"/>
        <s v="Artiman Ventures"/>
        <s v="Warburg Pincus"/>
        <s v="Insight Venture Partners"/>
        <s v="Vertex Ventures Israel"/>
        <s v="ConsenSys Ventures"/>
        <s v="AME Cloud Ventures"/>
        <s v="FAW Group"/>
        <s v="Brookfield Asset Management"/>
        <s v="Moore Strategic Ventures"/>
        <s v="Aspect Ventures"/>
        <s v="Cambridge Innovation Capital"/>
        <s v="Balderton Capital"/>
        <s v="Highland Europe"/>
        <s v="Alibaba Pictures Group"/>
        <s v="Times Internet"/>
        <s v="Fairfax Financial Holdings"/>
        <s v="Makers Fund"/>
        <s v="Point72 Ventures"/>
        <s v="Greycroft"/>
        <s v="Mubadala Capital"/>
        <s v="Holtzbrinck Ventures"/>
        <s v="Green Visor Capital"/>
        <s v="Sequoia Capital Israel"/>
        <s v="DN Capital"/>
        <s v="Dell Technologies Capital"/>
        <s v="Susquehanna Growth Equity"/>
        <s v="Eastern Bell Capital"/>
        <s v="Data Collective"/>
        <s v="Fabric Ventures"/>
        <s v="M12"/>
        <s v="Foundry Group"/>
        <s v="Matrix Partners China"/>
        <s v="Uncork Capital"/>
        <s v="Monashees+"/>
        <s v="Spectrum Equity"/>
        <s v="Jungle Ventures"/>
        <s v="Goldman Sachs Asset Management"/>
        <s v="Clermont Group"/>
        <s v="Uniion Square Ventures"/>
        <s v="Contour Venture Partners"/>
        <s v="Emergence Capital Partners"/>
        <s v="Jackson Square Ventures"/>
        <s v="Coatue Managemeny"/>
        <s v="The Blue Venture Fund"/>
        <s v="Morningside Ventures"/>
        <s v="Redpoint Ventures"/>
        <s v="Tiger Global"/>
        <s v="Hopu Investment Management"/>
        <s v="Blume Ventures"/>
        <s v="CRV"/>
        <s v="83North"/>
        <s v="Rhone Capital"/>
        <s v="Salesforce Ventures"/>
        <s v="Day One Ventures"/>
        <s v="China Environmental Protection Industry"/>
        <s v="VGames"/>
        <s v="T. Rowe Price"/>
        <s v="Deer Park Road"/>
        <s v="e.ventures"/>
        <s v="8VC"/>
        <s v="Vision Plus Capital"/>
        <s v="GAM Holding"/>
        <s v="Jiangsu Sha Steel Group"/>
        <s v="DCM Ventures"/>
        <s v="Spark Capital"/>
        <s v="Mithril"/>
        <s v="Magma Venture Partners"/>
        <s v="March Capital Partners"/>
        <s v="Ant Group"/>
        <s v="RRE Ventures"/>
        <s v="Ignition Partners"/>
        <s v="Guozhong Venture Capital Management"/>
        <s v="CPP Investment Board"/>
        <s v="V FUND"/>
        <s v="Pantera Capital"/>
        <s v="Northern Light Venture Capital"/>
        <s v="Bain Capital Ventures"/>
        <s v="DeFi Technologies"/>
        <s v="Octopus Ventures"/>
        <s v="Temasek"/>
        <s v="TSG Consumer Partners"/>
        <s v="Nyca Partners"/>
        <s v="Undisclosed"/>
        <s v="People Electrical Appliance Group China"/>
        <s v="Gobi Partners"/>
        <s v="The Carlyle Group"/>
        <s v="Shunwei Capital Partners"/>
        <s v="Trustbridge Partners"/>
        <s v="Deciens Capital"/>
        <s v="Highland Capital Partners"/>
        <s v="OMERS Private Equity"/>
        <s v="Alta Ventures Mexico"/>
        <s v="Plug and Play Ventures"/>
        <s v="Accomplice"/>
        <s v="Felicis Ventures"/>
        <s v="Expa"/>
        <s v="Alpha Wave Global"/>
        <s v="Fashion Tech Lab"/>
        <s v="Alta Partners"/>
        <s v="DataTribe"/>
        <s v="K2VC"/>
        <s v="Kalaari Capital"/>
        <s v="Automobile Industry Guidance Fund"/>
        <s v="K9 Ventures"/>
        <s v="Breega Capital"/>
        <s v="GreatPoint Ventures"/>
        <s v="Pitango Venture Capital"/>
        <s v="Cherry Ventures"/>
        <s v="Eastern Bell Capital 32"/>
        <s v="Volkswagen"/>
        <s v="MMC Ventures"/>
        <s v="Relay Ventures"/>
        <s v="Tiantu Capital"/>
        <s v="BlueCross BlueShield Venture Partners"/>
        <s v="Lightspeed China Partners"/>
        <s v="Tomales Bay Capital"/>
        <s v="Zhangjiang Haocheng Venture Capital"/>
        <s v="Zheshang Venture Capital"/>
        <s v="Moonshots Capital"/>
        <s v="L Catterton"/>
        <s v="Centurium Capital"/>
        <s v="TPG Growth"/>
        <s v="FirstMark Capital"/>
        <s v="Kibo Ventures"/>
        <s v="Boxin Capital"/>
        <s v="Meritech Capital Partners"/>
        <s v="Bertelsmann Asia Investments"/>
        <s v="Digital Currency Group"/>
        <s v="Viola Ventures"/>
        <s v="SEED Capital"/>
        <s v="PSG"/>
        <s v="Qiming Venture Partners"/>
        <s v="Obvious Ventures"/>
        <s v="Scale Venture Partners"/>
        <s v="GSR Ventures"/>
        <s v="Hinduja Group"/>
        <s v="Smilegate Investment"/>
        <s v="Amiti Ventures"/>
        <s v="B Capital Group"/>
        <s v="A&amp;NN"/>
        <s v="Redpoint e.ventures"/>
        <s v="SOSV"/>
        <s v="Paradigm"/>
        <s v="Brighton Park Capital"/>
        <s v="Knox Lane"/>
        <s v="Tao Capital Partners"/>
        <s v="Liberty City Ventures"/>
        <s v="next47"/>
        <s v="Info Edge"/>
        <s v="Toyota Motor Corporation"/>
        <s v="IFC"/>
        <s v="ICONIQ Growth"/>
        <s v="Sierra Ventures"/>
        <s v="Crosslink Capital"/>
        <s v="Square Peg Capital"/>
        <s v="Blackbird Ventures"/>
        <s v="RedBird Capital Partners"/>
        <s v="BEENEXT"/>
        <s v="Japan Post Capital"/>
        <s v="Yabeo Capital"/>
        <s v="Fifty Years Fund"/>
        <s v="Rethink Impact"/>
        <s v="JTC Group"/>
        <s v="Samsung Ventures"/>
        <s v="Amplify Partners"/>
        <s v="Northzone Ventures"/>
        <s v="Carsales"/>
        <s v="Notion Capital"/>
        <s v="L Capital Partners"/>
        <s v="Blumberg Capital"/>
        <s v="Soros Fund Management"/>
        <s v="Rubicon Technology Partners"/>
        <s v="Revolution"/>
        <s v="VY Capital"/>
        <s v="ClalTech"/>
        <s v="Eurazeo"/>
        <s v="btov Partners"/>
        <s v="Stripe"/>
        <s v="QED Investors"/>
        <s v="IMM Investment"/>
        <s v="China Creation Ventures"/>
        <s v="JD.com"/>
        <s v="Sodexo Ventures"/>
        <s v="Cybernaut Growth Fund"/>
        <s v="Gauss Ventures"/>
        <s v="Innovation Endeavors"/>
        <s v="QF Capital"/>
        <s v="Intact Ventures"/>
        <s v="Version One Ventures"/>
        <s v="Craft Ventures"/>
        <s v="Softbank Ventures Asia"/>
        <s v="Costanoa Ventures"/>
        <s v="Slow Ventures"/>
        <s v="ARCH Venture Partners"/>
        <s v="Mayfield"/>
        <s v="Invus Group"/>
        <s v="Lindeman Asia Investment"/>
        <s v="TLV Partners"/>
        <s v="Advent International"/>
        <s v="Refactor Capital"/>
        <s v="SC.Holdings"/>
        <s v="Lerer Hippeau"/>
        <s v="Lemniscap VC"/>
        <s v="C5 Capital"/>
        <s v="Helion Venture Partners"/>
        <s v="Yunfeng Capital"/>
        <s v="Banyan Capital"/>
        <s v="Woodford Investment Management"/>
        <s v="Ardian"/>
        <s v="Georgian Co-Investment Fund"/>
        <s v="Mundi Ventures"/>
        <s v="WRVI Capital"/>
        <s v="Seaya Ventures"/>
        <s v="Franklin Templeton"/>
        <s v="Valor Capital Group"/>
        <s v="500 Global"/>
        <s v="SingTel Innov8"/>
        <s v="Bain Capital"/>
        <s v="SWaN &amp; Legend Ventures"/>
        <s v="Blue Label Telecoms"/>
        <s v="V Star Capital"/>
        <s v="American Family Ventures"/>
        <s v="Polychain Capital"/>
        <s v="Trinity Ventures"/>
        <s v="Acero Capital"/>
        <s v="Baidu"/>
        <s v="M13"/>
        <s v="RPM Ventures"/>
        <s v="Lightspeed India Partners"/>
        <s v="DESUN Capital"/>
        <s v="Orange Digital Ventures"/>
        <s v="Signal Peak Ventures"/>
        <s v="Newion Partners"/>
        <s v="Vitruvian Partners"/>
        <s v="Standard Chartered"/>
        <s v="Cowboy Ventures"/>
        <s v="Multicoin Capital"/>
        <s v="Jerusalem Venture Partners"/>
        <s v="FTV Capital"/>
        <s v="Geely"/>
        <s v="Delian Capital"/>
        <s v="Primary Venture Partners"/>
        <s v="OLX Group"/>
        <s v="HV Capital"/>
        <s v="Nextech Invest"/>
        <s v="Edison Partners"/>
        <s v="Next Play Ventures"/>
        <s v="Paladin Capital Group"/>
        <s v="CreditEase Fintech Investment Fund"/>
        <s v="Bonfire Ventures"/>
        <s v="XBTO Ventures"/>
        <s v="SCB 10X"/>
        <s v="Prometheus Capital"/>
        <s v="SignalFire"/>
        <s v="Polaris Partners"/>
        <s v="Iris Capital"/>
        <s v="TPG Capital"/>
        <s v="Pritzker Group Venture Capital"/>
        <s v="BlueRun Ventures"/>
        <s v="Volcanics Ventures"/>
        <s v="Wildcat Capital Management"/>
        <s v="TDK Ventures"/>
        <s v="MHS Capital"/>
        <s v="Pelion Venture Partners"/>
        <s v="Glory Ventures"/>
        <s v="Ginko Ventures"/>
        <s v="U.S.-China Green Fund"/>
        <s v="Fosun RZ Capital"/>
        <s v="China Minsheng Investment"/>
        <s v="Wing Venture Capital"/>
        <s v="Yinhong Equity Investment Fund"/>
        <s v="Koch Disruptive Technologies"/>
        <s v="Movile"/>
        <s v="Flagship Pioneering"/>
        <s v="Dila Capital"/>
        <s v="One Equity Partners"/>
        <s v="Wamda Capital"/>
        <s v="York Capital Management"/>
        <s v="BOC International"/>
        <s v="Left Lane Capital"/>
        <s v="Legend Capital"/>
        <s v="Genesis Partners"/>
        <s v="Ding Xiang Capital"/>
        <s v="Max Ventures"/>
        <s v="Yunqi Partners"/>
        <s v="Berkshire Partners"/>
        <s v="CE-Ventures"/>
        <s v="TAL Education Group"/>
        <s v="Horizons Ventures"/>
        <s v="CDIB Capital"/>
        <s v="5Y Capital"/>
        <s v="WestBridge Capital"/>
        <s v="Optum Ventures"/>
        <s v="3one4 Capital Partners"/>
        <s v="China Investment Corporation"/>
        <s v="N/A"/>
        <s v="AirTree Ventures"/>
        <s v="Chromo Invest"/>
        <s v="NewAlpha"/>
        <s v="Flybridge Capital Partners"/>
        <s v="Morningside Venture Capital"/>
        <s v="Fireside Ventures"/>
        <s v="NFX"/>
        <s v="Dragonfly Captial"/>
        <s v="Female Founders Fund"/>
        <s v="Silicon Valley Bank"/>
        <s v="SoftBank Latin America Fund"/>
        <s v="Russia-China Investment Fund"/>
        <s v="Bain Capital Tech Opportunities"/>
        <s v="Sinovation Ventures"/>
        <s v="Advance Venture Partners"/>
        <s v="Marchmont Ventures"/>
        <s v="Innova Capital - FIP"/>
        <s v="L'Occitane"/>
        <s v="Javelin Venture Partners"/>
        <s v="Danone Manifesto Ventures"/>
        <s v="Propel Venture Partners"/>
        <s v="JOY Capital"/>
        <s v="Owl Ventures"/>
        <s v="Trane Technologies"/>
        <s v="Auriga"/>
        <s v="Vertex Ventures SE Asia"/>
        <s v="Investment Corporation of Dubai"/>
        <s v="Beijing Juneng Hesheng Industry Investment Fund"/>
        <s v="Kinnevik"/>
        <s v="U.S. Venture Partners"/>
        <s v="Lakestar"/>
        <s v="R-Z Capital"/>
        <s v="YL Ventures"/>
        <s v="Intel Capital"/>
        <s v="Taigang Venture Capital"/>
        <s v="Mitsubishi Corporation"/>
        <s v="Rembrandt Venture Partners"/>
        <s v="One Luxury Group"/>
        <s v="Earlybird Venture Capital"/>
        <s v="AWZ Ventures"/>
        <s v="Prysm Capital"/>
        <s v="Source Code Capital"/>
        <s v="Sozo Ventures"/>
        <s v="Wellington Management"/>
        <s v="Newpath Partners"/>
        <s v="Bregal Sagemount"/>
        <s v="China Culture Industrial Investment Fund"/>
        <s v="Durable Capital Partners"/>
        <s v="Inflexion Private Equity"/>
        <s v="Green Bay Ventures"/>
        <s v="Silver Lake Partners"/>
        <s v="K2 Global"/>
        <s v="Atinum Investment"/>
        <s v="SAIF Partners India"/>
        <s v="Partech Partners"/>
        <s v="Alpargatas"/>
        <s v="Fasanara Capital"/>
        <s v="FundersClub"/>
        <s v="Accelm Scania Growth Capital"/>
        <s v="Griffin Gaming Partners"/>
        <s v="Hyde Park Venture Partners"/>
        <s v="Marathon Venture Partners"/>
        <s v="Opus Capital"/>
        <s v="China Prosperity Capital"/>
        <s v="Gunosy Capital"/>
        <s v="SoftBankGroup"/>
        <s v="True Ventures"/>
        <s v="Kickstart Fund"/>
        <s v="Cool Japan Fund"/>
        <s v="Storm Ventures"/>
        <s v="Dynamo VC"/>
        <s v="American Express Ventures"/>
        <s v="BNP Paribas"/>
        <s v="N5 Capital"/>
        <s v="Draper Fisher Jurtson"/>
        <s v="Prime Movers Lab"/>
        <s v="China Reform Fund"/>
        <s v="Eclipse Ventures"/>
        <s v="China Everbright Limited"/>
        <s v="Mangrove Capital Partners"/>
        <s v="Silverton Partners"/>
        <s v="British Patient Capital"/>
        <s v="Advantech Capital"/>
        <s v="LocalGlobe"/>
        <s v="GCP Capital Partners"/>
        <s v="Anthemis"/>
        <s v="UNITY VENTURES"/>
        <s v="Shenzhen Capital Group"/>
        <s v="Big Bets"/>
        <s v="IA Ventures"/>
        <s v="Simon Equity Partners"/>
        <s v="Vostok New Ventures"/>
        <s v="Bojiang Capital"/>
        <s v="SAIF Partners China"/>
        <s v="ICG"/>
        <s v="Equal Ventures"/>
        <s v="Dark Horse Technology Group"/>
        <s v="NetEase Capital"/>
        <s v="Green Pine Capital Partners"/>
        <s v="Co-Energy Finance"/>
        <s v="Phoenix New Media"/>
        <s v="RRE Ventures+"/>
        <s v="Astanor Ventures"/>
        <s v="K2 Ventures"/>
        <s v="58.com"/>
        <s v="Xingwang Investment Management"/>
        <s v="IAG Capital Partners"/>
        <s v="Novator Partners"/>
        <s v="SIG Asia Investments"/>
        <s v="Draper Fisher Jurvetson"/>
        <s v="LowercaseCapital"/>
        <s v=""/>
        <s v="Thoma Bravo"/>
        <s v="Boyu Capital"/>
        <s v="ZhenFund"/>
        <s v="AltaIR Capital"/>
        <s v="Warbug Pincus"/>
        <s v="Longfor Capitalm"/>
        <s v="F-Prime Capital"/>
        <s v="Thirty Five Ventures"/>
        <s v="Spar Capital"/>
        <s v="Ford Autonomous Vehicles"/>
        <s v="IKEA GreenTech"/>
        <s v="BDT Capital Partners"/>
        <s v="Diamler"/>
        <s v="Tribe Capital"/>
        <s v="Essence Financial"/>
        <s v="SAIF Partners"/>
        <s v="GX Capital"/>
        <s v="capitalG"/>
        <s v="Draft Ventures"/>
        <s v="ES Ventures"/>
        <s v="Venture51"/>
        <s v="RiverPark Ventures"/>
        <s v="Xiang He Capital"/>
        <s v="Woori Investment"/>
        <s v="Google"/>
        <s v="Nor-Cal Invest"/>
        <s v="Partners Investment"/>
        <s v="OrbiMed Advisors"/>
        <s v="Liberty Global Ventures"/>
        <s v="Social Capital"/>
        <s v="T. Rowe Associates"/>
        <s v="Eniac Ventures"/>
        <s v="Electric Capital"/>
        <s v="Marcy Venture Partners"/>
        <s v="Next World Capital"/>
        <s v="Blue Lake Capital"/>
        <s v="Maverick Ventures"/>
        <s v="Kerala Ventures"/>
        <s v="Acton Capital Partners"/>
        <s v="Nortzone Ventures"/>
        <s v="Bank Of China Group Investment"/>
        <s v="A&amp;E Television Networks"/>
        <s v="Morningside Group"/>
        <s v="Artis Ventures"/>
        <s v="Silk Road Huacheng"/>
        <s v="Guangdong Technology Financial Group"/>
        <s v="Viking Global Investors"/>
        <s v="Amadeus Capital Partners"/>
        <s v="Omidyar Network"/>
        <s v="Citi Ventures"/>
        <s v="3i Group"/>
        <s v="Andalusian Capital Partners"/>
        <s v="Founders"/>
        <s v="Valar Ventures"/>
        <s v="IDG Capital Partners"/>
        <s v="Flint Capital"/>
        <s v="Goldstone Investments"/>
        <s v="China Development Bank Capital"/>
        <s v="Linear Venture"/>
        <s v="Lux Capital"/>
        <s v="Energize Ventures"/>
        <s v="Pear"/>
        <s v="Caisse de depot et placement du Quebec"/>
        <s v="Benhcmark"/>
        <s v="TQ Ventures"/>
        <s v="HCA Healthcare"/>
        <s v="Maveron"/>
        <s v="Gron Ventures"/>
        <s v="Kleiner Perkins Caulfield &amp; Byers"/>
        <s v="Wincove"/>
        <s v="Webb Investment Network"/>
        <s v="Shasta Ventures"/>
        <s v="Qihoo 360 Technology"/>
        <s v="Alaska Permanent Fund"/>
        <s v="New Leaf Venture Partners"/>
        <s v="Trammell Ventures"/>
        <s v="PremjiInvest"/>
        <s v="China Renaissance"/>
        <s v="Aleph"/>
        <s v="Hellman &amp; Friedman"/>
        <s v="Starr Investment Holdings"/>
        <s v="Capricorn Investment Group"/>
        <s v="Bond"/>
        <s v="Elevation Capital"/>
        <s v="Frontier Ventures"/>
        <s v="iFly"/>
        <s v="IDInvest Partners"/>
        <s v="Promus Ventures"/>
        <s v="Neuberger Berman"/>
        <s v="VebVentures"/>
        <s v="Tiger Brokers"/>
        <s v="Blockchain Capital"/>
        <s v="Lowercase Capital"/>
        <s v="Future Perfect Ventures"/>
        <s v="OpenView Venture Partners"/>
        <s v="LGT Capital Partners"/>
        <s v="A91 Partners"/>
        <s v="Route 66 Ventures"/>
        <s v="Softbank"/>
        <s v="Loeb.NYC"/>
        <s v="Unternehmertum Venture Capital"/>
        <s v="CRE Venture Capital"/>
        <s v="The Raine Group"/>
        <s v="Atlantic Food Labs"/>
        <s v="Lead Edge Capital"/>
        <s v="SF Holding Co"/>
        <s v="BMO Capital"/>
        <s v="Bright Venture Capita"/>
        <s v="Piton Capital"/>
        <s v="Coltrane Asset Management"/>
        <s v="Lifeline Ventures"/>
        <s v="Sands Capital"/>
        <s v="Osage University Partners"/>
        <s v="Alliance Consumer Growth"/>
        <s v="Flare Capital Partners"/>
        <s v="Goldcrest Capital"/>
        <s v="East Ventures"/>
        <s v="The Rise Fund"/>
        <s v="Seedcamp"/>
        <s v="Quantum Energy Partners"/>
        <s v="Coinbase Ventures"/>
        <s v="Sina Weibo"/>
        <s v="China Fortune Ocean"/>
        <s v="Kae Capital"/>
        <s v="Baillie Gifford &amp; Co."/>
        <s v="China Construction Bank"/>
        <s v="Lockheed Martin Ventures"/>
        <s v="Altamont Capital Partners"/>
        <s v="Shanghai Puyin Industry"/>
        <s v="CVF Capital Partners"/>
        <s v="iNovia Capital"/>
        <s v="HOF Capital"/>
        <s v="Charoen Pokphand Group"/>
        <s v="Xiaomi"/>
        <s v="Sixth Street Growth"/>
        <s v="Hypersphere Ventures"/>
        <s v="Munich Re Ventures"/>
        <s v="Crowdcube"/>
        <s v="Zhongrong International Trust"/>
        <s v="500 Startups"/>
        <s v="Co-Stone Venture Capital"/>
        <s v="CVC Capital Partners"/>
        <s v="China Media Group"/>
        <s v="Bezos Expeditions"/>
        <s v="Baseline Ventures"/>
        <s v="MoreVC"/>
        <s v="Almaz Capital Partners"/>
        <s v="Declaration Partners"/>
        <s v="Fidelity Investments"/>
        <s v="Questa Capital"/>
        <s v="Energy Impact Partners"/>
        <s v="Delta Capital"/>
        <s v="Hony Capital"/>
        <s v="SDIC CMC Investment Management"/>
        <s v="Access Industries"/>
        <s v="BGF Ventures"/>
        <s v="TTV Capital"/>
        <s v="CMB International Capital"/>
        <s v="Transamerica Ventures"/>
        <s v="Alkeon Capital Management"/>
        <s v="US Venture Partners"/>
        <s v="Baidu Ventures"/>
        <s v="Tencent Investment"/>
        <s v="Bain &amp; Company"/>
        <s v="Hillsven Capital"/>
        <s v="GP Capital"/>
        <s v="BoxGroup"/>
        <s v="Cedarlake Capital"/>
        <s v="Providence Equity Partners"/>
        <s v="Softbank Corp."/>
        <s v="Blue Cloud Ventures"/>
        <s v="DT Capital Partners"/>
        <s v="TPG Alternative &amp; Renewable Technologies"/>
        <s v="Draper Esprit"/>
        <s v="Maverick Capital"/>
        <s v="Greyhound Capital"/>
        <s v="ION Crossover Partners"/>
        <s v="Capital Today"/>
        <s v="Sapphire Ventures"/>
        <s v="D1 Capita Partners"/>
        <s v="RTP Global"/>
        <s v="Altimeter Capital"/>
        <s v="DSC Investments"/>
        <s v="One Peak Partners"/>
        <s v="Monk's Hill Ventures"/>
        <s v="Rusnano"/>
        <s v="Noshaq"/>
        <s v="Huobi Ventures"/>
        <s v="Shea Ventures"/>
        <s v="GF Investments"/>
        <s v="Ainge Advisory"/>
        <s v="Global Asset Capital"/>
        <s v="frst"/>
        <s v="MaC Venture Capital"/>
        <s v="Softbank Capital"/>
        <s v="Mizuho Financial Group"/>
        <s v="Ajinomoto"/>
        <s v=".406 Ventures"/>
        <s v="TDM Growth Partners"/>
        <s v="IndexVentures"/>
        <s v="Felix Capital"/>
        <s v="CJ ENM"/>
        <s v="World Innovation Lab"/>
        <s v="Globis Capital Partners"/>
        <s v="SBI Investment"/>
        <s v="Eleation Capital"/>
        <s v="Work-Bench"/>
        <s v="Qatar Investment Authority"/>
        <s v="SingulariTeam"/>
        <s v="Madrone Capital Partners"/>
        <s v="Green Innovations"/>
        <s v="White Star Capital"/>
        <s v="Scentan Ventures"/>
        <s v="Sound Ventures"/>
        <s v="QiMing Venture Partnersl"/>
        <s v="Origin Ventures"/>
        <s v="Vertex Ventures"/>
        <s v="NXC"/>
        <s v="Ventura Capital"/>
        <s v="SDP Investment"/>
        <s v="QC Capital"/>
        <s v="Lenovo Capital and Incubator"/>
        <s v="Alpha JWC Ventures"/>
        <s v="Greenoaks Capital Management"/>
        <s v="Ally Bridge Group"/>
        <s v="Hanaco Venture Capital"/>
        <s v="Rocketship.vc"/>
        <s v="Nichi-Iko Pharmaceutical"/>
        <s v="Not Boring Capital"/>
        <s v="Comcast Ventures"/>
        <s v="North Island Ventures"/>
        <s v="Hemisphere Ventures"/>
        <s v="SDIC Innovation Investment Management"/>
        <s v="New Horizon Capital"/>
        <s v="SAP.iO Fund"/>
        <s v="iTech Capital"/>
        <s v="Liberty Strategic Capital"/>
        <s v="Doqling Capital Partners"/>
        <s v="CSC Group"/>
        <s v="Summerhill Venture Partners"/>
        <s v="Otter Rock Capital"/>
        <s v="Motive Partners"/>
        <s v="Lightrock"/>
        <s v="Rakuten Ventures"/>
        <s v="Revolution Growth"/>
        <s v="Net1 UEPS Technologies"/>
        <s v="Inspired Capital"/>
        <s v="GF Xinde Investment Management Co."/>
        <s v="Aspenwood Ventures"/>
        <s v="Cox Enterprises"/>
        <s v="Inspiration Ventures"/>
        <s v="SmartFin Capital"/>
        <s v="Merieux Equity Partners"/>
        <s v="FinSight Ventures"/>
        <s v="Vivo Capital"/>
        <s v="GSV Ventures"/>
        <s v="Leaders Fund"/>
        <s v="China Everbright Investment Management"/>
        <s v="Israel Growth Partners"/>
        <s v="Endeavor"/>
        <s v="China International Capital Corporation"/>
        <s v="BUILD Capital Partners"/>
        <s v="Bling Capital"/>
        <s v="KCK Group"/>
        <s v="Bedrock Capital"/>
        <s v="Casdin Capital"/>
        <s v="Zeal Capital Partners"/>
        <s v="Next Coast Ventures"/>
        <s v="BMW i Ventures"/>
        <s v="14W"/>
        <s v="Raven One Ventures"/>
        <s v="Trellis Partners"/>
        <s v="Krungsri Finnovate"/>
        <s v="GLP Capital Partners"/>
        <s v="Apax Partners"/>
        <s v="Oak Investment Partners"/>
        <s v="Grand Flight Investment"/>
        <s v="Vertex Ventures China"/>
        <s v="Maniv Mobility"/>
        <s v="Nine Intelligence Capital"/>
        <s v="Prosus Ventures"/>
        <s v="Founder H Fund"/>
        <s v="Oceanwide Holdings"/>
        <s v="Gaocheng Capital"/>
        <s v="E Fund"/>
        <s v="Teamworthy Ventures"/>
        <s v="Vcanbio"/>
        <s v="Just Eat"/>
        <s v="Alexandria Venture Investments"/>
        <s v="Framework Ventures"/>
        <s v="Cadenza Ventures"/>
        <s v="GE Healthcare"/>
        <s v="TopoScend Capital"/>
        <s v="NightDragon Security"/>
        <s v="Floodgate"/>
        <s v="Walden Venture Capital"/>
        <s v="Temasek Holdings"/>
        <s v="Ventech China"/>
        <s v="Rich Land Capital"/>
        <s v="New Hope Fund"/>
        <s v="BECO Capital"/>
        <s v="Legend Star"/>
        <s v="InnoVision Capital"/>
        <s v="CMC Capital Partners"/>
        <s v="FTX Ventures"/>
        <s v="Gopher Asset Management"/>
        <s v="Bertelsmann India Investments"/>
        <s v="Maersk Growth"/>
        <s v="XAnge Private Equity"/>
        <s v="Clocktower Technology Ventures"/>
        <s v="Plum Alley"/>
        <s v="H Capital"/>
        <s v="Hedosophia"/>
        <s v="Galaxy Interactive"/>
        <s v="The Times Group"/>
        <s v="Future Ventures"/>
        <s v="Afore Capital"/>
        <s v="3G Capital Management"/>
        <s v="Cobalt Capital"/>
        <s v="Trifecta Capital"/>
        <s v="Struck Capital"/>
        <s v="1955 Capital"/>
        <s v="NIO Capital"/>
        <s v="Francisco Partners"/>
        <s v="Honeywell"/>
        <s v="Galeo Ventures"/>
        <s v="Centralway"/>
        <s v="Beijing Shuju Xinrong Fund"/>
        <s v="dRx Capital"/>
        <s v="Guggenheim Investments"/>
        <s v="Aviv Venture Capital"/>
        <s v="Juxtapose"/>
        <s v="TowerBrook Capital Partners"/>
        <s v="Mayfair Equity Partners"/>
        <s v="Cathay Innovation"/>
        <s v="s28 Capital"/>
        <s v="Canaan Partners"/>
        <s v="Eleven Ventures"/>
        <s v="AXA Venture Partners"/>
        <s v="XVC Venture Capital"/>
        <s v="3L"/>
        <s v="JBV Capital"/>
        <s v="Hummingbird Ventures"/>
        <s v="We Capital"/>
        <s v="Altos Ventures"/>
        <s v="Cercano Management"/>
        <s v="468 Capital"/>
        <s v="Lightbox Ventures"/>
        <s v="UBS Asset Management"/>
        <s v="Company K Partners"/>
        <s v="GS Growth"/>
        <s v="Banner Ventures"/>
        <s v="Leonardo DiCaprio"/>
        <s v="S Capital"/>
        <s v="Tengelmann Ventures"/>
        <s v="NGP Capital"/>
        <s v="Homebrew"/>
        <s v="Huagai Capital"/>
        <s v="Resolute Ventures"/>
        <s v="Insights Venture Partners"/>
        <s v="Triangle Peak Partners"/>
        <s v="JAFCO"/>
        <s v="DFJ DragonFund"/>
        <s v="Entree Capital"/>
        <s v="Susa Ventures"/>
        <s v="Group11"/>
        <s v="CR Capital Mgmt"/>
        <s v="Passport Capital"/>
        <s v="Gaopeng Capital"/>
        <s v="SEB Venture Capital"/>
        <s v="Temasek Holdings Ltd."/>
        <s v="Connect Ventures"/>
        <s v="Yaxia Automobile"/>
        <s v="Robert Bosch Venture Capital"/>
        <s v="China Internet Investment Fund"/>
        <s v="China Life Investment Holding Company"/>
        <s v="Qatar Holding"/>
        <s v="Wavemaker Partners"/>
        <s v="China Broadband Capital"/>
        <s v="Hongdao Capital"/>
        <s v="ING"/>
        <s v="Danhua Capital"/>
        <s v="Investcorp"/>
        <s v="Ivy Capital"/>
        <s v="Grandland"/>
        <s v="Tianjin Haihe Industry Fund"/>
        <s v="Meituan Dianping"/>
        <s v="Global Logistic Properties"/>
        <s v="Vintage Investment Partners"/>
        <s v="China Capital Investment Group"/>
        <s v="Augmentum Fintech"/>
        <s v="True"/>
        <s v="Rothenberg Ventures"/>
        <s v="Collaborative Fund"/>
        <s v="Smash Ventures"/>
        <s v="Gaorong Capital"/>
        <s v="Anthos Capital"/>
        <s v="Breyer Capital"/>
        <s v="Founder Collective"/>
        <s v="Revo Capital"/>
        <s v="Davidson Kempner Capital Management"/>
        <s v="TMT Investments"/>
        <s v="North Bridge Growth Equity"/>
        <s v="Hanwha Investment &amp; Securities"/>
        <s v="Mountain Nazca"/>
        <s v="Astral Capital"/>
        <s v="Pokemon Company International"/>
        <s v="GIC"/>
        <s v="Highland Capital Management"/>
        <s v="Steadview Capital"/>
        <s v="Lightbank"/>
        <s v="Group 11"/>
        <s v="Skip Capital"/>
        <s v="10T Fund"/>
        <s v="Daphni"/>
        <s v="MenloVentures"/>
        <s v="Borui Capital"/>
        <s v="UBS"/>
        <s v="Huasheng Capital"/>
        <s v="Providence Ventures"/>
        <s v="Point Nine Capital"/>
        <s v="Picus Capital"/>
        <s v="Revolution Ventures"/>
        <s v="Oriza Equity Investment"/>
        <s v="Quona Capital"/>
        <s v="OMERS Ventures"/>
        <s v="PayPal Ventures"/>
        <s v="Commerce Ventures"/>
        <s v="CITIC Securities International"/>
        <s v="Burda Principal Investments"/>
        <s v="LeapFrog Investments"/>
        <s v="Uniqa Ventures"/>
        <s v="Bond Capital"/>
        <s v="Ridge Ventures"/>
        <s v="Thrity Five Ventures"/>
        <s v="TDR Capital"/>
        <s v="China Fortune Land Development"/>
        <s v="Charter Venture Capital"/>
        <s v="and Sequoia Capital China"/>
        <s v="Foxconn Technology Company"/>
        <s v="Ascension Ventures"/>
        <s v="New Era Ventures"/>
        <s v="JMI Equity"/>
        <s v="Valor Equity Partners"/>
        <s v="Geodesic Capital"/>
        <s v="Emerge"/>
        <s v="Kenetic Capital"/>
        <s v="PUC"/>
        <s v="Tus Holdings"/>
        <s v="Cocnord Health Partners"/>
        <s v="enaya Capital"/>
        <s v="Escala Capital"/>
        <s v="TVS Capital"/>
        <s v="Inova Ventures Participacees"/>
        <s v="Malabar Investments"/>
        <s v="STO Express"/>
        <s v="Schonfeld Strategic Advisors"/>
        <s v="Grayhawk Capital"/>
        <s v="Toscafund Asset Management"/>
        <s v="MSD Capital"/>
        <s v="Lightspeed Venture Capital"/>
        <s v="Core Capital Partners"/>
        <s v="Liberty Gloval Ventures"/>
        <s v="Chicago Ventures"/>
        <s v="Imaginary Ventures"/>
        <s v="Standard Crypto"/>
        <s v="Longitude Capital"/>
        <s v="Google Capital"/>
        <s v="Jump Capital"/>
        <s v="Expedia Inc."/>
        <s v="DC Thomson Ventures"/>
        <s v="Microsoft ScaleUp"/>
        <s v="National Grid Partners"/>
        <s v="HarbourVest Partners"/>
        <s v="Bank of China"/>
        <s v="Fidelity Investment"/>
        <s v="Eldridge"/>
        <s v="Sway Ventures"/>
        <s v="SV Angel"/>
        <s v="Funa Yuanchuang Technology"/>
        <s v="Siam Commercial Bank"/>
        <s v="Portag3 Ventures"/>
        <s v="Qumra Capital"/>
        <s v="Bow Wave Capital"/>
        <s v="Human Capital"/>
        <s v="August Capital"/>
        <s v="Oriental Fortune Capital"/>
        <s v="FutureX Capital"/>
        <s v="CommerzVentures"/>
        <s v="Wakefield Group"/>
        <s v="Ondine Capital"/>
        <s v="Buhuo Venture Capital"/>
        <s v="Guangzhou Huiyin Aofeng Equity Investment Fund"/>
        <s v="Harrison Metal"/>
        <s v="Team8"/>
        <s v="Aker"/>
        <s v="GoldenTree Asset Management"/>
        <s v="Maverick Ventures Israel"/>
        <s v="Section 32"/>
        <s v="Vast Ventures"/>
        <s v="Echo Health Venturesl"/>
        <s v="SciFi VC"/>
        <s v="AllegisCyber Capital"/>
        <s v="Sky9 Capital"/>
        <s v="Redpoint Ventures China"/>
        <s v="360 Capital Partners"/>
        <s v="Launchpad Venture Group"/>
        <s v="Valiant Capital Partners"/>
        <s v="Unilever Ventures"/>
        <s v="Canapi Ventures"/>
        <s v="Vision Knight Capital"/>
        <s v="Crane Venture Partners"/>
        <s v="BA Capital"/>
        <s v="Western Capital Management"/>
        <s v="Blu Venture Investors"/>
        <s v="First Light Capital Group"/>
        <s v="Unicom Innovation Venture Capital"/>
        <s v="Sherpalo Ventures"/>
        <s v="Ireland Strategic Investment Fund"/>
        <s v="Korelya Capital"/>
        <s v="Socii Capital"/>
        <s v="Streamlined Ventures"/>
        <s v="Go-Ventures"/>
        <s v="Quiet Capital"/>
        <s v="KTB Ventures"/>
        <s v="Gradient Ventures"/>
        <s v="Ayala Corporation"/>
        <s v="EQT Ventures"/>
        <s v="Dynamic Parcel Distribution"/>
        <s v="Sofinnova Partners"/>
        <s v="Harvey Golub Family Office"/>
        <s v="Workday Ventures"/>
        <s v="Carlson Private Capital Partners"/>
        <s v="Mithril Capital Management"/>
        <s v="Kima Ventures"/>
        <s v="FinVC"/>
        <s v="FANUC"/>
        <s v="Asset Management Ventures"/>
        <s v="Light Street Capital"/>
        <s v="Vulcan Capital"/>
        <s v="Avenir Growth Capital"/>
        <s v="Crossbeam Venture Partners"/>
        <s v="BP Ventures"/>
        <s v="Kite Ventures"/>
        <s v="Jove Equity Partners"/>
        <s v="TI Platform Management"/>
        <s v="BDC Venture Capital"/>
        <s v="World Lab Innovation"/>
        <s v="Inclusive Capital Partners"/>
        <s v="Caterpillar"/>
        <s v="Fontinalis Partners"/>
        <s v="Oryzn Capital"/>
        <s v="Wonder Ventures"/>
        <s v="Hongtai Capital Holdings"/>
        <s v="Geekdom Fund"/>
        <s v="dmg ventures"/>
        <s v="Ping An Insurance"/>
        <s v="Operator Collective"/>
        <s v="Group GSR Ventures"/>
        <s v="Insignia Ventures Partners"/>
        <s v="Madera Technology Partners"/>
        <s v="Chengwei Capital"/>
        <s v="First Ascent Ventures"/>
        <s v="Bolt Ventures"/>
        <s v="The Venture Collective"/>
        <s v="Shang Qi Capital"/>
        <s v="Genesis Capital"/>
        <s v="Anthermis"/>
        <s v="Evolution Equity Partners"/>
        <s v="Galaxy Digital"/>
        <s v="International Finance Corporation"/>
        <s v="Eden Global Partners"/>
        <s v="Pereg Ventures"/>
        <s v="Rakuten"/>
        <s v="Apollo Global Management"/>
        <s v="G Squared"/>
        <s v="Sunley House Capital Management"/>
        <s v="Golden Gate Ventures"/>
        <s v="Hanaco Ventures"/>
        <s v="Haitong Leading Capital Management"/>
        <s v="Verizon Ventures"/>
        <s v="Kraken Ventures"/>
        <s v="Perpetual Investors"/>
        <s v="Lone Pine Capital"/>
        <s v="Carrick Capital Partners"/>
        <s v="Endiya Partners"/>
        <s v="Meridian Capital"/>
        <s v="Straumann"/>
        <s v="Affirma Capital"/>
        <s v="Spotify"/>
        <s v="Yinxinggu Capital"/>
        <s v="Dragonfly Capital Partners"/>
        <s v="China State Capital Venture Capital Fund"/>
        <s v="Harmonic Growth Partners"/>
        <s v="EXOR Seeds"/>
        <s v="TriplePoint Capital"/>
        <s v="Broom Ventures"/>
        <s v="VentureLink"/>
        <s v="SoGal Ventures"/>
        <s v="GE Ventures"/>
        <s v="FJ Labs"/>
        <s v="SK Ventures"/>
        <s v="eWTP Capital"/>
        <s v="JD Capital Management"/>
        <s v="Sunstone Capital"/>
        <s v="Tola Capital"/>
        <s v="SEEK"/>
        <s v="ACE &amp; Company"/>
        <s v="CMFG Ventures"/>
        <s v="STRIVE"/>
        <s v="FTX Venture"/>
        <s v="Victory Park Capital"/>
        <s v="Richland Equities"/>
        <s v="Shenzhen Qianhe Capital Management Co."/>
        <s v="Chuanrong Capital"/>
        <s v="Wanxin Media"/>
        <s v="Ideal International"/>
        <s v="Naspers"/>
        <s v="BlockTower Capital"/>
        <s v="Riverwood Capital"/>
        <s v="Hongxiu VC"/>
        <s v="Silverlink Capital"/>
        <s v="Merrysunny Wealth"/>
        <s v="Newsion Venture Capital"/>
        <s v="Sino-Ocean Capital"/>
        <s v="iVision Ventures"/>
        <s v="Nordstar"/>
        <s v="Qianhai Fund of Funds"/>
        <s v="Elevar Equity"/>
        <s v="Shanghai Electric Group"/>
        <s v="Navitas Capital"/>
        <s v="Transformation Capital"/>
        <s v="INGKA Investments"/>
        <s v="Summer Capital"/>
        <s v="Stellaris Venture Partners"/>
        <s v="Outrun Ventures"/>
        <s v="Tru Arrow Partners"/>
        <s v="European Founders Fund"/>
        <s v="GMO VenturePartners"/>
        <s v="AU21"/>
        <s v="FreesFund"/>
        <s v="Lupa Systems"/>
        <s v="Alumni Ventures Group"/>
        <s v="BBVA"/>
        <s v="Blueflame Capital"/>
        <s v="Visa Ventures"/>
        <s v="CyberStarts"/>
        <s v="Norma Investments"/>
        <s v="NJF Capital"/>
        <s v="Qualgro"/>
        <s v="Sigma Prime Ventures"/>
        <s v="Array Ventures"/>
        <s v="Epiq Capital"/>
        <s v="Advancit Capital"/>
        <s v="China Minsheng Investment Group"/>
        <s v="Insights Partners"/>
        <s v="Ten Eleven Ventures"/>
        <s v="Trifecta Capital Advisors"/>
        <s v="Quadrille Capital"/>
        <s v="Promecap"/>
        <s v="Baleen Capital"/>
        <s v="Das Capital"/>
        <s v="Peterson Ventures"/>
        <s v="Songhyun Investment"/>
        <s v="Global Catalyst Partnera"/>
        <s v="Doha Venture Capital"/>
        <s v="Bain Capital Credit"/>
        <s v="JD Digits"/>
        <s v="I Squared Capital"/>
        <s v="Presidio Ventures"/>
        <s v="Rho Ventures"/>
        <s v="Jinhui Xingye"/>
        <s v="Moore Capital Management"/>
        <s v="iFLYTEK"/>
        <s v="Hearst Ventures"/>
        <s v="ForgeLight"/>
        <s v="Ballast Point Ventures"/>
        <s v="Johnson &amp; Johnson Innovation"/>
        <s v="IQ Capital"/>
        <s v="Tiantu Capital Co."/>
        <s v="Far East Horizon"/>
        <s v="SeptWolves Ventures"/>
        <s v="SOFTBANK Latin America Ventures"/>
        <s v="Anthem Venture Partners"/>
        <s v="Adams Street Partners"/>
        <s v="Mobai Capital"/>
        <s v="Alibaba Entrepreneurs Fund"/>
        <s v="Kefa Capital"/>
        <s v="Amasia"/>
        <s v="MSA Capital"/>
        <s v="Microsoft"/>
        <s v="Longzhu Capital"/>
        <s v="Wipro Ventures"/>
        <s v="Hundreds Capital"/>
        <s v="Causeway Media Partners"/>
        <s v="McKesson Ventures"/>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2">
  <r>
    <x v="0"/>
    <n v="4000000000"/>
    <d v="2021-01-14T00:00:00"/>
    <s v="Internet software &amp; services"/>
    <s v="Sunnyvale"/>
    <x v="0"/>
    <s v="North America"/>
    <n v="2011"/>
    <n v="1000000"/>
    <s v="Sequoia Capital, Bessemer Venture Partners, Threshold Ventures"/>
    <n v="3999"/>
  </r>
  <r>
    <x v="1"/>
    <n v="9000000000"/>
    <d v="2021-07-22T00:00:00"/>
    <s v="Fintech"/>
    <s v="Seoul"/>
    <x v="1"/>
    <s v="Asia"/>
    <n v="2012"/>
    <n v="71000000"/>
    <s v="Qualcomm Ventures, Woori Investment, Hanwha Investment &amp; Securities"/>
    <n v="125.7605633802817"/>
  </r>
  <r>
    <x v="2"/>
    <n v="1000000000"/>
    <d v="2020-06-23T00:00:00"/>
    <s v="Internet software &amp; services"/>
    <s v="Dublin"/>
    <x v="2"/>
    <s v="Europe"/>
    <n v="1999"/>
    <n v="9000000"/>
    <s v="ICG"/>
    <n v="110.11111111111111"/>
  </r>
  <r>
    <x v="3"/>
    <n v="2000000000"/>
    <d v="2021-09-15T00:00:00"/>
    <s v="Fintech"/>
    <s v="Boston"/>
    <x v="0"/>
    <s v="North America"/>
    <n v="2000"/>
    <n v="19000000"/>
    <s v="The Carlyle Group, CVC Capital Partners"/>
    <n v="104.26315789473684"/>
  </r>
  <r>
    <x v="4"/>
    <n v="1000000000"/>
    <d v="2020-12-24T00:00:00"/>
    <s v="Other"/>
    <s v="Shanghai"/>
    <x v="3"/>
    <s v="Asia"/>
    <n v="2015"/>
    <n v="10000000"/>
    <s v="Coatue Management, H Capital, Capital Today"/>
    <n v="99"/>
  </r>
  <r>
    <x v="5"/>
    <n v="8000000000"/>
    <d v="2015-01-23T00:00:00"/>
    <s v="Hardware"/>
    <s v="Shenzhen"/>
    <x v="3"/>
    <s v="Asia"/>
    <n v="2006"/>
    <n v="105000000"/>
    <s v="Accel Partners, Sequoia Capital"/>
    <n v="75.19047619047619"/>
  </r>
  <r>
    <x v="6"/>
    <n v="1000000000"/>
    <d v="2020-11-17T00:00:00"/>
    <s v="Mobile &amp; telecommunications"/>
    <s v="Beijing"/>
    <x v="3"/>
    <s v="Asia"/>
    <n v="2016"/>
    <n v="14000000"/>
    <s v="Shunwei Capital Partners, 5Y Capital, Legend Capital"/>
    <n v="70.428571428571431"/>
  </r>
  <r>
    <x v="7"/>
    <n v="40000000000"/>
    <d v="2018-01-08T00:00:00"/>
    <s v="Internet software &amp; services"/>
    <s v="Surry Hills"/>
    <x v="4"/>
    <s v="Oceania"/>
    <n v="2012"/>
    <n v="572000000"/>
    <s v="Sequoia Capital China, Blackbird Ventures, Matrix Partners"/>
    <n v="68.930069930069934"/>
  </r>
  <r>
    <x v="8"/>
    <n v="2000000000"/>
    <d v="2022-01-10T00:00:00"/>
    <s v="E-commerce &amp; direct-to-consumer"/>
    <s v="New York"/>
    <x v="0"/>
    <s v="North America"/>
    <n v="2018"/>
    <n v="29000000"/>
    <s v="L Catterton, Franklin Templeton, First Light Capital Group"/>
    <n v="67.965517241379317"/>
  </r>
  <r>
    <x v="9"/>
    <n v="1000000000"/>
    <d v="2017-10-23T00:00:00"/>
    <s v="Other"/>
    <s v="Manila"/>
    <x v="5"/>
    <s v="Asia"/>
    <n v="2015"/>
    <n v="15000000"/>
    <s v="K2 Global, 500 Startups"/>
    <n v="65.666666666666671"/>
  </r>
  <r>
    <x v="10"/>
    <n v="1000000000"/>
    <d v="2021-04-20T00:00:00"/>
    <s v="Fintech"/>
    <s v="New York"/>
    <x v="0"/>
    <s v="North America"/>
    <n v="2018"/>
    <n v="17000000"/>
    <s v="Pantera Capital, Cadenza Ventures, BlockTower Capital"/>
    <n v="57.823529411764703"/>
  </r>
  <r>
    <x v="11"/>
    <n v="3000000000"/>
    <d v="2021-11-29T00:00:00"/>
    <s v="Fintech"/>
    <s v="Mumbai"/>
    <x v="6"/>
    <s v="Asia"/>
    <n v="2010"/>
    <n v="54000000"/>
    <s v="Tiger Global Management, Kalaari Capital"/>
    <n v="54.555555555555557"/>
  </r>
  <r>
    <x v="12"/>
    <n v="100000000000"/>
    <d v="2018-07-03T00:00:00"/>
    <s v="E-commerce &amp; direct-to-consumer"/>
    <s v="Shenzhen"/>
    <x v="3"/>
    <s v="Asia"/>
    <n v="2008"/>
    <n v="2000000000"/>
    <s v="Tiger Global Management, Sequoia Capital China, Shunwei Capital Partners"/>
    <n v="49"/>
  </r>
  <r>
    <x v="13"/>
    <n v="95000000000"/>
    <d v="2014-01-23T00:00:00"/>
    <s v="Fintech"/>
    <s v="San Francisco"/>
    <x v="0"/>
    <s v="North America"/>
    <n v="2010"/>
    <n v="2000000000"/>
    <s v="Khosla Ventures, LowercaseCapital, capitalG"/>
    <n v="46.5"/>
  </r>
  <r>
    <x v="14"/>
    <n v="2000000000"/>
    <d v="2022-04-05T00:00:00"/>
    <s v="Fintech"/>
    <s v="San Francisco"/>
    <x v="0"/>
    <s v="North America"/>
    <n v="2018"/>
    <n v="45000000"/>
    <s v="DeFi Technologies, Hypersphere Ventures, M13"/>
    <n v="43.444444444444443"/>
  </r>
  <r>
    <x v="15"/>
    <n v="3000000000"/>
    <d v="2022-03-30T00:00:00"/>
    <s v="Internet software &amp; services"/>
    <s v="Mumbai"/>
    <x v="6"/>
    <s v="Asia"/>
    <n v="2006"/>
    <n v="75000000"/>
    <s v="Tiger Global Management, The Raine Group, Malabar Investments"/>
    <n v="39"/>
  </r>
  <r>
    <x v="16"/>
    <n v="18000000000"/>
    <d v="2022-01-05T00:00:00"/>
    <s v="Internet software &amp; services"/>
    <s v="San Francisco"/>
    <x v="0"/>
    <s v="North America"/>
    <n v="2011"/>
    <n v="476000000"/>
    <s v="Accel, AltaIR Capital, Technology Crossover Ventures"/>
    <n v="36.815126050420169"/>
  </r>
  <r>
    <x v="17"/>
    <n v="4000000000"/>
    <d v="2021-01-24T00:00:00"/>
    <s v="Mobile &amp; telecommunications"/>
    <s v="San Francisco"/>
    <x v="0"/>
    <s v="North America"/>
    <n v="2020"/>
    <n v="110000000"/>
    <s v="Andreessen Horowitz, TQ Ventures"/>
    <n v="35.363636363636367"/>
  </r>
  <r>
    <x v="18"/>
    <n v="10000000000"/>
    <d v="2019-12-20T00:00:00"/>
    <s v="Fintech"/>
    <s v="San Francisco"/>
    <x v="0"/>
    <s v="North America"/>
    <n v="2012"/>
    <n v="294000000"/>
    <s v="IDG Capital, Venture51, Lightspeed Venture Partners"/>
    <n v="33.013605442176868"/>
  </r>
  <r>
    <x v="19"/>
    <n v="4000000000"/>
    <d v="2019-06-25T00:00:00"/>
    <s v="Fintech"/>
    <s v="San Francisco"/>
    <x v="0"/>
    <s v="North America"/>
    <n v="2011"/>
    <n v="119000000"/>
    <s v="Bnk To The Future, Trammell Ventures, SBI Investment"/>
    <n v="32.613445378151262"/>
  </r>
  <r>
    <x v="20"/>
    <n v="13000000000"/>
    <d v="2019-10-10T00:00:00"/>
    <s v="Internet software &amp; services"/>
    <s v="San Francisco"/>
    <x v="0"/>
    <s v="North America"/>
    <n v="2009"/>
    <n v="400000000"/>
    <s v="General Catalyst, Institutional Venture Partners, Breyer Capital"/>
    <n v="31.5"/>
  </r>
  <r>
    <x v="21"/>
    <n v="4000000000"/>
    <d v="2021-03-18T00:00:00"/>
    <s v="Internet software &amp; services"/>
    <s v="Chicago"/>
    <x v="0"/>
    <s v="North America"/>
    <n v="2001"/>
    <n v="125000000"/>
    <s v="Silver Lake, ICONIQ Capital"/>
    <n v="31"/>
  </r>
  <r>
    <x v="22"/>
    <n v="4000000000"/>
    <d v="2021-12-20T00:00:00"/>
    <s v="Internet software &amp; services"/>
    <s v="Palo Alto"/>
    <x v="0"/>
    <s v="North America"/>
    <n v="2018"/>
    <n v="128000000"/>
    <s v="Foundation Capital, Frontier Ventures, AltaIR Capital"/>
    <n v="30.25"/>
  </r>
  <r>
    <x v="23"/>
    <n v="13000000000"/>
    <d v="2021-07-20T00:00:00"/>
    <s v="E-commerce &amp; direct-to-consumer"/>
    <s v="New York"/>
    <x v="0"/>
    <s v="North America"/>
    <n v="2017"/>
    <n v="427000000"/>
    <s v="Andreessen Horowitz, Thirty Five Ventures, Sound Ventures"/>
    <n v="29.444964871194379"/>
  </r>
  <r>
    <x v="24"/>
    <n v="1000000000"/>
    <d v="2016-01-01T00:00:00"/>
    <s v="Consumer &amp; retail"/>
    <s v="Seoul"/>
    <x v="1"/>
    <s v="Asia"/>
    <n v="2009"/>
    <n v="33000000"/>
    <s v="CDIB Capital"/>
    <n v="29.303030303030305"/>
  </r>
  <r>
    <x v="25"/>
    <n v="10000000000"/>
    <d v="2020-04-30T00:00:00"/>
    <s v="Internet software &amp; services"/>
    <s v="San Francisco"/>
    <x v="0"/>
    <s v="North America"/>
    <n v="2012"/>
    <n v="333000000"/>
    <s v="Index Ventures, Greylock Partners, Kleiner Perkins Caufield &amp; Byers"/>
    <n v="29.03003003003003"/>
  </r>
  <r>
    <x v="26"/>
    <n v="11000000000"/>
    <d v="2021-06-03T00:00:00"/>
    <s v="Auto &amp; transportation"/>
    <s v="Shanghai"/>
    <x v="3"/>
    <s v="Asia"/>
    <n v="2013"/>
    <n v="376000000"/>
    <s v="LTW Capital, Legend Capital, Qualcomm Ventures"/>
    <n v="28.25531914893617"/>
  </r>
  <r>
    <x v="27"/>
    <n v="10000000000"/>
    <d v="2020-04-01T00:00:00"/>
    <s v="Internet software &amp; services"/>
    <s v="San Francisco"/>
    <x v="0"/>
    <s v="North America"/>
    <n v="2016"/>
    <n v="343000000"/>
    <s v="Index Ventures, Draft Ventures, Felicis Ventures"/>
    <n v="28.154518950437318"/>
  </r>
  <r>
    <x v="28"/>
    <n v="14000000000"/>
    <d v="2021-02-17T00:00:00"/>
    <s v="Fintech"/>
    <s v="London"/>
    <x v="7"/>
    <s v="Europe"/>
    <n v="2011"/>
    <n v="490000000"/>
    <s v="Lightspeed Venture Partners, Google Ventures, Lakestar"/>
    <n v="27.571428571428573"/>
  </r>
  <r>
    <x v="29"/>
    <n v="2000000000"/>
    <d v="2017-09-22T00:00:00"/>
    <s v="Mobile &amp; telecommunications"/>
    <s v="Shanghai"/>
    <x v="3"/>
    <s v="Asia"/>
    <n v="2012"/>
    <n v="71000000"/>
    <s v="China Creation Ventures, Sierra Ventures, Xingwang Investment Management"/>
    <n v="27.169014084507044"/>
  </r>
  <r>
    <x v="30"/>
    <n v="5000000000"/>
    <d v="2020-09-29T00:00:00"/>
    <s v="Other"/>
    <s v="London"/>
    <x v="7"/>
    <s v="Europe"/>
    <n v="1994"/>
    <n v="187000000"/>
    <s v="General Atlantic, 3i Group, Huagai Capital"/>
    <n v="25.737967914438503"/>
  </r>
  <r>
    <x v="31"/>
    <n v="3000000000"/>
    <d v="2021-06-29T00:00:00"/>
    <s v="Fintech"/>
    <s v="San Francisco"/>
    <x v="0"/>
    <s v="North America"/>
    <n v="2019"/>
    <n v="125000000"/>
    <s v="Day One Ventures, Coinbase Ventures, Andreessen Horowitz"/>
    <n v="23"/>
  </r>
  <r>
    <x v="32"/>
    <n v="7000000000"/>
    <d v="2020-07-01T00:00:00"/>
    <s v="Fintech"/>
    <s v="Mumbai"/>
    <x v="6"/>
    <s v="Asia"/>
    <n v="1998"/>
    <n v="297000000"/>
    <s v="TA Associates, SoftBank Group, GS Growth"/>
    <n v="22.569023569023567"/>
  </r>
  <r>
    <x v="33"/>
    <n v="1000000000"/>
    <d v="2021-03-01T00:00:00"/>
    <s v="Health"/>
    <s v="Hangzhou"/>
    <x v="3"/>
    <s v="Asia"/>
    <n v="2015"/>
    <n v="43000000"/>
    <s v="Qiming Venture Partners"/>
    <n v="22.255813953488371"/>
  </r>
  <r>
    <x v="34"/>
    <n v="180000000000"/>
    <d v="2017-04-07T00:00:00"/>
    <s v="Artificial intelligence"/>
    <s v="Beijing"/>
    <x v="3"/>
    <s v="Asia"/>
    <n v="2012"/>
    <n v="8000000000"/>
    <s v="Sequoia Capital China, SIG Asia Investments, Sina Weibo, Softbank Group"/>
    <n v="21.5"/>
  </r>
  <r>
    <x v="35"/>
    <n v="2000000000"/>
    <d v="2021-04-17T00:00:00"/>
    <s v="Other"/>
    <s v="Hunan"/>
    <x v="3"/>
    <s v="Asia"/>
    <n v="2013"/>
    <n v="90000000"/>
    <s v="Sequoia Capital China, Warburg Pincus, IDG Capital"/>
    <n v="21.222222222222221"/>
  </r>
  <r>
    <x v="36"/>
    <n v="1000000000"/>
    <d v="2022-03-07T00:00:00"/>
    <s v="Fintech"/>
    <s v="New York"/>
    <x v="0"/>
    <s v="North America"/>
    <n v="2018"/>
    <n v="45000000"/>
    <s v="Polychain Capital, Paradigm, Ribbit Capital"/>
    <n v="21.222222222222221"/>
  </r>
  <r>
    <x v="37"/>
    <n v="1000000000"/>
    <d v="2021-09-08T00:00:00"/>
    <s v="Other"/>
    <s v="Vancouver"/>
    <x v="8"/>
    <s v="North America"/>
    <n v="2020"/>
    <n v="45000000"/>
    <s v="Trane Technologies, Honeywell"/>
    <n v="21.222222222222221"/>
  </r>
  <r>
    <x v="38"/>
    <n v="20000000000"/>
    <d v="2016-03-31T00:00:00"/>
    <s v="E-commerce &amp; direct-to-consumer"/>
    <s v="Shanghai"/>
    <x v="3"/>
    <s v="Asia"/>
    <n v="2013"/>
    <n v="918000000"/>
    <s v="GGV Capital, ZhenFund, Tencent"/>
    <n v="20.786492374727668"/>
  </r>
  <r>
    <x v="39"/>
    <n v="2000000000"/>
    <d v="2021-12-22T00:00:00"/>
    <s v="Internet software &amp; services"/>
    <s v="San Francisco"/>
    <x v="0"/>
    <s v="North America"/>
    <n v="2000"/>
    <n v="96000000"/>
    <s v="Sequoia Capital"/>
    <n v="19.833333333333332"/>
  </r>
  <r>
    <x v="40"/>
    <n v="15000000000"/>
    <d v="2020-03-01T00:00:00"/>
    <s v="Consumer &amp; retail"/>
    <s v="Beijing"/>
    <x v="3"/>
    <s v="Asia"/>
    <n v="2016"/>
    <n v="721000000"/>
    <s v="Sequoia Capital China, Longfor Capitalm, Gaorong Capital"/>
    <n v="19.804438280166437"/>
  </r>
  <r>
    <x v="41"/>
    <n v="3000000000"/>
    <d v="2022-04-05T00:00:00"/>
    <s v="Health"/>
    <s v="Oulu"/>
    <x v="9"/>
    <s v="Europe"/>
    <n v="2013"/>
    <n v="148000000"/>
    <s v="Forerunner Ventures, Lifeline Ventures, MSD Capital"/>
    <n v="19.27027027027027"/>
  </r>
  <r>
    <x v="42"/>
    <n v="10000000000"/>
    <d v="2018-10-03T00:00:00"/>
    <s v="Internet software &amp; services"/>
    <s v="San Francisco"/>
    <x v="0"/>
    <s v="North America"/>
    <n v="2011"/>
    <n v="497000000"/>
    <s v="DJF, Salesforce Ventures, Storm Ventures"/>
    <n v="19.120724346076457"/>
  </r>
  <r>
    <x v="43"/>
    <n v="40000000000"/>
    <d v="2019-05-02T00:00:00"/>
    <s v="Fintech"/>
    <s v="London"/>
    <x v="7"/>
    <s v="Europe"/>
    <n v="2012"/>
    <n v="2000000000"/>
    <s v="Tiger Global Management, Insight Partners, DST Global"/>
    <n v="19"/>
  </r>
  <r>
    <x v="44"/>
    <n v="2000000000"/>
    <d v="2021-10-21T00:00:00"/>
    <s v="Fintech"/>
    <s v="New York"/>
    <x v="0"/>
    <s v="North America"/>
    <n v="2021"/>
    <n v="100000000"/>
    <s v="Insight Partners, Softbank Group, Connect Ventures"/>
    <n v="19"/>
  </r>
  <r>
    <x v="45"/>
    <n v="2000000000"/>
    <d v="2022-02-15T00:00:00"/>
    <s v="Internet software &amp; services"/>
    <s v="Santa Clara"/>
    <x v="0"/>
    <s v="North America"/>
    <n v="2011"/>
    <n v="100000000"/>
    <s v="Blackstone, Bessemer Venture Partners"/>
    <n v="19"/>
  </r>
  <r>
    <x v="46"/>
    <n v="2000000000"/>
    <d v="2019-02-01T00:00:00"/>
    <s v="E-commerce &amp; direct-to-consumer"/>
    <s v="Shanghai"/>
    <x v="3"/>
    <s v="Asia"/>
    <n v="2015"/>
    <n v="101000000"/>
    <s v="K2VC, Lightspeed China Partners, Sky9 Capital"/>
    <n v="18.801980198019802"/>
  </r>
  <r>
    <x v="47"/>
    <n v="11000000000"/>
    <d v="2021-05-08T00:00:00"/>
    <s v="Consumer &amp; retail"/>
    <s v="Luohe"/>
    <x v="3"/>
    <s v="Asia"/>
    <n v="1999"/>
    <n v="558000000"/>
    <s v="Tencent Holdings, Hillhouse Capital Management, Yunfeng Capital"/>
    <n v="18.713261648745519"/>
  </r>
  <r>
    <x v="48"/>
    <n v="1000000000"/>
    <d v="2021-09-22T00:00:00"/>
    <s v="Internet software &amp; services"/>
    <s v="San Francisco"/>
    <x v="0"/>
    <s v="North America"/>
    <n v="2016"/>
    <n v="51000000"/>
    <s v="Rembrandt Venture Partners, M12, Altos Ventures"/>
    <n v="18.607843137254903"/>
  </r>
  <r>
    <x v="49"/>
    <n v="1000000000"/>
    <d v="2018-10-10T00:00:00"/>
    <s v="Fintech"/>
    <s v="Charlotte"/>
    <x v="0"/>
    <s v="North America"/>
    <n v="2011"/>
    <n v="51000000"/>
    <s v="GCP Capital Partners"/>
    <n v="18.607843137254903"/>
  </r>
  <r>
    <x v="50"/>
    <n v="15000000000"/>
    <d v="2019-12-03T00:00:00"/>
    <s v="Fintech"/>
    <s v="London"/>
    <x v="7"/>
    <s v="Europe"/>
    <n v="2016"/>
    <n v="770000000"/>
    <s v="Target Global, General Catalyst, Durable Capital Partners"/>
    <n v="18.480519480519479"/>
  </r>
  <r>
    <x v="51"/>
    <n v="3000000000"/>
    <d v="2016-05-11T00:00:00"/>
    <s v="Other"/>
    <s v="Shenzhen"/>
    <x v="3"/>
    <s v="Asia"/>
    <n v="2006"/>
    <n v="154000000"/>
    <s v="Alibaba Pictures Group"/>
    <n v="18.480519480519479"/>
  </r>
  <r>
    <x v="52"/>
    <n v="1000000000"/>
    <d v="2015-01-01T00:00:00"/>
    <s v="Mobile &amp; telecommunications"/>
    <s v="Shanghai"/>
    <x v="3"/>
    <s v="Asia"/>
    <n v="2013"/>
    <n v="52000000"/>
    <s v="N/A"/>
    <n v="18.23076923076923"/>
  </r>
  <r>
    <x v="53"/>
    <n v="1000000000"/>
    <d v="2018-09-18T00:00:00"/>
    <s v="Internet software &amp; services"/>
    <s v="Beijing"/>
    <x v="3"/>
    <s v="Asia"/>
    <n v="2015"/>
    <n v="53000000"/>
    <s v="Beijing Juneng Hesheng Industry Investment Fund, Beijing Shuju Xinrong Fund"/>
    <n v="17.867924528301888"/>
  </r>
  <r>
    <x v="54"/>
    <n v="4000000000"/>
    <d v="2014-11-11T00:00:00"/>
    <s v="Mobile &amp; telecommunications"/>
    <s v="Seoul"/>
    <x v="1"/>
    <s v="Asia"/>
    <n v="2012"/>
    <n v="216000000"/>
    <s v="Formation 8"/>
    <n v="17.518518518518519"/>
  </r>
  <r>
    <x v="55"/>
    <n v="10000000000"/>
    <d v="2021-10-28T00:00:00"/>
    <s v="Fintech"/>
    <s v="San Francisco"/>
    <x v="0"/>
    <s v="North America"/>
    <n v="2017"/>
    <n v="564000000"/>
    <s v="DFJ Growth Fund, Coatue Management, Addition"/>
    <n v="16.730496453900709"/>
  </r>
  <r>
    <x v="56"/>
    <n v="13000000000"/>
    <d v="2018-12-11T00:00:00"/>
    <s v="Fintech"/>
    <s v="San Francisco"/>
    <x v="0"/>
    <s v="North America"/>
    <n v="2012"/>
    <n v="734000000"/>
    <s v="New Enterprise Associates, Spar Capital, Index Ventures"/>
    <n v="16.711171662125341"/>
  </r>
  <r>
    <x v="57"/>
    <n v="3000000000"/>
    <d v="2021-06-29T00:00:00"/>
    <s v="Internet software &amp; services"/>
    <s v="South Jordan"/>
    <x v="0"/>
    <s v="North America"/>
    <n v="2010"/>
    <n v="170000000"/>
    <s v="Spectrum Equity, ICONIQ Capital, Grayhawk Capital"/>
    <n v="16.647058823529413"/>
  </r>
  <r>
    <x v="58"/>
    <n v="10000000000"/>
    <d v="2018-06-05T00:00:00"/>
    <s v="Internet software &amp; services"/>
    <s v="Boston"/>
    <x v="0"/>
    <s v="North America"/>
    <n v="2001"/>
    <n v="572000000"/>
    <s v="KKR, ES Ventures, North Bridge Growth Equity"/>
    <n v="16.482517482517483"/>
  </r>
  <r>
    <x v="59"/>
    <n v="5000000000"/>
    <d v="2021-03-31T00:00:00"/>
    <s v="Fintech"/>
    <s v="London"/>
    <x v="7"/>
    <s v="Europe"/>
    <n v="2014"/>
    <n v="286000000"/>
    <s v="Ontario Teachers' Pension Plan, Goldman Sachs"/>
    <n v="16.482517482517483"/>
  </r>
  <r>
    <x v="60"/>
    <n v="4000000000"/>
    <d v="2021-01-07T00:00:00"/>
    <s v="Internet software &amp; services"/>
    <s v="Mississauga"/>
    <x v="8"/>
    <s v="North America"/>
    <n v="2000"/>
    <n v="230000000"/>
    <s v="Dragoneer Investment Group, Hellman &amp; Friedman, JMI Equity"/>
    <n v="16.391304347826086"/>
  </r>
  <r>
    <x v="61"/>
    <n v="2000000000"/>
    <d v="2021-09-22T00:00:00"/>
    <s v="Artificial intelligence"/>
    <s v="Shanghai"/>
    <x v="3"/>
    <s v="Asia"/>
    <n v="2016"/>
    <n v="115000000"/>
    <s v="Northern Light Venture Capital, Xiaomi, FutureX Capital"/>
    <n v="16.391304347826086"/>
  </r>
  <r>
    <x v="62"/>
    <n v="2000000000"/>
    <d v="2021-10-15T00:00:00"/>
    <s v="Fintech"/>
    <s v="San Francisco"/>
    <x v="0"/>
    <s v="North America"/>
    <n v="2017"/>
    <n v="119000000"/>
    <s v="Accomplice, Polychain Capital, GoldenTree Asset Management"/>
    <n v="15.806722689075631"/>
  </r>
  <r>
    <x v="63"/>
    <n v="3000000000"/>
    <d v="2019-12-05T00:00:00"/>
    <s v="Other"/>
    <s v="Sao Paulo"/>
    <x v="10"/>
    <s v="South America"/>
    <n v="2011"/>
    <n v="180000000"/>
    <s v="Benchmark, Bessemer Venture Partners"/>
    <n v="15.666666666666666"/>
  </r>
  <r>
    <x v="64"/>
    <n v="2000000000"/>
    <d v="2017-04-14T00:00:00"/>
    <s v="Artificial intelligence"/>
    <s v="Hamilton"/>
    <x v="11"/>
    <s v="North America"/>
    <n v="2006"/>
    <n v="120000000"/>
    <s v="GAM Holding"/>
    <n v="15.666666666666666"/>
  </r>
  <r>
    <x v="65"/>
    <n v="1000000000"/>
    <d v="2018-07-16T00:00:00"/>
    <s v="Consumer &amp; retail"/>
    <s v="New York"/>
    <x v="0"/>
    <s v="North America"/>
    <n v="2016"/>
    <n v="60000000"/>
    <s v="One Luxury Group, Eurazeo"/>
    <n v="15.666666666666666"/>
  </r>
  <r>
    <x v="66"/>
    <n v="2000000000"/>
    <d v="2021-04-21T00:00:00"/>
    <s v="Artificial intelligence"/>
    <s v="San Francisco"/>
    <x v="0"/>
    <s v="North America"/>
    <n v="2013"/>
    <n v="121000000"/>
    <s v="Tomales Bay Capital, Bain &amp; Company, General Catalyst"/>
    <n v="15.528925619834711"/>
  </r>
  <r>
    <x v="67"/>
    <n v="7000000000"/>
    <d v="2021-11-19T00:00:00"/>
    <s v="Fintech"/>
    <s v="New York"/>
    <x v="0"/>
    <s v="North America"/>
    <n v="2015"/>
    <n v="424000000"/>
    <s v="Morgan Creek Digital, Marcy Venture Partners, 10T Fund"/>
    <n v="15.509433962264151"/>
  </r>
  <r>
    <x v="68"/>
    <n v="33000000000"/>
    <d v="2018-04-26T00:00:00"/>
    <s v="Fintech"/>
    <s v="London"/>
    <x v="7"/>
    <s v="Europe"/>
    <n v="2015"/>
    <n v="2000000000"/>
    <s v="index Ventures, DST Global, Ribbit Capital"/>
    <n v="15.5"/>
  </r>
  <r>
    <x v="69"/>
    <n v="1000000000"/>
    <d v="2019-05-31T00:00:00"/>
    <s v="Health"/>
    <s v="Seongnam-Si"/>
    <x v="1"/>
    <s v="Asia"/>
    <n v="2000"/>
    <n v="62000000"/>
    <s v="Lindeman Asia Investment, Nichi-Iko Pharmaceutical"/>
    <n v="15.129032258064516"/>
  </r>
  <r>
    <x v="70"/>
    <n v="1000000000"/>
    <d v="2020-05-13T00:00:00"/>
    <s v="Edtech"/>
    <s v="San Francisco"/>
    <x v="0"/>
    <s v="North America"/>
    <n v="2005"/>
    <n v="62000000"/>
    <s v="Union Square Ventures, Altos Ventures, Costanoa Ventures"/>
    <n v="15.129032258064516"/>
  </r>
  <r>
    <x v="71"/>
    <n v="3000000000"/>
    <d v="2022-01-13T00:00:00"/>
    <s v="Fintech"/>
    <s v="San Francisco"/>
    <x v="0"/>
    <s v="North America"/>
    <n v="2017"/>
    <n v="187000000"/>
    <s v="Coatue Management, BMO Capital, Schonfeld Strategic Advisors"/>
    <n v="15.042780748663102"/>
  </r>
  <r>
    <x v="72"/>
    <n v="32000000000"/>
    <d v="2021-07-20T00:00:00"/>
    <s v="Fintech"/>
    <m/>
    <x v="12"/>
    <s v="North America"/>
    <n v="2018"/>
    <n v="2000000000"/>
    <s v="Sequoia Capital, Thoma Bravo, Softbank"/>
    <n v="15"/>
  </r>
  <r>
    <x v="73"/>
    <n v="4000000000"/>
    <d v="2021-06-16T00:00:00"/>
    <s v="Internet software &amp; services"/>
    <s v="Dublin"/>
    <x v="2"/>
    <s v="Europe"/>
    <n v="2011"/>
    <n v="250000000"/>
    <s v="Accel, Insight Partners, Bond Capital"/>
    <n v="15"/>
  </r>
  <r>
    <x v="74"/>
    <n v="2000000000"/>
    <d v="2021-05-19T00:00:00"/>
    <s v="Auto &amp; transportation"/>
    <s v="Changzhou"/>
    <x v="3"/>
    <s v="Asia"/>
    <n v="2014"/>
    <n v="125000000"/>
    <s v="Shunwei Capital Partners, China Media Group, Guangzhou Huiyin Aofeng Equity Investment Fund"/>
    <n v="15"/>
  </r>
  <r>
    <x v="75"/>
    <n v="2000000000"/>
    <d v="2021-09-14T00:00:00"/>
    <s v="Internet software &amp; services"/>
    <s v="Zephyr Cove"/>
    <x v="0"/>
    <s v="North America"/>
    <n v="2017"/>
    <n v="127000000"/>
    <s v="VGames, Lakestar, Galaxy Interactive"/>
    <n v="14.748031496062993"/>
  </r>
  <r>
    <x v="76"/>
    <n v="12000000000"/>
    <d v="2018-07-06T00:00:00"/>
    <s v="Hardware"/>
    <s v="Beijing"/>
    <x v="3"/>
    <s v="Asia"/>
    <n v="2015"/>
    <n v="765000000"/>
    <s v="Coatue Management, Sequoia Capital China, IDG Capital"/>
    <n v="14.686274509803921"/>
  </r>
  <r>
    <x v="77"/>
    <n v="7000000000"/>
    <d v="2020-08-04T00:00:00"/>
    <s v="Internet software &amp; services"/>
    <s v="San Francisco"/>
    <x v="0"/>
    <s v="North America"/>
    <n v="2017"/>
    <n v="447000000"/>
    <s v="Initialized Capital, Y Combinator, Kleiner Perkins Caufield &amp; Byers"/>
    <n v="14.659955257270694"/>
  </r>
  <r>
    <x v="78"/>
    <n v="1000000000"/>
    <d v="2022-02-15T00:00:00"/>
    <s v="Internet software &amp; services"/>
    <s v="Waterloo"/>
    <x v="8"/>
    <s v="North America"/>
    <n v="2020"/>
    <n v="64000000"/>
    <s v="Lemniscap VC, North Island Ventures, Polychain Capital"/>
    <n v="14.625"/>
  </r>
  <r>
    <x v="79"/>
    <n v="2000000000"/>
    <d v="2022-02-16T00:00:00"/>
    <s v="Internet software &amp; services"/>
    <s v="Bellevue"/>
    <x v="0"/>
    <s v="North America"/>
    <n v="2019"/>
    <n v="129000000"/>
    <s v="Amplify Partners, Addition, Madrona Venture Group"/>
    <n v="14.503875968992247"/>
  </r>
  <r>
    <x v="80"/>
    <n v="15000000000"/>
    <d v="2018-04-20T00:00:00"/>
    <s v="Internet software &amp; services"/>
    <s v="San Francisco"/>
    <x v="0"/>
    <s v="North America"/>
    <n v="2012"/>
    <n v="979000000"/>
    <s v="Benchmark, Greylock Partners, Tencent Holdings"/>
    <n v="14.321756894790603"/>
  </r>
  <r>
    <x v="81"/>
    <n v="4000000000"/>
    <d v="2020-05-26T00:00:00"/>
    <s v="Mobile &amp; telecommunications"/>
    <m/>
    <x v="13"/>
    <s v="Asia"/>
    <n v="2015"/>
    <n v="263000000"/>
    <s v="Kuang-Chi"/>
    <n v="14.209125475285171"/>
  </r>
  <r>
    <x v="82"/>
    <n v="4000000000"/>
    <d v="2020-04-16T00:00:00"/>
    <s v="Data management &amp; analytics"/>
    <s v="New York"/>
    <x v="0"/>
    <s v="North America"/>
    <n v="2016"/>
    <n v="263000000"/>
    <s v="Norwest Venture Partners, Goldman Sachs, Dell Technologies Capital"/>
    <n v="14.209125475285171"/>
  </r>
  <r>
    <x v="83"/>
    <n v="12000000000"/>
    <d v="2018-08-06T00:00:00"/>
    <s v="Health"/>
    <s v="San Diego"/>
    <x v="0"/>
    <s v="North America"/>
    <n v="2008"/>
    <n v="799000000"/>
    <s v="Vickers Venture Partners, IKEA GreenTech"/>
    <n v="14.018773466833542"/>
  </r>
  <r>
    <x v="84"/>
    <n v="12000000000"/>
    <d v="2021-10-13T00:00:00"/>
    <s v="Internet software &amp; services"/>
    <s v="Roseville"/>
    <x v="0"/>
    <s v="North America"/>
    <n v="2003"/>
    <n v="800000000"/>
    <s v="New Enterprise Associates, BDT Capital Partners, Davidson Kempner Capital Management"/>
    <n v="14"/>
  </r>
  <r>
    <x v="85"/>
    <n v="3000000000"/>
    <d v="2021-09-14T00:00:00"/>
    <s v="Internet software &amp; services"/>
    <s v="Scottsdale"/>
    <x v="0"/>
    <s v="North America"/>
    <n v="2008"/>
    <n v="200000000"/>
    <s v="Goldman Sachs Asset Management"/>
    <n v="14"/>
  </r>
  <r>
    <x v="86"/>
    <n v="1000000000"/>
    <d v="2018-10-22T00:00:00"/>
    <s v="Other"/>
    <s v="Seoul"/>
    <x v="1"/>
    <s v="Asia"/>
    <n v="2003"/>
    <n v="67000000"/>
    <s v="Goldman Sachs"/>
    <n v="13.925373134328359"/>
  </r>
  <r>
    <x v="87"/>
    <n v="6000000000"/>
    <d v="2020-11-10T00:00:00"/>
    <s v="Fintech"/>
    <s v="New York"/>
    <x v="0"/>
    <s v="North America"/>
    <n v="2018"/>
    <n v="405000000"/>
    <s v="Pine Brook, American Express Ventures, Kleiner Perkins Caufield &amp; Byers"/>
    <n v="13.814814814814815"/>
  </r>
  <r>
    <x v="88"/>
    <n v="2000000000"/>
    <d v="2018-07-09T00:00:00"/>
    <s v="Data management &amp; analytics"/>
    <s v="Beijing"/>
    <x v="3"/>
    <s v="Asia"/>
    <n v="2010"/>
    <n v="137000000"/>
    <s v="Boxin Capital, DT Capital Partners, IDG Capital"/>
    <n v="13.598540145985401"/>
  </r>
  <r>
    <x v="89"/>
    <n v="8000000000"/>
    <d v="2020-10-06T00:00:00"/>
    <s v="Fintech"/>
    <s v="San Mateo"/>
    <x v="0"/>
    <s v="North America"/>
    <n v="2010"/>
    <n v="549000000"/>
    <s v="01 Advisors, Zeev Ventures, Group 11"/>
    <n v="13.571948998178506"/>
  </r>
  <r>
    <x v="90"/>
    <n v="6000000000"/>
    <d v="2021-04-14T00:00:00"/>
    <s v="Internet software &amp; services"/>
    <s v="San Francisco"/>
    <x v="0"/>
    <s v="North America"/>
    <n v="2012"/>
    <n v="412000000"/>
    <s v="Thrive Capital, Benchmark, MenloVentures"/>
    <n v="13.563106796116505"/>
  </r>
  <r>
    <x v="91"/>
    <n v="10000000000"/>
    <d v="2015-12-18T00:00:00"/>
    <s v="Fintech"/>
    <s v="San Francisco"/>
    <x v="0"/>
    <s v="North America"/>
    <n v="2011"/>
    <n v="691000000"/>
    <s v="General Catalyst Partners, Google Ventures, Kleiner Perkins Caufield &amp; Byers"/>
    <n v="13.471780028943559"/>
  </r>
  <r>
    <x v="92"/>
    <n v="6000000000"/>
    <d v="2021-01-12T00:00:00"/>
    <s v="Internet software &amp; services"/>
    <s v="Mountain View"/>
    <x v="0"/>
    <s v="North America"/>
    <n v="2013"/>
    <n v="415000000"/>
    <s v="Battery Ventures, Storm Ventures, Redpoint Ventures"/>
    <n v="13.457831325301205"/>
  </r>
  <r>
    <x v="93"/>
    <n v="2000000000"/>
    <d v="2020-01-29T00:00:00"/>
    <s v="Cybersecurity"/>
    <s v="San Mateo"/>
    <x v="0"/>
    <s v="North America"/>
    <n v="2016"/>
    <n v="139000000"/>
    <s v="next47, First Round Capital, Sequoia Capital"/>
    <n v="13.388489208633093"/>
  </r>
  <r>
    <x v="94"/>
    <n v="100000000000"/>
    <d v="2012-12-01T00:00:00"/>
    <s v="Other"/>
    <s v="Hawthorne"/>
    <x v="0"/>
    <s v="North America"/>
    <n v="2002"/>
    <n v="7000000000"/>
    <s v="Founders Fund, Draper Fisher Jurvetson, Rothenberg Ventures"/>
    <n v="13.285714285714286"/>
  </r>
  <r>
    <x v="95"/>
    <n v="1000000000"/>
    <d v="2022-02-08T00:00:00"/>
    <s v="Internet software &amp; services"/>
    <s v="San Francisco"/>
    <x v="0"/>
    <s v="North America"/>
    <n v="2019"/>
    <n v="70000000"/>
    <s v="Kleiner Perkins Caufield &amp; Byers, Sequoia Capital"/>
    <n v="13.285714285714286"/>
  </r>
  <r>
    <x v="96"/>
    <n v="2000000000"/>
    <d v="2021-03-19T00:00:00"/>
    <s v="Cybersecurity"/>
    <s v="McLean"/>
    <x v="0"/>
    <s v="North America"/>
    <n v="2010"/>
    <n v="142000000"/>
    <s v="Moonshots Capital, BoxGroup, Blu Venture Investors"/>
    <n v="13.084507042253522"/>
  </r>
  <r>
    <x v="97"/>
    <n v="6000000000"/>
    <d v="2020-06-11T00:00:00"/>
    <s v="Internet software &amp; services"/>
    <s v="San Francisco"/>
    <x v="0"/>
    <s v="North America"/>
    <n v="2014"/>
    <n v="433000000"/>
    <s v="Nexus Venture Partners, CRV, Insight Partners"/>
    <n v="12.856812933025404"/>
  </r>
  <r>
    <x v="98"/>
    <n v="4000000000"/>
    <d v="2021-03-23T00:00:00"/>
    <s v="Internet software &amp; services"/>
    <s v="Seattle"/>
    <x v="0"/>
    <s v="North America"/>
    <n v="2016"/>
    <n v="294000000"/>
    <s v="First Round Capital, Sequoia Capital, Index Ventures"/>
    <n v="12.605442176870747"/>
  </r>
  <r>
    <x v="99"/>
    <n v="2000000000"/>
    <d v="2018-05-17T00:00:00"/>
    <s v="Artificial intelligence"/>
    <s v="Tokyo"/>
    <x v="14"/>
    <s v="Asia"/>
    <n v="2014"/>
    <n v="147000000"/>
    <s v="Toyota Motor Corporation, Mizuho Financial Group, FANUC"/>
    <n v="12.605442176870747"/>
  </r>
  <r>
    <x v="100"/>
    <n v="5000000000"/>
    <d v="2019-07-17T00:00:00"/>
    <s v="Artificial intelligence"/>
    <s v="Bellevue"/>
    <x v="0"/>
    <s v="North America"/>
    <n v="2009"/>
    <n v="371000000"/>
    <s v="Eight Roads Ventures, Greycroft, Ignition Partners"/>
    <n v="12.477088948787062"/>
  </r>
  <r>
    <x v="101"/>
    <n v="6000000000"/>
    <d v="2021-01-06T00:00:00"/>
    <s v="Fintech"/>
    <s v="Amsterdam"/>
    <x v="15"/>
    <s v="Europe"/>
    <n v="2011"/>
    <n v="448000000"/>
    <s v="Runa Capital, Acton Capital Partners, Point Nine Capital"/>
    <n v="12.392857142857142"/>
  </r>
  <r>
    <x v="102"/>
    <n v="3000000000"/>
    <d v="2022-03-09T00:00:00"/>
    <s v="Other"/>
    <s v="New York"/>
    <x v="0"/>
    <s v="North America"/>
    <n v="2012"/>
    <n v="225000000"/>
    <s v="Stripes Group, Neuberger Berman"/>
    <n v="12.333333333333334"/>
  </r>
  <r>
    <x v="103"/>
    <n v="2000000000"/>
    <d v="2021-09-27T00:00:00"/>
    <s v="Fintech"/>
    <s v="Bangkok"/>
    <x v="16"/>
    <s v="Asia"/>
    <n v="2013"/>
    <n v="150000000"/>
    <s v="Ant Group, Charoen Pokphand Group, Bow Wave Capital"/>
    <n v="12.333333333333334"/>
  </r>
  <r>
    <x v="104"/>
    <n v="2000000000"/>
    <d v="2022-01-31T00:00:00"/>
    <s v="Health"/>
    <s v="Mountain View"/>
    <x v="0"/>
    <s v="North America"/>
    <n v="2016"/>
    <n v="150000000"/>
    <s v="Sequoia Capital, General Catalyst, Human Capital"/>
    <n v="12.333333333333334"/>
  </r>
  <r>
    <x v="105"/>
    <n v="9000000000"/>
    <d v="2020-11-17T00:00:00"/>
    <s v="Internet software &amp; services"/>
    <s v="Boston"/>
    <x v="0"/>
    <s v="North America"/>
    <n v="2012"/>
    <n v="679000000"/>
    <s v="Summit Partners, Accel, Astral Capital"/>
    <n v="12.25478645066274"/>
  </r>
  <r>
    <x v="106"/>
    <n v="2000000000"/>
    <d v="2022-03-17T00:00:00"/>
    <s v="Artificial intelligence"/>
    <s v="San Francisco"/>
    <x v="0"/>
    <s v="North America"/>
    <n v="2017"/>
    <n v="151000000"/>
    <s v="Andreessen Horowitz, Greylock Partners, Sequoia Capital"/>
    <n v="12.245033112582782"/>
  </r>
  <r>
    <x v="107"/>
    <n v="8000000000"/>
    <d v="2021-03-30T00:00:00"/>
    <s v="Fintech"/>
    <s v="Vancouver"/>
    <x v="8"/>
    <s v="North America"/>
    <n v="2018"/>
    <n v="607000000"/>
    <s v="Union Square Ventures, Venrock, Andreessen Horowitz"/>
    <n v="12.179571663920923"/>
  </r>
  <r>
    <x v="108"/>
    <n v="2000000000"/>
    <d v="2021-07-03T00:00:00"/>
    <s v="Fintech"/>
    <s v="San Francisco"/>
    <x v="0"/>
    <s v="North America"/>
    <n v="2019"/>
    <n v="152000000"/>
    <s v="Andreessen Horowitz, Coatue Management, Clocktower Technology Ventures"/>
    <n v="12.157894736842104"/>
  </r>
  <r>
    <x v="109"/>
    <n v="2000000000"/>
    <d v="2020-11-16T00:00:00"/>
    <s v="Internet software &amp; services"/>
    <s v="San Francisco"/>
    <x v="0"/>
    <s v="North America"/>
    <n v="2009"/>
    <n v="152000000"/>
    <s v="Jackson Square Ventures, Madrone Capital Partners, Sequoia Capital"/>
    <n v="12.157894736842104"/>
  </r>
  <r>
    <x v="110"/>
    <n v="39000000000"/>
    <d v="2014-12-30T00:00:00"/>
    <s v="Supply chain, logistics, &amp; delivery"/>
    <s v="San Francisco"/>
    <x v="0"/>
    <s v="North America"/>
    <n v="2012"/>
    <n v="3000000000"/>
    <s v="Khosla Ventures, Kleiner Perkins Caufield &amp; Byers, Collaborative Fund"/>
    <n v="12"/>
  </r>
  <r>
    <x v="111"/>
    <n v="38000000000"/>
    <d v="2019-02-05T00:00:00"/>
    <s v="Data management &amp; analytics"/>
    <s v="San Francisco"/>
    <x v="0"/>
    <s v="North America"/>
    <n v="2013"/>
    <n v="3000000000"/>
    <s v="Andreessen Horowitz, New Enterprise Associates, Battery Ventures"/>
    <n v="11.666666666666666"/>
  </r>
  <r>
    <x v="112"/>
    <n v="1000000000"/>
    <d v="2018-04-16T00:00:00"/>
    <s v="Artificial intelligence"/>
    <s v="Shanghai"/>
    <x v="3"/>
    <s v="Asia"/>
    <n v="2014"/>
    <n v="79000000"/>
    <s v="DESUN Capital, Yunfeng Capital, Meridian Capital"/>
    <n v="11.658227848101266"/>
  </r>
  <r>
    <x v="113"/>
    <n v="1000000000"/>
    <d v="2022-02-02T00:00:00"/>
    <s v="Data management &amp; analytics"/>
    <s v="Oslo"/>
    <x v="17"/>
    <s v="Europe"/>
    <n v="2018"/>
    <n v="79000000"/>
    <s v="Multicoin Capital, Coatue Management, Dragonfly Capital Partners"/>
    <n v="11.658227848101266"/>
  </r>
  <r>
    <x v="114"/>
    <n v="25000000000"/>
    <d v="2019-03-05T00:00:00"/>
    <s v="Fintech"/>
    <s v="San Francisco"/>
    <x v="0"/>
    <s v="North America"/>
    <n v="2013"/>
    <n v="2000000000"/>
    <s v="Forerunner Ventures, Crosslink Capital, Homebrew"/>
    <n v="11.5"/>
  </r>
  <r>
    <x v="115"/>
    <n v="3000000000"/>
    <d v="2021-04-14T00:00:00"/>
    <s v="Edtech"/>
    <s v="San Francisco"/>
    <x v="0"/>
    <s v="North America"/>
    <n v="2015"/>
    <n v="240000000"/>
    <s v="Uniion Square Ventures, Tiger Global Management, Lightspeed Venture Capital"/>
    <n v="11.5"/>
  </r>
  <r>
    <x v="116"/>
    <n v="1000000000"/>
    <d v="2021-05-06T00:00:00"/>
    <s v="Consumer &amp; retail"/>
    <s v="Chongqing"/>
    <x v="3"/>
    <s v="Asia"/>
    <n v="2018"/>
    <n v="80000000"/>
    <s v="Xingwang Investment Management, China Capital Investment Group, Matrix Partners China"/>
    <n v="11.5"/>
  </r>
  <r>
    <x v="117"/>
    <n v="2000000000"/>
    <d v="2021-11-17T00:00:00"/>
    <s v="Cybersecurity"/>
    <s v="Netanya"/>
    <x v="18"/>
    <s v="Asia"/>
    <n v="2018"/>
    <n v="161000000"/>
    <s v="Sequoia Capital, Paradigm, Pantera Capital"/>
    <n v="11.422360248447205"/>
  </r>
  <r>
    <x v="118"/>
    <n v="4000000000"/>
    <d v="2021-08-10T00:00:00"/>
    <s v="Fintech"/>
    <s v="San Mateo"/>
    <x v="0"/>
    <s v="North America"/>
    <n v="2018"/>
    <n v="324000000"/>
    <s v="Tiger Global Management, American Express Ventures, B Capital Group"/>
    <n v="11.345679012345679"/>
  </r>
  <r>
    <x v="119"/>
    <n v="8000000000"/>
    <d v="2021-03-29T00:00:00"/>
    <s v="Fintech"/>
    <s v="New York"/>
    <x v="0"/>
    <s v="North America"/>
    <n v="2019"/>
    <n v="660000000"/>
    <s v="D1 Capital Partners, Stripe, Coatue Management"/>
    <n v="11.121212121212121"/>
  </r>
  <r>
    <x v="120"/>
    <n v="3000000000"/>
    <d v="2021-07-13T00:00:00"/>
    <s v="Internet software &amp; services"/>
    <s v="San Francisco"/>
    <x v="0"/>
    <s v="North America"/>
    <n v="2013"/>
    <n v="248000000"/>
    <s v="Redpoint Ventures, Goldcrest Capital, Insight Partners"/>
    <n v="11.096774193548388"/>
  </r>
  <r>
    <x v="121"/>
    <n v="7000000000"/>
    <d v="2020-08-12T00:00:00"/>
    <s v="Artificial intelligence"/>
    <s v="Palo Alto"/>
    <x v="0"/>
    <s v="North America"/>
    <n v="2015"/>
    <n v="583000000"/>
    <s v="Norwest Venture Partners, Next World Capital, Wing Venture Capital"/>
    <n v="11.006861063464838"/>
  </r>
  <r>
    <x v="122"/>
    <n v="12000000000"/>
    <d v="2018-11-15T00:00:00"/>
    <s v="Internet software &amp; services"/>
    <s v="San Francisco"/>
    <x v="0"/>
    <s v="North America"/>
    <n v="2013"/>
    <n v="1000000000"/>
    <s v="Caffeinated Capital, CRV, Founder Collective"/>
    <n v="11"/>
  </r>
  <r>
    <x v="123"/>
    <n v="12000000000"/>
    <d v="2018-10-05T00:00:00"/>
    <s v="Fintech"/>
    <s v="San Francisco"/>
    <x v="0"/>
    <s v="North America"/>
    <n v="2017"/>
    <n v="1000000000"/>
    <s v="DST Global, Ribbit Capital, Greenoaks Capital Management"/>
    <n v="11"/>
  </r>
  <r>
    <x v="124"/>
    <n v="12000000000"/>
    <d v="2019-10-30T00:00:00"/>
    <s v="Artificial intelligence"/>
    <s v="San Francisco"/>
    <x v="0"/>
    <s v="North America"/>
    <n v="2017"/>
    <n v="1000000000"/>
    <s v="Khosla Ventures, Forerunner Ventures, Sequoia Capital"/>
    <n v="11"/>
  </r>
  <r>
    <x v="125"/>
    <n v="4000000000"/>
    <d v="2021-01-13T00:00:00"/>
    <s v="Internet software &amp; services"/>
    <s v="San Francisco"/>
    <x v="0"/>
    <s v="North America"/>
    <n v="2012"/>
    <n v="335000000"/>
    <s v="Accel, Silversmith Capital Partners, capitalG"/>
    <n v="10.940298507462687"/>
  </r>
  <r>
    <x v="126"/>
    <n v="5000000000"/>
    <d v="2020-01-26T00:00:00"/>
    <s v="Mobile &amp; telecommunications"/>
    <s v="Tel Aviv"/>
    <x v="18"/>
    <s v="Asia"/>
    <n v="2011"/>
    <n v="425000000"/>
    <s v="Insight Partners, Andalusian Capital Partners"/>
    <n v="10.764705882352942"/>
  </r>
  <r>
    <x v="127"/>
    <n v="5000000000"/>
    <d v="2021-03-30T00:00:00"/>
    <s v="Artificial intelligence"/>
    <s v="San Francisco"/>
    <x v="0"/>
    <s v="North America"/>
    <n v="2013"/>
    <n v="426000000"/>
    <s v="Venrock, Battery Ventures, Insight Partners"/>
    <n v="10.737089201877934"/>
  </r>
  <r>
    <x v="128"/>
    <n v="9000000000"/>
    <d v="2017-11-24T00:00:00"/>
    <s v="Mobile &amp; telecommunications"/>
    <s v="San Francisco"/>
    <x v="0"/>
    <s v="North America"/>
    <n v="2015"/>
    <n v="770000000"/>
    <s v="Nintendo, Google, Pokemon Company International, Spark Capital"/>
    <n v="10.688311688311689"/>
  </r>
  <r>
    <x v="129"/>
    <n v="5000000000"/>
    <d v="2021-07-06T00:00:00"/>
    <s v="Fintech"/>
    <s v="Copenhagen"/>
    <x v="19"/>
    <s v="Europe"/>
    <n v="2015"/>
    <n v="428000000"/>
    <s v="Creandum, Founders, Kinnevik"/>
    <n v="10.682242990654206"/>
  </r>
  <r>
    <x v="130"/>
    <n v="2000000000"/>
    <d v="2021-08-04T00:00:00"/>
    <s v="Internet software &amp; services"/>
    <s v="Atlanta"/>
    <x v="0"/>
    <s v="North America"/>
    <n v="2014"/>
    <n v="172000000"/>
    <s v="Google Ventures, Kleiner Perkins Caufield &amp; Byers, Stripes Group"/>
    <n v="10.627906976744185"/>
  </r>
  <r>
    <x v="131"/>
    <n v="1000000000"/>
    <d v="2021-08-30T00:00:00"/>
    <s v="Hardware"/>
    <s v="Hangzhou"/>
    <x v="3"/>
    <s v="Asia"/>
    <n v="2014"/>
    <n v="86000000"/>
    <s v="Goldman Sachs Asset Management, SDP Investment, Alibaba Group"/>
    <n v="10.627906976744185"/>
  </r>
  <r>
    <x v="132"/>
    <n v="1000000000"/>
    <d v="2018-02-20T00:00:00"/>
    <s v="Artificial intelligence"/>
    <s v="Jerusalem"/>
    <x v="18"/>
    <s v="Asia"/>
    <n v="2010"/>
    <n v="86000000"/>
    <s v="Intel Capital, Aviv Venture Capital"/>
    <n v="10.627906976744185"/>
  </r>
  <r>
    <x v="133"/>
    <n v="9000000000"/>
    <d v="2015-03-31T00:00:00"/>
    <s v="Cybersecurity"/>
    <s v="Kirkland"/>
    <x v="0"/>
    <s v="North America"/>
    <n v="2007"/>
    <n v="775000000"/>
    <s v="Andreessen Horowitz, Nor-Cal Invest, TPG Growth"/>
    <n v="10.612903225806452"/>
  </r>
  <r>
    <x v="134"/>
    <n v="7000000000"/>
    <d v="2019-08-05T00:00:00"/>
    <s v="Artificial intelligence"/>
    <s v="San Francisco"/>
    <x v="0"/>
    <s v="North America"/>
    <n v="2018"/>
    <n v="603000000"/>
    <s v="Accel, Y Combinator, Index Ventures"/>
    <n v="10.608623548922056"/>
  </r>
  <r>
    <x v="135"/>
    <n v="46000000000"/>
    <d v="2011-12-12T00:00:00"/>
    <s v="Fintech"/>
    <s v="Stockholm"/>
    <x v="20"/>
    <s v="Europe"/>
    <n v="2005"/>
    <n v="4000000000"/>
    <s v="Institutional Venture Partners, Sequoia Capital, General Atlantic"/>
    <n v="10.5"/>
  </r>
  <r>
    <x v="136"/>
    <n v="6000000000"/>
    <d v="2021-01-19T00:00:00"/>
    <s v="Internet software &amp; services"/>
    <s v="Munich"/>
    <x v="21"/>
    <s v="Europe"/>
    <n v="2015"/>
    <n v="524000000"/>
    <s v="Global Founders Capital, Nortzone Ventures, Picus Capital"/>
    <n v="10.450381679389313"/>
  </r>
  <r>
    <x v="137"/>
    <n v="4000000000"/>
    <d v="2022-01-24T00:00:00"/>
    <s v="Internet software &amp; services"/>
    <s v="Boston"/>
    <x v="0"/>
    <s v="North America"/>
    <n v="2012"/>
    <n v="350000000"/>
    <s v="Vista Equity Partners, Wincove, TDR Capital"/>
    <n v="10.428571428571429"/>
  </r>
  <r>
    <x v="138"/>
    <n v="4000000000"/>
    <d v="2020-10-22T00:00:00"/>
    <s v="Data management &amp; analytics"/>
    <s v="Sunnyvale"/>
    <x v="0"/>
    <s v="North America"/>
    <n v="2017"/>
    <n v="352000000"/>
    <s v="Andreessen Horowitz, Lux Capital, General Catalyst"/>
    <n v="10.363636363636363"/>
  </r>
  <r>
    <x v="139"/>
    <n v="2000000000"/>
    <d v="2022-01-26T00:00:00"/>
    <s v="Artificial intelligence"/>
    <s v="Tallinn"/>
    <x v="22"/>
    <s v="Europe"/>
    <n v="2015"/>
    <n v="177000000"/>
    <s v="Accel, Institutional Venture Partners, Tiger Global Management"/>
    <n v="10.299435028248588"/>
  </r>
  <r>
    <x v="140"/>
    <n v="2000000000"/>
    <d v="2022-03-17T00:00:00"/>
    <s v="Internet software &amp; services"/>
    <s v="San Francisco"/>
    <x v="0"/>
    <s v="North America"/>
    <n v="2019"/>
    <n v="179000000"/>
    <s v="Paradigm, Huobi Ventures, Andreessen Horowitz"/>
    <n v="10.173184357541899"/>
  </r>
  <r>
    <x v="141"/>
    <n v="1000000000"/>
    <d v="2021-11-30T00:00:00"/>
    <s v="Fintech"/>
    <s v="London"/>
    <x v="7"/>
    <s v="Europe"/>
    <n v="2018"/>
    <n v="90000000"/>
    <s v="Mangrove Capital Partners,14W, ForgeLight"/>
    <n v="10.111111111111111"/>
  </r>
  <r>
    <x v="142"/>
    <n v="2000000000"/>
    <d v="2021-12-17T00:00:00"/>
    <s v="Internet software &amp; services"/>
    <s v="San Francisco"/>
    <x v="0"/>
    <s v="North America"/>
    <n v="2020"/>
    <n v="181000000"/>
    <s v="Accel, Benchmark, SV Angel"/>
    <n v="10.049723756906078"/>
  </r>
  <r>
    <x v="143"/>
    <n v="11000000000"/>
    <d v="2021-10-08T00:00:00"/>
    <s v="Fintech"/>
    <s v="San Francisco"/>
    <x v="0"/>
    <s v="North America"/>
    <n v="2014"/>
    <n v="1000000000"/>
    <s v="Activant Capital, Tribe Capital, General Atlantic"/>
    <n v="10"/>
  </r>
  <r>
    <x v="144"/>
    <n v="11000000000"/>
    <d v="2018-06-26T00:00:00"/>
    <s v="Data management &amp; analytics"/>
    <s v="Munich"/>
    <x v="21"/>
    <s v="Europe"/>
    <n v="2011"/>
    <n v="1000000000"/>
    <s v="Accel, 83North"/>
    <n v="10"/>
  </r>
  <r>
    <x v="145"/>
    <n v="1000000000"/>
    <d v="2021-06-08T00:00:00"/>
    <s v="Internet software &amp; services"/>
    <s v="Washington DC"/>
    <x v="0"/>
    <s v="North America"/>
    <n v="2014"/>
    <n v="91000000"/>
    <s v="Advance Venture Partners, Susquehanna Growth Equity, Lupa Systems"/>
    <n v="9.9890109890109891"/>
  </r>
  <r>
    <x v="146"/>
    <n v="3000000000"/>
    <d v="2021-02-25T00:00:00"/>
    <s v="E-commerce &amp; direct-to-consumer"/>
    <s v="Thane"/>
    <x v="6"/>
    <s v="Asia"/>
    <n v="2016"/>
    <n v="274000000"/>
    <s v="Accel, Tiger Global Management, Nexus Venture Partners"/>
    <n v="9.9489051094890506"/>
  </r>
  <r>
    <x v="147"/>
    <n v="2000000000"/>
    <d v="2021-10-06T00:00:00"/>
    <s v="Fintech"/>
    <s v="San Francisco"/>
    <x v="0"/>
    <s v="North America"/>
    <n v="2018"/>
    <n v="183000000"/>
    <s v="Benchmark, Altimeter Capital, Quiet Capital"/>
    <n v="9.9289617486338795"/>
  </r>
  <r>
    <x v="148"/>
    <n v="4000000000"/>
    <d v="2020-11-23T00:00:00"/>
    <s v="Fintech"/>
    <s v="New York"/>
    <x v="0"/>
    <s v="North America"/>
    <n v="2014"/>
    <n v="367000000"/>
    <s v="Addition, Benhcmark, Accel"/>
    <n v="9.8991825613079012"/>
  </r>
  <r>
    <x v="149"/>
    <n v="1000000000"/>
    <d v="2021-06-21T00:00:00"/>
    <s v="Edtech"/>
    <s v="Tel Aviv"/>
    <x v="18"/>
    <s v="Asia"/>
    <n v="2011"/>
    <n v="92000000"/>
    <s v="Genesis Partners, Aleph, Insight Partners"/>
    <n v="9.8695652173913047"/>
  </r>
  <r>
    <x v="150"/>
    <n v="5000000000"/>
    <d v="2021-06-10T00:00:00"/>
    <s v="Health"/>
    <s v="San Francisco"/>
    <x v="0"/>
    <s v="North America"/>
    <n v="2020"/>
    <n v="462000000"/>
    <s v="Oak HC/FT Partners, Artis Ventures, WestCap Group"/>
    <n v="9.8225108225108233"/>
  </r>
  <r>
    <x v="151"/>
    <n v="8000000000"/>
    <d v="2020-10-11T00:00:00"/>
    <s v="Fintech"/>
    <s v="Bengaluru"/>
    <x v="6"/>
    <s v="Asia"/>
    <n v="2013"/>
    <n v="742000000"/>
    <s v="Sequoia Capital India, Tiger Global Management, Matrix Partners India"/>
    <n v="9.7816711590296492"/>
  </r>
  <r>
    <x v="152"/>
    <n v="2000000000"/>
    <d v="2021-03-01T00:00:00"/>
    <s v="Hardware"/>
    <s v="Shanghai"/>
    <x v="3"/>
    <s v="Asia"/>
    <n v="2015"/>
    <n v="186000000"/>
    <s v="Centurium Capital, Cedarlake Capital, Unicom Innovation Venture Capital"/>
    <n v="9.7526881720430101"/>
  </r>
  <r>
    <x v="153"/>
    <n v="1000000000"/>
    <d v="2019-08-06T00:00:00"/>
    <s v="Fintech"/>
    <s v="Denver"/>
    <x v="0"/>
    <s v="North America"/>
    <n v="2011"/>
    <n v="93000000"/>
    <s v="Koch Disruptive Technologies, Teamworthy Ventures, GGV Capital"/>
    <n v="9.7526881720430101"/>
  </r>
  <r>
    <x v="154"/>
    <n v="3000000000"/>
    <d v="2022-03-07T00:00:00"/>
    <s v="Fintech"/>
    <s v="Sydney"/>
    <x v="4"/>
    <s v="Oceania"/>
    <n v="2018"/>
    <n v="280000000"/>
    <s v="Fabric Ventures, AirTree Ventures, Temasek"/>
    <n v="9.7142857142857135"/>
  </r>
  <r>
    <x v="155"/>
    <n v="2000000000"/>
    <d v="2017-10-30T00:00:00"/>
    <s v="Edtech"/>
    <s v="Shanghai"/>
    <x v="3"/>
    <s v="Asia"/>
    <n v="2014"/>
    <n v="188000000"/>
    <s v="Trustbridge Partners, IDG Capital, Sequoia Capital China"/>
    <n v="9.6382978723404253"/>
  </r>
  <r>
    <x v="156"/>
    <n v="1000000000"/>
    <d v="2020-09-30T00:00:00"/>
    <s v="Health"/>
    <s v="Framingham"/>
    <x v="0"/>
    <s v="North America"/>
    <n v="2013"/>
    <n v="94000000"/>
    <s v="ARCH Venture Partners, Ally Bridge Group"/>
    <n v="9.6382978723404253"/>
  </r>
  <r>
    <x v="157"/>
    <n v="7000000000"/>
    <d v="2021-11-17T00:00:00"/>
    <s v="Fintech"/>
    <s v="New York"/>
    <x v="0"/>
    <s v="North America"/>
    <n v="2014"/>
    <n v="660000000"/>
    <s v="Third Point, Electric Capital, Coinbase Ventures"/>
    <n v="9.6060606060606055"/>
  </r>
  <r>
    <x v="158"/>
    <n v="4000000000"/>
    <d v="2019-11-13T00:00:00"/>
    <s v="Internet software &amp; services"/>
    <s v="Denver"/>
    <x v="0"/>
    <s v="North America"/>
    <n v="2015"/>
    <n v="379000000"/>
    <s v="General Atlantic, Blackstone, ICONIQ Growth"/>
    <n v="9.5540897097625326"/>
  </r>
  <r>
    <x v="159"/>
    <n v="2000000000"/>
    <d v="2021-06-08T00:00:00"/>
    <s v="Fintech"/>
    <s v="Tokyo"/>
    <x v="14"/>
    <s v="Asia"/>
    <n v="2013"/>
    <n v="190000000"/>
    <s v="BEENEXT, World Innovation Lab, Light Street Capital"/>
    <n v="9.526315789473685"/>
  </r>
  <r>
    <x v="160"/>
    <n v="2000000000"/>
    <d v="2022-01-04T00:00:00"/>
    <s v="Other"/>
    <s v="Herzliya"/>
    <x v="18"/>
    <s v="Asia"/>
    <n v="2012"/>
    <n v="190000000"/>
    <s v="Samsung Ventures, SingulariTeam, BP Ventures"/>
    <n v="9.526315789473685"/>
  </r>
  <r>
    <x v="161"/>
    <n v="4000000000"/>
    <d v="2021-07-13T00:00:00"/>
    <s v="Hardware"/>
    <s v="Atlanta"/>
    <x v="0"/>
    <s v="North America"/>
    <n v="2017"/>
    <n v="381000000"/>
    <s v="Matrix Partners, Initialized Capital, Tiger Global Management"/>
    <n v="9.498687664041995"/>
  </r>
  <r>
    <x v="162"/>
    <n v="2000000000"/>
    <d v="2021-04-29T00:00:00"/>
    <s v="Artificial intelligence"/>
    <s v="Redwood City"/>
    <x v="0"/>
    <s v="North America"/>
    <n v="2013"/>
    <n v="192000000"/>
    <s v="Smilegate Investment, DSC Investments, KTB Ventures"/>
    <n v="9.4166666666666661"/>
  </r>
  <r>
    <x v="163"/>
    <n v="2000000000"/>
    <d v="2021-07-20T00:00:00"/>
    <s v="Internet software &amp; services"/>
    <s v="San Francisco"/>
    <x v="0"/>
    <s v="North America"/>
    <n v="2011"/>
    <n v="192000000"/>
    <s v="Insight Partners, Tiger Global Management, Gradient Ventures"/>
    <n v="9.4166666666666661"/>
  </r>
  <r>
    <x v="164"/>
    <n v="1000000000"/>
    <d v="2018-05-29T00:00:00"/>
    <s v="E-commerce &amp; direct-to-consumer"/>
    <s v="Hangzhou"/>
    <x v="3"/>
    <s v="Asia"/>
    <n v="2008"/>
    <n v="96000000"/>
    <s v="Legend Capital, CDH Investments, Sequoia Capital China"/>
    <n v="9.4166666666666661"/>
  </r>
  <r>
    <x v="165"/>
    <n v="2000000000"/>
    <d v="2022-01-12T00:00:00"/>
    <s v="Other"/>
    <s v="Colchester"/>
    <x v="7"/>
    <s v="Europe"/>
    <n v="2018"/>
    <n v="193000000"/>
    <s v="Deer Park Road, Altamont Capital Partners, Eldridge"/>
    <n v="9.3626943005181342"/>
  </r>
  <r>
    <x v="166"/>
    <n v="2000000000"/>
    <d v="2021-01-14T00:00:00"/>
    <s v="Artificial intelligence"/>
    <s v="San Francisco"/>
    <x v="0"/>
    <s v="North America"/>
    <n v="2016"/>
    <n v="195000000"/>
    <s v="Menlo Ventures, Alkeon Capital Management, Citi Ventures"/>
    <n v="9.2564102564102573"/>
  </r>
  <r>
    <x v="167"/>
    <n v="2000000000"/>
    <d v="2021-03-16T00:00:00"/>
    <s v="Health"/>
    <s v="New York"/>
    <x v="0"/>
    <s v="North America"/>
    <n v="2014"/>
    <n v="195000000"/>
    <s v="Insight Partners, Sequoia Capital, Index Ventures"/>
    <n v="9.2564102564102573"/>
  </r>
  <r>
    <x v="168"/>
    <n v="6000000000"/>
    <d v="2018-02-12T00:00:00"/>
    <s v="Fintech"/>
    <s v="San Francisco"/>
    <x v="0"/>
    <s v="North America"/>
    <n v="2016"/>
    <n v="587000000"/>
    <s v="Union Square Ventures, Ribbit Capital, VY Capital"/>
    <n v="9.2214650766609889"/>
  </r>
  <r>
    <x v="169"/>
    <n v="1000000000"/>
    <d v="2021-02-21T00:00:00"/>
    <s v="Fintech"/>
    <s v="Giv'atayim"/>
    <x v="18"/>
    <s v="Asia"/>
    <n v="2001"/>
    <n v="98000000"/>
    <s v="Jerusalem Venture Partners, Israel Growth Partners, Insight Partners"/>
    <n v="9.204081632653061"/>
  </r>
  <r>
    <x v="170"/>
    <n v="5000000000"/>
    <d v="2015-08-18T00:00:00"/>
    <s v="Hardware"/>
    <s v="Shenzhen"/>
    <x v="3"/>
    <s v="Asia"/>
    <n v="2012"/>
    <n v="492000000"/>
    <s v="Warmsun Holding, IDG Capital Partners"/>
    <n v="9.1626016260162597"/>
  </r>
  <r>
    <x v="171"/>
    <n v="5000000000"/>
    <d v="2021-01-04T00:00:00"/>
    <s v="Health"/>
    <s v="Burlingame"/>
    <x v="0"/>
    <s v="North America"/>
    <n v="2013"/>
    <n v="497000000"/>
    <s v="General Catalyst, Viking Global Investors, T. Rowe Price"/>
    <n v="9.0603621730382287"/>
  </r>
  <r>
    <x v="172"/>
    <n v="3000000000"/>
    <d v="2021-08-24T00:00:00"/>
    <s v="Fintech"/>
    <s v="Vancouver"/>
    <x v="8"/>
    <s v="North America"/>
    <n v="2014"/>
    <n v="299000000"/>
    <s v="AME Cloud Ventures, Future Perfect Ventures, Blockchain Capital"/>
    <n v="9.0334448160535121"/>
  </r>
  <r>
    <x v="173"/>
    <n v="10000000000"/>
    <d v="2021-11-01T00:00:00"/>
    <s v="Fintech"/>
    <s v="New York"/>
    <x v="0"/>
    <s v="North America"/>
    <n v="2015"/>
    <n v="1000000000"/>
    <s v="Ribbit Capital, capitalG, Softbank Group"/>
    <n v="9"/>
  </r>
  <r>
    <x v="174"/>
    <n v="10000000000"/>
    <d v="2017-07-31T00:00:00"/>
    <s v="Internet software &amp; services"/>
    <s v="San Francisco"/>
    <x v="0"/>
    <s v="North America"/>
    <n v="2005"/>
    <n v="1000000000"/>
    <s v="Y Combinator, Sequoia Capital, Coatue Management"/>
    <n v="9"/>
  </r>
  <r>
    <x v="175"/>
    <n v="10000000000"/>
    <d v="2018-11-14T00:00:00"/>
    <s v="Internet software &amp; services"/>
    <s v="Glendale"/>
    <x v="0"/>
    <s v="North America"/>
    <n v="2012"/>
    <n v="1000000000"/>
    <s v="Bessemer Venture Partners, ICONIQ Capital, Battery Ventures"/>
    <n v="9"/>
  </r>
  <r>
    <x v="176"/>
    <n v="6000000000"/>
    <d v="2021-03-17T00:00:00"/>
    <s v="Cybersecurity"/>
    <s v="Tel Aviv"/>
    <x v="18"/>
    <s v="Asia"/>
    <n v="2020"/>
    <n v="600000000"/>
    <s v="Insight Partners, Sequoia Capital, Index Ventures"/>
    <n v="9"/>
  </r>
  <r>
    <x v="177"/>
    <n v="2000000000"/>
    <d v="2021-07-13T00:00:00"/>
    <s v="Internet software &amp; services"/>
    <s v="San Francisco"/>
    <x v="0"/>
    <s v="North America"/>
    <n v="2010"/>
    <n v="200000000"/>
    <s v="Foundry Group, Scale Venture Partners, SoftBank Group"/>
    <n v="9"/>
  </r>
  <r>
    <x v="178"/>
    <n v="2000000000"/>
    <d v="2012-02-13T00:00:00"/>
    <s v="Consumer &amp; retail"/>
    <s v="Kowloon"/>
    <x v="23"/>
    <s v="Asia"/>
    <n v="1999"/>
    <n v="200000000"/>
    <s v="L Capital Partners"/>
    <n v="9"/>
  </r>
  <r>
    <x v="179"/>
    <n v="2000000000"/>
    <d v="2021-09-07T00:00:00"/>
    <s v="Fintech"/>
    <s v="Dakar"/>
    <x v="24"/>
    <s v="Africa"/>
    <n v="2018"/>
    <n v="200000000"/>
    <s v="Stripe, Founders Fund, Partech Partners"/>
    <n v="9"/>
  </r>
  <r>
    <x v="180"/>
    <n v="1000000000"/>
    <d v="2021-09-24T00:00:00"/>
    <s v="Consumer &amp; retail"/>
    <s v="Shanghai"/>
    <x v="3"/>
    <s v="Asia"/>
    <n v="2020"/>
    <n v="100000000"/>
    <s v="Tencent Holdings, Hillhouse Capital Management"/>
    <n v="9"/>
  </r>
  <r>
    <x v="181"/>
    <n v="1000000000"/>
    <d v="2021-06-01T00:00:00"/>
    <s v="Fintech"/>
    <m/>
    <x v="13"/>
    <s v="Asia"/>
    <n v="2019"/>
    <n v="100000000"/>
    <s v="Dragonfly Captial, Qiming Venture Partners, DST Global"/>
    <n v="9"/>
  </r>
  <r>
    <x v="182"/>
    <n v="1000000000"/>
    <d v="2021-11-17T00:00:00"/>
    <s v="Internet software &amp; services"/>
    <s v="Bellingham"/>
    <x v="0"/>
    <s v="North America"/>
    <n v="2020"/>
    <n v="100000000"/>
    <s v="Goldman Sachs Asset Management, 3L"/>
    <n v="9"/>
  </r>
  <r>
    <x v="183"/>
    <n v="5000000000"/>
    <d v="2017-09-15T00:00:00"/>
    <s v="Health"/>
    <s v="Shanghai"/>
    <x v="3"/>
    <s v="Asia"/>
    <n v="2011"/>
    <n v="503000000"/>
    <s v="China Life Insurance, China Development Bank Capital, CITIC Securities International"/>
    <n v="8.9403578528827037"/>
  </r>
  <r>
    <x v="184"/>
    <n v="4000000000"/>
    <d v="2020-10-28T00:00:00"/>
    <s v="E-commerce &amp; direct-to-consumer"/>
    <s v="Boston"/>
    <x v="0"/>
    <s v="North America"/>
    <n v="2012"/>
    <n v="404000000"/>
    <s v="NextView Ventures, Promus Ventures, Two Sigma Ventures"/>
    <n v="8.9009900990099009"/>
  </r>
  <r>
    <x v="185"/>
    <n v="2000000000"/>
    <d v="2021-11-17T00:00:00"/>
    <s v="Internet software &amp; services"/>
    <s v="San Francisco"/>
    <x v="0"/>
    <s v="North America"/>
    <n v="2014"/>
    <n v="202000000"/>
    <s v="Andreessen Horowitz, Kleiner Perkins Caufield &amp; Byers, EQT Ventures"/>
    <n v="8.9009900990099009"/>
  </r>
  <r>
    <x v="186"/>
    <n v="2000000000"/>
    <d v="2021-06-14T00:00:00"/>
    <s v="Hardware"/>
    <s v="Tel Aviv"/>
    <x v="18"/>
    <s v="Asia"/>
    <n v="2018"/>
    <n v="203000000"/>
    <s v="Amiti Ventures, Playground Global, Aleph"/>
    <n v="8.8522167487684733"/>
  </r>
  <r>
    <x v="187"/>
    <n v="2000000000"/>
    <d v="2021-05-20T00:00:00"/>
    <s v="Internet software &amp; services"/>
    <s v="San Francisco"/>
    <x v="0"/>
    <s v="North America"/>
    <n v="2016"/>
    <n v="204000000"/>
    <s v="Kleiner Perkins Caufield &amp; Byers, Sequoia Capital, General Catalyst"/>
    <n v="8.8039215686274517"/>
  </r>
  <r>
    <x v="188"/>
    <n v="1000000000"/>
    <d v="2022-01-27T00:00:00"/>
    <s v="Fintech"/>
    <s v="San Francisco"/>
    <x v="0"/>
    <s v="North America"/>
    <n v="2017"/>
    <n v="102000000"/>
    <s v="Initialized Capital, General Catalyst, Kraken Ventures"/>
    <n v="8.8039215686274517"/>
  </r>
  <r>
    <x v="189"/>
    <n v="8000000000"/>
    <d v="2018-03-21T00:00:00"/>
    <s v="Health"/>
    <s v="Chicago"/>
    <x v="0"/>
    <s v="North America"/>
    <n v="2015"/>
    <n v="820000000"/>
    <s v="New Enterprise Associates, T. Rowe Associates, Lightbank"/>
    <n v="8.7560975609756095"/>
  </r>
  <r>
    <x v="190"/>
    <n v="5000000000"/>
    <d v="2018-10-08T00:00:00"/>
    <s v="Artificial intelligence"/>
    <s v="Guangzhou"/>
    <x v="3"/>
    <s v="Asia"/>
    <n v="2015"/>
    <n v="514000000"/>
    <s v="Oriza Holdings, Guangdong Technology Financial Group"/>
    <n v="8.7276264591439681"/>
  </r>
  <r>
    <x v="191"/>
    <n v="4000000000"/>
    <d v="2020-09-02T00:00:00"/>
    <s v="Internet software &amp; services"/>
    <s v="San Francisco"/>
    <x v="0"/>
    <s v="North America"/>
    <n v="2013"/>
    <n v="413000000"/>
    <s v="Index Ventures, Thrive Capital, CRV"/>
    <n v="8.6852300242130749"/>
  </r>
  <r>
    <x v="192"/>
    <n v="4000000000"/>
    <d v="2021-06-30T00:00:00"/>
    <s v="Data management &amp; analytics"/>
    <s v="Philadelphia"/>
    <x v="0"/>
    <s v="North America"/>
    <n v="2016"/>
    <n v="414000000"/>
    <s v="Andreessen Horowitz, Amplify Partners, Sequoia Capital"/>
    <n v="8.6618357487922708"/>
  </r>
  <r>
    <x v="193"/>
    <n v="3000000000"/>
    <d v="2021-10-04T00:00:00"/>
    <s v="Internet software &amp; services"/>
    <s v="Ho Chi Minh City"/>
    <x v="25"/>
    <s v="Asia"/>
    <n v="2019"/>
    <n v="311000000"/>
    <s v="Fabric Ventures, 500 Global, Standard Crypto"/>
    <n v="8.6463022508038581"/>
  </r>
  <r>
    <x v="194"/>
    <n v="3000000000"/>
    <d v="2021-06-23T00:00:00"/>
    <s v="Internet software &amp; services"/>
    <s v="San Francisco"/>
    <x v="0"/>
    <s v="North America"/>
    <n v="2015"/>
    <n v="313000000"/>
    <s v="CRV, Accel, Google Ventures"/>
    <n v="8.5846645367412133"/>
  </r>
  <r>
    <x v="195"/>
    <n v="3000000000"/>
    <d v="2020-05-22T00:00:00"/>
    <s v="Health"/>
    <s v="San Francisco"/>
    <x v="0"/>
    <s v="North America"/>
    <n v="2014"/>
    <n v="314000000"/>
    <s v="Andreessen Horowitz, IA Ventures, Felicis Ventures"/>
    <n v="8.5541401273885356"/>
  </r>
  <r>
    <x v="196"/>
    <n v="3000000000"/>
    <d v="2021-03-22T00:00:00"/>
    <s v="Internet software &amp; services"/>
    <s v="San Francisco"/>
    <x v="0"/>
    <s v="North America"/>
    <n v="2017"/>
    <n v="314000000"/>
    <s v="Coatue Managemeny, Trinity Ventures, Matrix Partners"/>
    <n v="8.5541401273885356"/>
  </r>
  <r>
    <x v="197"/>
    <n v="6000000000"/>
    <d v="2021-04-21T00:00:00"/>
    <s v="Fintech"/>
    <s v="San Francisco"/>
    <x v="0"/>
    <s v="North America"/>
    <n v="2018"/>
    <n v="629000000"/>
    <s v="Andreessen Horowitz, Spark Capital, Y Combinator"/>
    <n v="8.5389507154213042"/>
  </r>
  <r>
    <x v="198"/>
    <n v="2000000000"/>
    <d v="2021-10-18T00:00:00"/>
    <s v="Internet software &amp; services"/>
    <s v="Helsinki"/>
    <x v="9"/>
    <s v="Europe"/>
    <n v="2016"/>
    <n v="210000000"/>
    <s v="Institutional Venture Partners, Atomico, Earlybird Venture Capital"/>
    <n v="8.5238095238095237"/>
  </r>
  <r>
    <x v="199"/>
    <n v="1000000000"/>
    <d v="2021-06-10T00:00:00"/>
    <s v="Hardware"/>
    <s v="Shenzhen"/>
    <x v="3"/>
    <s v="Asia"/>
    <n v="2017"/>
    <n v="105000000"/>
    <s v="Delian Capital, China International Capital Corporation, Sequoia Capital China"/>
    <n v="8.5238095238095237"/>
  </r>
  <r>
    <x v="200"/>
    <n v="1000000000"/>
    <d v="2019-08-22T00:00:00"/>
    <s v="Fintech"/>
    <s v="Zurich"/>
    <x v="26"/>
    <s v="Europe"/>
    <n v="1999"/>
    <n v="105000000"/>
    <s v="Investment Corporation of Dubai, Centralway"/>
    <n v="8.5238095238095237"/>
  </r>
  <r>
    <x v="201"/>
    <n v="2000000000"/>
    <d v="2013-02-07T00:00:00"/>
    <s v="Data management &amp; analytics"/>
    <s v="Northbrook"/>
    <x v="0"/>
    <s v="North America"/>
    <n v="2004"/>
    <n v="211000000"/>
    <s v="Sequoia Capital, General Atlantic"/>
    <n v="8.4786729857819907"/>
  </r>
  <r>
    <x v="202"/>
    <n v="1000000000"/>
    <d v="2022-01-25T00:00:00"/>
    <s v="Internet software &amp; services"/>
    <s v="Hyderabad"/>
    <x v="6"/>
    <s v="Asia"/>
    <n v="2015"/>
    <n v="107000000"/>
    <s v="Lightspeed India Partners, Sequoia Capital India, Endiya Partners"/>
    <n v="8.3457943925233646"/>
  </r>
  <r>
    <x v="203"/>
    <n v="1000000000"/>
    <d v="2021-07-07T00:00:00"/>
    <s v="Fintech"/>
    <s v="San Francisco"/>
    <x v="0"/>
    <s v="North America"/>
    <n v="2018"/>
    <n v="107000000"/>
    <s v="General Catalyst, Future Ventures, AU21"/>
    <n v="8.3457943925233646"/>
  </r>
  <r>
    <x v="204"/>
    <n v="6000000000"/>
    <d v="2021-05-20T00:00:00"/>
    <s v="Other"/>
    <s v="Los Angeles"/>
    <x v="0"/>
    <s v="North America"/>
    <n v="2020"/>
    <n v="645000000"/>
    <s v="Barter Ventures"/>
    <n v="8.3023255813953494"/>
  </r>
  <r>
    <x v="205"/>
    <n v="2000000000"/>
    <d v="2015-03-09T00:00:00"/>
    <s v="E-commerce &amp; direct-to-consumer"/>
    <s v="Shenzhen"/>
    <x v="3"/>
    <s v="Asia"/>
    <n v="2008"/>
    <n v="216000000"/>
    <s v="Sequoia Capital China, Matrix Partners China, 58.com"/>
    <n v="8.2592592592592595"/>
  </r>
  <r>
    <x v="206"/>
    <n v="4000000000"/>
    <d v="2021-05-12T00:00:00"/>
    <s v="Internet software &amp; services"/>
    <s v="San Francisco"/>
    <x v="0"/>
    <s v="North America"/>
    <n v="2014"/>
    <n v="434000000"/>
    <s v="Kleiner Perkins Caufield &amp; Byers, Lightspeed Venture Partners, True Ventures"/>
    <n v="8.2165898617511512"/>
  </r>
  <r>
    <x v="207"/>
    <n v="2000000000"/>
    <d v="2021-03-24T00:00:00"/>
    <s v="Fintech"/>
    <s v="Cincinnati"/>
    <x v="0"/>
    <s v="North America"/>
    <n v="2020"/>
    <n v="217000000"/>
    <s v="Global Founders Capital, Shea Ventures, Greycroft"/>
    <n v="8.2165898617511512"/>
  </r>
  <r>
    <x v="208"/>
    <n v="3000000000"/>
    <d v="2021-03-09T00:00:00"/>
    <s v="Fintech"/>
    <s v="New York"/>
    <x v="0"/>
    <s v="North America"/>
    <n v="2016"/>
    <n v="326000000"/>
    <s v="Thrive Capital, Founders Fund, Cocnord Health Partners"/>
    <n v="8.2024539877300615"/>
  </r>
  <r>
    <x v="209"/>
    <n v="4000000000"/>
    <d v="2020-10-21T00:00:00"/>
    <s v="Internet software &amp; services"/>
    <s v="San Ramon"/>
    <x v="0"/>
    <s v="North America"/>
    <n v="2016"/>
    <n v="435000000"/>
    <s v="Airbus Ventures, Index Ventures, Advent International"/>
    <n v="8.1954022988505741"/>
  </r>
  <r>
    <x v="210"/>
    <n v="2000000000"/>
    <d v="2019-02-06T00:00:00"/>
    <s v="Consumer &amp; retail"/>
    <s v="San Francisco"/>
    <x v="0"/>
    <s v="North America"/>
    <n v="2012"/>
    <n v="218000000"/>
    <s v="Insight Venture Partners, TPG Growth, Sound Ventures"/>
    <n v="8.1743119266055047"/>
  </r>
  <r>
    <x v="211"/>
    <n v="2000000000"/>
    <d v="2021-09-15T00:00:00"/>
    <s v="Cybersecurity"/>
    <s v="San Francisco"/>
    <x v="0"/>
    <s v="North America"/>
    <n v="2018"/>
    <n v="218000000"/>
    <s v="Coatue Management, Index Ventures, Founders Fund"/>
    <n v="8.1743119266055047"/>
  </r>
  <r>
    <x v="212"/>
    <n v="2000000000"/>
    <d v="2015-10-27T00:00:00"/>
    <s v="Artificial intelligence"/>
    <s v="Chicago"/>
    <x v="0"/>
    <s v="North America"/>
    <n v="2014"/>
    <n v="218000000"/>
    <s v="Revolution, New Enterprise Associates, Caterpillar"/>
    <n v="8.1743119266055047"/>
  </r>
  <r>
    <x v="213"/>
    <n v="1000000000"/>
    <d v="2021-12-06T00:00:00"/>
    <s v="Fintech"/>
    <s v="Mexico City"/>
    <x v="27"/>
    <s v="North America"/>
    <n v="2020"/>
    <n v="109000000"/>
    <s v="DST Global, General Catalyst, Monashees+"/>
    <n v="8.1743119266055047"/>
  </r>
  <r>
    <x v="214"/>
    <n v="1000000000"/>
    <d v="2021-08-10T00:00:00"/>
    <s v="Fintech"/>
    <s v="Maharashtra"/>
    <x v="6"/>
    <s v="Asia"/>
    <n v="2017"/>
    <n v="109000000"/>
    <s v="Polychain Capital, Coinbase Ventures, Jump Capital"/>
    <n v="8.1743119266055047"/>
  </r>
  <r>
    <x v="215"/>
    <n v="3000000000"/>
    <d v="2021-06-21T00:00:00"/>
    <s v="Fintech"/>
    <m/>
    <x v="23"/>
    <s v="Asia"/>
    <n v="2015"/>
    <n v="328000000"/>
    <s v="Tiger Global Management, Tiger Brokers, DCM Ventures"/>
    <n v="8.1463414634146343"/>
  </r>
  <r>
    <x v="216"/>
    <n v="2000000000"/>
    <d v="2021-09-02T00:00:00"/>
    <s v="Fintech"/>
    <s v="San Francisco"/>
    <x v="0"/>
    <s v="North America"/>
    <n v="2012"/>
    <n v="219000000"/>
    <s v="Zeev Ventures, Menlo Ventures,Crosslink Capital"/>
    <n v="8.1324200913242013"/>
  </r>
  <r>
    <x v="217"/>
    <n v="3000000000"/>
    <d v="2021-03-23T00:00:00"/>
    <s v="Internet software &amp; services"/>
    <s v="San Francisco"/>
    <x v="0"/>
    <s v="North America"/>
    <n v="2015"/>
    <n v="329000000"/>
    <s v="Khosla Ventures, Thrive Capital, Y Combinator"/>
    <n v="8.1185410334346511"/>
  </r>
  <r>
    <x v="218"/>
    <n v="4000000000"/>
    <d v="2021-03-04T00:00:00"/>
    <s v="Internet software &amp; services"/>
    <s v="New York"/>
    <x v="0"/>
    <s v="North America"/>
    <n v="2016"/>
    <n v="440000000"/>
    <s v="Bessemer Venture Partners, Insight Partners, New Era Ventures"/>
    <n v="8.0909090909090917"/>
  </r>
  <r>
    <x v="219"/>
    <n v="3000000000"/>
    <d v="2021-08-10T00:00:00"/>
    <s v="Internet software &amp; services"/>
    <s v="Oakland"/>
    <x v="0"/>
    <s v="North America"/>
    <n v="2014"/>
    <n v="330000000"/>
    <s v="Uncork Capital, Threshold Ventures, Bloomberg Beta"/>
    <n v="8.0909090909090917"/>
  </r>
  <r>
    <x v="220"/>
    <n v="1000000000"/>
    <d v="2021-10-05T00:00:00"/>
    <s v="Fintech"/>
    <s v="New York"/>
    <x v="0"/>
    <s v="North America"/>
    <n v="2017"/>
    <n v="110000000"/>
    <s v="Left Lane Capital, Galaxy Interactive, Tru Arrow Partners"/>
    <n v="8.0909090909090917"/>
  </r>
  <r>
    <x v="221"/>
    <n v="2000000000"/>
    <d v="2014-12-02T00:00:00"/>
    <s v="Mobile &amp; telecommunications"/>
    <s v="Bengaluru"/>
    <x v="6"/>
    <s v="Asia"/>
    <n v="2007"/>
    <n v="221000000"/>
    <s v="Kleiner Perkins Caufield &amp; Byers, Softbank Corp., Sherpalo Ventures"/>
    <n v="8.0497737556561084"/>
  </r>
  <r>
    <x v="222"/>
    <n v="3000000000"/>
    <d v="2021-07-28T00:00:00"/>
    <s v="Internet software &amp; services"/>
    <s v="Berlin"/>
    <x v="21"/>
    <s v="Europe"/>
    <n v="2013"/>
    <n v="333000000"/>
    <s v="Balderton Capital, General Catalyst, Tiger Global Management"/>
    <n v="8.0090090090090094"/>
  </r>
  <r>
    <x v="223"/>
    <n v="2000000000"/>
    <d v="2021-05-03T00:00:00"/>
    <s v="Internet software &amp; services"/>
    <s v="Sydney"/>
    <x v="4"/>
    <s v="Oceania"/>
    <n v="2004"/>
    <n v="222000000"/>
    <s v="Blackbird Ventures, IndexVentures, Tiger Global Management"/>
    <n v="8.0090090090090094"/>
  </r>
  <r>
    <x v="224"/>
    <n v="1000000000"/>
    <d v="2021-12-07T00:00:00"/>
    <s v="Fintech"/>
    <s v="Denver"/>
    <x v="0"/>
    <s v="North America"/>
    <n v="2018"/>
    <n v="111000000"/>
    <s v="Craft Ventures, Caffeinated Capital, Operator Collective"/>
    <n v="8.0090090090090094"/>
  </r>
  <r>
    <x v="225"/>
    <n v="1000000000"/>
    <d v="2021-12-28T00:00:00"/>
    <s v="E-commerce &amp; direct-to-consumer"/>
    <s v="Gurgaon"/>
    <x v="6"/>
    <s v="Asia"/>
    <n v="2016"/>
    <n v="111000000"/>
    <s v="Fireside Ventures, Sequoia Capital India, Stellaris Venture Partners"/>
    <n v="8.0090090090090094"/>
  </r>
  <r>
    <x v="226"/>
    <n v="9000000000"/>
    <d v="2018-07-11T00:00:00"/>
    <s v="Artificial intelligence"/>
    <s v="Fremont"/>
    <x v="0"/>
    <s v="North America"/>
    <n v="2016"/>
    <n v="1000000000"/>
    <s v="Sequoia Capital China, IDG Capital, DCM Ventures"/>
    <n v="8"/>
  </r>
  <r>
    <x v="227"/>
    <n v="9000000000"/>
    <d v="2020-01-21T00:00:00"/>
    <s v="Cybersecurity"/>
    <s v="Boston"/>
    <x v="0"/>
    <s v="North America"/>
    <n v="2015"/>
    <n v="1000000000"/>
    <s v="BOLDstart Ventures, Google Ventures, Accel"/>
    <n v="8"/>
  </r>
  <r>
    <x v="228"/>
    <n v="4000000000"/>
    <d v="2021-10-13T00:00:00"/>
    <s v="E-commerce &amp; direct-to-consumer"/>
    <s v="Carlsbad"/>
    <x v="0"/>
    <s v="North America"/>
    <n v="2015"/>
    <n v="445000000"/>
    <s v="SoftBank Group, Norwest Venture Partners"/>
    <n v="7.98876404494382"/>
  </r>
  <r>
    <x v="229"/>
    <n v="3000000000"/>
    <d v="2022-01-18T00:00:00"/>
    <s v="Internet software &amp; services"/>
    <s v="Sacramento"/>
    <x v="0"/>
    <s v="North America"/>
    <n v="2014"/>
    <n v="334000000"/>
    <s v="Accel, Sequoia Capital, Y Combinator"/>
    <n v="7.9820359281437128"/>
  </r>
  <r>
    <x v="230"/>
    <n v="5000000000"/>
    <d v="2019-09-19T00:00:00"/>
    <s v="Internet software &amp; services"/>
    <s v="San Francisco"/>
    <x v="0"/>
    <s v="North America"/>
    <n v="2014"/>
    <n v="559000000"/>
    <s v="Y Combinator, Accel, T. Rowe Price"/>
    <n v="7.9445438282647585"/>
  </r>
  <r>
    <x v="231"/>
    <n v="2000000000"/>
    <d v="2019-03-25T00:00:00"/>
    <s v="Fintech"/>
    <s v="Beijing"/>
    <x v="3"/>
    <s v="Asia"/>
    <n v="2015"/>
    <n v="224000000"/>
    <s v="Guozhong Venture Capital Management, Shenzhen Capital Group, Oriental Fortune Capital"/>
    <n v="7.9285714285714288"/>
  </r>
  <r>
    <x v="232"/>
    <n v="5000000000"/>
    <d v="2019-11-27T00:00:00"/>
    <s v="E-commerce &amp; direct-to-consumer"/>
    <s v="Vilnius"/>
    <x v="28"/>
    <s v="Europe"/>
    <n v="2008"/>
    <n v="562000000"/>
    <s v="Accel, Insight Partners, Burda Principal Investments"/>
    <n v="7.8967971530249113"/>
  </r>
  <r>
    <x v="233"/>
    <n v="4000000000"/>
    <d v="2022-03-22T00:00:00"/>
    <s v="Fintech"/>
    <s v="Miami"/>
    <x v="0"/>
    <s v="North America"/>
    <n v="2021"/>
    <n v="450000000"/>
    <s v="Andreessen Horowitz, Thrive Capital, Sound Ventures"/>
    <n v="7.8888888888888893"/>
  </r>
  <r>
    <x v="234"/>
    <n v="2000000000"/>
    <d v="2021-05-19T00:00:00"/>
    <s v="Data management &amp; analytics"/>
    <s v="Lysaker"/>
    <x v="17"/>
    <s v="Europe"/>
    <n v="2016"/>
    <n v="225000000"/>
    <s v="Technology Crossover Ventures, Accel, Aker"/>
    <n v="7.8888888888888893"/>
  </r>
  <r>
    <x v="235"/>
    <n v="2000000000"/>
    <d v="2021-07-20T00:00:00"/>
    <s v="Internet software &amp; services"/>
    <s v="San Francisco"/>
    <x v="0"/>
    <s v="North America"/>
    <n v="2010"/>
    <n v="225000000"/>
    <s v="Mayfield Fund, Insight Partners, Rembrandt Venture Partners"/>
    <n v="7.8888888888888893"/>
  </r>
  <r>
    <x v="236"/>
    <n v="2000000000"/>
    <d v="2021-09-16T00:00:00"/>
    <s v="E-commerce &amp; direct-to-consumer"/>
    <s v="Marina del Rey"/>
    <x v="0"/>
    <s v="North America"/>
    <n v="2019"/>
    <n v="225000000"/>
    <s v="Y Combinator, Andreessen Horowitz, Wonder Ventures"/>
    <n v="7.8888888888888893"/>
  </r>
  <r>
    <x v="237"/>
    <n v="3000000000"/>
    <d v="2021-10-14T00:00:00"/>
    <s v="Fintech"/>
    <s v="Westerville"/>
    <x v="0"/>
    <s v="North America"/>
    <n v="2011"/>
    <n v="339000000"/>
    <s v="Tiger Global Management, Insight Partners, Jump Capital"/>
    <n v="7.8495575221238942"/>
  </r>
  <r>
    <x v="238"/>
    <n v="2000000000"/>
    <d v="2017-04-21T00:00:00"/>
    <s v="Internet software &amp; services"/>
    <s v="Mountain View"/>
    <x v="0"/>
    <s v="North America"/>
    <n v="2009"/>
    <n v="226000000"/>
    <s v="Y Combinator, Matrix Partners, Benchmark"/>
    <n v="7.8495575221238942"/>
  </r>
  <r>
    <x v="239"/>
    <n v="5000000000"/>
    <d v="2021-02-25T00:00:00"/>
    <s v="Internet software &amp; services"/>
    <s v="San Francisco"/>
    <x v="0"/>
    <s v="North America"/>
    <n v="2013"/>
    <n v="567000000"/>
    <s v="Threshold Ventures, Lightspeed Venture Partners, Crosslink Capital"/>
    <n v="7.818342151675485"/>
  </r>
  <r>
    <x v="240"/>
    <n v="1000000000"/>
    <d v="2021-01-27T00:00:00"/>
    <s v="Internet software &amp; services"/>
    <s v="San Jose"/>
    <x v="0"/>
    <s v="North America"/>
    <n v="2006"/>
    <n v="114000000"/>
    <s v="Storm Ventures, DFJ DragonFund, New Enterprise Associates"/>
    <n v="7.7719298245614032"/>
  </r>
  <r>
    <x v="241"/>
    <n v="2000000000"/>
    <d v="2021-07-29T00:00:00"/>
    <s v="Internet software &amp; services"/>
    <s v="Louvain-la-Neuve"/>
    <x v="29"/>
    <s v="Europe"/>
    <n v="2005"/>
    <n v="229000000"/>
    <s v="Summit Partners, Noshaq, Sofinnova Partners"/>
    <n v="7.7336244541484715"/>
  </r>
  <r>
    <x v="242"/>
    <n v="1000000000"/>
    <d v="2022-01-25T00:00:00"/>
    <s v="Health"/>
    <s v="New York"/>
    <x v="0"/>
    <s v="North America"/>
    <n v="2010"/>
    <n v="115000000"/>
    <s v="SC.Holdings, Not Boring Capital, Bolt Ventures"/>
    <n v="7.6956521739130439"/>
  </r>
  <r>
    <x v="243"/>
    <n v="2000000000"/>
    <d v="2022-02-16T00:00:00"/>
    <s v="Fintech"/>
    <s v="Los Angeles"/>
    <x v="0"/>
    <s v="North America"/>
    <n v="2019"/>
    <n v="231000000"/>
    <s v="SoftBank Group, Access Industries, Crossbeam Venture Partners"/>
    <n v="7.6580086580086579"/>
  </r>
  <r>
    <x v="244"/>
    <n v="1000000000"/>
    <d v="2015-01-16T00:00:00"/>
    <s v="Mobile &amp; telecommunications"/>
    <s v="Beijing"/>
    <x v="3"/>
    <s v="Asia"/>
    <n v="2014"/>
    <n v="116000000"/>
    <s v="Redpoint Ventures, QiMing Venture Partners, Chengwei Capital"/>
    <n v="7.6206896551724137"/>
  </r>
  <r>
    <x v="245"/>
    <n v="1000000000"/>
    <d v="2021-09-08T00:00:00"/>
    <s v="Fintech"/>
    <s v="London"/>
    <x v="7"/>
    <s v="Europe"/>
    <n v="2017"/>
    <n v="116000000"/>
    <s v="Passion Capital, Hedosophia, Outrun Ventures"/>
    <n v="7.6206896551724137"/>
  </r>
  <r>
    <x v="246"/>
    <n v="2000000000"/>
    <d v="2017-04-10T00:00:00"/>
    <s v="Consumer &amp; retail"/>
    <s v="Aberdeen"/>
    <x v="7"/>
    <s v="Europe"/>
    <n v="2007"/>
    <n v="233000000"/>
    <s v="TSG Consumer Partners, Crowdcube"/>
    <n v="7.5836909871244638"/>
  </r>
  <r>
    <x v="247"/>
    <n v="4000000000"/>
    <d v="2021-04-20T00:00:00"/>
    <s v="Fintech"/>
    <s v="Walnut"/>
    <x v="0"/>
    <s v="North America"/>
    <n v="2011"/>
    <n v="468000000"/>
    <s v="Insight Partners, Tiger Global Management, Accel"/>
    <n v="7.5470085470085468"/>
  </r>
  <r>
    <x v="248"/>
    <n v="3000000000"/>
    <d v="2021-01-26T00:00:00"/>
    <s v="Internet software &amp; services"/>
    <s v="Atlanta"/>
    <x v="0"/>
    <s v="North America"/>
    <n v="2013"/>
    <n v="351000000"/>
    <s v="ICONIQ Capital, OpenView Venture Partners"/>
    <n v="7.5470085470085468"/>
  </r>
  <r>
    <x v="249"/>
    <n v="2000000000"/>
    <d v="2022-02-01T00:00:00"/>
    <s v="Fintech"/>
    <s v="Dublin"/>
    <x v="2"/>
    <s v="Europe"/>
    <n v="2019"/>
    <n v="236000000"/>
    <s v="QED Investors, DST Global, Left Lane Capital"/>
    <n v="7.4745762711864403"/>
  </r>
  <r>
    <x v="250"/>
    <n v="1000000000"/>
    <d v="2022-01-31T00:00:00"/>
    <s v="Fintech"/>
    <s v="San Francisco"/>
    <x v="0"/>
    <s v="North America"/>
    <n v="2021"/>
    <n v="118000000"/>
    <s v="Paradigm, Andreessen Horowitz, Jump Capital"/>
    <n v="7.4745762711864403"/>
  </r>
  <r>
    <x v="251"/>
    <n v="2000000000"/>
    <d v="2021-11-04T00:00:00"/>
    <s v="Data management &amp; analytics"/>
    <s v="Redwood City"/>
    <x v="0"/>
    <s v="North America"/>
    <n v="2011"/>
    <n v="237000000"/>
    <s v="Crosslink Capital, .406 Ventures, Sapphire Ventures"/>
    <n v="7.4388185654008439"/>
  </r>
  <r>
    <x v="252"/>
    <n v="3000000000"/>
    <d v="2019-10-17T00:00:00"/>
    <s v="Internet software &amp; services"/>
    <s v="Raleigh"/>
    <x v="0"/>
    <s v="North America"/>
    <n v="2013"/>
    <n v="357000000"/>
    <s v="Contour Venture Partners, Battery Ventures, Core Capital Partners"/>
    <n v="7.4033613445378155"/>
  </r>
  <r>
    <x v="253"/>
    <n v="5000000000"/>
    <d v="2019-01-29T00:00:00"/>
    <s v="Data management &amp; analytics"/>
    <s v="Brussels"/>
    <x v="29"/>
    <s v="Europe"/>
    <n v="2008"/>
    <n v="596000000"/>
    <s v="Index Ventures, Battery Ventures, ICONIQ Capital"/>
    <n v="7.3892617449664426"/>
  </r>
  <r>
    <x v="254"/>
    <n v="4000000000"/>
    <d v="2020-02-12T00:00:00"/>
    <s v="Edtech"/>
    <s v="Redwood City"/>
    <x v="0"/>
    <s v="North America"/>
    <n v="2006"/>
    <n v="477000000"/>
    <s v="NewView Capital, Maveron, Ridge Ventures"/>
    <n v="7.3857442348008382"/>
  </r>
  <r>
    <x v="255"/>
    <n v="5000000000"/>
    <d v="2021-03-24T00:00:00"/>
    <s v="Travel"/>
    <s v="Montreal"/>
    <x v="8"/>
    <s v="North America"/>
    <n v="2007"/>
    <n v="599000000"/>
    <s v="Capital One Growth Ventures, Citi Ventures, OMERS Ventures"/>
    <n v="7.3472454090150254"/>
  </r>
  <r>
    <x v="256"/>
    <n v="3000000000"/>
    <d v="2021-04-21T00:00:00"/>
    <s v="Internet software &amp; services"/>
    <s v="Chicago"/>
    <x v="0"/>
    <s v="North America"/>
    <n v="2003"/>
    <n v="360000000"/>
    <s v="Silversmith Capital Partners, Susquehanna Growth Equity, Tiger Global Management"/>
    <n v="7.333333333333333"/>
  </r>
  <r>
    <x v="257"/>
    <n v="2000000000"/>
    <d v="2021-09-23T00:00:00"/>
    <s v="Hardware"/>
    <s v="New York"/>
    <x v="0"/>
    <s v="North America"/>
    <n v="2016"/>
    <n v="240000000"/>
    <s v="SOSV, Khosla Ventures, Lerer Hippeau"/>
    <n v="7.333333333333333"/>
  </r>
  <r>
    <x v="258"/>
    <n v="1000000000"/>
    <d v="2021-11-16T00:00:00"/>
    <s v="E-commerce &amp; direct-to-consumer"/>
    <s v="New York"/>
    <x v="0"/>
    <s v="North America"/>
    <n v="2014"/>
    <n v="120000000"/>
    <s v="M13, Lightspeed Venture Partners, Lone Pine Capital"/>
    <n v="7.333333333333333"/>
  </r>
  <r>
    <x v="259"/>
    <n v="1000000000"/>
    <d v="2021-06-16T00:00:00"/>
    <s v="Artificial intelligence"/>
    <s v="London"/>
    <x v="7"/>
    <s v="Europe"/>
    <n v="2014"/>
    <n v="120000000"/>
    <s v="Insight Partners, Ignition Partners, Georgian Partners"/>
    <n v="7.333333333333333"/>
  </r>
  <r>
    <x v="260"/>
    <n v="7000000000"/>
    <d v="2018-12-09T00:00:00"/>
    <s v="Fintech"/>
    <s v="Seoul"/>
    <x v="1"/>
    <s v="Asia"/>
    <n v="2013"/>
    <n v="844000000"/>
    <s v="Bessemer Venture Partners, Qualcomm Ventures, Kleiner Perkins Caufield &amp; Byers"/>
    <n v="7.2938388625592419"/>
  </r>
  <r>
    <x v="261"/>
    <n v="7000000000"/>
    <d v="2018-07-02T00:00:00"/>
    <s v="Artificial intelligence"/>
    <s v="San Jose"/>
    <x v="0"/>
    <s v="North America"/>
    <n v="2003"/>
    <n v="849000000"/>
    <s v="General Atlantic, Goldman Sachs, New Enterprise Associates"/>
    <n v="7.2449941107184923"/>
  </r>
  <r>
    <x v="262"/>
    <n v="6000000000"/>
    <d v="2020-06-30T00:00:00"/>
    <s v="Data management &amp; analytics"/>
    <s v="Oakland"/>
    <x v="0"/>
    <s v="North America"/>
    <n v="2012"/>
    <n v="728000000"/>
    <s v="Matrix Partners, Andreessen Horowitz, General Catalyst"/>
    <n v="7.2417582417582418"/>
  </r>
  <r>
    <x v="263"/>
    <n v="6000000000"/>
    <d v="2021-07-27T00:00:00"/>
    <s v="Fintech"/>
    <s v="New York"/>
    <x v="0"/>
    <s v="North America"/>
    <n v="2013"/>
    <n v="729000000"/>
    <s v="BlackRock, Blackstone, UBS"/>
    <n v="7.2304526748971192"/>
  </r>
  <r>
    <x v="264"/>
    <n v="3000000000"/>
    <d v="2022-03-16T00:00:00"/>
    <s v="Hardware"/>
    <s v="San Mateo"/>
    <x v="0"/>
    <s v="North America"/>
    <n v="2015"/>
    <n v="366000000"/>
    <s v="Sutter Hill Ventures, Osage University Partners, Spark Capital"/>
    <n v="7.1967213114754101"/>
  </r>
  <r>
    <x v="265"/>
    <n v="4000000000"/>
    <d v="2019-04-16T00:00:00"/>
    <s v="Internet software &amp; services"/>
    <s v="Seattle"/>
    <x v="0"/>
    <s v="North America"/>
    <n v="2011"/>
    <n v="489000000"/>
    <s v="Mayfield Fund, M12, Trinity Ventures"/>
    <n v="7.1799591002044991"/>
  </r>
  <r>
    <x v="266"/>
    <n v="2000000000"/>
    <d v="2021-11-10T00:00:00"/>
    <s v="Internet software &amp; services"/>
    <s v="New York"/>
    <x v="0"/>
    <s v="North America"/>
    <n v="2016"/>
    <n v="245000000"/>
    <s v="PSG, ION Crossover Partners"/>
    <n v="7.1632653061224492"/>
  </r>
  <r>
    <x v="267"/>
    <n v="4000000000"/>
    <d v="2020-09-23T00:00:00"/>
    <s v="E-commerce &amp; direct-to-consumer"/>
    <s v="Culver City"/>
    <x v="0"/>
    <s v="North America"/>
    <n v="2015"/>
    <n v="493000000"/>
    <s v="Upfront Ventures, Webb Investment Network, D1 Capital Partners"/>
    <n v="7.1135902636916839"/>
  </r>
  <r>
    <x v="268"/>
    <n v="7000000000"/>
    <d v="2020-09-23T00:00:00"/>
    <s v="Mobile &amp; telecommunications"/>
    <s v="Hoboken"/>
    <x v="0"/>
    <s v="North America"/>
    <n v="2016"/>
    <n v="863000000"/>
    <s v="NextView Ventures, Eniac Ventures, Sequoia Capital"/>
    <n v="7.1112398609501737"/>
  </r>
  <r>
    <x v="269"/>
    <n v="4000000000"/>
    <d v="2019-06-26T00:00:00"/>
    <s v="E-commerce &amp; direct-to-consumer"/>
    <s v="Detroit"/>
    <x v="0"/>
    <s v="North America"/>
    <n v="2016"/>
    <n v="495000000"/>
    <s v="Google Ventures, Battery Ventures, DST Global"/>
    <n v="7.0808080808080804"/>
  </r>
  <r>
    <x v="270"/>
    <n v="1000000000"/>
    <d v="2021-08-31T00:00:00"/>
    <s v="Internet software &amp; services"/>
    <s v="Princeton"/>
    <x v="0"/>
    <s v="North America"/>
    <n v="2018"/>
    <n v="124000000"/>
    <s v="Pantera Capital, Polychain Capital, Lightspeed Venture Partners"/>
    <n v="7.064516129032258"/>
  </r>
  <r>
    <x v="271"/>
    <n v="4000000000"/>
    <d v="2020-10-22T00:00:00"/>
    <s v="Cybersecurity"/>
    <s v="Eden Prairie"/>
    <x v="0"/>
    <s v="North America"/>
    <n v="2012"/>
    <n v="498000000"/>
    <s v="Lightspeed Venture Partners, Redpoint Ventures, Viking Global Investors"/>
    <n v="7.0321285140562253"/>
  </r>
  <r>
    <x v="272"/>
    <n v="8000000000"/>
    <d v="2021-05-12T00:00:00"/>
    <s v="Health"/>
    <s v="Irving"/>
    <x v="0"/>
    <s v="North America"/>
    <n v="1996"/>
    <n v="1000000000"/>
    <s v="Sixth Street Partners, OrbiMed Advisors, Highland Capital Management"/>
    <n v="7"/>
  </r>
  <r>
    <x v="273"/>
    <n v="8000000000"/>
    <d v="2021-07-27T00:00:00"/>
    <s v="Fintech"/>
    <s v="New York"/>
    <x v="0"/>
    <s v="North America"/>
    <n v="2018"/>
    <n v="1000000000"/>
    <s v="Tenaya Capital, Coatue Management, Stripes Group"/>
    <n v="7"/>
  </r>
  <r>
    <x v="274"/>
    <n v="8000000000"/>
    <d v="2020-11-10T00:00:00"/>
    <s v="Internet software &amp; services"/>
    <s v="London"/>
    <x v="7"/>
    <s v="Europe"/>
    <n v="2019"/>
    <n v="1000000000"/>
    <s v="Accel, Northzone Ventures, Institutional Venture Partners"/>
    <n v="7"/>
  </r>
  <r>
    <x v="275"/>
    <n v="8000000000"/>
    <d v="2018-11-13T00:00:00"/>
    <s v="Cybersecurity"/>
    <s v="Santa Clara"/>
    <x v="0"/>
    <s v="North America"/>
    <n v="2012"/>
    <n v="1000000000"/>
    <s v="Lightspeed Venture Partners, Social Capital, Accel"/>
    <n v="7"/>
  </r>
  <r>
    <x v="276"/>
    <n v="1000000000"/>
    <d v="2021-12-06T00:00:00"/>
    <s v="E-commerce &amp; direct-to-consumer"/>
    <s v="Alexandria"/>
    <x v="4"/>
    <s v="Oceania"/>
    <n v="2011"/>
    <n v="125000000"/>
    <s v="Prysm Capital, Baillie Gifford &amp; Co., TDM Growth Partners"/>
    <n v="7"/>
  </r>
  <r>
    <x v="277"/>
    <n v="2000000000"/>
    <d v="2018-08-01T00:00:00"/>
    <s v="Hardware"/>
    <s v="Somerville"/>
    <x v="0"/>
    <s v="North America"/>
    <n v="2011"/>
    <n v="251000000"/>
    <s v="Pitango Venture Capital, DFJ Growth Fund, Foundry Group"/>
    <n v="6.9681274900398407"/>
  </r>
  <r>
    <x v="278"/>
    <n v="2000000000"/>
    <d v="2021-11-07T00:00:00"/>
    <s v="Artificial intelligence"/>
    <s v="Mountain View"/>
    <x v="0"/>
    <s v="North America"/>
    <n v="2011"/>
    <n v="251000000"/>
    <s v="Nexus Venture Partners, Transamerica Ventures, Crane Venture Partners"/>
    <n v="6.9681274900398407"/>
  </r>
  <r>
    <x v="279"/>
    <n v="4000000000"/>
    <d v="2021-01-25T00:00:00"/>
    <s v="Fintech"/>
    <s v="New York"/>
    <x v="0"/>
    <s v="North America"/>
    <n v="2018"/>
    <n v="504000000"/>
    <s v="Accel, Aleph, American Express Ventures"/>
    <n v="6.9365079365079367"/>
  </r>
  <r>
    <x v="280"/>
    <n v="1000000000"/>
    <d v="2022-01-26T00:00:00"/>
    <s v="Data management &amp; analytics"/>
    <s v="Palo Alto"/>
    <x v="0"/>
    <s v="North America"/>
    <n v="2014"/>
    <n v="126000000"/>
    <s v="General Catalyst, Nexus Venture Partners, Dell Technologies Capital"/>
    <n v="6.9365079365079367"/>
  </r>
  <r>
    <x v="281"/>
    <n v="1000000000"/>
    <d v="2021-11-18T00:00:00"/>
    <s v="Cybersecurity"/>
    <s v="San Francisco"/>
    <x v="0"/>
    <s v="North America"/>
    <n v="2020"/>
    <n v="126000000"/>
    <s v="Index Ventures, Benchmark, Thrive Capital"/>
    <n v="6.9365079365079367"/>
  </r>
  <r>
    <x v="282"/>
    <n v="4000000000"/>
    <d v="2021-03-17T00:00:00"/>
    <s v="Cybersecurity"/>
    <s v="San Francisco"/>
    <x v="0"/>
    <s v="North America"/>
    <n v="2017"/>
    <n v="505000000"/>
    <s v="Two Sigma Ventures, Flint Capital, Commerce Ventures"/>
    <n v="6.9207920792079207"/>
  </r>
  <r>
    <x v="283"/>
    <n v="3000000000"/>
    <d v="2021-02-19T00:00:00"/>
    <s v="Health"/>
    <s v="San Francisco"/>
    <x v="0"/>
    <s v="North America"/>
    <n v="2014"/>
    <n v="379000000"/>
    <s v="M12, WestBridge Capital, Lightspeed Venture Partners"/>
    <n v="6.9155672823218994"/>
  </r>
  <r>
    <x v="284"/>
    <n v="2000000000"/>
    <d v="2021-12-27T00:00:00"/>
    <s v="Internet software &amp; services"/>
    <s v="Scottsdale"/>
    <x v="0"/>
    <s v="North America"/>
    <n v="2016"/>
    <n v="253000000"/>
    <s v="Brighton Park Capital, Blue Cloud Ventures, Workday Ventures"/>
    <n v="6.9051383399209483"/>
  </r>
  <r>
    <x v="285"/>
    <n v="2000000000"/>
    <d v="2021-05-25T00:00:00"/>
    <s v="Fintech"/>
    <s v="San Francisco"/>
    <x v="0"/>
    <s v="North America"/>
    <n v="2012"/>
    <n v="253000000"/>
    <s v="Sequoia Capital, Y Combinator, F-Prime Capital"/>
    <n v="6.9051383399209483"/>
  </r>
  <r>
    <x v="286"/>
    <n v="5000000000"/>
    <d v="2021-01-12T00:00:00"/>
    <s v="Data management &amp; analytics"/>
    <s v="New York"/>
    <x v="0"/>
    <s v="North America"/>
    <n v="2015"/>
    <n v="633000000"/>
    <s v="Google Ventures, Benchmark, FirstMark Capital"/>
    <n v="6.8988941548183256"/>
  </r>
  <r>
    <x v="287"/>
    <n v="1000000000"/>
    <d v="2020-03-17T00:00:00"/>
    <s v="E-commerce &amp; direct-to-consumer"/>
    <s v="Amsterdam"/>
    <x v="15"/>
    <s v="Europe"/>
    <n v="2011"/>
    <n v="127000000"/>
    <s v="Technology Crossover Ventures, Alkeon Capital Management, General Atlantic"/>
    <n v="6.8740157480314963"/>
  </r>
  <r>
    <x v="288"/>
    <n v="1000000000"/>
    <d v="2021-02-18T00:00:00"/>
    <s v="Other"/>
    <s v="San Francisco"/>
    <x v="0"/>
    <s v="North America"/>
    <n v="2011"/>
    <n v="127000000"/>
    <s v="New Enterprise Associates, Accel, Bond"/>
    <n v="6.8740157480314963"/>
  </r>
  <r>
    <x v="289"/>
    <n v="2000000000"/>
    <d v="2021-10-27T00:00:00"/>
    <s v="Health"/>
    <s v="Hayward"/>
    <x v="0"/>
    <s v="North America"/>
    <n v="2016"/>
    <n v="255000000"/>
    <s v="Initialized Capital, Sound Ventures, TI Platform Management"/>
    <n v="6.8431372549019605"/>
  </r>
  <r>
    <x v="290"/>
    <n v="1000000000"/>
    <d v="2021-11-08T00:00:00"/>
    <s v="Cybersecurity"/>
    <s v="San Diego"/>
    <x v="0"/>
    <s v="North America"/>
    <n v="2020"/>
    <n v="128000000"/>
    <s v="Cowboy Ventures, Leaders Fund, GGV Capital"/>
    <n v="6.8125"/>
  </r>
  <r>
    <x v="291"/>
    <n v="1000000000"/>
    <d v="2022-01-11T00:00:00"/>
    <s v="Fintech"/>
    <s v="Long Beach"/>
    <x v="0"/>
    <s v="North America"/>
    <n v="2018"/>
    <n v="128000000"/>
    <s v="Left Lane Capital, Walden Venture Capital"/>
    <n v="6.8125"/>
  </r>
  <r>
    <x v="292"/>
    <n v="1000000000"/>
    <d v="2021-05-18T00:00:00"/>
    <s v="Fintech"/>
    <s v="New York"/>
    <x v="0"/>
    <s v="North America"/>
    <n v="2016"/>
    <n v="128000000"/>
    <s v="Sequoia Capital, Founders Fund, Bling Capital"/>
    <n v="6.8125"/>
  </r>
  <r>
    <x v="293"/>
    <n v="2000000000"/>
    <d v="2021-07-29T00:00:00"/>
    <s v="Internet software &amp; services"/>
    <s v="Richmond"/>
    <x v="4"/>
    <s v="Oceania"/>
    <n v="2011"/>
    <n v="257000000"/>
    <s v="Felicis Ventures, Index Ventures, Blackbird Ventures"/>
    <n v="6.782101167315175"/>
  </r>
  <r>
    <x v="294"/>
    <n v="5000000000"/>
    <d v="2021-03-16T00:00:00"/>
    <s v="Cybersecurity"/>
    <s v="New York"/>
    <x v="0"/>
    <s v="North America"/>
    <n v="2012"/>
    <n v="644000000"/>
    <s v="Two Sigma Ventures, Flint Capital, Commerce Ventures"/>
    <n v="6.7639751552795033"/>
  </r>
  <r>
    <x v="295"/>
    <n v="5000000000"/>
    <d v="2019-12-04T00:00:00"/>
    <s v="Internet software &amp; services"/>
    <s v="New York"/>
    <x v="0"/>
    <s v="North America"/>
    <n v="2013"/>
    <n v="647000000"/>
    <s v="Alven Capital, FirstMark Capital, capitalG"/>
    <n v="6.7279752704791349"/>
  </r>
  <r>
    <x v="296"/>
    <n v="2000000000"/>
    <d v="2021-08-10T00:00:00"/>
    <s v="Health"/>
    <s v="Boston"/>
    <x v="0"/>
    <s v="North America"/>
    <n v="2012"/>
    <n v="259000000"/>
    <s v="Sierra Ventures, Battery Ventures, Asset Management Ventures"/>
    <n v="6.7220077220077217"/>
  </r>
  <r>
    <x v="297"/>
    <n v="1000000000"/>
    <d v="2022-01-27T00:00:00"/>
    <s v="Internet software &amp; services"/>
    <s v="Berkeley"/>
    <x v="0"/>
    <s v="North America"/>
    <n v="2012"/>
    <n v="130000000"/>
    <s v="Zeev Ventures, GSV Ventures"/>
    <n v="6.6923076923076925"/>
  </r>
  <r>
    <x v="298"/>
    <n v="1000000000"/>
    <d v="2015-03-06T00:00:00"/>
    <s v="E-commerce &amp; direct-to-consumer"/>
    <s v="Shenzhen"/>
    <x v="3"/>
    <s v="Asia"/>
    <n v="2011"/>
    <n v="130000000"/>
    <s v="5Y Capital, Matrix Partners China, K2VC"/>
    <n v="6.6923076923076925"/>
  </r>
  <r>
    <x v="299"/>
    <n v="1000000000"/>
    <d v="2021-05-24T00:00:00"/>
    <s v="Other"/>
    <s v="Charlotte"/>
    <x v="0"/>
    <s v="North America"/>
    <n v="2016"/>
    <n v="130000000"/>
    <s v="Bregal Sagemount"/>
    <n v="6.6923076923076925"/>
  </r>
  <r>
    <x v="300"/>
    <n v="1000000000"/>
    <d v="2021-03-30T00:00:00"/>
    <s v="Health"/>
    <s v="New York"/>
    <x v="0"/>
    <s v="North America"/>
    <n v="2017"/>
    <n v="130000000"/>
    <s v="Thrive Capital, Khosla Ventures, Tiger Global Management"/>
    <n v="6.6923076923076925"/>
  </r>
  <r>
    <x v="301"/>
    <n v="7000000000"/>
    <d v="2018-11-08T00:00:00"/>
    <s v="Travel"/>
    <s v="Palo Alto"/>
    <x v="0"/>
    <s v="North America"/>
    <n v="2015"/>
    <n v="912000000"/>
    <s v="Andreessen Horowitz, Lightspeed Venture Partners, Zeev Ventures"/>
    <n v="6.6754385964912277"/>
  </r>
  <r>
    <x v="302"/>
    <n v="2000000000"/>
    <d v="2021-07-13T00:00:00"/>
    <s v="Internet software &amp; services"/>
    <s v="Santa Barbara"/>
    <x v="0"/>
    <s v="North America"/>
    <n v="2008"/>
    <n v="261000000"/>
    <s v="Redpoint Ventures, Providence Equity Partners, Silversmith Capital Partners"/>
    <n v="6.6628352490421454"/>
  </r>
  <r>
    <x v="303"/>
    <n v="2000000000"/>
    <d v="2022-02-02T00:00:00"/>
    <s v="Internet software &amp; services"/>
    <s v="San Francisco"/>
    <x v="0"/>
    <s v="North America"/>
    <n v="2014"/>
    <n v="261000000"/>
    <s v="Index Ventures, Kleiner Perkins Caufield &amp; Byers, Bessemer Venture Partners"/>
    <n v="6.6628352490421454"/>
  </r>
  <r>
    <x v="304"/>
    <n v="4000000000"/>
    <d v="2021-05-24T00:00:00"/>
    <s v="Internet software &amp; services"/>
    <s v="San Francisco"/>
    <x v="0"/>
    <s v="North America"/>
    <n v="2013"/>
    <n v="523000000"/>
    <s v="Fifth Wall Ventures, Energize Ventures, ICONIQ Capital"/>
    <n v="6.6481835564053533"/>
  </r>
  <r>
    <x v="305"/>
    <n v="5000000000"/>
    <d v="2021-08-23T00:00:00"/>
    <s v="Fintech"/>
    <s v="London"/>
    <x v="7"/>
    <s v="Europe"/>
    <n v="2010"/>
    <n v="655000000"/>
    <s v="Accel, Technology Crossover Ventures, LeapFrog Investments"/>
    <n v="6.6335877862595423"/>
  </r>
  <r>
    <x v="306"/>
    <n v="3000000000"/>
    <d v="2021-04-07T00:00:00"/>
    <s v="Fintech"/>
    <s v="Bengaluru"/>
    <x v="6"/>
    <s v="Asia"/>
    <n v="2017"/>
    <n v="393000000"/>
    <s v="Tiger Global Management, Sequoia Capital India, Ribbit Capital"/>
    <n v="6.6335877862595423"/>
  </r>
  <r>
    <x v="307"/>
    <n v="1000000000"/>
    <d v="2015-04-21T00:00:00"/>
    <s v="Fintech"/>
    <s v="Beijing"/>
    <x v="3"/>
    <s v="Asia"/>
    <n v="2013"/>
    <n v="131000000"/>
    <s v="Matrix Partners China, Ventech China, Shunwei Capital Partners"/>
    <n v="6.6335877862595423"/>
  </r>
  <r>
    <x v="308"/>
    <n v="1000000000"/>
    <d v="2021-11-10T00:00:00"/>
    <s v="Fintech"/>
    <s v="New York"/>
    <x v="0"/>
    <s v="North America"/>
    <n v="2018"/>
    <n v="131000000"/>
    <s v="Equal Ventures, Uncork Capital, Andreessen Horowitz"/>
    <n v="6.6335877862595423"/>
  </r>
  <r>
    <x v="309"/>
    <n v="7000000000"/>
    <d v="2021-07-08T00:00:00"/>
    <s v="Cybersecurity"/>
    <s v="Toronto"/>
    <x v="8"/>
    <s v="North America"/>
    <n v="2005"/>
    <n v="920000000"/>
    <s v="Slack Fund, Accel, Skip Capital"/>
    <n v="6.6086956521739131"/>
  </r>
  <r>
    <x v="310"/>
    <n v="3000000000"/>
    <d v="2021-03-01T00:00:00"/>
    <s v="Cybersecurity"/>
    <s v="New York"/>
    <x v="0"/>
    <s v="North America"/>
    <n v="2017"/>
    <n v="395000000"/>
    <s v="Vertex Ventures Israel, Bessemer Venture Partners, Emerge"/>
    <n v="6.5949367088607591"/>
  </r>
  <r>
    <x v="311"/>
    <n v="7000000000"/>
    <d v="2021-04-06T00:00:00"/>
    <s v="Fintech"/>
    <s v="Bengaluru"/>
    <x v="6"/>
    <s v="Asia"/>
    <n v="2018"/>
    <n v="922000000"/>
    <s v="Tiger Global Management, DST Global, Sequoia Capital India"/>
    <n v="6.5921908893709329"/>
  </r>
  <r>
    <x v="312"/>
    <n v="1000000000"/>
    <d v="2019-10-21T00:00:00"/>
    <s v="Data management &amp; analytics"/>
    <s v="San Francisco"/>
    <x v="0"/>
    <s v="North America"/>
    <n v="2015"/>
    <n v="132000000"/>
    <s v="New Enterprise Associates, Greylock Partners, Andreessen Horowitz"/>
    <n v="6.5757575757575761"/>
  </r>
  <r>
    <x v="313"/>
    <n v="3000000000"/>
    <d v="2021-09-21T00:00:00"/>
    <s v="Fintech"/>
    <s v="Los Angeles"/>
    <x v="0"/>
    <s v="North America"/>
    <n v="2016"/>
    <n v="398000000"/>
    <s v="BOLDstart Ventures, Lerer Hippeau, Kenetic Capital"/>
    <n v="6.5376884422110555"/>
  </r>
  <r>
    <x v="314"/>
    <n v="3000000000"/>
    <d v="2021-04-09T00:00:00"/>
    <s v="E-commerce &amp; direct-to-consumer"/>
    <s v="Los Angeles"/>
    <x v="0"/>
    <s v="North America"/>
    <n v="2019"/>
    <n v="399000000"/>
    <s v="Thrive Capital, Alliance Consumer Growth, Imaginary Ventures"/>
    <n v="6.518796992481203"/>
  </r>
  <r>
    <x v="315"/>
    <n v="2000000000"/>
    <d v="2019-03-19T00:00:00"/>
    <s v="Consumer &amp; retail"/>
    <s v="New York"/>
    <x v="0"/>
    <s v="North America"/>
    <n v="2014"/>
    <n v="266000000"/>
    <s v="Forerunner Ventures, Institutional Venture Partners, Thrive Capital"/>
    <n v="6.518796992481203"/>
  </r>
  <r>
    <x v="316"/>
    <n v="6000000000"/>
    <d v="2019-03-25T00:00:00"/>
    <s v="Fintech"/>
    <s v="Melbourne"/>
    <x v="4"/>
    <s v="Oceania"/>
    <n v="2015"/>
    <n v="802000000"/>
    <s v="DST Global, Sequoia Capital China, Tencent Holdings"/>
    <n v="6.4812967581047385"/>
  </r>
  <r>
    <x v="317"/>
    <n v="4000000000"/>
    <d v="2020-12-15T00:00:00"/>
    <s v="Internet software &amp; services"/>
    <s v="San Diego"/>
    <x v="0"/>
    <s v="North America"/>
    <n v="2017"/>
    <n v="535000000"/>
    <s v="Georgian Partners, Craft Ventures"/>
    <n v="6.4766355140186915"/>
  </r>
  <r>
    <x v="318"/>
    <n v="6000000000"/>
    <d v="2022-02-17T00:00:00"/>
    <s v="Supply chain, logistics, &amp; delivery"/>
    <s v="Helsinki"/>
    <x v="9"/>
    <s v="Europe"/>
    <n v="2005"/>
    <n v="803000000"/>
    <s v="Blackstone, Technology Crossover Ventures, Summit Partners"/>
    <n v="6.4719800747198004"/>
  </r>
  <r>
    <x v="319"/>
    <n v="2000000000"/>
    <d v="2022-03-14T00:00:00"/>
    <s v="Fintech"/>
    <s v="Orlando"/>
    <x v="0"/>
    <s v="North America"/>
    <n v="2019"/>
    <n v="268000000"/>
    <s v="Tencent Holdings, CRV, Clocktower Technology Ventures"/>
    <n v="6.4626865671641793"/>
  </r>
  <r>
    <x v="320"/>
    <n v="1000000000"/>
    <d v="2019-05-21T00:00:00"/>
    <s v="Fintech"/>
    <s v="Redwood City"/>
    <x v="0"/>
    <s v="North America"/>
    <n v="2000"/>
    <n v="134000000"/>
    <s v="Ardian, Tiger Global Management, KKR"/>
    <n v="6.4626865671641793"/>
  </r>
  <r>
    <x v="321"/>
    <n v="1000000000"/>
    <d v="2021-07-22T00:00:00"/>
    <s v="Fintech"/>
    <s v="Arlington"/>
    <x v="0"/>
    <s v="North America"/>
    <n v="2005"/>
    <n v="135000000"/>
    <s v="Kleiner Perkins Caufield &amp; Byers, NightDragon Security, Venrock"/>
    <n v="6.4074074074074074"/>
  </r>
  <r>
    <x v="322"/>
    <n v="1000000000"/>
    <d v="2021-08-09T00:00:00"/>
    <s v="Artificial intelligence"/>
    <s v="Palo Alto"/>
    <x v="0"/>
    <s v="North America"/>
    <n v="2019"/>
    <n v="135000000"/>
    <s v="Greylock Partners, Google Ventures, BlackRock"/>
    <n v="6.4074074074074074"/>
  </r>
  <r>
    <x v="323"/>
    <n v="4000000000"/>
    <d v="2021-09-16T00:00:00"/>
    <s v="Internet software &amp; services"/>
    <s v="San Francisco"/>
    <x v="0"/>
    <s v="North America"/>
    <n v="2017"/>
    <n v="542000000"/>
    <s v="General Catalyst, HCA Healthcare"/>
    <n v="6.3800738007380078"/>
  </r>
  <r>
    <x v="324"/>
    <n v="3000000000"/>
    <d v="2021-05-11T00:00:00"/>
    <s v="Fintech"/>
    <s v="San Francisco"/>
    <x v="0"/>
    <s v="North America"/>
    <n v="2016"/>
    <n v="407000000"/>
    <s v="Sequoia Capital, Google Ventures, Accel"/>
    <n v="6.3710073710073711"/>
  </r>
  <r>
    <x v="325"/>
    <n v="3000000000"/>
    <d v="2021-09-13T00:00:00"/>
    <s v="Data management &amp; analytics"/>
    <s v="Louisville"/>
    <x v="0"/>
    <s v="North America"/>
    <n v="2012"/>
    <n v="407000000"/>
    <s v="Foundry Group, General Atlantic, BlackRock"/>
    <n v="6.3710073710073711"/>
  </r>
  <r>
    <x v="326"/>
    <n v="6000000000"/>
    <d v="2019-03-19T00:00:00"/>
    <s v="Health"/>
    <s v="Paris"/>
    <x v="30"/>
    <s v="Europe"/>
    <n v="2013"/>
    <n v="815000000"/>
    <s v="BPI France, Kerala Ventures, Accel"/>
    <n v="6.3619631901840492"/>
  </r>
  <r>
    <x v="327"/>
    <n v="3000000000"/>
    <d v="2019-09-18T00:00:00"/>
    <s v="Cybersecurity"/>
    <s v="Schaffhausen"/>
    <x v="26"/>
    <s v="Europe"/>
    <n v="2003"/>
    <n v="408000000"/>
    <s v="Goldman Sachs, VebVentures, Insight Partners"/>
    <n v="6.3529411764705879"/>
  </r>
  <r>
    <x v="328"/>
    <n v="1000000000"/>
    <d v="2016-04-14T00:00:00"/>
    <s v="E-commerce &amp; direct-to-consumer"/>
    <s v="Wuhan"/>
    <x v="3"/>
    <s v="Asia"/>
    <n v="2012"/>
    <n v="136000000"/>
    <s v="Tiantu Capital, SAIF Partners China, Newsion Venture Capital"/>
    <n v="6.3529411764705879"/>
  </r>
  <r>
    <x v="329"/>
    <n v="4000000000"/>
    <d v="2021-03-16T00:00:00"/>
    <s v="Fintech"/>
    <s v="Vienna"/>
    <x v="31"/>
    <s v="Europe"/>
    <n v="2014"/>
    <n v="546000000"/>
    <s v="Speedinvest, Valar Ventures, Uniqa Ventures"/>
    <n v="6.3260073260073257"/>
  </r>
  <r>
    <x v="330"/>
    <n v="2000000000"/>
    <d v="2021-10-12T00:00:00"/>
    <s v="Internet software &amp; services"/>
    <s v="Tel Aviv"/>
    <x v="18"/>
    <s v="Asia"/>
    <n v="2015"/>
    <n v="274000000"/>
    <s v="Bessemer Venture Partners, Eight Roads Ventures, Battery Ventures"/>
    <n v="6.2992700729927007"/>
  </r>
  <r>
    <x v="331"/>
    <n v="1000000000"/>
    <d v="2022-02-22T00:00:00"/>
    <s v="Internet software &amp; services"/>
    <s v="Bengaluru"/>
    <x v="6"/>
    <s v="Asia"/>
    <n v="2017"/>
    <n v="137000000"/>
    <s v="Nexus Venture Partners, Vertex Ventures, STRIVE"/>
    <n v="6.2992700729927007"/>
  </r>
  <r>
    <x v="332"/>
    <n v="2000000000"/>
    <d v="2020-02-11T00:00:00"/>
    <s v="Other"/>
    <s v="Santa Monica"/>
    <x v="0"/>
    <s v="North America"/>
    <n v="2010"/>
    <n v="275000000"/>
    <s v="RedBird Capital Partners, CJ ENM, Tencent Holdings"/>
    <n v="6.2727272727272725"/>
  </r>
  <r>
    <x v="333"/>
    <n v="2000000000"/>
    <d v="2021-11-09T00:00:00"/>
    <s v="Fintech"/>
    <s v="Austin"/>
    <x v="0"/>
    <s v="North America"/>
    <n v="2015"/>
    <n v="275000000"/>
    <s v="Greycroft, Lerer Hippeau, Geekdom Fund"/>
    <n v="6.2727272727272725"/>
  </r>
  <r>
    <x v="334"/>
    <n v="6000000000"/>
    <d v="2021-01-06T00:00:00"/>
    <s v="Health"/>
    <s v="San Francisco"/>
    <x v="0"/>
    <s v="North America"/>
    <n v="2015"/>
    <n v="826000000"/>
    <s v="Atomico, Insight Partners, Coatue Management"/>
    <n v="6.2639225181598066"/>
  </r>
  <r>
    <x v="335"/>
    <n v="3000000000"/>
    <d v="2021-01-06T00:00:00"/>
    <s v="Data management &amp; analytics"/>
    <s v="Boston"/>
    <x v="0"/>
    <s v="North America"/>
    <n v="1999"/>
    <n v="414000000"/>
    <s v="Index Ventures, Coatue Management, Andreessen Horowitz"/>
    <n v="6.2463768115942031"/>
  </r>
  <r>
    <x v="336"/>
    <n v="5000000000"/>
    <d v="2019-09-11T00:00:00"/>
    <s v="Artificial intelligence"/>
    <s v="Irvine"/>
    <x v="0"/>
    <s v="North America"/>
    <n v="2017"/>
    <n v="691000000"/>
    <s v="Andreessen Horowitz, Founders Fund, Revolution Ventures"/>
    <n v="6.2358900144717797"/>
  </r>
  <r>
    <x v="337"/>
    <n v="4000000000"/>
    <d v="2017-04-28T00:00:00"/>
    <s v="Data management &amp; analytics"/>
    <s v="Palo Alto"/>
    <x v="0"/>
    <s v="North America"/>
    <n v="2014"/>
    <n v="553000000"/>
    <s v="Greylock Partners, Lightspeed Venture Partners, Khosla Ventures"/>
    <n v="6.2332730560578664"/>
  </r>
  <r>
    <x v="338"/>
    <n v="2000000000"/>
    <d v="2021-10-06T00:00:00"/>
    <s v="Internet software &amp; services"/>
    <s v="Lehi"/>
    <x v="0"/>
    <s v="North America"/>
    <n v="2013"/>
    <n v="277000000"/>
    <s v="Knox Lane, Ainge Advisory, Carlson Private Capital Partners"/>
    <n v="6.2202166064981945"/>
  </r>
  <r>
    <x v="339"/>
    <n v="2000000000"/>
    <d v="2021-05-06T00:00:00"/>
    <s v="Fintech"/>
    <s v="Los Angeles"/>
    <x v="0"/>
    <s v="North America"/>
    <n v="2017"/>
    <n v="277000000"/>
    <s v="ICONIQ Growth, Bain Capital Ventures, Summit Partners"/>
    <n v="6.2202166064981945"/>
  </r>
  <r>
    <x v="340"/>
    <n v="4000000000"/>
    <d v="2021-11-22T00:00:00"/>
    <s v="Fintech"/>
    <s v="Miami"/>
    <x v="0"/>
    <s v="North America"/>
    <n v="2019"/>
    <n v="555000000"/>
    <s v="New Enterprise Associates, Coatue Management, Tiger Global Management"/>
    <n v="6.2072072072072073"/>
  </r>
  <r>
    <x v="341"/>
    <n v="3000000000"/>
    <d v="2020-04-28T00:00:00"/>
    <s v="Artificial intelligence"/>
    <s v="Dallas"/>
    <x v="0"/>
    <s v="North America"/>
    <n v="2009"/>
    <n v="417000000"/>
    <s v="KKR"/>
    <n v="6.1942446043165464"/>
  </r>
  <r>
    <x v="342"/>
    <n v="1000000000"/>
    <d v="2018-10-18T00:00:00"/>
    <s v="E-commerce &amp; direct-to-consumer"/>
    <s v="Nanjing"/>
    <x v="3"/>
    <s v="Asia"/>
    <n v="2009"/>
    <n v="139000000"/>
    <s v="U.S.-China Green Fund, Founder H Fund, Richland Equities"/>
    <n v="6.1942446043165464"/>
  </r>
  <r>
    <x v="343"/>
    <n v="3000000000"/>
    <d v="2017-08-23T00:00:00"/>
    <s v="Other"/>
    <s v="Dubai"/>
    <x v="32"/>
    <s v="Asia"/>
    <n v="2004"/>
    <n v="418000000"/>
    <s v="Rhone Capital"/>
    <n v="6.1770334928229662"/>
  </r>
  <r>
    <x v="344"/>
    <n v="3000000000"/>
    <d v="2020-04-07T00:00:00"/>
    <s v="Internet software &amp; services"/>
    <s v="Lehi"/>
    <x v="0"/>
    <s v="North America"/>
    <n v="2014"/>
    <n v="419000000"/>
    <s v="Accel, Summit Partners, Google Ventures"/>
    <n v="6.1599045346062056"/>
  </r>
  <r>
    <x v="345"/>
    <n v="1000000000"/>
    <d v="2022-03-31T00:00:00"/>
    <s v="Other"/>
    <s v="New York"/>
    <x v="0"/>
    <s v="North America"/>
    <n v="2019"/>
    <n v="140000000"/>
    <s v="General Catalyst, Inspired Capital, Flybridge Capital Partners"/>
    <n v="6.1428571428571432"/>
  </r>
  <r>
    <x v="346"/>
    <n v="1000000000"/>
    <d v="2021-09-02T00:00:00"/>
    <s v="E-commerce &amp; direct-to-consumer"/>
    <m/>
    <x v="23"/>
    <s v="Asia"/>
    <n v="2020"/>
    <n v="140000000"/>
    <s v="Andreessen Horowitz, DST Global, IDG Capital"/>
    <n v="6.1428571428571432"/>
  </r>
  <r>
    <x v="347"/>
    <n v="1000000000"/>
    <d v="2020-09-21T00:00:00"/>
    <s v="Other"/>
    <s v="Tokyo"/>
    <x v="14"/>
    <s v="Asia"/>
    <n v="2020"/>
    <n v="140000000"/>
    <s v="Sozo Ventures, Caffeinated Capital, Sequoia Capital"/>
    <n v="6.1428571428571432"/>
  </r>
  <r>
    <x v="348"/>
    <n v="2000000000"/>
    <d v="2021-06-18T00:00:00"/>
    <s v="Fintech"/>
    <s v="Amsterdam"/>
    <x v="15"/>
    <s v="Europe"/>
    <n v="2013"/>
    <n v="281000000"/>
    <s v="Undisclosed"/>
    <n v="6.117437722419929"/>
  </r>
  <r>
    <x v="349"/>
    <n v="5000000000"/>
    <d v="2022-01-11T00:00:00"/>
    <s v="Fintech"/>
    <s v="Paris"/>
    <x v="30"/>
    <s v="Europe"/>
    <n v="2016"/>
    <n v="704000000"/>
    <s v="Alven Capital, Valar Ventures, Tencent Holdings"/>
    <n v="6.1022727272727275"/>
  </r>
  <r>
    <x v="350"/>
    <n v="2000000000"/>
    <d v="2022-03-22T00:00:00"/>
    <s v="Fintech"/>
    <s v="New York"/>
    <x v="0"/>
    <s v="North America"/>
    <n v="2017"/>
    <n v="282000000"/>
    <s v="Sequoia Capital, Index Ventures, S Capital"/>
    <n v="6.0921985815602833"/>
  </r>
  <r>
    <x v="351"/>
    <n v="1000000000"/>
    <d v="2021-12-14T00:00:00"/>
    <s v="Health"/>
    <s v="New York"/>
    <x v="0"/>
    <s v="North America"/>
    <n v="2020"/>
    <n v="141000000"/>
    <s v="Thrive Capital, General Catalyst, Coatue Management"/>
    <n v="6.0921985815602833"/>
  </r>
  <r>
    <x v="352"/>
    <n v="1000000000"/>
    <d v="2021-12-02T00:00:00"/>
    <s v="Cybersecurity"/>
    <s v="San Francisco"/>
    <x v="0"/>
    <s v="North America"/>
    <n v="2018"/>
    <n v="141000000"/>
    <s v="Innovation Endeavors, s28 Capital, Lightspeed Venture Partners"/>
    <n v="6.0921985815602833"/>
  </r>
  <r>
    <x v="353"/>
    <n v="3000000000"/>
    <d v="2018-12-18T00:00:00"/>
    <s v="Internet software &amp; services"/>
    <s v="San Diego"/>
    <x v="0"/>
    <s v="North America"/>
    <n v="2010"/>
    <n v="427000000"/>
    <s v="Jackson Square Ventures, General Atlantic, Lightspeed Venture Partners"/>
    <n v="6.0257611241217797"/>
  </r>
  <r>
    <x v="354"/>
    <n v="2000000000"/>
    <d v="2020-08-18T00:00:00"/>
    <s v="Hardware"/>
    <s v="Shanghai"/>
    <x v="3"/>
    <s v="Asia"/>
    <n v="2019"/>
    <n v="285000000"/>
    <s v="V FUND, IDG Capital, Green Pine Capital Partners"/>
    <n v="6.0175438596491224"/>
  </r>
  <r>
    <x v="355"/>
    <n v="2000000000"/>
    <d v="2019-03-04T00:00:00"/>
    <s v="Other"/>
    <s v="Leudelange"/>
    <x v="33"/>
    <s v="Europe"/>
    <n v="2012"/>
    <n v="285000000"/>
    <s v="A&amp;NN, Rusnano"/>
    <n v="6.0175438596491224"/>
  </r>
  <r>
    <x v="356"/>
    <n v="7000000000"/>
    <d v="2019-05-06T00:00:00"/>
    <s v="Fintech"/>
    <s v="San Francisco"/>
    <x v="0"/>
    <s v="North America"/>
    <n v="2012"/>
    <n v="1000000000"/>
    <s v="Menlo Ventures, Spark Capital, Union Square Ventures"/>
    <n v="6"/>
  </r>
  <r>
    <x v="357"/>
    <n v="7000000000"/>
    <d v="2016-06-22T00:00:00"/>
    <s v="Mobile &amp; telecommunications"/>
    <s v="Beijing"/>
    <x v="3"/>
    <s v="Asia"/>
    <n v="2014"/>
    <n v="1000000000"/>
    <s v="Tiger Global Management, Blue Lake Capital, ZhenFund"/>
    <n v="6"/>
  </r>
  <r>
    <x v="358"/>
    <n v="7000000000"/>
    <d v="2020-07-27T00:00:00"/>
    <s v="Health"/>
    <s v="New York"/>
    <x v="0"/>
    <s v="North America"/>
    <n v="2017"/>
    <n v="1000000000"/>
    <s v="Initialized Capital, General Catalyst, SignalFire"/>
    <n v="6"/>
  </r>
  <r>
    <x v="359"/>
    <n v="1000000000"/>
    <d v="2020-01-28T00:00:00"/>
    <s v="Internet software &amp; services"/>
    <s v="New York"/>
    <x v="0"/>
    <s v="North America"/>
    <n v="2012"/>
    <n v="143000000"/>
    <s v="Index Ventures, Thrive Capital, Bain Capital Ventures"/>
    <n v="5.9930069930069934"/>
  </r>
  <r>
    <x v="360"/>
    <n v="1000000000"/>
    <d v="2022-03-30T00:00:00"/>
    <s v="Internet software &amp; services"/>
    <s v="New York"/>
    <x v="0"/>
    <s v="North America"/>
    <n v="2021"/>
    <n v="143000000"/>
    <s v="Andreessen Horowitz, FTX Ventures, Tiger Global Management"/>
    <n v="5.9930069930069934"/>
  </r>
  <r>
    <x v="361"/>
    <n v="2000000000"/>
    <d v="2019-11-11T00:00:00"/>
    <s v="E-commerce &amp; direct-to-consumer"/>
    <s v="Seoul"/>
    <x v="1"/>
    <s v="Asia"/>
    <n v="2001"/>
    <n v="287000000"/>
    <s v="Sequoia Capital"/>
    <n v="5.968641114982578"/>
  </r>
  <r>
    <x v="362"/>
    <n v="1000000000"/>
    <d v="2017-07-20T00:00:00"/>
    <s v="Edtech"/>
    <s v="Beijing"/>
    <x v="3"/>
    <s v="Asia"/>
    <n v="2012"/>
    <n v="144000000"/>
    <s v="Sequoia Capital China, Qiming Venture Partners, Tencent Holdings"/>
    <n v="5.9444444444444446"/>
  </r>
  <r>
    <x v="363"/>
    <n v="1000000000"/>
    <d v="2021-11-02T00:00:00"/>
    <s v="Internet software &amp; services"/>
    <s v="Beijing"/>
    <x v="3"/>
    <s v="Asia"/>
    <n v="2015"/>
    <n v="144000000"/>
    <s v="GGV Capital, GSR Ventures, FreesFund"/>
    <n v="5.9444444444444446"/>
  </r>
  <r>
    <x v="364"/>
    <n v="2000000000"/>
    <d v="2021-09-30T00:00:00"/>
    <s v="Internet software &amp; services"/>
    <s v="Nashville"/>
    <x v="0"/>
    <s v="North America"/>
    <n v="2015"/>
    <n v="289000000"/>
    <s v="Nyca Partners, Index Ventures, Technology Crossover Ventures"/>
    <n v="5.9204152249134951"/>
  </r>
  <r>
    <x v="365"/>
    <n v="1000000000"/>
    <d v="2022-01-27T00:00:00"/>
    <s v="Fintech"/>
    <s v="New York"/>
    <x v="0"/>
    <s v="North America"/>
    <n v="2015"/>
    <n v="145000000"/>
    <s v="Next Play Ventures, Zeal Capital Partners, SoftBank Group"/>
    <n v="5.8965517241379306"/>
  </r>
  <r>
    <x v="366"/>
    <n v="2000000000"/>
    <d v="2020-01-21T00:00:00"/>
    <s v="Mobile &amp; telecommunications"/>
    <s v="San Francisco"/>
    <x v="0"/>
    <s v="North America"/>
    <n v="2011"/>
    <n v="293000000"/>
    <s v="Magma Venture Partners, Pitango Venture Capital, Qumra Capital"/>
    <n v="5.8259385665529013"/>
  </r>
  <r>
    <x v="367"/>
    <n v="5000000000"/>
    <d v="2021-07-31T00:00:00"/>
    <s v="E-commerce &amp; direct-to-consumer"/>
    <s v="Gurgaon"/>
    <x v="6"/>
    <s v="Asia"/>
    <n v="2015"/>
    <n v="734000000"/>
    <s v="Matrix Partners India, Falcon Edge Capital, SoftBank Group"/>
    <n v="5.8119891008174385"/>
  </r>
  <r>
    <x v="368"/>
    <n v="2000000000"/>
    <d v="2021-01-19T00:00:00"/>
    <s v="Health"/>
    <s v="Bethesda"/>
    <x v="0"/>
    <s v="North America"/>
    <n v="2014"/>
    <n v="295000000"/>
    <s v="Venrock, CVF Capital Partners, ARCH Venture Partners"/>
    <n v="5.7796610169491522"/>
  </r>
  <r>
    <x v="369"/>
    <n v="2000000000"/>
    <d v="2021-09-16T00:00:00"/>
    <s v="Health"/>
    <s v="New York"/>
    <x v="0"/>
    <s v="North America"/>
    <n v="2016"/>
    <n v="296000000"/>
    <s v="Rethink Impact, Work-Bench, RRE Ventures"/>
    <n v="5.756756756756757"/>
  </r>
  <r>
    <x v="370"/>
    <n v="2000000000"/>
    <d v="2021-11-22T00:00:00"/>
    <s v="Health"/>
    <s v="New York"/>
    <x v="0"/>
    <s v="North America"/>
    <n v="2015"/>
    <n v="296000000"/>
    <s v="Khosla Ventures, Green Innovations, Founders Fund"/>
    <n v="5.756756756756757"/>
  </r>
  <r>
    <x v="371"/>
    <n v="1000000000"/>
    <d v="2021-09-28T00:00:00"/>
    <s v="Internet software &amp; services"/>
    <s v="San Francisco"/>
    <x v="0"/>
    <s v="North America"/>
    <n v="2017"/>
    <n v="148000000"/>
    <s v="Accel, Greylock Partners, Meritech Capital Partners"/>
    <n v="5.756756756756757"/>
  </r>
  <r>
    <x v="372"/>
    <n v="1000000000"/>
    <d v="2021-12-21T00:00:00"/>
    <s v="Internet software &amp; services"/>
    <s v="Boise"/>
    <x v="0"/>
    <s v="North America"/>
    <n v="2016"/>
    <n v="148000000"/>
    <s v="Andreessen Horowitz, Bessemer Venture Partners, Coatue Management"/>
    <n v="5.756756756756757"/>
  </r>
  <r>
    <x v="373"/>
    <n v="27000000000"/>
    <d v="2012-06-06T00:00:00"/>
    <s v="E-commerce &amp; direct-to-consumer"/>
    <s v="Jacksonville"/>
    <x v="0"/>
    <s v="North America"/>
    <n v="2002"/>
    <n v="4000000000"/>
    <s v="SoftBank Group, Andreessen Horowitz, Temasek Holdings"/>
    <n v="5.75"/>
  </r>
  <r>
    <x v="374"/>
    <n v="6000000000"/>
    <d v="2020-12-10T00:00:00"/>
    <s v="Health"/>
    <s v="Brooklyn"/>
    <x v="0"/>
    <s v="North America"/>
    <n v="2017"/>
    <n v="891000000"/>
    <s v="Thrive Capital, Maverick Ventures, Redpoint Ventures"/>
    <n v="5.7340067340067344"/>
  </r>
  <r>
    <x v="375"/>
    <n v="2000000000"/>
    <d v="2019-10-08T00:00:00"/>
    <s v="Mobile &amp; telecommunications"/>
    <s v="Shanghai"/>
    <x v="3"/>
    <s v="Asia"/>
    <n v="2005"/>
    <n v="298000000"/>
    <s v="Zhangjiang Haocheng Venture Capital, Walden International, Intel Capital"/>
    <n v="5.7114093959731544"/>
  </r>
  <r>
    <x v="376"/>
    <n v="2000000000"/>
    <d v="2022-01-11T00:00:00"/>
    <s v="Health"/>
    <s v="San Francisco"/>
    <x v="0"/>
    <s v="North America"/>
    <n v="2020"/>
    <n v="298000000"/>
    <s v="Alta Partners, General Catalyst, Jove Equity Partners"/>
    <n v="5.7114093959731544"/>
  </r>
  <r>
    <x v="377"/>
    <n v="1000000000"/>
    <d v="2021-06-15T00:00:00"/>
    <s v="Internet software &amp; services"/>
    <s v="Shenzhen"/>
    <x v="3"/>
    <s v="Asia"/>
    <n v="2015"/>
    <n v="149000000"/>
    <s v="GGV Capital, Hillhouse Capital Management, IDG Capital"/>
    <n v="5.7114093959731544"/>
  </r>
  <r>
    <x v="378"/>
    <n v="2000000000"/>
    <d v="2020-03-10T00:00:00"/>
    <s v="Internet software &amp; services"/>
    <s v="Oakland"/>
    <x v="0"/>
    <s v="North America"/>
    <n v="2010"/>
    <n v="299000000"/>
    <s v="K9 Ventures, Menlo Ventures, Andreessen Horowitz"/>
    <n v="5.6889632107023411"/>
  </r>
  <r>
    <x v="379"/>
    <n v="2000000000"/>
    <d v="2021-12-21T00:00:00"/>
    <s v="Supply chain, logistics, &amp; delivery"/>
    <s v="Boulder"/>
    <x v="0"/>
    <s v="North America"/>
    <n v="2016"/>
    <n v="299000000"/>
    <s v="General Catalyst, Origin Ventures, Fontinalis Partners"/>
    <n v="5.6889632107023411"/>
  </r>
  <r>
    <x v="380"/>
    <n v="2000000000"/>
    <d v="2021-10-28T00:00:00"/>
    <s v="Data management &amp; analytics"/>
    <s v="Portola Valley"/>
    <x v="0"/>
    <s v="North America"/>
    <n v="2021"/>
    <n v="300000000"/>
    <s v="Lightspeed Venture Partners, Almaz Capital Partners, Altimeter Capital"/>
    <n v="5.666666666666667"/>
  </r>
  <r>
    <x v="381"/>
    <n v="2000000000"/>
    <d v="2022-03-29T00:00:00"/>
    <s v="Artificial intelligence"/>
    <s v="Boston"/>
    <x v="0"/>
    <s v="North America"/>
    <n v="2018"/>
    <n v="300000000"/>
    <s v="Sixth Street Partners, Declaration Partners, Maverick Ventures Israel"/>
    <n v="5.666666666666667"/>
  </r>
  <r>
    <x v="382"/>
    <n v="1000000000"/>
    <d v="2021-02-16T00:00:00"/>
    <s v="Other"/>
    <s v="Houston"/>
    <x v="0"/>
    <s v="North America"/>
    <n v="2016"/>
    <n v="150000000"/>
    <s v="C5 Capital, Hemisphere Ventures, The Venture Collective"/>
    <n v="5.666666666666667"/>
  </r>
  <r>
    <x v="383"/>
    <n v="1000000000"/>
    <d v="2021-09-16T00:00:00"/>
    <s v="Artificial intelligence"/>
    <s v="Washington DC"/>
    <x v="0"/>
    <s v="North America"/>
    <n v="2019"/>
    <n v="150000000"/>
    <s v="Venrock, Innovation Endeavors, Insights Partners"/>
    <n v="5.666666666666667"/>
  </r>
  <r>
    <x v="384"/>
    <n v="2000000000"/>
    <d v="2021-10-06T00:00:00"/>
    <s v="Fintech"/>
    <s v="Bangalore"/>
    <x v="6"/>
    <s v="Asia"/>
    <n v="2017"/>
    <n v="301000000"/>
    <s v="Tiger Global Management, Sequoia Capital India, Ribbit Capital"/>
    <n v="5.6445182724252492"/>
  </r>
  <r>
    <x v="385"/>
    <n v="4000000000"/>
    <d v="2021-03-16T00:00:00"/>
    <s v="E-commerce &amp; direct-to-consumer"/>
    <s v="Bend"/>
    <x v="0"/>
    <s v="North America"/>
    <n v="2017"/>
    <n v="603000000"/>
    <s v="Casa Verde Capital, Gron Ventures, Thrity Five Ventures"/>
    <n v="5.6334991708126037"/>
  </r>
  <r>
    <x v="386"/>
    <n v="5000000000"/>
    <d v="2019-09-09T00:00:00"/>
    <s v="E-commerce &amp; direct-to-consumer"/>
    <s v="Campinas"/>
    <x v="10"/>
    <s v="South America"/>
    <n v="2012"/>
    <n v="755000000"/>
    <s v="Kaszek Ventures, General Atlantic, SoftBank Group"/>
    <n v="5.6225165562913908"/>
  </r>
  <r>
    <x v="387"/>
    <n v="2000000000"/>
    <d v="2021-05-31T00:00:00"/>
    <s v="Fintech"/>
    <s v="San Francisco"/>
    <x v="0"/>
    <s v="North America"/>
    <n v="2017"/>
    <n v="302000000"/>
    <s v="Deciens Capital, Bezos Expeditions, 500 Startups"/>
    <n v="5.6225165562913908"/>
  </r>
  <r>
    <x v="388"/>
    <n v="1000000000"/>
    <d v="2021-12-31T00:00:00"/>
    <s v="Auto &amp; transportation"/>
    <s v="Stockholm"/>
    <x v="20"/>
    <s v="Europe"/>
    <n v="2016"/>
    <n v="151000000"/>
    <s v="Temasek, BUILD Capital Partners, Northzone Ventures"/>
    <n v="5.6225165562913908"/>
  </r>
  <r>
    <x v="389"/>
    <n v="1000000000"/>
    <d v="2021-01-07T00:00:00"/>
    <s v="Internet software &amp; services"/>
    <s v="Mountain View"/>
    <x v="0"/>
    <s v="North America"/>
    <n v="2015"/>
    <n v="151000000"/>
    <s v="IDG Capital, Francisco Partners, ZhenFund"/>
    <n v="5.6225165562913908"/>
  </r>
  <r>
    <x v="390"/>
    <n v="1000000000"/>
    <d v="2021-11-02T00:00:00"/>
    <s v="Internet software &amp; services"/>
    <s v="Shanghai"/>
    <x v="3"/>
    <s v="Asia"/>
    <n v="2015"/>
    <n v="151000000"/>
    <s v="Sequoia Capital China, Linear Venture, Hearst Ventures"/>
    <n v="5.6225165562913908"/>
  </r>
  <r>
    <x v="391"/>
    <n v="1000000000"/>
    <d v="2017-10-17T00:00:00"/>
    <s v="Mobile &amp; telecommunications"/>
    <s v="Beijing"/>
    <x v="3"/>
    <s v="Asia"/>
    <n v="2021"/>
    <n v="151000000"/>
    <s v="Phoenix New Media, Tianjin Haihe Industry Fund"/>
    <n v="5.6225165562913908"/>
  </r>
  <r>
    <x v="392"/>
    <n v="6000000000"/>
    <d v="2020-08-25T00:00:00"/>
    <s v="Health"/>
    <s v="Burlingame"/>
    <x v="0"/>
    <s v="North America"/>
    <n v="2015"/>
    <n v="910000000"/>
    <s v="Greylock Partners, Venrock, Providence Ventures"/>
    <n v="5.5934065934065931"/>
  </r>
  <r>
    <x v="393"/>
    <n v="1000000000"/>
    <d v="2022-03-21T00:00:00"/>
    <s v="Fintech"/>
    <s v="New York"/>
    <x v="0"/>
    <s v="North America"/>
    <n v="2012"/>
    <n v="152000000"/>
    <s v="Wildcat Capital Management, Insight Partners, Tola Capital"/>
    <n v="5.5789473684210522"/>
  </r>
  <r>
    <x v="394"/>
    <n v="5000000000"/>
    <d v="2019-07-02T00:00:00"/>
    <s v="Auto &amp; transportation"/>
    <s v="Bengaluru"/>
    <x v="6"/>
    <s v="Asia"/>
    <n v="2019"/>
    <n v="761000000"/>
    <s v="SoftBank Group, Tiger Global Management, Matrix Partners India"/>
    <n v="5.5703022339027592"/>
  </r>
  <r>
    <x v="395"/>
    <n v="2000000000"/>
    <d v="2019-07-31T00:00:00"/>
    <s v="Artificial intelligence"/>
    <s v="Jerusalem"/>
    <x v="18"/>
    <s v="Asia"/>
    <n v="2013"/>
    <n v="305000000"/>
    <s v="Viola Ventures, Insight Partners, ClalTech, Goldman Sachs"/>
    <n v="5.557377049180328"/>
  </r>
  <r>
    <x v="396"/>
    <n v="2000000000"/>
    <d v="2021-06-30T00:00:00"/>
    <s v="Artificial intelligence"/>
    <s v="Mountain View"/>
    <x v="0"/>
    <s v="North America"/>
    <n v="2016"/>
    <n v="305000000"/>
    <s v="Lightspeed Venture Partners, Sapphire Ventures, Kleiner Perkins Caufield &amp; Byers"/>
    <n v="5.557377049180328"/>
  </r>
  <r>
    <x v="397"/>
    <n v="4000000000"/>
    <d v="2014-09-30T00:00:00"/>
    <s v="E-commerce &amp; direct-to-consumer"/>
    <s v="Palo Alto"/>
    <x v="0"/>
    <s v="North America"/>
    <n v="2008"/>
    <n v="614000000"/>
    <s v="New Enterprise Associates, Sequoia Capital, Comcast Ventures"/>
    <n v="5.5146579804560263"/>
  </r>
  <r>
    <x v="398"/>
    <n v="3000000000"/>
    <d v="2021-05-13T00:00:00"/>
    <s v="Edtech"/>
    <s v="San Francisco"/>
    <x v="0"/>
    <s v="North America"/>
    <n v="2015"/>
    <n v="461000000"/>
    <s v="Institutional Venture Partners, New Enterprise Associates, Javelin Venture Partners"/>
    <n v="5.5075921908893708"/>
  </r>
  <r>
    <x v="399"/>
    <n v="13000000000"/>
    <d v="2018-10-16T00:00:00"/>
    <s v="Health"/>
    <s v="Waltham"/>
    <x v="0"/>
    <s v="North America"/>
    <n v="2017"/>
    <n v="2000000000"/>
    <s v="Andreessen Horowitz, F-Prime Capital, Venrock"/>
    <n v="5.5"/>
  </r>
  <r>
    <x v="400"/>
    <n v="1000000000"/>
    <d v="2021-06-02T00:00:00"/>
    <s v="Supply chain, logistics, &amp; delivery"/>
    <s v="San Francisco"/>
    <x v="0"/>
    <s v="North America"/>
    <n v="2013"/>
    <n v="154000000"/>
    <s v="Version One Ventures, Uncork Capital, Bessemer Venture Partners"/>
    <n v="5.4935064935064934"/>
  </r>
  <r>
    <x v="401"/>
    <n v="1000000000"/>
    <d v="2021-01-25T00:00:00"/>
    <s v="Supply chain, logistics, &amp; delivery"/>
    <s v="Beijing"/>
    <x v="3"/>
    <s v="Asia"/>
    <n v="2016"/>
    <n v="154000000"/>
    <s v="Shenzhen Capital Group, Robert Bosch Venture Capital, SeptWolves Ventures"/>
    <n v="5.4935064935064934"/>
  </r>
  <r>
    <x v="402"/>
    <n v="6000000000"/>
    <d v="2020-09-08T00:00:00"/>
    <s v="Fintech"/>
    <s v="Amsterdam"/>
    <x v="15"/>
    <s v="Europe"/>
    <n v="2004"/>
    <n v="928000000"/>
    <s v="Technology Crossover Ventures"/>
    <n v="5.4655172413793105"/>
  </r>
  <r>
    <x v="403"/>
    <n v="3000000000"/>
    <d v="2022-02-23T00:00:00"/>
    <s v="Health"/>
    <s v="McLean"/>
    <x v="0"/>
    <s v="North America"/>
    <n v="2016"/>
    <n v="465000000"/>
    <s v="The Blue Venture Fund, Flare Capital Partners, Longitude Capital"/>
    <n v="5.4516129032258061"/>
  </r>
  <r>
    <x v="404"/>
    <n v="2000000000"/>
    <d v="2021-09-15T00:00:00"/>
    <s v="Data management &amp; analytics"/>
    <s v="Altrincham"/>
    <x v="7"/>
    <s v="Europe"/>
    <n v="2011"/>
    <n v="310000000"/>
    <s v="Scale Venture Partners, Sapphire Ventures, Battery Ventures"/>
    <n v="5.4516129032258061"/>
  </r>
  <r>
    <x v="405"/>
    <n v="2000000000"/>
    <d v="2020-11-03T00:00:00"/>
    <s v="Supply chain, logistics, &amp; delivery"/>
    <s v="London"/>
    <x v="7"/>
    <s v="Europe"/>
    <n v="2012"/>
    <n v="311000000"/>
    <s v="MMC Ventures, BGF Ventures, Unilever Ventures"/>
    <n v="5.430868167202572"/>
  </r>
  <r>
    <x v="406"/>
    <n v="3000000000"/>
    <d v="2021-06-30T00:00:00"/>
    <s v="Mobile &amp; telecommunications"/>
    <s v="Istanbul"/>
    <x v="34"/>
    <s v="Europe"/>
    <n v="2019"/>
    <n v="468000000"/>
    <s v="Makers Fund, Index Ventures, Inova Ventures Participacees"/>
    <n v="5.4102564102564106"/>
  </r>
  <r>
    <x v="407"/>
    <n v="1000000000"/>
    <d v="2021-09-30T00:00:00"/>
    <s v="Fintech"/>
    <s v="New York"/>
    <x v="0"/>
    <s v="North America"/>
    <n v="2015"/>
    <n v="156000000"/>
    <s v="Bessemer Venture Partners, Eniac Ventures, Canapi Ventures"/>
    <n v="5.4102564102564106"/>
  </r>
  <r>
    <x v="408"/>
    <n v="1000000000"/>
    <d v="2021-08-10T00:00:00"/>
    <s v="Fintech"/>
    <s v="Toronto"/>
    <x v="8"/>
    <s v="North America"/>
    <n v="2004"/>
    <n v="156000000"/>
    <s v="Accomplice, Oak Investment Partners, Georgian Partners"/>
    <n v="5.4102564102564106"/>
  </r>
  <r>
    <x v="409"/>
    <n v="1000000000"/>
    <d v="2021-09-30T00:00:00"/>
    <s v="Health"/>
    <s v="New York"/>
    <x v="0"/>
    <s v="North America"/>
    <n v="2014"/>
    <n v="156000000"/>
    <s v="Sequoia Capital, Thrive Capital, Sound Ventures"/>
    <n v="5.4102564102564106"/>
  </r>
  <r>
    <x v="410"/>
    <n v="3000000000"/>
    <d v="2021-05-17T00:00:00"/>
    <s v="E-commerce &amp; direct-to-consumer"/>
    <m/>
    <x v="13"/>
    <s v="Asia"/>
    <n v="2015"/>
    <n v="471000000"/>
    <s v="Jungle Ventures, Accel, Venture Highway"/>
    <n v="5.369426751592357"/>
  </r>
  <r>
    <x v="411"/>
    <n v="1000000000"/>
    <d v="2022-01-13T00:00:00"/>
    <s v="Internet software &amp; services"/>
    <s v="Dublin"/>
    <x v="2"/>
    <s v="Europe"/>
    <n v="2015"/>
    <n v="157000000"/>
    <s v="Tencent Holdings, Tiger Global Management, Global Founders Capital"/>
    <n v="5.369426751592357"/>
  </r>
  <r>
    <x v="412"/>
    <n v="1000000000"/>
    <d v="2021-12-22T00:00:00"/>
    <s v="Artificial intelligence"/>
    <s v="Beijing"/>
    <x v="3"/>
    <s v="Asia"/>
    <n v="2019"/>
    <n v="157000000"/>
    <s v="Qualcomm Ventures, Nine Intelligence Capital, Hillhouse Capital Management"/>
    <n v="5.369426751592357"/>
  </r>
  <r>
    <x v="413"/>
    <n v="1000000000"/>
    <d v="2021-04-22T00:00:00"/>
    <s v="Artificial intelligence"/>
    <s v="San Francisco"/>
    <x v="0"/>
    <s v="North America"/>
    <n v="2011"/>
    <n v="157000000"/>
    <s v="Union Square Ventures, Insight Partners, Spark Capital"/>
    <n v="5.369426751592357"/>
  </r>
  <r>
    <x v="414"/>
    <n v="2000000000"/>
    <d v="2021-05-11T00:00:00"/>
    <s v="Internet software &amp; services"/>
    <s v="San Francisco"/>
    <x v="0"/>
    <s v="North America"/>
    <n v="2011"/>
    <n v="315000000"/>
    <s v="Threshold Ventures, Baseline Ventures, Harrison Metal"/>
    <n v="5.3492063492063489"/>
  </r>
  <r>
    <x v="415"/>
    <n v="2000000000"/>
    <d v="2021-11-22T00:00:00"/>
    <s v="Internet software &amp; services"/>
    <s v="Dallas"/>
    <x v="0"/>
    <s v="North America"/>
    <n v="2011"/>
    <n v="315000000"/>
    <s v="SoftBank Group, Maverick Capital"/>
    <n v="5.3492063492063489"/>
  </r>
  <r>
    <x v="416"/>
    <n v="3000000000"/>
    <d v="2021-03-09T00:00:00"/>
    <s v="Fintech"/>
    <s v="San Francisco"/>
    <x v="0"/>
    <s v="North America"/>
    <n v="2016"/>
    <n v="474000000"/>
    <s v="Green Visor Capital, CRE Venture Capital, Greycroft"/>
    <n v="5.3291139240506329"/>
  </r>
  <r>
    <x v="417"/>
    <n v="3000000000"/>
    <d v="2020-01-07T00:00:00"/>
    <s v="Fintech"/>
    <s v="Houston"/>
    <x v="0"/>
    <s v="North America"/>
    <n v="2006"/>
    <n v="475000000"/>
    <s v="Susquehanna Growth Equity, Citi Ventures, ICONIQ Capital"/>
    <n v="5.3157894736842106"/>
  </r>
  <r>
    <x v="418"/>
    <n v="2000000000"/>
    <d v="2021-05-18T00:00:00"/>
    <s v="Fintech"/>
    <s v="San Francisco"/>
    <x v="0"/>
    <s v="North America"/>
    <n v="2004"/>
    <n v="320000000"/>
    <s v="GreatPoint Ventures, Meritech Capital Partners, PayPal Ventures"/>
    <n v="5.25"/>
  </r>
  <r>
    <x v="419"/>
    <n v="2000000000"/>
    <d v="2021-12-15T00:00:00"/>
    <s v="E-commerce &amp; direct-to-consumer"/>
    <s v="Curitiba"/>
    <x v="10"/>
    <s v="South America"/>
    <n v="2015"/>
    <n v="320000000"/>
    <s v="Redpoint e.ventures, Valor Capital Group, SoftBank Latin America Fund"/>
    <n v="5.25"/>
  </r>
  <r>
    <x v="420"/>
    <n v="1000000000"/>
    <d v="2021-12-07T00:00:00"/>
    <s v="Artificial intelligence"/>
    <s v="Berkeley"/>
    <x v="0"/>
    <s v="North America"/>
    <n v="2019"/>
    <n v="160000000"/>
    <s v="Andreessen Horowitz, Intel Capital, Foundation Capital"/>
    <n v="5.25"/>
  </r>
  <r>
    <x v="421"/>
    <n v="1000000000"/>
    <d v="2020-12-21T00:00:00"/>
    <s v="Fintech"/>
    <s v="San Francisco"/>
    <x v="0"/>
    <s v="North America"/>
    <n v="2015"/>
    <n v="160000000"/>
    <s v="8VC, Menlo Ventures, Tiger Global Management"/>
    <n v="5.25"/>
  </r>
  <r>
    <x v="422"/>
    <n v="4000000000"/>
    <d v="2021-02-22T00:00:00"/>
    <s v="Internet software &amp; services"/>
    <s v="Seattle"/>
    <x v="0"/>
    <s v="North America"/>
    <n v="2013"/>
    <n v="643000000"/>
    <s v="Madrona Venture Group, Shasta Ventures, Salesforce Ventures"/>
    <n v="5.2208398133748055"/>
  </r>
  <r>
    <x v="423"/>
    <n v="3000000000"/>
    <d v="2020-05-05T00:00:00"/>
    <s v="Edtech"/>
    <s v="Kitchener"/>
    <x v="8"/>
    <s v="North America"/>
    <n v="2015"/>
    <n v="483000000"/>
    <s v="Artiman Ventures, Plug and Play Ventures, Anthos Capital"/>
    <n v="5.2111801242236027"/>
  </r>
  <r>
    <x v="424"/>
    <n v="3000000000"/>
    <d v="2019-05-20T00:00:00"/>
    <s v="Supply chain, logistics, &amp; delivery"/>
    <s v="South San Francisco"/>
    <x v="0"/>
    <s v="North America"/>
    <n v="2014"/>
    <n v="483000000"/>
    <s v="Sequoia Capital, Baillie Gifford &amp; Co., Google Ventures"/>
    <n v="5.2111801242236027"/>
  </r>
  <r>
    <x v="425"/>
    <n v="1000000000"/>
    <d v="2021-03-26T00:00:00"/>
    <s v="Fintech"/>
    <s v="San Francisco"/>
    <x v="0"/>
    <s v="North America"/>
    <n v="2016"/>
    <n v="161000000"/>
    <s v="Index Ventures, Sequoia Capital, Bezos Expeditions"/>
    <n v="5.2111801242236027"/>
  </r>
  <r>
    <x v="426"/>
    <n v="1000000000"/>
    <d v="2021-06-24T00:00:00"/>
    <s v="Fintech"/>
    <s v="New York"/>
    <x v="0"/>
    <s v="North America"/>
    <n v="2012"/>
    <n v="161000000"/>
    <s v="Javelin Venture Partners, TTV Capital, Peterson Ventures"/>
    <n v="5.2111801242236027"/>
  </r>
  <r>
    <x v="427"/>
    <n v="3000000000"/>
    <d v="2021-12-15T00:00:00"/>
    <s v="Fintech"/>
    <s v="San Francisco"/>
    <x v="0"/>
    <s v="North America"/>
    <n v="2017"/>
    <n v="487000000"/>
    <s v="Andreessen Horowitz, Blockchain Capital, Lux Capital"/>
    <n v="5.1601642710472282"/>
  </r>
  <r>
    <x v="428"/>
    <n v="2000000000"/>
    <d v="2015-04-29T00:00:00"/>
    <s v="Hardware"/>
    <s v="Waltham"/>
    <x v="0"/>
    <s v="North America"/>
    <n v="2011"/>
    <n v="325000000"/>
    <s v="TPG Growth, Goldman Sachs"/>
    <n v="5.1538461538461542"/>
  </r>
  <r>
    <x v="429"/>
    <n v="1000000000"/>
    <d v="2021-04-07T00:00:00"/>
    <s v="Internet software &amp; services"/>
    <s v="Ambler"/>
    <x v="0"/>
    <s v="North America"/>
    <n v="2011"/>
    <n v="163000000"/>
    <s v="Sierra Ventures, AXA Venture Partners, Sigma Prime Ventures"/>
    <n v="5.1349693251533743"/>
  </r>
  <r>
    <x v="430"/>
    <n v="1000000000"/>
    <d v="2021-01-26T00:00:00"/>
    <s v="Fintech"/>
    <s v="El Segundo"/>
    <x v="0"/>
    <s v="North America"/>
    <n v="2018"/>
    <n v="163000000"/>
    <s v="GreatPoint Ventures, Tiger Global Management, Menlo Ventures"/>
    <n v="5.1349693251533743"/>
  </r>
  <r>
    <x v="431"/>
    <n v="1000000000"/>
    <d v="2021-11-03T00:00:00"/>
    <s v="Internet software &amp; services"/>
    <s v="Dublin"/>
    <x v="0"/>
    <s v="North America"/>
    <n v="2009"/>
    <n v="163000000"/>
    <s v="FTV Capital"/>
    <n v="5.1349693251533743"/>
  </r>
  <r>
    <x v="432"/>
    <n v="1000000000"/>
    <d v="2021-06-02T00:00:00"/>
    <s v="Internet software &amp; services"/>
    <s v="Shanghai"/>
    <x v="3"/>
    <s v="Asia"/>
    <n v="2011"/>
    <n v="164000000"/>
    <s v="China Culture Industrial Investment Fund, We Capital, China Minsheng Investment Group"/>
    <n v="5.0975609756097562"/>
  </r>
  <r>
    <x v="433"/>
    <n v="4000000000"/>
    <d v="2021-05-24T00:00:00"/>
    <s v="Health"/>
    <s v="New York"/>
    <x v="0"/>
    <s v="North America"/>
    <n v="2006"/>
    <n v="657000000"/>
    <s v="Qualcomm Ventures, Samsung Ventures, Silver Lake"/>
    <n v="5.0882800608828003"/>
  </r>
  <r>
    <x v="434"/>
    <n v="5000000000"/>
    <d v="2020-12-18T00:00:00"/>
    <s v="Fintech"/>
    <s v="Sao Paulo"/>
    <x v="10"/>
    <s v="South America"/>
    <n v="2012"/>
    <n v="824000000"/>
    <s v="Kaszek Ventures, Amadeus Capital Partners, Quona Capital"/>
    <n v="5.0679611650485441"/>
  </r>
  <r>
    <x v="435"/>
    <n v="1000000000"/>
    <d v="2021-03-30T00:00:00"/>
    <s v="Internet software &amp; services"/>
    <s v="Chicago"/>
    <x v="0"/>
    <s v="North America"/>
    <n v="2016"/>
    <n v="165000000"/>
    <s v="Lightspeed Venture Partners, Kleiner Perkins Caufield &amp; Byers, Origin Ventures"/>
    <n v="5.0606060606060606"/>
  </r>
  <r>
    <x v="436"/>
    <n v="1000000000"/>
    <d v="2022-01-26T00:00:00"/>
    <s v="Fintech"/>
    <s v="San Francisco"/>
    <x v="0"/>
    <s v="North America"/>
    <n v="2014"/>
    <n v="165000000"/>
    <s v="Sequoia Capital, Y Combinator, Accel"/>
    <n v="5.0606060606060606"/>
  </r>
  <r>
    <x v="437"/>
    <n v="1000000000"/>
    <d v="2021-12-20T00:00:00"/>
    <s v="Internet software &amp; services"/>
    <s v="Toronto"/>
    <x v="8"/>
    <s v="North America"/>
    <n v="2018"/>
    <n v="165000000"/>
    <s v="Bonfire Ventures, Two Sigma Ventures, FJ Labs"/>
    <n v="5.0606060606060606"/>
  </r>
  <r>
    <x v="438"/>
    <n v="3000000000"/>
    <d v="2021-03-03T00:00:00"/>
    <s v="Internet software &amp; services"/>
    <s v="Sunnyvale"/>
    <x v="0"/>
    <s v="North America"/>
    <n v="2012"/>
    <n v="496000000"/>
    <s v="Sequoia Capital, Bain Capital Ventures, enaya Capital"/>
    <n v="5.0483870967741939"/>
  </r>
  <r>
    <x v="439"/>
    <n v="3000000000"/>
    <d v="2021-07-13T00:00:00"/>
    <s v="Fintech"/>
    <s v="San Francisco"/>
    <x v="0"/>
    <s v="North America"/>
    <n v="2016"/>
    <n v="496000000"/>
    <s v="Index Ventures, Sequoia Capital, General Catalyst"/>
    <n v="5.0483870967741939"/>
  </r>
  <r>
    <x v="440"/>
    <n v="2000000000"/>
    <d v="2020-12-15T00:00:00"/>
    <s v="Internet software &amp; services"/>
    <s v="Bellevue"/>
    <x v="0"/>
    <s v="North America"/>
    <n v="2010"/>
    <n v="331000000"/>
    <s v="Norwest Venture Partners, Accel, Tiger Global Management"/>
    <n v="5.0422960725075532"/>
  </r>
  <r>
    <x v="441"/>
    <n v="4000000000"/>
    <d v="2018-05-08T00:00:00"/>
    <s v="Internet software &amp; services"/>
    <s v="Sunnyvale"/>
    <x v="0"/>
    <s v="North America"/>
    <n v="2012"/>
    <n v="664000000"/>
    <s v="Lightspeed Venture Partners, Khosla Ventures, Geodesic Capital"/>
    <n v="5.024096385542169"/>
  </r>
  <r>
    <x v="442"/>
    <n v="1000000000"/>
    <d v="2022-01-13T00:00:00"/>
    <s v="Edtech"/>
    <s v="Andheri"/>
    <x v="6"/>
    <s v="Asia"/>
    <n v="2012"/>
    <n v="166000000"/>
    <s v="WestBridge Capital, GSV Ventures, Elevar Equity"/>
    <n v="5.024096385542169"/>
  </r>
  <r>
    <x v="443"/>
    <n v="1000000000"/>
    <d v="2022-03-16T00:00:00"/>
    <s v="Internet software &amp; services"/>
    <s v="Melbourne"/>
    <x v="4"/>
    <s v="Oceania"/>
    <n v="2016"/>
    <n v="166000000"/>
    <s v="AirTree Ventures, Insight Partners, Index Ventures"/>
    <n v="5.024096385542169"/>
  </r>
  <r>
    <x v="444"/>
    <n v="1000000000"/>
    <d v="2022-01-12T00:00:00"/>
    <s v="Artificial intelligence"/>
    <s v="Los Altos"/>
    <x v="0"/>
    <s v="North America"/>
    <n v="2016"/>
    <n v="166000000"/>
    <s v="Fifth Wall Ventures, JBV Capital, Array Ventures"/>
    <n v="5.024096385542169"/>
  </r>
  <r>
    <x v="445"/>
    <n v="12000000000"/>
    <d v="2021-03-26T00:00:00"/>
    <s v="E-commerce &amp; direct-to-consumer"/>
    <s v="Istanbul"/>
    <x v="34"/>
    <s v="Europe"/>
    <n v="2015"/>
    <n v="2000000000"/>
    <s v="Tiger Global Management, Sequoia Capital, Revo Capital"/>
    <n v="5"/>
  </r>
  <r>
    <x v="446"/>
    <n v="6000000000"/>
    <d v="2021-05-18T00:00:00"/>
    <s v="E-commerce &amp; direct-to-consumer"/>
    <s v="Paris"/>
    <x v="30"/>
    <s v="Europe"/>
    <n v="2014"/>
    <n v="1000000000"/>
    <s v="Aglae Ventures, Eurazeo, Daphni"/>
    <n v="5"/>
  </r>
  <r>
    <x v="447"/>
    <n v="6000000000"/>
    <d v="2019-07-29T00:00:00"/>
    <s v="Artificial intelligence"/>
    <s v="Boston"/>
    <x v="0"/>
    <s v="North America"/>
    <n v="2012"/>
    <n v="1000000000"/>
    <s v="New Enterprise Associates, Accomplice, IA Ventures"/>
    <n v="5"/>
  </r>
  <r>
    <x v="448"/>
    <n v="6000000000"/>
    <d v="2016-04-07T00:00:00"/>
    <s v="E-commerce &amp; direct-to-consumer"/>
    <s v="Beijing"/>
    <x v="3"/>
    <s v="Asia"/>
    <n v="2001"/>
    <n v="1000000000"/>
    <s v="Tencent, Baidu, Huasheng Capital"/>
    <n v="5"/>
  </r>
  <r>
    <x v="449"/>
    <n v="6000000000"/>
    <d v="2011-04-02T00:00:00"/>
    <s v="Internet software &amp; services"/>
    <s v="Brooklyn"/>
    <x v="0"/>
    <s v="North America"/>
    <n v="1994"/>
    <n v="1000000000"/>
    <s v="Technology Crossover Ventures, A&amp;E Television Networks"/>
    <n v="5"/>
  </r>
  <r>
    <x v="450"/>
    <n v="6000000000"/>
    <d v="2015-09-22T00:00:00"/>
    <s v="Health"/>
    <s v="Hangzhou"/>
    <x v="3"/>
    <s v="Asia"/>
    <n v="2010"/>
    <n v="1000000000"/>
    <s v="Tencent, Morningside Group"/>
    <n v="5"/>
  </r>
  <r>
    <x v="451"/>
    <n v="3000000000"/>
    <d v="2016-05-03T00:00:00"/>
    <s v="Edtech"/>
    <s v="Glendale"/>
    <x v="0"/>
    <s v="North America"/>
    <n v="2007"/>
    <n v="500000000"/>
    <s v="Iconiq Capital"/>
    <n v="5"/>
  </r>
  <r>
    <x v="452"/>
    <n v="3000000000"/>
    <d v="2021-06-09T00:00:00"/>
    <s v="Cybersecurity"/>
    <s v="Burlington"/>
    <x v="0"/>
    <s v="North America"/>
    <n v="2019"/>
    <n v="500000000"/>
    <s v="Warburg Pincus, General Catalyst"/>
    <n v="5"/>
  </r>
  <r>
    <x v="453"/>
    <n v="4000000000"/>
    <d v="2018-09-10T00:00:00"/>
    <s v="Mobile &amp; telecommunications"/>
    <s v="Redwood City"/>
    <x v="0"/>
    <s v="North America"/>
    <n v="2014"/>
    <n v="667000000"/>
    <s v="New Enterprise Associates, Pear, Cowboy Ventures"/>
    <n v="4.9970014992503744"/>
  </r>
  <r>
    <x v="454"/>
    <n v="2000000000"/>
    <d v="2021-07-28T00:00:00"/>
    <s v="Internet software &amp; services"/>
    <s v="San Francisco"/>
    <x v="0"/>
    <s v="North America"/>
    <n v="2012"/>
    <n v="334000000"/>
    <s v="Accel, Alven Capital, Storm Ventures"/>
    <n v="4.9880239520958085"/>
  </r>
  <r>
    <x v="455"/>
    <n v="1000000000"/>
    <d v="2022-02-28T00:00:00"/>
    <s v="Internet software &amp; services"/>
    <s v="Istanbul"/>
    <x v="34"/>
    <s v="Europe"/>
    <n v="2012"/>
    <n v="167000000"/>
    <s v="Wamda Capital, Endeavor, Riverwood Capital"/>
    <n v="4.9880239520958085"/>
  </r>
  <r>
    <x v="456"/>
    <n v="1000000000"/>
    <d v="2021-02-11T00:00:00"/>
    <s v="Health"/>
    <s v="San Francisco"/>
    <x v="0"/>
    <s v="North America"/>
    <n v="2017"/>
    <n v="167000000"/>
    <s v="Kleiner Perkins Caufield &amp; Byers, Afore Capital, Founders Fund"/>
    <n v="4.9880239520958085"/>
  </r>
  <r>
    <x v="457"/>
    <n v="1000000000"/>
    <d v="2021-11-08T00:00:00"/>
    <s v="Consumer &amp; retail"/>
    <s v="Berlin"/>
    <x v="21"/>
    <s v="Europe"/>
    <n v="2020"/>
    <n v="167000000"/>
    <s v="Global Founders Capital, 468 Capital, Redalpine Venture Partners"/>
    <n v="4.9880239520958085"/>
  </r>
  <r>
    <x v="458"/>
    <n v="3000000000"/>
    <d v="2021-01-28T00:00:00"/>
    <s v="Data management &amp; analytics"/>
    <s v="Englewood Cliffs"/>
    <x v="0"/>
    <s v="North America"/>
    <n v="2015"/>
    <n v="507000000"/>
    <s v="Insight Partners, Salesforce Ventures, Vertex Ventures"/>
    <n v="4.9171597633136095"/>
  </r>
  <r>
    <x v="459"/>
    <n v="1000000000"/>
    <d v="2021-10-13T00:00:00"/>
    <s v="Internet software &amp; services"/>
    <s v="Seattle"/>
    <x v="0"/>
    <s v="North America"/>
    <n v="2014"/>
    <n v="169000000"/>
    <s v="8VC, Norwest Venture Partners, Tiger Global Management"/>
    <n v="4.9171597633136095"/>
  </r>
  <r>
    <x v="460"/>
    <n v="1000000000"/>
    <d v="2020-12-31T00:00:00"/>
    <s v="Internet software &amp; services"/>
    <s v="San Francisco"/>
    <x v="0"/>
    <s v="North America"/>
    <n v="2007"/>
    <n v="169000000"/>
    <s v="New Enterprise Associates, CRV, Index Ventures"/>
    <n v="4.9171597633136095"/>
  </r>
  <r>
    <x v="461"/>
    <n v="2000000000"/>
    <d v="2021-11-10T00:00:00"/>
    <s v="Fintech"/>
    <s v="London"/>
    <x v="7"/>
    <s v="Europe"/>
    <n v="2018"/>
    <n v="339000000"/>
    <s v="Gauss Ventures, Ventura Capital, dmg ventures"/>
    <n v="4.8997050147492622"/>
  </r>
  <r>
    <x v="462"/>
    <n v="2000000000"/>
    <d v="2016-01-28T00:00:00"/>
    <s v="Health"/>
    <s v="Lausanne"/>
    <x v="26"/>
    <s v="Europe"/>
    <n v="2012"/>
    <n v="340000000"/>
    <s v="Hinduja Group"/>
    <n v="4.882352941176471"/>
  </r>
  <r>
    <x v="463"/>
    <n v="2000000000"/>
    <d v="2021-05-24T00:00:00"/>
    <s v="Fintech"/>
    <s v="San Francisco"/>
    <x v="0"/>
    <s v="North America"/>
    <n v="2015"/>
    <n v="340000000"/>
    <s v="Sodexo Ventures, SoftBank Group"/>
    <n v="4.882352941176471"/>
  </r>
  <r>
    <x v="464"/>
    <n v="1000000000"/>
    <d v="2018-11-06T00:00:00"/>
    <s v="Hardware"/>
    <s v="Amsterdam"/>
    <x v="15"/>
    <s v="Europe"/>
    <n v="2011"/>
    <n v="170000000"/>
    <s v="Georgian Co-Investment Fund, iTech Capital, Galaxy Digital"/>
    <n v="4.882352941176471"/>
  </r>
  <r>
    <x v="465"/>
    <n v="1000000000"/>
    <d v="2022-01-11T00:00:00"/>
    <s v="Internet software &amp; services"/>
    <s v="San Francisco"/>
    <x v="0"/>
    <s v="North America"/>
    <n v="2013"/>
    <n v="170000000"/>
    <s v="Andreessen Horowitz, Initialized Capital, TriplePoint Capital"/>
    <n v="4.882352941176471"/>
  </r>
  <r>
    <x v="466"/>
    <n v="2000000000"/>
    <d v="2021-09-08T00:00:00"/>
    <s v="Internet software &amp; services"/>
    <s v="Santa Clara"/>
    <x v="0"/>
    <s v="North America"/>
    <n v="2014"/>
    <n v="341000000"/>
    <s v="Ignition Partners, Formation 8, CRV"/>
    <n v="4.8651026392961878"/>
  </r>
  <r>
    <x v="467"/>
    <n v="2000000000"/>
    <d v="2021-06-15T00:00:00"/>
    <s v="Internet software &amp; services"/>
    <s v="San Francisco"/>
    <x v="0"/>
    <s v="North America"/>
    <n v="2013"/>
    <n v="342000000"/>
    <s v="CRV, Blue Cloud Ventures, Index Ventures"/>
    <n v="4.8479532163742691"/>
  </r>
  <r>
    <x v="468"/>
    <n v="1000000000"/>
    <d v="2021-12-15T00:00:00"/>
    <s v="Artificial intelligence"/>
    <s v="Guangzhou"/>
    <x v="3"/>
    <s v="Asia"/>
    <n v="2016"/>
    <n v="171000000"/>
    <s v="UNITY VENTURES, Qiming Venture Partners, GGV Capital"/>
    <n v="4.8479532163742691"/>
  </r>
  <r>
    <x v="469"/>
    <n v="1000000000"/>
    <d v="2021-05-04T00:00:00"/>
    <s v="Other"/>
    <s v="Cedar Park"/>
    <x v="0"/>
    <s v="North America"/>
    <n v="2014"/>
    <n v="172000000"/>
    <s v="XBTO Ventures, Raven One Ventures, SK Ventures"/>
    <n v="4.8139534883720927"/>
  </r>
  <r>
    <x v="470"/>
    <n v="1000000000"/>
    <d v="2021-02-25T00:00:00"/>
    <s v="Internet software &amp; services"/>
    <s v="New York"/>
    <x v="0"/>
    <s v="North America"/>
    <n v="2013"/>
    <n v="172000000"/>
    <s v="Owl Ventures, Technology Crossover Ventures, Tao Capital Partners"/>
    <n v="4.8139534883720927"/>
  </r>
  <r>
    <x v="471"/>
    <n v="1000000000"/>
    <d v="2021-10-07T00:00:00"/>
    <s v="Internet software &amp; services"/>
    <s v="Cambridge"/>
    <x v="0"/>
    <s v="North America"/>
    <n v="2017"/>
    <n v="172000000"/>
    <s v="True Ventures, Altimeter Capital, Redpoint Ventures"/>
    <n v="4.8139534883720927"/>
  </r>
  <r>
    <x v="472"/>
    <n v="2000000000"/>
    <d v="2021-09-08T00:00:00"/>
    <s v="Fintech"/>
    <s v="Sao Paulo"/>
    <x v="10"/>
    <s v="South America"/>
    <n v="2015"/>
    <n v="345000000"/>
    <s v="Plug and Play Ventures, Valor Capital Group, DST Global"/>
    <n v="4.7971014492753623"/>
  </r>
  <r>
    <x v="473"/>
    <n v="1000000000"/>
    <d v="2019-03-22T00:00:00"/>
    <s v="Artificial intelligence"/>
    <s v="Shenzhen"/>
    <x v="3"/>
    <s v="Asia"/>
    <n v="2014"/>
    <n v="173000000"/>
    <s v="BOC International, TopoScend Capital, Hongxiu VC"/>
    <n v="4.7803468208092488"/>
  </r>
  <r>
    <x v="474"/>
    <n v="5000000000"/>
    <d v="2020-12-22T00:00:00"/>
    <s v="Internet software &amp; services"/>
    <s v="Bengaluru"/>
    <x v="6"/>
    <s v="Asia"/>
    <n v="2007"/>
    <n v="869000000"/>
    <s v="Falcon Edge Capital, Omidyar Network, Sequoia Capital India"/>
    <n v="4.7537399309551205"/>
  </r>
  <r>
    <x v="475"/>
    <n v="1000000000"/>
    <d v="2021-04-30T00:00:00"/>
    <s v="Internet software &amp; services"/>
    <s v="San Francisco"/>
    <x v="0"/>
    <s v="North America"/>
    <n v="2015"/>
    <n v="174000000"/>
    <s v="Accel, Cobalt Capital, Andreessen Horowitz"/>
    <n v="4.7471264367816088"/>
  </r>
  <r>
    <x v="476"/>
    <n v="1000000000"/>
    <d v="2020-12-10T00:00:00"/>
    <s v="Cybersecurity"/>
    <s v="Salt Lake City"/>
    <x v="0"/>
    <s v="North America"/>
    <n v="2000"/>
    <n v="174000000"/>
    <s v="Pelion Venture Partners, Foundation Capital, Thoma Bravo"/>
    <n v="4.7471264367816088"/>
  </r>
  <r>
    <x v="477"/>
    <n v="3000000000"/>
    <d v="2021-07-21T00:00:00"/>
    <s v="Health"/>
    <s v="San Francisco"/>
    <x v="0"/>
    <s v="North America"/>
    <n v="2015"/>
    <n v="523000000"/>
    <s v="Brookfield Asset Management, Blackstone, Data Collective"/>
    <n v="4.736137667304015"/>
  </r>
  <r>
    <x v="478"/>
    <n v="2000000000"/>
    <d v="2017-11-01T00:00:00"/>
    <s v="Internet software &amp; services"/>
    <s v="New York"/>
    <x v="0"/>
    <s v="North America"/>
    <n v="2011"/>
    <n v="349000000"/>
    <s v="FirstMark Capital, Tiger Global Management, ICONIQ Capital"/>
    <n v="4.7306590257879657"/>
  </r>
  <r>
    <x v="479"/>
    <n v="3000000000"/>
    <d v="2020-11-19T00:00:00"/>
    <s v="Cybersecurity"/>
    <s v="New York"/>
    <x v="0"/>
    <s v="North America"/>
    <n v="2013"/>
    <n v="525000000"/>
    <s v="Sequoia Capital Israel, Scale Venture Partners, Commerce Ventures"/>
    <n v="4.7142857142857144"/>
  </r>
  <r>
    <x v="480"/>
    <n v="2000000000"/>
    <d v="2021-03-29T00:00:00"/>
    <s v="Other"/>
    <s v="San Francisco"/>
    <x v="0"/>
    <s v="North America"/>
    <n v="2012"/>
    <n v="351000000"/>
    <s v="Fashion Tech Lab, Fidelity Investments, Vast Ventures"/>
    <n v="4.6980056980056979"/>
  </r>
  <r>
    <x v="481"/>
    <n v="3000000000"/>
    <d v="2021-01-15T00:00:00"/>
    <s v="Fintech"/>
    <s v="Bengaluru"/>
    <x v="6"/>
    <s v="Asia"/>
    <n v="2016"/>
    <n v="531000000"/>
    <s v="Fairfax Financial Holdings, A91 Partners, TVS Capital"/>
    <n v="4.6497175141242941"/>
  </r>
  <r>
    <x v="482"/>
    <n v="1000000000"/>
    <d v="2021-12-07T00:00:00"/>
    <s v="Health"/>
    <s v="Gurugram"/>
    <x v="6"/>
    <s v="Asia"/>
    <n v="2018"/>
    <n v="177000000"/>
    <s v="Sequoia Capital India, Hummingbird Ventures, Epiq Capital"/>
    <n v="4.6497175141242941"/>
  </r>
  <r>
    <x v="483"/>
    <n v="3000000000"/>
    <d v="2020-11-17T00:00:00"/>
    <s v="Cybersecurity"/>
    <s v="Tel Aviv"/>
    <x v="18"/>
    <s v="Asia"/>
    <n v="2015"/>
    <n v="532000000"/>
    <s v="Aspect Ventures, SingTel Innov8, Greylock Partners"/>
    <n v="4.6390977443609023"/>
  </r>
  <r>
    <x v="484"/>
    <n v="2000000000"/>
    <d v="2020-08-25T00:00:00"/>
    <s v="Data management &amp; analytics"/>
    <s v="Mountain View"/>
    <x v="0"/>
    <s v="North America"/>
    <n v="2011"/>
    <n v="356000000"/>
    <s v="Viola Ventures, Dell Technologies Capital, Bain Capital Ventures"/>
    <n v="4.617977528089888"/>
  </r>
  <r>
    <x v="485"/>
    <n v="1000000000"/>
    <d v="2022-01-24T00:00:00"/>
    <s v="E-commerce &amp; direct-to-consumer"/>
    <s v="Seoul"/>
    <x v="1"/>
    <s v="Asia"/>
    <n v="2008"/>
    <n v="178000000"/>
    <s v="Atinum Investment, Company K Partners, GIC"/>
    <n v="4.617977528089888"/>
  </r>
  <r>
    <x v="486"/>
    <n v="3000000000"/>
    <d v="2021-03-25T00:00:00"/>
    <s v="Internet software &amp; services"/>
    <s v="New York"/>
    <x v="0"/>
    <s v="North America"/>
    <n v="2014"/>
    <n v="535000000"/>
    <s v="Lightspeed Venture Partners, Lead Edge Capital, Coatue Management"/>
    <n v="4.6074766355140184"/>
  </r>
  <r>
    <x v="487"/>
    <n v="2000000000"/>
    <d v="2021-10-28T00:00:00"/>
    <s v="Cybersecurity"/>
    <s v="Hanover"/>
    <x v="0"/>
    <s v="North America"/>
    <n v="2016"/>
    <n v="358000000"/>
    <s v="DataTribe, Energy Impact Partners, AllegisCyber Capital"/>
    <n v="4.5865921787709496"/>
  </r>
  <r>
    <x v="488"/>
    <n v="4000000000"/>
    <d v="2018-11-14T00:00:00"/>
    <s v="Hardware"/>
    <s v="Los Altos"/>
    <x v="0"/>
    <s v="North America"/>
    <n v="2016"/>
    <n v="720000000"/>
    <s v="Benchmark, Foundation Capital, Sequoia Capital"/>
    <n v="4.5555555555555554"/>
  </r>
  <r>
    <x v="489"/>
    <n v="5000000000"/>
    <d v="2020-01-24T00:00:00"/>
    <s v="Fintech"/>
    <s v="Noida"/>
    <x v="6"/>
    <s v="Asia"/>
    <n v="1998"/>
    <n v="903000000"/>
    <s v="Sequoia Capital India, Temasek, PayPal Ventures"/>
    <n v="4.5370985603543739"/>
  </r>
  <r>
    <x v="490"/>
    <n v="3000000000"/>
    <d v="2021-08-20T00:00:00"/>
    <s v="Internet software &amp; services"/>
    <s v="Bengaluru"/>
    <x v="6"/>
    <s v="Asia"/>
    <n v="2018"/>
    <n v="543000000"/>
    <s v="Sequoia Capital India, Kae Capital, Accel"/>
    <n v="4.5248618784530388"/>
  </r>
  <r>
    <x v="491"/>
    <n v="1000000000"/>
    <d v="2019-05-15T00:00:00"/>
    <s v="E-commerce &amp; direct-to-consumer"/>
    <s v="New York"/>
    <x v="0"/>
    <s v="North America"/>
    <n v="2015"/>
    <n v="181000000"/>
    <s v="Global Founders Capital, Comcast Ventures, Forerunner Ventures"/>
    <n v="4.5248618784530388"/>
  </r>
  <r>
    <x v="492"/>
    <n v="1000000000"/>
    <d v="2022-02-22T00:00:00"/>
    <s v="Internet software &amp; services"/>
    <s v="New York"/>
    <x v="0"/>
    <s v="North America"/>
    <n v="2015"/>
    <n v="181000000"/>
    <s v="New Enterprise Associates, Benchmark, Two Sigma Ventures"/>
    <n v="4.5248618784530388"/>
  </r>
  <r>
    <x v="493"/>
    <n v="22000000000"/>
    <d v="2017-07-25T00:00:00"/>
    <s v="Edtech"/>
    <s v="Bengaluru"/>
    <x v="6"/>
    <s v="Asia"/>
    <n v="2008"/>
    <n v="4000000000"/>
    <s v="Tencent Holdings, Lightspeed India Partners, Sequoia Capital India"/>
    <n v="4.5"/>
  </r>
  <r>
    <x v="494"/>
    <n v="2000000000"/>
    <d v="2021-04-19T00:00:00"/>
    <s v="Fintech"/>
    <s v="Paris"/>
    <x v="30"/>
    <s v="Europe"/>
    <n v="2016"/>
    <n v="364000000"/>
    <s v="Index Ventures, Temasek, Portag3 Ventures"/>
    <n v="4.4945054945054945"/>
  </r>
  <r>
    <x v="495"/>
    <n v="1000000000"/>
    <d v="2022-02-22T00:00:00"/>
    <s v="Cybersecurity"/>
    <s v="New York"/>
    <x v="0"/>
    <s v="North America"/>
    <n v="2014"/>
    <n v="182000000"/>
    <s v="Battery Ventures, Tiger Global Management, Hanaco Ventures"/>
    <n v="4.4945054945054945"/>
  </r>
  <r>
    <x v="496"/>
    <n v="1000000000"/>
    <d v="2017-09-21T00:00:00"/>
    <s v="Supply chain, logistics, &amp; delivery"/>
    <s v="Shenzhen"/>
    <x v="3"/>
    <s v="Asia"/>
    <n v="1997"/>
    <n v="182000000"/>
    <s v="Co-Energy Finance, Grandland"/>
    <n v="4.4945054945054945"/>
  </r>
  <r>
    <x v="497"/>
    <n v="2000000000"/>
    <d v="2022-03-10T00:00:00"/>
    <s v="Fintech"/>
    <s v="Oakland"/>
    <x v="0"/>
    <s v="North America"/>
    <n v="2015"/>
    <n v="365000000"/>
    <s v="Khosla Ventures, Bain Capital Ventures, Lightspeed Venture Partners"/>
    <n v="4.4794520547945202"/>
  </r>
  <r>
    <x v="498"/>
    <n v="2000000000"/>
    <d v="2020-10-06T00:00:00"/>
    <s v="Fintech"/>
    <s v="New York"/>
    <x v="0"/>
    <s v="North America"/>
    <n v="2017"/>
    <n v="365000000"/>
    <s v="Blackrock, capitalG, World Lab Innovation"/>
    <n v="4.4794520547945202"/>
  </r>
  <r>
    <x v="499"/>
    <n v="1000000000"/>
    <d v="2021-07-28T00:00:00"/>
    <s v="Health"/>
    <s v="Denver"/>
    <x v="0"/>
    <s v="North America"/>
    <n v="2014"/>
    <n v="183000000"/>
    <s v="Kickstart Fund, General Catalyst, Drive Capital"/>
    <n v="4.4644808743169397"/>
  </r>
  <r>
    <x v="500"/>
    <n v="3000000000"/>
    <d v="2021-08-20T00:00:00"/>
    <s v="Fintech"/>
    <s v="Chatham"/>
    <x v="0"/>
    <s v="North America"/>
    <n v="2012"/>
    <n v="551000000"/>
    <s v="Point72 Ventures, Route 66 Ventures, Accel"/>
    <n v="4.4446460980036298"/>
  </r>
  <r>
    <x v="501"/>
    <n v="4000000000"/>
    <d v="2021-09-21T00:00:00"/>
    <s v="E-commerce &amp; direct-to-consumer"/>
    <s v="Paris"/>
    <x v="30"/>
    <s v="Europe"/>
    <n v="2019"/>
    <n v="739000000"/>
    <s v="Benchmark, Accel, SoftBank Group"/>
    <n v="4.4127198917456019"/>
  </r>
  <r>
    <x v="502"/>
    <n v="2000000000"/>
    <d v="2021-08-13T00:00:00"/>
    <s v="Fintech"/>
    <s v="San Francisco"/>
    <x v="0"/>
    <s v="North America"/>
    <n v="2017"/>
    <n v="370000000"/>
    <s v="Andreessen Horowitz, Caffeinated Capital, SciFi VC"/>
    <n v="4.4054054054054053"/>
  </r>
  <r>
    <x v="503"/>
    <n v="2000000000"/>
    <d v="2021-07-26T00:00:00"/>
    <s v="Artificial intelligence"/>
    <s v="Santiago"/>
    <x v="35"/>
    <s v="South America"/>
    <n v="2015"/>
    <n v="370000000"/>
    <s v="Kaszek Ventures, SOSV, Tiger Global Management"/>
    <n v="4.4054054054054053"/>
  </r>
  <r>
    <x v="504"/>
    <n v="1000000000"/>
    <d v="2021-06-16T00:00:00"/>
    <s v="Supply chain, logistics, &amp; delivery"/>
    <s v="Tel Aviv"/>
    <x v="18"/>
    <s v="Asia"/>
    <n v="2013"/>
    <n v="185000000"/>
    <s v="Salesforce Ventures, next47, Pereg Ventures"/>
    <n v="4.4054054054054053"/>
  </r>
  <r>
    <x v="505"/>
    <n v="1000000000"/>
    <d v="2021-12-28T00:00:00"/>
    <s v="E-commerce &amp; direct-to-consumer"/>
    <s v="New Delhi"/>
    <x v="6"/>
    <s v="Asia"/>
    <n v="2021"/>
    <n v="185000000"/>
    <s v="Chiratae Ventures, SoftBank Group, Trifecta Capital"/>
    <n v="4.4054054054054053"/>
  </r>
  <r>
    <x v="506"/>
    <n v="5000000000"/>
    <d v="2019-07-11T00:00:00"/>
    <s v="Internet software &amp; services"/>
    <s v="Atlanta"/>
    <x v="0"/>
    <s v="North America"/>
    <n v="2016"/>
    <n v="926000000"/>
    <s v="Insight Partners"/>
    <n v="4.3995680345572357"/>
  </r>
  <r>
    <x v="507"/>
    <n v="2000000000"/>
    <d v="2021-04-27T00:00:00"/>
    <s v="E-commerce &amp; direct-to-consumer"/>
    <s v="Gurgaon"/>
    <x v="6"/>
    <s v="Asia"/>
    <n v="2014"/>
    <n v="371000000"/>
    <s v="VY Capital, Accel, Elevation Capital"/>
    <n v="4.3908355795148246"/>
  </r>
  <r>
    <x v="508"/>
    <n v="3000000000"/>
    <d v="2015-04-14T00:00:00"/>
    <s v="Cybersecurity"/>
    <s v="Sunnyvale"/>
    <x v="0"/>
    <s v="North America"/>
    <n v="2013"/>
    <n v="558000000"/>
    <s v="Data Collective, Formation 8, General Catalyst Partners"/>
    <n v="4.376344086021505"/>
  </r>
  <r>
    <x v="509"/>
    <n v="1000000000"/>
    <d v="2022-02-22T00:00:00"/>
    <s v="Cybersecurity"/>
    <s v="Waterloo"/>
    <x v="8"/>
    <s v="North America"/>
    <n v="2001"/>
    <n v="186000000"/>
    <s v="Edison Partners, Georgian Partners, VentureLink"/>
    <n v="4.376344086021505"/>
  </r>
  <r>
    <x v="510"/>
    <n v="2000000000"/>
    <d v="2020-12-02T00:00:00"/>
    <s v="Health"/>
    <s v="San Francisco"/>
    <x v="0"/>
    <s v="North America"/>
    <n v="2015"/>
    <n v="373000000"/>
    <s v="Caffeinated Capital, Obvious Ventures, Venrock"/>
    <n v="4.3619302949061662"/>
  </r>
  <r>
    <x v="511"/>
    <n v="2000000000"/>
    <d v="2015-08-20T00:00:00"/>
    <s v="Health"/>
    <s v="New York"/>
    <x v="0"/>
    <s v="North America"/>
    <n v="2007"/>
    <n v="374000000"/>
    <s v="Founders Fund, Khosla Ventures, Goldman Sachs"/>
    <n v="4.3475935828877006"/>
  </r>
  <r>
    <x v="512"/>
    <n v="1000000000"/>
    <d v="2021-07-13T00:00:00"/>
    <s v="Artificial intelligence"/>
    <s v="Seattle"/>
    <x v="0"/>
    <s v="North America"/>
    <n v="2016"/>
    <n v="187000000"/>
    <s v="Madrona Venture Group, Tiger Global Management, Madera Technology Partners"/>
    <n v="4.3475935828877006"/>
  </r>
  <r>
    <x v="513"/>
    <n v="1000000000"/>
    <d v="2019-05-07T00:00:00"/>
    <s v="Internet software &amp; services"/>
    <s v="New York"/>
    <x v="0"/>
    <s v="North America"/>
    <n v="2012"/>
    <n v="187000000"/>
    <s v="Trinity Ventures, Fifth Wall Ventures, OpenView Venture Partners"/>
    <n v="4.3475935828877006"/>
  </r>
  <r>
    <x v="514"/>
    <n v="2000000000"/>
    <d v="2021-09-15T00:00:00"/>
    <s v="Internet software &amp; services"/>
    <s v="Bengaluru"/>
    <x v="6"/>
    <s v="Asia"/>
    <n v="2018"/>
    <n v="376000000"/>
    <s v="Sequoia Capital India, RTP Global, Go-Ventures"/>
    <n v="4.3191489361702127"/>
  </r>
  <r>
    <x v="515"/>
    <n v="1000000000"/>
    <d v="2021-01-25T00:00:00"/>
    <s v="Supply chain, logistics, &amp; delivery"/>
    <s v="Shanghai"/>
    <x v="3"/>
    <s v="Asia"/>
    <n v="2013"/>
    <n v="188000000"/>
    <s v="QF Capital, QC Capital, Unicom Innovation Venture Capital"/>
    <n v="4.3191489361702127"/>
  </r>
  <r>
    <x v="516"/>
    <n v="1000000000"/>
    <d v="2021-05-06T00:00:00"/>
    <s v="Health"/>
    <s v="Hangzhou"/>
    <x v="3"/>
    <s v="Asia"/>
    <n v="2015"/>
    <n v="188000000"/>
    <s v="Sequoia Capital China, China Life Investment Holding Company, Qiming Venture Partners"/>
    <n v="4.3191489361702127"/>
  </r>
  <r>
    <x v="517"/>
    <n v="5000000000"/>
    <d v="2014-07-23T00:00:00"/>
    <s v="Hardware"/>
    <s v="Zhuhai"/>
    <x v="3"/>
    <s v="Asia"/>
    <n v="2003"/>
    <n v="943000000"/>
    <s v="Telling Telecommunication Holding Co., Alibaba Group"/>
    <n v="4.3022269353128317"/>
  </r>
  <r>
    <x v="518"/>
    <n v="5000000000"/>
    <d v="2016-07-25T00:00:00"/>
    <s v="Hardware"/>
    <s v="Shenzhen"/>
    <x v="3"/>
    <s v="Asia"/>
    <n v="2012"/>
    <n v="943000000"/>
    <s v="CDH Investments, Goldstone Investments, Qiming Venture Partners"/>
    <n v="4.3022269353128317"/>
  </r>
  <r>
    <x v="519"/>
    <n v="2000000000"/>
    <d v="2021-05-05T00:00:00"/>
    <s v="Fintech"/>
    <s v="Mexico City"/>
    <x v="27"/>
    <s v="North America"/>
    <n v="2014"/>
    <n v="378000000"/>
    <s v="Pantera Capital, QED Investors, Coinbase Ventures"/>
    <n v="4.2910052910052912"/>
  </r>
  <r>
    <x v="520"/>
    <n v="1000000000"/>
    <d v="2021-05-18T00:00:00"/>
    <s v="Fintech"/>
    <s v="New York"/>
    <x v="0"/>
    <s v="North America"/>
    <n v="2016"/>
    <n v="189000000"/>
    <s v="RPM Ventures, Inspiration Ventures, Carrick Capital Partners"/>
    <n v="4.2910052910052912"/>
  </r>
  <r>
    <x v="521"/>
    <n v="1000000000"/>
    <d v="2022-01-12T00:00:00"/>
    <s v="Internet software &amp; services"/>
    <s v="Bellevue"/>
    <x v="0"/>
    <s v="North America"/>
    <n v="2017"/>
    <n v="189000000"/>
    <s v="Mayfield, Madrona Venture Group, Tiger Global Management"/>
    <n v="4.2910052910052912"/>
  </r>
  <r>
    <x v="522"/>
    <n v="2000000000"/>
    <d v="2021-05-19T00:00:00"/>
    <s v="Artificial intelligence"/>
    <s v="New York"/>
    <x v="0"/>
    <s v="North America"/>
    <n v="2014"/>
    <n v="380000000"/>
    <s v="March Capital Partners, HOF Capital, Emergence Capital Partners"/>
    <n v="4.2631578947368425"/>
  </r>
  <r>
    <x v="523"/>
    <n v="1000000000"/>
    <d v="2022-01-11T00:00:00"/>
    <s v="Cybersecurity"/>
    <s v="Petah Tikva"/>
    <x v="18"/>
    <s v="Asia"/>
    <n v="2015"/>
    <n v="190000000"/>
    <s v="AWZ Ventures, Blackstone, Insight Partners"/>
    <n v="4.2631578947368425"/>
  </r>
  <r>
    <x v="524"/>
    <n v="4000000000"/>
    <d v="2018-07-31T00:00:00"/>
    <s v="Health"/>
    <s v="Chengdu"/>
    <x v="3"/>
    <s v="Asia"/>
    <n v="2014"/>
    <n v="761000000"/>
    <s v="China Health Industry Investment Fund, China Renaissance, and Sequoia Capital China"/>
    <n v="4.2562417871222076"/>
  </r>
  <r>
    <x v="525"/>
    <n v="2000000000"/>
    <d v="2021-09-29T00:00:00"/>
    <s v="Internet software &amp; services"/>
    <s v="New York"/>
    <x v="0"/>
    <s v="North America"/>
    <n v="2014"/>
    <n v="381000000"/>
    <s v="Spark Capital, Google Ventures, CRE Venture Capital"/>
    <n v="4.2493438320209975"/>
  </r>
  <r>
    <x v="526"/>
    <n v="2000000000"/>
    <d v="2021-06-10T00:00:00"/>
    <s v="Fintech"/>
    <s v="Mexico City"/>
    <x v="27"/>
    <s v="North America"/>
    <n v="2012"/>
    <n v="381000000"/>
    <s v="Alta Ventures Mexico, General Atlantic, SoftBank Group"/>
    <n v="4.2493438320209975"/>
  </r>
  <r>
    <x v="527"/>
    <n v="2000000000"/>
    <d v="2021-10-26T00:00:00"/>
    <s v="Data management &amp; analytics"/>
    <s v="Cambridge"/>
    <x v="0"/>
    <s v="North America"/>
    <n v="2011"/>
    <n v="381000000"/>
    <s v="Insight Partners, Kibo Ventures, Bessemer Venture Partners"/>
    <n v="4.2493438320209975"/>
  </r>
  <r>
    <x v="528"/>
    <n v="1000000000"/>
    <d v="2021-05-07T00:00:00"/>
    <s v="Artificial intelligence"/>
    <s v="Toronto"/>
    <x v="8"/>
    <s v="North America"/>
    <n v="2016"/>
    <n v="191000000"/>
    <s v="Version One Ventures, Bessemer Venture Partners, FirstMark Capital"/>
    <n v="4.2356020942408374"/>
  </r>
  <r>
    <x v="529"/>
    <n v="1000000000"/>
    <d v="2021-06-03T00:00:00"/>
    <s v="Internet software &amp; services"/>
    <s v="Redwood City"/>
    <x v="0"/>
    <s v="North America"/>
    <n v="2012"/>
    <n v="192000000"/>
    <s v="Costanoa Ventures, Data Collective, Salesforce Ventures"/>
    <n v="4.208333333333333"/>
  </r>
  <r>
    <x v="530"/>
    <n v="1000000000"/>
    <d v="2022-02-08T00:00:00"/>
    <s v="Fintech"/>
    <s v="Tustin"/>
    <x v="0"/>
    <s v="North America"/>
    <n v="2009"/>
    <n v="192000000"/>
    <s v="FirstMark Capital, Anthemis, CMFG Ventures"/>
    <n v="4.208333333333333"/>
  </r>
  <r>
    <x v="531"/>
    <n v="1000000000"/>
    <d v="2020-06-17T00:00:00"/>
    <s v="Health"/>
    <s v="Menlo Park"/>
    <x v="0"/>
    <s v="North America"/>
    <n v="2016"/>
    <n v="192000000"/>
    <s v="Lightspeed Venture Partners, Data Collective, 8VC"/>
    <n v="4.208333333333333"/>
  </r>
  <r>
    <x v="532"/>
    <n v="2000000000"/>
    <d v="2021-04-27T00:00:00"/>
    <s v="Internet software &amp; services"/>
    <s v="Burnaby"/>
    <x v="8"/>
    <s v="North America"/>
    <n v="2008"/>
    <n v="386000000"/>
    <s v="OMERS Private Equity, T. Rowe Price, Technology Crossover Ventures"/>
    <n v="4.1813471502590671"/>
  </r>
  <r>
    <x v="533"/>
    <n v="1000000000"/>
    <d v="2021-09-15T00:00:00"/>
    <s v="Internet software &amp; services"/>
    <s v="Bengaluru"/>
    <x v="6"/>
    <s v="Asia"/>
    <n v="2019"/>
    <n v="193000000"/>
    <s v="Sequoia Capital India, Rocketship.vc, Lightspeed India Partners"/>
    <n v="4.1813471502590671"/>
  </r>
  <r>
    <x v="534"/>
    <n v="4000000000"/>
    <d v="2019-12-20T00:00:00"/>
    <s v="E-commerce &amp; direct-to-consumer"/>
    <s v="Faridabad"/>
    <x v="6"/>
    <s v="Asia"/>
    <n v="2008"/>
    <n v="776000000"/>
    <s v="Chiratae Ventures, PremjiInvest, Softbank"/>
    <n v="4.1546391752577323"/>
  </r>
  <r>
    <x v="535"/>
    <n v="3000000000"/>
    <d v="2021-03-31T00:00:00"/>
    <s v="E-commerce &amp; direct-to-consumer"/>
    <s v="Madison"/>
    <x v="0"/>
    <s v="North America"/>
    <n v="2014"/>
    <n v="582000000"/>
    <s v="Greycroft, Loeb.NYC, DST Global"/>
    <n v="4.1546391752577323"/>
  </r>
  <r>
    <x v="536"/>
    <n v="1000000000"/>
    <d v="2021-08-09T00:00:00"/>
    <s v="Edtech"/>
    <s v="Mumbai"/>
    <x v="6"/>
    <s v="Asia"/>
    <n v="2015"/>
    <n v="194000000"/>
    <s v="Qualcomm Ventures, Accel, Canaan Partners"/>
    <n v="4.1546391752577323"/>
  </r>
  <r>
    <x v="537"/>
    <n v="3000000000"/>
    <d v="2021-06-22T00:00:00"/>
    <s v="Cybersecurity"/>
    <s v="Tel Aviv"/>
    <x v="18"/>
    <s v="Asia"/>
    <n v="2014"/>
    <n v="583000000"/>
    <s v="General Atlantic, Insight Partners, Vintage Investment Partners"/>
    <n v="4.1457975986277873"/>
  </r>
  <r>
    <x v="538"/>
    <n v="2000000000"/>
    <d v="2021-06-01T00:00:00"/>
    <s v="Cybersecurity"/>
    <s v="Foster City"/>
    <x v="0"/>
    <s v="North America"/>
    <n v="2013"/>
    <n v="390000000"/>
    <s v="Norwest Venture Partners, Aspect Ventures, Lightspeed Venture Partners"/>
    <n v="4.1282051282051286"/>
  </r>
  <r>
    <x v="539"/>
    <n v="2000000000"/>
    <d v="2021-02-07T00:00:00"/>
    <s v="Edtech"/>
    <s v="Beijing"/>
    <x v="3"/>
    <s v="Asia"/>
    <n v="2015"/>
    <n v="390000000"/>
    <s v="Trustbridge Partners, Hony Capital, IDG Capital"/>
    <n v="4.1282051282051286"/>
  </r>
  <r>
    <x v="540"/>
    <n v="1000000000"/>
    <d v="2021-08-26T00:00:00"/>
    <s v="Mobile &amp; telecommunications"/>
    <s v="San Francisco"/>
    <x v="0"/>
    <s v="North America"/>
    <n v="2011"/>
    <n v="195000000"/>
    <s v="Sequoia Capital, DCM Ventures, Insight Partners"/>
    <n v="4.1282051282051286"/>
  </r>
  <r>
    <x v="541"/>
    <n v="1000000000"/>
    <d v="2022-03-21T00:00:00"/>
    <s v="Artificial intelligence"/>
    <s v="Palo Alto"/>
    <x v="0"/>
    <s v="North America"/>
    <n v="2012"/>
    <n v="196000000"/>
    <s v="Trinity Ventures, Madrona Venture Group, Shasta Ventures"/>
    <n v="4.1020408163265305"/>
  </r>
  <r>
    <x v="542"/>
    <n v="3000000000"/>
    <d v="2021-08-12T00:00:00"/>
    <s v="Edtech"/>
    <s v="Mumbai"/>
    <x v="6"/>
    <s v="Asia"/>
    <n v="2010"/>
    <n v="591000000"/>
    <s v="Sequoia Capital India, Softbank, Bertelsmann India Investments"/>
    <n v="4.0761421319796955"/>
  </r>
  <r>
    <x v="543"/>
    <n v="1000000000"/>
    <d v="2021-06-15T00:00:00"/>
    <s v="Internet software &amp; services"/>
    <s v="San Francisco"/>
    <x v="0"/>
    <s v="North America"/>
    <n v="2017"/>
    <n v="197000000"/>
    <s v="Goodwater Capital, Floodgate, Founders Fund"/>
    <n v="4.0761421319796955"/>
  </r>
  <r>
    <x v="544"/>
    <n v="4000000000"/>
    <d v="2021-07-28T00:00:00"/>
    <s v="Other"/>
    <s v="Carson City"/>
    <x v="0"/>
    <s v="North America"/>
    <n v="2017"/>
    <n v="792000000"/>
    <s v="Breakthrough Energy Ventures, Capricorn Investment Group, Valor Equity Partners"/>
    <n v="4.0505050505050502"/>
  </r>
  <r>
    <x v="545"/>
    <n v="2000000000"/>
    <d v="2020-10-27T00:00:00"/>
    <s v="Internet software &amp; services"/>
    <s v="Santa Clara"/>
    <x v="0"/>
    <s v="North America"/>
    <n v="2016"/>
    <n v="397000000"/>
    <s v="Foundation Capital, Institutional Venture Partners, General Catalyst"/>
    <n v="4.0377833753148611"/>
  </r>
  <r>
    <x v="546"/>
    <n v="2000000000"/>
    <d v="2015-09-09T00:00:00"/>
    <s v="E-commerce &amp; direct-to-consumer"/>
    <s v="Seoul"/>
    <x v="1"/>
    <s v="Asia"/>
    <n v="2009"/>
    <n v="397000000"/>
    <s v="IMM Investment, NXC"/>
    <n v="4.0377833753148611"/>
  </r>
  <r>
    <x v="547"/>
    <n v="5000000000"/>
    <d v="2021-05-20T00:00:00"/>
    <s v="Fintech"/>
    <s v="Berlin"/>
    <x v="21"/>
    <s v="Europe"/>
    <n v="2015"/>
    <n v="996000000"/>
    <s v="Founders Fund, Accel, Creandum"/>
    <n v="4.0200803212851408"/>
  </r>
  <r>
    <x v="548"/>
    <n v="15000000000"/>
    <d v="2020-10-08T00:00:00"/>
    <s v="E-commerce &amp; direct-to-consumer"/>
    <s v="Philadelphia"/>
    <x v="0"/>
    <s v="North America"/>
    <n v="2013"/>
    <n v="3000000000"/>
    <s v="Accel, Softbank Group, Anthos Capital"/>
    <n v="4"/>
  </r>
  <r>
    <x v="549"/>
    <n v="10000000000"/>
    <d v="2019-02-21T00:00:00"/>
    <s v="Supply chain, logistics, &amp; delivery"/>
    <s v="Cheung Sha Wan"/>
    <x v="23"/>
    <s v="Asia"/>
    <n v="2013"/>
    <n v="2000000000"/>
    <s v="MindWorks Ventures, Shunwei Capital Partners, Xiang He Capital"/>
    <n v="4"/>
  </r>
  <r>
    <x v="550"/>
    <n v="10000000000"/>
    <d v="2020-07-15T00:00:00"/>
    <s v="Other"/>
    <s v="Walpole"/>
    <x v="0"/>
    <s v="North America"/>
    <n v="2018"/>
    <n v="2000000000"/>
    <s v="Upper90, RiverPark Ventures, Advent International"/>
    <n v="4"/>
  </r>
  <r>
    <x v="551"/>
    <n v="5000000000"/>
    <d v="2021-12-16T00:00:00"/>
    <s v="Hardware"/>
    <s v="Beijing"/>
    <x v="3"/>
    <s v="Asia"/>
    <n v="2008"/>
    <n v="1000000000"/>
    <s v="China Grand Prosperity Investment, Silk Road Huacheng, Oriza Equity Investment"/>
    <n v="4"/>
  </r>
  <r>
    <x v="552"/>
    <n v="5000000000"/>
    <d v="2021-04-05T00:00:00"/>
    <s v="Internet software &amp; services"/>
    <s v="Bengaluru"/>
    <x v="6"/>
    <s v="Asia"/>
    <n v="2015"/>
    <n v="1000000000"/>
    <s v="Venture Highway, Sequoia Capital India, Prosus Ventures"/>
    <n v="4"/>
  </r>
  <r>
    <x v="553"/>
    <n v="5000000000"/>
    <d v="2018-10-31T00:00:00"/>
    <s v="Fintech"/>
    <s v="London"/>
    <x v="7"/>
    <s v="Europe"/>
    <n v="2015"/>
    <n v="1000000000"/>
    <s v="Passion Capital, Thrive Capital, Orange Digital Ventures"/>
    <n v="4"/>
  </r>
  <r>
    <x v="554"/>
    <n v="5000000000"/>
    <d v="2021-04-13T00:00:00"/>
    <s v="Data management &amp; analytics"/>
    <s v="Palo Alto"/>
    <x v="0"/>
    <s v="North America"/>
    <n v="2017"/>
    <n v="1000000000"/>
    <s v="Walden International, Google Ventures, Intel Capital"/>
    <n v="4"/>
  </r>
  <r>
    <x v="555"/>
    <n v="5000000000"/>
    <d v="2016-08-04T00:00:00"/>
    <s v="Edtech"/>
    <s v="Beijing"/>
    <x v="3"/>
    <s v="Asia"/>
    <n v="2013"/>
    <n v="1000000000"/>
    <s v="Sequoia Capital China, Tencent Holdings, Sinovation Ventures"/>
    <n v="4"/>
  </r>
  <r>
    <x v="556"/>
    <n v="3000000000"/>
    <d v="2021-07-30T00:00:00"/>
    <s v="Fintech"/>
    <s v="New Delhi"/>
    <x v="6"/>
    <s v="Asia"/>
    <n v="2018"/>
    <n v="600000000"/>
    <s v="Insight Partners, Sequoia Capital India, BEENEXT"/>
    <n v="4"/>
  </r>
  <r>
    <x v="557"/>
    <n v="2000000000"/>
    <d v="2020-10-06T00:00:00"/>
    <s v="Internet software &amp; services"/>
    <s v="San Francisco"/>
    <x v="0"/>
    <s v="North America"/>
    <n v="2011"/>
    <n v="400000000"/>
    <s v="Andreessen Horowitz, Google Ventures, Section 32"/>
    <n v="4"/>
  </r>
  <r>
    <x v="558"/>
    <n v="1000000000"/>
    <d v="2022-03-15T00:00:00"/>
    <s v="Internet software &amp; services"/>
    <s v="Palo Alto"/>
    <x v="0"/>
    <s v="North America"/>
    <n v="2021"/>
    <n v="200000000"/>
    <s v="Andreessen Horowitz, Coinbase Ventures, Tiger Global Management"/>
    <n v="4"/>
  </r>
  <r>
    <x v="559"/>
    <n v="1000000000"/>
    <d v="2016-04-12T00:00:00"/>
    <s v="Artificial intelligence"/>
    <s v="Shenzhen"/>
    <x v="3"/>
    <s v="Asia"/>
    <n v="2015"/>
    <n v="200000000"/>
    <s v="Tencent, Vcanbio"/>
    <n v="4"/>
  </r>
  <r>
    <x v="560"/>
    <n v="1000000000"/>
    <d v="2020-07-30T00:00:00"/>
    <s v="Mobile &amp; telecommunications"/>
    <s v="Vodnjan"/>
    <x v="36"/>
    <s v="Europe"/>
    <n v="2006"/>
    <n v="200000000"/>
    <s v="One Equity Partners"/>
    <n v="4"/>
  </r>
  <r>
    <x v="561"/>
    <n v="1000000000"/>
    <d v="2018-05-21T00:00:00"/>
    <s v="Hardware"/>
    <s v="Shenzhen"/>
    <x v="3"/>
    <s v="Asia"/>
    <n v="2013"/>
    <n v="200000000"/>
    <s v="R-Z Capital, Green Pine Capital Partners, SAIF Partners China"/>
    <n v="4"/>
  </r>
  <r>
    <x v="562"/>
    <n v="1000000000"/>
    <d v="2021-08-11T00:00:00"/>
    <s v="Internet software &amp; services"/>
    <s v="San Francisco"/>
    <x v="0"/>
    <s v="North America"/>
    <n v="2017"/>
    <n v="200000000"/>
    <s v="GGV Capital, Lightspeed Venture Partners, ICONIQ Capital"/>
    <n v="4"/>
  </r>
  <r>
    <x v="563"/>
    <n v="1000000000"/>
    <d v="2017-11-27T00:00:00"/>
    <s v="Fintech"/>
    <s v="Crewe"/>
    <x v="7"/>
    <s v="Europe"/>
    <n v="1990"/>
    <n v="200000000"/>
    <s v="Inflexion Private Equity"/>
    <n v="4"/>
  </r>
  <r>
    <x v="564"/>
    <n v="1000000000"/>
    <d v="2021-10-13T00:00:00"/>
    <s v="Internet software &amp; services"/>
    <s v="San Francisco"/>
    <x v="0"/>
    <s v="North America"/>
    <n v="2017"/>
    <n v="200000000"/>
    <s v="Coatue Management, Insight Partners, Trinity Ventures"/>
    <n v="4"/>
  </r>
  <r>
    <x v="565"/>
    <n v="1000000000"/>
    <d v="2021-06-01T00:00:00"/>
    <s v="Internet software &amp; services"/>
    <s v="Shanghai"/>
    <x v="3"/>
    <s v="Asia"/>
    <n v="2015"/>
    <n v="200000000"/>
    <s v="Eastern Bell Capital, Danhua Capital, MSA Capital"/>
    <n v="4"/>
  </r>
  <r>
    <x v="566"/>
    <n v="2000000000"/>
    <d v="2021-09-13T00:00:00"/>
    <s v="Cybersecurity"/>
    <s v="Boston"/>
    <x v="0"/>
    <s v="North America"/>
    <n v="2013"/>
    <n v="401000000"/>
    <s v="Menlo Ventures, GGV Capital, Flybridge Capital Partners"/>
    <n v="3.9875311720698257"/>
  </r>
  <r>
    <x v="567"/>
    <n v="2000000000"/>
    <d v="2018-03-08T00:00:00"/>
    <s v="Artificial intelligence"/>
    <s v="Shanghai"/>
    <x v="3"/>
    <s v="Asia"/>
    <n v="2012"/>
    <n v="401000000"/>
    <s v="Sequoia Capital China, Banyan Capital"/>
    <n v="3.9875311720698257"/>
  </r>
  <r>
    <x v="568"/>
    <n v="2000000000"/>
    <d v="2021-04-27T00:00:00"/>
    <s v="Fintech"/>
    <s v="New York"/>
    <x v="0"/>
    <s v="North America"/>
    <n v="2015"/>
    <n v="402000000"/>
    <s v="Expa, QED Investors, Foundation Capital"/>
    <n v="3.9751243781094527"/>
  </r>
  <r>
    <x v="569"/>
    <n v="1000000000"/>
    <d v="2022-01-14T00:00:00"/>
    <s v="Fintech"/>
    <s v="New York"/>
    <x v="0"/>
    <s v="North America"/>
    <n v="2014"/>
    <n v="201000000"/>
    <s v="Liberty City Ventures, Soros Fund Management, Summer Capital"/>
    <n v="3.9751243781094527"/>
  </r>
  <r>
    <x v="570"/>
    <n v="2000000000"/>
    <d v="2021-03-03T00:00:00"/>
    <s v="Health"/>
    <s v="Denver"/>
    <x v="0"/>
    <s v="North America"/>
    <n v="2013"/>
    <n v="403000000"/>
    <s v="Alta Partners, Questa Capital, Echo Health Venturesl"/>
    <n v="3.9627791563275436"/>
  </r>
  <r>
    <x v="571"/>
    <n v="2000000000"/>
    <d v="2021-07-13T00:00:00"/>
    <s v="Fintech"/>
    <s v="Berlin"/>
    <x v="21"/>
    <s v="Europe"/>
    <n v="2016"/>
    <n v="403000000"/>
    <s v="Yabeo Capital, SBI Investment, Vulcan Capital"/>
    <n v="3.9627791563275436"/>
  </r>
  <r>
    <x v="572"/>
    <n v="1000000000"/>
    <d v="2021-08-17T00:00:00"/>
    <s v="Health"/>
    <s v="New York"/>
    <x v="0"/>
    <s v="North America"/>
    <n v="2014"/>
    <n v="202000000"/>
    <s v="Female Founders Fund, Oak HC/FT Partners, Sequoia Capital"/>
    <n v="3.9504950495049505"/>
  </r>
  <r>
    <x v="573"/>
    <n v="1000000000"/>
    <d v="2022-02-14T00:00:00"/>
    <s v="Mobile &amp; telecommunications"/>
    <s v="London"/>
    <x v="7"/>
    <s v="Europe"/>
    <n v="2017"/>
    <n v="202000000"/>
    <s v="Lightspeed Venture Partners, Access Industries, Eldridge"/>
    <n v="3.9504950495049505"/>
  </r>
  <r>
    <x v="574"/>
    <n v="1000000000"/>
    <d v="2021-03-09T00:00:00"/>
    <s v="Fintech"/>
    <s v="London"/>
    <x v="7"/>
    <s v="Europe"/>
    <n v="2016"/>
    <n v="202000000"/>
    <s v="LocalGlobe, Balderton Capital, Target Global"/>
    <n v="3.9504950495049505"/>
  </r>
  <r>
    <x v="575"/>
    <n v="3000000000"/>
    <d v="2022-02-16T00:00:00"/>
    <s v="Artificial intelligence"/>
    <s v="Palo Alto"/>
    <x v="0"/>
    <s v="North America"/>
    <n v="2008"/>
    <n v="607000000"/>
    <s v="Chiratae Ventures, March Capital Partners, National Grid Partners"/>
    <n v="3.9423393739703458"/>
  </r>
  <r>
    <x v="576"/>
    <n v="3000000000"/>
    <d v="2019-10-23T00:00:00"/>
    <s v="E-commerce &amp; direct-to-consumer"/>
    <s v="Dongguan"/>
    <x v="3"/>
    <s v="Asia"/>
    <n v="2014"/>
    <n v="612000000"/>
    <s v="Matrix Partners China, Bright Venture Capita, Shenzhen Capital Group"/>
    <n v="3.9019607843137254"/>
  </r>
  <r>
    <x v="577"/>
    <n v="2000000000"/>
    <d v="2021-06-17T00:00:00"/>
    <s v="Data management &amp; analytics"/>
    <s v="San Mateo"/>
    <x v="0"/>
    <s v="North America"/>
    <n v="2007"/>
    <n v="408000000"/>
    <s v="Eight Roads Ventures, One Peak Partners, Creandum"/>
    <n v="3.9019607843137254"/>
  </r>
  <r>
    <x v="578"/>
    <n v="2000000000"/>
    <d v="2021-01-06T00:00:00"/>
    <s v="Data management &amp; analytics"/>
    <s v="Santa Clara"/>
    <x v="0"/>
    <s v="North America"/>
    <n v="2015"/>
    <n v="410000000"/>
    <s v="Lightspeed Venture Partners, Redpoint Ventures, Norwest Venture Partners"/>
    <n v="3.8780487804878048"/>
  </r>
  <r>
    <x v="579"/>
    <n v="2000000000"/>
    <d v="2019-08-05T00:00:00"/>
    <s v="Mobile &amp; telecommunications"/>
    <s v="Tokyo"/>
    <x v="14"/>
    <s v="Asia"/>
    <n v="2012"/>
    <n v="410000000"/>
    <s v="Japan Post Capital, Globis Capital Partners, Atomico"/>
    <n v="3.8780487804878048"/>
  </r>
  <r>
    <x v="580"/>
    <n v="1000000000"/>
    <d v="2022-02-01T00:00:00"/>
    <s v="Artificial intelligence"/>
    <s v="Santiago"/>
    <x v="35"/>
    <s v="South America"/>
    <n v="2018"/>
    <n v="205000000"/>
    <s v="QED Investors, DST Global, Endeavor"/>
    <n v="3.8780487804878048"/>
  </r>
  <r>
    <x v="581"/>
    <n v="1000000000"/>
    <d v="2022-02-22T00:00:00"/>
    <s v="Cybersecurity"/>
    <s v="New York"/>
    <x v="0"/>
    <s v="North America"/>
    <n v="2019"/>
    <n v="205000000"/>
    <s v="New Enterprise Associates, Koch Disruptive Technologies, Evolution Equity Partners"/>
    <n v="3.8780487804878048"/>
  </r>
  <r>
    <x v="582"/>
    <n v="1000000000"/>
    <d v="2021-11-30T00:00:00"/>
    <s v="Internet software &amp; services"/>
    <s v="Scottsdale"/>
    <x v="0"/>
    <s v="North America"/>
    <n v="2019"/>
    <n v="205000000"/>
    <s v="Khosla Ventures, General Catalyst, Navitas Capital"/>
    <n v="3.8780487804878048"/>
  </r>
  <r>
    <x v="583"/>
    <n v="1000000000"/>
    <d v="2021-09-13T00:00:00"/>
    <s v="Supply chain, logistics, &amp; delivery"/>
    <s v="Atlanta"/>
    <x v="0"/>
    <s v="North America"/>
    <n v="2015"/>
    <n v="205000000"/>
    <s v="Dynamo VC, Susa Ventures, Founders Fund"/>
    <n v="3.8780487804878048"/>
  </r>
  <r>
    <x v="584"/>
    <n v="1000000000"/>
    <d v="2021-05-13T00:00:00"/>
    <s v="Data management &amp; analytics"/>
    <s v="Berkeley Heights"/>
    <x v="0"/>
    <s v="North America"/>
    <n v="2009"/>
    <n v="206000000"/>
    <s v="Helion Venture Partners, Bain Capital Tech Opportunities, Sequoia Capital India"/>
    <n v="3.854368932038835"/>
  </r>
  <r>
    <x v="585"/>
    <n v="1000000000"/>
    <d v="2021-06-29T00:00:00"/>
    <s v="Supply chain, logistics, &amp; delivery"/>
    <s v="Shanghai"/>
    <x v="3"/>
    <s v="Asia"/>
    <n v="2015"/>
    <n v="207000000"/>
    <s v="Source Code Capital, Coatue Management, DCM Ventures"/>
    <n v="3.8309178743961354"/>
  </r>
  <r>
    <x v="586"/>
    <n v="2000000000"/>
    <d v="2019-04-23T00:00:00"/>
    <s v="Supply chain, logistics, &amp; delivery"/>
    <s v="San Francisco"/>
    <x v="0"/>
    <s v="North America"/>
    <n v="2013"/>
    <n v="417000000"/>
    <s v="Google Ventures, Index Ventures, Scale Venture Partners"/>
    <n v="3.7961630695443644"/>
  </r>
  <r>
    <x v="587"/>
    <n v="2000000000"/>
    <d v="2020-06-17T00:00:00"/>
    <s v="Fintech"/>
    <s v="Tel Aviv"/>
    <x v="18"/>
    <s v="Asia"/>
    <n v="2015"/>
    <n v="417000000"/>
    <s v="Oak HC/FT Partners, GF Investments, Harvey Golub Family Office"/>
    <n v="3.7961630695443644"/>
  </r>
  <r>
    <x v="588"/>
    <n v="1000000000"/>
    <d v="2022-03-29T00:00:00"/>
    <s v="Cybersecurity"/>
    <s v="New York"/>
    <x v="0"/>
    <s v="North America"/>
    <n v="2016"/>
    <n v="209000000"/>
    <s v="Primary Venture Partners, Bessemer Venture Partners, Harmonic Growth Partners"/>
    <n v="3.7846889952153111"/>
  </r>
  <r>
    <x v="589"/>
    <n v="3000000000"/>
    <d v="2021-08-17T00:00:00"/>
    <s v="E-commerce &amp; direct-to-consumer"/>
    <s v="Sao Paulo"/>
    <x v="10"/>
    <s v="South America"/>
    <n v="2011"/>
    <n v="628000000"/>
    <s v="Kaszek Ventures, Qualcomm Ventures, Accel"/>
    <n v="3.7770700636942673"/>
  </r>
  <r>
    <x v="590"/>
    <n v="3000000000"/>
    <d v="2021-05-26T00:00:00"/>
    <s v="Fintech"/>
    <s v="San Francisco"/>
    <x v="0"/>
    <s v="North America"/>
    <n v="2017"/>
    <n v="628000000"/>
    <s v="Dragoneer Investment Group, DST Global, Franklin Templeton"/>
    <n v="3.7770700636942673"/>
  </r>
  <r>
    <x v="591"/>
    <n v="2000000000"/>
    <d v="2021-03-25T00:00:00"/>
    <s v="Other"/>
    <s v="El Segundo"/>
    <x v="0"/>
    <s v="North America"/>
    <n v="2017"/>
    <n v="419000000"/>
    <s v="T. Rowe Price, Lockheed Martin Ventures, Fidelity Investment"/>
    <n v="3.7732696897374702"/>
  </r>
  <r>
    <x v="592"/>
    <n v="1000000000"/>
    <d v="2021-07-01T00:00:00"/>
    <s v="Fintech"/>
    <m/>
    <x v="13"/>
    <s v="Asia"/>
    <n v="2018"/>
    <n v="210000000"/>
    <s v="Mundi Ventures, Doqling Capital Partners, Activant Capital"/>
    <n v="3.7619047619047619"/>
  </r>
  <r>
    <x v="593"/>
    <n v="1000000000"/>
    <d v="2021-05-20T00:00:00"/>
    <s v="Fintech"/>
    <s v="Los Angeles"/>
    <x v="0"/>
    <s v="North America"/>
    <n v="2016"/>
    <n v="210000000"/>
    <s v="Zeev Ventures, Group11, Chicago Ventures"/>
    <n v="3.7619047619047619"/>
  </r>
  <r>
    <x v="594"/>
    <n v="1000000000"/>
    <d v="2021-06-02T00:00:00"/>
    <s v="Health"/>
    <s v="New York"/>
    <x v="0"/>
    <s v="North America"/>
    <n v="1993"/>
    <n v="210000000"/>
    <s v="Northzone Ventures, Maveron, Johnson &amp; Johnson Innovation"/>
    <n v="3.7619047619047619"/>
  </r>
  <r>
    <x v="595"/>
    <n v="2000000000"/>
    <d v="2019-04-02T00:00:00"/>
    <s v="Supply chain, logistics, &amp; delivery"/>
    <s v="Boston"/>
    <x v="0"/>
    <s v="North America"/>
    <n v="2007"/>
    <n v="421000000"/>
    <s v="Insight Venture Partners, ICONIQ Capital, Launchpad Venture Group"/>
    <n v="3.7505938242280283"/>
  </r>
  <r>
    <x v="596"/>
    <n v="2000000000"/>
    <d v="2022-01-10T00:00:00"/>
    <s v="E-commerce &amp; direct-to-consumer"/>
    <s v="Paris"/>
    <x v="30"/>
    <s v="Europe"/>
    <n v="2019"/>
    <n v="422000000"/>
    <s v="Global Founders Capital, Aglae Ventures, Alven Capital"/>
    <n v="3.7393364928909953"/>
  </r>
  <r>
    <x v="597"/>
    <n v="2000000000"/>
    <d v="2022-02-23T00:00:00"/>
    <s v="Artificial intelligence"/>
    <s v="Mountain View"/>
    <x v="0"/>
    <s v="North America"/>
    <n v="2009"/>
    <n v="422000000"/>
    <s v="Bain Capital Ventures, Sixth Street Growth, Lightspeed Venture Partners"/>
    <n v="3.7393364928909953"/>
  </r>
  <r>
    <x v="598"/>
    <n v="1000000000"/>
    <d v="2015-07-22T00:00:00"/>
    <s v="Internet software &amp; services"/>
    <s v="Palo Alto"/>
    <x v="0"/>
    <s v="North America"/>
    <n v="2010"/>
    <n v="211000000"/>
    <s v="Kleiner Perkins Caufield &amp; Byers, Comcast Ventures, Insight Partners"/>
    <n v="3.7393364928909953"/>
  </r>
  <r>
    <x v="599"/>
    <n v="1000000000"/>
    <d v="2021-08-16T00:00:00"/>
    <s v="Artificial intelligence"/>
    <s v="Beijing"/>
    <x v="3"/>
    <s v="Asia"/>
    <n v="2017"/>
    <n v="211000000"/>
    <s v="Marathon Venture Partners, Huagai Capital, China Creation Ventures"/>
    <n v="3.7393364928909953"/>
  </r>
  <r>
    <x v="600"/>
    <n v="2000000000"/>
    <d v="2018-11-01T00:00:00"/>
    <s v="Consumer &amp; retail"/>
    <s v="Mountain View"/>
    <x v="0"/>
    <s v="North America"/>
    <n v="2015"/>
    <n v="423000000"/>
    <s v="Softbank Group, AME Cloud Ventures, SignalFire"/>
    <n v="3.728132387706856"/>
  </r>
  <r>
    <x v="601"/>
    <n v="4000000000"/>
    <d v="2020-12-01T00:00:00"/>
    <s v="Internet software &amp; services"/>
    <s v="Columbus"/>
    <x v="0"/>
    <s v="North America"/>
    <n v="2012"/>
    <n v="856000000"/>
    <s v="Drive Capital, General Catalyst, Ascension Ventures"/>
    <n v="3.6728971962616823"/>
  </r>
  <r>
    <x v="602"/>
    <n v="1000000000"/>
    <d v="2021-07-12T00:00:00"/>
    <s v="Health"/>
    <s v="Shanghai"/>
    <x v="3"/>
    <s v="Asia"/>
    <n v="2016"/>
    <n v="214000000"/>
    <s v="Qiming Venture Partners, Vivo Capital, Sequoia Capital China"/>
    <n v="3.6728971962616823"/>
  </r>
  <r>
    <x v="603"/>
    <n v="1000000000"/>
    <d v="2022-03-23T00:00:00"/>
    <s v="Internet software &amp; services"/>
    <s v="Dallas"/>
    <x v="0"/>
    <s v="North America"/>
    <n v="2020"/>
    <n v="215000000"/>
    <s v="Insight Partners, Sequoia Capital, Stripes Group"/>
    <n v="3.6511627906976742"/>
  </r>
  <r>
    <x v="604"/>
    <n v="1000000000"/>
    <d v="2018-05-03T00:00:00"/>
    <s v="Artificial intelligence"/>
    <s v="Santa Clara"/>
    <x v="0"/>
    <s v="North America"/>
    <n v="2005"/>
    <n v="215000000"/>
    <s v="Tencent Holdings, Walden Venture Capital, Global Catalyst Partnera"/>
    <n v="3.6511627906976742"/>
  </r>
  <r>
    <x v="605"/>
    <n v="1000000000"/>
    <d v="2021-09-14T00:00:00"/>
    <s v="Fintech"/>
    <s v="Jakarta"/>
    <x v="37"/>
    <s v="Asia"/>
    <n v="2014"/>
    <n v="215000000"/>
    <s v="Accel, Y Combinator, Amasia"/>
    <n v="3.6511627906976742"/>
  </r>
  <r>
    <x v="606"/>
    <n v="2000000000"/>
    <d v="2015-10-07T00:00:00"/>
    <s v="E-commerce &amp; direct-to-consumer"/>
    <s v="San Francisco"/>
    <x v="0"/>
    <s v="North America"/>
    <n v="2009"/>
    <n v="431000000"/>
    <s v="Mithril, iNovia Capital, Foundry Group"/>
    <n v="3.6403712296983759"/>
  </r>
  <r>
    <x v="607"/>
    <n v="4000000000"/>
    <d v="2021-10-12T00:00:00"/>
    <s v="Fintech"/>
    <s v="Hoboken"/>
    <x v="0"/>
    <s v="North America"/>
    <n v="2017"/>
    <n v="864000000"/>
    <s v="WestCap Group, Caisse de depot et placement du Quebec"/>
    <n v="3.6296296296296298"/>
  </r>
  <r>
    <x v="608"/>
    <n v="4000000000"/>
    <d v="2021-03-16T00:00:00"/>
    <s v="Supply chain, logistics, &amp; delivery"/>
    <s v="Fremont"/>
    <x v="0"/>
    <s v="North America"/>
    <n v="2015"/>
    <n v="864000000"/>
    <s v="Goodwater Capital, iFly, XVC Venture Capital"/>
    <n v="3.6296296296296298"/>
  </r>
  <r>
    <x v="609"/>
    <n v="2000000000"/>
    <d v="2021-06-08T00:00:00"/>
    <s v="Artificial intelligence"/>
    <s v="New York"/>
    <x v="0"/>
    <s v="North America"/>
    <n v="2016"/>
    <n v="432000000"/>
    <s v="ClalTech, Vertex Ventures, Oryzn Capital"/>
    <n v="3.6296296296296298"/>
  </r>
  <r>
    <x v="610"/>
    <n v="2000000000"/>
    <d v="2021-04-20T00:00:00"/>
    <s v="Fintech"/>
    <s v="Toronto"/>
    <x v="8"/>
    <s v="North America"/>
    <n v="2015"/>
    <n v="433000000"/>
    <s v="Highland Capital Partners, Oak HC/FT Partners, Emergence Capital Partners"/>
    <n v="3.6189376443418015"/>
  </r>
  <r>
    <x v="611"/>
    <n v="2000000000"/>
    <d v="2021-12-10T00:00:00"/>
    <s v="Fintech"/>
    <s v="Ho Chi Minh City"/>
    <x v="25"/>
    <s v="Asia"/>
    <n v="2013"/>
    <n v="434000000"/>
    <s v="Goodwater Capital, Warburg Pincus, GS Growth"/>
    <n v="3.6082949308755761"/>
  </r>
  <r>
    <x v="612"/>
    <n v="1000000000"/>
    <d v="2021-11-10T00:00:00"/>
    <s v="Hardware"/>
    <s v="San Francisco"/>
    <x v="0"/>
    <s v="North America"/>
    <n v="2014"/>
    <n v="217000000"/>
    <s v="Founders Fund, Upfront Ventures, 01 Advisors"/>
    <n v="3.6082949308755761"/>
  </r>
  <r>
    <x v="613"/>
    <n v="1000000000"/>
    <d v="2021-06-29T00:00:00"/>
    <s v="Internet software &amp; services"/>
    <s v="Vancouver"/>
    <x v="8"/>
    <s v="North America"/>
    <n v="2010"/>
    <n v="217000000"/>
    <s v="Foundation Capital, Summit Partners, Adams Street Partners"/>
    <n v="3.6082949308755761"/>
  </r>
  <r>
    <x v="614"/>
    <n v="4000000000"/>
    <d v="2020-08-03T00:00:00"/>
    <s v="Other"/>
    <s v="San Carlos"/>
    <x v="0"/>
    <s v="North America"/>
    <n v="2014"/>
    <n v="870000000"/>
    <s v="Blackrock, Kleiner Perkins Caulfield &amp; Byers, Google Ventures"/>
    <n v="3.5977011494252875"/>
  </r>
  <r>
    <x v="615"/>
    <n v="2000000000"/>
    <d v="2022-02-07T00:00:00"/>
    <s v="Supply chain, logistics, &amp; delivery"/>
    <s v="Pune"/>
    <x v="6"/>
    <s v="Asia"/>
    <n v="2016"/>
    <n v="435000000"/>
    <s v="Kalaari Capital, Norwest Venture Partners, Prosus Ventures"/>
    <n v="3.5977011494252875"/>
  </r>
  <r>
    <x v="616"/>
    <n v="2000000000"/>
    <d v="2021-09-10T00:00:00"/>
    <s v="Other"/>
    <s v="Houston"/>
    <x v="0"/>
    <s v="North America"/>
    <n v="2016"/>
    <n v="435000000"/>
    <s v="Fifty Years Fund, Refactor Capital, Temasek"/>
    <n v="3.5977011494252875"/>
  </r>
  <r>
    <x v="617"/>
    <n v="1000000000"/>
    <d v="2018-03-16T00:00:00"/>
    <s v="Hardware"/>
    <s v="Shenzhen"/>
    <x v="3"/>
    <s v="Asia"/>
    <n v="2006"/>
    <n v="218000000"/>
    <s v="Baidu, Tencent Holdings"/>
    <n v="3.5871559633027523"/>
  </r>
  <r>
    <x v="618"/>
    <n v="1000000000"/>
    <d v="2021-11-16T00:00:00"/>
    <s v="Other"/>
    <s v="Bengaluru"/>
    <x v="6"/>
    <s v="Asia"/>
    <n v="2021"/>
    <n v="218000000"/>
    <s v="Accel, Falcon Edge Capital, Norwest Venture Partners"/>
    <n v="3.5871559633027523"/>
  </r>
  <r>
    <x v="619"/>
    <n v="32000000000"/>
    <d v="2018-10-26T00:00:00"/>
    <s v="Other"/>
    <s v="Cary"/>
    <x v="0"/>
    <s v="North America"/>
    <n v="1991"/>
    <n v="7000000000"/>
    <s v="Tencent Holdings, KKR, Smash Ventures"/>
    <n v="3.5714285714285716"/>
  </r>
  <r>
    <x v="620"/>
    <n v="2000000000"/>
    <d v="2022-02-15T00:00:00"/>
    <s v="E-commerce &amp; direct-to-consumer"/>
    <s v="Jakarta"/>
    <x v="37"/>
    <s v="Asia"/>
    <n v="2014"/>
    <n v="438000000"/>
    <s v="DCM Ventures, IDG Capital, Siam Commercial Bank"/>
    <n v="3.5662100456621006"/>
  </r>
  <r>
    <x v="621"/>
    <n v="3000000000"/>
    <d v="2018-06-11T00:00:00"/>
    <s v="Data management &amp; analytics"/>
    <s v="San Jose"/>
    <x v="0"/>
    <s v="North America"/>
    <n v="2013"/>
    <n v="660000000"/>
    <s v="SoftBank Group, Sequoia Capital, Wing Venture Capital"/>
    <n v="3.5454545454545454"/>
  </r>
  <r>
    <x v="622"/>
    <n v="1000000000"/>
    <d v="2021-12-15T00:00:00"/>
    <s v="Cybersecurity"/>
    <s v="Palo Alto"/>
    <x v="0"/>
    <s v="North America"/>
    <n v="2020"/>
    <n v="220000000"/>
    <s v="Insight Partners, Lightspeed Venture Partners, CyberStarts"/>
    <n v="3.5454545454545454"/>
  </r>
  <r>
    <x v="623"/>
    <n v="4000000000"/>
    <d v="2019-10-07T00:00:00"/>
    <s v="Fintech"/>
    <s v="Palo Alto"/>
    <x v="0"/>
    <s v="North America"/>
    <n v="2016"/>
    <n v="881000000"/>
    <s v="Zeev Ventures, Ribbit Capital, TLV Partners"/>
    <n v="3.5402951191827468"/>
  </r>
  <r>
    <x v="624"/>
    <n v="2000000000"/>
    <d v="2020-02-07T00:00:00"/>
    <s v="E-commerce &amp; direct-to-consumer"/>
    <s v="Pune"/>
    <x v="6"/>
    <s v="Asia"/>
    <n v="2010"/>
    <n v="441000000"/>
    <s v="SoftBank Group, SAIF Partners India, Valiant Capital Partners"/>
    <n v="3.5351473922902494"/>
  </r>
  <r>
    <x v="625"/>
    <n v="1000000000"/>
    <d v="2021-10-12T00:00:00"/>
    <s v="Artificial intelligence"/>
    <s v="Tel Aviv"/>
    <x v="18"/>
    <s v="Asia"/>
    <n v="2017"/>
    <n v="221000000"/>
    <s v="Glory Ventures, Maniv Mobility"/>
    <n v="3.5248868778280542"/>
  </r>
  <r>
    <x v="626"/>
    <n v="1000000000"/>
    <d v="2021-04-06T00:00:00"/>
    <s v="Mobile &amp; telecommunications"/>
    <s v="San Mateo"/>
    <x v="0"/>
    <s v="North America"/>
    <n v="2013"/>
    <n v="221000000"/>
    <s v="FundersClub, Y Combinator, Tiger Global Management"/>
    <n v="3.5248868778280542"/>
  </r>
  <r>
    <x v="627"/>
    <n v="3000000000"/>
    <d v="2021-07-27T00:00:00"/>
    <s v="Hardware"/>
    <s v="Palo Alto"/>
    <x v="0"/>
    <s v="North America"/>
    <n v="2016"/>
    <n v="665000000"/>
    <s v="Playground Global, M12, BlackRock"/>
    <n v="3.511278195488722"/>
  </r>
  <r>
    <x v="628"/>
    <n v="3000000000"/>
    <d v="2018-09-21T00:00:00"/>
    <s v="Supply chain, logistics, &amp; delivery"/>
    <s v="Seattle"/>
    <x v="0"/>
    <s v="North America"/>
    <n v="2015"/>
    <n v="666000000"/>
    <s v="Greylock Partners, capitalG, Y Combinator"/>
    <n v="3.5045045045045047"/>
  </r>
  <r>
    <x v="629"/>
    <n v="9000000000"/>
    <d v="2020-10-01T00:00:00"/>
    <s v="E-commerce &amp; direct-to-consumer"/>
    <s v="Lerma de Villada"/>
    <x v="27"/>
    <s v="North America"/>
    <n v="2016"/>
    <n v="2000000000"/>
    <s v="DST Global, SoftBank Group, Mountain Nazca"/>
    <n v="3.5"/>
  </r>
  <r>
    <x v="630"/>
    <n v="9000000000"/>
    <d v="2019-01-10T00:00:00"/>
    <s v="Fintech"/>
    <s v="Berlin"/>
    <x v="21"/>
    <s v="Europe"/>
    <n v="2013"/>
    <n v="2000000000"/>
    <s v="Redalpine Venture Partners, Earlybird Venture Capital, Valar Ventures"/>
    <n v="3.5"/>
  </r>
  <r>
    <x v="631"/>
    <n v="9000000000"/>
    <d v="2019-02-11T00:00:00"/>
    <s v="Auto &amp; transportation"/>
    <s v="Mountain View"/>
    <x v="0"/>
    <s v="North America"/>
    <n v="2016"/>
    <n v="2000000000"/>
    <s v="SoftBank Group, Greylock Partners, Gaorong Capital"/>
    <n v="3.5"/>
  </r>
  <r>
    <x v="632"/>
    <n v="9000000000"/>
    <d v="2019-06-10T00:00:00"/>
    <s v="Travel"/>
    <s v="Seoul"/>
    <x v="1"/>
    <s v="Asia"/>
    <n v="2005"/>
    <n v="2000000000"/>
    <s v="SBI Investment Korea, Partners Investment, GIC"/>
    <n v="3.5"/>
  </r>
  <r>
    <x v="633"/>
    <n v="2000000000"/>
    <d v="2015-06-16T00:00:00"/>
    <s v="Internet software &amp; services"/>
    <s v="Chongqing"/>
    <x v="3"/>
    <s v="Asia"/>
    <n v="2006"/>
    <n v="445000000"/>
    <s v="Cybernaut Growth Fund, IDG Capital"/>
    <n v="3.49438202247191"/>
  </r>
  <r>
    <x v="634"/>
    <n v="1000000000"/>
    <d v="2015-10-29T00:00:00"/>
    <s v="Edtech"/>
    <s v="Shanghai"/>
    <x v="3"/>
    <s v="Asia"/>
    <n v="2001"/>
    <n v="223000000"/>
    <s v="China Minsheng Investment, Baidu, Wanxin Media"/>
    <n v="3.4843049327354261"/>
  </r>
  <r>
    <x v="635"/>
    <n v="1000000000"/>
    <d v="2021-11-09T00:00:00"/>
    <s v="Internet software &amp; services"/>
    <s v="New York"/>
    <x v="0"/>
    <s v="North America"/>
    <n v="2012"/>
    <n v="223000000"/>
    <s v="Insight Partners, AltaIR Capital, Norma Investments"/>
    <n v="3.4843049327354261"/>
  </r>
  <r>
    <x v="636"/>
    <n v="1000000000"/>
    <d v="2017-08-25T00:00:00"/>
    <s v="Other"/>
    <s v="Atlanta"/>
    <x v="0"/>
    <s v="North America"/>
    <n v="2008"/>
    <n v="223000000"/>
    <s v="Goldman Sachs, Leonardo DiCaprio, Promecap"/>
    <n v="3.4843049327354261"/>
  </r>
  <r>
    <x v="637"/>
    <n v="2000000000"/>
    <d v="2021-07-12T00:00:00"/>
    <s v="Fintech"/>
    <s v="Aarhus"/>
    <x v="19"/>
    <s v="Europe"/>
    <n v="2015"/>
    <n v="448000000"/>
    <s v="SEED Capital, Greyhound Capital, Socii Capital"/>
    <n v="3.4642857142857144"/>
  </r>
  <r>
    <x v="638"/>
    <n v="1000000000"/>
    <d v="2015-01-22T00:00:00"/>
    <s v="E-commerce &amp; direct-to-consumer"/>
    <s v="Hangzhou"/>
    <x v="3"/>
    <s v="Asia"/>
    <n v="2011"/>
    <n v="224000000"/>
    <s v="Banyan Capital, New Horizon Capital, IDG Capital Partners"/>
    <n v="3.4642857142857144"/>
  </r>
  <r>
    <x v="639"/>
    <n v="2000000000"/>
    <d v="2015-09-16T00:00:00"/>
    <s v="Auto &amp; transportation"/>
    <s v="Paris"/>
    <x v="30"/>
    <s v="Europe"/>
    <n v="2006"/>
    <n v="449000000"/>
    <s v="Accel Partners, Index Ventures, Insight Venture Partners"/>
    <n v="3.4543429844097995"/>
  </r>
  <r>
    <x v="640"/>
    <n v="2000000000"/>
    <d v="2022-01-17T00:00:00"/>
    <s v="Hardware"/>
    <s v="Croix"/>
    <x v="30"/>
    <s v="Europe"/>
    <n v="2015"/>
    <n v="450000000"/>
    <s v="Breega Capital, Iris Capital, 360 Capital Partners"/>
    <n v="3.4444444444444446"/>
  </r>
  <r>
    <x v="641"/>
    <n v="2000000000"/>
    <d v="2021-01-13T00:00:00"/>
    <s v="Fintech"/>
    <s v="Lehi"/>
    <x v="0"/>
    <s v="North America"/>
    <n v="2010"/>
    <n v="450000000"/>
    <s v="Point72 Ventures, Pelion Venture Partners, Commerce Ventures"/>
    <n v="3.4444444444444446"/>
  </r>
  <r>
    <x v="642"/>
    <n v="2000000000"/>
    <d v="2021-03-31T00:00:00"/>
    <s v="E-commerce &amp; direct-to-consumer"/>
    <s v="San Francisco"/>
    <x v="0"/>
    <s v="North America"/>
    <n v="2015"/>
    <n v="450000000"/>
    <s v="Mayfield Fund, Shasta Ventures, L Catterton"/>
    <n v="3.4444444444444446"/>
  </r>
  <r>
    <x v="643"/>
    <n v="1000000000"/>
    <d v="2021-06-23T00:00:00"/>
    <s v="Internet software &amp; services"/>
    <s v="New York"/>
    <x v="0"/>
    <s v="North America"/>
    <n v="2014"/>
    <n v="226000000"/>
    <s v="Balderton Capital, Next World Capital, Draper Esprit"/>
    <n v="3.4247787610619471"/>
  </r>
  <r>
    <x v="644"/>
    <n v="1000000000"/>
    <d v="2021-01-07T00:00:00"/>
    <s v="Data management &amp; analytics"/>
    <s v="Colorado Springs"/>
    <x v="0"/>
    <s v="North America"/>
    <n v="2015"/>
    <n v="226000000"/>
    <s v="Insight Partners, Bain Capital Ventures"/>
    <n v="3.4247787610619471"/>
  </r>
  <r>
    <x v="645"/>
    <n v="1000000000"/>
    <d v="2022-03-07T00:00:00"/>
    <s v="Fintech"/>
    <s v="Chennai"/>
    <x v="6"/>
    <s v="Asia"/>
    <n v="2017"/>
    <n v="227000000"/>
    <s v="Insight Partners, B Capital Group, Lightspeed Venture Partners"/>
    <n v="3.4052863436123348"/>
  </r>
  <r>
    <x v="646"/>
    <n v="1000000000"/>
    <d v="2021-05-24T00:00:00"/>
    <s v="Fintech"/>
    <s v="Beijing"/>
    <x v="3"/>
    <s v="Asia"/>
    <n v="2015"/>
    <n v="227000000"/>
    <s v="IDG Capital, Gaocheng Capital, Chuanrong Capital"/>
    <n v="3.4052863436123348"/>
  </r>
  <r>
    <x v="647"/>
    <n v="3000000000"/>
    <d v="2018-12-18T00:00:00"/>
    <s v="Artificial intelligence"/>
    <s v="Bristol"/>
    <x v="7"/>
    <s v="Europe"/>
    <n v="2016"/>
    <n v="682000000"/>
    <s v="Dell Technologies Capital, Pitango Venture Capital, Amadeus Capital Partners"/>
    <n v="3.3988269794721409"/>
  </r>
  <r>
    <x v="648"/>
    <n v="2000000000"/>
    <d v="2021-11-22T00:00:00"/>
    <s v="Supply chain, logistics, &amp; delivery"/>
    <s v="San Francisco"/>
    <x v="0"/>
    <s v="North America"/>
    <n v="2017"/>
    <n v="456000000"/>
    <s v="8VC, Activant Capital, GLP Capital Partners"/>
    <n v="3.3859649122807016"/>
  </r>
  <r>
    <x v="649"/>
    <n v="1000000000"/>
    <d v="2022-02-07T00:00:00"/>
    <s v="Cybersecurity"/>
    <s v="San Francisco"/>
    <x v="0"/>
    <s v="North America"/>
    <n v="2019"/>
    <n v="228000000"/>
    <s v="Slow Ventures, Andreessen Horowitz, SoftBank Group"/>
    <n v="3.3859649122807016"/>
  </r>
  <r>
    <x v="650"/>
    <n v="3000000000"/>
    <d v="2021-06-22T00:00:00"/>
    <s v="Edtech"/>
    <s v="Vienna"/>
    <x v="31"/>
    <s v="Europe"/>
    <n v="2017"/>
    <n v="685000000"/>
    <s v="DN Capital, Left Lane Capital, Coatue Management"/>
    <n v="3.3795620437956204"/>
  </r>
  <r>
    <x v="651"/>
    <n v="1000000000"/>
    <d v="2021-09-15T00:00:00"/>
    <s v="Supply chain, logistics, &amp; delivery"/>
    <s v="Shanghai"/>
    <x v="3"/>
    <s v="Asia"/>
    <n v="2010"/>
    <n v="229000000"/>
    <s v="Yunqi Partners, SoftBank Group, iVision Ventures"/>
    <n v="3.3668122270742358"/>
  </r>
  <r>
    <x v="652"/>
    <n v="1000000000"/>
    <d v="2021-07-21T00:00:00"/>
    <s v="Fintech"/>
    <s v="Los Angeles"/>
    <x v="0"/>
    <s v="North America"/>
    <n v="2013"/>
    <n v="230000000"/>
    <s v="Polaris Partners, Insight Partners, Norwest Venture Partners"/>
    <n v="3.347826086956522"/>
  </r>
  <r>
    <x v="653"/>
    <n v="1000000000"/>
    <d v="2021-02-18T00:00:00"/>
    <s v="Fintech"/>
    <s v="Changsha"/>
    <x v="3"/>
    <s v="Asia"/>
    <n v="2016"/>
    <n v="230000000"/>
    <s v="Bojiang Capital, Hongdao Capital, Mobai Capital"/>
    <n v="3.347826086956522"/>
  </r>
  <r>
    <x v="654"/>
    <n v="1000000000"/>
    <d v="2020-12-03T00:00:00"/>
    <s v="E-commerce &amp; direct-to-consumer"/>
    <s v="Austin"/>
    <x v="0"/>
    <s v="North America"/>
    <n v="2015"/>
    <n v="231000000"/>
    <s v="Highland Capital Partners, Next Coast Ventures, SoGal Ventures"/>
    <n v="3.329004329004329"/>
  </r>
  <r>
    <x v="655"/>
    <n v="1000000000"/>
    <d v="2021-10-21T00:00:00"/>
    <s v="Health"/>
    <s v="Paris"/>
    <x v="30"/>
    <s v="Europe"/>
    <n v="2014"/>
    <n v="232000000"/>
    <s v="Vitruvian Partners, Merieux Equity Partners, Straumann"/>
    <n v="3.3103448275862069"/>
  </r>
  <r>
    <x v="656"/>
    <n v="1000000000"/>
    <d v="2015-09-08T00:00:00"/>
    <s v="E-commerce &amp; direct-to-consumer"/>
    <s v="Beijing"/>
    <x v="3"/>
    <s v="Asia"/>
    <n v="2011"/>
    <n v="232000000"/>
    <s v="Sequoia Capital China, ZhenFund, K2 Ventures"/>
    <n v="3.3103448275862069"/>
  </r>
  <r>
    <x v="657"/>
    <n v="3000000000"/>
    <d v="2015-09-29T00:00:00"/>
    <s v="E-commerce &amp; direct-to-consumer"/>
    <s v="San Francisco"/>
    <x v="0"/>
    <s v="North America"/>
    <n v="2008"/>
    <n v="698000000"/>
    <s v="Tiger Global, Sequoia Capital, Google Capital"/>
    <n v="3.2979942693409741"/>
  </r>
  <r>
    <x v="658"/>
    <n v="2000000000"/>
    <d v="2021-06-10T00:00:00"/>
    <s v="Hardware"/>
    <s v="Paris"/>
    <x v="30"/>
    <s v="Europe"/>
    <n v="2014"/>
    <n v="466000000"/>
    <s v="Digital Currency Group, Draper Esprit, Korelya Capital"/>
    <n v="3.2918454935622319"/>
  </r>
  <r>
    <x v="659"/>
    <n v="1000000000"/>
    <d v="2019-10-25T00:00:00"/>
    <s v="Internet software &amp; services"/>
    <s v="Hangzhou"/>
    <x v="3"/>
    <s v="Asia"/>
    <n v="2011"/>
    <n v="235000000"/>
    <s v="GGV Capital, IDG Capital, Linear Venture"/>
    <n v="3.2553191489361701"/>
  </r>
  <r>
    <x v="660"/>
    <n v="1000000000"/>
    <d v="2021-05-05T00:00:00"/>
    <s v="Artificial intelligence"/>
    <s v="Toronto"/>
    <x v="8"/>
    <s v="North America"/>
    <n v="2016"/>
    <n v="235000000"/>
    <s v="Eclipse Ventures, Fidelity Investments, Moore Capital Management"/>
    <n v="3.2553191489361701"/>
  </r>
  <r>
    <x v="661"/>
    <n v="17000000000"/>
    <d v="2017-05-31T00:00:00"/>
    <s v="Edtech"/>
    <s v="Beijing"/>
    <x v="3"/>
    <s v="Asia"/>
    <n v="2012"/>
    <n v="4000000000"/>
    <s v="Tencent Holdings, Warbug Pincus, IDG Capital"/>
    <n v="3.25"/>
  </r>
  <r>
    <x v="662"/>
    <n v="3000000000"/>
    <d v="2021-07-05T00:00:00"/>
    <s v="E-commerce &amp; direct-to-consumer"/>
    <s v="Paris"/>
    <x v="30"/>
    <s v="Europe"/>
    <n v="2013"/>
    <n v="706000000"/>
    <s v="General Atlantic, Piton Capital, Partech Partners"/>
    <n v="3.2492917847025495"/>
  </r>
  <r>
    <x v="663"/>
    <n v="2000000000"/>
    <d v="2021-01-05T00:00:00"/>
    <s v="Hardware"/>
    <s v="Shanghai"/>
    <x v="3"/>
    <s v="Asia"/>
    <n v="2018"/>
    <n v="472000000"/>
    <s v="Tencent Holdings, Delta Capital, Redpoint Ventures China"/>
    <n v="3.2372881355932202"/>
  </r>
  <r>
    <x v="664"/>
    <n v="1000000000"/>
    <d v="2021-12-09T00:00:00"/>
    <s v="Data management &amp; analytics"/>
    <s v="San Jose"/>
    <x v="0"/>
    <s v="North America"/>
    <n v="2010"/>
    <n v="236000000"/>
    <s v="Matrix Partners, Lightspeed Venture Partners, Verizon Ventures"/>
    <n v="3.2372881355932202"/>
  </r>
  <r>
    <x v="665"/>
    <n v="1000000000"/>
    <d v="2021-08-04T00:00:00"/>
    <s v="Fintech"/>
    <s v="Draper"/>
    <x v="0"/>
    <s v="North America"/>
    <n v="2018"/>
    <n v="236000000"/>
    <s v="Insight Partners, Coinbase Ventures, PayPal Ventures"/>
    <n v="3.2372881355932202"/>
  </r>
  <r>
    <x v="666"/>
    <n v="4000000000"/>
    <d v="2020-09-22T00:00:00"/>
    <s v="E-commerce &amp; direct-to-consumer"/>
    <s v="Paris"/>
    <x v="30"/>
    <s v="Europe"/>
    <n v="2011"/>
    <n v="948000000"/>
    <s v="Elaia Partners, 83North, Felix Capital"/>
    <n v="3.2194092827004219"/>
  </r>
  <r>
    <x v="667"/>
    <n v="3000000000"/>
    <d v="2018-05-15T00:00:00"/>
    <s v="Fintech"/>
    <s v="Boston"/>
    <x v="0"/>
    <s v="North America"/>
    <n v="2013"/>
    <n v="711000000"/>
    <s v="General Catalyst, Digital Currency Group, Accel"/>
    <n v="3.2194092827004219"/>
  </r>
  <r>
    <x v="668"/>
    <n v="2000000000"/>
    <d v="2021-06-07T00:00:00"/>
    <s v="Cybersecurity"/>
    <s v="Vancouver"/>
    <x v="8"/>
    <s v="North America"/>
    <n v="2011"/>
    <n v="474000000"/>
    <s v="Blumberg Capital, American Express Ventures, BDC Venture Capital"/>
    <n v="3.2194092827004219"/>
  </r>
  <r>
    <x v="669"/>
    <n v="1000000000"/>
    <d v="2022-01-24T00:00:00"/>
    <s v="Fintech"/>
    <s v="Ghent"/>
    <x v="29"/>
    <s v="Europe"/>
    <n v="2018"/>
    <n v="237000000"/>
    <s v="Newion Partners, SmartFin Capital, OMERS Ventures"/>
    <n v="3.2194092827004219"/>
  </r>
  <r>
    <x v="670"/>
    <n v="1000000000"/>
    <d v="2021-08-03T00:00:00"/>
    <s v="Artificial intelligence"/>
    <s v="Sao Paulo"/>
    <x v="10"/>
    <s v="South America"/>
    <n v="2007"/>
    <n v="237000000"/>
    <s v="Big Bets, General Atlantic, SOFTBANK Latin America Ventures"/>
    <n v="3.2194092827004219"/>
  </r>
  <r>
    <x v="671"/>
    <n v="2000000000"/>
    <d v="2019-06-20T00:00:00"/>
    <s v="Data management &amp; analytics"/>
    <s v="Sunnyvale"/>
    <x v="0"/>
    <s v="North America"/>
    <n v="2007"/>
    <n v="475000000"/>
    <s v="Nexus Venture Partners, Tenaya Capital, Sequoia Capital"/>
    <n v="3.2105263157894739"/>
  </r>
  <r>
    <x v="672"/>
    <n v="2000000000"/>
    <d v="2021-11-01T00:00:00"/>
    <s v="Fintech"/>
    <s v="Taguig City"/>
    <x v="5"/>
    <s v="Asia"/>
    <n v="2015"/>
    <n v="475000000"/>
    <s v="Insight Partners, Warburg Pincus, Ayala Corporation"/>
    <n v="3.2105263157894739"/>
  </r>
  <r>
    <x v="673"/>
    <n v="3000000000"/>
    <d v="2019-08-06T00:00:00"/>
    <s v="Cybersecurity"/>
    <s v="Boston"/>
    <x v="0"/>
    <s v="North America"/>
    <n v="2012"/>
    <n v="714000000"/>
    <s v="SoftBank Group, CRV, Spark Capital"/>
    <n v="3.2016806722689077"/>
  </r>
  <r>
    <x v="674"/>
    <n v="1000000000"/>
    <d v="2021-08-05T00:00:00"/>
    <s v="Artificial intelligence"/>
    <s v="New York"/>
    <x v="0"/>
    <s v="North America"/>
    <n v="2013"/>
    <n v="238000000"/>
    <s v="FirstMark Capital, Georgian Partners, Norwest Venture Partners"/>
    <n v="3.2016806722689077"/>
  </r>
  <r>
    <x v="675"/>
    <n v="2000000000"/>
    <d v="2021-06-01T00:00:00"/>
    <s v="Fintech"/>
    <s v="London"/>
    <x v="7"/>
    <s v="Europe"/>
    <n v="2012"/>
    <n v="477000000"/>
    <s v="Octopus Ventures, Munich Re Ventures, CommerzVentures"/>
    <n v="3.1928721174004191"/>
  </r>
  <r>
    <x v="676"/>
    <n v="1000000000"/>
    <d v="2022-02-14T00:00:00"/>
    <s v="Fintech"/>
    <s v="London"/>
    <x v="7"/>
    <s v="Europe"/>
    <n v="2018"/>
    <n v="239000000"/>
    <s v="Earlybird Venture Capital, Eleven Ventures, QED Investors"/>
    <n v="3.1841004184100417"/>
  </r>
  <r>
    <x v="677"/>
    <n v="1000000000"/>
    <d v="2021-02-17T00:00:00"/>
    <s v="Artificial intelligence"/>
    <s v="San Francisco"/>
    <x v="0"/>
    <s v="North America"/>
    <n v="2017"/>
    <n v="239000000"/>
    <s v="CRV, Y Combinator, Initialized Capital"/>
    <n v="3.1841004184100417"/>
  </r>
  <r>
    <x v="678"/>
    <n v="1000000000"/>
    <d v="2021-09-09T00:00:00"/>
    <s v="Hardware"/>
    <s v="Munich"/>
    <x v="21"/>
    <s v="Europe"/>
    <n v="2018"/>
    <n v="240000000"/>
    <s v="Hillhouse Capital Management, Sequoia Capital China, Linear Venture"/>
    <n v="3.1666666666666665"/>
  </r>
  <r>
    <x v="679"/>
    <n v="1000000000"/>
    <d v="2022-03-16T00:00:00"/>
    <s v="Internet software &amp; services"/>
    <s v="Bengaluru"/>
    <x v="6"/>
    <s v="Asia"/>
    <n v="2008"/>
    <n v="240000000"/>
    <s v="Mayfield, Accel, Norwest Venture Partners"/>
    <n v="3.1666666666666665"/>
  </r>
  <r>
    <x v="680"/>
    <n v="1000000000"/>
    <d v="2021-07-08T00:00:00"/>
    <s v="Internet software &amp; services"/>
    <s v="Mountain View"/>
    <x v="0"/>
    <s v="North America"/>
    <n v="2014"/>
    <n v="240000000"/>
    <s v="Greylock Partners, General Catalyst, Khosla Ventures"/>
    <n v="3.1666666666666665"/>
  </r>
  <r>
    <x v="681"/>
    <n v="3000000000"/>
    <d v="2021-02-23T00:00:00"/>
    <s v="Internet software &amp; services"/>
    <s v="Palo Alto"/>
    <x v="0"/>
    <s v="North America"/>
    <n v="2015"/>
    <n v="722000000"/>
    <s v="Insight Partners, Jackson Square Ventures, Liberty Gloval Ventures"/>
    <n v="3.155124653739612"/>
  </r>
  <r>
    <x v="682"/>
    <n v="3000000000"/>
    <d v="2019-09-30T00:00:00"/>
    <s v="Internet software &amp; services"/>
    <s v="Austin"/>
    <x v="0"/>
    <s v="North America"/>
    <n v="2014"/>
    <n v="722000000"/>
    <s v="Founders Fund, Quantum Energy Partners, Bedrock Capital"/>
    <n v="3.155124653739612"/>
  </r>
  <r>
    <x v="683"/>
    <n v="1000000000"/>
    <d v="2020-12-16T00:00:00"/>
    <s v="Other"/>
    <s v="Englewood"/>
    <x v="0"/>
    <s v="North America"/>
    <n v="2014"/>
    <n v="241000000"/>
    <s v="WRVI Capital, Caffeinated Capital, Y Combinator"/>
    <n v="3.1493775933609958"/>
  </r>
  <r>
    <x v="684"/>
    <n v="1000000000"/>
    <d v="2018-03-27T00:00:00"/>
    <s v="Internet software &amp; services"/>
    <s v="San Francisco"/>
    <x v="0"/>
    <s v="North America"/>
    <n v="2011"/>
    <n v="241000000"/>
    <s v="FirstMark Capital, Tiger Global Management"/>
    <n v="3.1493775933609958"/>
  </r>
  <r>
    <x v="685"/>
    <n v="1000000000"/>
    <d v="2021-11-04T00:00:00"/>
    <s v="Health"/>
    <s v="Miami"/>
    <x v="0"/>
    <s v="North America"/>
    <n v="2016"/>
    <n v="241000000"/>
    <s v="Initialized Capital, Canaan Partners, Sound Ventures"/>
    <n v="3.1493775933609958"/>
  </r>
  <r>
    <x v="686"/>
    <n v="1000000000"/>
    <d v="2021-05-17T00:00:00"/>
    <s v="Fintech"/>
    <s v="Chicago"/>
    <x v="0"/>
    <s v="North America"/>
    <n v="2019"/>
    <n v="243000000"/>
    <s v="Invus Group, Hanaco Venture Capital, WestCap Group"/>
    <n v="3.1152263374485596"/>
  </r>
  <r>
    <x v="687"/>
    <n v="3000000000"/>
    <d v="2021-04-28T00:00:00"/>
    <s v="Cybersecurity"/>
    <s v="San Francisco"/>
    <x v="0"/>
    <s v="North America"/>
    <n v="2013"/>
    <n v="730000000"/>
    <s v="Accel, Bain Capital Ventures, Insight Partners"/>
    <n v="3.1095890410958904"/>
  </r>
  <r>
    <x v="688"/>
    <n v="2000000000"/>
    <d v="2021-12-16T00:00:00"/>
    <s v="Internet software &amp; services"/>
    <s v="New York"/>
    <x v="0"/>
    <s v="North America"/>
    <n v="2012"/>
    <n v="487000000"/>
    <s v="Square Peg Capital, TDM Growth Partners, Tiger Global Management"/>
    <n v="3.106776180698152"/>
  </r>
  <r>
    <x v="689"/>
    <n v="1000000000"/>
    <d v="2021-10-04T00:00:00"/>
    <s v="Fintech"/>
    <s v="Jakarta"/>
    <x v="37"/>
    <s v="Asia"/>
    <n v="2018"/>
    <n v="245000000"/>
    <s v="Softbank Ventures Asia, Alpha JWC Ventures, Insignia Ventures Partners"/>
    <n v="3.0816326530612246"/>
  </r>
  <r>
    <x v="690"/>
    <n v="1000000000"/>
    <d v="2020-12-16T00:00:00"/>
    <s v="Cybersecurity"/>
    <s v="New York"/>
    <x v="0"/>
    <s v="North America"/>
    <n v="2015"/>
    <n v="246000000"/>
    <s v="BOLDstart Ventures, SAP.iO Fund, Scale Venture Partners"/>
    <n v="3.065040650406504"/>
  </r>
  <r>
    <x v="691"/>
    <n v="1000000000"/>
    <d v="2019-07-11T00:00:00"/>
    <s v="Supply chain, logistics, &amp; delivery"/>
    <s v="Gurgaon"/>
    <x v="6"/>
    <s v="Asia"/>
    <n v="2014"/>
    <n v="247000000"/>
    <s v="SAIF Partners India, Warburg Pincus, Trifecta Capital Advisors"/>
    <n v="3.048582995951417"/>
  </r>
  <r>
    <x v="692"/>
    <n v="2000000000"/>
    <d v="2022-01-06T00:00:00"/>
    <s v="Fintech"/>
    <s v="London"/>
    <x v="7"/>
    <s v="Europe"/>
    <n v="2016"/>
    <n v="496000000"/>
    <s v="Accel, frst, Kima Ventures"/>
    <n v="3.032258064516129"/>
  </r>
  <r>
    <x v="693"/>
    <n v="2000000000"/>
    <d v="2021-05-25T00:00:00"/>
    <s v="Other"/>
    <s v="New York"/>
    <x v="0"/>
    <s v="North America"/>
    <n v="2015"/>
    <n v="497000000"/>
    <s v="Temasek, Google Ventures, General Catalyst"/>
    <n v="3.0241448692152919"/>
  </r>
  <r>
    <x v="694"/>
    <n v="2000000000"/>
    <d v="2021-05-04T00:00:00"/>
    <s v="Internet software &amp; services"/>
    <s v="San Francisco"/>
    <x v="0"/>
    <s v="North America"/>
    <n v="2013"/>
    <n v="498000000"/>
    <s v="Norwest Venture Partners, Hillsven Capital, Aleph"/>
    <n v="3.0160642570281126"/>
  </r>
  <r>
    <x v="695"/>
    <n v="1000000000"/>
    <d v="2021-04-11T00:00:00"/>
    <s v="Fintech"/>
    <s v="Hangzhou"/>
    <x v="3"/>
    <s v="Asia"/>
    <n v="2016"/>
    <n v="249000000"/>
    <s v="Yinhong Equity Investment Fund, E Fund, Ideal International"/>
    <n v="3.0160642570281126"/>
  </r>
  <r>
    <x v="696"/>
    <n v="1000000000"/>
    <d v="2021-10-13T00:00:00"/>
    <s v="Fintech"/>
    <s v="Gurugram"/>
    <x v="6"/>
    <s v="Asia"/>
    <n v="2009"/>
    <n v="249000000"/>
    <s v="Sequoia Capital India, The Times Group, GMO VenturePartners"/>
    <n v="3.0160642570281126"/>
  </r>
  <r>
    <x v="697"/>
    <n v="1000000000"/>
    <d v="2021-11-28T00:00:00"/>
    <s v="Fintech"/>
    <s v="Bengaluru"/>
    <x v="6"/>
    <s v="Asia"/>
    <n v="2015"/>
    <n v="249000000"/>
    <s v="Gunosy Capital, Blume Ventures, Das Capital"/>
    <n v="3.0160642570281126"/>
  </r>
  <r>
    <x v="698"/>
    <n v="20000000000"/>
    <d v="2021-04-07T00:00:00"/>
    <s v="Supply chain, logistics, &amp; delivery"/>
    <s v="Jakarta"/>
    <x v="37"/>
    <s v="Asia"/>
    <n v="2015"/>
    <n v="5000000000"/>
    <s v="Hillhouse Capital Management, Boyu Capital, Sequoia Capital China"/>
    <n v="3"/>
  </r>
  <r>
    <x v="699"/>
    <n v="8000000000"/>
    <d v="2019-04-09T00:00:00"/>
    <s v="Internet software &amp; services"/>
    <s v="Mumbai"/>
    <x v="6"/>
    <s v="Asia"/>
    <n v="2007"/>
    <n v="2000000000"/>
    <s v="Kaalari Capital, Tencent Holdings, Steadview Capital"/>
    <n v="3"/>
  </r>
  <r>
    <x v="700"/>
    <n v="8000000000"/>
    <d v="2018-04-30T00:00:00"/>
    <s v="Supply chain, logistics, &amp; delivery"/>
    <s v="San Francisco"/>
    <x v="0"/>
    <s v="North America"/>
    <n v="2013"/>
    <n v="2000000000"/>
    <s v="Bloomberg Beta, Founders Fund, First Round Capital"/>
    <n v="3"/>
  </r>
  <r>
    <x v="701"/>
    <n v="8000000000"/>
    <d v="2021-01-07T00:00:00"/>
    <s v="Cybersecurity"/>
    <s v="San Jose"/>
    <x v="0"/>
    <s v="North America"/>
    <n v="2015"/>
    <n v="2000000000"/>
    <s v="Sutter Hill Ventures, Liberty Global Ventures, Coatue Management"/>
    <n v="3"/>
  </r>
  <r>
    <x v="702"/>
    <n v="4000000000"/>
    <d v="2021-11-29T00:00:00"/>
    <s v="Health"/>
    <s v="Suzhou"/>
    <x v="3"/>
    <s v="Asia"/>
    <n v="2019"/>
    <n v="1000000000"/>
    <s v="Hillhouse Capital Management, SoftBank Group, Qiming Venture Partners"/>
    <n v="3"/>
  </r>
  <r>
    <x v="703"/>
    <n v="4000000000"/>
    <d v="2018-06-04T00:00:00"/>
    <s v="Artificial intelligence"/>
    <s v="New York"/>
    <x v="0"/>
    <s v="North America"/>
    <n v="2009"/>
    <n v="1000000000"/>
    <s v="Venrock, Institutional Venture Partners, Goldman Sachs"/>
    <n v="3"/>
  </r>
  <r>
    <x v="704"/>
    <n v="4000000000"/>
    <d v="2017-09-26T00:00:00"/>
    <s v="Artificial intelligence"/>
    <s v="Boston"/>
    <x v="0"/>
    <s v="North America"/>
    <n v="2014"/>
    <n v="1000000000"/>
    <s v="Activant Capital Group, Alaska Permanent Fund, Baillie Gifford &amp; Co."/>
    <n v="3"/>
  </r>
  <r>
    <x v="705"/>
    <n v="4000000000"/>
    <d v="2014-04-01T00:00:00"/>
    <s v="Health"/>
    <s v="Boston"/>
    <x v="0"/>
    <s v="North America"/>
    <n v="1995"/>
    <n v="1000000000"/>
    <s v="New Enterprise Associates, New Leaf Venture Partners, Charter Venture Capital"/>
    <n v="3"/>
  </r>
  <r>
    <x v="706"/>
    <n v="4000000000"/>
    <d v="2017-10-31T00:00:00"/>
    <s v="Artificial intelligence"/>
    <s v="Beijing"/>
    <x v="3"/>
    <s v="Asia"/>
    <n v="2011"/>
    <n v="1000000000"/>
    <s v="Ant Financial Services Group, Russia-China Investment Fund, Foxconn Technology Company"/>
    <n v="3"/>
  </r>
  <r>
    <x v="707"/>
    <n v="4000000000"/>
    <d v="2018-02-26T00:00:00"/>
    <s v="Health"/>
    <s v="El Segundo"/>
    <x v="0"/>
    <s v="North America"/>
    <n v="2012"/>
    <n v="1000000000"/>
    <s v="New Enterprise Associates, Starr Investment Holdings"/>
    <n v="3"/>
  </r>
  <r>
    <x v="708"/>
    <n v="4000000000"/>
    <d v="2020-11-23T00:00:00"/>
    <s v="Other"/>
    <s v="Inglewood"/>
    <x v="0"/>
    <s v="North America"/>
    <n v="2016"/>
    <n v="1000000000"/>
    <s v="Playground Global, Bond, Tribe Capital"/>
    <n v="3"/>
  </r>
  <r>
    <x v="709"/>
    <n v="4000000000"/>
    <d v="2021-04-08T00:00:00"/>
    <s v="Internet software &amp; services"/>
    <s v="Bengaluru"/>
    <x v="6"/>
    <s v="Asia"/>
    <n v="2015"/>
    <n v="1000000000"/>
    <s v="India Quotient, Elevation Capital, Lightspeed Venture Partners"/>
    <n v="3"/>
  </r>
  <r>
    <x v="710"/>
    <n v="4000000000"/>
    <d v="2020-12-23T00:00:00"/>
    <s v="Auto &amp; transportation"/>
    <s v="Guangzhou"/>
    <x v="3"/>
    <s v="Asia"/>
    <n v="2017"/>
    <n v="1000000000"/>
    <s v="Atop Capital, IDInvest Partners, Qiming Venture Partners"/>
    <n v="3"/>
  </r>
  <r>
    <x v="711"/>
    <n v="1000000000"/>
    <d v="2015-07-30T00:00:00"/>
    <s v="E-commerce &amp; direct-to-consumer"/>
    <s v="Beijing"/>
    <x v="3"/>
    <s v="Asia"/>
    <n v="2009"/>
    <n v="250000000"/>
    <s v="Sequoia Capital China, Rich Land Capital, Merrysunny Wealth"/>
    <n v="3"/>
  </r>
  <r>
    <x v="712"/>
    <n v="1000000000"/>
    <d v="2015-01-07T00:00:00"/>
    <s v="Other"/>
    <s v="Fort Mill"/>
    <x v="0"/>
    <s v="North America"/>
    <n v="2000"/>
    <n v="250000000"/>
    <s v="Silver Lake Partners, General Atlantic"/>
    <n v="3"/>
  </r>
  <r>
    <x v="713"/>
    <n v="2000000000"/>
    <d v="2018-12-19T00:00:00"/>
    <s v="Mobile &amp; telecommunications"/>
    <s v="Cambridge"/>
    <x v="0"/>
    <s v="North America"/>
    <n v="2010"/>
    <n v="503000000"/>
    <s v="SoftBank Group"/>
    <n v="2.9761431411530817"/>
  </r>
  <r>
    <x v="714"/>
    <n v="2000000000"/>
    <d v="2019-05-23T00:00:00"/>
    <s v="Travel"/>
    <s v="Beijing"/>
    <x v="3"/>
    <s v="Asia"/>
    <n v="2010"/>
    <n v="503000000"/>
    <s v="Qiming Venture Partners, Capital Today, General Atlantic"/>
    <n v="2.9761431411530817"/>
  </r>
  <r>
    <x v="715"/>
    <n v="1000000000"/>
    <d v="2017-04-06T00:00:00"/>
    <s v="Consumer &amp; retail"/>
    <s v="Beijing"/>
    <x v="3"/>
    <s v="Asia"/>
    <n v="2012"/>
    <n v="252000000"/>
    <s v="Sequoia Capital China, SIG Asia Investments, ZhenFund"/>
    <n v="2.9682539682539684"/>
  </r>
  <r>
    <x v="716"/>
    <n v="1000000000"/>
    <d v="2021-09-09T00:00:00"/>
    <s v="Fintech"/>
    <s v="New York"/>
    <x v="0"/>
    <s v="North America"/>
    <n v="2017"/>
    <n v="252000000"/>
    <s v="Accomplice, Juxtapose, FirstMark Capital"/>
    <n v="2.9682539682539684"/>
  </r>
  <r>
    <x v="717"/>
    <n v="1000000000"/>
    <d v="2019-04-25T00:00:00"/>
    <s v="Cybersecurity"/>
    <s v="Hangzhou"/>
    <x v="3"/>
    <s v="Asia"/>
    <n v="2013"/>
    <n v="252000000"/>
    <s v="Advantech Capital, Temasek Holdings Ltd., Tiantu Capital Co."/>
    <n v="2.9682539682539684"/>
  </r>
  <r>
    <x v="718"/>
    <n v="1000000000"/>
    <d v="2018-07-05T00:00:00"/>
    <s v="Health"/>
    <s v="Beijing"/>
    <x v="3"/>
    <s v="Asia"/>
    <n v="2014"/>
    <n v="253000000"/>
    <s v="China Investment Corporation, New Enterprise Associates"/>
    <n v="2.9525691699604741"/>
  </r>
  <r>
    <x v="719"/>
    <n v="2000000000"/>
    <d v="2022-03-09T00:00:00"/>
    <s v="Fintech"/>
    <s v="Irvine"/>
    <x v="0"/>
    <s v="North America"/>
    <n v="2012"/>
    <n v="507000000"/>
    <s v="e.ventures, Bain Capital Ventures, Greycroft"/>
    <n v="2.9447731755424065"/>
  </r>
  <r>
    <x v="720"/>
    <n v="2000000000"/>
    <d v="2019-06-05T00:00:00"/>
    <s v="Supply chain, logistics, &amp; delivery"/>
    <s v="Sao Paulo"/>
    <x v="10"/>
    <s v="South America"/>
    <n v="2013"/>
    <n v="507000000"/>
    <s v="Qualcomm Ventures, SoftBank Group, Monashees+"/>
    <n v="2.9447731755424065"/>
  </r>
  <r>
    <x v="721"/>
    <n v="2000000000"/>
    <d v="2021-10-26T00:00:00"/>
    <s v="Internet software &amp; services"/>
    <s v="Palo Alto"/>
    <x v="0"/>
    <s v="North America"/>
    <n v="2013"/>
    <n v="507000000"/>
    <s v="GSR Ventures, Sapphire Ventures, Streamlined Ventures"/>
    <n v="2.9447731755424065"/>
  </r>
  <r>
    <x v="722"/>
    <n v="1000000000"/>
    <d v="2021-10-07T00:00:00"/>
    <s v="Data management &amp; analytics"/>
    <s v="New York"/>
    <x v="0"/>
    <s v="North America"/>
    <n v="2019"/>
    <n v="254000000"/>
    <s v="Greylock Partners, Lux Capital, General Atlantic"/>
    <n v="2.9370078740157481"/>
  </r>
  <r>
    <x v="723"/>
    <n v="1000000000"/>
    <d v="2021-11-18T00:00:00"/>
    <s v="Artificial intelligence"/>
    <s v="New York"/>
    <x v="0"/>
    <s v="North America"/>
    <n v="2016"/>
    <n v="254000000"/>
    <s v="Google Ventures, Cathay Innovation, NJF Capital"/>
    <n v="2.9370078740157481"/>
  </r>
  <r>
    <x v="724"/>
    <n v="2000000000"/>
    <d v="2021-11-24T00:00:00"/>
    <s v="E-commerce &amp; direct-to-consumer"/>
    <s v="Gurugram"/>
    <x v="6"/>
    <s v="Asia"/>
    <n v="2015"/>
    <n v="509000000"/>
    <s v="General Catalyst, Eleation Capital, Avenir Growth Capital"/>
    <n v="2.9292730844793713"/>
  </r>
  <r>
    <x v="725"/>
    <n v="1000000000"/>
    <d v="2016-06-07T00:00:00"/>
    <s v="Internet software &amp; services"/>
    <s v="Chicago"/>
    <x v="0"/>
    <s v="North America"/>
    <n v="2003"/>
    <n v="255000000"/>
    <s v="Goldman Sachs, Insights Venture Partners, Pritzker Group Venture Capital"/>
    <n v="2.9215686274509802"/>
  </r>
  <r>
    <x v="726"/>
    <n v="3000000000"/>
    <d v="2021-07-09T00:00:00"/>
    <s v="Supply chain, logistics, &amp; delivery"/>
    <s v="Seoul"/>
    <x v="1"/>
    <s v="Asia"/>
    <n v="2014"/>
    <n v="770000000"/>
    <s v="Sequoia Capital China, DST Global, DST Global"/>
    <n v="2.8961038961038961"/>
  </r>
  <r>
    <x v="727"/>
    <n v="1000000000"/>
    <d v="2021-12-07T00:00:00"/>
    <s v="Cybersecurity"/>
    <s v="San Francisco"/>
    <x v="0"/>
    <s v="North America"/>
    <n v="2015"/>
    <n v="257000000"/>
    <s v="Dila Capital, Framework Ventures, 3L"/>
    <n v="2.8910505836575875"/>
  </r>
  <r>
    <x v="728"/>
    <n v="1000000000"/>
    <d v="2021-04-12T00:00:00"/>
    <s v="E-commerce &amp; direct-to-consumer"/>
    <s v="Austin"/>
    <x v="0"/>
    <s v="North America"/>
    <n v="2012"/>
    <n v="257000000"/>
    <s v="Silverton Partners, Accel, Ballast Point Ventures"/>
    <n v="2.8910505836575875"/>
  </r>
  <r>
    <x v="729"/>
    <n v="1000000000"/>
    <d v="2021-11-18T00:00:00"/>
    <s v="Cybersecurity"/>
    <s v="Herndon"/>
    <x v="0"/>
    <s v="North America"/>
    <n v="2016"/>
    <n v="258000000"/>
    <s v="Paladin Capital Group, Greycroft, Scale Venture Partners"/>
    <n v="2.8759689922480618"/>
  </r>
  <r>
    <x v="730"/>
    <n v="1000000000"/>
    <d v="2021-06-22T00:00:00"/>
    <s v="Internet software &amp; services"/>
    <s v="Chicago"/>
    <x v="0"/>
    <s v="North America"/>
    <n v="2012"/>
    <n v="258000000"/>
    <s v="Pritzker Group Venture Capital, Accel, Hyde Park Venture Partners"/>
    <n v="2.8759689922480618"/>
  </r>
  <r>
    <x v="731"/>
    <n v="3000000000"/>
    <d v="2022-02-11T00:00:00"/>
    <s v="Fintech"/>
    <s v="Fort Lee"/>
    <x v="0"/>
    <s v="North America"/>
    <n v="2008"/>
    <n v="775000000"/>
    <s v="Battery Ventures, Andreessen Horowitz, Ribbit Capital"/>
    <n v="2.870967741935484"/>
  </r>
  <r>
    <x v="732"/>
    <n v="3000000000"/>
    <d v="2015-11-24T00:00:00"/>
    <s v="Mobile &amp; telecommunications"/>
    <s v="Beijing"/>
    <x v="3"/>
    <s v="Asia"/>
    <n v="2011"/>
    <n v="775000000"/>
    <s v="Sequoia Capital China, Sina Weibo, Kleiner Perkins Caufield &amp; Byers, Redpoint Ventures"/>
    <n v="2.870967741935484"/>
  </r>
  <r>
    <x v="733"/>
    <n v="2000000000"/>
    <d v="2016-09-05T00:00:00"/>
    <s v="E-commerce &amp; direct-to-consumer"/>
    <s v="Beijing"/>
    <x v="3"/>
    <s v="Asia"/>
    <n v="2013"/>
    <n v="517000000"/>
    <s v="Zheshang Venture Capital, GP Capital, Western Capital Management"/>
    <n v="2.8684719535783367"/>
  </r>
  <r>
    <x v="734"/>
    <n v="2000000000"/>
    <d v="2020-08-17T00:00:00"/>
    <s v="Other"/>
    <s v="Paris"/>
    <x v="30"/>
    <s v="Europe"/>
    <n v="2013"/>
    <n v="517000000"/>
    <s v="Tencent Holdings, Goldman Sachs"/>
    <n v="2.8684719535783367"/>
  </r>
  <r>
    <x v="735"/>
    <n v="3000000000"/>
    <d v="2020-03-30T00:00:00"/>
    <s v="Auto &amp; transportation"/>
    <s v="New York"/>
    <x v="0"/>
    <s v="North America"/>
    <n v="2012"/>
    <n v="777000000"/>
    <s v="83North, RiverPark Ventures, Pitango Venture Capital"/>
    <n v="2.8610038610038608"/>
  </r>
  <r>
    <x v="736"/>
    <n v="1000000000"/>
    <d v="2021-03-22T00:00:00"/>
    <s v="Health"/>
    <s v="San Mateo"/>
    <x v="0"/>
    <s v="North America"/>
    <n v="2012"/>
    <n v="259000000"/>
    <s v="B Capital Group,, GE Ventures, McKesson Ventures"/>
    <n v="2.8610038610038608"/>
  </r>
  <r>
    <x v="737"/>
    <n v="1000000000"/>
    <d v="2021-11-04T00:00:00"/>
    <s v="Internet software &amp; services"/>
    <s v="Sherman Oaks"/>
    <x v="0"/>
    <s v="North America"/>
    <n v="2018"/>
    <n v="260000000"/>
    <s v="Javelin Venture Partners, Struck Capital, Alumni Ventures Group"/>
    <n v="2.8461538461538463"/>
  </r>
  <r>
    <x v="738"/>
    <n v="2000000000"/>
    <d v="2021-03-17T00:00:00"/>
    <s v="Consumer &amp; retail"/>
    <s v="Shanghai"/>
    <x v="3"/>
    <s v="Asia"/>
    <n v="2017"/>
    <n v="523000000"/>
    <s v="Tiantu Capital, CMB International Capital, Vision Knight Capital"/>
    <n v="2.8240917782026767"/>
  </r>
  <r>
    <x v="739"/>
    <n v="1000000000"/>
    <d v="2020-08-14T00:00:00"/>
    <s v="E-commerce &amp; direct-to-consumer"/>
    <s v="Solihull"/>
    <x v="7"/>
    <s v="Europe"/>
    <n v="2012"/>
    <n v="262000000"/>
    <s v="General Atlantic"/>
    <n v="2.8167938931297711"/>
  </r>
  <r>
    <x v="740"/>
    <n v="2000000000"/>
    <d v="2019-06-12T00:00:00"/>
    <s v="Internet software &amp; services"/>
    <s v="New York"/>
    <x v="0"/>
    <s v="North America"/>
    <n v="2012"/>
    <n v="525000000"/>
    <s v="General Atlantic, SoftBank Group, Atomico"/>
    <n v="2.8095238095238093"/>
  </r>
  <r>
    <x v="741"/>
    <n v="3000000000"/>
    <d v="2020-01-03T00:00:00"/>
    <s v="E-commerce &amp; direct-to-consumer"/>
    <s v="Sao Paulo"/>
    <x v="10"/>
    <s v="South America"/>
    <n v="2018"/>
    <n v="788000000"/>
    <s v="Monashees+, Andreessen Horowitz, QED Investors"/>
    <n v="2.8071065989847717"/>
  </r>
  <r>
    <x v="742"/>
    <n v="3000000000"/>
    <d v="2020-09-02T00:00:00"/>
    <s v="Edtech"/>
    <s v="Bengaluru"/>
    <x v="6"/>
    <s v="Asia"/>
    <n v="2015"/>
    <n v="789000000"/>
    <s v="Blume Ventures, Nexus Venture Partners, Sequoia Capital India"/>
    <n v="2.8022813688212929"/>
  </r>
  <r>
    <x v="743"/>
    <n v="1000000000"/>
    <d v="2021-06-07T00:00:00"/>
    <s v="Health"/>
    <s v="Dublin"/>
    <x v="2"/>
    <s v="Europe"/>
    <n v="2015"/>
    <n v="263000000"/>
    <s v="Optum Ventures, Qiming Venture Partners, Transformation Capital"/>
    <n v="2.8022813688212929"/>
  </r>
  <r>
    <x v="744"/>
    <n v="1000000000"/>
    <d v="2021-12-08T00:00:00"/>
    <s v="Fintech"/>
    <s v="Paris"/>
    <x v="30"/>
    <s v="Europe"/>
    <n v="2011"/>
    <n v="263000000"/>
    <s v="NewAlpha, XAnge Private Equity, Tencent Holdings"/>
    <n v="2.8022813688212929"/>
  </r>
  <r>
    <x v="745"/>
    <n v="2000000000"/>
    <d v="2021-04-21T00:00:00"/>
    <s v="E-commerce &amp; direct-to-consumer"/>
    <s v="Pennsauken"/>
    <x v="0"/>
    <s v="North America"/>
    <n v="2018"/>
    <n v="527000000"/>
    <s v="Accel, D1 Capita Partners, Greenoaks Capital Management"/>
    <n v="2.795066413662239"/>
  </r>
  <r>
    <x v="746"/>
    <n v="1000000000"/>
    <d v="2022-01-26T00:00:00"/>
    <s v="Data management &amp; analytics"/>
    <s v="Tel Aviv"/>
    <x v="18"/>
    <s v="Asia"/>
    <n v="2019"/>
    <n v="264000000"/>
    <s v="TLV Partners, Zeev Ventures, Bessemer Venture Partners"/>
    <n v="2.7878787878787881"/>
  </r>
  <r>
    <x v="747"/>
    <n v="1000000000"/>
    <d v="2021-02-03T00:00:00"/>
    <s v="Internet software &amp; services"/>
    <s v="San Diego"/>
    <x v="0"/>
    <s v="North America"/>
    <n v="2008"/>
    <n v="264000000"/>
    <s v="Georgian Partners, Silver Lake, Presidio Ventures"/>
    <n v="2.7878787878787881"/>
  </r>
  <r>
    <x v="748"/>
    <n v="2000000000"/>
    <d v="2022-02-08T00:00:00"/>
    <s v="Fintech"/>
    <s v="London"/>
    <x v="7"/>
    <s v="Europe"/>
    <n v="2011"/>
    <n v="529000000"/>
    <s v="Accel, Passion Capital, Balderton Capital"/>
    <n v="2.7807183364839321"/>
  </r>
  <r>
    <x v="749"/>
    <n v="1000000000"/>
    <d v="2021-03-10T00:00:00"/>
    <s v="Cybersecurity"/>
    <s v="Ramat Gan"/>
    <x v="18"/>
    <s v="Asia"/>
    <n v="2015"/>
    <n v="265000000"/>
    <s v="TLV Partners, Lightspeed Venture Partners, M12"/>
    <n v="2.7735849056603774"/>
  </r>
  <r>
    <x v="750"/>
    <n v="1000000000"/>
    <d v="2021-09-09T00:00:00"/>
    <s v="Health"/>
    <s v="Brisbane"/>
    <x v="0"/>
    <s v="North America"/>
    <n v="2017"/>
    <n v="265000000"/>
    <s v="NFX, Plum Alley, Mayfield"/>
    <n v="2.7735849056603774"/>
  </r>
  <r>
    <x v="751"/>
    <n v="1000000000"/>
    <d v="2017-06-08T00:00:00"/>
    <s v="Data management &amp; analytics"/>
    <s v="Hangzhou"/>
    <x v="3"/>
    <s v="Asia"/>
    <n v="2015"/>
    <n v="267000000"/>
    <s v="Alibaba Group, China Everbright Investment Management, Yinxinggu Capital"/>
    <n v="2.7453183520599249"/>
  </r>
  <r>
    <x v="752"/>
    <n v="2000000000"/>
    <d v="2021-09-23T00:00:00"/>
    <s v="Artificial intelligence"/>
    <m/>
    <x v="13"/>
    <s v="Asia"/>
    <n v="2016"/>
    <n v="536000000"/>
    <s v="Vision Plus Capital, GSR Ventures, ZhenFund"/>
    <n v="2.7313432835820897"/>
  </r>
  <r>
    <x v="753"/>
    <n v="2000000000"/>
    <d v="2017-02-21T00:00:00"/>
    <s v="Fintech"/>
    <s v="Hangzhou"/>
    <x v="3"/>
    <s v="Asia"/>
    <n v="2014"/>
    <n v="536000000"/>
    <s v="Shunwei Capital Partners, China Media Group, Guangzhou Huiyin Aofeng Equity Investment Fund"/>
    <n v="2.7313432835820897"/>
  </r>
  <r>
    <x v="754"/>
    <n v="1000000000"/>
    <d v="2021-03-25T00:00:00"/>
    <s v="Edtech"/>
    <s v="Beijing"/>
    <x v="3"/>
    <s v="Asia"/>
    <n v="2017"/>
    <n v="268000000"/>
    <s v="Source Code Capital, XVC Venture Capital, Hillhouse Capital Management"/>
    <n v="2.7313432835820897"/>
  </r>
  <r>
    <x v="755"/>
    <n v="2000000000"/>
    <d v="2021-04-29T00:00:00"/>
    <s v="Fintech"/>
    <s v="New York"/>
    <x v="0"/>
    <s v="North America"/>
    <n v="2012"/>
    <n v="538000000"/>
    <s v="Liberty City Ventures, RRE Ventures, Mithril Capital Management"/>
    <n v="2.7174721189591078"/>
  </r>
  <r>
    <x v="756"/>
    <n v="1000000000"/>
    <d v="2021-11-09T00:00:00"/>
    <s v="Cybersecurity"/>
    <s v="Los Altos"/>
    <x v="0"/>
    <s v="North America"/>
    <n v="2014"/>
    <n v="269000000"/>
    <s v="Acero Capital, General Catalyst, M12"/>
    <n v="2.7174721189591078"/>
  </r>
  <r>
    <x v="757"/>
    <n v="1000000000"/>
    <d v="2021-08-16T00:00:00"/>
    <s v="E-commerce &amp; direct-to-consumer"/>
    <s v="Oslo"/>
    <x v="17"/>
    <s v="Europe"/>
    <n v="2007"/>
    <n v="269000000"/>
    <s v="Greylock Partners, Google Ventures, BlackRock"/>
    <n v="2.7174721189591078"/>
  </r>
  <r>
    <x v="758"/>
    <n v="3000000000"/>
    <d v="2021-05-25T00:00:00"/>
    <s v="Internet software &amp; services"/>
    <s v="Paris"/>
    <x v="30"/>
    <s v="Europe"/>
    <n v="2012"/>
    <n v="812000000"/>
    <s v="Highland Europe, Eurazeo, Canaan Partners"/>
    <n v="2.6945812807881775"/>
  </r>
  <r>
    <x v="759"/>
    <n v="2000000000"/>
    <d v="2018-10-22T00:00:00"/>
    <s v="Consumer &amp; retail"/>
    <s v="San Francisco"/>
    <x v="0"/>
    <s v="North America"/>
    <n v="2007"/>
    <n v="542000000"/>
    <s v="Tao Capital Partners, Global Asset Capital, Tiger Global Management"/>
    <n v="2.6900369003690039"/>
  </r>
  <r>
    <x v="760"/>
    <n v="1000000000"/>
    <d v="2021-09-13T00:00:00"/>
    <s v="Data management &amp; analytics"/>
    <s v="Chicago"/>
    <x v="0"/>
    <s v="North America"/>
    <n v="2013"/>
    <n v="271000000"/>
    <s v="Insight Partners, Salesforce Ventures, Perpetual Investors"/>
    <n v="2.6900369003690039"/>
  </r>
  <r>
    <x v="761"/>
    <n v="1000000000"/>
    <d v="2021-01-19T00:00:00"/>
    <s v="Health"/>
    <s v="New York"/>
    <x v="0"/>
    <s v="North America"/>
    <n v="2016"/>
    <n v="271000000"/>
    <s v="Max Ventures, Mangrove Capital Partners, 14W"/>
    <n v="2.6900369003690039"/>
  </r>
  <r>
    <x v="762"/>
    <n v="1000000000"/>
    <d v="2022-02-10T00:00:00"/>
    <s v="Cybersecurity"/>
    <s v="Palo Alto"/>
    <x v="0"/>
    <s v="North America"/>
    <n v="2016"/>
    <n v="271000000"/>
    <s v="Y Combinator, S Capital, Tenaya Capital"/>
    <n v="2.6900369003690039"/>
  </r>
  <r>
    <x v="763"/>
    <n v="1000000000"/>
    <d v="2021-09-21T00:00:00"/>
    <s v="Fintech"/>
    <s v="London"/>
    <x v="7"/>
    <s v="Europe"/>
    <n v="2016"/>
    <n v="271000000"/>
    <s v="Anthemis, Connect Ventures, Northzone Ventures"/>
    <n v="2.6900369003690039"/>
  </r>
  <r>
    <x v="764"/>
    <n v="2000000000"/>
    <d v="2021-08-13T00:00:00"/>
    <s v="Fintech"/>
    <s v="Buenos Aires"/>
    <x v="38"/>
    <s v="South America"/>
    <n v="2017"/>
    <n v="544000000"/>
    <s v="Soros Fund Management, Ribbit Capital, Monashees+"/>
    <n v="2.6764705882352939"/>
  </r>
  <r>
    <x v="765"/>
    <n v="2000000000"/>
    <d v="2019-03-27T00:00:00"/>
    <s v="Cybersecurity"/>
    <s v="Miami"/>
    <x v="0"/>
    <s v="North America"/>
    <n v="2000"/>
    <n v="545000000"/>
    <s v="Insight Partners, TPG Alternative &amp; Renewable Technologies, Ireland Strategic Investment Fund"/>
    <n v="2.669724770642202"/>
  </r>
  <r>
    <x v="766"/>
    <n v="3000000000"/>
    <d v="2021-06-01T00:00:00"/>
    <s v="Supply chain, logistics, &amp; delivery"/>
    <s v="Chicago"/>
    <x v="0"/>
    <s v="North America"/>
    <n v="2014"/>
    <n v="818000000"/>
    <s v="Emergence Capital Partners, 8VC, Chicago Ventures"/>
    <n v="2.6674816625916868"/>
  </r>
  <r>
    <x v="767"/>
    <n v="1000000000"/>
    <d v="2021-04-13T00:00:00"/>
    <s v="Artificial intelligence"/>
    <s v="Beijing"/>
    <x v="3"/>
    <s v="Asia"/>
    <n v="2017"/>
    <n v="273000000"/>
    <s v="Sequoia Capital China, Lenovo Capital and Incubator, Group GSR Ventures"/>
    <n v="2.6630036630036629"/>
  </r>
  <r>
    <x v="768"/>
    <n v="1000000000"/>
    <d v="2022-03-23T00:00:00"/>
    <s v="Internet software &amp; services"/>
    <s v="San Francisco"/>
    <x v="0"/>
    <s v="North America"/>
    <n v="2015"/>
    <n v="273000000"/>
    <s v="Green Bay Ventures, M12, Andreessen Horowitz"/>
    <n v="2.6630036630036629"/>
  </r>
  <r>
    <x v="769"/>
    <n v="1000000000"/>
    <d v="2022-02-09T00:00:00"/>
    <s v="Supply chain, logistics, &amp; delivery"/>
    <s v="Zurich"/>
    <x v="26"/>
    <s v="Europe"/>
    <n v="2009"/>
    <n v="273000000"/>
    <s v="Atomico, NGP Capital, Google Ventures"/>
    <n v="2.6630036630036629"/>
  </r>
  <r>
    <x v="770"/>
    <n v="1000000000"/>
    <d v="2020-01-09T00:00:00"/>
    <s v="Data management &amp; analytics"/>
    <s v="New York"/>
    <x v="0"/>
    <s v="North America"/>
    <n v="2004"/>
    <n v="274000000"/>
    <s v="Opus Capital, Genesis Partners, Battery Ventures"/>
    <n v="2.6496350364963503"/>
  </r>
  <r>
    <x v="771"/>
    <n v="2000000000"/>
    <d v="2021-05-04T00:00:00"/>
    <s v="Internet software &amp; services"/>
    <s v="Irvine"/>
    <x v="0"/>
    <s v="North America"/>
    <n v="2010"/>
    <n v="550000000"/>
    <s v="Meritech Capital Partners, Tiger Global Management, Spectrum Equity"/>
    <n v="2.6363636363636362"/>
  </r>
  <r>
    <x v="772"/>
    <n v="2000000000"/>
    <d v="2018-02-22T00:00:00"/>
    <s v="Other"/>
    <s v="Unterfoehring"/>
    <x v="21"/>
    <s v="Europe"/>
    <n v="2016"/>
    <n v="550000000"/>
    <s v="General Atlantic"/>
    <n v="2.6363636363636362"/>
  </r>
  <r>
    <x v="773"/>
    <n v="1000000000"/>
    <d v="2021-11-29T00:00:00"/>
    <s v="E-commerce &amp; direct-to-consumer"/>
    <s v="London"/>
    <x v="7"/>
    <s v="Europe"/>
    <n v="2017"/>
    <n v="276000000"/>
    <s v="Marchmont Ventures, BMW i Ventures, Index Ventures"/>
    <n v="2.6231884057971016"/>
  </r>
  <r>
    <x v="774"/>
    <n v="1000000000"/>
    <d v="2021-03-24T00:00:00"/>
    <s v="Artificial intelligence"/>
    <s v="San Mateo"/>
    <x v="0"/>
    <s v="North America"/>
    <n v="2009"/>
    <n v="277000000"/>
    <s v="Global Founders Capital, Shea Ventures, Greycroft"/>
    <n v="2.6101083032490973"/>
  </r>
  <r>
    <x v="775"/>
    <n v="1000000000"/>
    <d v="2021-11-15T00:00:00"/>
    <s v="Internet software &amp; services"/>
    <s v="San Francisco"/>
    <x v="0"/>
    <s v="North America"/>
    <n v="2009"/>
    <n v="277000000"/>
    <s v="Bain Capital Tech Opportunities, Andreessen Horowitz, Sequoia Capital"/>
    <n v="2.6101083032490973"/>
  </r>
  <r>
    <x v="776"/>
    <n v="2000000000"/>
    <d v="2016-11-08T00:00:00"/>
    <s v="Consumer &amp; retail"/>
    <s v="Bryanston"/>
    <x v="39"/>
    <s v="Asia"/>
    <n v="1979"/>
    <n v="556000000"/>
    <s v="IFC, Ajinomoto"/>
    <n v="2.5971223021582732"/>
  </r>
  <r>
    <x v="777"/>
    <n v="2000000000"/>
    <d v="2020-09-24T00:00:00"/>
    <s v="Fintech"/>
    <s v="Atlanta"/>
    <x v="0"/>
    <s v="North America"/>
    <n v="2014"/>
    <n v="557000000"/>
    <s v="Relay Ventures, TTV Capital, Canapi Ventures"/>
    <n v="2.5906642728904847"/>
  </r>
  <r>
    <x v="778"/>
    <n v="1000000000"/>
    <d v="2020-04-28T00:00:00"/>
    <s v="Other"/>
    <s v="Dubai"/>
    <x v="32"/>
    <s v="Asia"/>
    <n v="2015"/>
    <n v="279000000"/>
    <s v="OLX Group, KCK Group, EXOR Seeds"/>
    <n v="2.5842293906810037"/>
  </r>
  <r>
    <x v="779"/>
    <n v="1000000000"/>
    <d v="2018-11-26T00:00:00"/>
    <s v="Supply chain, logistics, &amp; delivery"/>
    <s v="Chengdu"/>
    <x v="3"/>
    <s v="Asia"/>
    <n v="2011"/>
    <n v="281000000"/>
    <s v="Ding Xiang Capital, New Hope Fund, Sino-Ocean Capital"/>
    <n v="2.5587188612099645"/>
  </r>
  <r>
    <x v="780"/>
    <n v="1000000000"/>
    <d v="2021-08-03T00:00:00"/>
    <s v="Internet software &amp; services"/>
    <s v="San Francisco"/>
    <x v="0"/>
    <s v="North America"/>
    <n v="2012"/>
    <n v="281000000"/>
    <s v="Qualcomm Ventures, Accel, Canaan Partners"/>
    <n v="2.5587188612099645"/>
  </r>
  <r>
    <x v="781"/>
    <n v="1000000000"/>
    <d v="2013-10-10T00:00:00"/>
    <s v="Cybersecurity"/>
    <s v="San Francisco"/>
    <x v="0"/>
    <s v="North America"/>
    <n v="2007"/>
    <n v="282000000"/>
    <s v="Accel Partners, Greylock Partners, Lowercase Capital"/>
    <n v="2.5460992907801416"/>
  </r>
  <r>
    <x v="782"/>
    <n v="2000000000"/>
    <d v="2021-05-19T00:00:00"/>
    <s v="Fintech"/>
    <s v="Miami"/>
    <x v="0"/>
    <s v="North America"/>
    <n v="2019"/>
    <n v="566000000"/>
    <s v="next47, MaC Venture Capital, FinVC"/>
    <n v="2.5335689045936394"/>
  </r>
  <r>
    <x v="783"/>
    <n v="1000000000"/>
    <d v="2015-07-02T00:00:00"/>
    <s v="Mobile &amp; telecommunications"/>
    <s v="Beijing"/>
    <x v="3"/>
    <s v="Asia"/>
    <n v="2011"/>
    <n v="283000000"/>
    <s v="IDG Capital, Northern Light Venture Capital, DCM Ventures"/>
    <n v="2.5335689045936394"/>
  </r>
  <r>
    <x v="784"/>
    <n v="2000000000"/>
    <d v="2017-12-04T00:00:00"/>
    <s v="Health"/>
    <s v="Redwood City"/>
    <x v="0"/>
    <s v="North America"/>
    <n v="2007"/>
    <n v="568000000"/>
    <s v="BlueCross BlueShield Venture Partners, US Venture Partners"/>
    <n v="2.5211267605633805"/>
  </r>
  <r>
    <x v="785"/>
    <n v="1000000000"/>
    <d v="2021-07-19T00:00:00"/>
    <s v="Internet software &amp; services"/>
    <s v="Brisbane"/>
    <x v="4"/>
    <s v="Oceania"/>
    <n v="2015"/>
    <n v="284000000"/>
    <s v="Y Combinator, M12, SEEK"/>
    <n v="2.5211267605633805"/>
  </r>
  <r>
    <x v="786"/>
    <n v="2000000000"/>
    <d v="2021-04-27T00:00:00"/>
    <s v="Health"/>
    <s v="Stockholm"/>
    <x v="20"/>
    <s v="Europe"/>
    <n v="2014"/>
    <n v="569000000"/>
    <s v="Index Ventures, Creandum, Accel"/>
    <n v="2.5149384885764499"/>
  </r>
  <r>
    <x v="787"/>
    <n v="2000000000"/>
    <d v="2021-08-23T00:00:00"/>
    <s v="Fintech"/>
    <s v="Lagos"/>
    <x v="40"/>
    <s v="Africa"/>
    <n v="2018"/>
    <n v="570000000"/>
    <s v="Sequoia Capital China, Source Code Capital, Redpoint Ventures China"/>
    <n v="2.5087719298245612"/>
  </r>
  <r>
    <x v="788"/>
    <n v="1000000000"/>
    <d v="2021-07-13T00:00:00"/>
    <s v="Fintech"/>
    <m/>
    <x v="13"/>
    <s v="Asia"/>
    <n v="2014"/>
    <n v="285000000"/>
    <s v="Vertex Ventures SE Asia, Global Founders Capital, Visa Ventures"/>
    <n v="2.5087719298245612"/>
  </r>
  <r>
    <x v="789"/>
    <n v="7000000000"/>
    <d v="2019-05-13T00:00:00"/>
    <s v="Consumer &amp; retail"/>
    <s v="Redwood City"/>
    <x v="0"/>
    <s v="North America"/>
    <n v="2011"/>
    <n v="2000000000"/>
    <s v="Khosla Ventures, Horizons Ventures, Temasek Holdings"/>
    <n v="2.5"/>
  </r>
  <r>
    <x v="790"/>
    <n v="7000000000"/>
    <d v="2018-01-17T00:00:00"/>
    <s v="E-commerce &amp; direct-to-consumer"/>
    <s v="Beijing"/>
    <x v="3"/>
    <s v="Asia"/>
    <n v="2011"/>
    <n v="2000000000"/>
    <s v="Sequoia Capital China, Warburg Pincus, General Catalyst"/>
    <n v="2.5"/>
  </r>
  <r>
    <x v="791"/>
    <n v="1000000000"/>
    <d v="2022-01-25T00:00:00"/>
    <s v="Artificial intelligence"/>
    <s v="Austin"/>
    <x v="0"/>
    <s v="North America"/>
    <n v="2013"/>
    <n v="286000000"/>
    <s v="March Capital Partners, Temasek, Doha Venture Capital"/>
    <n v="2.4965034965034967"/>
  </r>
  <r>
    <x v="792"/>
    <n v="3000000000"/>
    <d v="2013-05-27T00:00:00"/>
    <s v="Internet software &amp; services"/>
    <s v="San Francisco"/>
    <x v="0"/>
    <s v="North America"/>
    <n v="2005"/>
    <n v="859000000"/>
    <s v="Insight Venture Partners, Lowercase Capital, Polaris Partners"/>
    <n v="2.4924330616996508"/>
  </r>
  <r>
    <x v="793"/>
    <n v="1000000000"/>
    <d v="2022-02-14T00:00:00"/>
    <s v="Other"/>
    <s v="Hawthorne"/>
    <x v="0"/>
    <s v="North America"/>
    <n v="2018"/>
    <n v="287000000"/>
    <s v="8VC, Bedrock Capital, Broom Ventures"/>
    <n v="2.484320557491289"/>
  </r>
  <r>
    <x v="794"/>
    <n v="1000000000"/>
    <d v="2021-09-15T00:00:00"/>
    <s v="E-commerce &amp; direct-to-consumer"/>
    <m/>
    <x v="13"/>
    <s v="Asia"/>
    <n v="2012"/>
    <n v="288000000"/>
    <s v="500 Global, Rakuten Ventures, Golden Gate Ventures"/>
    <n v="2.4722222222222223"/>
  </r>
  <r>
    <x v="795"/>
    <n v="2000000000"/>
    <d v="2021-07-12T00:00:00"/>
    <s v="E-commerce &amp; direct-to-consumer"/>
    <s v="Selangor"/>
    <x v="41"/>
    <s v="Asia"/>
    <n v="2015"/>
    <n v="577000000"/>
    <s v="Gobi Partners, 500 Startups, Ondine Capital"/>
    <n v="2.4662045060658579"/>
  </r>
  <r>
    <x v="796"/>
    <n v="1000000000"/>
    <d v="2021-10-28T00:00:00"/>
    <s v="Data management &amp; analytics"/>
    <s v="Sunnyvale"/>
    <x v="0"/>
    <s v="North America"/>
    <n v="2016"/>
    <n v="291000000"/>
    <s v="Lightspeed Venture Partners, Dell Technologies Capital, Wipro Ventures"/>
    <n v="2.4364261168384878"/>
  </r>
  <r>
    <x v="797"/>
    <n v="1000000000"/>
    <d v="2021-07-27T00:00:00"/>
    <s v="Fintech"/>
    <s v="Mountain View"/>
    <x v="0"/>
    <s v="North America"/>
    <n v="2016"/>
    <n v="292000000"/>
    <s v="Lightspeed Venture Partners, Khosla Ventures, Munich Re Ventures"/>
    <n v="2.4246575342465753"/>
  </r>
  <r>
    <x v="798"/>
    <n v="1000000000"/>
    <d v="2015-06-02T00:00:00"/>
    <s v="Artificial intelligence"/>
    <s v="London"/>
    <x v="7"/>
    <s v="Europe"/>
    <n v="2013"/>
    <n v="292000000"/>
    <s v="Woodford Investment Management"/>
    <n v="2.4246575342465753"/>
  </r>
  <r>
    <x v="799"/>
    <n v="1000000000"/>
    <d v="2021-09-29T00:00:00"/>
    <s v="Edtech"/>
    <s v="Bengaluru"/>
    <x v="6"/>
    <s v="Asia"/>
    <n v="2014"/>
    <n v="292000000"/>
    <s v="Accel, Tiger Global Management, Omidyar Network"/>
    <n v="2.4246575342465753"/>
  </r>
  <r>
    <x v="800"/>
    <n v="1000000000"/>
    <d v="2019-06-18T00:00:00"/>
    <s v="Artificial intelligence"/>
    <s v="Paris"/>
    <x v="30"/>
    <s v="Europe"/>
    <n v="2016"/>
    <n v="293000000"/>
    <s v="Aglae Ventures, Global Founders Capital, Alven Capital"/>
    <n v="2.4129692832764507"/>
  </r>
  <r>
    <x v="801"/>
    <n v="3000000000"/>
    <d v="2019-04-16T00:00:00"/>
    <s v="Other"/>
    <s v="Alameda"/>
    <x v="0"/>
    <s v="North America"/>
    <n v="2011"/>
    <n v="880000000"/>
    <s v="Bessemer Venture Partners, Sutter Hill Ventures, Matrix Partners"/>
    <n v="2.4090909090909092"/>
  </r>
  <r>
    <x v="802"/>
    <n v="2000000000"/>
    <d v="2021-10-25T00:00:00"/>
    <s v="Travel"/>
    <s v="Berlin"/>
    <x v="21"/>
    <s v="Europe"/>
    <n v="2018"/>
    <n v="587000000"/>
    <s v="Northzone Ventures, White Star Capital, Novator Partners"/>
    <n v="2.4071550255536627"/>
  </r>
  <r>
    <x v="803"/>
    <n v="1000000000"/>
    <d v="2021-10-26T00:00:00"/>
    <s v="Artificial intelligence"/>
    <s v="New York"/>
    <x v="0"/>
    <s v="North America"/>
    <n v="2011"/>
    <n v="294000000"/>
    <s v="Lerer Hippeau, Munich Re Ventures, Eclipse Ventures"/>
    <n v="2.4013605442176869"/>
  </r>
  <r>
    <x v="804"/>
    <n v="1000000000"/>
    <d v="2021-10-26T00:00:00"/>
    <s v="Supply chain, logistics, &amp; delivery"/>
    <s v="New York"/>
    <x v="0"/>
    <s v="North America"/>
    <n v="2015"/>
    <n v="294000000"/>
    <s v="Innovation Endeavors, Aleph, Temasek"/>
    <n v="2.4013605442176869"/>
  </r>
  <r>
    <x v="805"/>
    <n v="2000000000"/>
    <d v="2021-06-21T00:00:00"/>
    <s v="Supply chain, logistics, &amp; delivery"/>
    <s v="Berlin"/>
    <x v="21"/>
    <s v="Europe"/>
    <n v="2016"/>
    <n v="593000000"/>
    <s v="Cherry Ventures, Northzone Ventures, Global Founders Capital"/>
    <n v="2.3726812816188869"/>
  </r>
  <r>
    <x v="806"/>
    <n v="2000000000"/>
    <d v="2019-07-01T00:00:00"/>
    <s v="Other"/>
    <s v="Shenzhen"/>
    <x v="3"/>
    <s v="Asia"/>
    <n v="2012"/>
    <n v="594000000"/>
    <s v="Sequoia Capital China, Tencent Investment, BA Capital"/>
    <n v="2.3670033670033672"/>
  </r>
  <r>
    <x v="807"/>
    <n v="1000000000"/>
    <d v="2022-01-26T00:00:00"/>
    <s v="Internet software &amp; services"/>
    <s v="New York"/>
    <x v="0"/>
    <s v="North America"/>
    <n v="2012"/>
    <n v="299000000"/>
    <s v="Accel, 14W, GS Growth"/>
    <n v="2.3444816053511706"/>
  </r>
  <r>
    <x v="808"/>
    <n v="1000000000"/>
    <d v="2021-02-17T00:00:00"/>
    <s v="Hardware"/>
    <s v="Wilmington"/>
    <x v="0"/>
    <s v="North America"/>
    <n v="2014"/>
    <n v="299000000"/>
    <s v="Scale Venture Partners, Bond, Tiger Global Management"/>
    <n v="2.3444816053511706"/>
  </r>
  <r>
    <x v="809"/>
    <n v="2000000000"/>
    <d v="2022-03-04T00:00:00"/>
    <s v="Auto &amp; transportation"/>
    <s v="Bruchsal"/>
    <x v="21"/>
    <s v="Europe"/>
    <n v="2011"/>
    <n v="599000000"/>
    <s v="btov Partners, Geely, Intel Capital"/>
    <n v="2.33889816360601"/>
  </r>
  <r>
    <x v="810"/>
    <n v="10000000000"/>
    <d v="2018-09-25T00:00:00"/>
    <s v="Travel"/>
    <s v="Gurugram"/>
    <x v="6"/>
    <s v="Asia"/>
    <n v="2012"/>
    <n v="3000000000"/>
    <s v="SoftBank Group, Sequoia Capital India,Lightspeed India Partners"/>
    <n v="2.3333333333333335"/>
  </r>
  <r>
    <x v="811"/>
    <n v="10000000000"/>
    <d v="2018-07-18T00:00:00"/>
    <s v="Edtech"/>
    <s v="Beijing"/>
    <x v="3"/>
    <s v="Asia"/>
    <n v="2014"/>
    <n v="3000000000"/>
    <s v="Sequoia Capital China, Xiang He Capital, GGV Capital"/>
    <n v="2.3333333333333335"/>
  </r>
  <r>
    <x v="812"/>
    <n v="1000000000"/>
    <d v="2015-10-12T00:00:00"/>
    <s v="Internet software &amp; services"/>
    <s v="Beijing"/>
    <x v="3"/>
    <s v="Asia"/>
    <n v="2014"/>
    <n v="300000000"/>
    <s v="KKR, Alibaba Group, Ping An Insurance"/>
    <n v="2.3333333333333335"/>
  </r>
  <r>
    <x v="813"/>
    <n v="1000000000"/>
    <d v="2017-11-15T00:00:00"/>
    <s v="Mobile &amp; telecommunications"/>
    <s v="Beijing"/>
    <x v="3"/>
    <s v="Asia"/>
    <n v="2013"/>
    <n v="300000000"/>
    <s v="Morningside Venture Capital, IDG Capital, DCM Ventures"/>
    <n v="2.3333333333333335"/>
  </r>
  <r>
    <x v="814"/>
    <n v="1000000000"/>
    <d v="2021-06-24T00:00:00"/>
    <s v="Artificial intelligence"/>
    <s v="Shenzhen"/>
    <x v="3"/>
    <s v="Asia"/>
    <n v="2019"/>
    <n v="300000000"/>
    <s v="IDG Capital, ZhenFund, Sequoia Capital China"/>
    <n v="2.3333333333333335"/>
  </r>
  <r>
    <x v="815"/>
    <n v="1000000000"/>
    <d v="2018-05-24T00:00:00"/>
    <s v="Edtech"/>
    <s v="Beijing"/>
    <x v="3"/>
    <s v="Asia"/>
    <n v="2010"/>
    <n v="302000000"/>
    <s v="Fosun RZ Capital, Oceanwide Holdings, Shenzhen Qianhe Capital Management Co."/>
    <n v="2.3112582781456954"/>
  </r>
  <r>
    <x v="816"/>
    <n v="1000000000"/>
    <d v="2021-04-14T00:00:00"/>
    <s v="Mobile &amp; telecommunications"/>
    <s v="San Francisco"/>
    <x v="0"/>
    <s v="North America"/>
    <n v="2015"/>
    <n v="303000000"/>
    <s v="Refactor Capital, Andreessen Horowitz, Fifty Years Fund"/>
    <n v="2.3003300330033003"/>
  </r>
  <r>
    <x v="817"/>
    <n v="1000000000"/>
    <d v="2021-10-18T00:00:00"/>
    <s v="Internet software &amp; services"/>
    <s v="Berlin"/>
    <x v="21"/>
    <s v="Europe"/>
    <n v="2017"/>
    <n v="304000000"/>
    <s v="HV Capital, Softbank Group, BlackRock"/>
    <n v="2.2894736842105261"/>
  </r>
  <r>
    <x v="818"/>
    <n v="1000000000"/>
    <d v="2021-04-13T00:00:00"/>
    <s v="Fintech"/>
    <s v="Chicago"/>
    <x v="0"/>
    <s v="North America"/>
    <n v="2016"/>
    <n v="305000000"/>
    <s v="American Family Ventures, Cox Enterprises, OMERS Ventures"/>
    <n v="2.278688524590164"/>
  </r>
  <r>
    <x v="819"/>
    <n v="2000000000"/>
    <d v="2022-01-27T00:00:00"/>
    <s v="E-commerce &amp; direct-to-consumer"/>
    <s v="Bengaluru"/>
    <x v="6"/>
    <s v="Asia"/>
    <n v="2018"/>
    <n v="612000000"/>
    <s v="Alpha Wave Global, Matrix Partners India, Tiger Global Management"/>
    <n v="2.2679738562091503"/>
  </r>
  <r>
    <x v="820"/>
    <n v="1000000000"/>
    <d v="2019-05-30T00:00:00"/>
    <s v="Edtech"/>
    <s v="Beijing"/>
    <x v="3"/>
    <s v="Asia"/>
    <n v="2014"/>
    <n v="306000000"/>
    <s v="TAL Education Group, Legend Star, Alibaba Group"/>
    <n v="2.2679738562091503"/>
  </r>
  <r>
    <x v="821"/>
    <n v="3000000000"/>
    <d v="2019-03-05T00:00:00"/>
    <s v="Fintech"/>
    <s v="Berlin"/>
    <x v="21"/>
    <s v="Europe"/>
    <n v="2014"/>
    <n v="919000000"/>
    <s v="Salesforce Ventures, Seedcamp, OMERS Ventures"/>
    <n v="2.2644178454842221"/>
  </r>
  <r>
    <x v="822"/>
    <n v="2000000000"/>
    <d v="2020-05-19T00:00:00"/>
    <s v="Mobile &amp; telecommunications"/>
    <s v="Beijing"/>
    <x v="3"/>
    <s v="Asia"/>
    <n v="2014"/>
    <n v="614000000"/>
    <s v="Bertelsmann Asia Investments, GGV Capital, Morningside Venture Capital"/>
    <n v="2.2573289902280131"/>
  </r>
  <r>
    <x v="823"/>
    <n v="1000000000"/>
    <d v="2022-03-15T00:00:00"/>
    <s v="Internet software &amp; services"/>
    <s v="Chemnitz"/>
    <x v="21"/>
    <s v="Europe"/>
    <n v="2014"/>
    <n v="307000000"/>
    <s v="Insight Partners, e.ventures, General Atlantic"/>
    <n v="2.2573289902280131"/>
  </r>
  <r>
    <x v="824"/>
    <n v="1000000000"/>
    <d v="2018-04-08T00:00:00"/>
    <s v="Internet software &amp; services"/>
    <s v="Guangzhou"/>
    <x v="3"/>
    <s v="Asia"/>
    <n v="2013"/>
    <n v="307000000"/>
    <s v="Dark Horse Technology Group, Hopu Investment Management, Kefa Capital"/>
    <n v="2.2573289902280131"/>
  </r>
  <r>
    <x v="825"/>
    <n v="1000000000"/>
    <d v="2015-08-12T00:00:00"/>
    <s v="Internet software &amp; services"/>
    <s v="Washington"/>
    <x v="0"/>
    <s v="North America"/>
    <n v="2011"/>
    <n v="308000000"/>
    <s v="Accel Partners, Comcast Ventures, General Atlantic"/>
    <n v="2.2467532467532467"/>
  </r>
  <r>
    <x v="826"/>
    <n v="1000000000"/>
    <d v="2021-02-17T00:00:00"/>
    <s v="Fintech"/>
    <s v="New York"/>
    <x v="0"/>
    <s v="North America"/>
    <n v="2008"/>
    <n v="309000000"/>
    <s v="Accel, Greycroft, Advancit Capital"/>
    <n v="2.2362459546925568"/>
  </r>
  <r>
    <x v="827"/>
    <n v="1000000000"/>
    <d v="2019-01-22T00:00:00"/>
    <s v="Artificial intelligence"/>
    <s v="Menlo Park"/>
    <x v="0"/>
    <s v="North America"/>
    <n v="2015"/>
    <n v="310000000"/>
    <s v="SoftBank Group"/>
    <n v="2.225806451612903"/>
  </r>
  <r>
    <x v="828"/>
    <n v="1000000000"/>
    <d v="2021-11-10T00:00:00"/>
    <s v="E-commerce &amp; direct-to-consumer"/>
    <s v="Mumbai"/>
    <x v="6"/>
    <s v="Asia"/>
    <n v="2015"/>
    <n v="310000000"/>
    <s v="L'Occitane, Trifecta Capital, Bessemer Venture Partners"/>
    <n v="2.225806451612903"/>
  </r>
  <r>
    <x v="829"/>
    <n v="1000000000"/>
    <d v="2021-02-10T00:00:00"/>
    <s v="E-commerce &amp; direct-to-consumer"/>
    <s v="El Segundo"/>
    <x v="0"/>
    <s v="North America"/>
    <n v="2018"/>
    <n v="310000000"/>
    <s v="Speedinvest, Valar Ventures, Uniqa Ventures"/>
    <n v="2.225806451612903"/>
  </r>
  <r>
    <x v="830"/>
    <n v="1000000000"/>
    <d v="2021-01-06T00:00:00"/>
    <s v="Mobile &amp; telecommunications"/>
    <s v="Beijing"/>
    <x v="3"/>
    <s v="Asia"/>
    <n v="2013"/>
    <n v="310000000"/>
    <s v="N5 Capital, CR Capital Mgmt, JD Digits"/>
    <n v="2.225806451612903"/>
  </r>
  <r>
    <x v="831"/>
    <n v="2000000000"/>
    <d v="2021-05-12T00:00:00"/>
    <s v="Other"/>
    <s v="Norfolk"/>
    <x v="0"/>
    <s v="North America"/>
    <n v="2017"/>
    <n v="624000000"/>
    <s v="Carsales"/>
    <n v="2.2051282051282053"/>
  </r>
  <r>
    <x v="832"/>
    <n v="1000000000"/>
    <d v="2022-03-16T00:00:00"/>
    <s v="Fintech"/>
    <s v="Austin"/>
    <x v="0"/>
    <s v="North America"/>
    <n v="2011"/>
    <n v="314000000"/>
    <s v="L Catterton, Trellis Partners, Vista Equity Partners"/>
    <n v="2.1847133757961785"/>
  </r>
  <r>
    <x v="833"/>
    <n v="1000000000"/>
    <d v="2021-06-08T00:00:00"/>
    <s v="Fintech"/>
    <s v="Munich"/>
    <x v="21"/>
    <s v="Europe"/>
    <n v="2014"/>
    <n v="314000000"/>
    <s v="BlackRock, Tengelmann Ventures, Holtzbrinck Ventures"/>
    <n v="2.1847133757961785"/>
  </r>
  <r>
    <x v="834"/>
    <n v="1000000000"/>
    <d v="2022-01-18T00:00:00"/>
    <s v="Fintech"/>
    <s v="Paris"/>
    <x v="30"/>
    <s v="Europe"/>
    <n v="2015"/>
    <n v="314000000"/>
    <s v="Index Ventures, Eight Roads Ventures, General Atlantic"/>
    <n v="2.1847133757961785"/>
  </r>
  <r>
    <x v="835"/>
    <n v="1000000000"/>
    <d v="2015-11-18T00:00:00"/>
    <s v="Edtech"/>
    <s v="Shanghai"/>
    <x v="3"/>
    <s v="Asia"/>
    <n v="1998"/>
    <n v="315000000"/>
    <s v="QiMing Venture Partners, Temasek Holdings, Silverlink Capital"/>
    <n v="2.1746031746031744"/>
  </r>
  <r>
    <x v="836"/>
    <n v="1000000000"/>
    <d v="2021-07-13T00:00:00"/>
    <s v="Health"/>
    <s v="Cambridge"/>
    <x v="0"/>
    <s v="North America"/>
    <n v="2019"/>
    <n v="315000000"/>
    <s v="Newpath Partners, Google Ventures, F-Prime Capital"/>
    <n v="2.1746031746031744"/>
  </r>
  <r>
    <x v="837"/>
    <n v="2000000000"/>
    <d v="2019-05-06T00:00:00"/>
    <s v="Fintech"/>
    <s v="Gurgaon"/>
    <x v="6"/>
    <s v="Asia"/>
    <n v="2008"/>
    <n v="634000000"/>
    <s v="Info Edge, Softbank Capital"/>
    <n v="2.1545741324921135"/>
  </r>
  <r>
    <x v="838"/>
    <n v="1000000000"/>
    <d v="2022-01-12T00:00:00"/>
    <s v="Artificial intelligence"/>
    <s v="Mountain View"/>
    <x v="0"/>
    <s v="North America"/>
    <n v="2012"/>
    <n v="317000000"/>
    <s v="Advent International, Battery Ventures, Sequoia Capital Israel"/>
    <n v="2.1545741324921135"/>
  </r>
  <r>
    <x v="839"/>
    <n v="1000000000"/>
    <d v="2021-04-13T00:00:00"/>
    <s v="Edtech"/>
    <s v="Pleasanton"/>
    <x v="0"/>
    <s v="North America"/>
    <n v="2012"/>
    <n v="318000000"/>
    <s v="Signal Peak Ventures, Owl Ventures, Jump Capital"/>
    <n v="2.1446540880503147"/>
  </r>
  <r>
    <x v="840"/>
    <n v="2000000000"/>
    <d v="2020-05-26T00:00:00"/>
    <s v="Other"/>
    <s v="Goleta"/>
    <x v="0"/>
    <s v="North America"/>
    <n v="2012"/>
    <n v="640000000"/>
    <s v="Upfront Ventures, Tao Capital Partners, Andreessen Horowitz"/>
    <n v="2.125"/>
  </r>
  <r>
    <x v="841"/>
    <n v="2000000000"/>
    <d v="2021-06-17T00:00:00"/>
    <s v="Cybersecurity"/>
    <s v="New York"/>
    <x v="0"/>
    <s v="North America"/>
    <n v="2015"/>
    <n v="640000000"/>
    <s v="Bessemer Venture Partners, MoreVC, Team8"/>
    <n v="2.125"/>
  </r>
  <r>
    <x v="842"/>
    <n v="1000000000"/>
    <d v="2021-10-06T00:00:00"/>
    <s v="Health"/>
    <s v="San Francisco"/>
    <x v="0"/>
    <s v="North America"/>
    <n v="2019"/>
    <n v="323000000"/>
    <s v="General Catalyst, Bling Capital, Felicis Ventures"/>
    <n v="2.0959752321981426"/>
  </r>
  <r>
    <x v="843"/>
    <n v="1000000000"/>
    <d v="2021-07-14T00:00:00"/>
    <s v="Fintech"/>
    <s v="Chicago"/>
    <x v="0"/>
    <s v="North America"/>
    <n v="2015"/>
    <n v="323000000"/>
    <s v="Left Lane Capital, Clocktower Technology Ventures, Jump Capital"/>
    <n v="2.0959752321981426"/>
  </r>
  <r>
    <x v="844"/>
    <n v="1000000000"/>
    <d v="2019-02-14T00:00:00"/>
    <s v="Other"/>
    <s v="Bristol"/>
    <x v="7"/>
    <s v="Europe"/>
    <n v="2009"/>
    <n v="324000000"/>
    <s v="Mitsubishi Corporation, Mayfair Equity Partners"/>
    <n v="2.0864197530864197"/>
  </r>
  <r>
    <x v="845"/>
    <n v="3000000000"/>
    <d v="2019-09-17T00:00:00"/>
    <s v="Health"/>
    <s v="Cambridge"/>
    <x v="7"/>
    <s v="Europe"/>
    <n v="2014"/>
    <n v="975000000"/>
    <s v="Cambridge Innovation Capital, LGT Capital Partners, Escala Capital"/>
    <n v="2.0769230769230771"/>
  </r>
  <r>
    <x v="846"/>
    <n v="1000000000"/>
    <d v="2021-01-27T00:00:00"/>
    <s v="Internet software &amp; services"/>
    <s v="Ra'anana"/>
    <x v="18"/>
    <s v="Asia"/>
    <n v="2015"/>
    <n v="325000000"/>
    <s v="Bessemer Venture Partners, Pitango Venture Capital, D1 Capital Partners"/>
    <n v="2.0769230769230771"/>
  </r>
  <r>
    <x v="847"/>
    <n v="1000000000"/>
    <d v="2021-11-10T00:00:00"/>
    <s v="Hardware"/>
    <s v="Shanghai"/>
    <x v="3"/>
    <s v="Asia"/>
    <n v="2013"/>
    <n v="325000000"/>
    <s v="BlueRun Ventures, Grand Flight Investment, Meituan Dianping"/>
    <n v="2.0769230769230771"/>
  </r>
  <r>
    <x v="848"/>
    <n v="1000000000"/>
    <d v="2021-10-05T00:00:00"/>
    <s v="Internet software &amp; services"/>
    <s v="San Francisco"/>
    <x v="0"/>
    <s v="North America"/>
    <n v="2014"/>
    <n v="325000000"/>
    <s v="Andreessen Horowitz, Prosus Ventures, Thrive Capital"/>
    <n v="2.0769230769230771"/>
  </r>
  <r>
    <x v="849"/>
    <n v="1000000000"/>
    <d v="2018-07-10T00:00:00"/>
    <s v="Internet software &amp; services"/>
    <s v="New York"/>
    <x v="0"/>
    <s v="North America"/>
    <n v="2007"/>
    <n v="325000000"/>
    <s v="Silicon Valley Bank, QED Investors, European Founders Fund"/>
    <n v="2.0769230769230771"/>
  </r>
  <r>
    <x v="850"/>
    <n v="1000000000"/>
    <d v="2021-10-11T00:00:00"/>
    <s v="Fintech"/>
    <s v="Montpellier"/>
    <x v="30"/>
    <s v="Europe"/>
    <n v="2016"/>
    <n v="326000000"/>
    <s v="Index Ventures, IDInvest Partners, Daphni"/>
    <n v="2.0674846625766872"/>
  </r>
  <r>
    <x v="851"/>
    <n v="1000000000"/>
    <d v="2022-04-05T00:00:00"/>
    <s v="Health"/>
    <s v="San Francisco"/>
    <x v="0"/>
    <s v="North America"/>
    <n v="2015"/>
    <n v="328000000"/>
    <s v="KKR, Aspenwood Ventures, Spark Capital"/>
    <n v="2.0487804878048781"/>
  </r>
  <r>
    <x v="852"/>
    <n v="1000000000"/>
    <d v="2021-08-24T00:00:00"/>
    <s v="Artificial intelligence"/>
    <s v="San Diego"/>
    <x v="0"/>
    <s v="North America"/>
    <n v="2015"/>
    <n v="328000000"/>
    <s v="Andreessen Horowitz, Homebrew, Point72 Ventures"/>
    <n v="2.0487804878048781"/>
  </r>
  <r>
    <x v="853"/>
    <n v="3000000000"/>
    <d v="2021-09-09T00:00:00"/>
    <s v="Fintech"/>
    <s v="San Francisco"/>
    <x v="0"/>
    <s v="North America"/>
    <n v="2015"/>
    <n v="987000000"/>
    <s v="Warburg Pincus, The Rise Fund, HarbourVest Partners"/>
    <n v="2.0395136778115504"/>
  </r>
  <r>
    <x v="854"/>
    <n v="2000000000"/>
    <d v="2012-12-17T00:00:00"/>
    <s v="Artificial intelligence"/>
    <s v="Chicago"/>
    <x v="0"/>
    <s v="North America"/>
    <n v="2012"/>
    <n v="658000000"/>
    <s v="RRE Ventures, Tiger Global, August Capital"/>
    <n v="2.0395136778115504"/>
  </r>
  <r>
    <x v="855"/>
    <n v="1000000000"/>
    <d v="2021-10-28T00:00:00"/>
    <s v="Auto &amp; transportation"/>
    <s v="Seattle"/>
    <x v="0"/>
    <s v="North America"/>
    <n v="2007"/>
    <n v="329000000"/>
    <s v="Durable Capital Partners, Cercano Management, T. Rowe Price"/>
    <n v="2.0395136778115504"/>
  </r>
  <r>
    <x v="856"/>
    <n v="1000000000"/>
    <d v="2018-05-21T00:00:00"/>
    <s v="Mobile &amp; telecommunications"/>
    <s v="Espoo"/>
    <x v="9"/>
    <s v="Europe"/>
    <n v="2016"/>
    <n v="330000000"/>
    <s v="Ginko Ventures"/>
    <n v="2.0303030303030303"/>
  </r>
  <r>
    <x v="857"/>
    <n v="1000000000"/>
    <d v="2021-12-01T00:00:00"/>
    <s v="Cybersecurity"/>
    <s v="Tampa"/>
    <x v="0"/>
    <s v="North America"/>
    <n v="2007"/>
    <n v="330000000"/>
    <s v="KKR, FTV Capital, Ten Eleven Ventures"/>
    <n v="2.0303030303030303"/>
  </r>
  <r>
    <x v="858"/>
    <n v="1000000000"/>
    <d v="2015-10-12T00:00:00"/>
    <s v="E-commerce &amp; direct-to-consumer"/>
    <s v="Beijing"/>
    <x v="3"/>
    <s v="Asia"/>
    <n v="2009"/>
    <n v="330000000"/>
    <s v="SAIF Partners China, Baidu, IDG Capital"/>
    <n v="2.0303030303030303"/>
  </r>
  <r>
    <x v="859"/>
    <n v="1000000000"/>
    <d v="2021-06-29T00:00:00"/>
    <s v="Supply chain, logistics, &amp; delivery"/>
    <s v="Chicago"/>
    <x v="0"/>
    <s v="North America"/>
    <n v="2014"/>
    <n v="331000000"/>
    <s v="Hyde Park Venture Partners, FundersClub, Bain Capital Ventures"/>
    <n v="2.0211480362537766"/>
  </r>
  <r>
    <x v="860"/>
    <n v="2000000000"/>
    <d v="2021-03-01T00:00:00"/>
    <s v="E-commerce &amp; direct-to-consumer"/>
    <s v="Paris"/>
    <x v="30"/>
    <s v="Europe"/>
    <n v="2009"/>
    <n v="663000000"/>
    <s v="Eurazeo, IDInvest Partners, Balderton Capital"/>
    <n v="2.0165912518853695"/>
  </r>
  <r>
    <x v="861"/>
    <n v="3000000000"/>
    <d v="2019-10-29T00:00:00"/>
    <s v="Mobile &amp; telecommunications"/>
    <s v="Culver City"/>
    <x v="0"/>
    <s v="North America"/>
    <n v="2011"/>
    <n v="999000000"/>
    <s v="Greycroft, Sands Capital, Revolution Growth"/>
    <n v="2.0030030030030028"/>
  </r>
  <r>
    <x v="862"/>
    <n v="1000000000"/>
    <d v="2021-12-27T00:00:00"/>
    <s v="Consumer &amp; retail"/>
    <s v="Jakarta"/>
    <x v="37"/>
    <s v="Asia"/>
    <n v="2017"/>
    <n v="333000000"/>
    <s v="Horizons Ventures, Sequoia Capital India, Alpha JWC Ventures"/>
    <n v="2.0030030030030028"/>
  </r>
  <r>
    <x v="863"/>
    <n v="12000000000"/>
    <d v="2019-07-12T00:00:00"/>
    <s v="Artificial intelligence"/>
    <s v="Pittsburgh"/>
    <x v="0"/>
    <s v="North America"/>
    <n v="2016"/>
    <n v="4000000000"/>
    <s v="Volkswagen Group, Ford Autonomous Vehicles"/>
    <n v="2"/>
  </r>
  <r>
    <x v="864"/>
    <n v="12000000000"/>
    <d v="2019-06-12T00:00:00"/>
    <s v="Other"/>
    <s v="Stockholm"/>
    <x v="20"/>
    <s v="Europe"/>
    <n v="2016"/>
    <n v="4000000000"/>
    <s v="Vattenfall, Volkswagen Group, Goldman Sachs"/>
    <n v="2"/>
  </r>
  <r>
    <x v="865"/>
    <n v="6000000000"/>
    <d v="2018-02-12T00:00:00"/>
    <s v="Consumer &amp; retail"/>
    <s v="Beijing"/>
    <x v="3"/>
    <s v="Asia"/>
    <n v="1999"/>
    <n v="2000000000"/>
    <s v="Alibaba Group, Boyu Capital, Borui Capital"/>
    <n v="2"/>
  </r>
  <r>
    <x v="866"/>
    <n v="3000000000"/>
    <d v="2021-03-11T00:00:00"/>
    <s v="Fintech"/>
    <s v="Jersey City"/>
    <x v="0"/>
    <s v="North America"/>
    <n v="2017"/>
    <n v="1000000000"/>
    <s v="ConsenSys Ventures, Valar Ventures, PUC"/>
    <n v="2"/>
  </r>
  <r>
    <x v="867"/>
    <n v="3000000000"/>
    <d v="2018-04-20T00:00:00"/>
    <s v="Auto &amp; transportation"/>
    <s v="Nanjing"/>
    <x v="3"/>
    <s v="Asia"/>
    <n v="2016"/>
    <n v="1000000000"/>
    <s v="FAW Group, Tencent Holdings, Tus Holdings"/>
    <n v="2"/>
  </r>
  <r>
    <x v="868"/>
    <n v="3000000000"/>
    <d v="2020-11-24T00:00:00"/>
    <s v="E-commerce &amp; direct-to-consumer"/>
    <s v="Gurgaon"/>
    <x v="6"/>
    <s v="Asia"/>
    <n v="2015"/>
    <n v="1000000000"/>
    <s v="Moore Strategic Ventures, DST Global, Sequoia Capital India"/>
    <n v="2"/>
  </r>
  <r>
    <x v="869"/>
    <n v="3000000000"/>
    <d v="2019-02-27T00:00:00"/>
    <s v="Supply chain, logistics, &amp; delivery"/>
    <s v="Gurgaon"/>
    <x v="6"/>
    <s v="Asia"/>
    <n v="2011"/>
    <n v="1000000000"/>
    <s v="Times Internet, Nexus Venture Partners, SoftBank Group"/>
    <n v="2"/>
  </r>
  <r>
    <x v="870"/>
    <n v="3000000000"/>
    <d v="2021-12-01T00:00:00"/>
    <s v="E-commerce &amp; direct-to-consumer"/>
    <s v="Berlin"/>
    <x v="21"/>
    <s v="Europe"/>
    <n v="2021"/>
    <n v="1000000000"/>
    <s v="Mubadala Capital, Bond, Prosus Ventures"/>
    <n v="2"/>
  </r>
  <r>
    <x v="871"/>
    <n v="3000000000"/>
    <d v="2019-07-18T00:00:00"/>
    <s v="Auto &amp; transportation"/>
    <s v="Munich"/>
    <x v="21"/>
    <s v="Europe"/>
    <n v="2013"/>
    <n v="1000000000"/>
    <s v="Holtzbrinck Ventures, Unternehmertum Venture Capital, General Atlantic"/>
    <n v="2"/>
  </r>
  <r>
    <x v="872"/>
    <n v="3000000000"/>
    <d v="2021-03-25T00:00:00"/>
    <s v="E-commerce &amp; direct-to-consumer"/>
    <s v="Berlin"/>
    <x v="21"/>
    <s v="Europe"/>
    <n v="2020"/>
    <n v="1000000000"/>
    <s v="Coatue Management, Atlantic Food Labs, DST Global"/>
    <n v="2"/>
  </r>
  <r>
    <x v="873"/>
    <n v="3000000000"/>
    <d v="2018-01-23T00:00:00"/>
    <s v="Supply chain, logistics, &amp; delivery"/>
    <s v="Shenzhen"/>
    <x v="3"/>
    <s v="Asia"/>
    <n v="2015"/>
    <n v="1000000000"/>
    <s v="Eastern Bell Capital, SF Holding Co, STO Express"/>
    <n v="2"/>
  </r>
  <r>
    <x v="874"/>
    <n v="3000000000"/>
    <d v="2020-10-08T00:00:00"/>
    <s v="Mobile &amp; telecommunications"/>
    <s v="Amsterdam"/>
    <x v="15"/>
    <s v="Europe"/>
    <n v="2011"/>
    <n v="1000000000"/>
    <s v="Y Combinator, Atomico, Accel"/>
    <n v="2"/>
  </r>
  <r>
    <x v="875"/>
    <n v="3000000000"/>
    <d v="2017-10-12T00:00:00"/>
    <s v="Fintech"/>
    <s v="London"/>
    <x v="7"/>
    <s v="Europe"/>
    <n v="2015"/>
    <n v="1000000000"/>
    <s v="Clermont Group, Coltrane Asset Management, Toscafund Asset Management"/>
    <n v="2"/>
  </r>
  <r>
    <x v="876"/>
    <n v="3000000000"/>
    <d v="2019-07-22T00:00:00"/>
    <s v="Artificial intelligence"/>
    <s v="San Francisco"/>
    <x v="0"/>
    <s v="North America"/>
    <n v="2015"/>
    <n v="1000000000"/>
    <s v="Khosla Ventures"/>
    <n v="2"/>
  </r>
  <r>
    <x v="877"/>
    <n v="3000000000"/>
    <d v="2017-11-01T00:00:00"/>
    <s v="E-commerce &amp; direct-to-consumer"/>
    <s v="Hangzhou"/>
    <x v="3"/>
    <s v="Asia"/>
    <n v="2012"/>
    <n v="1000000000"/>
    <s v="Morningside Ventures, Warburg Pincus, CreditEase Fintech Investment Fund"/>
    <n v="2"/>
  </r>
  <r>
    <x v="878"/>
    <n v="3000000000"/>
    <d v="2017-01-01T00:00:00"/>
    <s v="Travel"/>
    <s v="Jakarta"/>
    <x v="37"/>
    <s v="Asia"/>
    <n v="2012"/>
    <n v="1000000000"/>
    <s v="Global Founders Capital, East Ventures, Expedia Inc."/>
    <n v="2"/>
  </r>
  <r>
    <x v="879"/>
    <n v="3000000000"/>
    <d v="2019-07-22T00:00:00"/>
    <s v="Artificial intelligence"/>
    <m/>
    <x v="13"/>
    <s v="Asia"/>
    <n v="2010"/>
    <n v="1000000000"/>
    <s v="Hopu Investment Management, Boyu Capital, DC Thomson Ventures"/>
    <n v="2"/>
  </r>
  <r>
    <x v="880"/>
    <n v="3000000000"/>
    <d v="2018-09-04T00:00:00"/>
    <s v="Supply chain, logistics, &amp; delivery"/>
    <s v="Bengaluru"/>
    <x v="6"/>
    <s v="Asia"/>
    <n v="2016"/>
    <n v="1000000000"/>
    <s v="DST Global, Lightspeed Venture Partners, Microsoft ScaleUp"/>
    <n v="2"/>
  </r>
  <r>
    <x v="881"/>
    <n v="3000000000"/>
    <d v="2018-04-02T00:00:00"/>
    <s v="Auto &amp; transportation"/>
    <s v="Shanghai"/>
    <x v="3"/>
    <s v="Asia"/>
    <n v="2014"/>
    <n v="1000000000"/>
    <s v="China Environmental Protection Industry, China Fortune Ocean"/>
    <n v="2"/>
  </r>
  <r>
    <x v="882"/>
    <n v="1000000000"/>
    <d v="2021-09-29T00:00:00"/>
    <s v="Fintech"/>
    <s v="New York"/>
    <x v="0"/>
    <s v="North America"/>
    <n v="2010"/>
    <n v="335000000"/>
    <s v="Bessemer Venture Partners, Menlo Ventures, Anthermis"/>
    <n v="1.9850746268656716"/>
  </r>
  <r>
    <x v="883"/>
    <n v="1000000000"/>
    <d v="2022-02-01T00:00:00"/>
    <s v="Supply chain, logistics, &amp; delivery"/>
    <s v="New York"/>
    <x v="0"/>
    <s v="North America"/>
    <n v="2014"/>
    <n v="336000000"/>
    <s v="Chromo Invest, Maersk Growth, BlackRock"/>
    <n v="1.9761904761904763"/>
  </r>
  <r>
    <x v="884"/>
    <n v="1000000000"/>
    <d v="2021-01-07T00:00:00"/>
    <s v="E-commerce &amp; direct-to-consumer"/>
    <s v="Parana"/>
    <x v="10"/>
    <s v="South America"/>
    <n v="2009"/>
    <n v="336000000"/>
    <s v="Flybridge Capital Partners, SoftBank Group, Monashees+"/>
    <n v="1.9761904761904763"/>
  </r>
  <r>
    <x v="885"/>
    <n v="1000000000"/>
    <d v="2014-08-29T00:00:00"/>
    <s v="E-commerce &amp; direct-to-consumer"/>
    <s v="El Segundo"/>
    <x v="0"/>
    <s v="North America"/>
    <n v="2010"/>
    <n v="336000000"/>
    <s v="Matrix Partners, Passport Capital, Rho Ventures"/>
    <n v="1.9761904761904763"/>
  </r>
  <r>
    <x v="886"/>
    <n v="1000000000"/>
    <d v="2021-08-04T00:00:00"/>
    <s v="Fintech"/>
    <s v="San Francisco"/>
    <x v="0"/>
    <s v="North America"/>
    <n v="2015"/>
    <n v="337000000"/>
    <s v="Wing Venture Capital, Slow Ventures, Uncork Capital"/>
    <n v="1.967359050445104"/>
  </r>
  <r>
    <x v="887"/>
    <n v="1000000000"/>
    <d v="2021-05-12T00:00:00"/>
    <s v="Other"/>
    <s v="Cambridge"/>
    <x v="0"/>
    <s v="North America"/>
    <n v="2016"/>
    <n v="337000000"/>
    <s v="Flagship Pioneering, Alexandria Venture Investments, Investment Corporation of Dubai"/>
    <n v="1.967359050445104"/>
  </r>
  <r>
    <x v="888"/>
    <n v="1000000000"/>
    <d v="2021-06-02T00:00:00"/>
    <s v="E-commerce &amp; direct-to-consumer"/>
    <s v="Oslo"/>
    <x v="17"/>
    <s v="Europe"/>
    <n v="2013"/>
    <n v="337000000"/>
    <s v="Kinnevik, Softbank Group, Prosus Ventures"/>
    <n v="1.967359050445104"/>
  </r>
  <r>
    <x v="889"/>
    <n v="2000000000"/>
    <d v="2021-06-15T00:00:00"/>
    <s v="Fintech"/>
    <s v="Mountain View"/>
    <x v="0"/>
    <s v="North America"/>
    <n v="2009"/>
    <n v="676000000"/>
    <s v="8VC, D1 Capital Partners, Sway Ventures"/>
    <n v="1.9585798816568047"/>
  </r>
  <r>
    <x v="890"/>
    <n v="1000000000"/>
    <d v="2021-06-16T00:00:00"/>
    <s v="Fintech"/>
    <s v="San Mateo"/>
    <x v="0"/>
    <s v="North America"/>
    <n v="2015"/>
    <n v="339000000"/>
    <s v="Pelion Venture Partners, Foundation Capital, Thoma Bravo"/>
    <n v="1.9498525073746313"/>
  </r>
  <r>
    <x v="891"/>
    <n v="1000000000"/>
    <d v="2021-01-14T00:00:00"/>
    <s v="Supply chain, logistics, &amp; delivery"/>
    <s v="Berlin"/>
    <x v="21"/>
    <s v="Europe"/>
    <n v="2015"/>
    <n v="340000000"/>
    <s v="Accelm Scania Growth Capital, Lakestar"/>
    <n v="1.9411764705882353"/>
  </r>
  <r>
    <x v="892"/>
    <n v="1000000000"/>
    <d v="2021-02-25T00:00:00"/>
    <s v="Supply chain, logistics, &amp; delivery"/>
    <s v="Redwood City"/>
    <x v="0"/>
    <s v="North America"/>
    <n v="2014"/>
    <n v="340000000"/>
    <s v="Andreessen Horowitz, Andreessen Horowitz, Institutional Venture Partners, Accel"/>
    <n v="1.9411764705882353"/>
  </r>
  <r>
    <x v="893"/>
    <n v="2000000000"/>
    <d v="2015-08-20T00:00:00"/>
    <s v="Hardware"/>
    <s v="Redwood City"/>
    <x v="0"/>
    <s v="North America"/>
    <n v="2013"/>
    <n v="682000000"/>
    <s v="Google Ventures, Sequoia Capital, Wakefield Group"/>
    <n v="1.9325513196480939"/>
  </r>
  <r>
    <x v="894"/>
    <n v="1000000000"/>
    <d v="2015-07-13T00:00:00"/>
    <s v="Other"/>
    <s v="Bogota"/>
    <x v="42"/>
    <s v="South America"/>
    <n v="2011"/>
    <n v="344000000"/>
    <s v="Advent International"/>
    <n v="1.9069767441860466"/>
  </r>
  <r>
    <x v="895"/>
    <n v="1000000000"/>
    <d v="2021-12-09T00:00:00"/>
    <s v="E-commerce &amp; direct-to-consumer"/>
    <s v="Mexico City"/>
    <x v="27"/>
    <s v="North America"/>
    <n v="2020"/>
    <n v="345000000"/>
    <s v="SoftBank Latin America Fund, Advent International, Balderton Capital"/>
    <n v="1.8985507246376812"/>
  </r>
  <r>
    <x v="896"/>
    <n v="1000000000"/>
    <d v="2021-02-08T00:00:00"/>
    <s v="Data management &amp; analytics"/>
    <s v="Prilly"/>
    <x v="26"/>
    <s v="Europe"/>
    <n v="2004"/>
    <n v="346000000"/>
    <s v="Auriga, Galeo Ventures, Highland Europe"/>
    <n v="1.8901734104046244"/>
  </r>
  <r>
    <x v="897"/>
    <n v="1000000000"/>
    <d v="2020-07-16T00:00:00"/>
    <s v="Data management &amp; analytics"/>
    <s v="Seattle"/>
    <x v="0"/>
    <s v="North America"/>
    <n v="2012"/>
    <n v="347000000"/>
    <s v="Madrona Venture Group, Kleiner Perkins Caufield &amp; Byers, Highland Capital Partners"/>
    <n v="1.8818443804034581"/>
  </r>
  <r>
    <x v="898"/>
    <n v="2000000000"/>
    <d v="2017-11-24T00:00:00"/>
    <s v="Fintech"/>
    <s v="Peterborough"/>
    <x v="7"/>
    <s v="Europe"/>
    <n v="1992"/>
    <n v="696000000"/>
    <s v="CPP Investment Board"/>
    <n v="1.8735632183908046"/>
  </r>
  <r>
    <x v="899"/>
    <n v="1000000000"/>
    <d v="2021-02-01T00:00:00"/>
    <s v="Supply chain, logistics, &amp; delivery"/>
    <s v="Bangkok"/>
    <x v="16"/>
    <s v="Asia"/>
    <n v="2017"/>
    <n v="350000000"/>
    <s v="SCB 10X, Krungsri Finnovate, eWTP Capital"/>
    <n v="1.8571428571428572"/>
  </r>
  <r>
    <x v="900"/>
    <n v="1000000000"/>
    <d v="2021-07-22T00:00:00"/>
    <s v="Supply chain, logistics, &amp; delivery"/>
    <s v="Bengaluru"/>
    <x v="6"/>
    <s v="Asia"/>
    <n v="2015"/>
    <n v="352000000"/>
    <s v="Accel, Sands Capital, International Finance Corporation"/>
    <n v="1.8409090909090908"/>
  </r>
  <r>
    <x v="901"/>
    <n v="1000000000"/>
    <d v="2021-03-16T00:00:00"/>
    <s v="Internet software &amp; services"/>
    <m/>
    <x v="13"/>
    <s v="Asia"/>
    <n v="2007"/>
    <n v="352000000"/>
    <s v="Sequoia Capital China, Shunwei Capital Partners, Qualgro"/>
    <n v="1.8409090909090908"/>
  </r>
  <r>
    <x v="902"/>
    <n v="1000000000"/>
    <d v="2021-04-29T00:00:00"/>
    <s v="Artificial intelligence"/>
    <s v="San Jose"/>
    <x v="0"/>
    <s v="North America"/>
    <n v="2011"/>
    <n v="352000000"/>
    <s v="IA Ventures, Khosla Ventures, AME Cloud Ventures"/>
    <n v="1.8409090909090908"/>
  </r>
  <r>
    <x v="903"/>
    <n v="2000000000"/>
    <d v="2022-02-15T00:00:00"/>
    <s v="Supply chain, logistics, &amp; delivery"/>
    <s v="Beijing"/>
    <x v="3"/>
    <s v="Asia"/>
    <n v="2006"/>
    <n v="710000000"/>
    <s v="Eastern Bell Capital 32, SDIC CMC Investment Management, Trustbridge Partners"/>
    <n v="1.8169014084507042"/>
  </r>
  <r>
    <x v="904"/>
    <n v="2000000000"/>
    <d v="2020-08-01T00:00:00"/>
    <s v="Artificial intelligence"/>
    <s v="Shanghai"/>
    <x v="3"/>
    <s v="Asia"/>
    <n v="2013"/>
    <n v="717000000"/>
    <s v="Lightspeed China Partners, Baidu Ventures, Qiming Venture Partners"/>
    <n v="1.7894002789400278"/>
  </r>
  <r>
    <x v="905"/>
    <n v="1000000000"/>
    <d v="2018-08-27T00:00:00"/>
    <s v="Supply chain, logistics, &amp; delivery"/>
    <s v="Beijing"/>
    <x v="3"/>
    <s v="Asia"/>
    <n v="2014"/>
    <n v="359000000"/>
    <s v="Prometheus Capital, Matrix Partners China, JD Capital Management"/>
    <n v="1.7855153203342617"/>
  </r>
  <r>
    <x v="906"/>
    <n v="2000000000"/>
    <d v="2019-06-17T00:00:00"/>
    <s v="Fintech"/>
    <s v="San Francisco"/>
    <x v="0"/>
    <s v="North America"/>
    <n v="2013"/>
    <n v="719000000"/>
    <s v="New Enterprise Associates, Founders Fund, Google Ventures"/>
    <n v="1.7816411682892908"/>
  </r>
  <r>
    <x v="907"/>
    <n v="1000000000"/>
    <d v="2014-03-20T00:00:00"/>
    <s v="Mobile &amp; telecommunications"/>
    <s v="Mountain View"/>
    <x v="0"/>
    <s v="North America"/>
    <n v="2009"/>
    <n v="361000000"/>
    <s v="Draper Fisher Jurtson, Qualcomm Ventures, Alibaba Group"/>
    <n v="1.7700831024930748"/>
  </r>
  <r>
    <x v="908"/>
    <n v="1000000000"/>
    <d v="2018-07-19T00:00:00"/>
    <s v="Artificial intelligence"/>
    <s v="Beijing"/>
    <x v="3"/>
    <s v="Asia"/>
    <n v="2012"/>
    <n v="361000000"/>
    <s v="Qiming Venture Partners, China Internet Investment Fund, Qualcomm Ventures"/>
    <n v="1.7700831024930748"/>
  </r>
  <r>
    <x v="909"/>
    <n v="1000000000"/>
    <d v="2019-06-03T00:00:00"/>
    <s v="Auto &amp; transportation"/>
    <s v="Shanghai"/>
    <x v="3"/>
    <s v="Asia"/>
    <n v="2016"/>
    <n v="362000000"/>
    <s v="China Grand Prosperity Investment, CSC Group"/>
    <n v="1.7624309392265194"/>
  </r>
  <r>
    <x v="910"/>
    <n v="1000000000"/>
    <d v="2021-04-14T00:00:00"/>
    <s v="Artificial intelligence"/>
    <s v="Mountain View"/>
    <x v="0"/>
    <s v="North America"/>
    <n v="2016"/>
    <n v="362000000"/>
    <s v="TDK Ventures, Social Capital, D1 Capital Partners"/>
    <n v="1.7624309392265194"/>
  </r>
  <r>
    <x v="911"/>
    <n v="1000000000"/>
    <d v="2022-02-22T00:00:00"/>
    <s v="Internet software &amp; services"/>
    <s v="San Francisco"/>
    <x v="0"/>
    <s v="North America"/>
    <n v="2013"/>
    <n v="365000000"/>
    <s v="FirstMark Capital, Tiger Global Management, FTX Venture"/>
    <n v="1.7397260273972603"/>
  </r>
  <r>
    <x v="912"/>
    <n v="1000000000"/>
    <d v="2014-10-23T00:00:00"/>
    <s v="E-commerce &amp; direct-to-consumer"/>
    <s v="Beijing"/>
    <x v="3"/>
    <s v="Asia"/>
    <n v="2010"/>
    <n v="368000000"/>
    <s v="New Enterprise Associates, Tiger Global management, Tencent"/>
    <n v="1.7173913043478262"/>
  </r>
  <r>
    <x v="913"/>
    <n v="38000000000"/>
    <d v="2017-12-20T00:00:00"/>
    <s v="Consumer &amp; retail"/>
    <s v="San Francisco"/>
    <x v="0"/>
    <s v="North America"/>
    <n v="2015"/>
    <n v="14000000000"/>
    <s v="Tiger Global Management"/>
    <n v="1.7142857142857142"/>
  </r>
  <r>
    <x v="914"/>
    <n v="1000000000"/>
    <d v="2018-07-18T00:00:00"/>
    <s v="Mobile &amp; telecommunications"/>
    <s v="Hangzhou"/>
    <x v="3"/>
    <s v="Asia"/>
    <n v="2009"/>
    <n v="369000000"/>
    <s v="Qiming Venture Partners, China Broadband Capital, CDH Investments"/>
    <n v="1.7100271002710028"/>
  </r>
  <r>
    <x v="915"/>
    <n v="1000000000"/>
    <d v="2021-01-19T00:00:00"/>
    <s v="Fintech"/>
    <s v="London"/>
    <x v="7"/>
    <s v="Europe"/>
    <n v="2006"/>
    <n v="370000000"/>
    <s v="Wellington Management, Eurazeo, Citi Ventures"/>
    <n v="1.7027027027027026"/>
  </r>
  <r>
    <x v="916"/>
    <n v="1000000000"/>
    <d v="2021-12-13T00:00:00"/>
    <s v="Internet software &amp; services"/>
    <s v="San Mateo"/>
    <x v="0"/>
    <s v="North America"/>
    <n v="2006"/>
    <n v="371000000"/>
    <s v="Andreessen Horowitz, Triangle Peak Partners, Ignition Partners"/>
    <n v="1.6954177897574123"/>
  </r>
  <r>
    <x v="917"/>
    <n v="2000000000"/>
    <d v="2018-01-17T00:00:00"/>
    <s v="Auto &amp; transportation"/>
    <s v="Hangzhou"/>
    <x v="3"/>
    <s v="Asia"/>
    <n v="2015"/>
    <n v="744000000"/>
    <s v="People Electrical Appliance Group China, Zhongrong International Trust"/>
    <n v="1.6881720430107527"/>
  </r>
  <r>
    <x v="918"/>
    <n v="1000000000"/>
    <d v="2022-03-23T00:00:00"/>
    <s v="Mobile &amp; telecommunications"/>
    <s v="Milpitas"/>
    <x v="0"/>
    <s v="North America"/>
    <n v="2009"/>
    <n v="376000000"/>
    <s v="Prime Movers Lab, Khosla Ventures, I Squared Capital"/>
    <n v="1.6595744680851063"/>
  </r>
  <r>
    <x v="919"/>
    <n v="2000000000"/>
    <d v="2017-05-11T00:00:00"/>
    <s v="Other"/>
    <s v="London"/>
    <x v="7"/>
    <s v="Europe"/>
    <n v="2012"/>
    <n v="754000000"/>
    <s v="Andreessen Horowitz, SoftBank Group, Temasek Holdings"/>
    <n v="1.6525198938992043"/>
  </r>
  <r>
    <x v="920"/>
    <n v="2000000000"/>
    <d v="2015-06-17T00:00:00"/>
    <s v="Travel"/>
    <s v="Beijing"/>
    <x v="3"/>
    <s v="Asia"/>
    <n v="2011"/>
    <n v="755000000"/>
    <s v="GGV Capital, QiMing Venture Partnersl"/>
    <n v="1.6490066225165563"/>
  </r>
  <r>
    <x v="921"/>
    <n v="1000000000"/>
    <d v="2021-09-29T00:00:00"/>
    <s v="Fintech"/>
    <s v="Mexico City"/>
    <x v="27"/>
    <s v="North America"/>
    <n v="2013"/>
    <n v="378000000"/>
    <s v="Kaszek Ventures, QED Investors, International Finance Corporation"/>
    <n v="1.6455026455026456"/>
  </r>
  <r>
    <x v="922"/>
    <n v="1000000000"/>
    <d v="2017-06-29T00:00:00"/>
    <s v="E-commerce &amp; direct-to-consumer"/>
    <s v="Shanghai"/>
    <x v="3"/>
    <s v="Asia"/>
    <n v="2012"/>
    <n v="379000000"/>
    <s v="K2 Ventures, Matrix Partners China, IDG Capital"/>
    <n v="1.6385224274406331"/>
  </r>
  <r>
    <x v="923"/>
    <n v="1000000000"/>
    <d v="2021-07-01T00:00:00"/>
    <s v="Supply chain, logistics, &amp; delivery"/>
    <s v="Prague"/>
    <x v="43"/>
    <s v="Europe"/>
    <n v="2019"/>
    <n v="380000000"/>
    <s v="Partech Partners, Index Ventures, Quadrille Capital"/>
    <n v="1.631578947368421"/>
  </r>
  <r>
    <x v="924"/>
    <n v="1000000000"/>
    <d v="2021-09-14T00:00:00"/>
    <s v="E-commerce &amp; direct-to-consumer"/>
    <s v="San Francisco"/>
    <x v="0"/>
    <s v="North America"/>
    <n v="2013"/>
    <n v="382000000"/>
    <s v="GGV Capital, BlackRock, ACE &amp; Company"/>
    <n v="1.6178010471204189"/>
  </r>
  <r>
    <x v="925"/>
    <n v="1000000000"/>
    <d v="2021-10-21T00:00:00"/>
    <s v="Internet software &amp; services"/>
    <s v="Los Angeles"/>
    <x v="0"/>
    <s v="North America"/>
    <n v="2014"/>
    <n v="382000000"/>
    <s v="Simon Equity Partners, Wavemaker Partners, Anthem Venture Partners"/>
    <n v="1.6178010471204189"/>
  </r>
  <r>
    <x v="926"/>
    <n v="2000000000"/>
    <d v="2021-12-09T00:00:00"/>
    <s v="E-commerce &amp; direct-to-consumer"/>
    <s v="Berlin"/>
    <x v="21"/>
    <s v="Europe"/>
    <n v="2020"/>
    <n v="766000000"/>
    <s v="Cherry Ventures, Felix Capital, 83North"/>
    <n v="1.6109660574412532"/>
  </r>
  <r>
    <x v="927"/>
    <n v="2000000000"/>
    <d v="2018-04-09T00:00:00"/>
    <s v="Internet software &amp; services"/>
    <s v="Chengdu"/>
    <x v="3"/>
    <s v="Asia"/>
    <n v="2007"/>
    <n v="768000000"/>
    <s v="JD.com, Baidu, Vision Plus Capital"/>
    <n v="1.6041666666666667"/>
  </r>
  <r>
    <x v="928"/>
    <n v="1000000000"/>
    <d v="2021-04-08T00:00:00"/>
    <s v="Internet software &amp; services"/>
    <s v="San Francisco"/>
    <x v="0"/>
    <s v="North America"/>
    <n v="2011"/>
    <n v="384000000"/>
    <s v="Helion Venture Partners, Tiger Global management, CRV"/>
    <n v="1.6041666666666667"/>
  </r>
  <r>
    <x v="929"/>
    <n v="1000000000"/>
    <d v="2021-05-11T00:00:00"/>
    <s v="Internet software &amp; services"/>
    <s v="Beijing"/>
    <x v="3"/>
    <s v="Asia"/>
    <n v="2002"/>
    <n v="388000000"/>
    <s v="Matrix Partners China, Sequoia Capital China, Genesis Capital"/>
    <n v="1.5773195876288659"/>
  </r>
  <r>
    <x v="930"/>
    <n v="1000000000"/>
    <d v="2021-03-29T00:00:00"/>
    <s v="Edtech"/>
    <s v="Suzhou"/>
    <x v="3"/>
    <s v="Asia"/>
    <n v="2011"/>
    <n v="389000000"/>
    <s v="Matrix Partners China, Sequoia Capital China, Hundreds Capital"/>
    <n v="1.5706940874035991"/>
  </r>
  <r>
    <x v="931"/>
    <n v="1000000000"/>
    <d v="2021-10-21T00:00:00"/>
    <s v="Supply chain, logistics, &amp; delivery"/>
    <s v="Sao Paulo"/>
    <x v="10"/>
    <s v="South America"/>
    <n v="2015"/>
    <n v="390000000"/>
    <s v="Valor Capital Group, Lightrock, Softbank Group"/>
    <n v="1.5641025641025641"/>
  </r>
  <r>
    <x v="932"/>
    <n v="1000000000"/>
    <d v="2021-04-15T00:00:00"/>
    <s v="Fintech"/>
    <s v="San Jose"/>
    <x v="0"/>
    <s v="North America"/>
    <n v="2011"/>
    <n v="390000000"/>
    <s v="Menlo Ventures, Resolute Ventures, IA Ventures"/>
    <n v="1.5641025641025641"/>
  </r>
  <r>
    <x v="933"/>
    <n v="1000000000"/>
    <d v="2021-04-14T00:00:00"/>
    <s v="Health"/>
    <s v="Chengdu"/>
    <x v="3"/>
    <s v="Asia"/>
    <n v="2019"/>
    <n v="391000000"/>
    <s v="Bertelsmann Asia Investments, Sequoia Capital China, NIO Capital"/>
    <n v="1.5575447570332481"/>
  </r>
  <r>
    <x v="934"/>
    <n v="2000000000"/>
    <d v="2021-08-11T00:00:00"/>
    <s v="Artificial intelligence"/>
    <s v="Shenzhen"/>
    <x v="3"/>
    <s v="Asia"/>
    <n v="2014"/>
    <n v="786000000"/>
    <s v="Tencent Holdings, 5Y Capital, Sequoia Capital China"/>
    <n v="1.5445292620865141"/>
  </r>
  <r>
    <x v="935"/>
    <n v="1000000000"/>
    <d v="2019-02-21T00:00:00"/>
    <s v="Other"/>
    <s v="Evry"/>
    <x v="30"/>
    <s v="Europe"/>
    <n v="2011"/>
    <n v="393000000"/>
    <s v="Astanor Ventures, Upfront Ventures, IDInvest Partners"/>
    <n v="1.5445292620865141"/>
  </r>
  <r>
    <x v="936"/>
    <n v="1000000000"/>
    <d v="2020-10-26T00:00:00"/>
    <s v="Auto &amp; transportation"/>
    <s v="Wuhan"/>
    <x v="3"/>
    <s v="Asia"/>
    <n v="2016"/>
    <n v="394000000"/>
    <s v="Geely, SIG Asia Investments, China State Capital Venture Capital Fund"/>
    <n v="1.5380710659898478"/>
  </r>
  <r>
    <x v="937"/>
    <n v="1000000000"/>
    <d v="2017-05-10T00:00:00"/>
    <s v="Health"/>
    <s v="Boca Raton"/>
    <x v="0"/>
    <s v="North America"/>
    <n v="2010"/>
    <n v="394000000"/>
    <s v="Warburg Pincus, Summit Partners, Sands Capital"/>
    <n v="1.5380710659898478"/>
  </r>
  <r>
    <x v="938"/>
    <n v="2000000000"/>
    <d v="2021-03-08T00:00:00"/>
    <s v="Fintech"/>
    <s v="London"/>
    <x v="7"/>
    <s v="Europe"/>
    <n v="2014"/>
    <n v="791000000"/>
    <s v="JTC Group, Qatar Investment Authority, Fidelity Investment"/>
    <n v="1.5284450063211126"/>
  </r>
  <r>
    <x v="939"/>
    <n v="2000000000"/>
    <d v="2018-04-16T00:00:00"/>
    <s v="Auto &amp; transportation"/>
    <s v="Shanghai"/>
    <x v="3"/>
    <s v="Asia"/>
    <n v="2017"/>
    <n v="792000000"/>
    <s v="Jiangsu Sha Steel Group, Shanghai Puyin Industry, Funa Yuanchuang Technology"/>
    <n v="1.5252525252525253"/>
  </r>
  <r>
    <x v="940"/>
    <n v="2000000000"/>
    <d v="2018-02-16T00:00:00"/>
    <s v="Consumer &amp; retail"/>
    <s v="New York"/>
    <x v="0"/>
    <s v="North America"/>
    <n v="2013"/>
    <n v="792000000"/>
    <s v="Thrive Capital, Tiger Global Management, Temasek"/>
    <n v="1.5252525252525253"/>
  </r>
  <r>
    <x v="941"/>
    <n v="1000000000"/>
    <d v="2018-10-23T00:00:00"/>
    <s v="Travel"/>
    <s v="Berlin"/>
    <x v="21"/>
    <s v="Europe"/>
    <n v="2013"/>
    <n v="396000000"/>
    <s v="Lakestar, Battery Ventures, New Enterprise Associates"/>
    <n v="1.5252525252525253"/>
  </r>
  <r>
    <x v="942"/>
    <n v="1000000000"/>
    <d v="2019-12-16T00:00:00"/>
    <s v="Fintech"/>
    <s v="Qingdao"/>
    <x v="3"/>
    <s v="Asia"/>
    <n v="2014"/>
    <n v="396000000"/>
    <s v="China Reform Fund, Gaopeng Capital, Jinhui Xingye"/>
    <n v="1.5252525252525253"/>
  </r>
  <r>
    <x v="943"/>
    <n v="1000000000"/>
    <d v="2021-10-20T00:00:00"/>
    <s v="Supply chain, logistics, &amp; delivery"/>
    <s v="Encinitas"/>
    <x v="0"/>
    <s v="North America"/>
    <n v="2015"/>
    <n v="399000000"/>
    <s v="SignalFire, GLP Capital Partners, Google Ventures"/>
    <n v="1.5062656641604011"/>
  </r>
  <r>
    <x v="944"/>
    <n v="10000000000"/>
    <d v="2016-03-12T00:00:00"/>
    <s v="E-commerce &amp; direct-to-consumer"/>
    <s v="Beijing"/>
    <x v="3"/>
    <s v="Asia"/>
    <n v="2015"/>
    <n v="4000000000"/>
    <s v="Sequoia Capital China, GX Capital"/>
    <n v="1.5"/>
  </r>
  <r>
    <x v="945"/>
    <n v="5000000000"/>
    <d v="2020-12-02T00:00:00"/>
    <s v="Fintech"/>
    <s v="Sao Paulo"/>
    <x v="10"/>
    <s v="South America"/>
    <n v="2018"/>
    <n v="2000000000"/>
    <s v="Credit Suisse"/>
    <n v="1.5"/>
  </r>
  <r>
    <x v="946"/>
    <n v="5000000000"/>
    <d v="2018-08-31T00:00:00"/>
    <s v="Supply chain, logistics, &amp; delivery"/>
    <s v="Bogota"/>
    <x v="42"/>
    <s v="South America"/>
    <n v="2015"/>
    <n v="2000000000"/>
    <s v="DST Global, Andreessen Horowitz, Sequoia Capital, Redpoint e.ventures"/>
    <n v="1.5"/>
  </r>
  <r>
    <x v="947"/>
    <n v="1000000000"/>
    <d v="2021-11-29T00:00:00"/>
    <s v="Fintech"/>
    <s v="London"/>
    <x v="7"/>
    <s v="Europe"/>
    <n v="2014"/>
    <n v="403000000"/>
    <s v="British Patient Capital, SEB Venture Capital, IQ Capital"/>
    <n v="1.4813895781637718"/>
  </r>
  <r>
    <x v="948"/>
    <n v="1000000000"/>
    <d v="2021-11-30T00:00:00"/>
    <s v="Fintech"/>
    <s v="San Francisco"/>
    <x v="0"/>
    <s v="North America"/>
    <n v="2013"/>
    <n v="404000000"/>
    <s v="Khosla Ventures, General Catalyst, Blumberg Capital"/>
    <n v="1.4752475247524752"/>
  </r>
  <r>
    <x v="949"/>
    <n v="1000000000"/>
    <d v="2022-01-11T00:00:00"/>
    <s v="Fintech"/>
    <s v="New York"/>
    <x v="0"/>
    <s v="North America"/>
    <n v="2009"/>
    <n v="406000000"/>
    <s v="Franklin Templeton, Motive Partners, Apollo Global Management"/>
    <n v="1.4630541871921183"/>
  </r>
  <r>
    <x v="950"/>
    <n v="1000000000"/>
    <d v="2018-01-22T00:00:00"/>
    <s v="Auto &amp; transportation"/>
    <s v="Madrid"/>
    <x v="44"/>
    <s v="Europe"/>
    <n v="2011"/>
    <n v="407000000"/>
    <s v="Seaya Ventures, Otter Rock Capital, Rakuten"/>
    <n v="1.4570024570024569"/>
  </r>
  <r>
    <x v="951"/>
    <n v="1000000000"/>
    <d v="2020-10-16T00:00:00"/>
    <s v="Auto &amp; transportation"/>
    <s v="Jeju-do"/>
    <x v="1"/>
    <s v="Asia"/>
    <n v="2012"/>
    <n v="408000000"/>
    <s v="Bain Capital, Altos Ventures, Songhyun Investment"/>
    <n v="1.4509803921568627"/>
  </r>
  <r>
    <x v="952"/>
    <n v="1000000000"/>
    <d v="2022-01-12T00:00:00"/>
    <s v="Travel"/>
    <s v="Barcelona"/>
    <x v="44"/>
    <s v="Europe"/>
    <n v="2015"/>
    <n v="408000000"/>
    <s v="LocalGlobe, Kinnevik, Felix Capital"/>
    <n v="1.4509803921568627"/>
  </r>
  <r>
    <x v="953"/>
    <n v="2000000000"/>
    <d v="2016-05-24T00:00:00"/>
    <s v="Auto &amp; transportation"/>
    <s v="London"/>
    <x v="7"/>
    <s v="Europe"/>
    <n v="2010"/>
    <n v="828000000"/>
    <s v="Volkswagen, Access Industries, Vostok New Ventures"/>
    <n v="1.4154589371980677"/>
  </r>
  <r>
    <x v="954"/>
    <n v="1000000000"/>
    <d v="2022-02-23T00:00:00"/>
    <s v="Fintech"/>
    <s v="Milan"/>
    <x v="45"/>
    <s v="Europe"/>
    <n v="2019"/>
    <n v="416000000"/>
    <s v="Fasanara Capital, Tiger Global Management, Baleen Capital"/>
    <n v="1.4038461538461537"/>
  </r>
  <r>
    <x v="955"/>
    <n v="12000000000"/>
    <d v="2020-07-22T00:00:00"/>
    <s v="E-commerce &amp; direct-to-consumer"/>
    <s v="Changsha"/>
    <x v="3"/>
    <s v="Asia"/>
    <n v="2009"/>
    <n v="5000000000"/>
    <s v="KKR, Tencent Holdings, Sequoia Capital China"/>
    <n v="1.4"/>
  </r>
  <r>
    <x v="956"/>
    <n v="1000000000"/>
    <d v="2021-11-23T00:00:00"/>
    <s v="Internet software &amp; services"/>
    <s v="Bengaluru"/>
    <x v="6"/>
    <s v="Asia"/>
    <n v="2014"/>
    <n v="424000000"/>
    <s v="General Atlantic, Elevation Capital, BEENEXT"/>
    <n v="1.3584905660377358"/>
  </r>
  <r>
    <x v="957"/>
    <n v="1000000000"/>
    <d v="2021-02-03T00:00:00"/>
    <s v="Fintech"/>
    <s v="New York"/>
    <x v="0"/>
    <s v="North America"/>
    <n v="2015"/>
    <n v="426000000"/>
    <s v="Goodwater Capital, Entree Capital, Valar Ventures"/>
    <n v="1.3474178403755868"/>
  </r>
  <r>
    <x v="958"/>
    <n v="1000000000"/>
    <d v="2022-02-08T00:00:00"/>
    <s v="E-commerce &amp; direct-to-consumer"/>
    <s v="Bengaluru"/>
    <x v="6"/>
    <s v="Asia"/>
    <n v="2015"/>
    <n v="427000000"/>
    <s v="Jungle Ventures, Helion Venture Partners, INGKA Investments"/>
    <n v="1.3419203747072599"/>
  </r>
  <r>
    <x v="959"/>
    <n v="1000000000"/>
    <d v="2021-12-02T00:00:00"/>
    <s v="E-commerce &amp; direct-to-consumer"/>
    <s v="New York"/>
    <x v="0"/>
    <s v="North America"/>
    <n v="2021"/>
    <n v="430000000"/>
    <s v="GGV Capital, Tiger Global Management, Greycroft"/>
    <n v="1.3255813953488371"/>
  </r>
  <r>
    <x v="960"/>
    <n v="2000000000"/>
    <d v="2018-05-30T00:00:00"/>
    <s v="Fintech"/>
    <s v="San Francisco"/>
    <x v="0"/>
    <s v="North America"/>
    <n v="2009"/>
    <n v="861000000"/>
    <s v="Notion Capital, Scentan Ventures, Kite Ventures"/>
    <n v="1.3228803716608595"/>
  </r>
  <r>
    <x v="961"/>
    <n v="1000000000"/>
    <d v="2019-06-27T00:00:00"/>
    <s v="Internet software &amp; services"/>
    <s v="Shanghai"/>
    <x v="3"/>
    <s v="Asia"/>
    <n v="2015"/>
    <n v="432000000"/>
    <s v="Taigang Venture Capital"/>
    <n v="1.3148148148148149"/>
  </r>
  <r>
    <x v="962"/>
    <n v="1000000000"/>
    <d v="2020-11-12T00:00:00"/>
    <s v="E-commerce &amp; direct-to-consumer"/>
    <s v="Islandia"/>
    <x v="0"/>
    <s v="North America"/>
    <n v="2010"/>
    <n v="433000000"/>
    <s v="The Carlyle Group"/>
    <n v="1.3094688221709008"/>
  </r>
  <r>
    <x v="963"/>
    <n v="1000000000"/>
    <d v="2021-03-18T00:00:00"/>
    <s v="Internet software &amp; services"/>
    <s v="New York"/>
    <x v="0"/>
    <s v="North America"/>
    <n v="2011"/>
    <n v="436000000"/>
    <s v="Bessemer Venture Partners, Vintage Investment Partners, Blumberg Capital"/>
    <n v="1.2935779816513762"/>
  </r>
  <r>
    <x v="964"/>
    <n v="1000000000"/>
    <d v="2018-11-21T00:00:00"/>
    <s v="Hardware"/>
    <s v="Beijing"/>
    <x v="3"/>
    <s v="Asia"/>
    <n v="2015"/>
    <n v="439000000"/>
    <s v="Volcanics Ventures, Vertex Ventures China, Warburg Pincus"/>
    <n v="1.2779043280182232"/>
  </r>
  <r>
    <x v="965"/>
    <n v="1000000000"/>
    <d v="2017-11-30T00:00:00"/>
    <s v="Consumer &amp; retail"/>
    <s v="San Francisco"/>
    <x v="0"/>
    <s v="North America"/>
    <n v="2011"/>
    <n v="440000000"/>
    <s v="Khosla Ventures, Horizons Ventures, Founders Fund"/>
    <n v="1.2727272727272727"/>
  </r>
  <r>
    <x v="966"/>
    <n v="1000000000"/>
    <d v="2021-10-13T00:00:00"/>
    <s v="E-commerce &amp; direct-to-consumer"/>
    <s v="Jaipur"/>
    <x v="6"/>
    <s v="Asia"/>
    <n v="2008"/>
    <n v="448000000"/>
    <s v="Sequoia Capital India, Hillhouse Capital Management, Sunley House Capital Management"/>
    <n v="1.2321428571428572"/>
  </r>
  <r>
    <x v="967"/>
    <n v="1000000000"/>
    <d v="2022-02-23T00:00:00"/>
    <s v="Health"/>
    <s v="San Francisco"/>
    <x v="0"/>
    <s v="North America"/>
    <n v="2011"/>
    <n v="449000000"/>
    <s v="U.S. Venture Partners, dRx Capital, Andreessen Horowitz"/>
    <n v="1.2271714922048997"/>
  </r>
  <r>
    <x v="968"/>
    <n v="2000000000"/>
    <d v="2021-12-01T00:00:00"/>
    <s v="Internet software &amp; services"/>
    <s v="Madrid"/>
    <x v="44"/>
    <s v="Europe"/>
    <n v="2009"/>
    <n v="902000000"/>
    <s v="Kibo Ventures, SoftBank Group, Atomico"/>
    <n v="1.2172949002217295"/>
  </r>
  <r>
    <x v="969"/>
    <n v="11000000000"/>
    <d v="2016-12-22T00:00:00"/>
    <s v="Hardware"/>
    <s v="London"/>
    <x v="7"/>
    <s v="Europe"/>
    <n v="1998"/>
    <n v="5000000000"/>
    <s v="Aviation Industry Corporation of China, Essence Financial, Jiangsu Sha Steel Group"/>
    <n v="1.2"/>
  </r>
  <r>
    <x v="970"/>
    <n v="11000000000"/>
    <d v="2018-06-21T00:00:00"/>
    <s v="Supply chain, logistics, &amp; delivery"/>
    <s v="Bengaluru"/>
    <x v="6"/>
    <s v="Asia"/>
    <n v="2014"/>
    <n v="5000000000"/>
    <s v="Accel India, SAIF Partners, Norwest Venture Partners"/>
    <n v="1.2"/>
  </r>
  <r>
    <x v="971"/>
    <n v="1000000000"/>
    <d v="2021-03-26T00:00:00"/>
    <s v="Other"/>
    <s v="Chennai"/>
    <x v="6"/>
    <s v="Asia"/>
    <n v="1984"/>
    <n v="456000000"/>
    <s v="Sequoia Capital India, Tiger Global Management, Tencent"/>
    <n v="1.1929824561403508"/>
  </r>
  <r>
    <x v="972"/>
    <n v="1000000000"/>
    <d v="2021-10-28T00:00:00"/>
    <s v="Fintech"/>
    <s v="Bengaluru"/>
    <x v="6"/>
    <s v="Asia"/>
    <n v="2016"/>
    <n v="458000000"/>
    <s v="Intact Ventures, Munich Re Ventures, General Atlantic"/>
    <n v="1.1834061135371179"/>
  </r>
  <r>
    <x v="973"/>
    <n v="1000000000"/>
    <d v="2019-10-16T00:00:00"/>
    <s v="Fintech"/>
    <s v="Curitiba"/>
    <x v="10"/>
    <s v="South America"/>
    <n v="2012"/>
    <n v="460000000"/>
    <s v="FTV Capital, Endeavor"/>
    <n v="1.173913043478261"/>
  </r>
  <r>
    <x v="974"/>
    <n v="1000000000"/>
    <d v="2021-07-19T00:00:00"/>
    <s v="Other"/>
    <s v="Chicago"/>
    <x v="0"/>
    <s v="North America"/>
    <n v="2012"/>
    <n v="463000000"/>
    <s v="Danone Manifesto Ventures, 1955 Capital, Breakthrough Energy Ventures"/>
    <n v="1.1598272138228942"/>
  </r>
  <r>
    <x v="975"/>
    <n v="2000000000"/>
    <d v="2019-03-01T00:00:00"/>
    <s v="E-commerce &amp; direct-to-consumer"/>
    <s v="Jiangsu"/>
    <x v="3"/>
    <s v="Asia"/>
    <n v="1995"/>
    <n v="946000000"/>
    <s v="Alibaba Group,Co-Stone Venture Capital, Buhuo Venture Capital"/>
    <n v="1.1141649048625792"/>
  </r>
  <r>
    <x v="976"/>
    <n v="2000000000"/>
    <d v="2020-09-24T00:00:00"/>
    <s v="E-commerce &amp; direct-to-consumer"/>
    <s v="Shenzhen"/>
    <x v="3"/>
    <s v="Asia"/>
    <n v="2015"/>
    <n v="950000000"/>
    <s v="Matrix Partners China, Eastern Bell Capital, Hongtai Capital Holdings"/>
    <n v="1.1052631578947369"/>
  </r>
  <r>
    <x v="977"/>
    <n v="1000000000"/>
    <d v="2019-09-06T00:00:00"/>
    <s v="E-commerce &amp; direct-to-consumer"/>
    <s v="San Francisco"/>
    <x v="0"/>
    <s v="North America"/>
    <n v="2016"/>
    <n v="475000000"/>
    <s v="MHS Capital, NextView Ventures, Mayfield Fund"/>
    <n v="1.1052631578947369"/>
  </r>
  <r>
    <x v="978"/>
    <n v="1000000000"/>
    <d v="2022-01-21T00:00:00"/>
    <s v="Supply chain, logistics, &amp; delivery"/>
    <s v="Lehi"/>
    <x v="0"/>
    <s v="North America"/>
    <n v="2018"/>
    <n v="482000000"/>
    <s v="Madrona Venture Group, Banner Ventures, FJ Labs"/>
    <n v="1.0746887966804979"/>
  </r>
  <r>
    <x v="979"/>
    <n v="1000000000"/>
    <d v="2021-12-21T00:00:00"/>
    <s v="Consumer &amp; retail"/>
    <s v="San Francisco"/>
    <x v="0"/>
    <s v="North America"/>
    <n v="2016"/>
    <n v="484000000"/>
    <s v="Alpargatas, GS Growth, Lightspeed Venture Partners"/>
    <n v="1.0661157024793388"/>
  </r>
  <r>
    <x v="980"/>
    <n v="2000000000"/>
    <d v="2021-09-27T00:00:00"/>
    <s v="Supply chain, logistics, &amp; delivery"/>
    <m/>
    <x v="13"/>
    <s v="Asia"/>
    <n v="2014"/>
    <n v="975000000"/>
    <s v="B Capital Group, Monk's Hill Ventures, Dynamic Parcel Distribution"/>
    <n v="1.0512820512820513"/>
  </r>
  <r>
    <x v="981"/>
    <n v="1000000000"/>
    <d v="2021-10-05T00:00:00"/>
    <s v="E-commerce &amp; direct-to-consumer"/>
    <s v="Bengaluru"/>
    <x v="6"/>
    <s v="Asia"/>
    <n v="2015"/>
    <n v="489000000"/>
    <s v="3one4 Capital Partners, Bertelsmann India Investments, Vertex Ventures SE Asia"/>
    <n v="1.0449897750511248"/>
  </r>
  <r>
    <x v="982"/>
    <n v="1000000000"/>
    <d v="2021-12-06T00:00:00"/>
    <s v="Internet software &amp; services"/>
    <s v="New York"/>
    <x v="0"/>
    <s v="North America"/>
    <n v="2008"/>
    <n v="492000000"/>
    <s v="RRE Ventures+, Highland Capital Partners, The Carlyle Group"/>
    <n v="1.032520325203252"/>
  </r>
  <r>
    <x v="983"/>
    <n v="1000000000"/>
    <d v="2021-06-15T00:00:00"/>
    <s v="Health"/>
    <s v="Guangzhou"/>
    <x v="3"/>
    <s v="Asia"/>
    <n v="2015"/>
    <n v="496000000"/>
    <s v="Green Pine Capital Partners, Ivy Capital, DCM Ventures"/>
    <n v="1.0161290322580645"/>
  </r>
  <r>
    <x v="984"/>
    <n v="6000000000"/>
    <d v="2020-06-08T00:00:00"/>
    <s v="Auto &amp; transportation"/>
    <s v="Changzhou"/>
    <x v="3"/>
    <s v="Asia"/>
    <n v="2018"/>
    <n v="3000000000"/>
    <s v="IDG Capital, Bank Of China Group Investment,, SDIC CMC Investment Management"/>
    <n v="1"/>
  </r>
  <r>
    <x v="985"/>
    <n v="4000000000"/>
    <d v="2021-07-01T00:00:00"/>
    <s v="Edtech"/>
    <s v="New York"/>
    <x v="0"/>
    <s v="North America"/>
    <n v="2015"/>
    <n v="2000000000"/>
    <s v="Blackstone, ICONIQ Growth, General Atlantic"/>
    <n v="1"/>
  </r>
  <r>
    <x v="986"/>
    <n v="4000000000"/>
    <d v="2018-07-16T00:00:00"/>
    <s v="Fintech"/>
    <s v="London"/>
    <x v="7"/>
    <s v="Europe"/>
    <n v="2011"/>
    <n v="2000000000"/>
    <s v="SoftBank Group, General Atlantic"/>
    <n v="1"/>
  </r>
  <r>
    <x v="987"/>
    <n v="4000000000"/>
    <d v="2019-02-27T00:00:00"/>
    <s v="Artificial intelligence"/>
    <s v="Beijing"/>
    <x v="3"/>
    <s v="Asia"/>
    <n v="2015"/>
    <n v="2000000000"/>
    <s v="Hillhouse Capital Management, Linear Venture, Morningside Venture Capital"/>
    <n v="1"/>
  </r>
  <r>
    <x v="988"/>
    <n v="4000000000"/>
    <d v="2022-02-22T00:00:00"/>
    <s v="Auto &amp; transportation"/>
    <s v="Shanghai"/>
    <x v="3"/>
    <s v="Asia"/>
    <n v="2014"/>
    <n v="2000000000"/>
    <s v="HD Capital, Qihoo 360 Technology, China Fortune Land Development"/>
    <n v="1"/>
  </r>
  <r>
    <x v="989"/>
    <n v="2000000000"/>
    <d v="2018-12-19T00:00:00"/>
    <s v="Artificial intelligence"/>
    <s v="Beijing"/>
    <x v="3"/>
    <s v="Asia"/>
    <n v="2015"/>
    <n v="1000000000"/>
    <s v="Sequoia Capital China, China Construction Bank, Bank of China"/>
    <n v="1"/>
  </r>
  <r>
    <x v="990"/>
    <n v="2000000000"/>
    <d v="2019-04-15T00:00:00"/>
    <s v="Auto &amp; transportation"/>
    <s v="Shanghai"/>
    <x v="3"/>
    <s v="Asia"/>
    <n v="2015"/>
    <n v="1000000000"/>
    <s v="Automobile Industry Guidance Fund"/>
    <n v="1"/>
  </r>
  <r>
    <x v="991"/>
    <n v="1000000000"/>
    <d v="2021-07-01T00:00:00"/>
    <s v="Supply chain, logistics, &amp; delivery"/>
    <s v="Dubai"/>
    <x v="32"/>
    <s v="Asia"/>
    <n v="2018"/>
    <n v="504000000"/>
    <s v="CE-Ventures, BECO Capital, Nordstar"/>
    <n v="0.98412698412698407"/>
  </r>
  <r>
    <x v="992"/>
    <n v="1000000000"/>
    <d v="2021-03-11T00:00:00"/>
    <s v="Internet software &amp; services"/>
    <s v="Stockholm"/>
    <x v="20"/>
    <s v="Europe"/>
    <n v="2009"/>
    <n v="509000000"/>
    <s v="EQT Partners, Blackstone"/>
    <n v="0.96463654223968565"/>
  </r>
  <r>
    <x v="993"/>
    <n v="1000000000"/>
    <d v="2017-05-16T00:00:00"/>
    <s v="Fintech"/>
    <s v="New York"/>
    <x v="0"/>
    <s v="North America"/>
    <n v="2014"/>
    <n v="511000000"/>
    <s v="BNP Paribas, Goldman Sachs, Google"/>
    <n v="0.95694716242661448"/>
  </r>
  <r>
    <x v="994"/>
    <n v="1000000000"/>
    <d v="2018-09-20T00:00:00"/>
    <s v="Consumer &amp; retail"/>
    <s v="Beijing"/>
    <x v="3"/>
    <s v="Asia"/>
    <n v="2014"/>
    <n v="511000000"/>
    <s v="Source Code Capital, Meituan Dianping, Tencent Holdings"/>
    <n v="0.95694716242661448"/>
  </r>
  <r>
    <x v="995"/>
    <n v="1000000000"/>
    <d v="2021-12-08T00:00:00"/>
    <s v="Internet software &amp; services"/>
    <m/>
    <x v="13"/>
    <s v="Asia"/>
    <n v="2011"/>
    <n v="515000000"/>
    <s v="Temasek, Guggenheim Investments, Qatar Investment Authority"/>
    <n v="0.94174757281553401"/>
  </r>
  <r>
    <x v="996"/>
    <n v="1000000000"/>
    <d v="2021-12-21T00:00:00"/>
    <s v="Travel"/>
    <s v="Stockholm"/>
    <x v="20"/>
    <s v="Europe"/>
    <n v="2018"/>
    <n v="516000000"/>
    <s v="Vostok New Ventures, The Raine Group, Balderton Capital"/>
    <n v="0.93798449612403101"/>
  </r>
  <r>
    <x v="997"/>
    <n v="1000000000"/>
    <d v="2021-09-08T00:00:00"/>
    <s v="Other"/>
    <s v="Tsuruoka"/>
    <x v="14"/>
    <s v="Asia"/>
    <n v="2007"/>
    <n v="520000000"/>
    <s v="Cool Japan Fund, JAFCO, The Carlyle Group"/>
    <n v="0.92307692307692313"/>
  </r>
  <r>
    <x v="998"/>
    <n v="1000000000"/>
    <d v="2021-10-07T00:00:00"/>
    <s v="E-commerce &amp; direct-to-consumer"/>
    <s v="Pune"/>
    <x v="6"/>
    <s v="Asia"/>
    <n v="2011"/>
    <n v="521000000"/>
    <s v="Sequoia Capital India, Lightbox Ventures, Coatue Management"/>
    <n v="0.91938579654510555"/>
  </r>
  <r>
    <x v="999"/>
    <n v="1000000000"/>
    <d v="2018-06-11T00:00:00"/>
    <s v="Hardware"/>
    <s v="Wuxi"/>
    <x v="3"/>
    <s v="Asia"/>
    <n v="2010"/>
    <n v="523000000"/>
    <s v="V Star Capital, GF Xinde Investment Management Co., Haitong Leading Capital Management"/>
    <n v="0.91204588910133844"/>
  </r>
  <r>
    <x v="1000"/>
    <n v="1000000000"/>
    <d v="2020-01-30T00:00:00"/>
    <s v="Health"/>
    <s v="San Francisco"/>
    <x v="0"/>
    <s v="North America"/>
    <n v="2015"/>
    <n v="524000000"/>
    <s v="Jackson Square Ventures, Greenoaks Capital Management, Softbank Group"/>
    <n v="0.90839694656488545"/>
  </r>
  <r>
    <x v="1001"/>
    <n v="1000000000"/>
    <d v="2022-02-23T00:00:00"/>
    <s v="Cybersecurity"/>
    <s v="New York"/>
    <x v="0"/>
    <s v="North America"/>
    <n v="2017"/>
    <n v="526000000"/>
    <s v="8VC, Liberty Strategic Capital, Eden Global Partners"/>
    <n v="0.90114068441064643"/>
  </r>
  <r>
    <x v="1002"/>
    <n v="1000000000"/>
    <d v="2018-08-02T00:00:00"/>
    <s v="Internet software &amp; services"/>
    <s v="Paris"/>
    <x v="30"/>
    <s v="Europe"/>
    <n v="2007"/>
    <n v="532000000"/>
    <s v="Orange Digital Ventures, Access Industries"/>
    <n v="0.87969924812030076"/>
  </r>
  <r>
    <x v="1003"/>
    <n v="1000000000"/>
    <d v="2022-01-06T00:00:00"/>
    <s v="Supply chain, logistics, &amp; delivery"/>
    <s v="Ottawa"/>
    <x v="8"/>
    <s v="North America"/>
    <n v="2010"/>
    <n v="534000000"/>
    <s v="Vista Equity Partners, Warburg Pincus, First Ascent Ventures"/>
    <n v="0.87265917602996257"/>
  </r>
  <r>
    <x v="1004"/>
    <n v="1000000000"/>
    <d v="2019-08-07T00:00:00"/>
    <s v="Fintech"/>
    <s v="Leawood"/>
    <x v="0"/>
    <s v="North America"/>
    <n v="2008"/>
    <n v="538000000"/>
    <s v="Union Square Ventures, Summerhill Venture Partners, Mithril Capital Management"/>
    <n v="0.85873605947955389"/>
  </r>
  <r>
    <x v="1005"/>
    <n v="1000000000"/>
    <d v="2021-05-06T00:00:00"/>
    <s v="Artificial intelligence"/>
    <s v="Paris"/>
    <x v="30"/>
    <s v="Europe"/>
    <n v="2014"/>
    <n v="545000000"/>
    <s v="Griffin Gaming Partners, Andreessen Horowitz, Battery Ventures"/>
    <n v="0.83486238532110091"/>
  </r>
  <r>
    <x v="1006"/>
    <n v="1000000000"/>
    <d v="2017-08-07T00:00:00"/>
    <s v="Mobile &amp; telecommunications"/>
    <s v="Midrand"/>
    <x v="39"/>
    <s v="Africa"/>
    <n v="2000"/>
    <n v="547000000"/>
    <s v="Blue Label Telecoms, Net1 UEPS Technologies"/>
    <n v="0.82815356489945158"/>
  </r>
  <r>
    <x v="1007"/>
    <n v="1000000000"/>
    <d v="2017-08-02T00:00:00"/>
    <s v="E-commerce &amp; direct-to-consumer"/>
    <s v="Shanghai"/>
    <x v="3"/>
    <s v="Asia"/>
    <n v="2012"/>
    <n v="549000000"/>
    <s v="Standard Chartered, FinSight Ventures, Affirma Capital"/>
    <n v="0.82149362477231325"/>
  </r>
  <r>
    <x v="1008"/>
    <n v="1000000000"/>
    <d v="2019-01-14T00:00:00"/>
    <s v="Supply chain, logistics, &amp; delivery"/>
    <s v="Shanghai"/>
    <x v="3"/>
    <s v="Asia"/>
    <n v="2015"/>
    <n v="554000000"/>
    <s v="Source Code Capital, Global Logistic Properties, K2VC"/>
    <n v="0.80505415162454874"/>
  </r>
  <r>
    <x v="1009"/>
    <n v="1000000000"/>
    <d v="2021-04-28T00:00:00"/>
    <s v="Health"/>
    <s v="New York"/>
    <x v="0"/>
    <s v="North America"/>
    <n v="2016"/>
    <n v="570000000"/>
    <s v="Thrive Capital, Durable Capital Partners, G Squared"/>
    <n v="0.75438596491228072"/>
  </r>
  <r>
    <x v="1010"/>
    <n v="7000000000"/>
    <d v="2014-10-27T00:00:00"/>
    <s v="Auto &amp; transportation"/>
    <s v="Bengaluru"/>
    <x v="6"/>
    <s v="Asia"/>
    <n v="2010"/>
    <n v="4000000000"/>
    <s v="Accel Partners, SoftBank Group, Sequoia Capital"/>
    <n v="0.75"/>
  </r>
  <r>
    <x v="1011"/>
    <n v="1000000000"/>
    <d v="2017-11-01T00:00:00"/>
    <s v="Travel"/>
    <s v="Beijing"/>
    <x v="3"/>
    <s v="Asia"/>
    <n v="2012"/>
    <n v="572000000"/>
    <s v="Morningside Ventures, Capital Today, JOY Capital"/>
    <n v="0.74825174825174823"/>
  </r>
  <r>
    <x v="1012"/>
    <n v="1000000000"/>
    <d v="2022-02-09T00:00:00"/>
    <s v="Supply chain, logistics, &amp; delivery"/>
    <s v="Pune"/>
    <x v="6"/>
    <s v="Asia"/>
    <n v="2012"/>
    <n v="573000000"/>
    <s v="Norwest Venture Partners, Investcorp, Blackstone"/>
    <n v="0.74520069808027922"/>
  </r>
  <r>
    <x v="1013"/>
    <n v="1000000000"/>
    <d v="2022-02-24T00:00:00"/>
    <s v="Internet software &amp; services"/>
    <s v="San Mateo"/>
    <x v="0"/>
    <s v="North America"/>
    <n v="2008"/>
    <n v="585000000"/>
    <s v="Zeev Ventures, Bond, Fifth Wall Ventures"/>
    <n v="0.70940170940170943"/>
  </r>
  <r>
    <x v="1014"/>
    <n v="1000000000"/>
    <d v="2018-07-12T00:00:00"/>
    <s v="Mobile &amp; telecommunications"/>
    <s v="Sao Paulo"/>
    <x v="10"/>
    <s v="South America"/>
    <n v="1998"/>
    <n v="588000000"/>
    <s v="Innova Capital - FIP, 3G Capital Management, Prosus Ventures"/>
    <n v="0.70068027210884354"/>
  </r>
  <r>
    <x v="1015"/>
    <n v="1000000000"/>
    <d v="2018-11-13T00:00:00"/>
    <s v="Supply chain, logistics, &amp; delivery"/>
    <s v="Osasco"/>
    <x v="10"/>
    <s v="South America"/>
    <n v="2011"/>
    <n v="592000000"/>
    <s v="Movile, Just Eat, Naspers"/>
    <n v="0.68918918918918914"/>
  </r>
  <r>
    <x v="1016"/>
    <n v="1000000000"/>
    <d v="2017-12-01T00:00:00"/>
    <s v="Internet software &amp; services"/>
    <s v="Beijing"/>
    <x v="3"/>
    <s v="Asia"/>
    <n v="2014"/>
    <n v="594000000"/>
    <s v="Sequoia Capital China, CMC Capital Partners, Tencent Holdings"/>
    <n v="0.6835016835016835"/>
  </r>
  <r>
    <x v="1017"/>
    <n v="1000000000"/>
    <d v="2021-06-14T00:00:00"/>
    <s v="E-commerce &amp; direct-to-consumer"/>
    <m/>
    <x v="13"/>
    <s v="Asia"/>
    <n v="2015"/>
    <n v="595000000"/>
    <s v="SingTel Innov8, Alpha JWC Ventures, Golden Gate Ventures"/>
    <n v="0.68067226890756305"/>
  </r>
  <r>
    <x v="1018"/>
    <n v="1000000000"/>
    <d v="2021-12-16T00:00:00"/>
    <s v="Other"/>
    <s v="Berlin"/>
    <x v="21"/>
    <s v="Europe"/>
    <n v="2013"/>
    <n v="600000000"/>
    <s v="Atomico, Hanaco Venture Capital, TriplePoint Capital"/>
    <n v="0.66666666666666663"/>
  </r>
  <r>
    <x v="1019"/>
    <n v="1000000000"/>
    <d v="2019-11-19T00:00:00"/>
    <s v="Other"/>
    <s v="New York"/>
    <x v="0"/>
    <s v="North America"/>
    <n v="2015"/>
    <n v="610000000"/>
    <s v="Undisclosed"/>
    <n v="0.63934426229508201"/>
  </r>
  <r>
    <x v="1020"/>
    <n v="1000000000"/>
    <d v="2020-09-16T00:00:00"/>
    <s v="E-commerce &amp; direct-to-consumer"/>
    <s v="Long Beach"/>
    <x v="0"/>
    <s v="North America"/>
    <n v="2014"/>
    <n v="620000000"/>
    <s v="Novator Partners, True, Causeway Media Partners"/>
    <n v="0.61290322580645162"/>
  </r>
  <r>
    <x v="1021"/>
    <n v="1000000000"/>
    <d v="2018-10-25T00:00:00"/>
    <s v="Hardware"/>
    <s v="Beijing"/>
    <x v="3"/>
    <s v="Asia"/>
    <n v="2015"/>
    <n v="623000000"/>
    <s v="China Everbright Limited, IDG Capital, iFLYTEK"/>
    <n v="0.60513643659711081"/>
  </r>
  <r>
    <x v="1022"/>
    <n v="1000000000"/>
    <d v="2021-03-23T00:00:00"/>
    <s v="Cybersecurity"/>
    <s v="Portland"/>
    <x v="0"/>
    <s v="North America"/>
    <n v="2019"/>
    <n v="632000000"/>
    <s v="YL Ventures, Redpoint Ventures, GGV Capital"/>
    <n v="0.58227848101265822"/>
  </r>
  <r>
    <x v="1023"/>
    <n v="1000000000"/>
    <d v="2020-03-06T00:00:00"/>
    <s v="Health"/>
    <s v="Tirat Carmel"/>
    <x v="18"/>
    <s v="Asia"/>
    <n v="1999"/>
    <n v="633000000"/>
    <s v="York Capital Management, GE Healthcare, Koch Disruptive Technologies"/>
    <n v="0.57977883096366511"/>
  </r>
  <r>
    <x v="1024"/>
    <n v="1000000000"/>
    <d v="2018-07-13T00:00:00"/>
    <s v="Supply chain, logistics, &amp; delivery"/>
    <s v="Tianjin"/>
    <x v="3"/>
    <s v="Asia"/>
    <n v="2014"/>
    <n v="650000000"/>
    <s v="Sequoia Capital China, InnoVision Capital, Qianhai Fund of Funds"/>
    <n v="0.53846153846153844"/>
  </r>
  <r>
    <x v="1025"/>
    <n v="1000000000"/>
    <d v="2016-04-13T00:00:00"/>
    <s v="E-commerce &amp; direct-to-consumer"/>
    <s v="Shanghai"/>
    <x v="3"/>
    <s v="Asia"/>
    <n v="2009"/>
    <n v="650000000"/>
    <s v="Warburg Pincus, Aviation Industry Corporation of China"/>
    <n v="0.53846153846153844"/>
  </r>
  <r>
    <x v="1026"/>
    <n v="1000000000"/>
    <d v="2020-07-10T00:00:00"/>
    <s v="E-commerce &amp; direct-to-consumer"/>
    <s v="Beijing"/>
    <x v="3"/>
    <s v="Asia"/>
    <n v="2016"/>
    <n v="655000000"/>
    <s v="JOY Capital, NIO Capital, Blueflame Capital"/>
    <n v="0.52671755725190839"/>
  </r>
  <r>
    <x v="1027"/>
    <n v="1000000000"/>
    <d v="2019-05-16T00:00:00"/>
    <s v="Travel"/>
    <s v="Berlin"/>
    <x v="21"/>
    <s v="Europe"/>
    <n v="2009"/>
    <n v="656000000"/>
    <s v="Spark Capital, Highland Europe, Sunstone Capital"/>
    <n v="0.52439024390243905"/>
  </r>
  <r>
    <x v="1028"/>
    <n v="1000000000"/>
    <d v="2019-03-11T00:00:00"/>
    <s v="E-commerce &amp; direct-to-consumer"/>
    <s v="Hefei"/>
    <x v="3"/>
    <s v="Asia"/>
    <n v="2017"/>
    <n v="658000000"/>
    <s v="Eastern Bell Capital, Capital Today, Longzhu Capital"/>
    <n v="0.51975683890577506"/>
  </r>
  <r>
    <x v="1029"/>
    <n v="1000000000"/>
    <d v="2020-07-15T00:00:00"/>
    <s v="Fintech"/>
    <s v="New York"/>
    <x v="0"/>
    <s v="North America"/>
    <n v="2014"/>
    <n v="660000000"/>
    <s v="T. Rowe Price, Dragoneer Investment Group, BlackRock"/>
    <n v="0.51515151515151514"/>
  </r>
  <r>
    <x v="1030"/>
    <n v="1000000000"/>
    <d v="2021-11-10T00:00:00"/>
    <s v="Health"/>
    <s v="Bengaluru"/>
    <x v="6"/>
    <s v="Asia"/>
    <n v="2016"/>
    <n v="665000000"/>
    <s v="Chiratae Ventures, Accel, Kalaari Capital"/>
    <n v="0.50375939849624063"/>
  </r>
  <r>
    <x v="1031"/>
    <n v="1000000000"/>
    <d v="2018-04-10T00:00:00"/>
    <s v="Health"/>
    <s v="Hangzhou"/>
    <x v="3"/>
    <s v="Asia"/>
    <n v="2000"/>
    <n v="682000000"/>
    <s v="Tencent Holdings, DCM Ventures"/>
    <n v="0.4662756598240469"/>
  </r>
  <r>
    <x v="1032"/>
    <n v="1000000000"/>
    <d v="2022-01-05T00:00:00"/>
    <s v="Data management &amp; analytics"/>
    <s v="Mumbai"/>
    <x v="6"/>
    <s v="Asia"/>
    <n v="2000"/>
    <n v="685000000"/>
    <s v="TPG Capital, Apax Partners, TA Associates"/>
    <n v="0.45985401459854014"/>
  </r>
  <r>
    <x v="1033"/>
    <n v="1000000000"/>
    <d v="2018-09-13T00:00:00"/>
    <s v="Auto &amp; transportation"/>
    <s v="Shanghai"/>
    <x v="3"/>
    <s v="Asia"/>
    <n v="2015"/>
    <n v="697000000"/>
    <s v="Yunfeng Capital, SDIC Innovation Investment Management, Shang Qi Capital"/>
    <n v="0.4347202295552367"/>
  </r>
  <r>
    <x v="1034"/>
    <n v="1000000000"/>
    <d v="2021-01-11T00:00:00"/>
    <s v="Health"/>
    <s v="Cambridge"/>
    <x v="0"/>
    <s v="North America"/>
    <n v="2020"/>
    <n v="700000000"/>
    <s v="Nextech Invest, Casdin Capital, Google Ventures"/>
    <n v="0.42857142857142855"/>
  </r>
  <r>
    <x v="1035"/>
    <n v="1000000000"/>
    <d v="2022-02-14T00:00:00"/>
    <s v="Fintech"/>
    <s v="Sao Paulo"/>
    <x v="10"/>
    <s v="South America"/>
    <n v="2016"/>
    <n v="720000000"/>
    <s v="Propel Venture Partners, Monashees+, BBVA"/>
    <n v="0.3888888888888889"/>
  </r>
  <r>
    <x v="1036"/>
    <n v="1000000000"/>
    <d v="2018-08-07T00:00:00"/>
    <s v="Travel"/>
    <s v="Central"/>
    <x v="23"/>
    <s v="Asia"/>
    <n v="2014"/>
    <n v="722000000"/>
    <s v="Sequoia Capital China, Goldman Sachs, Matrix Partners China"/>
    <n v="0.38504155124653738"/>
  </r>
  <r>
    <x v="1037"/>
    <n v="1000000000"/>
    <d v="2021-04-27T00:00:00"/>
    <s v="Other"/>
    <s v="Washington"/>
    <x v="0"/>
    <s v="North America"/>
    <n v="2010"/>
    <n v="738000000"/>
    <s v="SWaN &amp; Legend Ventures, Revolution Growth, Invus Group"/>
    <n v="0.35501355013550134"/>
  </r>
  <r>
    <x v="1038"/>
    <n v="1000000000"/>
    <d v="2019-03-27T00:00:00"/>
    <s v="Artificial intelligence"/>
    <s v="Beijing"/>
    <x v="3"/>
    <s v="Asia"/>
    <n v="2014"/>
    <n v="787000000"/>
    <s v="Russia-China Investment Fund, Tencent Holdings, Sequoia Capital China"/>
    <n v="0.27064803049555275"/>
  </r>
  <r>
    <x v="1039"/>
    <n v="1000000000"/>
    <d v="2021-10-19T00:00:00"/>
    <s v="Fintech"/>
    <s v="London"/>
    <x v="7"/>
    <s v="Europe"/>
    <n v="2005"/>
    <n v="792000000"/>
    <s v="IAG Capital Partners, Augmentum Fintech, Northzone Ventures"/>
    <n v="0.26262626262626265"/>
  </r>
  <r>
    <x v="1040"/>
    <n v="5000000000"/>
    <d v="2019-03-08T00:00:00"/>
    <s v="Auto &amp; transportation"/>
    <s v="Shanghai"/>
    <x v="3"/>
    <s v="Asia"/>
    <n v="2015"/>
    <n v="4000000000"/>
    <s v="Baidu Capital, Linear Venture, Tencent"/>
    <n v="0.25"/>
  </r>
  <r>
    <x v="1041"/>
    <n v="1000000000"/>
    <d v="2021-09-01T00:00:00"/>
    <s v="E-commerce &amp; direct-to-consumer"/>
    <s v="Berlin"/>
    <x v="21"/>
    <s v="Europe"/>
    <n v="2005"/>
    <n v="800000000"/>
    <s v="Ardian, Bain Capital"/>
    <n v="0.25"/>
  </r>
  <r>
    <x v="1042"/>
    <n v="1000000000"/>
    <d v="2021-11-16T00:00:00"/>
    <s v="E-commerce &amp; direct-to-consumer"/>
    <s v="Chicago"/>
    <x v="0"/>
    <s v="North America"/>
    <n v="2017"/>
    <n v="800000000"/>
    <s v="Khosla Ventures,General Catalyst, Victory Park Capital"/>
    <n v="0.25"/>
  </r>
  <r>
    <x v="1043"/>
    <n v="1000000000"/>
    <d v="2016-11-09T00:00:00"/>
    <s v="Supply chain, logistics, &amp; delivery"/>
    <s v="Shanghai"/>
    <x v="3"/>
    <s v="Asia"/>
    <n v="2005"/>
    <n v="800000000"/>
    <s v="Alibaba Group, KKR, Goldman Sachs"/>
    <n v="0.25"/>
  </r>
  <r>
    <x v="1044"/>
    <n v="1000000000"/>
    <d v="2017-11-08T00:00:00"/>
    <s v="Fintech"/>
    <m/>
    <x v="23"/>
    <s v="Asia"/>
    <n v="2013"/>
    <n v="871000000"/>
    <s v="Sequoia Capital China, ING, Alibaba Entrepreneurs Fund"/>
    <n v="0.14810562571756603"/>
  </r>
  <r>
    <x v="1045"/>
    <n v="1000000000"/>
    <d v="2018-09-15T00:00:00"/>
    <s v="Auto &amp; transportation"/>
    <s v="Shanghai"/>
    <x v="3"/>
    <s v="Asia"/>
    <n v="2011"/>
    <n v="875000000"/>
    <s v="Qiming Venture Partners, Yaxia Automobile, Far East Horizon"/>
    <n v="0.14285714285714285"/>
  </r>
  <r>
    <x v="1046"/>
    <n v="1000000000"/>
    <d v="2021-05-12T00:00:00"/>
    <s v="Fintech"/>
    <s v="San Francisco"/>
    <x v="0"/>
    <s v="North America"/>
    <n v="2018"/>
    <n v="910000000"/>
    <s v="Iris Capital, Accel, Elaia Partners"/>
    <n v="9.8901098901098897E-2"/>
  </r>
  <r>
    <x v="1047"/>
    <n v="1000000000"/>
    <d v="2019-06-27T00:00:00"/>
    <s v="E-commerce &amp; direct-to-consumer"/>
    <s v="Beijing"/>
    <x v="3"/>
    <s v="Asia"/>
    <n v="2015"/>
    <n v="947000000"/>
    <s v="Sequoia Capital China, Qiming Venture Partners, Tencent Holdings"/>
    <n v="5.59662090813094E-2"/>
  </r>
  <r>
    <x v="1048"/>
    <n v="1000000000"/>
    <d v="2017-04-18T00:00:00"/>
    <s v="E-commerce &amp; direct-to-consumer"/>
    <s v="Beijing"/>
    <x v="3"/>
    <s v="Asia"/>
    <n v="2015"/>
    <n v="990000000"/>
    <s v="58.com, Tencent Holdings"/>
    <n v="1.0101010101010102E-2"/>
  </r>
  <r>
    <x v="1049"/>
    <n v="1000000000"/>
    <d v="2018-11-20T00:00:00"/>
    <s v="Auto &amp; transportation"/>
    <s v="Hangzhou"/>
    <x v="3"/>
    <s v="Asia"/>
    <n v="2015"/>
    <n v="1000000000"/>
    <s v="Sequoia Capital China, Gopher Asset Management, Shanghai Electric Group"/>
    <n v="0"/>
  </r>
  <r>
    <x v="1050"/>
    <n v="1000000000"/>
    <d v="2018-10-17T00:00:00"/>
    <s v="Artificial intelligence"/>
    <s v="Beijing"/>
    <x v="3"/>
    <s v="Asia"/>
    <n v="2016"/>
    <n v="1000000000"/>
    <s v="Sinovation Ventures, Tencent Holdings, Sequoia Capital China"/>
    <n v="0"/>
  </r>
  <r>
    <x v="1051"/>
    <n v="1000000000"/>
    <d v="2016-08-15T00:00:00"/>
    <s v="Other"/>
    <s v="Roubaix"/>
    <x v="30"/>
    <s v="Europe"/>
    <n v="1999"/>
    <n v="1000000000"/>
    <s v="KKR, TowerBrook Capital Partners"/>
    <n v="0"/>
  </r>
  <r>
    <x v="1052"/>
    <n v="1000000000"/>
    <d v="2021-04-09T00:00:00"/>
    <s v="Fintech"/>
    <s v="London"/>
    <x v="7"/>
    <s v="Europe"/>
    <n v="2019"/>
    <n v="1000000000"/>
    <s v="Tiger Global Management, Hedosophia"/>
    <n v="0"/>
  </r>
  <r>
    <x v="1053"/>
    <n v="1000000000"/>
    <d v="2019-07-16T00:00:00"/>
    <s v="Fintech"/>
    <s v="London"/>
    <x v="7"/>
    <s v="Europe"/>
    <n v="2011"/>
    <n v="1000000000"/>
    <s v="American Express Ventures, Goldman Sachs, Bain Capital Credit"/>
    <n v="0"/>
  </r>
  <r>
    <x v="1054"/>
    <n v="2000000000"/>
    <d v="2014-10-21T00:00:00"/>
    <s v="Hardware"/>
    <s v="Plantation"/>
    <x v="0"/>
    <s v="North America"/>
    <n v="2010"/>
    <n v="3000000000"/>
    <s v="Obvious Ventures, Qualcomm Ventures, Andreessen Horowitz"/>
    <n v="-0.33333333333333331"/>
  </r>
  <r>
    <x v="1055"/>
    <n v="1000000000"/>
    <d v="2018-12-20T00:00:00"/>
    <s v="Auto &amp; transportation"/>
    <s v="Santa Monica"/>
    <x v="0"/>
    <s v="North America"/>
    <n v="2016"/>
    <n v="2000000000"/>
    <s v="CreditEase Fintech Investment Fund, BMW i Ventures, SoftBank Group"/>
    <n v="-0.5"/>
  </r>
  <r>
    <x v="1056"/>
    <n v="1000000000"/>
    <d v="2018-06-01T00:00:00"/>
    <s v="Auto &amp; transportation"/>
    <s v="Shanghai"/>
    <x v="3"/>
    <s v="Asia"/>
    <n v="2016"/>
    <n v="2000000000"/>
    <s v="Ant Financial Services Group, GGV Capital"/>
    <n v="-0.5"/>
  </r>
  <r>
    <x v="1057"/>
    <n v="1000000000"/>
    <d v="2018-12-10T00:00:00"/>
    <s v="Supply chain, logistics, &amp; delivery"/>
    <s v="Miami"/>
    <x v="0"/>
    <s v="North America"/>
    <n v="2015"/>
    <n v="2000000000"/>
    <s v="Target Global, UBS Asset Management, Mubadala Capital"/>
    <n v="-0.5"/>
  </r>
  <r>
    <x v="1058"/>
    <n v="1000000000"/>
    <d v="2014-05-21T00:00:00"/>
    <s v="E-commerce &amp; direct-to-consumer"/>
    <s v="New Delhi"/>
    <x v="6"/>
    <s v="Asia"/>
    <n v="2008"/>
    <n v="2000000000"/>
    <s v="SoftBankGroup, Blackrock, Alibaba Group"/>
    <n v="-0.5"/>
  </r>
  <r>
    <x v="1059"/>
    <n v="4000000000"/>
    <d v="2017-06-24T00:00:00"/>
    <s v="Health"/>
    <s v="Duderstadt"/>
    <x v="21"/>
    <s v="Europe"/>
    <n v="1919"/>
    <n v="0"/>
    <s v="EQT Partners"/>
    <m/>
  </r>
  <r>
    <x v="1060"/>
    <n v="4000000000"/>
    <d v="2021-06-08T00:00:00"/>
    <s v="E-commerce &amp; direct-to-consumer"/>
    <s v="Montreal"/>
    <x v="8"/>
    <s v="North America"/>
    <n v="2003"/>
    <s v="Unknown"/>
    <s v="Sequoia Capital"/>
    <m/>
  </r>
  <r>
    <x v="1061"/>
    <n v="2000000000"/>
    <d v="2020-12-17T00:00:00"/>
    <s v="Supply chain, logistics, &amp; delivery"/>
    <s v="Dallas"/>
    <x v="0"/>
    <s v="North America"/>
    <n v="2001"/>
    <s v="Unknown"/>
    <s v="Blackstone"/>
    <m/>
  </r>
  <r>
    <x v="1062"/>
    <n v="2000000000"/>
    <d v="2021-03-03T00:00:00"/>
    <s v="Other"/>
    <s v="Boulder"/>
    <x v="0"/>
    <s v="North America"/>
    <n v="2019"/>
    <s v="Unknown"/>
    <s v="Rubicon Technology Partners, Max Ventures, Inclusive Capital Partners"/>
    <m/>
  </r>
  <r>
    <x v="1063"/>
    <n v="1000000000"/>
    <d v="2021-09-21T00:00:00"/>
    <s v="Internet software &amp; services"/>
    <s v="Culver City"/>
    <x v="0"/>
    <s v="North America"/>
    <n v="2019"/>
    <s v="Unknown"/>
    <s v="Advent International, PSG, Providence Equity Partners"/>
    <m/>
  </r>
  <r>
    <x v="1064"/>
    <n v="1000000000"/>
    <d v="2021-07-14T00:00:00"/>
    <s v="Fintech"/>
    <s v="Lincoln"/>
    <x v="0"/>
    <s v="North America"/>
    <n v="2012"/>
    <s v="Unknown"/>
    <s v="Bain Capital"/>
    <m/>
  </r>
  <r>
    <x v="1065"/>
    <n v="1000000000"/>
    <d v="2021-08-16T00:00:00"/>
    <s v="Internet software &amp; services"/>
    <s v="New York"/>
    <x v="0"/>
    <s v="North America"/>
    <n v="2013"/>
    <s v="Unknown"/>
    <s v="Insight Partners, Silversmith Capital Partners, Spotify"/>
    <m/>
  </r>
  <r>
    <x v="1066"/>
    <n v="1000000000"/>
    <d v="2021-12-01T00:00:00"/>
    <s v="Data management &amp; analytics"/>
    <s v="Austin"/>
    <x v="0"/>
    <s v="North America"/>
    <n v="2010"/>
    <s v="Unknown"/>
    <s v="Advent International, Bain Capital Ventures, Silversmith Capital Partners"/>
    <m/>
  </r>
  <r>
    <x v="1067"/>
    <n v="1000000000"/>
    <d v="2016-12-21T00:00:00"/>
    <s v="Consumer &amp; retail"/>
    <s v="Austin"/>
    <x v="0"/>
    <s v="North America"/>
    <n v="2002"/>
    <s v="Unknown"/>
    <s v="Berkshire Partners, Norwest Venture Partners"/>
    <m/>
  </r>
  <r>
    <x v="1068"/>
    <n v="1000000000"/>
    <d v="2019-04-29T00:00:00"/>
    <s v="Mobile &amp; telecommunications"/>
    <s v="Shanghai"/>
    <x v="3"/>
    <s v="Asia"/>
    <n v="2015"/>
    <s v="Unknown"/>
    <s v="DST Global, Sequoia Capital China, Gaorong Capital"/>
    <m/>
  </r>
  <r>
    <x v="1069"/>
    <n v="1000000000"/>
    <d v="2019-05-16T00:00:00"/>
    <s v="Other"/>
    <s v="Guiyang"/>
    <x v="3"/>
    <s v="Asia"/>
    <n v="2017"/>
    <s v="Unknown"/>
    <s v="China Prosperity Capital"/>
    <m/>
  </r>
  <r>
    <x v="1070"/>
    <n v="1000000000"/>
    <d v="2007-07-02T00:00:00"/>
    <s v="E-commerce &amp; direct-to-consumer"/>
    <s v="La Plaine Saint-Denis"/>
    <x v="30"/>
    <s v="Europe"/>
    <n v="2001"/>
    <s v="Unknown"/>
    <s v="Summit Partners, Qatar Holding"/>
    <m/>
  </r>
  <r>
    <x v="1071"/>
    <n v="1000000000"/>
    <d v="2021-07-12T00:00:00"/>
    <s v="Fintech"/>
    <s v="Beijing"/>
    <x v="3"/>
    <s v="Asia"/>
    <n v="2020"/>
    <s v="Unknown"/>
    <s v="NetEase Capital, Northern Light Venture Capital, Microsoft"/>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x v="0"/>
    <n v="180000000000"/>
    <d v="2017-04-07T00:00:00"/>
    <s v="2017"/>
    <s v="Artificial intelligence"/>
    <s v="Beijing"/>
    <x v="0"/>
    <s v="Asia"/>
    <n v="2012"/>
    <n v="8000000000"/>
    <s v="Sequoia Capital China, SIG Asia Investments, Sina Weibo, Softbank Group"/>
    <n v="5"/>
  </r>
  <r>
    <x v="1"/>
    <n v="100000000000"/>
    <d v="2018-07-03T00:00:00"/>
    <s v="2018"/>
    <s v="E-commerce &amp; direct-to-consumer"/>
    <s v="Shenzhen"/>
    <x v="0"/>
    <s v="Asia"/>
    <n v="2008"/>
    <n v="2000000000"/>
    <s v="Tiger Global Management, Sequoia Capital China, Shunwei Capital Partners"/>
    <n v="10"/>
  </r>
  <r>
    <x v="2"/>
    <n v="100000000000"/>
    <d v="2012-12-01T00:00:00"/>
    <s v="2012"/>
    <s v="Other"/>
    <s v="Hawthorne"/>
    <x v="1"/>
    <s v="North America"/>
    <n v="2002"/>
    <n v="7000000000"/>
    <s v="Founders Fund, Draper Fisher Jurvetson, Rothenberg Ventures"/>
    <n v="10"/>
  </r>
  <r>
    <x v="3"/>
    <n v="95000000000"/>
    <d v="2014-01-23T00:00:00"/>
    <s v="2014"/>
    <s v="Fintech"/>
    <s v="San Francisco"/>
    <x v="1"/>
    <s v="North America"/>
    <n v="2010"/>
    <n v="2000000000"/>
    <s v="Khosla Ventures, LowercaseCapital, capitalG"/>
    <n v="4"/>
  </r>
  <r>
    <x v="4"/>
    <n v="46000000000"/>
    <d v="2011-12-12T00:00:00"/>
    <s v="2011"/>
    <s v="Fintech"/>
    <s v="Stockholm"/>
    <x v="2"/>
    <s v="Europe"/>
    <n v="2005"/>
    <n v="4000000000"/>
    <s v="Institutional Venture Partners, Sequoia Capital, General Atlantic"/>
    <n v="6"/>
  </r>
  <r>
    <x v="5"/>
    <n v="40000000000"/>
    <d v="2018-01-08T00:00:00"/>
    <s v="2018"/>
    <s v="Internet software &amp; services"/>
    <s v="Surry Hills"/>
    <x v="3"/>
    <s v="Oceania"/>
    <n v="2012"/>
    <n v="572000000"/>
    <s v="Sequoia Capital China, Blackbird Ventures, Matrix Partners"/>
    <n v="6"/>
  </r>
  <r>
    <x v="6"/>
    <n v="40000000000"/>
    <d v="2019-05-02T00:00:00"/>
    <s v="2019"/>
    <s v="Fintech"/>
    <s v="London"/>
    <x v="4"/>
    <s v="Europe"/>
    <n v="2012"/>
    <n v="2000000000"/>
    <s v="Tiger Global Management, Insight Partners, DST Global"/>
    <n v="7"/>
  </r>
  <r>
    <x v="7"/>
    <n v="39000000000"/>
    <d v="2014-12-30T00:00:00"/>
    <s v="2014"/>
    <s v="Supply chain, logistics, &amp; delivery"/>
    <s v="San Francisco"/>
    <x v="1"/>
    <s v="North America"/>
    <n v="2012"/>
    <n v="3000000000"/>
    <s v="Khosla Ventures, Kleiner Perkins Caufield &amp; Byers, Collaborative Fund"/>
    <n v="2"/>
  </r>
  <r>
    <x v="8"/>
    <n v="38000000000"/>
    <d v="2019-02-05T00:00:00"/>
    <s v="2019"/>
    <s v="Data management &amp; analytics"/>
    <s v="San Francisco"/>
    <x v="1"/>
    <s v="North America"/>
    <n v="2013"/>
    <n v="3000000000"/>
    <s v="Andreessen Horowitz, New Enterprise Associates, Battery Ventures"/>
    <n v="6"/>
  </r>
  <r>
    <x v="9"/>
    <n v="38000000000"/>
    <d v="2017-12-20T00:00:00"/>
    <s v="2017"/>
    <s v="Consumer &amp; retail"/>
    <s v="San Francisco"/>
    <x v="1"/>
    <s v="North America"/>
    <n v="2015"/>
    <n v="14000000000"/>
    <s v="Tiger Global Management"/>
    <n v="2"/>
  </r>
  <r>
    <x v="10"/>
    <n v="33000000000"/>
    <d v="2018-04-26T00:00:00"/>
    <s v="2018"/>
    <s v="Fintech"/>
    <s v="London"/>
    <x v="4"/>
    <s v="Europe"/>
    <n v="2015"/>
    <n v="2000000000"/>
    <s v="index Ventures, DST Global, Ribbit Capital"/>
    <n v="3"/>
  </r>
  <r>
    <x v="11"/>
    <n v="32000000000"/>
    <d v="2018-10-26T00:00:00"/>
    <s v="2018"/>
    <s v="Other"/>
    <s v="Cary"/>
    <x v="1"/>
    <s v="North America"/>
    <n v="1991"/>
    <n v="7000000000"/>
    <s v="Tencent Holdings, KKR, Smash Ventures"/>
    <n v="27"/>
  </r>
  <r>
    <x v="12"/>
    <n v="32000000000"/>
    <d v="2021-07-20T00:00:00"/>
    <s v="2021"/>
    <s v="Fintech"/>
    <m/>
    <x v="5"/>
    <s v="North America"/>
    <n v="2018"/>
    <n v="2000000000"/>
    <s v="Sequoia Capital, Thoma Bravo, Softbank"/>
    <n v="3"/>
  </r>
  <r>
    <x v="13"/>
    <n v="27000000000"/>
    <d v="2012-06-06T00:00:00"/>
    <s v="2012"/>
    <s v="E-commerce &amp; direct-to-consumer"/>
    <s v="Jacksonville"/>
    <x v="1"/>
    <s v="North America"/>
    <n v="2002"/>
    <n v="4000000000"/>
    <s v="SoftBank Group, Andreessen Horowitz, Temasek Holdings"/>
    <n v="10"/>
  </r>
  <r>
    <x v="14"/>
    <n v="25000000000"/>
    <d v="2019-03-05T00:00:00"/>
    <s v="2019"/>
    <s v="Fintech"/>
    <s v="San Francisco"/>
    <x v="1"/>
    <s v="North America"/>
    <n v="2013"/>
    <n v="2000000000"/>
    <s v="Forerunner Ventures, Crosslink Capital, Homebrew"/>
    <n v="6"/>
  </r>
  <r>
    <x v="15"/>
    <n v="22000000000"/>
    <d v="2017-07-25T00:00:00"/>
    <s v="2017"/>
    <s v="Edtech"/>
    <s v="Bengaluru"/>
    <x v="6"/>
    <s v="Asia"/>
    <n v="2008"/>
    <n v="4000000000"/>
    <s v="Tencent Holdings, Lightspeed India Partners, Sequoia Capital India"/>
    <n v="9"/>
  </r>
  <r>
    <x v="16"/>
    <n v="20000000000"/>
    <d v="2021-04-07T00:00:00"/>
    <s v="2021"/>
    <s v="Supply chain, logistics, &amp; delivery"/>
    <s v="Jakarta"/>
    <x v="7"/>
    <s v="Asia"/>
    <n v="2015"/>
    <n v="5000000000"/>
    <s v="Hillhouse Capital Management, Boyu Capital, Sequoia Capital China"/>
    <n v="6"/>
  </r>
  <r>
    <x v="17"/>
    <n v="20000000000"/>
    <d v="2016-03-31T00:00:00"/>
    <s v="2016"/>
    <s v="E-commerce &amp; direct-to-consumer"/>
    <s v="Shanghai"/>
    <x v="0"/>
    <s v="Asia"/>
    <n v="2013"/>
    <n v="918000000"/>
    <s v="GGV Capital, ZhenFund, Tencent"/>
    <n v="3"/>
  </r>
  <r>
    <x v="18"/>
    <n v="18000000000"/>
    <d v="2022-01-05T00:00:00"/>
    <s v="2022"/>
    <s v="Internet software &amp; services"/>
    <s v="San Francisco"/>
    <x v="1"/>
    <s v="North America"/>
    <n v="2011"/>
    <n v="476000000"/>
    <s v="Accel, AltaIR Capital, Technology Crossover Ventures"/>
    <n v="11"/>
  </r>
  <r>
    <x v="19"/>
    <n v="17000000000"/>
    <d v="2017-05-31T00:00:00"/>
    <s v="2017"/>
    <s v="Edtech"/>
    <s v="Beijing"/>
    <x v="0"/>
    <s v="Asia"/>
    <n v="2012"/>
    <n v="4000000000"/>
    <s v="Tencent Holdings, Warbug Pincus, IDG Capital"/>
    <n v="5"/>
  </r>
  <r>
    <x v="20"/>
    <n v="15000000000"/>
    <d v="2018-04-20T00:00:00"/>
    <s v="2018"/>
    <s v="Internet software &amp; services"/>
    <s v="San Francisco"/>
    <x v="1"/>
    <s v="North America"/>
    <n v="2012"/>
    <n v="979000000"/>
    <s v="Benchmark, Greylock Partners, Tencent Holdings"/>
    <n v="6"/>
  </r>
  <r>
    <x v="21"/>
    <n v="15000000000"/>
    <d v="2020-03-01T00:00:00"/>
    <s v="2020"/>
    <s v="Consumer &amp; retail"/>
    <s v="Beijing"/>
    <x v="0"/>
    <s v="Asia"/>
    <n v="2016"/>
    <n v="721000000"/>
    <s v="Sequoia Capital China, Longfor Capitalm, Gaorong Capital"/>
    <n v="4"/>
  </r>
  <r>
    <x v="22"/>
    <n v="15000000000"/>
    <d v="2020-10-08T00:00:00"/>
    <s v="2020"/>
    <s v="E-commerce &amp; direct-to-consumer"/>
    <s v="Philadelphia"/>
    <x v="1"/>
    <s v="North America"/>
    <n v="2013"/>
    <n v="3000000000"/>
    <s v="Accel, Softbank Group, Anthos Capital"/>
    <n v="7"/>
  </r>
  <r>
    <x v="23"/>
    <n v="15000000000"/>
    <d v="2019-12-03T00:00:00"/>
    <s v="2019"/>
    <s v="Fintech"/>
    <s v="London"/>
    <x v="4"/>
    <s v="Europe"/>
    <n v="2016"/>
    <n v="770000000"/>
    <s v="Target Global, General Catalyst, Durable Capital Partners"/>
    <n v="3"/>
  </r>
  <r>
    <x v="24"/>
    <n v="14000000000"/>
    <d v="2021-02-17T00:00:00"/>
    <s v="2021"/>
    <s v="Fintech"/>
    <s v="London"/>
    <x v="4"/>
    <s v="Europe"/>
    <n v="2011"/>
    <n v="490000000"/>
    <s v="Lightspeed Venture Partners, Google Ventures, Lakestar"/>
    <n v="10"/>
  </r>
  <r>
    <x v="25"/>
    <n v="13000000000"/>
    <d v="2018-10-16T00:00:00"/>
    <s v="2018"/>
    <s v="Health"/>
    <s v="Waltham"/>
    <x v="1"/>
    <s v="North America"/>
    <n v="2017"/>
    <n v="2000000000"/>
    <s v="Andreessen Horowitz, F-Prime Capital, Venrock"/>
    <n v="1"/>
  </r>
  <r>
    <x v="26"/>
    <n v="13000000000"/>
    <d v="2019-10-10T00:00:00"/>
    <s v="2019"/>
    <s v="Internet software &amp; services"/>
    <s v="San Francisco"/>
    <x v="1"/>
    <s v="North America"/>
    <n v="2009"/>
    <n v="400000000"/>
    <s v="General Catalyst, Institutional Venture Partners, Breyer Capital"/>
    <n v="10"/>
  </r>
  <r>
    <x v="27"/>
    <n v="13000000000"/>
    <d v="2021-07-20T00:00:00"/>
    <s v="2021"/>
    <s v="E-commerce &amp; direct-to-consumer"/>
    <s v="New York"/>
    <x v="1"/>
    <s v="North America"/>
    <n v="2017"/>
    <n v="427000000"/>
    <s v="Andreessen Horowitz, Thirty Five Ventures, Sound Ventures"/>
    <n v="4"/>
  </r>
  <r>
    <x v="28"/>
    <n v="13000000000"/>
    <d v="2018-12-11T00:00:00"/>
    <s v="2018"/>
    <s v="Fintech"/>
    <s v="San Francisco"/>
    <x v="1"/>
    <s v="North America"/>
    <n v="2012"/>
    <n v="734000000"/>
    <s v="New Enterprise Associates, Spar Capital, Index Ventures"/>
    <n v="6"/>
  </r>
  <r>
    <x v="29"/>
    <n v="12000000000"/>
    <d v="2018-11-15T00:00:00"/>
    <s v="2018"/>
    <s v="Internet software &amp; services"/>
    <s v="San Francisco"/>
    <x v="1"/>
    <s v="North America"/>
    <n v="2013"/>
    <n v="1000000000"/>
    <s v="Caffeinated Capital, CRV, Founder Collective"/>
    <n v="5"/>
  </r>
  <r>
    <x v="30"/>
    <n v="12000000000"/>
    <d v="2019-07-12T00:00:00"/>
    <s v="2019"/>
    <s v="Artificial intelligence"/>
    <s v="Pittsburgh"/>
    <x v="1"/>
    <s v="North America"/>
    <n v="2016"/>
    <n v="4000000000"/>
    <s v="Volkswagen Group, Ford Autonomous Vehicles"/>
    <n v="3"/>
  </r>
  <r>
    <x v="31"/>
    <n v="12000000000"/>
    <d v="2018-08-06T00:00:00"/>
    <s v="2018"/>
    <s v="Health"/>
    <s v="San Diego"/>
    <x v="1"/>
    <s v="North America"/>
    <n v="2008"/>
    <n v="799000000"/>
    <s v="Vickers Venture Partners, IKEA GreenTech"/>
    <n v="10"/>
  </r>
  <r>
    <x v="32"/>
    <n v="12000000000"/>
    <d v="2018-07-06T00:00:00"/>
    <s v="2018"/>
    <s v="Hardware"/>
    <s v="Beijing"/>
    <x v="0"/>
    <s v="Asia"/>
    <n v="2015"/>
    <n v="765000000"/>
    <s v="Coatue Management, Sequoia Capital China, IDG Capital"/>
    <n v="3"/>
  </r>
  <r>
    <x v="33"/>
    <n v="12000000000"/>
    <d v="2018-10-05T00:00:00"/>
    <s v="2018"/>
    <s v="Fintech"/>
    <s v="San Francisco"/>
    <x v="1"/>
    <s v="North America"/>
    <n v="2017"/>
    <n v="1000000000"/>
    <s v="DST Global, Ribbit Capital, Greenoaks Capital Management"/>
    <n v="1"/>
  </r>
  <r>
    <x v="34"/>
    <n v="12000000000"/>
    <d v="2019-10-30T00:00:00"/>
    <s v="2019"/>
    <s v="Artificial intelligence"/>
    <s v="San Francisco"/>
    <x v="1"/>
    <s v="North America"/>
    <n v="2017"/>
    <n v="1000000000"/>
    <s v="Khosla Ventures, Forerunner Ventures, Sequoia Capital"/>
    <n v="2"/>
  </r>
  <r>
    <x v="35"/>
    <n v="12000000000"/>
    <d v="2021-03-26T00:00:00"/>
    <s v="2021"/>
    <s v="E-commerce &amp; direct-to-consumer"/>
    <s v="Istanbul"/>
    <x v="8"/>
    <s v="Europe"/>
    <n v="2015"/>
    <n v="2000000000"/>
    <s v="Tiger Global Management, Sequoia Capital, Revo Capital"/>
    <n v="6"/>
  </r>
  <r>
    <x v="36"/>
    <n v="12000000000"/>
    <d v="2021-10-13T00:00:00"/>
    <s v="2021"/>
    <s v="Internet software &amp; services"/>
    <s v="Roseville"/>
    <x v="1"/>
    <s v="North America"/>
    <n v="2003"/>
    <n v="800000000"/>
    <s v="New Enterprise Associates, BDT Capital Partners, Davidson Kempner Capital Management"/>
    <n v="18"/>
  </r>
  <r>
    <x v="37"/>
    <n v="12000000000"/>
    <d v="2019-06-12T00:00:00"/>
    <s v="2019"/>
    <s v="Other"/>
    <s v="Stockholm"/>
    <x v="2"/>
    <s v="Europe"/>
    <n v="2016"/>
    <n v="4000000000"/>
    <s v="Vattenfall, Volkswagen Group, Goldman Sachs"/>
    <n v="3"/>
  </r>
  <r>
    <x v="38"/>
    <n v="12000000000"/>
    <d v="2020-07-22T00:00:00"/>
    <s v="2020"/>
    <s v="E-commerce &amp; direct-to-consumer"/>
    <s v="Changsha"/>
    <x v="0"/>
    <s v="Asia"/>
    <n v="2009"/>
    <n v="5000000000"/>
    <s v="KKR, Tencent Holdings, Sequoia Capital China"/>
    <n v="11"/>
  </r>
  <r>
    <x v="39"/>
    <n v="11000000000"/>
    <d v="2018-05-29T00:00:00"/>
    <s v="2018"/>
    <s v="Auto &amp; transportation"/>
    <s v="Tallinn"/>
    <x v="9"/>
    <s v="Europe"/>
    <n v="2013"/>
    <n v="1000000000"/>
    <s v="Didi Chuxing, Diamler, TMT Investments"/>
    <n v="5"/>
  </r>
  <r>
    <x v="39"/>
    <n v="11000000000"/>
    <d v="2021-10-08T00:00:00"/>
    <s v="2021"/>
    <s v="Fintech"/>
    <s v="San Francisco"/>
    <x v="1"/>
    <s v="North America"/>
    <n v="2014"/>
    <n v="1000000000"/>
    <s v="Activant Capital, Tribe Capital, General Atlantic"/>
    <n v="7"/>
  </r>
  <r>
    <x v="40"/>
    <n v="11000000000"/>
    <d v="2018-06-26T00:00:00"/>
    <s v="2018"/>
    <s v="Data management &amp; analytics"/>
    <s v="Munich"/>
    <x v="10"/>
    <s v="Europe"/>
    <n v="2011"/>
    <n v="1000000000"/>
    <s v="Accel, 83North"/>
    <n v="7"/>
  </r>
  <r>
    <x v="41"/>
    <n v="11000000000"/>
    <d v="2016-12-22T00:00:00"/>
    <s v="2016"/>
    <s v="Hardware"/>
    <s v="London"/>
    <x v="4"/>
    <s v="Europe"/>
    <n v="1998"/>
    <n v="5000000000"/>
    <s v="Aviation Industry Corporation of China, Essence Financial, Jiangsu Sha Steel Group"/>
    <n v="18"/>
  </r>
  <r>
    <x v="42"/>
    <n v="11000000000"/>
    <d v="2018-06-21T00:00:00"/>
    <s v="2018"/>
    <s v="Supply chain, logistics, &amp; delivery"/>
    <s v="Bengaluru"/>
    <x v="6"/>
    <s v="Asia"/>
    <n v="2014"/>
    <n v="5000000000"/>
    <s v="Accel India, SAIF Partners, Norwest Venture Partners"/>
    <n v="4"/>
  </r>
  <r>
    <x v="43"/>
    <n v="11000000000"/>
    <d v="2021-05-08T00:00:00"/>
    <s v="2021"/>
    <s v="Consumer &amp; retail"/>
    <s v="Luohe"/>
    <x v="0"/>
    <s v="Asia"/>
    <n v="1999"/>
    <n v="558000000"/>
    <s v="Tencent Holdings, Hillhouse Capital Management, Yunfeng Capital"/>
    <n v="22"/>
  </r>
  <r>
    <x v="44"/>
    <n v="11000000000"/>
    <d v="2021-06-03T00:00:00"/>
    <s v="2021"/>
    <s v="Auto &amp; transportation"/>
    <s v="Shanghai"/>
    <x v="0"/>
    <s v="Asia"/>
    <n v="2013"/>
    <n v="376000000"/>
    <s v="LTW Capital, Legend Capital, Qualcomm Ventures"/>
    <n v="8"/>
  </r>
  <r>
    <x v="45"/>
    <n v="10000000000"/>
    <d v="2021-10-28T00:00:00"/>
    <s v="2021"/>
    <s v="Fintech"/>
    <s v="San Francisco"/>
    <x v="1"/>
    <s v="North America"/>
    <n v="2017"/>
    <n v="564000000"/>
    <s v="DFJ Growth Fund, Coatue Management, Addition"/>
    <n v="4"/>
  </r>
  <r>
    <x v="46"/>
    <n v="10000000000"/>
    <d v="2016-03-12T00:00:00"/>
    <s v="2016"/>
    <s v="E-commerce &amp; direct-to-consumer"/>
    <s v="Beijing"/>
    <x v="0"/>
    <s v="Asia"/>
    <n v="2015"/>
    <n v="4000000000"/>
    <s v="Sequoia Capital China, GX Capital"/>
    <n v="1"/>
  </r>
  <r>
    <x v="47"/>
    <n v="10000000000"/>
    <d v="2021-11-01T00:00:00"/>
    <s v="2021"/>
    <s v="Fintech"/>
    <s v="New York"/>
    <x v="1"/>
    <s v="North America"/>
    <n v="2015"/>
    <n v="1000000000"/>
    <s v="Ribbit Capital, capitalG, Softbank Group"/>
    <n v="6"/>
  </r>
  <r>
    <x v="48"/>
    <n v="10000000000"/>
    <d v="2020-04-30T00:00:00"/>
    <s v="2020"/>
    <s v="Internet software &amp; services"/>
    <s v="San Francisco"/>
    <x v="1"/>
    <s v="North America"/>
    <n v="2012"/>
    <n v="333000000"/>
    <s v="Index Ventures, Greylock Partners, Kleiner Perkins Caufield &amp; Byers"/>
    <n v="8"/>
  </r>
  <r>
    <x v="49"/>
    <n v="10000000000"/>
    <d v="2015-12-18T00:00:00"/>
    <s v="2015"/>
    <s v="Fintech"/>
    <s v="San Francisco"/>
    <x v="1"/>
    <s v="North America"/>
    <n v="2011"/>
    <n v="691000000"/>
    <s v="General Catalyst Partners, Google Ventures, Kleiner Perkins Caufield &amp; Byers"/>
    <n v="4"/>
  </r>
  <r>
    <x v="50"/>
    <n v="10000000000"/>
    <d v="2019-02-21T00:00:00"/>
    <s v="2019"/>
    <s v="Supply chain, logistics, &amp; delivery"/>
    <s v="Cheung Sha Wan"/>
    <x v="11"/>
    <s v="Asia"/>
    <n v="2013"/>
    <n v="2000000000"/>
    <s v="MindWorks Ventures, Shunwei Capital Partners, Xiang He Capital"/>
    <n v="6"/>
  </r>
  <r>
    <x v="51"/>
    <n v="10000000000"/>
    <d v="2020-04-01T00:00:00"/>
    <s v="2020"/>
    <s v="Internet software &amp; services"/>
    <s v="San Francisco"/>
    <x v="1"/>
    <s v="North America"/>
    <n v="2016"/>
    <n v="343000000"/>
    <s v="Index Ventures, Draft Ventures, Felicis Ventures"/>
    <n v="4"/>
  </r>
  <r>
    <x v="52"/>
    <n v="10000000000"/>
    <d v="2018-06-05T00:00:00"/>
    <s v="2018"/>
    <s v="Internet software &amp; services"/>
    <s v="Boston"/>
    <x v="1"/>
    <s v="North America"/>
    <n v="2001"/>
    <n v="572000000"/>
    <s v="KKR, ES Ventures, North Bridge Growth Equity"/>
    <n v="17"/>
  </r>
  <r>
    <x v="53"/>
    <n v="10000000000"/>
    <d v="2018-09-25T00:00:00"/>
    <s v="2018"/>
    <s v="Travel"/>
    <s v="Gurugram"/>
    <x v="6"/>
    <s v="Asia"/>
    <n v="2012"/>
    <n v="3000000000"/>
    <s v="SoftBank Group, Sequoia Capital India,Lightspeed India Partners"/>
    <n v="6"/>
  </r>
  <r>
    <x v="54"/>
    <n v="10000000000"/>
    <d v="2017-07-31T00:00:00"/>
    <s v="2017"/>
    <s v="Internet software &amp; services"/>
    <s v="San Francisco"/>
    <x v="1"/>
    <s v="North America"/>
    <n v="2005"/>
    <n v="1000000000"/>
    <s v="Y Combinator, Sequoia Capital, Coatue Management"/>
    <n v="12"/>
  </r>
  <r>
    <x v="55"/>
    <n v="10000000000"/>
    <d v="2019-12-20T00:00:00"/>
    <s v="2019"/>
    <s v="Fintech"/>
    <s v="San Francisco"/>
    <x v="1"/>
    <s v="North America"/>
    <n v="2012"/>
    <n v="294000000"/>
    <s v="IDG Capital, Venture51, Lightspeed Venture Partners"/>
    <n v="7"/>
  </r>
  <r>
    <x v="56"/>
    <n v="10000000000"/>
    <d v="2018-11-14T00:00:00"/>
    <s v="2018"/>
    <s v="Internet software &amp; services"/>
    <s v="Glendale"/>
    <x v="1"/>
    <s v="North America"/>
    <n v="2012"/>
    <n v="1000000000"/>
    <s v="Bessemer Venture Partners, ICONIQ Capital, Battery Ventures"/>
    <n v="6"/>
  </r>
  <r>
    <x v="57"/>
    <n v="10000000000"/>
    <d v="2018-10-03T00:00:00"/>
    <s v="2018"/>
    <s v="Internet software &amp; services"/>
    <s v="San Francisco"/>
    <x v="1"/>
    <s v="North America"/>
    <n v="2011"/>
    <n v="497000000"/>
    <s v="DJF, Salesforce Ventures, Storm Ventures"/>
    <n v="7"/>
  </r>
  <r>
    <x v="58"/>
    <n v="10000000000"/>
    <d v="2020-07-15T00:00:00"/>
    <s v="2020"/>
    <s v="Other"/>
    <s v="Walpole"/>
    <x v="1"/>
    <s v="North America"/>
    <n v="2018"/>
    <n v="2000000000"/>
    <s v="Upper90, RiverPark Ventures, Advent International"/>
    <n v="2"/>
  </r>
  <r>
    <x v="59"/>
    <n v="10000000000"/>
    <d v="2018-07-18T00:00:00"/>
    <s v="2018"/>
    <s v="Edtech"/>
    <s v="Beijing"/>
    <x v="0"/>
    <s v="Asia"/>
    <n v="2014"/>
    <n v="3000000000"/>
    <s v="Sequoia Capital China, Xiang He Capital, GGV Capital"/>
    <n v="4"/>
  </r>
  <r>
    <x v="60"/>
    <n v="9000000000"/>
    <d v="2021-07-22T00:00:00"/>
    <s v="2021"/>
    <s v="Fintech"/>
    <s v="Seoul"/>
    <x v="12"/>
    <s v="Asia"/>
    <n v="2012"/>
    <n v="71000000"/>
    <s v="Qualcomm Ventures, Woori Investment, Hanwha Investment &amp; Securities"/>
    <n v="9"/>
  </r>
  <r>
    <x v="61"/>
    <n v="9000000000"/>
    <d v="2020-10-01T00:00:00"/>
    <s v="2020"/>
    <s v="E-commerce &amp; direct-to-consumer"/>
    <s v="Lerma de Villada"/>
    <x v="13"/>
    <s v="North America"/>
    <n v="2016"/>
    <n v="2000000000"/>
    <s v="DST Global, SoftBank Group, Mountain Nazca"/>
    <n v="4"/>
  </r>
  <r>
    <x v="62"/>
    <n v="9000000000"/>
    <d v="2020-11-17T00:00:00"/>
    <s v="2020"/>
    <s v="Internet software &amp; services"/>
    <s v="Boston"/>
    <x v="1"/>
    <s v="North America"/>
    <n v="2012"/>
    <n v="679000000"/>
    <s v="Summit Partners, Accel, Astral Capital"/>
    <n v="8"/>
  </r>
  <r>
    <x v="63"/>
    <n v="9000000000"/>
    <d v="2019-01-10T00:00:00"/>
    <s v="2019"/>
    <s v="Fintech"/>
    <s v="Berlin"/>
    <x v="10"/>
    <s v="Europe"/>
    <n v="2013"/>
    <n v="2000000000"/>
    <s v="Redalpine Venture Partners, Earlybird Venture Capital, Valar Ventures"/>
    <n v="6"/>
  </r>
  <r>
    <x v="64"/>
    <n v="9000000000"/>
    <d v="2017-11-24T00:00:00"/>
    <s v="2017"/>
    <s v="Mobile &amp; telecommunications"/>
    <s v="San Francisco"/>
    <x v="1"/>
    <s v="North America"/>
    <n v="2015"/>
    <n v="770000000"/>
    <s v="Nintendo, Google, Pokemon Company International, Spark Capital"/>
    <n v="2"/>
  </r>
  <r>
    <x v="65"/>
    <n v="9000000000"/>
    <d v="2019-02-11T00:00:00"/>
    <s v="2019"/>
    <s v="Auto &amp; transportation"/>
    <s v="Mountain View"/>
    <x v="1"/>
    <s v="North America"/>
    <n v="2016"/>
    <n v="2000000000"/>
    <s v="SoftBank Group, Greylock Partners, Gaorong Capital"/>
    <n v="3"/>
  </r>
  <r>
    <x v="66"/>
    <n v="9000000000"/>
    <d v="2018-07-11T00:00:00"/>
    <s v="2018"/>
    <s v="Artificial intelligence"/>
    <s v="Fremont"/>
    <x v="1"/>
    <s v="North America"/>
    <n v="2016"/>
    <n v="1000000000"/>
    <s v="Sequoia Capital China, IDG Capital, DCM Ventures"/>
    <n v="2"/>
  </r>
  <r>
    <x v="67"/>
    <n v="9000000000"/>
    <d v="2020-01-21T00:00:00"/>
    <s v="2020"/>
    <s v="Cybersecurity"/>
    <s v="Boston"/>
    <x v="1"/>
    <s v="North America"/>
    <n v="2015"/>
    <n v="1000000000"/>
    <s v="BOLDstart Ventures, Google Ventures, Accel"/>
    <n v="5"/>
  </r>
  <r>
    <x v="68"/>
    <n v="9000000000"/>
    <d v="2015-03-31T00:00:00"/>
    <s v="2015"/>
    <s v="Cybersecurity"/>
    <s v="Kirkland"/>
    <x v="1"/>
    <s v="North America"/>
    <n v="2007"/>
    <n v="775000000"/>
    <s v="Andreessen Horowitz, Nor-Cal Invest, TPG Growth"/>
    <n v="8"/>
  </r>
  <r>
    <x v="69"/>
    <n v="9000000000"/>
    <d v="2019-06-10T00:00:00"/>
    <s v="2019"/>
    <s v="Travel"/>
    <s v="Seoul"/>
    <x v="12"/>
    <s v="Asia"/>
    <n v="2005"/>
    <n v="2000000000"/>
    <s v="SBI Investment Korea, Partners Investment, GIC"/>
    <n v="14"/>
  </r>
  <r>
    <x v="70"/>
    <n v="8000000000"/>
    <d v="2021-05-12T00:00:00"/>
    <s v="2021"/>
    <s v="Health"/>
    <s v="Irving"/>
    <x v="1"/>
    <s v="North America"/>
    <n v="1996"/>
    <n v="1000000000"/>
    <s v="Sixth Street Partners, OrbiMed Advisors, Highland Capital Management"/>
    <n v="25"/>
  </r>
  <r>
    <x v="71"/>
    <n v="8000000000"/>
    <d v="2021-03-30T00:00:00"/>
    <s v="2021"/>
    <s v="Fintech"/>
    <s v="Vancouver"/>
    <x v="14"/>
    <s v="North America"/>
    <n v="2018"/>
    <n v="607000000"/>
    <s v="Union Square Ventures, Venrock, Andreessen Horowitz"/>
    <n v="3"/>
  </r>
  <r>
    <x v="72"/>
    <n v="8000000000"/>
    <d v="2015-01-23T00:00:00"/>
    <s v="2015"/>
    <s v="Hardware"/>
    <s v="Shenzhen"/>
    <x v="0"/>
    <s v="Asia"/>
    <n v="2006"/>
    <n v="105000000"/>
    <s v="Accel Partners, Sequoia Capital"/>
    <n v="9"/>
  </r>
  <r>
    <x v="73"/>
    <n v="8000000000"/>
    <d v="2019-04-09T00:00:00"/>
    <s v="2019"/>
    <s v="Internet software &amp; services"/>
    <s v="Mumbai"/>
    <x v="6"/>
    <s v="Asia"/>
    <n v="2007"/>
    <n v="2000000000"/>
    <s v="Kaalari Capital, Tencent Holdings, Steadview Capital"/>
    <n v="12"/>
  </r>
  <r>
    <x v="74"/>
    <n v="8000000000"/>
    <d v="2021-07-27T00:00:00"/>
    <s v="2021"/>
    <s v="Fintech"/>
    <s v="New York"/>
    <x v="1"/>
    <s v="North America"/>
    <n v="2018"/>
    <n v="1000000000"/>
    <s v="Tenaya Capital, Coatue Management, Stripes Group"/>
    <n v="3"/>
  </r>
  <r>
    <x v="75"/>
    <n v="8000000000"/>
    <d v="2018-04-30T00:00:00"/>
    <s v="2018"/>
    <s v="Supply chain, logistics, &amp; delivery"/>
    <s v="San Francisco"/>
    <x v="1"/>
    <s v="North America"/>
    <n v="2013"/>
    <n v="2000000000"/>
    <s v="Bloomberg Beta, Founders Fund, First Round Capital"/>
    <n v="5"/>
  </r>
  <r>
    <x v="76"/>
    <n v="8000000000"/>
    <d v="2020-11-10T00:00:00"/>
    <s v="2020"/>
    <s v="Internet software &amp; services"/>
    <s v="London"/>
    <x v="4"/>
    <s v="Europe"/>
    <n v="2019"/>
    <n v="1000000000"/>
    <s v="Accel, Northzone Ventures, Institutional Venture Partners"/>
    <n v="1"/>
  </r>
  <r>
    <x v="77"/>
    <n v="8000000000"/>
    <d v="2021-01-07T00:00:00"/>
    <s v="2021"/>
    <s v="Cybersecurity"/>
    <s v="San Jose"/>
    <x v="1"/>
    <s v="North America"/>
    <n v="2015"/>
    <n v="2000000000"/>
    <s v="Sutter Hill Ventures, Liberty Global Ventures, Coatue Management"/>
    <n v="6"/>
  </r>
  <r>
    <x v="78"/>
    <n v="8000000000"/>
    <d v="2018-11-13T00:00:00"/>
    <s v="2018"/>
    <s v="Cybersecurity"/>
    <s v="Santa Clara"/>
    <x v="1"/>
    <s v="North America"/>
    <n v="2012"/>
    <n v="1000000000"/>
    <s v="Lightspeed Venture Partners, Social Capital, Accel"/>
    <n v="6"/>
  </r>
  <r>
    <x v="79"/>
    <n v="8000000000"/>
    <d v="2021-03-29T00:00:00"/>
    <s v="2021"/>
    <s v="Fintech"/>
    <s v="New York"/>
    <x v="1"/>
    <s v="North America"/>
    <n v="2019"/>
    <n v="660000000"/>
    <s v="D1 Capital Partners, Stripe, Coatue Management"/>
    <n v="2"/>
  </r>
  <r>
    <x v="80"/>
    <n v="8000000000"/>
    <d v="2020-10-11T00:00:00"/>
    <s v="2020"/>
    <s v="Fintech"/>
    <s v="Bengaluru"/>
    <x v="6"/>
    <s v="Asia"/>
    <n v="2013"/>
    <n v="742000000"/>
    <s v="Sequoia Capital India, Tiger Global Management, Matrix Partners India"/>
    <n v="7"/>
  </r>
  <r>
    <x v="81"/>
    <n v="8000000000"/>
    <d v="2018-03-21T00:00:00"/>
    <s v="2018"/>
    <s v="Health"/>
    <s v="Chicago"/>
    <x v="1"/>
    <s v="North America"/>
    <n v="2015"/>
    <n v="820000000"/>
    <s v="New Enterprise Associates, T. Rowe Associates, Lightbank"/>
    <n v="3"/>
  </r>
  <r>
    <x v="82"/>
    <n v="8000000000"/>
    <d v="2020-10-06T00:00:00"/>
    <s v="2020"/>
    <s v="Fintech"/>
    <s v="San Mateo"/>
    <x v="1"/>
    <s v="North America"/>
    <n v="2010"/>
    <n v="549000000"/>
    <s v="01 Advisors, Zeev Ventures, Group 11"/>
    <n v="10"/>
  </r>
  <r>
    <x v="83"/>
    <n v="7000000000"/>
    <d v="2021-07-08T00:00:00"/>
    <s v="2021"/>
    <s v="Cybersecurity"/>
    <s v="Toronto"/>
    <x v="14"/>
    <s v="North America"/>
    <n v="2005"/>
    <n v="920000000"/>
    <s v="Slack Fund, Accel, Skip Capital"/>
    <n v="16"/>
  </r>
  <r>
    <x v="84"/>
    <n v="7000000000"/>
    <d v="2020-09-23T00:00:00"/>
    <s v="2020"/>
    <s v="Mobile &amp; telecommunications"/>
    <s v="Hoboken"/>
    <x v="1"/>
    <s v="North America"/>
    <n v="2016"/>
    <n v="863000000"/>
    <s v="NextView Ventures, Eniac Ventures, Sequoia Capital"/>
    <n v="4"/>
  </r>
  <r>
    <x v="85"/>
    <n v="7000000000"/>
    <d v="2018-07-02T00:00:00"/>
    <s v="2018"/>
    <s v="Artificial intelligence"/>
    <s v="San Jose"/>
    <x v="1"/>
    <s v="North America"/>
    <n v="2003"/>
    <n v="849000000"/>
    <s v="General Atlantic, Goldman Sachs, New Enterprise Associates"/>
    <n v="15"/>
  </r>
  <r>
    <x v="86"/>
    <n v="7000000000"/>
    <d v="2019-05-06T00:00:00"/>
    <s v="2019"/>
    <s v="Fintech"/>
    <s v="San Francisco"/>
    <x v="1"/>
    <s v="North America"/>
    <n v="2012"/>
    <n v="1000000000"/>
    <s v="Menlo Ventures, Spark Capital, Union Square Ventures"/>
    <n v="7"/>
  </r>
  <r>
    <x v="87"/>
    <n v="7000000000"/>
    <d v="2021-11-17T00:00:00"/>
    <s v="2021"/>
    <s v="Fintech"/>
    <s v="New York"/>
    <x v="1"/>
    <s v="North America"/>
    <n v="2014"/>
    <n v="660000000"/>
    <s v="Third Point, Electric Capital, Coinbase Ventures"/>
    <n v="7"/>
  </r>
  <r>
    <x v="88"/>
    <n v="7000000000"/>
    <d v="2021-04-06T00:00:00"/>
    <s v="2021"/>
    <s v="Fintech"/>
    <s v="Bengaluru"/>
    <x v="6"/>
    <s v="Asia"/>
    <n v="2018"/>
    <n v="922000000"/>
    <s v="Tiger Global Management, DST Global, Sequoia Capital India"/>
    <n v="3"/>
  </r>
  <r>
    <x v="89"/>
    <n v="7000000000"/>
    <d v="2021-11-19T00:00:00"/>
    <s v="2021"/>
    <s v="Fintech"/>
    <s v="New York"/>
    <x v="1"/>
    <s v="North America"/>
    <n v="2015"/>
    <n v="424000000"/>
    <s v="Morgan Creek Digital, Marcy Venture Partners, 10T Fund"/>
    <n v="6"/>
  </r>
  <r>
    <x v="90"/>
    <n v="7000000000"/>
    <d v="2020-08-12T00:00:00"/>
    <s v="2020"/>
    <s v="Artificial intelligence"/>
    <s v="Palo Alto"/>
    <x v="1"/>
    <s v="North America"/>
    <n v="2015"/>
    <n v="583000000"/>
    <s v="Norwest Venture Partners, Next World Capital, Wing Venture Capital"/>
    <n v="5"/>
  </r>
  <r>
    <x v="91"/>
    <n v="7000000000"/>
    <d v="2019-05-13T00:00:00"/>
    <s v="2019"/>
    <s v="Consumer &amp; retail"/>
    <s v="Redwood City"/>
    <x v="1"/>
    <s v="North America"/>
    <n v="2011"/>
    <n v="2000000000"/>
    <s v="Khosla Ventures, Horizons Ventures, Temasek Holdings"/>
    <n v="8"/>
  </r>
  <r>
    <x v="92"/>
    <n v="7000000000"/>
    <d v="2016-06-22T00:00:00"/>
    <s v="2016"/>
    <s v="Mobile &amp; telecommunications"/>
    <s v="Beijing"/>
    <x v="0"/>
    <s v="Asia"/>
    <n v="2014"/>
    <n v="1000000000"/>
    <s v="Tiger Global Management, Blue Lake Capital, ZhenFund"/>
    <n v="2"/>
  </r>
  <r>
    <x v="93"/>
    <n v="7000000000"/>
    <d v="2020-07-01T00:00:00"/>
    <s v="2020"/>
    <s v="Fintech"/>
    <s v="Mumbai"/>
    <x v="6"/>
    <s v="Asia"/>
    <n v="1998"/>
    <n v="297000000"/>
    <s v="TA Associates, SoftBank Group, GS Growth"/>
    <n v="22"/>
  </r>
  <r>
    <x v="94"/>
    <n v="7000000000"/>
    <d v="2014-10-27T00:00:00"/>
    <s v="2014"/>
    <s v="Auto &amp; transportation"/>
    <s v="Bengaluru"/>
    <x v="6"/>
    <s v="Asia"/>
    <n v="2010"/>
    <n v="4000000000"/>
    <s v="Accel Partners, SoftBank Group, Sequoia Capital"/>
    <n v="4"/>
  </r>
  <r>
    <x v="95"/>
    <n v="7000000000"/>
    <d v="2020-08-04T00:00:00"/>
    <s v="2020"/>
    <s v="Internet software &amp; services"/>
    <s v="San Francisco"/>
    <x v="1"/>
    <s v="North America"/>
    <n v="2017"/>
    <n v="447000000"/>
    <s v="Initialized Capital, Y Combinator, Kleiner Perkins Caufield &amp; Byers"/>
    <n v="3"/>
  </r>
  <r>
    <x v="96"/>
    <n v="7000000000"/>
    <d v="2020-07-27T00:00:00"/>
    <s v="2020"/>
    <s v="Health"/>
    <s v="New York"/>
    <x v="1"/>
    <s v="North America"/>
    <n v="2017"/>
    <n v="1000000000"/>
    <s v="Initialized Capital, General Catalyst, SignalFire"/>
    <n v="3"/>
  </r>
  <r>
    <x v="97"/>
    <n v="7000000000"/>
    <d v="2019-08-05T00:00:00"/>
    <s v="2019"/>
    <s v="Artificial intelligence"/>
    <s v="San Francisco"/>
    <x v="1"/>
    <s v="North America"/>
    <n v="2018"/>
    <n v="603000000"/>
    <s v="Accel, Y Combinator, Index Ventures"/>
    <n v="1"/>
  </r>
  <r>
    <x v="98"/>
    <n v="7000000000"/>
    <d v="2018-12-09T00:00:00"/>
    <s v="2018"/>
    <s v="Fintech"/>
    <s v="Seoul"/>
    <x v="12"/>
    <s v="Asia"/>
    <n v="2013"/>
    <n v="844000000"/>
    <s v="Bessemer Venture Partners, Qualcomm Ventures, Kleiner Perkins Caufield &amp; Byers"/>
    <n v="5"/>
  </r>
  <r>
    <x v="99"/>
    <n v="7000000000"/>
    <d v="2018-11-08T00:00:00"/>
    <s v="2018"/>
    <s v="Travel"/>
    <s v="Palo Alto"/>
    <x v="1"/>
    <s v="North America"/>
    <n v="2015"/>
    <n v="912000000"/>
    <s v="Andreessen Horowitz, Lightspeed Venture Partners, Zeev Ventures"/>
    <n v="3"/>
  </r>
  <r>
    <x v="100"/>
    <n v="7000000000"/>
    <d v="2018-01-17T00:00:00"/>
    <s v="2018"/>
    <s v="E-commerce &amp; direct-to-consumer"/>
    <s v="Beijing"/>
    <x v="0"/>
    <s v="Asia"/>
    <n v="2011"/>
    <n v="2000000000"/>
    <s v="Sequoia Capital China, Warburg Pincus, General Catalyst"/>
    <n v="7"/>
  </r>
  <r>
    <x v="101"/>
    <n v="6000000000"/>
    <d v="2019-03-25T00:00:00"/>
    <s v="2019"/>
    <s v="Fintech"/>
    <s v="Melbourne"/>
    <x v="3"/>
    <s v="Oceania"/>
    <n v="2015"/>
    <n v="802000000"/>
    <s v="DST Global, Sequoia Capital China, Tencent Holdings"/>
    <n v="4"/>
  </r>
  <r>
    <x v="102"/>
    <n v="6000000000"/>
    <d v="2021-05-18T00:00:00"/>
    <s v="2021"/>
    <s v="E-commerce &amp; direct-to-consumer"/>
    <s v="Paris"/>
    <x v="15"/>
    <s v="Europe"/>
    <n v="2014"/>
    <n v="1000000000"/>
    <s v="Aglae Ventures, Eurazeo, Daphni"/>
    <n v="7"/>
  </r>
  <r>
    <x v="103"/>
    <n v="6000000000"/>
    <d v="2021-04-14T00:00:00"/>
    <s v="2021"/>
    <s v="Internet software &amp; services"/>
    <s v="San Francisco"/>
    <x v="1"/>
    <s v="North America"/>
    <n v="2012"/>
    <n v="412000000"/>
    <s v="Thrive Capital, Benchmark, MenloVentures"/>
    <n v="9"/>
  </r>
  <r>
    <x v="104"/>
    <n v="6000000000"/>
    <d v="2020-11-10T00:00:00"/>
    <s v="2020"/>
    <s v="Fintech"/>
    <s v="New York"/>
    <x v="1"/>
    <s v="North America"/>
    <n v="2018"/>
    <n v="405000000"/>
    <s v="Pine Brook, American Express Ventures, Kleiner Perkins Caufield &amp; Byers"/>
    <n v="2"/>
  </r>
  <r>
    <x v="105"/>
    <n v="6000000000"/>
    <d v="2021-05-20T00:00:00"/>
    <s v="2021"/>
    <s v="Other"/>
    <s v="Los Angeles"/>
    <x v="1"/>
    <s v="North America"/>
    <n v="2020"/>
    <n v="645000000"/>
    <s v="Barter Ventures"/>
    <n v="1"/>
  </r>
  <r>
    <x v="106"/>
    <n v="6000000000"/>
    <d v="2020-12-10T00:00:00"/>
    <s v="2020"/>
    <s v="Health"/>
    <s v="Brooklyn"/>
    <x v="1"/>
    <s v="North America"/>
    <n v="2017"/>
    <n v="891000000"/>
    <s v="Thrive Capital, Maverick Ventures, Redpoint Ventures"/>
    <n v="3"/>
  </r>
  <r>
    <x v="107"/>
    <n v="6000000000"/>
    <d v="2019-07-29T00:00:00"/>
    <s v="2019"/>
    <s v="Artificial intelligence"/>
    <s v="Boston"/>
    <x v="1"/>
    <s v="North America"/>
    <n v="2012"/>
    <n v="1000000000"/>
    <s v="New Enterprise Associates, Accomplice, IA Ventures"/>
    <n v="7"/>
  </r>
  <r>
    <x v="108"/>
    <n v="6000000000"/>
    <d v="2021-04-21T00:00:00"/>
    <s v="2021"/>
    <s v="Fintech"/>
    <s v="San Francisco"/>
    <x v="1"/>
    <s v="North America"/>
    <n v="2018"/>
    <n v="629000000"/>
    <s v="Andreessen Horowitz, Spark Capital, Y Combinator"/>
    <n v="3"/>
  </r>
  <r>
    <x v="109"/>
    <n v="6000000000"/>
    <d v="2019-03-19T00:00:00"/>
    <s v="2019"/>
    <s v="Health"/>
    <s v="Paris"/>
    <x v="15"/>
    <s v="Europe"/>
    <n v="2013"/>
    <n v="815000000"/>
    <s v="BPI France, Kerala Ventures, Accel"/>
    <n v="6"/>
  </r>
  <r>
    <x v="110"/>
    <n v="6000000000"/>
    <d v="2018-02-12T00:00:00"/>
    <s v="2018"/>
    <s v="Consumer &amp; retail"/>
    <s v="Beijing"/>
    <x v="0"/>
    <s v="Asia"/>
    <n v="1999"/>
    <n v="2000000000"/>
    <s v="Alibaba Group, Boyu Capital, Borui Capital"/>
    <n v="19"/>
  </r>
  <r>
    <x v="111"/>
    <n v="6000000000"/>
    <d v="2020-06-30T00:00:00"/>
    <s v="2020"/>
    <s v="Data management &amp; analytics"/>
    <s v="Oakland"/>
    <x v="1"/>
    <s v="North America"/>
    <n v="2012"/>
    <n v="728000000"/>
    <s v="Matrix Partners, Andreessen Horowitz, General Catalyst"/>
    <n v="8"/>
  </r>
  <r>
    <x v="112"/>
    <n v="6000000000"/>
    <d v="2021-01-06T00:00:00"/>
    <s v="2021"/>
    <s v="Health"/>
    <s v="San Francisco"/>
    <x v="1"/>
    <s v="North America"/>
    <n v="2015"/>
    <n v="826000000"/>
    <s v="Atomico, Insight Partners, Coatue Management"/>
    <n v="6"/>
  </r>
  <r>
    <x v="113"/>
    <n v="6000000000"/>
    <d v="2021-07-27T00:00:00"/>
    <s v="2021"/>
    <s v="Fintech"/>
    <s v="New York"/>
    <x v="1"/>
    <s v="North America"/>
    <n v="2013"/>
    <n v="729000000"/>
    <s v="BlackRock, Blackstone, UBS"/>
    <n v="8"/>
  </r>
  <r>
    <x v="114"/>
    <n v="6000000000"/>
    <d v="2016-04-07T00:00:00"/>
    <s v="2016"/>
    <s v="E-commerce &amp; direct-to-consumer"/>
    <s v="Beijing"/>
    <x v="0"/>
    <s v="Asia"/>
    <n v="2001"/>
    <n v="1000000000"/>
    <s v="Tencent, Baidu, Huasheng Capital"/>
    <n v="15"/>
  </r>
  <r>
    <x v="115"/>
    <n v="6000000000"/>
    <d v="2020-08-25T00:00:00"/>
    <s v="2020"/>
    <s v="Health"/>
    <s v="Burlingame"/>
    <x v="1"/>
    <s v="North America"/>
    <n v="2015"/>
    <n v="910000000"/>
    <s v="Greylock Partners, Venrock, Providence Ventures"/>
    <n v="5"/>
  </r>
  <r>
    <x v="116"/>
    <n v="6000000000"/>
    <d v="2021-01-06T00:00:00"/>
    <s v="2021"/>
    <s v="Fintech"/>
    <s v="Amsterdam"/>
    <x v="16"/>
    <s v="Europe"/>
    <n v="2011"/>
    <n v="448000000"/>
    <s v="Runa Capital, Acton Capital Partners, Point Nine Capital"/>
    <n v="10"/>
  </r>
  <r>
    <x v="117"/>
    <n v="6000000000"/>
    <d v="2020-09-08T00:00:00"/>
    <s v="2020"/>
    <s v="Fintech"/>
    <s v="Amsterdam"/>
    <x v="16"/>
    <s v="Europe"/>
    <n v="2004"/>
    <n v="928000000"/>
    <s v="Technology Crossover Ventures"/>
    <n v="16"/>
  </r>
  <r>
    <x v="118"/>
    <n v="6000000000"/>
    <d v="2021-01-19T00:00:00"/>
    <s v="2021"/>
    <s v="Internet software &amp; services"/>
    <s v="Munich"/>
    <x v="10"/>
    <s v="Europe"/>
    <n v="2015"/>
    <n v="524000000"/>
    <s v="Global Founders Capital, Nortzone Ventures, Picus Capital"/>
    <n v="6"/>
  </r>
  <r>
    <x v="119"/>
    <n v="6000000000"/>
    <d v="2020-06-11T00:00:00"/>
    <s v="2020"/>
    <s v="Internet software &amp; services"/>
    <s v="San Francisco"/>
    <x v="1"/>
    <s v="North America"/>
    <n v="2014"/>
    <n v="433000000"/>
    <s v="Nexus Venture Partners, CRV, Insight Partners"/>
    <n v="6"/>
  </r>
  <r>
    <x v="120"/>
    <n v="6000000000"/>
    <d v="2022-02-17T00:00:00"/>
    <s v="2022"/>
    <s v="Supply chain, logistics, &amp; delivery"/>
    <s v="Helsinki"/>
    <x v="17"/>
    <s v="Europe"/>
    <n v="2005"/>
    <n v="803000000"/>
    <s v="Blackstone, Technology Crossover Ventures, Summit Partners"/>
    <n v="17"/>
  </r>
  <r>
    <x v="121"/>
    <n v="6000000000"/>
    <d v="2020-06-08T00:00:00"/>
    <s v="2020"/>
    <s v="Auto &amp; transportation"/>
    <s v="Changzhou"/>
    <x v="0"/>
    <s v="Asia"/>
    <n v="2018"/>
    <n v="3000000000"/>
    <s v="IDG Capital, Bank Of China Group Investment,, SDIC CMC Investment Management"/>
    <n v="2"/>
  </r>
  <r>
    <x v="122"/>
    <n v="6000000000"/>
    <d v="2018-02-12T00:00:00"/>
    <s v="2018"/>
    <s v="Fintech"/>
    <s v="San Francisco"/>
    <x v="1"/>
    <s v="North America"/>
    <n v="2016"/>
    <n v="587000000"/>
    <s v="Union Square Ventures, Ribbit Capital, VY Capital"/>
    <n v="2"/>
  </r>
  <r>
    <x v="123"/>
    <n v="6000000000"/>
    <d v="2011-04-02T00:00:00"/>
    <s v="2011"/>
    <s v="Internet software &amp; services"/>
    <s v="Brooklyn"/>
    <x v="1"/>
    <s v="North America"/>
    <n v="1994"/>
    <n v="1000000000"/>
    <s v="Technology Crossover Ventures, A&amp;E Television Networks"/>
    <n v="17"/>
  </r>
  <r>
    <x v="124"/>
    <n v="6000000000"/>
    <d v="2015-09-22T00:00:00"/>
    <s v="2015"/>
    <s v="Health"/>
    <s v="Hangzhou"/>
    <x v="0"/>
    <s v="Asia"/>
    <n v="2010"/>
    <n v="1000000000"/>
    <s v="Tencent, Morningside Group"/>
    <n v="5"/>
  </r>
  <r>
    <x v="125"/>
    <n v="6000000000"/>
    <d v="2021-03-17T00:00:00"/>
    <s v="2021"/>
    <s v="Cybersecurity"/>
    <s v="Tel Aviv"/>
    <x v="18"/>
    <s v="Asia"/>
    <n v="2020"/>
    <n v="600000000"/>
    <s v="Insight Partners, Sequoia Capital, Index Ventures"/>
    <n v="1"/>
  </r>
  <r>
    <x v="126"/>
    <n v="6000000000"/>
    <d v="2021-01-12T00:00:00"/>
    <s v="2021"/>
    <s v="Internet software &amp; services"/>
    <s v="Mountain View"/>
    <x v="1"/>
    <s v="North America"/>
    <n v="2013"/>
    <n v="415000000"/>
    <s v="Battery Ventures, Storm Ventures, Redpoint Ventures"/>
    <n v="8"/>
  </r>
  <r>
    <x v="127"/>
    <n v="5000000000"/>
    <d v="2021-03-30T00:00:00"/>
    <s v="2021"/>
    <s v="Artificial intelligence"/>
    <s v="San Francisco"/>
    <x v="1"/>
    <s v="North America"/>
    <n v="2013"/>
    <n v="426000000"/>
    <s v="Venrock, Battery Ventures, Insight Partners"/>
    <n v="8"/>
  </r>
  <r>
    <x v="128"/>
    <n v="5000000000"/>
    <d v="2019-09-11T00:00:00"/>
    <s v="2019"/>
    <s v="Artificial intelligence"/>
    <s v="Irvine"/>
    <x v="1"/>
    <s v="North America"/>
    <n v="2017"/>
    <n v="691000000"/>
    <s v="Andreessen Horowitz, Founders Fund, Revolution Ventures"/>
    <n v="2"/>
  </r>
  <r>
    <x v="129"/>
    <n v="5000000000"/>
    <d v="2021-02-25T00:00:00"/>
    <s v="2021"/>
    <s v="Internet software &amp; services"/>
    <s v="San Francisco"/>
    <x v="1"/>
    <s v="North America"/>
    <n v="2013"/>
    <n v="567000000"/>
    <s v="Threshold Ventures, Lightspeed Venture Partners, Crosslink Capital"/>
    <n v="8"/>
  </r>
  <r>
    <x v="130"/>
    <n v="5000000000"/>
    <d v="2020-12-02T00:00:00"/>
    <s v="2020"/>
    <s v="Fintech"/>
    <s v="Sao Paulo"/>
    <x v="19"/>
    <s v="South America"/>
    <n v="2018"/>
    <n v="2000000000"/>
    <s v="Credit Suisse"/>
    <n v="2"/>
  </r>
  <r>
    <x v="131"/>
    <n v="5000000000"/>
    <d v="2021-06-10T00:00:00"/>
    <s v="2021"/>
    <s v="Health"/>
    <s v="San Francisco"/>
    <x v="1"/>
    <s v="North America"/>
    <n v="2020"/>
    <n v="462000000"/>
    <s v="Oak HC/FT Partners, Artis Ventures, WestCap Group"/>
    <n v="1"/>
  </r>
  <r>
    <x v="132"/>
    <n v="5000000000"/>
    <d v="2019-09-19T00:00:00"/>
    <s v="2019"/>
    <s v="Internet software &amp; services"/>
    <s v="San Francisco"/>
    <x v="1"/>
    <s v="North America"/>
    <n v="2014"/>
    <n v="559000000"/>
    <s v="Y Combinator, Accel, T. Rowe Price"/>
    <n v="5"/>
  </r>
  <r>
    <x v="133"/>
    <n v="5000000000"/>
    <d v="2021-12-16T00:00:00"/>
    <s v="2021"/>
    <s v="Hardware"/>
    <s v="Beijing"/>
    <x v="0"/>
    <s v="Asia"/>
    <n v="2008"/>
    <n v="1000000000"/>
    <s v="China Grand Prosperity Investment, Silk Road Huacheng, Oriza Equity Investment"/>
    <n v="13"/>
  </r>
  <r>
    <x v="134"/>
    <n v="5000000000"/>
    <d v="2018-10-08T00:00:00"/>
    <s v="2018"/>
    <s v="Artificial intelligence"/>
    <s v="Guangzhou"/>
    <x v="0"/>
    <s v="Asia"/>
    <n v="2015"/>
    <n v="514000000"/>
    <s v="Oriza Holdings, Guangdong Technology Financial Group"/>
    <n v="3"/>
  </r>
  <r>
    <x v="135"/>
    <n v="5000000000"/>
    <d v="2021-01-12T00:00:00"/>
    <s v="2021"/>
    <s v="Data management &amp; analytics"/>
    <s v="New York"/>
    <x v="1"/>
    <s v="North America"/>
    <n v="2015"/>
    <n v="633000000"/>
    <s v="Google Ventures, Benchmark, FirstMark Capital"/>
    <n v="6"/>
  </r>
  <r>
    <x v="136"/>
    <n v="5000000000"/>
    <d v="2019-01-29T00:00:00"/>
    <s v="2019"/>
    <s v="Data management &amp; analytics"/>
    <s v="Brussels"/>
    <x v="20"/>
    <s v="Europe"/>
    <n v="2008"/>
    <n v="596000000"/>
    <s v="Index Ventures, Battery Ventures, ICONIQ Capital"/>
    <n v="11"/>
  </r>
  <r>
    <x v="137"/>
    <n v="5000000000"/>
    <d v="2021-01-04T00:00:00"/>
    <s v="2021"/>
    <s v="Health"/>
    <s v="Burlingame"/>
    <x v="1"/>
    <s v="North America"/>
    <n v="2013"/>
    <n v="497000000"/>
    <s v="General Catalyst, Viking Global Investors, T. Rowe Price"/>
    <n v="8"/>
  </r>
  <r>
    <x v="138"/>
    <n v="5000000000"/>
    <d v="2020-12-18T00:00:00"/>
    <s v="2020"/>
    <s v="Fintech"/>
    <s v="Sao Paulo"/>
    <x v="19"/>
    <s v="South America"/>
    <n v="2012"/>
    <n v="824000000"/>
    <s v="Kaszek Ventures, Amadeus Capital Partners, Quona Capital"/>
    <n v="8"/>
  </r>
  <r>
    <x v="139"/>
    <n v="5000000000"/>
    <d v="2020-12-22T00:00:00"/>
    <s v="2020"/>
    <s v="Internet software &amp; services"/>
    <s v="Bengaluru"/>
    <x v="6"/>
    <s v="Asia"/>
    <n v="2007"/>
    <n v="869000000"/>
    <s v="Falcon Edge Capital, Omidyar Network, Sequoia Capital India"/>
    <n v="13"/>
  </r>
  <r>
    <x v="140"/>
    <n v="5000000000"/>
    <d v="2019-12-04T00:00:00"/>
    <s v="2019"/>
    <s v="Internet software &amp; services"/>
    <s v="New York"/>
    <x v="1"/>
    <s v="North America"/>
    <n v="2013"/>
    <n v="647000000"/>
    <s v="Alven Capital, FirstMark Capital, capitalG"/>
    <n v="6"/>
  </r>
  <r>
    <x v="141"/>
    <n v="5000000000"/>
    <d v="2021-03-24T00:00:00"/>
    <s v="2021"/>
    <s v="Travel"/>
    <s v="Montreal"/>
    <x v="14"/>
    <s v="North America"/>
    <n v="2007"/>
    <n v="599000000"/>
    <s v="Capital One Growth Ventures, Citi Ventures, OMERS Ventures"/>
    <n v="14"/>
  </r>
  <r>
    <x v="142"/>
    <n v="5000000000"/>
    <d v="2020-09-29T00:00:00"/>
    <s v="2020"/>
    <s v="Other"/>
    <s v="London"/>
    <x v="4"/>
    <s v="Europe"/>
    <n v="1994"/>
    <n v="187000000"/>
    <s v="General Atlantic, 3i Group, Huagai Capital"/>
    <n v="26"/>
  </r>
  <r>
    <x v="143"/>
    <n v="5000000000"/>
    <d v="2019-07-17T00:00:00"/>
    <s v="2019"/>
    <s v="Artificial intelligence"/>
    <s v="Bellevue"/>
    <x v="1"/>
    <s v="North America"/>
    <n v="2009"/>
    <n v="371000000"/>
    <s v="Eight Roads Ventures, Greycroft, Ignition Partners"/>
    <n v="10"/>
  </r>
  <r>
    <x v="144"/>
    <n v="5000000000"/>
    <d v="2021-03-31T00:00:00"/>
    <s v="2021"/>
    <s v="Fintech"/>
    <s v="London"/>
    <x v="4"/>
    <s v="Europe"/>
    <n v="2014"/>
    <n v="286000000"/>
    <s v="Ontario Teachers' Pension Plan, Goldman Sachs"/>
    <n v="7"/>
  </r>
  <r>
    <x v="145"/>
    <n v="5000000000"/>
    <d v="2021-04-05T00:00:00"/>
    <s v="2021"/>
    <s v="Internet software &amp; services"/>
    <s v="Bengaluru"/>
    <x v="6"/>
    <s v="Asia"/>
    <n v="2015"/>
    <n v="1000000000"/>
    <s v="Venture Highway, Sequoia Capital India, Prosus Ventures"/>
    <n v="6"/>
  </r>
  <r>
    <x v="146"/>
    <n v="5000000000"/>
    <d v="2014-07-23T00:00:00"/>
    <s v="2014"/>
    <s v="Hardware"/>
    <s v="Zhuhai"/>
    <x v="0"/>
    <s v="Asia"/>
    <n v="2003"/>
    <n v="943000000"/>
    <s v="Telling Telecommunication Holding Co., Alibaba Group"/>
    <n v="11"/>
  </r>
  <r>
    <x v="147"/>
    <n v="5000000000"/>
    <d v="2018-10-31T00:00:00"/>
    <s v="2018"/>
    <s v="Fintech"/>
    <s v="London"/>
    <x v="4"/>
    <s v="Europe"/>
    <n v="2015"/>
    <n v="1000000000"/>
    <s v="Passion Capital, Thrive Capital, Orange Digital Ventures"/>
    <n v="3"/>
  </r>
  <r>
    <x v="148"/>
    <n v="5000000000"/>
    <d v="2020-01-26T00:00:00"/>
    <s v="2020"/>
    <s v="Mobile &amp; telecommunications"/>
    <s v="Tel Aviv"/>
    <x v="18"/>
    <s v="Asia"/>
    <n v="2011"/>
    <n v="425000000"/>
    <s v="Insight Partners, Andalusian Capital Partners"/>
    <n v="9"/>
  </r>
  <r>
    <x v="149"/>
    <n v="5000000000"/>
    <d v="2021-07-31T00:00:00"/>
    <s v="2021"/>
    <s v="E-commerce &amp; direct-to-consumer"/>
    <s v="Gurgaon"/>
    <x v="6"/>
    <s v="Asia"/>
    <n v="2015"/>
    <n v="734000000"/>
    <s v="Matrix Partners India, Falcon Edge Capital, SoftBank Group"/>
    <n v="6"/>
  </r>
  <r>
    <x v="150"/>
    <n v="5000000000"/>
    <d v="2019-07-02T00:00:00"/>
    <s v="2019"/>
    <s v="Auto &amp; transportation"/>
    <s v="Bengaluru"/>
    <x v="6"/>
    <s v="Asia"/>
    <n v="2019"/>
    <n v="761000000"/>
    <s v="SoftBank Group, Tiger Global Management, Matrix Partners India"/>
    <n v="0"/>
  </r>
  <r>
    <x v="151"/>
    <n v="5000000000"/>
    <d v="2019-07-11T00:00:00"/>
    <s v="2019"/>
    <s v="Internet software &amp; services"/>
    <s v="Atlanta"/>
    <x v="1"/>
    <s v="North America"/>
    <n v="2016"/>
    <n v="926000000"/>
    <s v="Insight Partners"/>
    <n v="3"/>
  </r>
  <r>
    <x v="152"/>
    <n v="5000000000"/>
    <d v="2020-01-24T00:00:00"/>
    <s v="2020"/>
    <s v="Fintech"/>
    <s v="Noida"/>
    <x v="6"/>
    <s v="Asia"/>
    <n v="1998"/>
    <n v="903000000"/>
    <s v="Sequoia Capital India, Temasek, PayPal Ventures"/>
    <n v="22"/>
  </r>
  <r>
    <x v="153"/>
    <n v="5000000000"/>
    <d v="2021-07-06T00:00:00"/>
    <s v="2021"/>
    <s v="Fintech"/>
    <s v="Copenhagen"/>
    <x v="21"/>
    <s v="Europe"/>
    <n v="2015"/>
    <n v="428000000"/>
    <s v="Creandum, Founders, Kinnevik"/>
    <n v="6"/>
  </r>
  <r>
    <x v="154"/>
    <n v="5000000000"/>
    <d v="2022-01-11T00:00:00"/>
    <s v="2022"/>
    <s v="Fintech"/>
    <s v="Paris"/>
    <x v="15"/>
    <s v="Europe"/>
    <n v="2016"/>
    <n v="704000000"/>
    <s v="Alven Capital, Valar Ventures, Tencent Holdings"/>
    <n v="6"/>
  </r>
  <r>
    <x v="155"/>
    <n v="5000000000"/>
    <d v="2019-09-09T00:00:00"/>
    <s v="2019"/>
    <s v="E-commerce &amp; direct-to-consumer"/>
    <s v="Campinas"/>
    <x v="19"/>
    <s v="South America"/>
    <n v="2012"/>
    <n v="755000000"/>
    <s v="Kaszek Ventures, General Atlantic, SoftBank Group"/>
    <n v="7"/>
  </r>
  <r>
    <x v="156"/>
    <n v="5000000000"/>
    <d v="2018-08-31T00:00:00"/>
    <s v="2018"/>
    <s v="Supply chain, logistics, &amp; delivery"/>
    <s v="Bogota"/>
    <x v="22"/>
    <s v="South America"/>
    <n v="2015"/>
    <n v="2000000000"/>
    <s v="DST Global, Andreessen Horowitz, Sequoia Capital, Redpoint e.ventures"/>
    <n v="3"/>
  </r>
  <r>
    <x v="157"/>
    <n v="5000000000"/>
    <d v="2015-08-18T00:00:00"/>
    <s v="2015"/>
    <s v="Hardware"/>
    <s v="Shenzhen"/>
    <x v="0"/>
    <s v="Asia"/>
    <n v="2012"/>
    <n v="492000000"/>
    <s v="Warmsun Holding, IDG Capital Partners"/>
    <n v="3"/>
  </r>
  <r>
    <x v="158"/>
    <n v="5000000000"/>
    <d v="2021-04-13T00:00:00"/>
    <s v="2021"/>
    <s v="Data management &amp; analytics"/>
    <s v="Palo Alto"/>
    <x v="1"/>
    <s v="North America"/>
    <n v="2017"/>
    <n v="1000000000"/>
    <s v="Walden International, Google Ventures, Intel Capital"/>
    <n v="4"/>
  </r>
  <r>
    <x v="159"/>
    <n v="5000000000"/>
    <d v="2021-03-16T00:00:00"/>
    <s v="2021"/>
    <s v="Cybersecurity"/>
    <s v="New York"/>
    <x v="1"/>
    <s v="North America"/>
    <n v="2012"/>
    <n v="644000000"/>
    <s v="Two Sigma Ventures, Flint Capital, Commerce Ventures"/>
    <n v="9"/>
  </r>
  <r>
    <x v="160"/>
    <n v="5000000000"/>
    <d v="2021-05-20T00:00:00"/>
    <s v="2021"/>
    <s v="Fintech"/>
    <s v="Berlin"/>
    <x v="10"/>
    <s v="Europe"/>
    <n v="2015"/>
    <n v="996000000"/>
    <s v="Founders Fund, Accel, Creandum"/>
    <n v="6"/>
  </r>
  <r>
    <x v="161"/>
    <n v="5000000000"/>
    <d v="2016-07-25T00:00:00"/>
    <s v="2016"/>
    <s v="Hardware"/>
    <s v="Shenzhen"/>
    <x v="0"/>
    <s v="Asia"/>
    <n v="2012"/>
    <n v="943000000"/>
    <s v="CDH Investments, Goldstone Investments, Qiming Venture Partners"/>
    <n v="4"/>
  </r>
  <r>
    <x v="162"/>
    <n v="5000000000"/>
    <d v="2017-09-15T00:00:00"/>
    <s v="2017"/>
    <s v="Health"/>
    <s v="Shanghai"/>
    <x v="0"/>
    <s v="Asia"/>
    <n v="2011"/>
    <n v="503000000"/>
    <s v="China Life Insurance, China Development Bank Capital, CITIC Securities International"/>
    <n v="6"/>
  </r>
  <r>
    <x v="163"/>
    <n v="5000000000"/>
    <d v="2019-11-27T00:00:00"/>
    <s v="2019"/>
    <s v="E-commerce &amp; direct-to-consumer"/>
    <s v="Vilnius"/>
    <x v="23"/>
    <s v="Europe"/>
    <n v="2008"/>
    <n v="562000000"/>
    <s v="Accel, Insight Partners, Burda Principal Investments"/>
    <n v="11"/>
  </r>
  <r>
    <x v="164"/>
    <n v="5000000000"/>
    <d v="2016-08-04T00:00:00"/>
    <s v="2016"/>
    <s v="Edtech"/>
    <s v="Beijing"/>
    <x v="0"/>
    <s v="Asia"/>
    <n v="2013"/>
    <n v="1000000000"/>
    <s v="Sequoia Capital China, Tencent Holdings, Sinovation Ventures"/>
    <n v="3"/>
  </r>
  <r>
    <x v="165"/>
    <n v="5000000000"/>
    <d v="2019-03-08T00:00:00"/>
    <s v="2019"/>
    <s v="Auto &amp; transportation"/>
    <s v="Shanghai"/>
    <x v="0"/>
    <s v="Asia"/>
    <n v="2015"/>
    <n v="4000000000"/>
    <s v="Baidu Capital, Linear Venture, Tencent"/>
    <n v="4"/>
  </r>
  <r>
    <x v="166"/>
    <n v="5000000000"/>
    <d v="2021-08-23T00:00:00"/>
    <s v="2021"/>
    <s v="Fintech"/>
    <s v="London"/>
    <x v="4"/>
    <s v="Europe"/>
    <n v="2010"/>
    <n v="655000000"/>
    <s v="Accel, Technology Crossover Ventures, LeapFrog Investments"/>
    <n v="11"/>
  </r>
  <r>
    <x v="167"/>
    <n v="4000000000"/>
    <d v="2021-11-29T00:00:00"/>
    <s v="2021"/>
    <s v="Health"/>
    <s v="Suzhou"/>
    <x v="0"/>
    <s v="Asia"/>
    <n v="2019"/>
    <n v="1000000000"/>
    <s v="Hillhouse Capital Management, SoftBank Group, Qiming Venture Partners"/>
    <n v="2"/>
  </r>
  <r>
    <x v="168"/>
    <n v="4000000000"/>
    <d v="2020-10-22T00:00:00"/>
    <s v="2020"/>
    <s v="Data management &amp; analytics"/>
    <s v="Sunnyvale"/>
    <x v="1"/>
    <s v="North America"/>
    <n v="2017"/>
    <n v="352000000"/>
    <s v="Andreessen Horowitz, Lux Capital, General Catalyst"/>
    <n v="3"/>
  </r>
  <r>
    <x v="169"/>
    <n v="4000000000"/>
    <d v="2020-10-22T00:00:00"/>
    <s v="2020"/>
    <s v="Cybersecurity"/>
    <s v="Eden Prairie"/>
    <x v="1"/>
    <s v="North America"/>
    <n v="2012"/>
    <n v="498000000"/>
    <s v="Lightspeed Venture Partners, Redpoint Ventures, Viking Global Investors"/>
    <n v="8"/>
  </r>
  <r>
    <x v="170"/>
    <n v="4000000000"/>
    <d v="2021-07-01T00:00:00"/>
    <s v="2021"/>
    <s v="Edtech"/>
    <s v="New York"/>
    <x v="1"/>
    <s v="North America"/>
    <n v="2015"/>
    <n v="2000000000"/>
    <s v="Blackstone, ICONIQ Growth, General Atlantic"/>
    <n v="6"/>
  </r>
  <r>
    <x v="171"/>
    <n v="4000000000"/>
    <d v="2021-05-24T00:00:00"/>
    <s v="2021"/>
    <s v="Internet software &amp; services"/>
    <s v="San Francisco"/>
    <x v="1"/>
    <s v="North America"/>
    <n v="2013"/>
    <n v="523000000"/>
    <s v="Fifth Wall Ventures, Energize Ventures, ICONIQ Capital"/>
    <n v="8"/>
  </r>
  <r>
    <x v="172"/>
    <n v="4000000000"/>
    <d v="2021-03-16T00:00:00"/>
    <s v="2021"/>
    <s v="Fintech"/>
    <s v="Vienna"/>
    <x v="24"/>
    <s v="Europe"/>
    <n v="2014"/>
    <n v="546000000"/>
    <s v="Speedinvest, Valar Ventures, Uniqa Ventures"/>
    <n v="7"/>
  </r>
  <r>
    <x v="173"/>
    <n v="4000000000"/>
    <d v="2018-09-10T00:00:00"/>
    <s v="2018"/>
    <s v="Mobile &amp; telecommunications"/>
    <s v="Redwood City"/>
    <x v="1"/>
    <s v="North America"/>
    <n v="2014"/>
    <n v="667000000"/>
    <s v="New Enterprise Associates, Pear, Cowboy Ventures"/>
    <n v="4"/>
  </r>
  <r>
    <x v="174"/>
    <n v="4000000000"/>
    <d v="2021-06-16T00:00:00"/>
    <s v="2021"/>
    <s v="Internet software &amp; services"/>
    <s v="Dublin"/>
    <x v="25"/>
    <s v="Europe"/>
    <n v="2011"/>
    <n v="250000000"/>
    <s v="Accel, Insight Partners, Bond Capital"/>
    <n v="10"/>
  </r>
  <r>
    <x v="175"/>
    <n v="4000000000"/>
    <d v="2021-10-12T00:00:00"/>
    <s v="2021"/>
    <s v="Fintech"/>
    <s v="Hoboken"/>
    <x v="1"/>
    <s v="North America"/>
    <n v="2017"/>
    <n v="864000000"/>
    <s v="WestCap Group, Caisse de depot et placement du Quebec"/>
    <n v="4"/>
  </r>
  <r>
    <x v="176"/>
    <n v="4000000000"/>
    <d v="2018-11-14T00:00:00"/>
    <s v="2018"/>
    <s v="Hardware"/>
    <s v="Los Altos"/>
    <x v="1"/>
    <s v="North America"/>
    <n v="2016"/>
    <n v="720000000"/>
    <s v="Benchmark, Foundation Capital, Sequoia Capital"/>
    <n v="2"/>
  </r>
  <r>
    <x v="177"/>
    <n v="4000000000"/>
    <d v="2020-11-23T00:00:00"/>
    <s v="2020"/>
    <s v="Fintech"/>
    <s v="New York"/>
    <x v="1"/>
    <s v="North America"/>
    <n v="2014"/>
    <n v="367000000"/>
    <s v="Addition, Benhcmark, Accel"/>
    <n v="6"/>
  </r>
  <r>
    <x v="178"/>
    <n v="4000000000"/>
    <d v="2021-04-20T00:00:00"/>
    <s v="2021"/>
    <s v="Fintech"/>
    <s v="Walnut"/>
    <x v="1"/>
    <s v="North America"/>
    <n v="2011"/>
    <n v="468000000"/>
    <s v="Insight Partners, Tiger Global Management, Accel"/>
    <n v="10"/>
  </r>
  <r>
    <x v="179"/>
    <n v="4000000000"/>
    <d v="2020-12-15T00:00:00"/>
    <s v="2020"/>
    <s v="Internet software &amp; services"/>
    <s v="San Diego"/>
    <x v="1"/>
    <s v="North America"/>
    <n v="2017"/>
    <n v="535000000"/>
    <s v="Georgian Partners, Craft Ventures"/>
    <n v="3"/>
  </r>
  <r>
    <x v="180"/>
    <n v="4000000000"/>
    <d v="2021-01-24T00:00:00"/>
    <s v="2021"/>
    <s v="Mobile &amp; telecommunications"/>
    <s v="San Francisco"/>
    <x v="1"/>
    <s v="North America"/>
    <n v="2020"/>
    <n v="110000000"/>
    <s v="Andreessen Horowitz, TQ Ventures"/>
    <n v="1"/>
  </r>
  <r>
    <x v="181"/>
    <n v="4000000000"/>
    <d v="2021-03-17T00:00:00"/>
    <s v="2021"/>
    <s v="Cybersecurity"/>
    <s v="San Francisco"/>
    <x v="1"/>
    <s v="North America"/>
    <n v="2017"/>
    <n v="505000000"/>
    <s v="Two Sigma Ventures, Flint Capital, Commerce Ventures"/>
    <n v="4"/>
  </r>
  <r>
    <x v="182"/>
    <n v="4000000000"/>
    <d v="2021-09-16T00:00:00"/>
    <s v="2021"/>
    <s v="Internet software &amp; services"/>
    <s v="San Francisco"/>
    <x v="1"/>
    <s v="North America"/>
    <n v="2017"/>
    <n v="542000000"/>
    <s v="General Catalyst, HCA Healthcare"/>
    <n v="4"/>
  </r>
  <r>
    <x v="183"/>
    <n v="4000000000"/>
    <d v="2020-02-12T00:00:00"/>
    <s v="2020"/>
    <s v="Edtech"/>
    <s v="Redwood City"/>
    <x v="1"/>
    <s v="North America"/>
    <n v="2006"/>
    <n v="477000000"/>
    <s v="NewView Capital, Maveron, Ridge Ventures"/>
    <n v="14"/>
  </r>
  <r>
    <x v="184"/>
    <n v="4000000000"/>
    <d v="2018-06-04T00:00:00"/>
    <s v="2018"/>
    <s v="Artificial intelligence"/>
    <s v="New York"/>
    <x v="1"/>
    <s v="North America"/>
    <n v="2009"/>
    <n v="1000000000"/>
    <s v="Venrock, Institutional Venture Partners, Goldman Sachs"/>
    <n v="9"/>
  </r>
  <r>
    <x v="185"/>
    <n v="4000000000"/>
    <d v="2021-06-30T00:00:00"/>
    <s v="2021"/>
    <s v="Data management &amp; analytics"/>
    <s v="Philadelphia"/>
    <x v="1"/>
    <s v="North America"/>
    <n v="2016"/>
    <n v="414000000"/>
    <s v="Andreessen Horowitz, Amplify Partners, Sequoia Capital"/>
    <n v="5"/>
  </r>
  <r>
    <x v="186"/>
    <n v="4000000000"/>
    <d v="2021-03-16T00:00:00"/>
    <s v="2021"/>
    <s v="E-commerce &amp; direct-to-consumer"/>
    <s v="Bend"/>
    <x v="1"/>
    <s v="North America"/>
    <n v="2017"/>
    <n v="603000000"/>
    <s v="Casa Verde Capital, Gron Ventures, Thrity Five Ventures"/>
    <n v="4"/>
  </r>
  <r>
    <x v="187"/>
    <n v="4000000000"/>
    <d v="2021-08-10T00:00:00"/>
    <s v="2021"/>
    <s v="Fintech"/>
    <s v="San Mateo"/>
    <x v="1"/>
    <s v="North America"/>
    <n v="2018"/>
    <n v="324000000"/>
    <s v="Tiger Global Management, American Express Ventures, B Capital Group"/>
    <n v="3"/>
  </r>
  <r>
    <x v="188"/>
    <n v="4000000000"/>
    <d v="2020-08-03T00:00:00"/>
    <s v="2020"/>
    <s v="Other"/>
    <s v="San Carlos"/>
    <x v="1"/>
    <s v="North America"/>
    <n v="2014"/>
    <n v="870000000"/>
    <s v="Blackrock, Kleiner Perkins Caulfield &amp; Byers, Google Ventures"/>
    <n v="6"/>
  </r>
  <r>
    <x v="189"/>
    <n v="4000000000"/>
    <d v="2021-07-13T00:00:00"/>
    <s v="2021"/>
    <s v="Hardware"/>
    <s v="Atlanta"/>
    <x v="1"/>
    <s v="North America"/>
    <n v="2017"/>
    <n v="381000000"/>
    <s v="Matrix Partners, Initialized Capital, Tiger Global Management"/>
    <n v="4"/>
  </r>
  <r>
    <x v="190"/>
    <n v="4000000000"/>
    <d v="2022-01-24T00:00:00"/>
    <s v="2022"/>
    <s v="Internet software &amp; services"/>
    <s v="Boston"/>
    <x v="1"/>
    <s v="North America"/>
    <n v="2012"/>
    <n v="350000000"/>
    <s v="Vista Equity Partners, Wincove, TDR Capital"/>
    <n v="10"/>
  </r>
  <r>
    <x v="191"/>
    <n v="4000000000"/>
    <d v="2020-09-23T00:00:00"/>
    <s v="2020"/>
    <s v="E-commerce &amp; direct-to-consumer"/>
    <s v="Culver City"/>
    <x v="1"/>
    <s v="North America"/>
    <n v="2015"/>
    <n v="493000000"/>
    <s v="Upfront Ventures, Webb Investment Network, D1 Capital Partners"/>
    <n v="5"/>
  </r>
  <r>
    <x v="192"/>
    <n v="4000000000"/>
    <d v="2018-07-16T00:00:00"/>
    <s v="2018"/>
    <s v="Fintech"/>
    <s v="London"/>
    <x v="4"/>
    <s v="Europe"/>
    <n v="2011"/>
    <n v="2000000000"/>
    <s v="SoftBank Group, General Atlantic"/>
    <n v="7"/>
  </r>
  <r>
    <x v="193"/>
    <n v="4000000000"/>
    <d v="2019-11-13T00:00:00"/>
    <s v="2019"/>
    <s v="Internet software &amp; services"/>
    <s v="Denver"/>
    <x v="1"/>
    <s v="North America"/>
    <n v="2015"/>
    <n v="379000000"/>
    <s v="General Atlantic, Blackstone, ICONIQ Growth"/>
    <n v="4"/>
  </r>
  <r>
    <x v="194"/>
    <n v="4000000000"/>
    <d v="2021-05-12T00:00:00"/>
    <s v="2021"/>
    <s v="Internet software &amp; services"/>
    <s v="San Francisco"/>
    <x v="1"/>
    <s v="North America"/>
    <n v="2014"/>
    <n v="434000000"/>
    <s v="Kleiner Perkins Caufield &amp; Byers, Lightspeed Venture Partners, True Ventures"/>
    <n v="7"/>
  </r>
  <r>
    <x v="195"/>
    <n v="4000000000"/>
    <d v="2021-02-22T00:00:00"/>
    <s v="2021"/>
    <s v="Internet software &amp; services"/>
    <s v="Seattle"/>
    <x v="1"/>
    <s v="North America"/>
    <n v="2013"/>
    <n v="643000000"/>
    <s v="Madrona Venture Group, Shasta Ventures, Salesforce Ventures"/>
    <n v="8"/>
  </r>
  <r>
    <x v="196"/>
    <n v="4000000000"/>
    <d v="2019-02-27T00:00:00"/>
    <s v="2019"/>
    <s v="Artificial intelligence"/>
    <s v="Beijing"/>
    <x v="0"/>
    <s v="Asia"/>
    <n v="2015"/>
    <n v="2000000000"/>
    <s v="Hillhouse Capital Management, Linear Venture, Morningside Venture Capital"/>
    <n v="4"/>
  </r>
  <r>
    <x v="197"/>
    <n v="4000000000"/>
    <d v="2014-09-30T00:00:00"/>
    <s v="2014"/>
    <s v="E-commerce &amp; direct-to-consumer"/>
    <s v="Palo Alto"/>
    <x v="1"/>
    <s v="North America"/>
    <n v="2008"/>
    <n v="614000000"/>
    <s v="New Enterprise Associates, Sequoia Capital, Comcast Ventures"/>
    <n v="6"/>
  </r>
  <r>
    <x v="198"/>
    <n v="4000000000"/>
    <d v="2022-02-22T00:00:00"/>
    <s v="2022"/>
    <s v="Auto &amp; transportation"/>
    <s v="Shanghai"/>
    <x v="0"/>
    <s v="Asia"/>
    <n v="2014"/>
    <n v="2000000000"/>
    <s v="HD Capital, Qihoo 360 Technology, China Fortune Land Development"/>
    <n v="8"/>
  </r>
  <r>
    <x v="199"/>
    <n v="4000000000"/>
    <d v="2020-05-26T00:00:00"/>
    <s v="2020"/>
    <s v="Mobile &amp; telecommunications"/>
    <m/>
    <x v="26"/>
    <s v="Asia"/>
    <n v="2015"/>
    <n v="263000000"/>
    <s v="Kuang-Chi"/>
    <n v="5"/>
  </r>
  <r>
    <x v="200"/>
    <n v="4000000000"/>
    <d v="2017-09-26T00:00:00"/>
    <s v="2017"/>
    <s v="Artificial intelligence"/>
    <s v="Boston"/>
    <x v="1"/>
    <s v="North America"/>
    <n v="2014"/>
    <n v="1000000000"/>
    <s v="Activant Capital Group, Alaska Permanent Fund, Baillie Gifford &amp; Co."/>
    <n v="3"/>
  </r>
  <r>
    <x v="201"/>
    <n v="4000000000"/>
    <d v="2014-04-01T00:00:00"/>
    <s v="2014"/>
    <s v="Health"/>
    <s v="Boston"/>
    <x v="1"/>
    <s v="North America"/>
    <n v="1995"/>
    <n v="1000000000"/>
    <s v="New Enterprise Associates, New Leaf Venture Partners, Charter Venture Capital"/>
    <n v="19"/>
  </r>
  <r>
    <x v="202"/>
    <n v="4000000000"/>
    <d v="2019-06-25T00:00:00"/>
    <s v="2019"/>
    <s v="Fintech"/>
    <s v="San Francisco"/>
    <x v="1"/>
    <s v="North America"/>
    <n v="2011"/>
    <n v="119000000"/>
    <s v="Bnk To The Future, Trammell Ventures, SBI Investment"/>
    <n v="8"/>
  </r>
  <r>
    <x v="203"/>
    <n v="4000000000"/>
    <d v="2019-12-20T00:00:00"/>
    <s v="2019"/>
    <s v="E-commerce &amp; direct-to-consumer"/>
    <s v="Faridabad"/>
    <x v="6"/>
    <s v="Asia"/>
    <n v="2008"/>
    <n v="776000000"/>
    <s v="Chiratae Ventures, PremjiInvest, Softbank"/>
    <n v="11"/>
  </r>
  <r>
    <x v="204"/>
    <n v="4000000000"/>
    <d v="2018-07-31T00:00:00"/>
    <s v="2018"/>
    <s v="Health"/>
    <s v="Chengdu"/>
    <x v="0"/>
    <s v="Asia"/>
    <n v="2014"/>
    <n v="761000000"/>
    <s v="China Health Industry Investment Fund, China Renaissance, and Sequoia Capital China"/>
    <n v="4"/>
  </r>
  <r>
    <x v="205"/>
    <n v="4000000000"/>
    <d v="2017-10-31T00:00:00"/>
    <s v="2017"/>
    <s v="Artificial intelligence"/>
    <s v="Beijing"/>
    <x v="0"/>
    <s v="Asia"/>
    <n v="2011"/>
    <n v="1000000000"/>
    <s v="Ant Financial Services Group, Russia-China Investment Fund, Foxconn Technology Company"/>
    <n v="6"/>
  </r>
  <r>
    <x v="206"/>
    <n v="4000000000"/>
    <d v="2021-01-25T00:00:00"/>
    <s v="2021"/>
    <s v="Fintech"/>
    <s v="New York"/>
    <x v="1"/>
    <s v="North America"/>
    <n v="2018"/>
    <n v="504000000"/>
    <s v="Accel, Aleph, American Express Ventures"/>
    <n v="3"/>
  </r>
  <r>
    <x v="207"/>
    <n v="4000000000"/>
    <d v="2020-09-22T00:00:00"/>
    <s v="2020"/>
    <s v="E-commerce &amp; direct-to-consumer"/>
    <s v="Paris"/>
    <x v="15"/>
    <s v="Europe"/>
    <n v="2011"/>
    <n v="948000000"/>
    <s v="Elaia Partners, 83North, Felix Capital"/>
    <n v="9"/>
  </r>
  <r>
    <x v="208"/>
    <n v="4000000000"/>
    <d v="2021-11-22T00:00:00"/>
    <s v="2021"/>
    <s v="Fintech"/>
    <s v="Miami"/>
    <x v="1"/>
    <s v="North America"/>
    <n v="2019"/>
    <n v="555000000"/>
    <s v="New Enterprise Associates, Coatue Management, Tiger Global Management"/>
    <n v="2"/>
  </r>
  <r>
    <x v="209"/>
    <n v="4000000000"/>
    <d v="2019-10-07T00:00:00"/>
    <s v="2019"/>
    <s v="Fintech"/>
    <s v="Palo Alto"/>
    <x v="1"/>
    <s v="North America"/>
    <n v="2016"/>
    <n v="881000000"/>
    <s v="Zeev Ventures, Ribbit Capital, TLV Partners"/>
    <n v="3"/>
  </r>
  <r>
    <x v="210"/>
    <n v="4000000000"/>
    <d v="2021-05-24T00:00:00"/>
    <s v="2021"/>
    <s v="Health"/>
    <s v="New York"/>
    <x v="1"/>
    <s v="North America"/>
    <n v="2006"/>
    <n v="657000000"/>
    <s v="Qualcomm Ventures, Samsung Ventures, Silver Lake"/>
    <n v="15"/>
  </r>
  <r>
    <x v="211"/>
    <n v="4000000000"/>
    <d v="2020-12-01T00:00:00"/>
    <s v="2020"/>
    <s v="Internet software &amp; services"/>
    <s v="Columbus"/>
    <x v="1"/>
    <s v="North America"/>
    <n v="2012"/>
    <n v="856000000"/>
    <s v="Drive Capital, General Catalyst, Ascension Ventures"/>
    <n v="8"/>
  </r>
  <r>
    <x v="212"/>
    <n v="4000000000"/>
    <d v="2017-06-24T00:00:00"/>
    <s v="2017"/>
    <s v="Health"/>
    <s v="Duderstadt"/>
    <x v="10"/>
    <s v="Europe"/>
    <n v="1919"/>
    <n v="0"/>
    <s v="EQT Partners"/>
    <n v="98"/>
  </r>
  <r>
    <x v="213"/>
    <n v="4000000000"/>
    <d v="2019-04-16T00:00:00"/>
    <s v="2019"/>
    <s v="Internet software &amp; services"/>
    <s v="Seattle"/>
    <x v="1"/>
    <s v="North America"/>
    <n v="2011"/>
    <n v="489000000"/>
    <s v="Mayfield Fund, M12, Trinity Ventures"/>
    <n v="8"/>
  </r>
  <r>
    <x v="214"/>
    <n v="4000000000"/>
    <d v="2021-03-04T00:00:00"/>
    <s v="2021"/>
    <s v="Internet software &amp; services"/>
    <s v="New York"/>
    <x v="1"/>
    <s v="North America"/>
    <n v="2016"/>
    <n v="440000000"/>
    <s v="Bessemer Venture Partners, Insight Partners, New Era Ventures"/>
    <n v="5"/>
  </r>
  <r>
    <x v="215"/>
    <n v="4000000000"/>
    <d v="2020-09-02T00:00:00"/>
    <s v="2020"/>
    <s v="Internet software &amp; services"/>
    <s v="San Francisco"/>
    <x v="1"/>
    <s v="North America"/>
    <n v="2013"/>
    <n v="413000000"/>
    <s v="Index Ventures, Thrive Capital, CRV"/>
    <n v="7"/>
  </r>
  <r>
    <x v="216"/>
    <n v="4000000000"/>
    <d v="2021-01-07T00:00:00"/>
    <s v="2021"/>
    <s v="Internet software &amp; services"/>
    <s v="Mississauga"/>
    <x v="14"/>
    <s v="North America"/>
    <n v="2000"/>
    <n v="230000000"/>
    <s v="Dragoneer Investment Group, Hellman &amp; Friedman, JMI Equity"/>
    <n v="21"/>
  </r>
  <r>
    <x v="217"/>
    <n v="4000000000"/>
    <d v="2018-02-26T00:00:00"/>
    <s v="2018"/>
    <s v="Health"/>
    <s v="El Segundo"/>
    <x v="1"/>
    <s v="North America"/>
    <n v="2012"/>
    <n v="1000000000"/>
    <s v="New Enterprise Associates, Starr Investment Holdings"/>
    <n v="6"/>
  </r>
  <r>
    <x v="218"/>
    <n v="4000000000"/>
    <d v="2021-03-23T00:00:00"/>
    <s v="2021"/>
    <s v="Internet software &amp; services"/>
    <s v="Seattle"/>
    <x v="1"/>
    <s v="North America"/>
    <n v="2016"/>
    <n v="294000000"/>
    <s v="First Round Capital, Sequoia Capital, Index Ventures"/>
    <n v="5"/>
  </r>
  <r>
    <x v="219"/>
    <n v="4000000000"/>
    <d v="2021-07-28T00:00:00"/>
    <s v="2021"/>
    <s v="Other"/>
    <s v="Carson City"/>
    <x v="1"/>
    <s v="North America"/>
    <n v="2017"/>
    <n v="792000000"/>
    <s v="Breakthrough Energy Ventures, Capricorn Investment Group, Valor Equity Partners"/>
    <n v="4"/>
  </r>
  <r>
    <x v="220"/>
    <n v="4000000000"/>
    <d v="2021-03-18T00:00:00"/>
    <s v="2021"/>
    <s v="Internet software &amp; services"/>
    <s v="Chicago"/>
    <x v="1"/>
    <s v="North America"/>
    <n v="2001"/>
    <n v="125000000"/>
    <s v="Silver Lake, ICONIQ Capital"/>
    <n v="20"/>
  </r>
  <r>
    <x v="221"/>
    <n v="4000000000"/>
    <d v="2020-11-23T00:00:00"/>
    <s v="2020"/>
    <s v="Other"/>
    <s v="Inglewood"/>
    <x v="1"/>
    <s v="North America"/>
    <n v="2016"/>
    <n v="1000000000"/>
    <s v="Playground Global, Bond, Tribe Capital"/>
    <n v="4"/>
  </r>
  <r>
    <x v="222"/>
    <n v="4000000000"/>
    <d v="2017-04-28T00:00:00"/>
    <s v="2017"/>
    <s v="Data management &amp; analytics"/>
    <s v="Palo Alto"/>
    <x v="1"/>
    <s v="North America"/>
    <n v="2014"/>
    <n v="553000000"/>
    <s v="Greylock Partners, Lightspeed Venture Partners, Khosla Ventures"/>
    <n v="3"/>
  </r>
  <r>
    <x v="223"/>
    <n v="4000000000"/>
    <d v="2021-04-08T00:00:00"/>
    <s v="2021"/>
    <s v="Internet software &amp; services"/>
    <s v="Bengaluru"/>
    <x v="6"/>
    <s v="Asia"/>
    <n v="2015"/>
    <n v="1000000000"/>
    <s v="India Quotient, Elevation Capital, Lightspeed Venture Partners"/>
    <n v="6"/>
  </r>
  <r>
    <x v="224"/>
    <n v="4000000000"/>
    <d v="2021-09-21T00:00:00"/>
    <s v="2021"/>
    <s v="E-commerce &amp; direct-to-consumer"/>
    <s v="Paris"/>
    <x v="15"/>
    <s v="Europe"/>
    <n v="2019"/>
    <n v="739000000"/>
    <s v="Benchmark, Accel, SoftBank Group"/>
    <n v="2"/>
  </r>
  <r>
    <x v="225"/>
    <n v="4000000000"/>
    <d v="2021-06-08T00:00:00"/>
    <s v="2021"/>
    <s v="E-commerce &amp; direct-to-consumer"/>
    <s v="Montreal"/>
    <x v="14"/>
    <s v="North America"/>
    <n v="2003"/>
    <s v="Unknown"/>
    <s v="Sequoia Capital"/>
    <n v="18"/>
  </r>
  <r>
    <x v="226"/>
    <n v="4000000000"/>
    <d v="2019-06-26T00:00:00"/>
    <s v="2019"/>
    <s v="E-commerce &amp; direct-to-consumer"/>
    <s v="Detroit"/>
    <x v="1"/>
    <s v="North America"/>
    <n v="2016"/>
    <n v="495000000"/>
    <s v="Google Ventures, Battery Ventures, DST Global"/>
    <n v="3"/>
  </r>
  <r>
    <x v="227"/>
    <n v="4000000000"/>
    <d v="2020-10-21T00:00:00"/>
    <s v="2020"/>
    <s v="Internet software &amp; services"/>
    <s v="San Ramon"/>
    <x v="1"/>
    <s v="North America"/>
    <n v="2016"/>
    <n v="435000000"/>
    <s v="Airbus Ventures, Index Ventures, Advent International"/>
    <n v="4"/>
  </r>
  <r>
    <x v="228"/>
    <n v="4000000000"/>
    <d v="2018-05-08T00:00:00"/>
    <s v="2018"/>
    <s v="Internet software &amp; services"/>
    <s v="Sunnyvale"/>
    <x v="1"/>
    <s v="North America"/>
    <n v="2012"/>
    <n v="664000000"/>
    <s v="Lightspeed Venture Partners, Khosla Ventures, Geodesic Capital"/>
    <n v="6"/>
  </r>
  <r>
    <x v="229"/>
    <n v="4000000000"/>
    <d v="2021-12-20T00:00:00"/>
    <s v="2021"/>
    <s v="Internet software &amp; services"/>
    <s v="Palo Alto"/>
    <x v="1"/>
    <s v="North America"/>
    <n v="2018"/>
    <n v="128000000"/>
    <s v="Foundation Capital, Frontier Ventures, AltaIR Capital"/>
    <n v="3"/>
  </r>
  <r>
    <x v="230"/>
    <n v="4000000000"/>
    <d v="2020-04-16T00:00:00"/>
    <s v="2020"/>
    <s v="Data management &amp; analytics"/>
    <s v="New York"/>
    <x v="1"/>
    <s v="North America"/>
    <n v="2016"/>
    <n v="263000000"/>
    <s v="Norwest Venture Partners, Goldman Sachs, Dell Technologies Capital"/>
    <n v="4"/>
  </r>
  <r>
    <x v="231"/>
    <n v="4000000000"/>
    <d v="2021-10-13T00:00:00"/>
    <s v="2021"/>
    <s v="E-commerce &amp; direct-to-consumer"/>
    <s v="Carlsbad"/>
    <x v="1"/>
    <s v="North America"/>
    <n v="2015"/>
    <n v="445000000"/>
    <s v="SoftBank Group, Norwest Venture Partners"/>
    <n v="6"/>
  </r>
  <r>
    <x v="232"/>
    <n v="4000000000"/>
    <d v="2021-01-13T00:00:00"/>
    <s v="2021"/>
    <s v="Internet software &amp; services"/>
    <s v="San Francisco"/>
    <x v="1"/>
    <s v="North America"/>
    <n v="2012"/>
    <n v="335000000"/>
    <s v="Accel, Silversmith Capital Partners, capitalG"/>
    <n v="9"/>
  </r>
  <r>
    <x v="233"/>
    <n v="4000000000"/>
    <d v="2021-03-16T00:00:00"/>
    <s v="2021"/>
    <s v="Supply chain, logistics, &amp; delivery"/>
    <s v="Fremont"/>
    <x v="1"/>
    <s v="North America"/>
    <n v="2015"/>
    <n v="864000000"/>
    <s v="Goodwater Capital, iFly, XVC Venture Capital"/>
    <n v="6"/>
  </r>
  <r>
    <x v="234"/>
    <n v="4000000000"/>
    <d v="2020-12-23T00:00:00"/>
    <s v="2020"/>
    <s v="Auto &amp; transportation"/>
    <s v="Guangzhou"/>
    <x v="0"/>
    <s v="Asia"/>
    <n v="2017"/>
    <n v="1000000000"/>
    <s v="Atop Capital, IDInvest Partners, Qiming Venture Partners"/>
    <n v="3"/>
  </r>
  <r>
    <x v="235"/>
    <n v="4000000000"/>
    <d v="2020-10-28T00:00:00"/>
    <s v="2020"/>
    <s v="E-commerce &amp; direct-to-consumer"/>
    <s v="Boston"/>
    <x v="1"/>
    <s v="North America"/>
    <n v="2012"/>
    <n v="404000000"/>
    <s v="NextView Ventures, Promus Ventures, Two Sigma Ventures"/>
    <n v="8"/>
  </r>
  <r>
    <x v="236"/>
    <n v="4000000000"/>
    <d v="2014-11-11T00:00:00"/>
    <s v="2014"/>
    <s v="Mobile &amp; telecommunications"/>
    <s v="Seoul"/>
    <x v="12"/>
    <s v="Asia"/>
    <n v="2012"/>
    <n v="216000000"/>
    <s v="Formation 8"/>
    <n v="2"/>
  </r>
  <r>
    <x v="237"/>
    <n v="4000000000"/>
    <d v="2022-03-22T00:00:00"/>
    <s v="2022"/>
    <s v="Fintech"/>
    <s v="Miami"/>
    <x v="1"/>
    <s v="North America"/>
    <n v="2021"/>
    <n v="450000000"/>
    <s v="Andreessen Horowitz, Thrive Capital, Sound Ventures"/>
    <n v="1"/>
  </r>
  <r>
    <x v="238"/>
    <n v="4000000000"/>
    <d v="2021-01-14T00:00:00"/>
    <s v="2021"/>
    <s v="Internet software &amp; services"/>
    <s v="Sunnyvale"/>
    <x v="1"/>
    <s v="North America"/>
    <n v="2011"/>
    <n v="1000000"/>
    <s v="Sequoia Capital, Bessemer Venture Partners, Threshold Ventures"/>
    <n v="10"/>
  </r>
  <r>
    <x v="239"/>
    <n v="3000000000"/>
    <d v="2022-03-09T00:00:00"/>
    <s v="2022"/>
    <s v="Other"/>
    <s v="New York"/>
    <x v="1"/>
    <s v="North America"/>
    <n v="2012"/>
    <n v="225000000"/>
    <s v="Stripes Group, Neuberger Berman"/>
    <n v="10"/>
  </r>
  <r>
    <x v="240"/>
    <n v="3000000000"/>
    <d v="2019-09-18T00:00:00"/>
    <s v="2019"/>
    <s v="Cybersecurity"/>
    <s v="Schaffhausen"/>
    <x v="27"/>
    <s v="Europe"/>
    <n v="2003"/>
    <n v="408000000"/>
    <s v="Goldman Sachs, VebVentures, Insight Partners"/>
    <n v="16"/>
  </r>
  <r>
    <x v="241"/>
    <n v="3000000000"/>
    <d v="2021-04-21T00:00:00"/>
    <s v="2021"/>
    <s v="Internet software &amp; services"/>
    <s v="Chicago"/>
    <x v="1"/>
    <s v="North America"/>
    <n v="2003"/>
    <n v="360000000"/>
    <s v="Silversmith Capital Partners, Susquehanna Growth Equity, Tiger Global Management"/>
    <n v="18"/>
  </r>
  <r>
    <x v="242"/>
    <n v="3000000000"/>
    <d v="2016-05-03T00:00:00"/>
    <s v="2016"/>
    <s v="Edtech"/>
    <s v="Glendale"/>
    <x v="1"/>
    <s v="North America"/>
    <n v="2007"/>
    <n v="500000000"/>
    <s v="Iconiq Capital"/>
    <n v="9"/>
  </r>
  <r>
    <x v="243"/>
    <n v="3000000000"/>
    <d v="2021-06-21T00:00:00"/>
    <s v="2021"/>
    <s v="Fintech"/>
    <m/>
    <x v="11"/>
    <s v="Asia"/>
    <n v="2015"/>
    <n v="328000000"/>
    <s v="Tiger Global Management, Tiger Brokers, DCM Ventures"/>
    <n v="6"/>
  </r>
  <r>
    <x v="244"/>
    <n v="3000000000"/>
    <d v="2021-12-15T00:00:00"/>
    <s v="2021"/>
    <s v="Fintech"/>
    <s v="San Francisco"/>
    <x v="1"/>
    <s v="North America"/>
    <n v="2017"/>
    <n v="487000000"/>
    <s v="Andreessen Horowitz, Blockchain Capital, Lux Capital"/>
    <n v="4"/>
  </r>
  <r>
    <x v="245"/>
    <n v="3000000000"/>
    <d v="2020-05-05T00:00:00"/>
    <s v="2020"/>
    <s v="Edtech"/>
    <s v="Kitchener"/>
    <x v="14"/>
    <s v="North America"/>
    <n v="2015"/>
    <n v="483000000"/>
    <s v="Artiman Ventures, Plug and Play Ventures, Anthos Capital"/>
    <n v="5"/>
  </r>
  <r>
    <x v="246"/>
    <n v="3000000000"/>
    <d v="2021-06-09T00:00:00"/>
    <s v="2021"/>
    <s v="Cybersecurity"/>
    <s v="Burlington"/>
    <x v="1"/>
    <s v="North America"/>
    <n v="2019"/>
    <n v="500000000"/>
    <s v="Warburg Pincus, General Catalyst"/>
    <n v="2"/>
  </r>
  <r>
    <x v="247"/>
    <n v="3000000000"/>
    <d v="2013-05-27T00:00:00"/>
    <s v="2013"/>
    <s v="Internet software &amp; services"/>
    <s v="San Francisco"/>
    <x v="1"/>
    <s v="North America"/>
    <n v="2005"/>
    <n v="859000000"/>
    <s v="Insight Venture Partners, Lowercase Capital, Polaris Partners"/>
    <n v="8"/>
  </r>
  <r>
    <x v="248"/>
    <n v="3000000000"/>
    <d v="2021-03-01T00:00:00"/>
    <s v="2021"/>
    <s v="Cybersecurity"/>
    <s v="New York"/>
    <x v="1"/>
    <s v="North America"/>
    <n v="2017"/>
    <n v="395000000"/>
    <s v="Vertex Ventures Israel, Bessemer Venture Partners, Emerge"/>
    <n v="4"/>
  </r>
  <r>
    <x v="249"/>
    <n v="3000000000"/>
    <d v="2021-07-30T00:00:00"/>
    <s v="2021"/>
    <s v="Fintech"/>
    <s v="New Delhi"/>
    <x v="6"/>
    <s v="Asia"/>
    <n v="2018"/>
    <n v="600000000"/>
    <s v="Insight Partners, Sequoia Capital India, BEENEXT"/>
    <n v="3"/>
  </r>
  <r>
    <x v="250"/>
    <n v="3000000000"/>
    <d v="2021-09-21T00:00:00"/>
    <s v="2021"/>
    <s v="Fintech"/>
    <s v="Los Angeles"/>
    <x v="1"/>
    <s v="North America"/>
    <n v="2016"/>
    <n v="398000000"/>
    <s v="BOLDstart Ventures, Lerer Hippeau, Kenetic Capital"/>
    <n v="5"/>
  </r>
  <r>
    <x v="251"/>
    <n v="3000000000"/>
    <d v="2021-03-11T00:00:00"/>
    <s v="2021"/>
    <s v="Fintech"/>
    <s v="Jersey City"/>
    <x v="1"/>
    <s v="North America"/>
    <n v="2017"/>
    <n v="1000000000"/>
    <s v="ConsenSys Ventures, Valar Ventures, PUC"/>
    <n v="4"/>
  </r>
  <r>
    <x v="252"/>
    <n v="3000000000"/>
    <d v="2021-08-24T00:00:00"/>
    <s v="2021"/>
    <s v="Fintech"/>
    <s v="Vancouver"/>
    <x v="14"/>
    <s v="North America"/>
    <n v="2014"/>
    <n v="299000000"/>
    <s v="AME Cloud Ventures, Future Perfect Ventures, Blockchain Capital"/>
    <n v="7"/>
  </r>
  <r>
    <x v="253"/>
    <n v="3000000000"/>
    <d v="2018-04-20T00:00:00"/>
    <s v="2018"/>
    <s v="Auto &amp; transportation"/>
    <s v="Nanjing"/>
    <x v="0"/>
    <s v="Asia"/>
    <n v="2016"/>
    <n v="1000000000"/>
    <s v="FAW Group, Tencent Holdings, Tus Holdings"/>
    <n v="2"/>
  </r>
  <r>
    <x v="254"/>
    <n v="3000000000"/>
    <d v="2021-01-26T00:00:00"/>
    <s v="2021"/>
    <s v="Internet software &amp; services"/>
    <s v="Atlanta"/>
    <x v="1"/>
    <s v="North America"/>
    <n v="2013"/>
    <n v="351000000"/>
    <s v="ICONIQ Capital, OpenView Venture Partners"/>
    <n v="8"/>
  </r>
  <r>
    <x v="255"/>
    <n v="3000000000"/>
    <d v="2021-07-21T00:00:00"/>
    <s v="2021"/>
    <s v="Health"/>
    <s v="San Francisco"/>
    <x v="1"/>
    <s v="North America"/>
    <n v="2015"/>
    <n v="523000000"/>
    <s v="Brookfield Asset Management, Blackstone, Data Collective"/>
    <n v="6"/>
  </r>
  <r>
    <x v="256"/>
    <n v="3000000000"/>
    <d v="2020-11-24T00:00:00"/>
    <s v="2020"/>
    <s v="E-commerce &amp; direct-to-consumer"/>
    <s v="Gurgaon"/>
    <x v="6"/>
    <s v="Asia"/>
    <n v="2015"/>
    <n v="1000000000"/>
    <s v="Moore Strategic Ventures, DST Global, Sequoia Capital India"/>
    <n v="5"/>
  </r>
  <r>
    <x v="257"/>
    <n v="3000000000"/>
    <d v="2020-11-17T00:00:00"/>
    <s v="2020"/>
    <s v="Cybersecurity"/>
    <s v="Tel Aviv"/>
    <x v="18"/>
    <s v="Asia"/>
    <n v="2015"/>
    <n v="532000000"/>
    <s v="Aspect Ventures, SingTel Innov8, Greylock Partners"/>
    <n v="5"/>
  </r>
  <r>
    <x v="258"/>
    <n v="3000000000"/>
    <d v="2021-03-09T00:00:00"/>
    <s v="2021"/>
    <s v="Fintech"/>
    <s v="New York"/>
    <x v="1"/>
    <s v="North America"/>
    <n v="2016"/>
    <n v="326000000"/>
    <s v="Thrive Capital, Founders Fund, Cocnord Health Partners"/>
    <n v="5"/>
  </r>
  <r>
    <x v="259"/>
    <n v="3000000000"/>
    <d v="2018-05-15T00:00:00"/>
    <s v="2018"/>
    <s v="Fintech"/>
    <s v="Boston"/>
    <x v="1"/>
    <s v="North America"/>
    <n v="2013"/>
    <n v="711000000"/>
    <s v="General Catalyst, Digital Currency Group, Accel"/>
    <n v="5"/>
  </r>
  <r>
    <x v="260"/>
    <n v="3000000000"/>
    <d v="2021-03-03T00:00:00"/>
    <s v="2021"/>
    <s v="Internet software &amp; services"/>
    <s v="Sunnyvale"/>
    <x v="1"/>
    <s v="North America"/>
    <n v="2012"/>
    <n v="496000000"/>
    <s v="Sequoia Capital, Bain Capital Ventures, enaya Capital"/>
    <n v="9"/>
  </r>
  <r>
    <x v="261"/>
    <n v="3000000000"/>
    <d v="2019-09-17T00:00:00"/>
    <s v="2019"/>
    <s v="Health"/>
    <s v="Cambridge"/>
    <x v="4"/>
    <s v="Europe"/>
    <n v="2014"/>
    <n v="975000000"/>
    <s v="Cambridge Innovation Capital, LGT Capital Partners, Escala Capital"/>
    <n v="5"/>
  </r>
  <r>
    <x v="262"/>
    <n v="3000000000"/>
    <d v="2018-06-11T00:00:00"/>
    <s v="2018"/>
    <s v="Data management &amp; analytics"/>
    <s v="San Jose"/>
    <x v="1"/>
    <s v="North America"/>
    <n v="2013"/>
    <n v="660000000"/>
    <s v="SoftBank Group, Sequoia Capital, Wing Venture Capital"/>
    <n v="5"/>
  </r>
  <r>
    <x v="263"/>
    <n v="3000000000"/>
    <d v="2021-07-28T00:00:00"/>
    <s v="2021"/>
    <s v="Internet software &amp; services"/>
    <s v="Berlin"/>
    <x v="10"/>
    <s v="Europe"/>
    <n v="2013"/>
    <n v="333000000"/>
    <s v="Balderton Capital, General Catalyst, Tiger Global Management"/>
    <n v="8"/>
  </r>
  <r>
    <x v="264"/>
    <n v="3000000000"/>
    <d v="2021-05-25T00:00:00"/>
    <s v="2021"/>
    <s v="Internet software &amp; services"/>
    <s v="Paris"/>
    <x v="15"/>
    <s v="Europe"/>
    <n v="2012"/>
    <n v="812000000"/>
    <s v="Highland Europe, Eurazeo, Canaan Partners"/>
    <n v="9"/>
  </r>
  <r>
    <x v="265"/>
    <n v="3000000000"/>
    <d v="2018-09-21T00:00:00"/>
    <s v="2018"/>
    <s v="Supply chain, logistics, &amp; delivery"/>
    <s v="Seattle"/>
    <x v="1"/>
    <s v="North America"/>
    <n v="2015"/>
    <n v="666000000"/>
    <s v="Greylock Partners, capitalG, Y Combinator"/>
    <n v="3"/>
  </r>
  <r>
    <x v="266"/>
    <n v="3000000000"/>
    <d v="2022-02-11T00:00:00"/>
    <s v="2022"/>
    <s v="Fintech"/>
    <s v="Fort Lee"/>
    <x v="1"/>
    <s v="North America"/>
    <n v="2008"/>
    <n v="775000000"/>
    <s v="Battery Ventures, Andreessen Horowitz, Ribbit Capital"/>
    <n v="14"/>
  </r>
  <r>
    <x v="267"/>
    <n v="3000000000"/>
    <d v="2019-08-06T00:00:00"/>
    <s v="2019"/>
    <s v="Cybersecurity"/>
    <s v="Boston"/>
    <x v="1"/>
    <s v="North America"/>
    <n v="2012"/>
    <n v="714000000"/>
    <s v="SoftBank Group, CRV, Spark Capital"/>
    <n v="7"/>
  </r>
  <r>
    <x v="268"/>
    <n v="3000000000"/>
    <d v="2016-05-11T00:00:00"/>
    <s v="2016"/>
    <s v="Other"/>
    <s v="Shenzhen"/>
    <x v="0"/>
    <s v="Asia"/>
    <n v="2006"/>
    <n v="154000000"/>
    <s v="Alibaba Pictures Group"/>
    <n v="10"/>
  </r>
  <r>
    <x v="269"/>
    <n v="3000000000"/>
    <d v="2019-02-27T00:00:00"/>
    <s v="2019"/>
    <s v="Supply chain, logistics, &amp; delivery"/>
    <s v="Gurgaon"/>
    <x v="6"/>
    <s v="Asia"/>
    <n v="2011"/>
    <n v="1000000000"/>
    <s v="Times Internet, Nexus Venture Partners, SoftBank Group"/>
    <n v="8"/>
  </r>
  <r>
    <x v="270"/>
    <n v="3000000000"/>
    <d v="2021-01-15T00:00:00"/>
    <s v="2021"/>
    <s v="Fintech"/>
    <s v="Bengaluru"/>
    <x v="6"/>
    <s v="Asia"/>
    <n v="2016"/>
    <n v="531000000"/>
    <s v="Fairfax Financial Holdings, A91 Partners, TVS Capital"/>
    <n v="5"/>
  </r>
  <r>
    <x v="271"/>
    <n v="3000000000"/>
    <d v="2021-06-30T00:00:00"/>
    <s v="2021"/>
    <s v="Mobile &amp; telecommunications"/>
    <s v="Istanbul"/>
    <x v="8"/>
    <s v="Europe"/>
    <n v="2019"/>
    <n v="468000000"/>
    <s v="Makers Fund, Index Ventures, Inova Ventures Participacees"/>
    <n v="2"/>
  </r>
  <r>
    <x v="272"/>
    <n v="3000000000"/>
    <d v="2021-08-20T00:00:00"/>
    <s v="2021"/>
    <s v="Fintech"/>
    <s v="Chatham"/>
    <x v="1"/>
    <s v="North America"/>
    <n v="2012"/>
    <n v="551000000"/>
    <s v="Point72 Ventures, Route 66 Ventures, Accel"/>
    <n v="9"/>
  </r>
  <r>
    <x v="273"/>
    <n v="3000000000"/>
    <d v="2021-08-12T00:00:00"/>
    <s v="2021"/>
    <s v="Edtech"/>
    <s v="Mumbai"/>
    <x v="6"/>
    <s v="Asia"/>
    <n v="2010"/>
    <n v="591000000"/>
    <s v="Sequoia Capital India, Softbank, Bertelsmann India Investments"/>
    <n v="11"/>
  </r>
  <r>
    <x v="274"/>
    <n v="3000000000"/>
    <d v="2021-05-11T00:00:00"/>
    <s v="2021"/>
    <s v="Fintech"/>
    <s v="San Francisco"/>
    <x v="1"/>
    <s v="North America"/>
    <n v="2016"/>
    <n v="407000000"/>
    <s v="Sequoia Capital, Google Ventures, Accel"/>
    <n v="5"/>
  </r>
  <r>
    <x v="275"/>
    <n v="3000000000"/>
    <d v="2021-03-31T00:00:00"/>
    <s v="2021"/>
    <s v="E-commerce &amp; direct-to-consumer"/>
    <s v="Madison"/>
    <x v="1"/>
    <s v="North America"/>
    <n v="2014"/>
    <n v="582000000"/>
    <s v="Greycroft, Loeb.NYC, DST Global"/>
    <n v="7"/>
  </r>
  <r>
    <x v="276"/>
    <n v="3000000000"/>
    <d v="2021-12-01T00:00:00"/>
    <s v="2021"/>
    <s v="E-commerce &amp; direct-to-consumer"/>
    <s v="Berlin"/>
    <x v="10"/>
    <s v="Europe"/>
    <n v="2021"/>
    <n v="1000000000"/>
    <s v="Mubadala Capital, Bond, Prosus Ventures"/>
    <n v="0"/>
  </r>
  <r>
    <x v="277"/>
    <n v="3000000000"/>
    <d v="2019-07-18T00:00:00"/>
    <s v="2019"/>
    <s v="Auto &amp; transportation"/>
    <s v="Munich"/>
    <x v="10"/>
    <s v="Europe"/>
    <n v="2013"/>
    <n v="1000000000"/>
    <s v="Holtzbrinck Ventures, Unternehmertum Venture Capital, General Atlantic"/>
    <n v="6"/>
  </r>
  <r>
    <x v="278"/>
    <n v="3000000000"/>
    <d v="2021-03-09T00:00:00"/>
    <s v="2021"/>
    <s v="Fintech"/>
    <s v="San Francisco"/>
    <x v="1"/>
    <s v="North America"/>
    <n v="2016"/>
    <n v="474000000"/>
    <s v="Green Visor Capital, CRE Venture Capital, Greycroft"/>
    <n v="5"/>
  </r>
  <r>
    <x v="279"/>
    <n v="3000000000"/>
    <d v="2020-11-19T00:00:00"/>
    <s v="2020"/>
    <s v="Cybersecurity"/>
    <s v="New York"/>
    <x v="1"/>
    <s v="North America"/>
    <n v="2013"/>
    <n v="525000000"/>
    <s v="Sequoia Capital Israel, Scale Venture Partners, Commerce Ventures"/>
    <n v="7"/>
  </r>
  <r>
    <x v="280"/>
    <n v="3000000000"/>
    <d v="2022-03-30T00:00:00"/>
    <s v="2022"/>
    <s v="Internet software &amp; services"/>
    <s v="Mumbai"/>
    <x v="6"/>
    <s v="Asia"/>
    <n v="2006"/>
    <n v="75000000"/>
    <s v="Tiger Global Management, The Raine Group, Malabar Investments"/>
    <n v="16"/>
  </r>
  <r>
    <x v="281"/>
    <n v="3000000000"/>
    <d v="2021-03-25T00:00:00"/>
    <s v="2021"/>
    <s v="E-commerce &amp; direct-to-consumer"/>
    <s v="Berlin"/>
    <x v="10"/>
    <s v="Europe"/>
    <n v="2020"/>
    <n v="1000000000"/>
    <s v="Coatue Management, Atlantic Food Labs, DST Global"/>
    <n v="1"/>
  </r>
  <r>
    <x v="282"/>
    <n v="3000000000"/>
    <d v="2021-06-22T00:00:00"/>
    <s v="2021"/>
    <s v="Edtech"/>
    <s v="Vienna"/>
    <x v="24"/>
    <s v="Europe"/>
    <n v="2017"/>
    <n v="685000000"/>
    <s v="DN Capital, Left Lane Capital, Coatue Management"/>
    <n v="4"/>
  </r>
  <r>
    <x v="283"/>
    <n v="3000000000"/>
    <d v="2021-03-25T00:00:00"/>
    <s v="2021"/>
    <s v="Internet software &amp; services"/>
    <s v="New York"/>
    <x v="1"/>
    <s v="North America"/>
    <n v="2014"/>
    <n v="535000000"/>
    <s v="Lightspeed Venture Partners, Lead Edge Capital, Coatue Management"/>
    <n v="7"/>
  </r>
  <r>
    <x v="284"/>
    <n v="3000000000"/>
    <d v="2018-12-18T00:00:00"/>
    <s v="2018"/>
    <s v="Artificial intelligence"/>
    <s v="Bristol"/>
    <x v="4"/>
    <s v="Europe"/>
    <n v="2016"/>
    <n v="682000000"/>
    <s v="Dell Technologies Capital, Pitango Venture Capital, Amadeus Capital Partners"/>
    <n v="2"/>
  </r>
  <r>
    <x v="285"/>
    <n v="3000000000"/>
    <d v="2021-04-07T00:00:00"/>
    <s v="2021"/>
    <s v="Fintech"/>
    <s v="Bengaluru"/>
    <x v="6"/>
    <s v="Asia"/>
    <n v="2017"/>
    <n v="393000000"/>
    <s v="Tiger Global Management, Sequoia Capital India, Ribbit Capital"/>
    <n v="4"/>
  </r>
  <r>
    <x v="286"/>
    <n v="3000000000"/>
    <d v="2020-01-07T00:00:00"/>
    <s v="2020"/>
    <s v="Fintech"/>
    <s v="Houston"/>
    <x v="1"/>
    <s v="North America"/>
    <n v="2006"/>
    <n v="475000000"/>
    <s v="Susquehanna Growth Equity, Citi Ventures, ICONIQ Capital"/>
    <n v="14"/>
  </r>
  <r>
    <x v="287"/>
    <n v="3000000000"/>
    <d v="2018-01-23T00:00:00"/>
    <s v="2018"/>
    <s v="Supply chain, logistics, &amp; delivery"/>
    <s v="Shenzhen"/>
    <x v="0"/>
    <s v="Asia"/>
    <n v="2015"/>
    <n v="1000000000"/>
    <s v="Eastern Bell Capital, SF Holding Co, STO Express"/>
    <n v="3"/>
  </r>
  <r>
    <x v="288"/>
    <n v="3000000000"/>
    <d v="2015-04-14T00:00:00"/>
    <s v="2015"/>
    <s v="Cybersecurity"/>
    <s v="Sunnyvale"/>
    <x v="1"/>
    <s v="North America"/>
    <n v="2013"/>
    <n v="558000000"/>
    <s v="Data Collective, Formation 8, General Catalyst Partners"/>
    <n v="2"/>
  </r>
  <r>
    <x v="289"/>
    <n v="3000000000"/>
    <d v="2022-03-07T00:00:00"/>
    <s v="2022"/>
    <s v="Fintech"/>
    <s v="Sydney"/>
    <x v="3"/>
    <s v="Oceania"/>
    <n v="2018"/>
    <n v="280000000"/>
    <s v="Fabric Ventures, AirTree Ventures, Temasek"/>
    <n v="4"/>
  </r>
  <r>
    <x v="290"/>
    <n v="3000000000"/>
    <d v="2021-02-25T00:00:00"/>
    <s v="2021"/>
    <s v="E-commerce &amp; direct-to-consumer"/>
    <s v="Thane"/>
    <x v="6"/>
    <s v="Asia"/>
    <n v="2016"/>
    <n v="274000000"/>
    <s v="Accel, Tiger Global Management, Nexus Venture Partners"/>
    <n v="5"/>
  </r>
  <r>
    <x v="291"/>
    <n v="3000000000"/>
    <d v="2021-02-19T00:00:00"/>
    <s v="2021"/>
    <s v="Health"/>
    <s v="San Francisco"/>
    <x v="1"/>
    <s v="North America"/>
    <n v="2014"/>
    <n v="379000000"/>
    <s v="M12, WestBridge Capital, Lightspeed Venture Partners"/>
    <n v="7"/>
  </r>
  <r>
    <x v="292"/>
    <n v="3000000000"/>
    <d v="2022-01-13T00:00:00"/>
    <s v="2022"/>
    <s v="Fintech"/>
    <s v="San Francisco"/>
    <x v="1"/>
    <s v="North America"/>
    <n v="2017"/>
    <n v="187000000"/>
    <s v="Coatue Management, BMO Capital, Schonfeld Strategic Advisors"/>
    <n v="5"/>
  </r>
  <r>
    <x v="293"/>
    <n v="3000000000"/>
    <d v="2022-01-18T00:00:00"/>
    <s v="2022"/>
    <s v="Internet software &amp; services"/>
    <s v="Sacramento"/>
    <x v="1"/>
    <s v="North America"/>
    <n v="2014"/>
    <n v="334000000"/>
    <s v="Accel, Sequoia Capital, Y Combinator"/>
    <n v="8"/>
  </r>
  <r>
    <x v="294"/>
    <n v="3000000000"/>
    <d v="2021-09-13T00:00:00"/>
    <s v="2021"/>
    <s v="Data management &amp; analytics"/>
    <s v="Louisville"/>
    <x v="1"/>
    <s v="North America"/>
    <n v="2012"/>
    <n v="407000000"/>
    <s v="Foundry Group, General Atlantic, BlackRock"/>
    <n v="9"/>
  </r>
  <r>
    <x v="295"/>
    <n v="3000000000"/>
    <d v="2019-10-23T00:00:00"/>
    <s v="2019"/>
    <s v="E-commerce &amp; direct-to-consumer"/>
    <s v="Dongguan"/>
    <x v="0"/>
    <s v="Asia"/>
    <n v="2014"/>
    <n v="612000000"/>
    <s v="Matrix Partners China, Bright Venture Capita, Shenzhen Capital Group"/>
    <n v="5"/>
  </r>
  <r>
    <x v="296"/>
    <n v="3000000000"/>
    <d v="2020-05-22T00:00:00"/>
    <s v="2020"/>
    <s v="Health"/>
    <s v="San Francisco"/>
    <x v="1"/>
    <s v="North America"/>
    <n v="2014"/>
    <n v="314000000"/>
    <s v="Andreessen Horowitz, IA Ventures, Felicis Ventures"/>
    <n v="6"/>
  </r>
  <r>
    <x v="297"/>
    <n v="3000000000"/>
    <d v="2021-07-09T00:00:00"/>
    <s v="2021"/>
    <s v="Supply chain, logistics, &amp; delivery"/>
    <s v="Seoul"/>
    <x v="12"/>
    <s v="Asia"/>
    <n v="2014"/>
    <n v="770000000"/>
    <s v="Sequoia Capital China, DST Global, DST Global"/>
    <n v="7"/>
  </r>
  <r>
    <x v="298"/>
    <n v="3000000000"/>
    <d v="2021-03-23T00:00:00"/>
    <s v="2021"/>
    <s v="Internet software &amp; services"/>
    <s v="San Francisco"/>
    <x v="1"/>
    <s v="North America"/>
    <n v="2015"/>
    <n v="329000000"/>
    <s v="Khosla Ventures, Thrive Capital, Y Combinator"/>
    <n v="6"/>
  </r>
  <r>
    <x v="299"/>
    <n v="3000000000"/>
    <d v="2021-08-10T00:00:00"/>
    <s v="2021"/>
    <s v="Internet software &amp; services"/>
    <s v="Oakland"/>
    <x v="1"/>
    <s v="North America"/>
    <n v="2014"/>
    <n v="330000000"/>
    <s v="Uncork Capital, Threshold Ventures, Bloomberg Beta"/>
    <n v="7"/>
  </r>
  <r>
    <x v="300"/>
    <n v="3000000000"/>
    <d v="2020-01-03T00:00:00"/>
    <s v="2020"/>
    <s v="E-commerce &amp; direct-to-consumer"/>
    <s v="Sao Paulo"/>
    <x v="19"/>
    <s v="South America"/>
    <n v="2018"/>
    <n v="788000000"/>
    <s v="Monashees+, Andreessen Horowitz, QED Investors"/>
    <n v="2"/>
  </r>
  <r>
    <x v="301"/>
    <n v="3000000000"/>
    <d v="2021-06-29T00:00:00"/>
    <s v="2021"/>
    <s v="Internet software &amp; services"/>
    <s v="South Jordan"/>
    <x v="1"/>
    <s v="North America"/>
    <n v="2010"/>
    <n v="170000000"/>
    <s v="Spectrum Equity, ICONIQ Capital, Grayhawk Capital"/>
    <n v="11"/>
  </r>
  <r>
    <x v="302"/>
    <n v="3000000000"/>
    <d v="2021-07-05T00:00:00"/>
    <s v="2021"/>
    <s v="E-commerce &amp; direct-to-consumer"/>
    <s v="Paris"/>
    <x v="15"/>
    <s v="Europe"/>
    <n v="2013"/>
    <n v="706000000"/>
    <s v="General Atlantic, Piton Capital, Partech Partners"/>
    <n v="8"/>
  </r>
  <r>
    <x v="303"/>
    <n v="3000000000"/>
    <d v="2021-05-13T00:00:00"/>
    <s v="2021"/>
    <s v="Edtech"/>
    <s v="San Francisco"/>
    <x v="1"/>
    <s v="North America"/>
    <n v="2015"/>
    <n v="461000000"/>
    <s v="Institutional Venture Partners, New Enterprise Associates, Javelin Venture Partners"/>
    <n v="6"/>
  </r>
  <r>
    <x v="304"/>
    <n v="3000000000"/>
    <d v="2020-10-08T00:00:00"/>
    <s v="2020"/>
    <s v="Mobile &amp; telecommunications"/>
    <s v="Amsterdam"/>
    <x v="16"/>
    <s v="Europe"/>
    <n v="2011"/>
    <n v="1000000000"/>
    <s v="Y Combinator, Atomico, Accel"/>
    <n v="9"/>
  </r>
  <r>
    <x v="305"/>
    <n v="3000000000"/>
    <d v="2021-05-17T00:00:00"/>
    <s v="2021"/>
    <s v="E-commerce &amp; direct-to-consumer"/>
    <m/>
    <x v="26"/>
    <s v="Asia"/>
    <n v="2015"/>
    <n v="471000000"/>
    <s v="Jungle Ventures, Accel, Venture Highway"/>
    <n v="6"/>
  </r>
  <r>
    <x v="306"/>
    <n v="3000000000"/>
    <d v="2021-09-14T00:00:00"/>
    <s v="2021"/>
    <s v="Internet software &amp; services"/>
    <s v="Scottsdale"/>
    <x v="1"/>
    <s v="North America"/>
    <n v="2008"/>
    <n v="200000000"/>
    <s v="Goldman Sachs Asset Management"/>
    <n v="13"/>
  </r>
  <r>
    <x v="307"/>
    <n v="3000000000"/>
    <d v="2021-08-17T00:00:00"/>
    <s v="2021"/>
    <s v="E-commerce &amp; direct-to-consumer"/>
    <s v="Sao Paulo"/>
    <x v="19"/>
    <s v="South America"/>
    <n v="2011"/>
    <n v="628000000"/>
    <s v="Kaszek Ventures, Qualcomm Ventures, Accel"/>
    <n v="10"/>
  </r>
  <r>
    <x v="308"/>
    <n v="3000000000"/>
    <d v="2020-04-28T00:00:00"/>
    <s v="2020"/>
    <s v="Artificial intelligence"/>
    <s v="Dallas"/>
    <x v="1"/>
    <s v="North America"/>
    <n v="2009"/>
    <n v="417000000"/>
    <s v="KKR"/>
    <n v="11"/>
  </r>
  <r>
    <x v="309"/>
    <n v="3000000000"/>
    <d v="2017-10-12T00:00:00"/>
    <s v="2017"/>
    <s v="Fintech"/>
    <s v="London"/>
    <x v="4"/>
    <s v="Europe"/>
    <n v="2015"/>
    <n v="1000000000"/>
    <s v="Clermont Group, Coltrane Asset Management, Toscafund Asset Management"/>
    <n v="2"/>
  </r>
  <r>
    <x v="310"/>
    <n v="3000000000"/>
    <d v="2019-07-22T00:00:00"/>
    <s v="2019"/>
    <s v="Artificial intelligence"/>
    <s v="San Francisco"/>
    <x v="1"/>
    <s v="North America"/>
    <n v="2015"/>
    <n v="1000000000"/>
    <s v="Khosla Ventures"/>
    <n v="4"/>
  </r>
  <r>
    <x v="311"/>
    <n v="3000000000"/>
    <d v="2022-04-05T00:00:00"/>
    <s v="2022"/>
    <s v="Health"/>
    <s v="Oulu"/>
    <x v="17"/>
    <s v="Europe"/>
    <n v="2013"/>
    <n v="148000000"/>
    <s v="Forerunner Ventures, Lifeline Ventures, MSD Capital"/>
    <n v="9"/>
  </r>
  <r>
    <x v="312"/>
    <n v="3000000000"/>
    <d v="2021-04-14T00:00:00"/>
    <s v="2021"/>
    <s v="Edtech"/>
    <s v="San Francisco"/>
    <x v="1"/>
    <s v="North America"/>
    <n v="2015"/>
    <n v="240000000"/>
    <s v="Uniion Square Ventures, Tiger Global Management, Lightspeed Venture Capital"/>
    <n v="6"/>
  </r>
  <r>
    <x v="313"/>
    <n v="3000000000"/>
    <d v="2021-01-28T00:00:00"/>
    <s v="2021"/>
    <s v="Data management &amp; analytics"/>
    <s v="Englewood Cliffs"/>
    <x v="1"/>
    <s v="North America"/>
    <n v="2015"/>
    <n v="507000000"/>
    <s v="Insight Partners, Salesforce Ventures, Vertex Ventures"/>
    <n v="6"/>
  </r>
  <r>
    <x v="314"/>
    <n v="3000000000"/>
    <d v="2019-10-17T00:00:00"/>
    <s v="2019"/>
    <s v="Internet software &amp; services"/>
    <s v="Raleigh"/>
    <x v="1"/>
    <s v="North America"/>
    <n v="2013"/>
    <n v="357000000"/>
    <s v="Contour Venture Partners, Battery Ventures, Core Capital Partners"/>
    <n v="6"/>
  </r>
  <r>
    <x v="315"/>
    <n v="3000000000"/>
    <d v="2021-02-23T00:00:00"/>
    <s v="2021"/>
    <s v="Internet software &amp; services"/>
    <s v="Palo Alto"/>
    <x v="1"/>
    <s v="North America"/>
    <n v="2015"/>
    <n v="722000000"/>
    <s v="Insight Partners, Jackson Square Ventures, Liberty Gloval Ventures"/>
    <n v="6"/>
  </r>
  <r>
    <x v="316"/>
    <n v="3000000000"/>
    <d v="2020-04-07T00:00:00"/>
    <s v="2020"/>
    <s v="Internet software &amp; services"/>
    <s v="Lehi"/>
    <x v="1"/>
    <s v="North America"/>
    <n v="2014"/>
    <n v="419000000"/>
    <s v="Accel, Summit Partners, Google Ventures"/>
    <n v="6"/>
  </r>
  <r>
    <x v="317"/>
    <n v="3000000000"/>
    <d v="2021-06-01T00:00:00"/>
    <s v="2021"/>
    <s v="Supply chain, logistics, &amp; delivery"/>
    <s v="Chicago"/>
    <x v="1"/>
    <s v="North America"/>
    <n v="2014"/>
    <n v="818000000"/>
    <s v="Emergence Capital Partners, 8VC, Chicago Ventures"/>
    <n v="7"/>
  </r>
  <r>
    <x v="318"/>
    <n v="3000000000"/>
    <d v="2021-07-27T00:00:00"/>
    <s v="2021"/>
    <s v="Hardware"/>
    <s v="Palo Alto"/>
    <x v="1"/>
    <s v="North America"/>
    <n v="2016"/>
    <n v="665000000"/>
    <s v="Playground Global, M12, BlackRock"/>
    <n v="5"/>
  </r>
  <r>
    <x v="319"/>
    <n v="3000000000"/>
    <d v="2021-07-13T00:00:00"/>
    <s v="2021"/>
    <s v="Fintech"/>
    <s v="San Francisco"/>
    <x v="1"/>
    <s v="North America"/>
    <n v="2016"/>
    <n v="496000000"/>
    <s v="Index Ventures, Sequoia Capital, General Catalyst"/>
    <n v="5"/>
  </r>
  <r>
    <x v="320"/>
    <n v="3000000000"/>
    <d v="2019-10-29T00:00:00"/>
    <s v="2019"/>
    <s v="Mobile &amp; telecommunications"/>
    <s v="Culver City"/>
    <x v="1"/>
    <s v="North America"/>
    <n v="2011"/>
    <n v="999000000"/>
    <s v="Greycroft, Sands Capital, Revolution Growth"/>
    <n v="8"/>
  </r>
  <r>
    <x v="321"/>
    <n v="3000000000"/>
    <d v="2018-12-18T00:00:00"/>
    <s v="2018"/>
    <s v="Internet software &amp; services"/>
    <s v="San Diego"/>
    <x v="1"/>
    <s v="North America"/>
    <n v="2010"/>
    <n v="427000000"/>
    <s v="Jackson Square Ventures, General Atlantic, Lightspeed Venture Partners"/>
    <n v="8"/>
  </r>
  <r>
    <x v="322"/>
    <n v="3000000000"/>
    <d v="2021-03-22T00:00:00"/>
    <s v="2021"/>
    <s v="Internet software &amp; services"/>
    <s v="San Francisco"/>
    <x v="1"/>
    <s v="North America"/>
    <n v="2017"/>
    <n v="314000000"/>
    <s v="Coatue Managemeny, Trinity Ventures, Matrix Partners"/>
    <n v="4"/>
  </r>
  <r>
    <x v="323"/>
    <n v="3000000000"/>
    <d v="2022-03-16T00:00:00"/>
    <s v="2022"/>
    <s v="Hardware"/>
    <s v="San Mateo"/>
    <x v="1"/>
    <s v="North America"/>
    <n v="2015"/>
    <n v="366000000"/>
    <s v="Sutter Hill Ventures, Osage University Partners, Spark Capital"/>
    <n v="7"/>
  </r>
  <r>
    <x v="324"/>
    <n v="3000000000"/>
    <d v="2019-04-16T00:00:00"/>
    <s v="2019"/>
    <s v="Other"/>
    <s v="Alameda"/>
    <x v="1"/>
    <s v="North America"/>
    <n v="2011"/>
    <n v="880000000"/>
    <s v="Bessemer Venture Partners, Sutter Hill Ventures, Matrix Partners"/>
    <n v="8"/>
  </r>
  <r>
    <x v="325"/>
    <n v="3000000000"/>
    <d v="2021-04-09T00:00:00"/>
    <s v="2021"/>
    <s v="E-commerce &amp; direct-to-consumer"/>
    <s v="Los Angeles"/>
    <x v="1"/>
    <s v="North America"/>
    <n v="2019"/>
    <n v="399000000"/>
    <s v="Thrive Capital, Alliance Consumer Growth, Imaginary Ventures"/>
    <n v="2"/>
  </r>
  <r>
    <x v="326"/>
    <n v="3000000000"/>
    <d v="2021-10-04T00:00:00"/>
    <s v="2021"/>
    <s v="Internet software &amp; services"/>
    <s v="Ho Chi Minh City"/>
    <x v="28"/>
    <s v="Asia"/>
    <n v="2019"/>
    <n v="311000000"/>
    <s v="Fabric Ventures, 500 Global, Standard Crypto"/>
    <n v="2"/>
  </r>
  <r>
    <x v="327"/>
    <n v="3000000000"/>
    <d v="2022-02-23T00:00:00"/>
    <s v="2022"/>
    <s v="Health"/>
    <s v="McLean"/>
    <x v="1"/>
    <s v="North America"/>
    <n v="2016"/>
    <n v="465000000"/>
    <s v="The Blue Venture Fund, Flare Capital Partners, Longitude Capital"/>
    <n v="6"/>
  </r>
  <r>
    <x v="328"/>
    <n v="3000000000"/>
    <d v="2017-11-01T00:00:00"/>
    <s v="2017"/>
    <s v="E-commerce &amp; direct-to-consumer"/>
    <s v="Hangzhou"/>
    <x v="0"/>
    <s v="Asia"/>
    <n v="2012"/>
    <n v="1000000000"/>
    <s v="Morningside Ventures, Warburg Pincus, CreditEase Fintech Investment Fund"/>
    <n v="5"/>
  </r>
  <r>
    <x v="329"/>
    <n v="3000000000"/>
    <d v="2021-07-13T00:00:00"/>
    <s v="2021"/>
    <s v="Internet software &amp; services"/>
    <s v="San Francisco"/>
    <x v="1"/>
    <s v="North America"/>
    <n v="2013"/>
    <n v="248000000"/>
    <s v="Redpoint Ventures, Goldcrest Capital, Insight Partners"/>
    <n v="8"/>
  </r>
  <r>
    <x v="330"/>
    <n v="3000000000"/>
    <d v="2021-05-26T00:00:00"/>
    <s v="2021"/>
    <s v="Fintech"/>
    <s v="San Francisco"/>
    <x v="1"/>
    <s v="North America"/>
    <n v="2017"/>
    <n v="628000000"/>
    <s v="Dragoneer Investment Group, DST Global, Franklin Templeton"/>
    <n v="4"/>
  </r>
  <r>
    <x v="331"/>
    <n v="3000000000"/>
    <d v="2021-01-06T00:00:00"/>
    <s v="2021"/>
    <s v="Data management &amp; analytics"/>
    <s v="Boston"/>
    <x v="1"/>
    <s v="North America"/>
    <n v="1999"/>
    <n v="414000000"/>
    <s v="Index Ventures, Coatue Management, Andreessen Horowitz"/>
    <n v="22"/>
  </r>
  <r>
    <x v="332"/>
    <n v="3000000000"/>
    <d v="2021-04-28T00:00:00"/>
    <s v="2021"/>
    <s v="Cybersecurity"/>
    <s v="San Francisco"/>
    <x v="1"/>
    <s v="North America"/>
    <n v="2013"/>
    <n v="730000000"/>
    <s v="Accel, Bain Capital Ventures, Insight Partners"/>
    <n v="8"/>
  </r>
  <r>
    <x v="333"/>
    <n v="3000000000"/>
    <d v="2015-09-29T00:00:00"/>
    <s v="2015"/>
    <s v="E-commerce &amp; direct-to-consumer"/>
    <s v="San Francisco"/>
    <x v="1"/>
    <s v="North America"/>
    <n v="2008"/>
    <n v="698000000"/>
    <s v="Tiger Global, Sequoia Capital, Google Capital"/>
    <n v="7"/>
  </r>
  <r>
    <x v="334"/>
    <n v="3000000000"/>
    <d v="2021-10-14T00:00:00"/>
    <s v="2021"/>
    <s v="Fintech"/>
    <s v="Westerville"/>
    <x v="1"/>
    <s v="North America"/>
    <n v="2011"/>
    <n v="339000000"/>
    <s v="Tiger Global Management, Insight Partners, Jump Capital"/>
    <n v="10"/>
  </r>
  <r>
    <x v="335"/>
    <n v="3000000000"/>
    <d v="2021-06-22T00:00:00"/>
    <s v="2021"/>
    <s v="Cybersecurity"/>
    <s v="Tel Aviv"/>
    <x v="18"/>
    <s v="Asia"/>
    <n v="2014"/>
    <n v="583000000"/>
    <s v="General Atlantic, Insight Partners, Vintage Investment Partners"/>
    <n v="7"/>
  </r>
  <r>
    <x v="336"/>
    <n v="3000000000"/>
    <d v="2017-01-01T00:00:00"/>
    <s v="2017"/>
    <s v="Travel"/>
    <s v="Jakarta"/>
    <x v="7"/>
    <s v="Asia"/>
    <n v="2012"/>
    <n v="1000000000"/>
    <s v="Global Founders Capital, East Ventures, Expedia Inc."/>
    <n v="5"/>
  </r>
  <r>
    <x v="337"/>
    <n v="3000000000"/>
    <d v="2019-07-22T00:00:00"/>
    <s v="2019"/>
    <s v="Artificial intelligence"/>
    <m/>
    <x v="26"/>
    <s v="Asia"/>
    <n v="2010"/>
    <n v="1000000000"/>
    <s v="Hopu Investment Management, Boyu Capital, DC Thomson Ventures"/>
    <n v="9"/>
  </r>
  <r>
    <x v="338"/>
    <n v="3000000000"/>
    <d v="2018-09-04T00:00:00"/>
    <s v="2018"/>
    <s v="Supply chain, logistics, &amp; delivery"/>
    <s v="Bengaluru"/>
    <x v="6"/>
    <s v="Asia"/>
    <n v="2016"/>
    <n v="1000000000"/>
    <s v="DST Global, Lightspeed Venture Partners, Microsoft ScaleUp"/>
    <n v="2"/>
  </r>
  <r>
    <x v="339"/>
    <n v="3000000000"/>
    <d v="2020-09-02T00:00:00"/>
    <s v="2020"/>
    <s v="Edtech"/>
    <s v="Bengaluru"/>
    <x v="6"/>
    <s v="Asia"/>
    <n v="2015"/>
    <n v="789000000"/>
    <s v="Blume Ventures, Nexus Venture Partners, Sequoia Capital India"/>
    <n v="5"/>
  </r>
  <r>
    <x v="340"/>
    <n v="3000000000"/>
    <d v="2022-02-16T00:00:00"/>
    <s v="2022"/>
    <s v="Artificial intelligence"/>
    <s v="Palo Alto"/>
    <x v="1"/>
    <s v="North America"/>
    <n v="2008"/>
    <n v="607000000"/>
    <s v="Chiratae Ventures, March Capital Partners, National Grid Partners"/>
    <n v="14"/>
  </r>
  <r>
    <x v="341"/>
    <n v="3000000000"/>
    <d v="2021-11-29T00:00:00"/>
    <s v="2021"/>
    <s v="Fintech"/>
    <s v="Mumbai"/>
    <x v="6"/>
    <s v="Asia"/>
    <n v="2010"/>
    <n v="54000000"/>
    <s v="Tiger Global Management, Kalaari Capital"/>
    <n v="11"/>
  </r>
  <r>
    <x v="342"/>
    <n v="3000000000"/>
    <d v="2021-09-09T00:00:00"/>
    <s v="2021"/>
    <s v="Fintech"/>
    <s v="San Francisco"/>
    <x v="1"/>
    <s v="North America"/>
    <n v="2015"/>
    <n v="987000000"/>
    <s v="Warburg Pincus, The Rise Fund, HarbourVest Partners"/>
    <n v="6"/>
  </r>
  <r>
    <x v="343"/>
    <n v="3000000000"/>
    <d v="2021-06-23T00:00:00"/>
    <s v="2021"/>
    <s v="Internet software &amp; services"/>
    <s v="San Francisco"/>
    <x v="1"/>
    <s v="North America"/>
    <n v="2015"/>
    <n v="313000000"/>
    <s v="CRV, Accel, Google Ventures"/>
    <n v="6"/>
  </r>
  <r>
    <x v="344"/>
    <n v="3000000000"/>
    <d v="2020-03-30T00:00:00"/>
    <s v="2020"/>
    <s v="Auto &amp; transportation"/>
    <s v="New York"/>
    <x v="1"/>
    <s v="North America"/>
    <n v="2012"/>
    <n v="777000000"/>
    <s v="83North, RiverPark Ventures, Pitango Venture Capital"/>
    <n v="8"/>
  </r>
  <r>
    <x v="345"/>
    <n v="3000000000"/>
    <d v="2017-08-23T00:00:00"/>
    <s v="2017"/>
    <s v="Other"/>
    <s v="Dubai"/>
    <x v="29"/>
    <s v="Asia"/>
    <n v="2004"/>
    <n v="418000000"/>
    <s v="Rhone Capital"/>
    <n v="13"/>
  </r>
  <r>
    <x v="346"/>
    <n v="3000000000"/>
    <d v="2019-03-05T00:00:00"/>
    <s v="2019"/>
    <s v="Fintech"/>
    <s v="Berlin"/>
    <x v="10"/>
    <s v="Europe"/>
    <n v="2014"/>
    <n v="919000000"/>
    <s v="Salesforce Ventures, Seedcamp, OMERS Ventures"/>
    <n v="5"/>
  </r>
  <r>
    <x v="347"/>
    <n v="3000000000"/>
    <d v="2019-12-05T00:00:00"/>
    <s v="2019"/>
    <s v="Other"/>
    <s v="Sao Paulo"/>
    <x v="19"/>
    <s v="South America"/>
    <n v="2011"/>
    <n v="180000000"/>
    <s v="Benchmark, Bessemer Venture Partners"/>
    <n v="8"/>
  </r>
  <r>
    <x v="348"/>
    <n v="3000000000"/>
    <d v="2019-09-30T00:00:00"/>
    <s v="2019"/>
    <s v="Internet software &amp; services"/>
    <s v="Austin"/>
    <x v="1"/>
    <s v="North America"/>
    <n v="2014"/>
    <n v="722000000"/>
    <s v="Founders Fund, Quantum Energy Partners, Bedrock Capital"/>
    <n v="5"/>
  </r>
  <r>
    <x v="349"/>
    <n v="3000000000"/>
    <d v="2021-06-29T00:00:00"/>
    <s v="2021"/>
    <s v="Fintech"/>
    <s v="San Francisco"/>
    <x v="1"/>
    <s v="North America"/>
    <n v="2019"/>
    <n v="125000000"/>
    <s v="Day One Ventures, Coinbase Ventures, Andreessen Horowitz"/>
    <n v="2"/>
  </r>
  <r>
    <x v="350"/>
    <n v="3000000000"/>
    <d v="2015-11-24T00:00:00"/>
    <s v="2015"/>
    <s v="Mobile &amp; telecommunications"/>
    <s v="Beijing"/>
    <x v="0"/>
    <s v="Asia"/>
    <n v="2011"/>
    <n v="775000000"/>
    <s v="Sequoia Capital China, Sina Weibo, Kleiner Perkins Caufield &amp; Byers, Redpoint Ventures"/>
    <n v="4"/>
  </r>
  <r>
    <x v="351"/>
    <n v="3000000000"/>
    <d v="2018-04-02T00:00:00"/>
    <s v="2018"/>
    <s v="Auto &amp; transportation"/>
    <s v="Shanghai"/>
    <x v="0"/>
    <s v="Asia"/>
    <n v="2014"/>
    <n v="1000000000"/>
    <s v="China Environmental Protection Industry, China Fortune Ocean"/>
    <n v="4"/>
  </r>
  <r>
    <x v="352"/>
    <n v="3000000000"/>
    <d v="2021-08-20T00:00:00"/>
    <s v="2021"/>
    <s v="Internet software &amp; services"/>
    <s v="Bengaluru"/>
    <x v="6"/>
    <s v="Asia"/>
    <n v="2018"/>
    <n v="543000000"/>
    <s v="Sequoia Capital India, Kae Capital, Accel"/>
    <n v="3"/>
  </r>
  <r>
    <x v="353"/>
    <n v="3000000000"/>
    <d v="2019-05-20T00:00:00"/>
    <s v="2019"/>
    <s v="Supply chain, logistics, &amp; delivery"/>
    <s v="South San Francisco"/>
    <x v="1"/>
    <s v="North America"/>
    <n v="2014"/>
    <n v="483000000"/>
    <s v="Sequoia Capital, Baillie Gifford &amp; Co., Google Ventures"/>
    <n v="5"/>
  </r>
  <r>
    <x v="354"/>
    <n v="2000000000"/>
    <d v="2021-09-14T00:00:00"/>
    <s v="2021"/>
    <s v="Internet software &amp; services"/>
    <s v="Zephyr Cove"/>
    <x v="1"/>
    <s v="North America"/>
    <n v="2017"/>
    <n v="127000000"/>
    <s v="VGames, Lakestar, Galaxy Interactive"/>
    <n v="4"/>
  </r>
  <r>
    <x v="355"/>
    <n v="2000000000"/>
    <d v="2018-12-19T00:00:00"/>
    <s v="2018"/>
    <s v="Artificial intelligence"/>
    <s v="Beijing"/>
    <x v="0"/>
    <s v="Asia"/>
    <n v="2015"/>
    <n v="1000000000"/>
    <s v="Sequoia Capital China, China Construction Bank, Bank of China"/>
    <n v="3"/>
  </r>
  <r>
    <x v="356"/>
    <n v="2000000000"/>
    <d v="2021-03-25T00:00:00"/>
    <s v="2021"/>
    <s v="Other"/>
    <s v="El Segundo"/>
    <x v="1"/>
    <s v="North America"/>
    <n v="2017"/>
    <n v="419000000"/>
    <s v="T. Rowe Price, Lockheed Martin Ventures, Fidelity Investment"/>
    <n v="4"/>
  </r>
  <r>
    <x v="357"/>
    <n v="2000000000"/>
    <d v="2022-01-12T00:00:00"/>
    <s v="2022"/>
    <s v="Other"/>
    <s v="Colchester"/>
    <x v="4"/>
    <s v="Europe"/>
    <n v="2018"/>
    <n v="193000000"/>
    <s v="Deer Park Road, Altamont Capital Partners, Eldridge"/>
    <n v="4"/>
  </r>
  <r>
    <x v="358"/>
    <n v="2000000000"/>
    <d v="2022-03-09T00:00:00"/>
    <s v="2022"/>
    <s v="Fintech"/>
    <s v="Irvine"/>
    <x v="1"/>
    <s v="North America"/>
    <n v="2012"/>
    <n v="507000000"/>
    <s v="e.ventures, Bain Capital Ventures, Greycroft"/>
    <n v="10"/>
  </r>
  <r>
    <x v="359"/>
    <n v="2000000000"/>
    <d v="2021-06-15T00:00:00"/>
    <s v="2021"/>
    <s v="Fintech"/>
    <s v="Mountain View"/>
    <x v="1"/>
    <s v="North America"/>
    <n v="2009"/>
    <n v="676000000"/>
    <s v="8VC, D1 Capital Partners, Sway Ventures"/>
    <n v="12"/>
  </r>
  <r>
    <x v="360"/>
    <n v="2000000000"/>
    <d v="2021-09-23T00:00:00"/>
    <s v="2021"/>
    <s v="Artificial intelligence"/>
    <m/>
    <x v="26"/>
    <s v="Asia"/>
    <n v="2016"/>
    <n v="536000000"/>
    <s v="Vision Plus Capital, GSR Ventures, ZhenFund"/>
    <n v="5"/>
  </r>
  <r>
    <x v="361"/>
    <n v="2000000000"/>
    <d v="2017-04-14T00:00:00"/>
    <s v="2017"/>
    <s v="Artificial intelligence"/>
    <s v="Hamilton"/>
    <x v="30"/>
    <s v="North America"/>
    <n v="2006"/>
    <n v="120000000"/>
    <s v="GAM Holding"/>
    <n v="11"/>
  </r>
  <r>
    <x v="362"/>
    <n v="2000000000"/>
    <d v="2021-12-17T00:00:00"/>
    <s v="2021"/>
    <s v="Internet software &amp; services"/>
    <s v="San Francisco"/>
    <x v="1"/>
    <s v="North America"/>
    <n v="2020"/>
    <n v="181000000"/>
    <s v="Accel, Benchmark, SV Angel"/>
    <n v="1"/>
  </r>
  <r>
    <x v="363"/>
    <n v="2000000000"/>
    <d v="2021-10-18T00:00:00"/>
    <s v="2021"/>
    <s v="Internet software &amp; services"/>
    <s v="Helsinki"/>
    <x v="17"/>
    <s v="Europe"/>
    <n v="2016"/>
    <n v="210000000"/>
    <s v="Institutional Venture Partners, Atomico, Earlybird Venture Capital"/>
    <n v="5"/>
  </r>
  <r>
    <x v="364"/>
    <n v="2000000000"/>
    <d v="2018-04-16T00:00:00"/>
    <s v="2018"/>
    <s v="Auto &amp; transportation"/>
    <s v="Shanghai"/>
    <x v="0"/>
    <s v="Asia"/>
    <n v="2017"/>
    <n v="792000000"/>
    <s v="Jiangsu Sha Steel Group, Shanghai Puyin Industry, Funa Yuanchuang Technology"/>
    <n v="1"/>
  </r>
  <r>
    <x v="365"/>
    <n v="2000000000"/>
    <d v="2022-02-15T00:00:00"/>
    <s v="2022"/>
    <s v="E-commerce &amp; direct-to-consumer"/>
    <s v="Jakarta"/>
    <x v="7"/>
    <s v="Asia"/>
    <n v="2014"/>
    <n v="438000000"/>
    <s v="DCM Ventures, IDG Capital, Siam Commercial Bank"/>
    <n v="8"/>
  </r>
  <r>
    <x v="366"/>
    <n v="2000000000"/>
    <d v="2021-04-19T00:00:00"/>
    <s v="2021"/>
    <s v="Fintech"/>
    <s v="Paris"/>
    <x v="15"/>
    <s v="Europe"/>
    <n v="2016"/>
    <n v="364000000"/>
    <s v="Index Ventures, Temasek, Portag3 Ventures"/>
    <n v="5"/>
  </r>
  <r>
    <x v="367"/>
    <n v="2000000000"/>
    <d v="2021-01-19T00:00:00"/>
    <s v="2021"/>
    <s v="Health"/>
    <s v="Bethesda"/>
    <x v="1"/>
    <s v="North America"/>
    <n v="2014"/>
    <n v="295000000"/>
    <s v="Venrock, CVF Capital Partners, ARCH Venture Partners"/>
    <n v="7"/>
  </r>
  <r>
    <x v="368"/>
    <n v="2000000000"/>
    <d v="2021-07-28T00:00:00"/>
    <s v="2021"/>
    <s v="Internet software &amp; services"/>
    <s v="San Francisco"/>
    <x v="1"/>
    <s v="North America"/>
    <n v="2012"/>
    <n v="334000000"/>
    <s v="Accel, Alven Capital, Storm Ventures"/>
    <n v="9"/>
  </r>
  <r>
    <x v="369"/>
    <n v="2000000000"/>
    <d v="2021-09-29T00:00:00"/>
    <s v="2021"/>
    <s v="Internet software &amp; services"/>
    <s v="New York"/>
    <x v="1"/>
    <s v="North America"/>
    <n v="2014"/>
    <n v="381000000"/>
    <s v="Spark Capital, Google Ventures, CRE Venture Capital"/>
    <n v="7"/>
  </r>
  <r>
    <x v="370"/>
    <n v="2000000000"/>
    <d v="2022-01-10T00:00:00"/>
    <s v="2022"/>
    <s v="E-commerce &amp; direct-to-consumer"/>
    <s v="Paris"/>
    <x v="15"/>
    <s v="Europe"/>
    <n v="2019"/>
    <n v="422000000"/>
    <s v="Global Founders Capital, Aglae Ventures, Alven Capital"/>
    <n v="3"/>
  </r>
  <r>
    <x v="371"/>
    <n v="2000000000"/>
    <d v="2020-05-26T00:00:00"/>
    <s v="2020"/>
    <s v="Other"/>
    <s v="Goleta"/>
    <x v="1"/>
    <s v="North America"/>
    <n v="2012"/>
    <n v="640000000"/>
    <s v="Upfront Ventures, Tao Capital Partners, Andreessen Horowitz"/>
    <n v="8"/>
  </r>
  <r>
    <x v="372"/>
    <n v="2000000000"/>
    <d v="2015-10-07T00:00:00"/>
    <s v="2015"/>
    <s v="E-commerce &amp; direct-to-consumer"/>
    <s v="San Francisco"/>
    <x v="1"/>
    <s v="North America"/>
    <n v="2009"/>
    <n v="431000000"/>
    <s v="Mithril, iNovia Capital, Foundry Group"/>
    <n v="6"/>
  </r>
  <r>
    <x v="373"/>
    <n v="2000000000"/>
    <d v="2020-01-21T00:00:00"/>
    <s v="2020"/>
    <s v="Mobile &amp; telecommunications"/>
    <s v="San Francisco"/>
    <x v="1"/>
    <s v="North America"/>
    <n v="2011"/>
    <n v="293000000"/>
    <s v="Magma Venture Partners, Pitango Venture Capital, Qumra Capital"/>
    <n v="9"/>
  </r>
  <r>
    <x v="374"/>
    <n v="2000000000"/>
    <d v="2021-05-19T00:00:00"/>
    <s v="2021"/>
    <s v="Artificial intelligence"/>
    <s v="New York"/>
    <x v="1"/>
    <s v="North America"/>
    <n v="2014"/>
    <n v="380000000"/>
    <s v="March Capital Partners, HOF Capital, Emergence Capital Partners"/>
    <n v="7"/>
  </r>
  <r>
    <x v="375"/>
    <n v="2000000000"/>
    <d v="2021-09-27T00:00:00"/>
    <s v="2021"/>
    <s v="Fintech"/>
    <s v="Bangkok"/>
    <x v="31"/>
    <s v="Asia"/>
    <n v="2013"/>
    <n v="150000000"/>
    <s v="Ant Group, Charoen Pokphand Group, Bow Wave Capital"/>
    <n v="8"/>
  </r>
  <r>
    <x v="376"/>
    <n v="2000000000"/>
    <d v="2022-01-31T00:00:00"/>
    <s v="2022"/>
    <s v="Health"/>
    <s v="Mountain View"/>
    <x v="1"/>
    <s v="North America"/>
    <n v="2016"/>
    <n v="150000000"/>
    <s v="Sequoia Capital, General Catalyst, Human Capital"/>
    <n v="6"/>
  </r>
  <r>
    <x v="377"/>
    <n v="2000000000"/>
    <d v="2012-12-17T00:00:00"/>
    <s v="2012"/>
    <s v="Artificial intelligence"/>
    <s v="Chicago"/>
    <x v="1"/>
    <s v="North America"/>
    <n v="2012"/>
    <n v="658000000"/>
    <s v="RRE Ventures, Tiger Global, August Capital"/>
    <n v="0"/>
  </r>
  <r>
    <x v="378"/>
    <n v="2000000000"/>
    <d v="2021-09-08T00:00:00"/>
    <s v="2021"/>
    <s v="Internet software &amp; services"/>
    <s v="Santa Clara"/>
    <x v="1"/>
    <s v="North America"/>
    <n v="2014"/>
    <n v="341000000"/>
    <s v="Ignition Partners, Formation 8, CRV"/>
    <n v="7"/>
  </r>
  <r>
    <x v="379"/>
    <n v="2000000000"/>
    <d v="2019-03-25T00:00:00"/>
    <s v="2019"/>
    <s v="Fintech"/>
    <s v="Beijing"/>
    <x v="0"/>
    <s v="Asia"/>
    <n v="2015"/>
    <n v="224000000"/>
    <s v="Guozhong Venture Capital Management, Shenzhen Capital Group, Oriental Fortune Capital"/>
    <n v="4"/>
  </r>
  <r>
    <x v="380"/>
    <n v="2000000000"/>
    <d v="2017-11-24T00:00:00"/>
    <s v="2017"/>
    <s v="Fintech"/>
    <s v="Peterborough"/>
    <x v="4"/>
    <s v="Europe"/>
    <n v="1992"/>
    <n v="696000000"/>
    <s v="CPP Investment Board"/>
    <n v="25"/>
  </r>
  <r>
    <x v="381"/>
    <n v="2000000000"/>
    <d v="2020-08-18T00:00:00"/>
    <s v="2020"/>
    <s v="Hardware"/>
    <s v="Shanghai"/>
    <x v="0"/>
    <s v="Asia"/>
    <n v="2019"/>
    <n v="285000000"/>
    <s v="V FUND, IDG Capital, Green Pine Capital Partners"/>
    <n v="1"/>
  </r>
  <r>
    <x v="382"/>
    <n v="2000000000"/>
    <d v="2021-09-13T00:00:00"/>
    <s v="2021"/>
    <s v="Cybersecurity"/>
    <s v="Boston"/>
    <x v="1"/>
    <s v="North America"/>
    <n v="2013"/>
    <n v="401000000"/>
    <s v="Menlo Ventures, GGV Capital, Flybridge Capital Partners"/>
    <n v="8"/>
  </r>
  <r>
    <x v="383"/>
    <n v="2000000000"/>
    <d v="2021-05-05T00:00:00"/>
    <s v="2021"/>
    <s v="Fintech"/>
    <s v="Mexico City"/>
    <x v="13"/>
    <s v="North America"/>
    <n v="2014"/>
    <n v="378000000"/>
    <s v="Pantera Capital, QED Investors, Coinbase Ventures"/>
    <n v="7"/>
  </r>
  <r>
    <x v="384"/>
    <n v="2000000000"/>
    <d v="2015-09-16T00:00:00"/>
    <s v="2015"/>
    <s v="Auto &amp; transportation"/>
    <s v="Paris"/>
    <x v="15"/>
    <s v="Europe"/>
    <n v="2006"/>
    <n v="449000000"/>
    <s v="Accel Partners, Index Ventures, Insight Venture Partners"/>
    <n v="9"/>
  </r>
  <r>
    <x v="385"/>
    <n v="2000000000"/>
    <d v="2021-09-22T00:00:00"/>
    <s v="2021"/>
    <s v="Artificial intelligence"/>
    <s v="Shanghai"/>
    <x v="0"/>
    <s v="Asia"/>
    <n v="2016"/>
    <n v="115000000"/>
    <s v="Northern Light Venture Capital, Xiaomi, FutureX Capital"/>
    <n v="5"/>
  </r>
  <r>
    <x v="386"/>
    <n v="2000000000"/>
    <d v="2022-02-23T00:00:00"/>
    <s v="2022"/>
    <s v="Artificial intelligence"/>
    <s v="Mountain View"/>
    <x v="1"/>
    <s v="North America"/>
    <n v="2009"/>
    <n v="422000000"/>
    <s v="Bain Capital Ventures, Sixth Street Growth, Lightspeed Venture Partners"/>
    <n v="13"/>
  </r>
  <r>
    <x v="387"/>
    <n v="2000000000"/>
    <d v="2022-04-05T00:00:00"/>
    <s v="2022"/>
    <s v="Fintech"/>
    <s v="San Francisco"/>
    <x v="1"/>
    <s v="North America"/>
    <n v="2018"/>
    <n v="45000000"/>
    <s v="DeFi Technologies, Hypersphere Ventures, M13"/>
    <n v="4"/>
  </r>
  <r>
    <x v="388"/>
    <n v="2000000000"/>
    <d v="2021-06-01T00:00:00"/>
    <s v="2021"/>
    <s v="Fintech"/>
    <s v="London"/>
    <x v="4"/>
    <s v="Europe"/>
    <n v="2012"/>
    <n v="477000000"/>
    <s v="Octopus Ventures, Munich Re Ventures, CommerzVentures"/>
    <n v="9"/>
  </r>
  <r>
    <x v="389"/>
    <n v="2000000000"/>
    <d v="2021-05-25T00:00:00"/>
    <s v="2021"/>
    <s v="Other"/>
    <s v="New York"/>
    <x v="1"/>
    <s v="North America"/>
    <n v="2015"/>
    <n v="497000000"/>
    <s v="Temasek, Google Ventures, General Catalyst"/>
    <n v="6"/>
  </r>
  <r>
    <x v="390"/>
    <n v="2000000000"/>
    <d v="2017-04-10T00:00:00"/>
    <s v="2017"/>
    <s v="Consumer &amp; retail"/>
    <s v="Aberdeen"/>
    <x v="4"/>
    <s v="Europe"/>
    <n v="2007"/>
    <n v="233000000"/>
    <s v="TSG Consumer Partners, Crowdcube"/>
    <n v="10"/>
  </r>
  <r>
    <x v="391"/>
    <n v="2000000000"/>
    <d v="2021-09-30T00:00:00"/>
    <s v="2021"/>
    <s v="Internet software &amp; services"/>
    <s v="Nashville"/>
    <x v="1"/>
    <s v="North America"/>
    <n v="2015"/>
    <n v="289000000"/>
    <s v="Nyca Partners, Index Ventures, Technology Crossover Ventures"/>
    <n v="6"/>
  </r>
  <r>
    <x v="392"/>
    <n v="2000000000"/>
    <d v="2021-06-18T00:00:00"/>
    <s v="2021"/>
    <s v="Fintech"/>
    <s v="Amsterdam"/>
    <x v="16"/>
    <s v="Europe"/>
    <n v="2013"/>
    <n v="281000000"/>
    <s v="Undisclosed"/>
    <n v="8"/>
  </r>
  <r>
    <x v="393"/>
    <n v="2000000000"/>
    <d v="2019-02-06T00:00:00"/>
    <s v="2019"/>
    <s v="Consumer &amp; retail"/>
    <s v="San Francisco"/>
    <x v="1"/>
    <s v="North America"/>
    <n v="2012"/>
    <n v="218000000"/>
    <s v="Insight Venture Partners, TPG Growth, Sound Ventures"/>
    <n v="7"/>
  </r>
  <r>
    <x v="394"/>
    <n v="2000000000"/>
    <d v="2018-12-19T00:00:00"/>
    <s v="2018"/>
    <s v="Mobile &amp; telecommunications"/>
    <s v="Cambridge"/>
    <x v="1"/>
    <s v="North America"/>
    <n v="2010"/>
    <n v="503000000"/>
    <s v="SoftBank Group"/>
    <n v="8"/>
  </r>
  <r>
    <x v="395"/>
    <n v="2000000000"/>
    <d v="2021-10-21T00:00:00"/>
    <s v="2021"/>
    <s v="Fintech"/>
    <s v="New York"/>
    <x v="1"/>
    <s v="North America"/>
    <n v="2021"/>
    <n v="100000000"/>
    <s v="Insight Partners, Softbank Group, Connect Ventures"/>
    <n v="0"/>
  </r>
  <r>
    <x v="396"/>
    <n v="2000000000"/>
    <d v="2018-01-17T00:00:00"/>
    <s v="2018"/>
    <s v="Auto &amp; transportation"/>
    <s v="Hangzhou"/>
    <x v="0"/>
    <s v="Asia"/>
    <n v="2015"/>
    <n v="744000000"/>
    <s v="People Electrical Appliance Group China, Zhongrong International Trust"/>
    <n v="3"/>
  </r>
  <r>
    <x v="397"/>
    <n v="2000000000"/>
    <d v="2022-03-22T00:00:00"/>
    <s v="2022"/>
    <s v="Fintech"/>
    <s v="New York"/>
    <x v="1"/>
    <s v="North America"/>
    <n v="2017"/>
    <n v="282000000"/>
    <s v="Sequoia Capital, Index Ventures, S Capital"/>
    <n v="5"/>
  </r>
  <r>
    <x v="398"/>
    <n v="2000000000"/>
    <d v="2015-08-20T00:00:00"/>
    <s v="2015"/>
    <s v="Hardware"/>
    <s v="Redwood City"/>
    <x v="1"/>
    <s v="North America"/>
    <n v="2013"/>
    <n v="682000000"/>
    <s v="Google Ventures, Sequoia Capital, Wakefield Group"/>
    <n v="2"/>
  </r>
  <r>
    <x v="399"/>
    <n v="2000000000"/>
    <d v="2021-07-12T00:00:00"/>
    <s v="2021"/>
    <s v="E-commerce &amp; direct-to-consumer"/>
    <s v="Selangor"/>
    <x v="32"/>
    <s v="Asia"/>
    <n v="2015"/>
    <n v="577000000"/>
    <s v="Gobi Partners, 500 Startups, Ondine Capital"/>
    <n v="6"/>
  </r>
  <r>
    <x v="400"/>
    <n v="2000000000"/>
    <d v="2019-03-01T00:00:00"/>
    <s v="2019"/>
    <s v="E-commerce &amp; direct-to-consumer"/>
    <s v="Jiangsu"/>
    <x v="0"/>
    <s v="Asia"/>
    <n v="1995"/>
    <n v="946000000"/>
    <s v="Alibaba Group,Co-Stone Venture Capital, Buhuo Venture Capital"/>
    <n v="24"/>
  </r>
  <r>
    <x v="401"/>
    <n v="2000000000"/>
    <d v="2021-09-15T00:00:00"/>
    <s v="2021"/>
    <s v="Fintech"/>
    <s v="Boston"/>
    <x v="1"/>
    <s v="North America"/>
    <n v="2000"/>
    <n v="19000000"/>
    <s v="The Carlyle Group, CVC Capital Partners"/>
    <n v="21"/>
  </r>
  <r>
    <x v="402"/>
    <n v="2000000000"/>
    <d v="2017-02-21T00:00:00"/>
    <s v="2017"/>
    <s v="Fintech"/>
    <s v="Hangzhou"/>
    <x v="0"/>
    <s v="Asia"/>
    <n v="2014"/>
    <n v="536000000"/>
    <s v="Shunwei Capital Partners, China Media Group, Guangzhou Huiyin Aofeng Equity Investment Fund"/>
    <n v="3"/>
  </r>
  <r>
    <x v="403"/>
    <n v="2000000000"/>
    <d v="2017-10-30T00:00:00"/>
    <s v="2017"/>
    <s v="Edtech"/>
    <s v="Shanghai"/>
    <x v="0"/>
    <s v="Asia"/>
    <n v="2014"/>
    <n v="188000000"/>
    <s v="Trustbridge Partners, IDG Capital, Sequoia Capital China"/>
    <n v="3"/>
  </r>
  <r>
    <x v="404"/>
    <n v="2000000000"/>
    <d v="2021-05-31T00:00:00"/>
    <s v="2021"/>
    <s v="Fintech"/>
    <s v="San Francisco"/>
    <x v="1"/>
    <s v="North America"/>
    <n v="2017"/>
    <n v="302000000"/>
    <s v="Deciens Capital, Bezos Expeditions, 500 Startups"/>
    <n v="4"/>
  </r>
  <r>
    <x v="405"/>
    <n v="2000000000"/>
    <d v="2021-05-11T00:00:00"/>
    <s v="2021"/>
    <s v="Internet software &amp; services"/>
    <s v="San Francisco"/>
    <x v="1"/>
    <s v="North America"/>
    <n v="2011"/>
    <n v="315000000"/>
    <s v="Threshold Ventures, Baseline Ventures, Harrison Metal"/>
    <n v="10"/>
  </r>
  <r>
    <x v="406"/>
    <n v="2000000000"/>
    <d v="2021-06-17T00:00:00"/>
    <s v="2021"/>
    <s v="Cybersecurity"/>
    <s v="New York"/>
    <x v="1"/>
    <s v="North America"/>
    <n v="2015"/>
    <n v="640000000"/>
    <s v="Bessemer Venture Partners, MoreVC, Team8"/>
    <n v="6"/>
  </r>
  <r>
    <x v="407"/>
    <n v="2000000000"/>
    <d v="2021-04-20T00:00:00"/>
    <s v="2021"/>
    <s v="Fintech"/>
    <s v="Toronto"/>
    <x v="14"/>
    <s v="North America"/>
    <n v="2015"/>
    <n v="433000000"/>
    <s v="Highland Capital Partners, Oak HC/FT Partners, Emergence Capital Partners"/>
    <n v="6"/>
  </r>
  <r>
    <x v="408"/>
    <n v="2000000000"/>
    <d v="2021-10-28T00:00:00"/>
    <s v="2021"/>
    <s v="Data management &amp; analytics"/>
    <s v="Portola Valley"/>
    <x v="1"/>
    <s v="North America"/>
    <n v="2021"/>
    <n v="300000000"/>
    <s v="Lightspeed Venture Partners, Almaz Capital Partners, Altimeter Capital"/>
    <n v="0"/>
  </r>
  <r>
    <x v="409"/>
    <n v="2000000000"/>
    <d v="2021-04-27T00:00:00"/>
    <s v="2021"/>
    <s v="Internet software &amp; services"/>
    <s v="Burnaby"/>
    <x v="14"/>
    <s v="North America"/>
    <n v="2008"/>
    <n v="386000000"/>
    <s v="OMERS Private Equity, T. Rowe Price, Technology Crossover Ventures"/>
    <n v="13"/>
  </r>
  <r>
    <x v="410"/>
    <n v="2000000000"/>
    <d v="2021-06-10T00:00:00"/>
    <s v="2021"/>
    <s v="Fintech"/>
    <s v="Mexico City"/>
    <x v="13"/>
    <s v="North America"/>
    <n v="2012"/>
    <n v="381000000"/>
    <s v="Alta Ventures Mexico, General Atlantic, SoftBank Group"/>
    <n v="9"/>
  </r>
  <r>
    <x v="411"/>
    <n v="2000000000"/>
    <d v="2022-02-15T00:00:00"/>
    <s v="2022"/>
    <s v="Internet software &amp; services"/>
    <s v="Santa Clara"/>
    <x v="1"/>
    <s v="North America"/>
    <n v="2011"/>
    <n v="100000000"/>
    <s v="Blackstone, Bessemer Venture Partners"/>
    <n v="11"/>
  </r>
  <r>
    <x v="412"/>
    <n v="2000000000"/>
    <d v="2021-09-08T00:00:00"/>
    <s v="2021"/>
    <s v="Fintech"/>
    <s v="Sao Paulo"/>
    <x v="19"/>
    <s v="South America"/>
    <n v="2015"/>
    <n v="345000000"/>
    <s v="Plug and Play Ventures, Valor Capital Group, DST Global"/>
    <n v="6"/>
  </r>
  <r>
    <x v="413"/>
    <n v="2000000000"/>
    <d v="2021-05-19T00:00:00"/>
    <s v="2021"/>
    <s v="Data management &amp; analytics"/>
    <s v="Lysaker"/>
    <x v="33"/>
    <s v="Europe"/>
    <n v="2016"/>
    <n v="225000000"/>
    <s v="Technology Crossover Ventures, Accel, Aker"/>
    <n v="5"/>
  </r>
  <r>
    <x v="414"/>
    <n v="2000000000"/>
    <d v="2021-10-15T00:00:00"/>
    <s v="2021"/>
    <s v="Fintech"/>
    <s v="San Francisco"/>
    <x v="1"/>
    <s v="North America"/>
    <n v="2017"/>
    <n v="119000000"/>
    <s v="Accomplice, Polychain Capital, GoldenTree Asset Management"/>
    <n v="4"/>
  </r>
  <r>
    <x v="415"/>
    <n v="2000000000"/>
    <d v="2021-10-06T00:00:00"/>
    <s v="2021"/>
    <s v="Fintech"/>
    <s v="Bangalore"/>
    <x v="6"/>
    <s v="Asia"/>
    <n v="2017"/>
    <n v="301000000"/>
    <s v="Tiger Global Management, Sequoia Capital India, Ribbit Capital"/>
    <n v="4"/>
  </r>
  <r>
    <x v="416"/>
    <n v="2000000000"/>
    <d v="2019-06-17T00:00:00"/>
    <s v="2019"/>
    <s v="Fintech"/>
    <s v="San Francisco"/>
    <x v="1"/>
    <s v="North America"/>
    <n v="2013"/>
    <n v="719000000"/>
    <s v="New Enterprise Associates, Founders Fund, Google Ventures"/>
    <n v="6"/>
  </r>
  <r>
    <x v="417"/>
    <n v="2000000000"/>
    <d v="2022-03-29T00:00:00"/>
    <s v="2022"/>
    <s v="Artificial intelligence"/>
    <s v="Boston"/>
    <x v="1"/>
    <s v="North America"/>
    <n v="2018"/>
    <n v="300000000"/>
    <s v="Sixth Street Partners, Declaration Partners, Maverick Ventures Israel"/>
    <n v="4"/>
  </r>
  <r>
    <x v="418"/>
    <n v="2000000000"/>
    <d v="2022-03-17T00:00:00"/>
    <s v="2022"/>
    <s v="Artificial intelligence"/>
    <s v="San Francisco"/>
    <x v="1"/>
    <s v="North America"/>
    <n v="2017"/>
    <n v="151000000"/>
    <s v="Andreessen Horowitz, Greylock Partners, Sequoia Capital"/>
    <n v="5"/>
  </r>
  <r>
    <x v="419"/>
    <n v="2000000000"/>
    <d v="2021-07-29T00:00:00"/>
    <s v="2021"/>
    <s v="Internet software &amp; services"/>
    <s v="Richmond"/>
    <x v="3"/>
    <s v="Oceania"/>
    <n v="2011"/>
    <n v="257000000"/>
    <s v="Felicis Ventures, Index Ventures, Blackbird Ventures"/>
    <n v="10"/>
  </r>
  <r>
    <x v="420"/>
    <n v="2000000000"/>
    <d v="2021-04-27T00:00:00"/>
    <s v="2021"/>
    <s v="Fintech"/>
    <s v="New York"/>
    <x v="1"/>
    <s v="North America"/>
    <n v="2015"/>
    <n v="402000000"/>
    <s v="Expa, QED Investors, Foundation Capital"/>
    <n v="6"/>
  </r>
  <r>
    <x v="421"/>
    <n v="2000000000"/>
    <d v="2022-01-27T00:00:00"/>
    <s v="2022"/>
    <s v="E-commerce &amp; direct-to-consumer"/>
    <s v="Bengaluru"/>
    <x v="6"/>
    <s v="Asia"/>
    <n v="2018"/>
    <n v="612000000"/>
    <s v="Alpha Wave Global, Matrix Partners India, Tiger Global Management"/>
    <n v="4"/>
  </r>
  <r>
    <x v="422"/>
    <n v="2000000000"/>
    <d v="2021-11-22T00:00:00"/>
    <s v="2021"/>
    <s v="Supply chain, logistics, &amp; delivery"/>
    <s v="San Francisco"/>
    <x v="1"/>
    <s v="North America"/>
    <n v="2017"/>
    <n v="456000000"/>
    <s v="8VC, Activant Capital, GLP Capital Partners"/>
    <n v="4"/>
  </r>
  <r>
    <x v="423"/>
    <n v="2000000000"/>
    <d v="2021-10-26T00:00:00"/>
    <s v="2021"/>
    <s v="Data management &amp; analytics"/>
    <s v="Cambridge"/>
    <x v="1"/>
    <s v="North America"/>
    <n v="2011"/>
    <n v="381000000"/>
    <s v="Insight Partners, Kibo Ventures, Bessemer Venture Partners"/>
    <n v="10"/>
  </r>
  <r>
    <x v="424"/>
    <n v="2000000000"/>
    <d v="2020-10-06T00:00:00"/>
    <s v="2020"/>
    <s v="Internet software &amp; services"/>
    <s v="San Francisco"/>
    <x v="1"/>
    <s v="North America"/>
    <n v="2011"/>
    <n v="400000000"/>
    <s v="Andreessen Horowitz, Google Ventures, Section 32"/>
    <n v="9"/>
  </r>
  <r>
    <x v="425"/>
    <n v="2000000000"/>
    <d v="2021-03-29T00:00:00"/>
    <s v="2021"/>
    <s v="Other"/>
    <s v="San Francisco"/>
    <x v="1"/>
    <s v="North America"/>
    <n v="2012"/>
    <n v="351000000"/>
    <s v="Fashion Tech Lab, Fidelity Investments, Vast Ventures"/>
    <n v="9"/>
  </r>
  <r>
    <x v="426"/>
    <n v="2000000000"/>
    <d v="2021-03-03T00:00:00"/>
    <s v="2021"/>
    <s v="Health"/>
    <s v="Denver"/>
    <x v="1"/>
    <s v="North America"/>
    <n v="2013"/>
    <n v="403000000"/>
    <s v="Alta Partners, Questa Capital, Echo Health Venturesl"/>
    <n v="8"/>
  </r>
  <r>
    <x v="427"/>
    <n v="2000000000"/>
    <d v="2021-08-13T00:00:00"/>
    <s v="2021"/>
    <s v="Fintech"/>
    <s v="San Francisco"/>
    <x v="1"/>
    <s v="North America"/>
    <n v="2017"/>
    <n v="370000000"/>
    <s v="Andreessen Horowitz, Caffeinated Capital, SciFi VC"/>
    <n v="4"/>
  </r>
  <r>
    <x v="428"/>
    <n v="2000000000"/>
    <d v="2021-10-28T00:00:00"/>
    <s v="2021"/>
    <s v="Cybersecurity"/>
    <s v="Hanover"/>
    <x v="1"/>
    <s v="North America"/>
    <n v="2016"/>
    <n v="358000000"/>
    <s v="DataTribe, Energy Impact Partners, AllegisCyber Capital"/>
    <n v="5"/>
  </r>
  <r>
    <x v="429"/>
    <n v="2000000000"/>
    <d v="2021-01-06T00:00:00"/>
    <s v="2021"/>
    <s v="Data management &amp; analytics"/>
    <s v="Santa Clara"/>
    <x v="1"/>
    <s v="North America"/>
    <n v="2015"/>
    <n v="410000000"/>
    <s v="Lightspeed Venture Partners, Redpoint Ventures, Norwest Venture Partners"/>
    <n v="6"/>
  </r>
  <r>
    <x v="430"/>
    <n v="2000000000"/>
    <d v="2019-06-20T00:00:00"/>
    <s v="2019"/>
    <s v="Data management &amp; analytics"/>
    <s v="Sunnyvale"/>
    <x v="1"/>
    <s v="North America"/>
    <n v="2007"/>
    <n v="475000000"/>
    <s v="Nexus Venture Partners, Tenaya Capital, Sequoia Capital"/>
    <n v="12"/>
  </r>
  <r>
    <x v="431"/>
    <n v="2000000000"/>
    <d v="2019-02-01T00:00:00"/>
    <s v="2019"/>
    <s v="E-commerce &amp; direct-to-consumer"/>
    <s v="Shanghai"/>
    <x v="0"/>
    <s v="Asia"/>
    <n v="2015"/>
    <n v="101000000"/>
    <s v="K2VC, Lightspeed China Partners, Sky9 Capital"/>
    <n v="4"/>
  </r>
  <r>
    <x v="432"/>
    <n v="2000000000"/>
    <d v="2020-10-27T00:00:00"/>
    <s v="2020"/>
    <s v="Internet software &amp; services"/>
    <s v="Santa Clara"/>
    <x v="1"/>
    <s v="North America"/>
    <n v="2016"/>
    <n v="397000000"/>
    <s v="Foundation Capital, Institutional Venture Partners, General Catalyst"/>
    <n v="4"/>
  </r>
  <r>
    <x v="433"/>
    <n v="2000000000"/>
    <d v="2022-02-07T00:00:00"/>
    <s v="2022"/>
    <s v="Supply chain, logistics, &amp; delivery"/>
    <s v="Pune"/>
    <x v="6"/>
    <s v="Asia"/>
    <n v="2016"/>
    <n v="435000000"/>
    <s v="Kalaari Capital, Norwest Venture Partners, Prosus Ventures"/>
    <n v="6"/>
  </r>
  <r>
    <x v="434"/>
    <n v="2000000000"/>
    <d v="2021-01-05T00:00:00"/>
    <s v="2021"/>
    <s v="Hardware"/>
    <s v="Shanghai"/>
    <x v="0"/>
    <s v="Asia"/>
    <n v="2018"/>
    <n v="472000000"/>
    <s v="Tencent Holdings, Delta Capital, Redpoint Ventures China"/>
    <n v="3"/>
  </r>
  <r>
    <x v="435"/>
    <n v="2000000000"/>
    <d v="2019-04-15T00:00:00"/>
    <s v="2019"/>
    <s v="Auto &amp; transportation"/>
    <s v="Shanghai"/>
    <x v="0"/>
    <s v="Asia"/>
    <n v="2015"/>
    <n v="1000000000"/>
    <s v="Automobile Industry Guidance Fund"/>
    <n v="4"/>
  </r>
  <r>
    <x v="436"/>
    <n v="2000000000"/>
    <d v="2020-03-10T00:00:00"/>
    <s v="2020"/>
    <s v="Internet software &amp; services"/>
    <s v="Oakland"/>
    <x v="1"/>
    <s v="North America"/>
    <n v="2010"/>
    <n v="299000000"/>
    <s v="K9 Ventures, Menlo Ventures, Andreessen Horowitz"/>
    <n v="10"/>
  </r>
  <r>
    <x v="437"/>
    <n v="2000000000"/>
    <d v="2021-06-01T00:00:00"/>
    <s v="2021"/>
    <s v="Cybersecurity"/>
    <s v="Foster City"/>
    <x v="1"/>
    <s v="North America"/>
    <n v="2013"/>
    <n v="390000000"/>
    <s v="Norwest Venture Partners, Aspect Ventures, Lightspeed Venture Partners"/>
    <n v="8"/>
  </r>
  <r>
    <x v="438"/>
    <n v="2000000000"/>
    <d v="2022-01-17T00:00:00"/>
    <s v="2022"/>
    <s v="Hardware"/>
    <s v="Croix"/>
    <x v="15"/>
    <s v="Europe"/>
    <n v="2015"/>
    <n v="450000000"/>
    <s v="Breega Capital, Iris Capital, 360 Capital Partners"/>
    <n v="7"/>
  </r>
  <r>
    <x v="439"/>
    <n v="2000000000"/>
    <d v="2021-05-18T00:00:00"/>
    <s v="2021"/>
    <s v="Fintech"/>
    <s v="San Francisco"/>
    <x v="1"/>
    <s v="North America"/>
    <n v="2004"/>
    <n v="320000000"/>
    <s v="GreatPoint Ventures, Meritech Capital Partners, PayPal Ventures"/>
    <n v="17"/>
  </r>
  <r>
    <x v="440"/>
    <n v="2000000000"/>
    <d v="2019-04-02T00:00:00"/>
    <s v="2019"/>
    <s v="Supply chain, logistics, &amp; delivery"/>
    <s v="Boston"/>
    <x v="1"/>
    <s v="North America"/>
    <n v="2007"/>
    <n v="421000000"/>
    <s v="Insight Venture Partners, ICONIQ Capital, Launchpad Venture Group"/>
    <n v="12"/>
  </r>
  <r>
    <x v="441"/>
    <n v="2000000000"/>
    <d v="2021-02-07T00:00:00"/>
    <s v="2021"/>
    <s v="Edtech"/>
    <s v="Beijing"/>
    <x v="0"/>
    <s v="Asia"/>
    <n v="2015"/>
    <n v="390000000"/>
    <s v="Trustbridge Partners, Hony Capital, IDG Capital"/>
    <n v="6"/>
  </r>
  <r>
    <x v="442"/>
    <n v="2000000000"/>
    <d v="2020-02-07T00:00:00"/>
    <s v="2020"/>
    <s v="E-commerce &amp; direct-to-consumer"/>
    <s v="Pune"/>
    <x v="6"/>
    <s v="Asia"/>
    <n v="2010"/>
    <n v="441000000"/>
    <s v="SoftBank Group, SAIF Partners India, Valiant Capital Partners"/>
    <n v="10"/>
  </r>
  <r>
    <x v="443"/>
    <n v="2000000000"/>
    <d v="2018-08-01T00:00:00"/>
    <s v="2018"/>
    <s v="Hardware"/>
    <s v="Somerville"/>
    <x v="1"/>
    <s v="North America"/>
    <n v="2011"/>
    <n v="251000000"/>
    <s v="Pitango Venture Capital, DFJ Growth Fund, Foundry Group"/>
    <n v="7"/>
  </r>
  <r>
    <x v="444"/>
    <n v="2000000000"/>
    <d v="2021-06-21T00:00:00"/>
    <s v="2021"/>
    <s v="Supply chain, logistics, &amp; delivery"/>
    <s v="Berlin"/>
    <x v="10"/>
    <s v="Europe"/>
    <n v="2016"/>
    <n v="593000000"/>
    <s v="Cherry Ventures, Northzone Ventures, Global Founders Capital"/>
    <n v="5"/>
  </r>
  <r>
    <x v="445"/>
    <n v="2000000000"/>
    <d v="2021-08-04T00:00:00"/>
    <s v="2021"/>
    <s v="Internet software &amp; services"/>
    <s v="Atlanta"/>
    <x v="1"/>
    <s v="North America"/>
    <n v="2014"/>
    <n v="172000000"/>
    <s v="Google Ventures, Kleiner Perkins Caufield &amp; Byers, Stripes Group"/>
    <n v="7"/>
  </r>
  <r>
    <x v="446"/>
    <n v="2000000000"/>
    <d v="2022-02-15T00:00:00"/>
    <s v="2022"/>
    <s v="Supply chain, logistics, &amp; delivery"/>
    <s v="Beijing"/>
    <x v="0"/>
    <s v="Asia"/>
    <n v="2006"/>
    <n v="710000000"/>
    <s v="Eastern Bell Capital 32, SDIC CMC Investment Management, Trustbridge Partners"/>
    <n v="16"/>
  </r>
  <r>
    <x v="447"/>
    <n v="2000000000"/>
    <d v="2016-05-24T00:00:00"/>
    <s v="2016"/>
    <s v="Auto &amp; transportation"/>
    <s v="London"/>
    <x v="4"/>
    <s v="Europe"/>
    <n v="2010"/>
    <n v="828000000"/>
    <s v="Volkswagen, Access Industries, Vostok New Ventures"/>
    <n v="6"/>
  </r>
  <r>
    <x v="448"/>
    <n v="2000000000"/>
    <d v="2019-03-19T00:00:00"/>
    <s v="2019"/>
    <s v="Consumer &amp; retail"/>
    <s v="New York"/>
    <x v="1"/>
    <s v="North America"/>
    <n v="2014"/>
    <n v="266000000"/>
    <s v="Forerunner Ventures, Institutional Venture Partners, Thrive Capital"/>
    <n v="5"/>
  </r>
  <r>
    <x v="449"/>
    <n v="2000000000"/>
    <d v="2022-02-08T00:00:00"/>
    <s v="2022"/>
    <s v="Fintech"/>
    <s v="London"/>
    <x v="4"/>
    <s v="Europe"/>
    <n v="2011"/>
    <n v="529000000"/>
    <s v="Accel, Passion Capital, Balderton Capital"/>
    <n v="11"/>
  </r>
  <r>
    <x v="450"/>
    <n v="2000000000"/>
    <d v="2020-11-03T00:00:00"/>
    <s v="2020"/>
    <s v="Supply chain, logistics, &amp; delivery"/>
    <s v="London"/>
    <x v="4"/>
    <s v="Europe"/>
    <n v="2012"/>
    <n v="311000000"/>
    <s v="MMC Ventures, BGF Ventures, Unilever Ventures"/>
    <n v="8"/>
  </r>
  <r>
    <x v="451"/>
    <n v="2000000000"/>
    <d v="2020-09-24T00:00:00"/>
    <s v="2020"/>
    <s v="Fintech"/>
    <s v="Atlanta"/>
    <x v="1"/>
    <s v="North America"/>
    <n v="2014"/>
    <n v="557000000"/>
    <s v="Relay Ventures, TTV Capital, Canapi Ventures"/>
    <n v="6"/>
  </r>
  <r>
    <x v="452"/>
    <n v="2000000000"/>
    <d v="2021-03-17T00:00:00"/>
    <s v="2021"/>
    <s v="Consumer &amp; retail"/>
    <s v="Shanghai"/>
    <x v="0"/>
    <s v="Asia"/>
    <n v="2017"/>
    <n v="523000000"/>
    <s v="Tiantu Capital, CMB International Capital, Vision Knight Capital"/>
    <n v="4"/>
  </r>
  <r>
    <x v="453"/>
    <n v="2000000000"/>
    <d v="2019-06-12T00:00:00"/>
    <s v="2019"/>
    <s v="Internet software &amp; services"/>
    <s v="New York"/>
    <x v="1"/>
    <s v="North America"/>
    <n v="2012"/>
    <n v="525000000"/>
    <s v="General Atlantic, SoftBank Group, Atomico"/>
    <n v="7"/>
  </r>
  <r>
    <x v="454"/>
    <n v="2000000000"/>
    <d v="2021-11-07T00:00:00"/>
    <s v="2021"/>
    <s v="Artificial intelligence"/>
    <s v="Mountain View"/>
    <x v="1"/>
    <s v="North America"/>
    <n v="2011"/>
    <n v="251000000"/>
    <s v="Nexus Venture Partners, Transamerica Ventures, Crane Venture Partners"/>
    <n v="10"/>
  </r>
  <r>
    <x v="455"/>
    <n v="2000000000"/>
    <d v="2021-01-14T00:00:00"/>
    <s v="2021"/>
    <s v="Artificial intelligence"/>
    <s v="San Francisco"/>
    <x v="1"/>
    <s v="North America"/>
    <n v="2016"/>
    <n v="195000000"/>
    <s v="Menlo Ventures, Alkeon Capital Management, Citi Ventures"/>
    <n v="5"/>
  </r>
  <r>
    <x v="456"/>
    <n v="2000000000"/>
    <d v="2018-02-16T00:00:00"/>
    <s v="2018"/>
    <s v="Consumer &amp; retail"/>
    <s v="New York"/>
    <x v="1"/>
    <s v="North America"/>
    <n v="2013"/>
    <n v="792000000"/>
    <s v="Thrive Capital, Tiger Global Management, Temasek"/>
    <n v="5"/>
  </r>
  <r>
    <x v="457"/>
    <n v="2000000000"/>
    <d v="2017-12-04T00:00:00"/>
    <s v="2017"/>
    <s v="Health"/>
    <s v="Redwood City"/>
    <x v="1"/>
    <s v="North America"/>
    <n v="2007"/>
    <n v="568000000"/>
    <s v="BlueCross BlueShield Venture Partners, US Venture Partners"/>
    <n v="10"/>
  </r>
  <r>
    <x v="458"/>
    <n v="2000000000"/>
    <d v="2020-08-01T00:00:00"/>
    <s v="2020"/>
    <s v="Artificial intelligence"/>
    <s v="Shanghai"/>
    <x v="0"/>
    <s v="Asia"/>
    <n v="2013"/>
    <n v="717000000"/>
    <s v="Lightspeed China Partners, Baidu Ventures, Qiming Venture Partners"/>
    <n v="7"/>
  </r>
  <r>
    <x v="459"/>
    <n v="2000000000"/>
    <d v="2019-07-01T00:00:00"/>
    <s v="2019"/>
    <s v="Other"/>
    <s v="Shenzhen"/>
    <x v="0"/>
    <s v="Asia"/>
    <n v="2012"/>
    <n v="594000000"/>
    <s v="Sequoia Capital China, Tencent Investment, BA Capital"/>
    <n v="7"/>
  </r>
  <r>
    <x v="460"/>
    <n v="2000000000"/>
    <d v="2021-10-12T00:00:00"/>
    <s v="2021"/>
    <s v="Internet software &amp; services"/>
    <s v="Tel Aviv"/>
    <x v="18"/>
    <s v="Asia"/>
    <n v="2015"/>
    <n v="274000000"/>
    <s v="Bessemer Venture Partners, Eight Roads Ventures, Battery Ventures"/>
    <n v="6"/>
  </r>
  <r>
    <x v="461"/>
    <n v="2000000000"/>
    <d v="2021-04-21T00:00:00"/>
    <s v="2021"/>
    <s v="Artificial intelligence"/>
    <s v="San Francisco"/>
    <x v="1"/>
    <s v="North America"/>
    <n v="2013"/>
    <n v="121000000"/>
    <s v="Tomales Bay Capital, Bain &amp; Company, General Catalyst"/>
    <n v="8"/>
  </r>
  <r>
    <x v="462"/>
    <n v="2000000000"/>
    <d v="2021-09-02T00:00:00"/>
    <s v="2021"/>
    <s v="Fintech"/>
    <s v="San Francisco"/>
    <x v="1"/>
    <s v="North America"/>
    <n v="2012"/>
    <n v="219000000"/>
    <s v="Zeev Ventures, Menlo Ventures,Crosslink Capital"/>
    <n v="9"/>
  </r>
  <r>
    <x v="463"/>
    <n v="2000000000"/>
    <d v="2021-05-04T00:00:00"/>
    <s v="2021"/>
    <s v="Internet software &amp; services"/>
    <s v="San Francisco"/>
    <x v="1"/>
    <s v="North America"/>
    <n v="2013"/>
    <n v="498000000"/>
    <s v="Norwest Venture Partners, Hillsven Capital, Aleph"/>
    <n v="8"/>
  </r>
  <r>
    <x v="464"/>
    <n v="2000000000"/>
    <d v="2019-10-08T00:00:00"/>
    <s v="2019"/>
    <s v="Mobile &amp; telecommunications"/>
    <s v="Shanghai"/>
    <x v="0"/>
    <s v="Asia"/>
    <n v="2005"/>
    <n v="298000000"/>
    <s v="Zhangjiang Haocheng Venture Capital, Walden International, Intel Capital"/>
    <n v="14"/>
  </r>
  <r>
    <x v="465"/>
    <n v="2000000000"/>
    <d v="2016-09-05T00:00:00"/>
    <s v="2016"/>
    <s v="E-commerce &amp; direct-to-consumer"/>
    <s v="Beijing"/>
    <x v="0"/>
    <s v="Asia"/>
    <n v="2013"/>
    <n v="517000000"/>
    <s v="Zheshang Venture Capital, GP Capital, Western Capital Management"/>
    <n v="3"/>
  </r>
  <r>
    <x v="466"/>
    <n v="2000000000"/>
    <d v="2021-03-19T00:00:00"/>
    <s v="2021"/>
    <s v="Cybersecurity"/>
    <s v="McLean"/>
    <x v="1"/>
    <s v="North America"/>
    <n v="2010"/>
    <n v="142000000"/>
    <s v="Moonshots Capital, BoxGroup, Blu Venture Investors"/>
    <n v="11"/>
  </r>
  <r>
    <x v="467"/>
    <n v="2000000000"/>
    <d v="2022-01-10T00:00:00"/>
    <s v="2022"/>
    <s v="E-commerce &amp; direct-to-consumer"/>
    <s v="New York"/>
    <x v="1"/>
    <s v="North America"/>
    <n v="2018"/>
    <n v="29000000"/>
    <s v="L Catterton, Franklin Templeton, First Light Capital Group"/>
    <n v="4"/>
  </r>
  <r>
    <x v="468"/>
    <n v="2000000000"/>
    <d v="2021-03-01T00:00:00"/>
    <s v="2021"/>
    <s v="Hardware"/>
    <s v="Shanghai"/>
    <x v="0"/>
    <s v="Asia"/>
    <n v="2015"/>
    <n v="186000000"/>
    <s v="Centurium Capital, Cedarlake Capital, Unicom Innovation Venture Capital"/>
    <n v="6"/>
  </r>
  <r>
    <x v="469"/>
    <n v="2000000000"/>
    <d v="2021-07-13T00:00:00"/>
    <s v="2021"/>
    <s v="Internet software &amp; services"/>
    <s v="Santa Barbara"/>
    <x v="1"/>
    <s v="North America"/>
    <n v="2008"/>
    <n v="261000000"/>
    <s v="Redpoint Ventures, Providence Equity Partners, Silversmith Capital Partners"/>
    <n v="13"/>
  </r>
  <r>
    <x v="470"/>
    <n v="2000000000"/>
    <d v="2017-05-11T00:00:00"/>
    <s v="2017"/>
    <s v="Other"/>
    <s v="London"/>
    <x v="4"/>
    <s v="Europe"/>
    <n v="2012"/>
    <n v="754000000"/>
    <s v="Andreessen Horowitz, SoftBank Group, Temasek Holdings"/>
    <n v="5"/>
  </r>
  <r>
    <x v="471"/>
    <n v="2000000000"/>
    <d v="2015-04-29T00:00:00"/>
    <s v="2015"/>
    <s v="Hardware"/>
    <s v="Waltham"/>
    <x v="1"/>
    <s v="North America"/>
    <n v="2011"/>
    <n v="325000000"/>
    <s v="TPG Growth, Goldman Sachs"/>
    <n v="4"/>
  </r>
  <r>
    <x v="472"/>
    <n v="2000000000"/>
    <d v="2014-12-02T00:00:00"/>
    <s v="2014"/>
    <s v="Mobile &amp; telecommunications"/>
    <s v="Bengaluru"/>
    <x v="6"/>
    <s v="Asia"/>
    <n v="2007"/>
    <n v="221000000"/>
    <s v="Kleiner Perkins Caufield &amp; Byers, Softbank Corp., Sherpalo Ventures"/>
    <n v="7"/>
  </r>
  <r>
    <x v="473"/>
    <n v="2000000000"/>
    <d v="2017-11-01T00:00:00"/>
    <s v="2017"/>
    <s v="Internet software &amp; services"/>
    <s v="New York"/>
    <x v="1"/>
    <s v="North America"/>
    <n v="2011"/>
    <n v="349000000"/>
    <s v="FirstMark Capital, Tiger Global Management, ICONIQ Capital"/>
    <n v="6"/>
  </r>
  <r>
    <x v="474"/>
    <n v="2000000000"/>
    <d v="2020-12-17T00:00:00"/>
    <s v="2020"/>
    <s v="Supply chain, logistics, &amp; delivery"/>
    <s v="Dallas"/>
    <x v="1"/>
    <s v="North America"/>
    <n v="2001"/>
    <s v="Unknown"/>
    <s v="Blackstone"/>
    <n v="19"/>
  </r>
  <r>
    <x v="475"/>
    <n v="2000000000"/>
    <d v="2021-06-15T00:00:00"/>
    <s v="2021"/>
    <s v="Internet software &amp; services"/>
    <s v="San Francisco"/>
    <x v="1"/>
    <s v="North America"/>
    <n v="2013"/>
    <n v="342000000"/>
    <s v="CRV, Blue Cloud Ventures, Index Ventures"/>
    <n v="8"/>
  </r>
  <r>
    <x v="476"/>
    <n v="2000000000"/>
    <d v="2022-03-14T00:00:00"/>
    <s v="2022"/>
    <s v="Fintech"/>
    <s v="Orlando"/>
    <x v="1"/>
    <s v="North America"/>
    <n v="2019"/>
    <n v="268000000"/>
    <s v="Tencent Holdings, CRV, Clocktower Technology Ventures"/>
    <n v="3"/>
  </r>
  <r>
    <x v="477"/>
    <n v="2000000000"/>
    <d v="2021-12-01T00:00:00"/>
    <s v="2021"/>
    <s v="Internet software &amp; services"/>
    <s v="Madrid"/>
    <x v="34"/>
    <s v="Europe"/>
    <n v="2009"/>
    <n v="902000000"/>
    <s v="Kibo Ventures, SoftBank Group, Atomico"/>
    <n v="12"/>
  </r>
  <r>
    <x v="478"/>
    <n v="2000000000"/>
    <d v="2018-07-09T00:00:00"/>
    <s v="2018"/>
    <s v="Data management &amp; analytics"/>
    <s v="Beijing"/>
    <x v="0"/>
    <s v="Asia"/>
    <n v="2010"/>
    <n v="137000000"/>
    <s v="Boxin Capital, DT Capital Partners, IDG Capital"/>
    <n v="8"/>
  </r>
  <r>
    <x v="479"/>
    <n v="2000000000"/>
    <d v="2021-05-04T00:00:00"/>
    <s v="2021"/>
    <s v="Internet software &amp; services"/>
    <s v="Irvine"/>
    <x v="1"/>
    <s v="North America"/>
    <n v="2010"/>
    <n v="550000000"/>
    <s v="Meritech Capital Partners, Tiger Global Management, Spectrum Equity"/>
    <n v="11"/>
  </r>
  <r>
    <x v="480"/>
    <n v="2000000000"/>
    <d v="2019-03-27T00:00:00"/>
    <s v="2019"/>
    <s v="Cybersecurity"/>
    <s v="Miami"/>
    <x v="1"/>
    <s v="North America"/>
    <n v="2000"/>
    <n v="545000000"/>
    <s v="Insight Partners, TPG Alternative &amp; Renewable Technologies, Ireland Strategic Investment Fund"/>
    <n v="19"/>
  </r>
  <r>
    <x v="481"/>
    <n v="2000000000"/>
    <d v="2020-05-19T00:00:00"/>
    <s v="2020"/>
    <s v="Mobile &amp; telecommunications"/>
    <s v="Beijing"/>
    <x v="0"/>
    <s v="Asia"/>
    <n v="2014"/>
    <n v="614000000"/>
    <s v="Bertelsmann Asia Investments, GGV Capital, Morningside Venture Capital"/>
    <n v="6"/>
  </r>
  <r>
    <x v="482"/>
    <n v="2000000000"/>
    <d v="2019-04-23T00:00:00"/>
    <s v="2019"/>
    <s v="Supply chain, logistics, &amp; delivery"/>
    <s v="San Francisco"/>
    <x v="1"/>
    <s v="North America"/>
    <n v="2013"/>
    <n v="417000000"/>
    <s v="Google Ventures, Index Ventures, Scale Venture Partners"/>
    <n v="6"/>
  </r>
  <r>
    <x v="483"/>
    <n v="2000000000"/>
    <d v="2021-04-27T00:00:00"/>
    <s v="2021"/>
    <s v="Health"/>
    <s v="Stockholm"/>
    <x v="2"/>
    <s v="Europe"/>
    <n v="2014"/>
    <n v="569000000"/>
    <s v="Index Ventures, Creandum, Accel"/>
    <n v="7"/>
  </r>
  <r>
    <x v="484"/>
    <n v="2000000000"/>
    <d v="2021-06-10T00:00:00"/>
    <s v="2021"/>
    <s v="Hardware"/>
    <s v="Paris"/>
    <x v="15"/>
    <s v="Europe"/>
    <n v="2014"/>
    <n v="466000000"/>
    <s v="Digital Currency Group, Draper Esprit, Korelya Capital"/>
    <n v="7"/>
  </r>
  <r>
    <x v="485"/>
    <n v="2000000000"/>
    <d v="2019-07-31T00:00:00"/>
    <s v="2019"/>
    <s v="Artificial intelligence"/>
    <s v="Jerusalem"/>
    <x v="18"/>
    <s v="Asia"/>
    <n v="2013"/>
    <n v="305000000"/>
    <s v="Viola Ventures, Insight Partners, ClalTech, Goldman Sachs"/>
    <n v="6"/>
  </r>
  <r>
    <x v="486"/>
    <n v="2000000000"/>
    <d v="2019-06-05T00:00:00"/>
    <s v="2019"/>
    <s v="Supply chain, logistics, &amp; delivery"/>
    <s v="Sao Paulo"/>
    <x v="19"/>
    <s v="South America"/>
    <n v="2013"/>
    <n v="507000000"/>
    <s v="Qualcomm Ventures, SoftBank Group, Monashees+"/>
    <n v="6"/>
  </r>
  <r>
    <x v="487"/>
    <n v="2000000000"/>
    <d v="2021-05-20T00:00:00"/>
    <s v="2021"/>
    <s v="Internet software &amp; services"/>
    <s v="San Francisco"/>
    <x v="1"/>
    <s v="North America"/>
    <n v="2016"/>
    <n v="204000000"/>
    <s v="Kleiner Perkins Caufield &amp; Byers, Sequoia Capital, General Catalyst"/>
    <n v="5"/>
  </r>
  <r>
    <x v="488"/>
    <n v="2000000000"/>
    <d v="2021-11-22T00:00:00"/>
    <s v="2021"/>
    <s v="Internet software &amp; services"/>
    <s v="Dallas"/>
    <x v="1"/>
    <s v="North America"/>
    <n v="2011"/>
    <n v="315000000"/>
    <s v="SoftBank Group, Maverick Capital"/>
    <n v="10"/>
  </r>
  <r>
    <x v="489"/>
    <n v="2000000000"/>
    <d v="2021-07-12T00:00:00"/>
    <s v="2021"/>
    <s v="Fintech"/>
    <s v="Aarhus"/>
    <x v="21"/>
    <s v="Europe"/>
    <n v="2015"/>
    <n v="448000000"/>
    <s v="SEED Capital, Greyhound Capital, Socii Capital"/>
    <n v="6"/>
  </r>
  <r>
    <x v="490"/>
    <n v="2000000000"/>
    <d v="2021-11-10T00:00:00"/>
    <s v="2021"/>
    <s v="Internet software &amp; services"/>
    <s v="New York"/>
    <x v="1"/>
    <s v="North America"/>
    <n v="2016"/>
    <n v="245000000"/>
    <s v="PSG, ION Crossover Partners"/>
    <n v="5"/>
  </r>
  <r>
    <x v="491"/>
    <n v="2000000000"/>
    <d v="2019-05-23T00:00:00"/>
    <s v="2019"/>
    <s v="Travel"/>
    <s v="Beijing"/>
    <x v="0"/>
    <s v="Asia"/>
    <n v="2010"/>
    <n v="503000000"/>
    <s v="Qiming Venture Partners, Capital Today, General Atlantic"/>
    <n v="9"/>
  </r>
  <r>
    <x v="492"/>
    <n v="2000000000"/>
    <d v="2014-10-21T00:00:00"/>
    <s v="2014"/>
    <s v="Hardware"/>
    <s v="Plantation"/>
    <x v="1"/>
    <s v="North America"/>
    <n v="2010"/>
    <n v="3000000000"/>
    <s v="Obvious Ventures, Qualcomm Ventures, Andreessen Horowitz"/>
    <n v="4"/>
  </r>
  <r>
    <x v="493"/>
    <n v="2000000000"/>
    <d v="2021-09-15T00:00:00"/>
    <s v="2021"/>
    <s v="Data management &amp; analytics"/>
    <s v="Altrincham"/>
    <x v="4"/>
    <s v="Europe"/>
    <n v="2011"/>
    <n v="310000000"/>
    <s v="Scale Venture Partners, Sapphire Ventures, Battery Ventures"/>
    <n v="10"/>
  </r>
  <r>
    <x v="494"/>
    <n v="2000000000"/>
    <d v="2021-10-26T00:00:00"/>
    <s v="2021"/>
    <s v="Internet software &amp; services"/>
    <s v="Palo Alto"/>
    <x v="1"/>
    <s v="North America"/>
    <n v="2013"/>
    <n v="507000000"/>
    <s v="GSR Ventures, Sapphire Ventures, Streamlined Ventures"/>
    <n v="8"/>
  </r>
  <r>
    <x v="495"/>
    <n v="2000000000"/>
    <d v="2021-07-03T00:00:00"/>
    <s v="2021"/>
    <s v="Fintech"/>
    <s v="San Francisco"/>
    <x v="1"/>
    <s v="North America"/>
    <n v="2019"/>
    <n v="152000000"/>
    <s v="Andreessen Horowitz, Coatue Management, Clocktower Technology Ventures"/>
    <n v="2"/>
  </r>
  <r>
    <x v="496"/>
    <n v="2000000000"/>
    <d v="2016-01-28T00:00:00"/>
    <s v="2016"/>
    <s v="Health"/>
    <s v="Lausanne"/>
    <x v="27"/>
    <s v="Europe"/>
    <n v="2012"/>
    <n v="340000000"/>
    <s v="Hinduja Group"/>
    <n v="4"/>
  </r>
  <r>
    <x v="497"/>
    <n v="2000000000"/>
    <d v="2021-04-21T00:00:00"/>
    <s v="2021"/>
    <s v="E-commerce &amp; direct-to-consumer"/>
    <s v="Pennsauken"/>
    <x v="1"/>
    <s v="North America"/>
    <n v="2018"/>
    <n v="527000000"/>
    <s v="Accel, D1 Capita Partners, Greenoaks Capital Management"/>
    <n v="3"/>
  </r>
  <r>
    <x v="498"/>
    <n v="2000000000"/>
    <d v="2021-09-15T00:00:00"/>
    <s v="2021"/>
    <s v="Internet software &amp; services"/>
    <s v="Bengaluru"/>
    <x v="6"/>
    <s v="Asia"/>
    <n v="2018"/>
    <n v="376000000"/>
    <s v="Sequoia Capital India, RTP Global, Go-Ventures"/>
    <n v="3"/>
  </r>
  <r>
    <x v="499"/>
    <n v="2000000000"/>
    <d v="2021-10-06T00:00:00"/>
    <s v="2021"/>
    <s v="Fintech"/>
    <s v="San Francisco"/>
    <x v="1"/>
    <s v="North America"/>
    <n v="2018"/>
    <n v="183000000"/>
    <s v="Benchmark, Altimeter Capital, Quiet Capital"/>
    <n v="3"/>
  </r>
  <r>
    <x v="500"/>
    <n v="2000000000"/>
    <d v="2021-04-29T00:00:00"/>
    <s v="2021"/>
    <s v="Artificial intelligence"/>
    <s v="Redwood City"/>
    <x v="1"/>
    <s v="North America"/>
    <n v="2013"/>
    <n v="192000000"/>
    <s v="Smilegate Investment, DSC Investments, KTB Ventures"/>
    <n v="8"/>
  </r>
  <r>
    <x v="501"/>
    <n v="2000000000"/>
    <d v="2021-12-10T00:00:00"/>
    <s v="2021"/>
    <s v="Fintech"/>
    <s v="Ho Chi Minh City"/>
    <x v="28"/>
    <s v="Asia"/>
    <n v="2013"/>
    <n v="434000000"/>
    <s v="Goodwater Capital, Warburg Pincus, GS Growth"/>
    <n v="8"/>
  </r>
  <r>
    <x v="502"/>
    <n v="2000000000"/>
    <d v="2021-06-30T00:00:00"/>
    <s v="2021"/>
    <s v="Artificial intelligence"/>
    <s v="Mountain View"/>
    <x v="1"/>
    <s v="North America"/>
    <n v="2016"/>
    <n v="305000000"/>
    <s v="Lightspeed Venture Partners, Sapphire Ventures, Kleiner Perkins Caufield &amp; Byers"/>
    <n v="5"/>
  </r>
  <r>
    <x v="503"/>
    <n v="2000000000"/>
    <d v="2013-02-07T00:00:00"/>
    <s v="2013"/>
    <s v="Data management &amp; analytics"/>
    <s v="Northbrook"/>
    <x v="1"/>
    <s v="North America"/>
    <n v="2004"/>
    <n v="211000000"/>
    <s v="Sequoia Capital, General Atlantic"/>
    <n v="9"/>
  </r>
  <r>
    <x v="504"/>
    <n v="2000000000"/>
    <d v="2021-07-20T00:00:00"/>
    <s v="2021"/>
    <s v="Internet software &amp; services"/>
    <s v="San Francisco"/>
    <x v="1"/>
    <s v="North America"/>
    <n v="2011"/>
    <n v="192000000"/>
    <s v="Insight Partners, Tiger Global Management, Gradient Ventures"/>
    <n v="10"/>
  </r>
  <r>
    <x v="505"/>
    <n v="2000000000"/>
    <d v="2019-11-11T00:00:00"/>
    <s v="2019"/>
    <s v="E-commerce &amp; direct-to-consumer"/>
    <s v="Seoul"/>
    <x v="12"/>
    <s v="Asia"/>
    <n v="2001"/>
    <n v="287000000"/>
    <s v="Sequoia Capital"/>
    <n v="18"/>
  </r>
  <r>
    <x v="506"/>
    <n v="2000000000"/>
    <d v="2021-01-13T00:00:00"/>
    <s v="2021"/>
    <s v="Fintech"/>
    <s v="Lehi"/>
    <x v="1"/>
    <s v="North America"/>
    <n v="2010"/>
    <n v="450000000"/>
    <s v="Point72 Ventures, Pelion Venture Partners, Commerce Ventures"/>
    <n v="11"/>
  </r>
  <r>
    <x v="507"/>
    <n v="2000000000"/>
    <d v="2021-11-01T00:00:00"/>
    <s v="2021"/>
    <s v="Fintech"/>
    <s v="Taguig City"/>
    <x v="35"/>
    <s v="Asia"/>
    <n v="2015"/>
    <n v="475000000"/>
    <s v="Insight Partners, Warburg Pincus, Ayala Corporation"/>
    <n v="6"/>
  </r>
  <r>
    <x v="508"/>
    <n v="2000000000"/>
    <d v="2021-06-17T00:00:00"/>
    <s v="2021"/>
    <s v="Data management &amp; analytics"/>
    <s v="San Mateo"/>
    <x v="1"/>
    <s v="North America"/>
    <n v="2007"/>
    <n v="408000000"/>
    <s v="Eight Roads Ventures, One Peak Partners, Creandum"/>
    <n v="14"/>
  </r>
  <r>
    <x v="509"/>
    <n v="2000000000"/>
    <d v="2021-11-17T00:00:00"/>
    <s v="2021"/>
    <s v="Internet software &amp; services"/>
    <s v="San Francisco"/>
    <x v="1"/>
    <s v="North America"/>
    <n v="2014"/>
    <n v="202000000"/>
    <s v="Andreessen Horowitz, Kleiner Perkins Caufield &amp; Byers, EQT Ventures"/>
    <n v="7"/>
  </r>
  <r>
    <x v="510"/>
    <n v="2000000000"/>
    <d v="2021-06-14T00:00:00"/>
    <s v="2021"/>
    <s v="Hardware"/>
    <s v="Tel Aviv"/>
    <x v="18"/>
    <s v="Asia"/>
    <n v="2018"/>
    <n v="203000000"/>
    <s v="Amiti Ventures, Playground Global, Aleph"/>
    <n v="3"/>
  </r>
  <r>
    <x v="511"/>
    <n v="2000000000"/>
    <d v="2021-09-27T00:00:00"/>
    <s v="2021"/>
    <s v="Supply chain, logistics, &amp; delivery"/>
    <m/>
    <x v="26"/>
    <s v="Asia"/>
    <n v="2014"/>
    <n v="975000000"/>
    <s v="B Capital Group, Monk's Hill Ventures, Dynamic Parcel Distribution"/>
    <n v="7"/>
  </r>
  <r>
    <x v="512"/>
    <n v="2000000000"/>
    <d v="2021-07-26T00:00:00"/>
    <s v="2021"/>
    <s v="Artificial intelligence"/>
    <s v="Santiago"/>
    <x v="36"/>
    <s v="South America"/>
    <n v="2015"/>
    <n v="370000000"/>
    <s v="Kaszek Ventures, SOSV, Tiger Global Management"/>
    <n v="6"/>
  </r>
  <r>
    <x v="513"/>
    <n v="2000000000"/>
    <d v="2018-02-22T00:00:00"/>
    <s v="2018"/>
    <s v="Other"/>
    <s v="Unterfoehring"/>
    <x v="10"/>
    <s v="Europe"/>
    <n v="2016"/>
    <n v="550000000"/>
    <s v="General Atlantic"/>
    <n v="2"/>
  </r>
  <r>
    <x v="514"/>
    <n v="2000000000"/>
    <d v="2019-03-04T00:00:00"/>
    <s v="2019"/>
    <s v="Other"/>
    <s v="Leudelange"/>
    <x v="37"/>
    <s v="Europe"/>
    <n v="2012"/>
    <n v="285000000"/>
    <s v="A&amp;NN, Rusnano"/>
    <n v="7"/>
  </r>
  <r>
    <x v="515"/>
    <n v="2000000000"/>
    <d v="2021-07-29T00:00:00"/>
    <s v="2021"/>
    <s v="Internet software &amp; services"/>
    <s v="Louvain-la-Neuve"/>
    <x v="20"/>
    <s v="Europe"/>
    <n v="2005"/>
    <n v="229000000"/>
    <s v="Summit Partners, Noshaq, Sofinnova Partners"/>
    <n v="16"/>
  </r>
  <r>
    <x v="516"/>
    <n v="2000000000"/>
    <d v="2021-12-15T00:00:00"/>
    <s v="2021"/>
    <s v="E-commerce &amp; direct-to-consumer"/>
    <s v="Curitiba"/>
    <x v="19"/>
    <s v="South America"/>
    <n v="2015"/>
    <n v="320000000"/>
    <s v="Redpoint e.ventures, Valor Capital Group, SoftBank Latin America Fund"/>
    <n v="6"/>
  </r>
  <r>
    <x v="517"/>
    <n v="2000000000"/>
    <d v="2021-08-23T00:00:00"/>
    <s v="2021"/>
    <s v="Fintech"/>
    <s v="Lagos"/>
    <x v="38"/>
    <s v="Africa"/>
    <n v="2018"/>
    <n v="570000000"/>
    <s v="Sequoia Capital China, Source Code Capital, Redpoint Ventures China"/>
    <n v="3"/>
  </r>
  <r>
    <x v="518"/>
    <n v="2000000000"/>
    <d v="2021-09-23T00:00:00"/>
    <s v="2021"/>
    <s v="Hardware"/>
    <s v="New York"/>
    <x v="1"/>
    <s v="North America"/>
    <n v="2016"/>
    <n v="240000000"/>
    <s v="SOSV, Khosla Ventures, Lerer Hippeau"/>
    <n v="5"/>
  </r>
  <r>
    <x v="519"/>
    <n v="2000000000"/>
    <d v="2022-03-17T00:00:00"/>
    <s v="2022"/>
    <s v="Internet software &amp; services"/>
    <s v="San Francisco"/>
    <x v="1"/>
    <s v="North America"/>
    <n v="2019"/>
    <n v="179000000"/>
    <s v="Paradigm, Huobi Ventures, Andreessen Horowitz"/>
    <n v="3"/>
  </r>
  <r>
    <x v="520"/>
    <n v="2000000000"/>
    <d v="2021-03-24T00:00:00"/>
    <s v="2021"/>
    <s v="Fintech"/>
    <s v="Cincinnati"/>
    <x v="1"/>
    <s v="North America"/>
    <n v="2020"/>
    <n v="217000000"/>
    <s v="Global Founders Capital, Shea Ventures, Greycroft"/>
    <n v="1"/>
  </r>
  <r>
    <x v="521"/>
    <n v="2000000000"/>
    <d v="2020-06-17T00:00:00"/>
    <s v="2020"/>
    <s v="Fintech"/>
    <s v="Tel Aviv"/>
    <x v="18"/>
    <s v="Asia"/>
    <n v="2015"/>
    <n v="417000000"/>
    <s v="Oak HC/FT Partners, GF Investments, Harvey Golub Family Office"/>
    <n v="5"/>
  </r>
  <r>
    <x v="522"/>
    <n v="2000000000"/>
    <d v="2021-07-13T00:00:00"/>
    <s v="2021"/>
    <s v="Internet software &amp; services"/>
    <s v="San Francisco"/>
    <x v="1"/>
    <s v="North America"/>
    <n v="2010"/>
    <n v="200000000"/>
    <s v="Foundry Group, Scale Venture Partners, SoftBank Group"/>
    <n v="11"/>
  </r>
  <r>
    <x v="523"/>
    <n v="2000000000"/>
    <d v="2021-12-27T00:00:00"/>
    <s v="2021"/>
    <s v="Internet software &amp; services"/>
    <s v="Scottsdale"/>
    <x v="1"/>
    <s v="North America"/>
    <n v="2016"/>
    <n v="253000000"/>
    <s v="Brighton Park Capital, Blue Cloud Ventures, Workday Ventures"/>
    <n v="5"/>
  </r>
  <r>
    <x v="524"/>
    <n v="2000000000"/>
    <d v="2021-10-06T00:00:00"/>
    <s v="2021"/>
    <s v="Internet software &amp; services"/>
    <s v="Lehi"/>
    <x v="1"/>
    <s v="North America"/>
    <n v="2013"/>
    <n v="277000000"/>
    <s v="Knox Lane, Ainge Advisory, Carlson Private Capital Partners"/>
    <n v="8"/>
  </r>
  <r>
    <x v="525"/>
    <n v="2000000000"/>
    <d v="2018-10-22T00:00:00"/>
    <s v="2018"/>
    <s v="Consumer &amp; retail"/>
    <s v="San Francisco"/>
    <x v="1"/>
    <s v="North America"/>
    <n v="2007"/>
    <n v="542000000"/>
    <s v="Tao Capital Partners, Global Asset Capital, Tiger Global Management"/>
    <n v="11"/>
  </r>
  <r>
    <x v="526"/>
    <n v="2000000000"/>
    <d v="2021-04-29T00:00:00"/>
    <s v="2021"/>
    <s v="Fintech"/>
    <s v="New York"/>
    <x v="1"/>
    <s v="North America"/>
    <n v="2012"/>
    <n v="538000000"/>
    <s v="Liberty City Ventures, RRE Ventures, Mithril Capital Management"/>
    <n v="9"/>
  </r>
  <r>
    <x v="527"/>
    <n v="2000000000"/>
    <d v="2022-01-06T00:00:00"/>
    <s v="2022"/>
    <s v="Fintech"/>
    <s v="London"/>
    <x v="4"/>
    <s v="Europe"/>
    <n v="2016"/>
    <n v="496000000"/>
    <s v="Accel, frst, Kima Ventures"/>
    <n v="6"/>
  </r>
  <r>
    <x v="528"/>
    <n v="2000000000"/>
    <d v="2021-09-15T00:00:00"/>
    <s v="2021"/>
    <s v="Cybersecurity"/>
    <s v="San Francisco"/>
    <x v="1"/>
    <s v="North America"/>
    <n v="2018"/>
    <n v="218000000"/>
    <s v="Coatue Management, Index Ventures, Founders Fund"/>
    <n v="3"/>
  </r>
  <r>
    <x v="529"/>
    <n v="2000000000"/>
    <d v="2021-05-19T00:00:00"/>
    <s v="2021"/>
    <s v="Fintech"/>
    <s v="Miami"/>
    <x v="1"/>
    <s v="North America"/>
    <n v="2019"/>
    <n v="566000000"/>
    <s v="next47, MaC Venture Capital, FinVC"/>
    <n v="2"/>
  </r>
  <r>
    <x v="530"/>
    <n v="2000000000"/>
    <d v="2019-05-06T00:00:00"/>
    <s v="2019"/>
    <s v="Fintech"/>
    <s v="Gurgaon"/>
    <x v="6"/>
    <s v="Asia"/>
    <n v="2008"/>
    <n v="634000000"/>
    <s v="Info Edge, Softbank Capital"/>
    <n v="11"/>
  </r>
  <r>
    <x v="531"/>
    <n v="2000000000"/>
    <d v="2018-05-17T00:00:00"/>
    <s v="2018"/>
    <s v="Artificial intelligence"/>
    <s v="Tokyo"/>
    <x v="39"/>
    <s v="Asia"/>
    <n v="2014"/>
    <n v="147000000"/>
    <s v="Toyota Motor Corporation, Mizuho Financial Group, FANUC"/>
    <n v="4"/>
  </r>
  <r>
    <x v="532"/>
    <n v="2000000000"/>
    <d v="2022-02-02T00:00:00"/>
    <s v="2022"/>
    <s v="Internet software &amp; services"/>
    <s v="San Francisco"/>
    <x v="1"/>
    <s v="North America"/>
    <n v="2014"/>
    <n v="261000000"/>
    <s v="Index Ventures, Kleiner Perkins Caufield &amp; Byers, Bessemer Venture Partners"/>
    <n v="8"/>
  </r>
  <r>
    <x v="533"/>
    <n v="2000000000"/>
    <d v="2016-11-08T00:00:00"/>
    <s v="2016"/>
    <s v="Consumer &amp; retail"/>
    <s v="Bryanston"/>
    <x v="40"/>
    <s v="Asia"/>
    <n v="1979"/>
    <n v="556000000"/>
    <s v="IFC, Ajinomoto"/>
    <n v="37"/>
  </r>
  <r>
    <x v="534"/>
    <n v="2000000000"/>
    <d v="2017-04-21T00:00:00"/>
    <s v="2017"/>
    <s v="Internet software &amp; services"/>
    <s v="Mountain View"/>
    <x v="1"/>
    <s v="North America"/>
    <n v="2009"/>
    <n v="226000000"/>
    <s v="Y Combinator, Matrix Partners, Benchmark"/>
    <n v="8"/>
  </r>
  <r>
    <x v="535"/>
    <n v="2000000000"/>
    <d v="2021-05-06T00:00:00"/>
    <s v="2021"/>
    <s v="Fintech"/>
    <s v="Los Angeles"/>
    <x v="1"/>
    <s v="North America"/>
    <n v="2017"/>
    <n v="277000000"/>
    <s v="ICONIQ Growth, Bain Capital Ventures, Summit Partners"/>
    <n v="4"/>
  </r>
  <r>
    <x v="536"/>
    <n v="2000000000"/>
    <d v="2020-08-25T00:00:00"/>
    <s v="2020"/>
    <s v="Data management &amp; analytics"/>
    <s v="Mountain View"/>
    <x v="1"/>
    <s v="North America"/>
    <n v="2011"/>
    <n v="356000000"/>
    <s v="Viola Ventures, Dell Technologies Capital, Bain Capital Ventures"/>
    <n v="9"/>
  </r>
  <r>
    <x v="537"/>
    <n v="2000000000"/>
    <d v="2021-08-10T00:00:00"/>
    <s v="2021"/>
    <s v="Health"/>
    <s v="Boston"/>
    <x v="1"/>
    <s v="North America"/>
    <n v="2012"/>
    <n v="259000000"/>
    <s v="Sierra Ventures, Battery Ventures, Asset Management Ventures"/>
    <n v="9"/>
  </r>
  <r>
    <x v="538"/>
    <n v="2000000000"/>
    <d v="2021-11-04T00:00:00"/>
    <s v="2021"/>
    <s v="Data management &amp; analytics"/>
    <s v="Redwood City"/>
    <x v="1"/>
    <s v="North America"/>
    <n v="2011"/>
    <n v="237000000"/>
    <s v="Crosslink Capital, .406 Ventures, Sapphire Ventures"/>
    <n v="10"/>
  </r>
  <r>
    <x v="539"/>
    <n v="2000000000"/>
    <d v="2021-12-22T00:00:00"/>
    <s v="2021"/>
    <s v="Internet software &amp; services"/>
    <s v="San Francisco"/>
    <x v="1"/>
    <s v="North America"/>
    <n v="2000"/>
    <n v="96000000"/>
    <s v="Sequoia Capital"/>
    <n v="21"/>
  </r>
  <r>
    <x v="540"/>
    <n v="2000000000"/>
    <d v="2021-12-16T00:00:00"/>
    <s v="2021"/>
    <s v="Internet software &amp; services"/>
    <s v="New York"/>
    <x v="1"/>
    <s v="North America"/>
    <n v="2012"/>
    <n v="487000000"/>
    <s v="Square Peg Capital, TDM Growth Partners, Tiger Global Management"/>
    <n v="9"/>
  </r>
  <r>
    <x v="541"/>
    <n v="2000000000"/>
    <d v="2022-03-10T00:00:00"/>
    <s v="2022"/>
    <s v="Fintech"/>
    <s v="Oakland"/>
    <x v="1"/>
    <s v="North America"/>
    <n v="2015"/>
    <n v="365000000"/>
    <s v="Khosla Ventures, Bain Capital Ventures, Lightspeed Venture Partners"/>
    <n v="7"/>
  </r>
  <r>
    <x v="542"/>
    <n v="2000000000"/>
    <d v="2021-05-03T00:00:00"/>
    <s v="2021"/>
    <s v="Internet software &amp; services"/>
    <s v="Sydney"/>
    <x v="3"/>
    <s v="Oceania"/>
    <n v="2004"/>
    <n v="222000000"/>
    <s v="Blackbird Ventures, IndexVentures, Tiger Global Management"/>
    <n v="17"/>
  </r>
  <r>
    <x v="543"/>
    <n v="2000000000"/>
    <d v="2021-12-09T00:00:00"/>
    <s v="2021"/>
    <s v="E-commerce &amp; direct-to-consumer"/>
    <s v="Berlin"/>
    <x v="10"/>
    <s v="Europe"/>
    <n v="2020"/>
    <n v="766000000"/>
    <s v="Cherry Ventures, Felix Capital, 83North"/>
    <n v="1"/>
  </r>
  <r>
    <x v="544"/>
    <n v="2000000000"/>
    <d v="2020-02-11T00:00:00"/>
    <s v="2020"/>
    <s v="Other"/>
    <s v="Santa Monica"/>
    <x v="1"/>
    <s v="North America"/>
    <n v="2010"/>
    <n v="275000000"/>
    <s v="RedBird Capital Partners, CJ ENM, Tencent Holdings"/>
    <n v="10"/>
  </r>
  <r>
    <x v="545"/>
    <n v="2000000000"/>
    <d v="2021-06-08T00:00:00"/>
    <s v="2021"/>
    <s v="Fintech"/>
    <s v="Tokyo"/>
    <x v="39"/>
    <s v="Asia"/>
    <n v="2013"/>
    <n v="190000000"/>
    <s v="BEENEXT, World Innovation Lab, Light Street Capital"/>
    <n v="8"/>
  </r>
  <r>
    <x v="546"/>
    <n v="2000000000"/>
    <d v="2019-08-05T00:00:00"/>
    <s v="2019"/>
    <s v="Mobile &amp; telecommunications"/>
    <s v="Tokyo"/>
    <x v="39"/>
    <s v="Asia"/>
    <n v="2012"/>
    <n v="410000000"/>
    <s v="Japan Post Capital, Globis Capital Partners, Atomico"/>
    <n v="7"/>
  </r>
  <r>
    <x v="547"/>
    <n v="2000000000"/>
    <d v="2021-07-20T00:00:00"/>
    <s v="2021"/>
    <s v="Internet software &amp; services"/>
    <s v="San Francisco"/>
    <x v="1"/>
    <s v="North America"/>
    <n v="2010"/>
    <n v="225000000"/>
    <s v="Mayfield Fund, Insight Partners, Rembrandt Venture Partners"/>
    <n v="11"/>
  </r>
  <r>
    <x v="548"/>
    <n v="2000000000"/>
    <d v="2021-05-25T00:00:00"/>
    <s v="2021"/>
    <s v="Fintech"/>
    <s v="San Francisco"/>
    <x v="1"/>
    <s v="North America"/>
    <n v="2012"/>
    <n v="253000000"/>
    <s v="Sequoia Capital, Y Combinator, F-Prime Capital"/>
    <n v="9"/>
  </r>
  <r>
    <x v="549"/>
    <n v="2000000000"/>
    <d v="2021-07-13T00:00:00"/>
    <s v="2021"/>
    <s v="Fintech"/>
    <s v="Berlin"/>
    <x v="10"/>
    <s v="Europe"/>
    <n v="2016"/>
    <n v="403000000"/>
    <s v="Yabeo Capital, SBI Investment, Vulcan Capital"/>
    <n v="5"/>
  </r>
  <r>
    <x v="550"/>
    <n v="2000000000"/>
    <d v="2021-09-10T00:00:00"/>
    <s v="2021"/>
    <s v="Other"/>
    <s v="Houston"/>
    <x v="1"/>
    <s v="North America"/>
    <n v="2016"/>
    <n v="435000000"/>
    <s v="Fifty Years Fund, Refactor Capital, Temasek"/>
    <n v="5"/>
  </r>
  <r>
    <x v="551"/>
    <n v="2000000000"/>
    <d v="2021-11-24T00:00:00"/>
    <s v="2021"/>
    <s v="E-commerce &amp; direct-to-consumer"/>
    <s v="Gurugram"/>
    <x v="6"/>
    <s v="Asia"/>
    <n v="2015"/>
    <n v="509000000"/>
    <s v="General Catalyst, Eleation Capital, Avenir Growth Capital"/>
    <n v="6"/>
  </r>
  <r>
    <x v="552"/>
    <n v="2000000000"/>
    <d v="2022-02-16T00:00:00"/>
    <s v="2022"/>
    <s v="Fintech"/>
    <s v="Los Angeles"/>
    <x v="1"/>
    <s v="North America"/>
    <n v="2019"/>
    <n v="231000000"/>
    <s v="SoftBank Group, Access Industries, Crossbeam Venture Partners"/>
    <n v="3"/>
  </r>
  <r>
    <x v="553"/>
    <n v="2000000000"/>
    <d v="2021-09-16T00:00:00"/>
    <s v="2021"/>
    <s v="Health"/>
    <s v="New York"/>
    <x v="1"/>
    <s v="North America"/>
    <n v="2016"/>
    <n v="296000000"/>
    <s v="Rethink Impact, Work-Bench, RRE Ventures"/>
    <n v="5"/>
  </r>
  <r>
    <x v="554"/>
    <n v="2000000000"/>
    <d v="2021-05-19T00:00:00"/>
    <s v="2021"/>
    <s v="Auto &amp; transportation"/>
    <s v="Changzhou"/>
    <x v="0"/>
    <s v="Asia"/>
    <n v="2014"/>
    <n v="125000000"/>
    <s v="Shunwei Capital Partners, China Media Group, Guangzhou Huiyin Aofeng Equity Investment Fund"/>
    <n v="7"/>
  </r>
  <r>
    <x v="555"/>
    <n v="2000000000"/>
    <d v="2021-11-17T00:00:00"/>
    <s v="2021"/>
    <s v="Cybersecurity"/>
    <s v="Netanya"/>
    <x v="18"/>
    <s v="Asia"/>
    <n v="2018"/>
    <n v="161000000"/>
    <s v="Sequoia Capital, Paradigm, Pantera Capital"/>
    <n v="3"/>
  </r>
  <r>
    <x v="556"/>
    <n v="2000000000"/>
    <d v="2021-03-08T00:00:00"/>
    <s v="2021"/>
    <s v="Fintech"/>
    <s v="London"/>
    <x v="4"/>
    <s v="Europe"/>
    <n v="2014"/>
    <n v="791000000"/>
    <s v="JTC Group, Qatar Investment Authority, Fidelity Investment"/>
    <n v="7"/>
  </r>
  <r>
    <x v="557"/>
    <n v="2000000000"/>
    <d v="2022-01-04T00:00:00"/>
    <s v="2022"/>
    <s v="Other"/>
    <s v="Herzliya"/>
    <x v="18"/>
    <s v="Asia"/>
    <n v="2012"/>
    <n v="190000000"/>
    <s v="Samsung Ventures, SingulariTeam, BP Ventures"/>
    <n v="10"/>
  </r>
  <r>
    <x v="558"/>
    <n v="2000000000"/>
    <d v="2020-11-16T00:00:00"/>
    <s v="2020"/>
    <s v="Internet software &amp; services"/>
    <s v="San Francisco"/>
    <x v="1"/>
    <s v="North America"/>
    <n v="2009"/>
    <n v="152000000"/>
    <s v="Jackson Square Ventures, Madrone Capital Partners, Sequoia Capital"/>
    <n v="11"/>
  </r>
  <r>
    <x v="559"/>
    <n v="2000000000"/>
    <d v="2021-11-22T00:00:00"/>
    <s v="2021"/>
    <s v="Health"/>
    <s v="New York"/>
    <x v="1"/>
    <s v="North America"/>
    <n v="2015"/>
    <n v="296000000"/>
    <s v="Khosla Ventures, Green Innovations, Founders Fund"/>
    <n v="6"/>
  </r>
  <r>
    <x v="560"/>
    <n v="2000000000"/>
    <d v="2022-02-16T00:00:00"/>
    <s v="2022"/>
    <s v="Internet software &amp; services"/>
    <s v="Bellevue"/>
    <x v="1"/>
    <s v="North America"/>
    <n v="2019"/>
    <n v="129000000"/>
    <s v="Amplify Partners, Addition, Madrona Venture Group"/>
    <n v="3"/>
  </r>
  <r>
    <x v="561"/>
    <n v="2000000000"/>
    <d v="2021-10-25T00:00:00"/>
    <s v="2021"/>
    <s v="Travel"/>
    <s v="Berlin"/>
    <x v="10"/>
    <s v="Europe"/>
    <n v="2018"/>
    <n v="587000000"/>
    <s v="Northzone Ventures, White Star Capital, Novator Partners"/>
    <n v="3"/>
  </r>
  <r>
    <x v="562"/>
    <n v="2000000000"/>
    <d v="2021-03-31T00:00:00"/>
    <s v="2021"/>
    <s v="E-commerce &amp; direct-to-consumer"/>
    <s v="San Francisco"/>
    <x v="1"/>
    <s v="North America"/>
    <n v="2015"/>
    <n v="450000000"/>
    <s v="Mayfield Fund, Shasta Ventures, L Catterton"/>
    <n v="6"/>
  </r>
  <r>
    <x v="563"/>
    <n v="2000000000"/>
    <d v="2021-05-12T00:00:00"/>
    <s v="2021"/>
    <s v="Other"/>
    <s v="Norfolk"/>
    <x v="1"/>
    <s v="North America"/>
    <n v="2017"/>
    <n v="624000000"/>
    <s v="Carsales"/>
    <n v="4"/>
  </r>
  <r>
    <x v="564"/>
    <n v="2000000000"/>
    <d v="2018-05-30T00:00:00"/>
    <s v="2018"/>
    <s v="Fintech"/>
    <s v="San Francisco"/>
    <x v="1"/>
    <s v="North America"/>
    <n v="2009"/>
    <n v="861000000"/>
    <s v="Notion Capital, Scentan Ventures, Kite Ventures"/>
    <n v="9"/>
  </r>
  <r>
    <x v="565"/>
    <n v="2000000000"/>
    <d v="2022-01-11T00:00:00"/>
    <s v="2022"/>
    <s v="Health"/>
    <s v="San Francisco"/>
    <x v="1"/>
    <s v="North America"/>
    <n v="2020"/>
    <n v="298000000"/>
    <s v="Alta Partners, General Catalyst, Jove Equity Partners"/>
    <n v="2"/>
  </r>
  <r>
    <x v="566"/>
    <n v="2000000000"/>
    <d v="2012-02-13T00:00:00"/>
    <s v="2012"/>
    <s v="Consumer &amp; retail"/>
    <s v="Kowloon"/>
    <x v="11"/>
    <s v="Asia"/>
    <n v="1999"/>
    <n v="200000000"/>
    <s v="L Capital Partners"/>
    <n v="13"/>
  </r>
  <r>
    <x v="567"/>
    <n v="2000000000"/>
    <d v="2021-10-27T00:00:00"/>
    <s v="2021"/>
    <s v="Health"/>
    <s v="Hayward"/>
    <x v="1"/>
    <s v="North America"/>
    <n v="2016"/>
    <n v="255000000"/>
    <s v="Initialized Capital, Sound Ventures, TI Platform Management"/>
    <n v="5"/>
  </r>
  <r>
    <x v="568"/>
    <n v="2000000000"/>
    <d v="2021-06-07T00:00:00"/>
    <s v="2021"/>
    <s v="Cybersecurity"/>
    <s v="Vancouver"/>
    <x v="14"/>
    <s v="North America"/>
    <n v="2011"/>
    <n v="474000000"/>
    <s v="Blumberg Capital, American Express Ventures, BDC Venture Capital"/>
    <n v="10"/>
  </r>
  <r>
    <x v="569"/>
    <n v="2000000000"/>
    <d v="2015-03-09T00:00:00"/>
    <s v="2015"/>
    <s v="E-commerce &amp; direct-to-consumer"/>
    <s v="Shenzhen"/>
    <x v="0"/>
    <s v="Asia"/>
    <n v="2008"/>
    <n v="216000000"/>
    <s v="Sequoia Capital China, Matrix Partners China, 58.com"/>
    <n v="7"/>
  </r>
  <r>
    <x v="570"/>
    <n v="2000000000"/>
    <d v="2015-06-17T00:00:00"/>
    <s v="2015"/>
    <s v="Travel"/>
    <s v="Beijing"/>
    <x v="0"/>
    <s v="Asia"/>
    <n v="2011"/>
    <n v="755000000"/>
    <s v="GGV Capital, QiMing Venture Partnersl"/>
    <n v="4"/>
  </r>
  <r>
    <x v="571"/>
    <n v="2000000000"/>
    <d v="2021-08-13T00:00:00"/>
    <s v="2021"/>
    <s v="Fintech"/>
    <s v="Buenos Aires"/>
    <x v="41"/>
    <s v="South America"/>
    <n v="2017"/>
    <n v="544000000"/>
    <s v="Soros Fund Management, Ribbit Capital, Monashees+"/>
    <n v="4"/>
  </r>
  <r>
    <x v="572"/>
    <n v="2000000000"/>
    <d v="2021-03-16T00:00:00"/>
    <s v="2021"/>
    <s v="Health"/>
    <s v="New York"/>
    <x v="1"/>
    <s v="North America"/>
    <n v="2014"/>
    <n v="195000000"/>
    <s v="Insight Partners, Sequoia Capital, Index Ventures"/>
    <n v="7"/>
  </r>
  <r>
    <x v="573"/>
    <n v="2000000000"/>
    <d v="2020-10-06T00:00:00"/>
    <s v="2020"/>
    <s v="Fintech"/>
    <s v="New York"/>
    <x v="1"/>
    <s v="North America"/>
    <n v="2017"/>
    <n v="365000000"/>
    <s v="Blackrock, capitalG, World Lab Innovation"/>
    <n v="3"/>
  </r>
  <r>
    <x v="574"/>
    <n v="2000000000"/>
    <d v="2021-03-03T00:00:00"/>
    <s v="2021"/>
    <s v="Other"/>
    <s v="Boulder"/>
    <x v="1"/>
    <s v="North America"/>
    <n v="2019"/>
    <s v="Unknown"/>
    <s v="Rubicon Technology Partners, Max Ventures, Inclusive Capital Partners"/>
    <n v="2"/>
  </r>
  <r>
    <x v="575"/>
    <n v="2000000000"/>
    <d v="2015-10-27T00:00:00"/>
    <s v="2015"/>
    <s v="Artificial intelligence"/>
    <s v="Chicago"/>
    <x v="1"/>
    <s v="North America"/>
    <n v="2014"/>
    <n v="218000000"/>
    <s v="Revolution, New Enterprise Associates, Caterpillar"/>
    <n v="1"/>
  </r>
  <r>
    <x v="576"/>
    <n v="2000000000"/>
    <d v="2021-04-27T00:00:00"/>
    <s v="2021"/>
    <s v="E-commerce &amp; direct-to-consumer"/>
    <s v="Gurgaon"/>
    <x v="6"/>
    <s v="Asia"/>
    <n v="2014"/>
    <n v="371000000"/>
    <s v="VY Capital, Accel, Elevation Capital"/>
    <n v="7"/>
  </r>
  <r>
    <x v="577"/>
    <n v="2000000000"/>
    <d v="2021-12-21T00:00:00"/>
    <s v="2021"/>
    <s v="Supply chain, logistics, &amp; delivery"/>
    <s v="Boulder"/>
    <x v="1"/>
    <s v="North America"/>
    <n v="2016"/>
    <n v="299000000"/>
    <s v="General Catalyst, Origin Ventures, Fontinalis Partners"/>
    <n v="5"/>
  </r>
  <r>
    <x v="578"/>
    <n v="2000000000"/>
    <d v="2021-06-08T00:00:00"/>
    <s v="2021"/>
    <s v="Artificial intelligence"/>
    <s v="New York"/>
    <x v="1"/>
    <s v="North America"/>
    <n v="2016"/>
    <n v="432000000"/>
    <s v="ClalTech, Vertex Ventures, Oryzn Capital"/>
    <n v="5"/>
  </r>
  <r>
    <x v="579"/>
    <n v="2000000000"/>
    <d v="2022-01-26T00:00:00"/>
    <s v="2022"/>
    <s v="Artificial intelligence"/>
    <s v="Tallinn"/>
    <x v="9"/>
    <s v="Europe"/>
    <n v="2015"/>
    <n v="177000000"/>
    <s v="Accel, Institutional Venture Partners, Tiger Global Management"/>
    <n v="7"/>
  </r>
  <r>
    <x v="580"/>
    <n v="2000000000"/>
    <d v="2020-01-29T00:00:00"/>
    <s v="2020"/>
    <s v="Cybersecurity"/>
    <s v="San Mateo"/>
    <x v="1"/>
    <s v="North America"/>
    <n v="2016"/>
    <n v="139000000"/>
    <s v="next47, First Round Capital, Sequoia Capital"/>
    <n v="4"/>
  </r>
  <r>
    <x v="581"/>
    <n v="2000000000"/>
    <d v="2021-03-01T00:00:00"/>
    <s v="2021"/>
    <s v="E-commerce &amp; direct-to-consumer"/>
    <s v="Paris"/>
    <x v="15"/>
    <s v="Europe"/>
    <n v="2009"/>
    <n v="663000000"/>
    <s v="Eurazeo, IDInvest Partners, Balderton Capital"/>
    <n v="12"/>
  </r>
  <r>
    <x v="582"/>
    <n v="2000000000"/>
    <d v="2020-12-02T00:00:00"/>
    <s v="2020"/>
    <s v="Health"/>
    <s v="San Francisco"/>
    <x v="1"/>
    <s v="North America"/>
    <n v="2015"/>
    <n v="373000000"/>
    <s v="Caffeinated Capital, Obvious Ventures, Venrock"/>
    <n v="5"/>
  </r>
  <r>
    <x v="583"/>
    <n v="2000000000"/>
    <d v="2022-03-04T00:00:00"/>
    <s v="2022"/>
    <s v="Auto &amp; transportation"/>
    <s v="Bruchsal"/>
    <x v="10"/>
    <s v="Europe"/>
    <n v="2011"/>
    <n v="599000000"/>
    <s v="btov Partners, Geely, Intel Capital"/>
    <n v="11"/>
  </r>
  <r>
    <x v="584"/>
    <n v="2000000000"/>
    <d v="2020-08-17T00:00:00"/>
    <s v="2020"/>
    <s v="Other"/>
    <s v="Paris"/>
    <x v="15"/>
    <s v="Europe"/>
    <n v="2013"/>
    <n v="517000000"/>
    <s v="Tencent Holdings, Goldman Sachs"/>
    <n v="7"/>
  </r>
  <r>
    <x v="585"/>
    <n v="2000000000"/>
    <d v="2021-09-07T00:00:00"/>
    <s v="2021"/>
    <s v="Fintech"/>
    <s v="Dakar"/>
    <x v="42"/>
    <s v="Africa"/>
    <n v="2018"/>
    <n v="200000000"/>
    <s v="Stripe, Founders Fund, Partech Partners"/>
    <n v="3"/>
  </r>
  <r>
    <x v="586"/>
    <n v="2000000000"/>
    <d v="2022-02-01T00:00:00"/>
    <s v="2022"/>
    <s v="Fintech"/>
    <s v="Dublin"/>
    <x v="25"/>
    <s v="Europe"/>
    <n v="2019"/>
    <n v="236000000"/>
    <s v="QED Investors, DST Global, Left Lane Capital"/>
    <n v="3"/>
  </r>
  <r>
    <x v="587"/>
    <n v="2000000000"/>
    <d v="2015-09-09T00:00:00"/>
    <s v="2015"/>
    <s v="E-commerce &amp; direct-to-consumer"/>
    <s v="Seoul"/>
    <x v="12"/>
    <s v="Asia"/>
    <n v="2009"/>
    <n v="397000000"/>
    <s v="IMM Investment, NXC"/>
    <n v="6"/>
  </r>
  <r>
    <x v="588"/>
    <n v="2000000000"/>
    <d v="2021-04-17T00:00:00"/>
    <s v="2021"/>
    <s v="Other"/>
    <s v="Hunan"/>
    <x v="0"/>
    <s v="Asia"/>
    <n v="2013"/>
    <n v="90000000"/>
    <s v="Sequoia Capital China, Warburg Pincus, IDG Capital"/>
    <n v="8"/>
  </r>
  <r>
    <x v="589"/>
    <n v="2000000000"/>
    <d v="2021-09-16T00:00:00"/>
    <s v="2021"/>
    <s v="E-commerce &amp; direct-to-consumer"/>
    <s v="Marina del Rey"/>
    <x v="1"/>
    <s v="North America"/>
    <n v="2019"/>
    <n v="225000000"/>
    <s v="Y Combinator, Andreessen Horowitz, Wonder Ventures"/>
    <n v="2"/>
  </r>
  <r>
    <x v="590"/>
    <n v="2000000000"/>
    <d v="2017-09-22T00:00:00"/>
    <s v="2017"/>
    <s v="Mobile &amp; telecommunications"/>
    <s v="Shanghai"/>
    <x v="0"/>
    <s v="Asia"/>
    <n v="2012"/>
    <n v="71000000"/>
    <s v="China Creation Ventures, Sierra Ventures, Xingwang Investment Management"/>
    <n v="5"/>
  </r>
  <r>
    <x v="591"/>
    <n v="2000000000"/>
    <d v="2018-04-09T00:00:00"/>
    <s v="2018"/>
    <s v="Internet software &amp; services"/>
    <s v="Chengdu"/>
    <x v="0"/>
    <s v="Asia"/>
    <n v="2007"/>
    <n v="768000000"/>
    <s v="JD.com, Baidu, Vision Plus Capital"/>
    <n v="11"/>
  </r>
  <r>
    <x v="592"/>
    <n v="2000000000"/>
    <d v="2020-09-24T00:00:00"/>
    <s v="2020"/>
    <s v="E-commerce &amp; direct-to-consumer"/>
    <s v="Shenzhen"/>
    <x v="0"/>
    <s v="Asia"/>
    <n v="2015"/>
    <n v="950000000"/>
    <s v="Matrix Partners China, Eastern Bell Capital, Hongtai Capital Holdings"/>
    <n v="5"/>
  </r>
  <r>
    <x v="593"/>
    <n v="2000000000"/>
    <d v="2021-08-11T00:00:00"/>
    <s v="2021"/>
    <s v="Artificial intelligence"/>
    <s v="Shenzhen"/>
    <x v="0"/>
    <s v="Asia"/>
    <n v="2014"/>
    <n v="786000000"/>
    <s v="Tencent Holdings, 5Y Capital, Sequoia Capital China"/>
    <n v="7"/>
  </r>
  <r>
    <x v="594"/>
    <n v="2000000000"/>
    <d v="2018-03-08T00:00:00"/>
    <s v="2018"/>
    <s v="Artificial intelligence"/>
    <s v="Shanghai"/>
    <x v="0"/>
    <s v="Asia"/>
    <n v="2012"/>
    <n v="401000000"/>
    <s v="Sequoia Capital China, Banyan Capital"/>
    <n v="6"/>
  </r>
  <r>
    <x v="595"/>
    <n v="2000000000"/>
    <d v="2021-11-09T00:00:00"/>
    <s v="2021"/>
    <s v="Fintech"/>
    <s v="Austin"/>
    <x v="1"/>
    <s v="North America"/>
    <n v="2015"/>
    <n v="275000000"/>
    <s v="Greycroft, Lerer Hippeau, Geekdom Fund"/>
    <n v="6"/>
  </r>
  <r>
    <x v="596"/>
    <n v="2000000000"/>
    <d v="2020-12-15T00:00:00"/>
    <s v="2020"/>
    <s v="Internet software &amp; services"/>
    <s v="Bellevue"/>
    <x v="1"/>
    <s v="North America"/>
    <n v="2010"/>
    <n v="331000000"/>
    <s v="Norwest Venture Partners, Accel, Tiger Global Management"/>
    <n v="10"/>
  </r>
  <r>
    <x v="597"/>
    <n v="2000000000"/>
    <d v="2021-05-24T00:00:00"/>
    <s v="2021"/>
    <s v="Fintech"/>
    <s v="San Francisco"/>
    <x v="1"/>
    <s v="North America"/>
    <n v="2015"/>
    <n v="340000000"/>
    <s v="Sodexo Ventures, SoftBank Group"/>
    <n v="6"/>
  </r>
  <r>
    <x v="598"/>
    <n v="2000000000"/>
    <d v="2015-06-16T00:00:00"/>
    <s v="2015"/>
    <s v="Internet software &amp; services"/>
    <s v="Chongqing"/>
    <x v="0"/>
    <s v="Asia"/>
    <n v="2006"/>
    <n v="445000000"/>
    <s v="Cybernaut Growth Fund, IDG Capital"/>
    <n v="9"/>
  </r>
  <r>
    <x v="599"/>
    <n v="2000000000"/>
    <d v="2021-11-10T00:00:00"/>
    <s v="2021"/>
    <s v="Fintech"/>
    <s v="London"/>
    <x v="4"/>
    <s v="Europe"/>
    <n v="2018"/>
    <n v="339000000"/>
    <s v="Gauss Ventures, Ventura Capital, dmg ventures"/>
    <n v="3"/>
  </r>
  <r>
    <x v="600"/>
    <n v="2000000000"/>
    <d v="2015-08-20T00:00:00"/>
    <s v="2015"/>
    <s v="Health"/>
    <s v="New York"/>
    <x v="1"/>
    <s v="North America"/>
    <n v="2007"/>
    <n v="374000000"/>
    <s v="Founders Fund, Khosla Ventures, Goldman Sachs"/>
    <n v="8"/>
  </r>
  <r>
    <x v="601"/>
    <n v="2000000000"/>
    <d v="2018-11-01T00:00:00"/>
    <s v="2018"/>
    <s v="Consumer &amp; retail"/>
    <s v="Mountain View"/>
    <x v="1"/>
    <s v="North America"/>
    <n v="2015"/>
    <n v="423000000"/>
    <s v="Softbank Group, AME Cloud Ventures, SignalFire"/>
    <n v="3"/>
  </r>
  <r>
    <x v="602"/>
    <n v="1000000000"/>
    <d v="2022-02-24T00:00:00"/>
    <s v="2022"/>
    <s v="E-commerce &amp; direct-to-consumer"/>
    <s v="Bellevue"/>
    <x v="1"/>
    <s v="North America"/>
    <n v="2017"/>
    <n v="294000000"/>
    <s v="Redpoint Ventures, Norwest Venture Partners, Sierra Ventures"/>
    <n v="5"/>
  </r>
  <r>
    <x v="602"/>
    <n v="1000000000"/>
    <d v="2021-10-26T00:00:00"/>
    <s v="2021"/>
    <s v="Supply chain, logistics, &amp; delivery"/>
    <s v="New York"/>
    <x v="1"/>
    <s v="North America"/>
    <n v="2015"/>
    <n v="294000000"/>
    <s v="Innovation Endeavors, Aleph, Temasek"/>
    <n v="6"/>
  </r>
  <r>
    <x v="603"/>
    <n v="1000000000"/>
    <d v="2021-08-30T00:00:00"/>
    <s v="2021"/>
    <s v="Hardware"/>
    <s v="Hangzhou"/>
    <x v="0"/>
    <s v="Asia"/>
    <n v="2014"/>
    <n v="86000000"/>
    <s v="Goldman Sachs Asset Management, SDP Investment, Alibaba Group"/>
    <n v="7"/>
  </r>
  <r>
    <x v="604"/>
    <n v="1000000000"/>
    <d v="2021-01-25T00:00:00"/>
    <s v="2021"/>
    <s v="Supply chain, logistics, &amp; delivery"/>
    <s v="Shanghai"/>
    <x v="0"/>
    <s v="Asia"/>
    <n v="2013"/>
    <n v="188000000"/>
    <s v="QF Capital, QC Capital, Unicom Innovation Venture Capital"/>
    <n v="8"/>
  </r>
  <r>
    <x v="605"/>
    <n v="1000000000"/>
    <d v="2015-10-12T00:00:00"/>
    <s v="2015"/>
    <s v="Internet software &amp; services"/>
    <s v="Beijing"/>
    <x v="0"/>
    <s v="Asia"/>
    <n v="2014"/>
    <n v="300000000"/>
    <s v="KKR, Alibaba Group, Ping An Insurance"/>
    <n v="1"/>
  </r>
  <r>
    <x v="606"/>
    <n v="1000000000"/>
    <d v="2021-10-28T00:00:00"/>
    <s v="2021"/>
    <s v="Fintech"/>
    <s v="Bengaluru"/>
    <x v="6"/>
    <s v="Asia"/>
    <n v="2016"/>
    <n v="458000000"/>
    <s v="Intact Ventures, Munich Re Ventures, General Atlantic"/>
    <n v="5"/>
  </r>
  <r>
    <x v="607"/>
    <n v="1000000000"/>
    <d v="2021-05-07T00:00:00"/>
    <s v="2021"/>
    <s v="Artificial intelligence"/>
    <s v="Toronto"/>
    <x v="14"/>
    <s v="North America"/>
    <n v="2016"/>
    <n v="191000000"/>
    <s v="Version One Ventures, Bessemer Venture Partners, FirstMark Capital"/>
    <n v="5"/>
  </r>
  <r>
    <x v="608"/>
    <n v="1000000000"/>
    <d v="2021-12-07T00:00:00"/>
    <s v="2021"/>
    <s v="Fintech"/>
    <s v="Denver"/>
    <x v="1"/>
    <s v="North America"/>
    <n v="2018"/>
    <n v="111000000"/>
    <s v="Craft Ventures, Caffeinated Capital, Operator Collective"/>
    <n v="3"/>
  </r>
  <r>
    <x v="609"/>
    <n v="1000000000"/>
    <d v="2021-09-09T00:00:00"/>
    <s v="2021"/>
    <s v="Hardware"/>
    <s v="Munich"/>
    <x v="10"/>
    <s v="Europe"/>
    <n v="2018"/>
    <n v="240000000"/>
    <s v="Hillhouse Capital Management, Sequoia Capital China, Linear Venture"/>
    <n v="3"/>
  </r>
  <r>
    <x v="610"/>
    <n v="1000000000"/>
    <d v="2021-04-13T00:00:00"/>
    <s v="2021"/>
    <s v="Artificial intelligence"/>
    <s v="Beijing"/>
    <x v="0"/>
    <s v="Asia"/>
    <n v="2017"/>
    <n v="273000000"/>
    <s v="Sequoia Capital China, Lenovo Capital and Incubator, Group GSR Ventures"/>
    <n v="4"/>
  </r>
  <r>
    <x v="611"/>
    <n v="1000000000"/>
    <d v="2021-06-23T00:00:00"/>
    <s v="2021"/>
    <s v="Internet software &amp; services"/>
    <s v="New York"/>
    <x v="1"/>
    <s v="North America"/>
    <n v="2014"/>
    <n v="226000000"/>
    <s v="Balderton Capital, Next World Capital, Draper Esprit"/>
    <n v="7"/>
  </r>
  <r>
    <x v="612"/>
    <n v="1000000000"/>
    <d v="2021-10-04T00:00:00"/>
    <s v="2021"/>
    <s v="Fintech"/>
    <s v="Jakarta"/>
    <x v="7"/>
    <s v="Asia"/>
    <n v="2018"/>
    <n v="245000000"/>
    <s v="Softbank Ventures Asia, Alpha JWC Ventures, Insignia Ventures Partners"/>
    <n v="3"/>
  </r>
  <r>
    <x v="613"/>
    <n v="1000000000"/>
    <d v="2021-06-03T00:00:00"/>
    <s v="2021"/>
    <s v="Internet software &amp; services"/>
    <s v="Redwood City"/>
    <x v="1"/>
    <s v="North America"/>
    <n v="2012"/>
    <n v="192000000"/>
    <s v="Costanoa Ventures, Data Collective, Salesforce Ventures"/>
    <n v="9"/>
  </r>
  <r>
    <x v="614"/>
    <n v="1000000000"/>
    <d v="2022-02-07T00:00:00"/>
    <s v="2022"/>
    <s v="Cybersecurity"/>
    <s v="San Francisco"/>
    <x v="1"/>
    <s v="North America"/>
    <n v="2019"/>
    <n v="228000000"/>
    <s v="Slow Ventures, Andreessen Horowitz, SoftBank Group"/>
    <n v="3"/>
  </r>
  <r>
    <x v="615"/>
    <n v="1000000000"/>
    <d v="2021-09-30T00:00:00"/>
    <s v="2021"/>
    <s v="Fintech"/>
    <s v="New York"/>
    <x v="1"/>
    <s v="North America"/>
    <n v="2015"/>
    <n v="156000000"/>
    <s v="Bessemer Venture Partners, Eniac Ventures, Canapi Ventures"/>
    <n v="6"/>
  </r>
  <r>
    <x v="616"/>
    <n v="1000000000"/>
    <d v="2020-01-30T00:00:00"/>
    <s v="2020"/>
    <s v="Health"/>
    <s v="San Francisco"/>
    <x v="1"/>
    <s v="North America"/>
    <n v="2015"/>
    <n v="524000000"/>
    <s v="Jackson Square Ventures, Greenoaks Capital Management, Softbank Group"/>
    <n v="5"/>
  </r>
  <r>
    <x v="617"/>
    <n v="1000000000"/>
    <d v="2020-09-30T00:00:00"/>
    <s v="2020"/>
    <s v="Health"/>
    <s v="Framingham"/>
    <x v="1"/>
    <s v="North America"/>
    <n v="2013"/>
    <n v="94000000"/>
    <s v="ARCH Venture Partners, Ally Bridge Group"/>
    <n v="7"/>
  </r>
  <r>
    <x v="618"/>
    <n v="1000000000"/>
    <d v="2022-03-16T00:00:00"/>
    <s v="2022"/>
    <s v="Internet software &amp; services"/>
    <s v="Bengaluru"/>
    <x v="6"/>
    <s v="Asia"/>
    <n v="2008"/>
    <n v="240000000"/>
    <s v="Mayfield, Accel, Norwest Venture Partners"/>
    <n v="14"/>
  </r>
  <r>
    <x v="619"/>
    <n v="1000000000"/>
    <d v="2021-05-17T00:00:00"/>
    <s v="2021"/>
    <s v="Fintech"/>
    <s v="Chicago"/>
    <x v="1"/>
    <s v="North America"/>
    <n v="2019"/>
    <n v="243000000"/>
    <s v="Invus Group, Hanaco Venture Capital, WestCap Group"/>
    <n v="2"/>
  </r>
  <r>
    <x v="620"/>
    <n v="1000000000"/>
    <d v="2021-07-13T00:00:00"/>
    <s v="2021"/>
    <s v="Artificial intelligence"/>
    <s v="Seattle"/>
    <x v="1"/>
    <s v="North America"/>
    <n v="2016"/>
    <n v="187000000"/>
    <s v="Madrona Venture Group, Tiger Global Management, Madera Technology Partners"/>
    <n v="5"/>
  </r>
  <r>
    <x v="621"/>
    <n v="1000000000"/>
    <d v="2021-12-07T00:00:00"/>
    <s v="2021"/>
    <s v="Artificial intelligence"/>
    <s v="Berkeley"/>
    <x v="1"/>
    <s v="North America"/>
    <n v="2019"/>
    <n v="160000000"/>
    <s v="Andreessen Horowitz, Intel Capital, Foundation Capital"/>
    <n v="2"/>
  </r>
  <r>
    <x v="622"/>
    <n v="1000000000"/>
    <d v="2021-09-15T00:00:00"/>
    <s v="2021"/>
    <s v="Internet software &amp; services"/>
    <s v="Bengaluru"/>
    <x v="6"/>
    <s v="Asia"/>
    <n v="2019"/>
    <n v="193000000"/>
    <s v="Sequoia Capital India, Rocketship.vc, Lightspeed India Partners"/>
    <n v="2"/>
  </r>
  <r>
    <x v="623"/>
    <n v="1000000000"/>
    <d v="2019-05-31T00:00:00"/>
    <s v="2019"/>
    <s v="Health"/>
    <s v="Seongnam-Si"/>
    <x v="12"/>
    <s v="Asia"/>
    <n v="2000"/>
    <n v="62000000"/>
    <s v="Lindeman Asia Investment, Nichi-Iko Pharmaceutical"/>
    <n v="19"/>
  </r>
  <r>
    <x v="624"/>
    <n v="1000000000"/>
    <d v="2022-03-15T00:00:00"/>
    <s v="2022"/>
    <s v="Internet software &amp; services"/>
    <s v="Palo Alto"/>
    <x v="1"/>
    <s v="North America"/>
    <n v="2021"/>
    <n v="200000000"/>
    <s v="Andreessen Horowitz, Coinbase Ventures, Tiger Global Management"/>
    <n v="1"/>
  </r>
  <r>
    <x v="625"/>
    <n v="1000000000"/>
    <d v="2015-01-16T00:00:00"/>
    <s v="2015"/>
    <s v="Mobile &amp; telecommunications"/>
    <s v="Beijing"/>
    <x v="0"/>
    <s v="Asia"/>
    <n v="2014"/>
    <n v="116000000"/>
    <s v="Redpoint Ventures, QiMing Venture Partners, Chengwei Capital"/>
    <n v="1"/>
  </r>
  <r>
    <x v="626"/>
    <n v="1000000000"/>
    <d v="2021-03-10T00:00:00"/>
    <s v="2021"/>
    <s v="Cybersecurity"/>
    <s v="Ramat Gan"/>
    <x v="18"/>
    <s v="Asia"/>
    <n v="2015"/>
    <n v="265000000"/>
    <s v="TLV Partners, Lightspeed Venture Partners, M12"/>
    <n v="6"/>
  </r>
  <r>
    <x v="627"/>
    <n v="1000000000"/>
    <d v="2021-09-21T00:00:00"/>
    <s v="2021"/>
    <s v="Internet software &amp; services"/>
    <s v="Culver City"/>
    <x v="1"/>
    <s v="North America"/>
    <n v="2019"/>
    <s v="Unknown"/>
    <s v="Advent International, PSG, Providence Equity Partners"/>
    <n v="2"/>
  </r>
  <r>
    <x v="628"/>
    <n v="1000000000"/>
    <d v="2022-01-06T00:00:00"/>
    <s v="2022"/>
    <s v="Supply chain, logistics, &amp; delivery"/>
    <s v="Ottawa"/>
    <x v="14"/>
    <s v="North America"/>
    <n v="2010"/>
    <n v="534000000"/>
    <s v="Vista Equity Partners, Warburg Pincus, First Ascent Ventures"/>
    <n v="12"/>
  </r>
  <r>
    <x v="629"/>
    <n v="1000000000"/>
    <d v="2021-04-14T00:00:00"/>
    <s v="2021"/>
    <s v="Mobile &amp; telecommunications"/>
    <s v="San Francisco"/>
    <x v="1"/>
    <s v="North America"/>
    <n v="2015"/>
    <n v="303000000"/>
    <s v="Refactor Capital, Andreessen Horowitz, Fifty Years Fund"/>
    <n v="6"/>
  </r>
  <r>
    <x v="630"/>
    <n v="1000000000"/>
    <d v="2021-07-27T00:00:00"/>
    <s v="2021"/>
    <s v="Fintech"/>
    <s v="Mountain View"/>
    <x v="1"/>
    <s v="North America"/>
    <n v="2016"/>
    <n v="292000000"/>
    <s v="Lightspeed Venture Partners, Khosla Ventures, Munich Re Ventures"/>
    <n v="5"/>
  </r>
  <r>
    <x v="631"/>
    <n v="1000000000"/>
    <d v="2022-01-25T00:00:00"/>
    <s v="2022"/>
    <s v="Health"/>
    <s v="New York"/>
    <x v="1"/>
    <s v="North America"/>
    <n v="2010"/>
    <n v="115000000"/>
    <s v="SC.Holdings, Not Boring Capital, Bolt Ventures"/>
    <n v="12"/>
  </r>
  <r>
    <x v="632"/>
    <n v="1000000000"/>
    <d v="2021-10-26T00:00:00"/>
    <s v="2021"/>
    <s v="Artificial intelligence"/>
    <s v="New York"/>
    <x v="1"/>
    <s v="North America"/>
    <n v="2011"/>
    <n v="294000000"/>
    <s v="Lerer Hippeau, Munich Re Ventures, Eclipse Ventures"/>
    <n v="10"/>
  </r>
  <r>
    <x v="633"/>
    <n v="1000000000"/>
    <d v="2019-05-15T00:00:00"/>
    <s v="2019"/>
    <s v="E-commerce &amp; direct-to-consumer"/>
    <s v="New York"/>
    <x v="1"/>
    <s v="North America"/>
    <n v="2015"/>
    <n v="181000000"/>
    <s v="Global Founders Capital, Comcast Ventures, Forerunner Ventures"/>
    <n v="4"/>
  </r>
  <r>
    <x v="634"/>
    <n v="1000000000"/>
    <d v="2022-02-15T00:00:00"/>
    <s v="2022"/>
    <s v="Internet software &amp; services"/>
    <s v="Waterloo"/>
    <x v="14"/>
    <s v="North America"/>
    <n v="2020"/>
    <n v="64000000"/>
    <s v="Lemniscap VC, North Island Ventures, Polychain Capital"/>
    <n v="2"/>
  </r>
  <r>
    <x v="635"/>
    <n v="1000000000"/>
    <d v="2021-02-16T00:00:00"/>
    <s v="2021"/>
    <s v="Other"/>
    <s v="Houston"/>
    <x v="1"/>
    <s v="North America"/>
    <n v="2016"/>
    <n v="150000000"/>
    <s v="C5 Capital, Hemisphere Ventures, The Venture Collective"/>
    <n v="5"/>
  </r>
  <r>
    <x v="636"/>
    <n v="1000000000"/>
    <d v="2021-05-13T00:00:00"/>
    <s v="2021"/>
    <s v="Data management &amp; analytics"/>
    <s v="Berkeley Heights"/>
    <x v="1"/>
    <s v="North America"/>
    <n v="2009"/>
    <n v="206000000"/>
    <s v="Helion Venture Partners, Bain Capital Tech Opportunities, Sequoia Capital India"/>
    <n v="12"/>
  </r>
  <r>
    <x v="637"/>
    <n v="1000000000"/>
    <d v="2018-09-13T00:00:00"/>
    <s v="2018"/>
    <s v="Auto &amp; transportation"/>
    <s v="Shanghai"/>
    <x v="0"/>
    <s v="Asia"/>
    <n v="2015"/>
    <n v="697000000"/>
    <s v="Yunfeng Capital, SDIC Innovation Investment Management, Shang Qi Capital"/>
    <n v="3"/>
  </r>
  <r>
    <x v="638"/>
    <n v="1000000000"/>
    <d v="2015-01-22T00:00:00"/>
    <s v="2015"/>
    <s v="E-commerce &amp; direct-to-consumer"/>
    <s v="Hangzhou"/>
    <x v="0"/>
    <s v="Asia"/>
    <n v="2011"/>
    <n v="224000000"/>
    <s v="Banyan Capital, New Horizon Capital, IDG Capital Partners"/>
    <n v="4"/>
  </r>
  <r>
    <x v="639"/>
    <n v="1000000000"/>
    <d v="2021-05-11T00:00:00"/>
    <s v="2021"/>
    <s v="Internet software &amp; services"/>
    <s v="Beijing"/>
    <x v="0"/>
    <s v="Asia"/>
    <n v="2002"/>
    <n v="388000000"/>
    <s v="Matrix Partners China, Sequoia Capital China, Genesis Capital"/>
    <n v="19"/>
  </r>
  <r>
    <x v="640"/>
    <n v="1000000000"/>
    <d v="2015-06-02T00:00:00"/>
    <s v="2015"/>
    <s v="Artificial intelligence"/>
    <s v="London"/>
    <x v="4"/>
    <s v="Europe"/>
    <n v="2013"/>
    <n v="292000000"/>
    <s v="Woodford Investment Management"/>
    <n v="2"/>
  </r>
  <r>
    <x v="641"/>
    <n v="1000000000"/>
    <d v="2021-09-01T00:00:00"/>
    <s v="2021"/>
    <s v="E-commerce &amp; direct-to-consumer"/>
    <s v="Berlin"/>
    <x v="10"/>
    <s v="Europe"/>
    <n v="2005"/>
    <n v="800000000"/>
    <s v="Ardian, Bain Capital"/>
    <n v="16"/>
  </r>
  <r>
    <x v="642"/>
    <n v="1000000000"/>
    <d v="2022-02-01T00:00:00"/>
    <s v="2022"/>
    <s v="Artificial intelligence"/>
    <s v="Santiago"/>
    <x v="36"/>
    <s v="South America"/>
    <n v="2018"/>
    <n v="205000000"/>
    <s v="QED Investors, DST Global, Endeavor"/>
    <n v="4"/>
  </r>
  <r>
    <x v="643"/>
    <n v="1000000000"/>
    <d v="2021-09-29T00:00:00"/>
    <s v="2021"/>
    <s v="Fintech"/>
    <s v="New York"/>
    <x v="1"/>
    <s v="North America"/>
    <n v="2010"/>
    <n v="335000000"/>
    <s v="Bessemer Venture Partners, Menlo Ventures, Anthermis"/>
    <n v="11"/>
  </r>
  <r>
    <x v="644"/>
    <n v="1000000000"/>
    <d v="2022-02-22T00:00:00"/>
    <s v="2022"/>
    <s v="Cybersecurity"/>
    <s v="New York"/>
    <x v="1"/>
    <s v="North America"/>
    <n v="2019"/>
    <n v="205000000"/>
    <s v="New Enterprise Associates, Koch Disruptive Technologies, Evolution Equity Partners"/>
    <n v="3"/>
  </r>
  <r>
    <x v="645"/>
    <n v="1000000000"/>
    <d v="2020-12-16T00:00:00"/>
    <s v="2020"/>
    <s v="Cybersecurity"/>
    <s v="New York"/>
    <x v="1"/>
    <s v="North America"/>
    <n v="2015"/>
    <n v="246000000"/>
    <s v="BOLDstart Ventures, SAP.iO Fund, Scale Venture Partners"/>
    <n v="5"/>
  </r>
  <r>
    <x v="646"/>
    <n v="1000000000"/>
    <d v="2022-01-12T00:00:00"/>
    <s v="2022"/>
    <s v="Artificial intelligence"/>
    <s v="Mountain View"/>
    <x v="1"/>
    <s v="North America"/>
    <n v="2012"/>
    <n v="317000000"/>
    <s v="Advent International, Battery Ventures, Sequoia Capital Israel"/>
    <n v="10"/>
  </r>
  <r>
    <x v="647"/>
    <n v="1000000000"/>
    <d v="2018-11-06T00:00:00"/>
    <s v="2018"/>
    <s v="Hardware"/>
    <s v="Amsterdam"/>
    <x v="16"/>
    <s v="Europe"/>
    <n v="2011"/>
    <n v="170000000"/>
    <s v="Georgian Co-Investment Fund, iTech Capital, Galaxy Digital"/>
    <n v="7"/>
  </r>
  <r>
    <x v="648"/>
    <n v="1000000000"/>
    <d v="2021-07-22T00:00:00"/>
    <s v="2021"/>
    <s v="Supply chain, logistics, &amp; delivery"/>
    <s v="Bengaluru"/>
    <x v="6"/>
    <s v="Asia"/>
    <n v="2015"/>
    <n v="352000000"/>
    <s v="Accel, Sands Capital, International Finance Corporation"/>
    <n v="6"/>
  </r>
  <r>
    <x v="649"/>
    <n v="1000000000"/>
    <d v="2021-08-05T00:00:00"/>
    <s v="2021"/>
    <s v="Artificial intelligence"/>
    <s v="New York"/>
    <x v="1"/>
    <s v="North America"/>
    <n v="2013"/>
    <n v="238000000"/>
    <s v="FirstMark Capital, Georgian Partners, Norwest Venture Partners"/>
    <n v="8"/>
  </r>
  <r>
    <x v="650"/>
    <n v="1000000000"/>
    <d v="2022-02-23T00:00:00"/>
    <s v="2022"/>
    <s v="Cybersecurity"/>
    <s v="New York"/>
    <x v="1"/>
    <s v="North America"/>
    <n v="2017"/>
    <n v="526000000"/>
    <s v="8VC, Liberty Strategic Capital, Eden Global Partners"/>
    <n v="5"/>
  </r>
  <r>
    <x v="651"/>
    <n v="1000000000"/>
    <d v="2021-07-01T00:00:00"/>
    <s v="2021"/>
    <s v="Fintech"/>
    <m/>
    <x v="26"/>
    <s v="Asia"/>
    <n v="2018"/>
    <n v="210000000"/>
    <s v="Mundi Ventures, Doqling Capital Partners, Activant Capital"/>
    <n v="3"/>
  </r>
  <r>
    <x v="652"/>
    <n v="1000000000"/>
    <d v="2020-12-16T00:00:00"/>
    <s v="2020"/>
    <s v="Other"/>
    <s v="Englewood"/>
    <x v="1"/>
    <s v="North America"/>
    <n v="2014"/>
    <n v="241000000"/>
    <s v="WRVI Capital, Caffeinated Capital, Y Combinator"/>
    <n v="6"/>
  </r>
  <r>
    <x v="653"/>
    <n v="1000000000"/>
    <d v="2019-06-03T00:00:00"/>
    <s v="2019"/>
    <s v="Auto &amp; transportation"/>
    <s v="Shanghai"/>
    <x v="0"/>
    <s v="Asia"/>
    <n v="2016"/>
    <n v="362000000"/>
    <s v="China Grand Prosperity Investment, CSC Group"/>
    <n v="3"/>
  </r>
  <r>
    <x v="654"/>
    <n v="1000000000"/>
    <d v="2021-06-16T00:00:00"/>
    <s v="2021"/>
    <s v="Supply chain, logistics, &amp; delivery"/>
    <s v="Tel Aviv"/>
    <x v="18"/>
    <s v="Asia"/>
    <n v="2013"/>
    <n v="185000000"/>
    <s v="Salesforce Ventures, next47, Pereg Ventures"/>
    <n v="8"/>
  </r>
  <r>
    <x v="655"/>
    <n v="1000000000"/>
    <d v="2019-08-07T00:00:00"/>
    <s v="2019"/>
    <s v="Fintech"/>
    <s v="Leawood"/>
    <x v="1"/>
    <s v="North America"/>
    <n v="2008"/>
    <n v="538000000"/>
    <s v="Union Square Ventures, Summerhill Venture Partners, Mithril Capital Management"/>
    <n v="11"/>
  </r>
  <r>
    <x v="656"/>
    <n v="1000000000"/>
    <d v="2018-01-22T00:00:00"/>
    <s v="2018"/>
    <s v="Auto &amp; transportation"/>
    <s v="Madrid"/>
    <x v="34"/>
    <s v="Europe"/>
    <n v="2011"/>
    <n v="407000000"/>
    <s v="Seaya Ventures, Otter Rock Capital, Rakuten"/>
    <n v="7"/>
  </r>
  <r>
    <x v="657"/>
    <n v="1000000000"/>
    <d v="2021-12-14T00:00:00"/>
    <s v="2021"/>
    <s v="Health"/>
    <s v="New York"/>
    <x v="1"/>
    <s v="North America"/>
    <n v="2020"/>
    <n v="141000000"/>
    <s v="Thrive Capital, General Catalyst, Coatue Management"/>
    <n v="1"/>
  </r>
  <r>
    <x v="658"/>
    <n v="1000000000"/>
    <d v="2022-01-11T00:00:00"/>
    <s v="2022"/>
    <s v="Fintech"/>
    <s v="New York"/>
    <x v="1"/>
    <s v="North America"/>
    <n v="2009"/>
    <n v="406000000"/>
    <s v="Franklin Templeton, Motive Partners, Apollo Global Management"/>
    <n v="13"/>
  </r>
  <r>
    <x v="659"/>
    <n v="1000000000"/>
    <d v="2021-03-30T00:00:00"/>
    <s v="2021"/>
    <s v="Internet software &amp; services"/>
    <s v="Chicago"/>
    <x v="1"/>
    <s v="North America"/>
    <n v="2016"/>
    <n v="165000000"/>
    <s v="Lightspeed Venture Partners, Kleiner Perkins Caufield &amp; Byers, Origin Ventures"/>
    <n v="5"/>
  </r>
  <r>
    <x v="660"/>
    <n v="1000000000"/>
    <d v="2021-04-28T00:00:00"/>
    <s v="2021"/>
    <s v="Health"/>
    <s v="New York"/>
    <x v="1"/>
    <s v="North America"/>
    <n v="2016"/>
    <n v="570000000"/>
    <s v="Thrive Capital, Durable Capital Partners, G Squared"/>
    <n v="5"/>
  </r>
  <r>
    <x v="661"/>
    <n v="1000000000"/>
    <d v="2022-01-26T00:00:00"/>
    <s v="2022"/>
    <s v="Fintech"/>
    <s v="San Francisco"/>
    <x v="1"/>
    <s v="North America"/>
    <n v="2014"/>
    <n v="165000000"/>
    <s v="Sequoia Capital, Y Combinator, Accel"/>
    <n v="8"/>
  </r>
  <r>
    <x v="662"/>
    <n v="1000000000"/>
    <d v="2021-10-13T00:00:00"/>
    <s v="2021"/>
    <s v="E-commerce &amp; direct-to-consumer"/>
    <s v="Jaipur"/>
    <x v="6"/>
    <s v="Asia"/>
    <n v="2008"/>
    <n v="448000000"/>
    <s v="Sequoia Capital India, Hillhouse Capital Management, Sunley House Capital Management"/>
    <n v="13"/>
  </r>
  <r>
    <x v="663"/>
    <n v="1000000000"/>
    <d v="2021-10-21T00:00:00"/>
    <s v="2021"/>
    <s v="Supply chain, logistics, &amp; delivery"/>
    <s v="Sao Paulo"/>
    <x v="19"/>
    <s v="South America"/>
    <n v="2015"/>
    <n v="390000000"/>
    <s v="Valor Capital Group, Lightrock, Softbank Group"/>
    <n v="6"/>
  </r>
  <r>
    <x v="664"/>
    <n v="1000000000"/>
    <d v="2021-09-15T00:00:00"/>
    <s v="2021"/>
    <s v="E-commerce &amp; direct-to-consumer"/>
    <m/>
    <x v="26"/>
    <s v="Asia"/>
    <n v="2012"/>
    <n v="288000000"/>
    <s v="500 Global, Rakuten Ventures, Golden Gate Ventures"/>
    <n v="9"/>
  </r>
  <r>
    <x v="665"/>
    <n v="1000000000"/>
    <d v="2021-06-14T00:00:00"/>
    <s v="2021"/>
    <s v="E-commerce &amp; direct-to-consumer"/>
    <m/>
    <x v="26"/>
    <s v="Asia"/>
    <n v="2015"/>
    <n v="595000000"/>
    <s v="SingTel Innov8, Alpha JWC Ventures, Golden Gate Ventures"/>
    <n v="6"/>
  </r>
  <r>
    <x v="666"/>
    <n v="1000000000"/>
    <d v="2021-07-14T00:00:00"/>
    <s v="2021"/>
    <s v="Fintech"/>
    <s v="Lincoln"/>
    <x v="1"/>
    <s v="North America"/>
    <n v="2012"/>
    <s v="Unknown"/>
    <s v="Bain Capital"/>
    <n v="9"/>
  </r>
  <r>
    <x v="667"/>
    <n v="1000000000"/>
    <d v="2021-04-27T00:00:00"/>
    <s v="2021"/>
    <s v="Other"/>
    <s v="Washington"/>
    <x v="1"/>
    <s v="North America"/>
    <n v="2010"/>
    <n v="738000000"/>
    <s v="SWaN &amp; Legend Ventures, Revolution Growth, Invus Group"/>
    <n v="11"/>
  </r>
  <r>
    <x v="668"/>
    <n v="1000000000"/>
    <d v="2017-08-07T00:00:00"/>
    <s v="2017"/>
    <s v="Mobile &amp; telecommunications"/>
    <s v="Midrand"/>
    <x v="40"/>
    <s v="Africa"/>
    <n v="2000"/>
    <n v="547000000"/>
    <s v="Blue Label Telecoms, Net1 UEPS Technologies"/>
    <n v="17"/>
  </r>
  <r>
    <x v="669"/>
    <n v="1000000000"/>
    <d v="2022-02-22T00:00:00"/>
    <s v="2022"/>
    <s v="Cybersecurity"/>
    <s v="New York"/>
    <x v="1"/>
    <s v="North America"/>
    <n v="2014"/>
    <n v="182000000"/>
    <s v="Battery Ventures, Tiger Global Management, Hanaco Ventures"/>
    <n v="8"/>
  </r>
  <r>
    <x v="670"/>
    <n v="1000000000"/>
    <d v="2022-03-31T00:00:00"/>
    <s v="2022"/>
    <s v="Other"/>
    <s v="New York"/>
    <x v="1"/>
    <s v="North America"/>
    <n v="2019"/>
    <n v="140000000"/>
    <s v="General Catalyst, Inspired Capital, Flybridge Capital Partners"/>
    <n v="3"/>
  </r>
  <r>
    <x v="671"/>
    <n v="1000000000"/>
    <d v="2018-06-11T00:00:00"/>
    <s v="2018"/>
    <s v="Hardware"/>
    <s v="Wuxi"/>
    <x v="0"/>
    <s v="Asia"/>
    <n v="2010"/>
    <n v="523000000"/>
    <s v="V Star Capital, GF Xinde Investment Management Co., Haitong Leading Capital Management"/>
    <n v="8"/>
  </r>
  <r>
    <x v="672"/>
    <n v="1000000000"/>
    <d v="2021-10-07T00:00:00"/>
    <s v="2021"/>
    <s v="Data management &amp; analytics"/>
    <s v="New York"/>
    <x v="1"/>
    <s v="North America"/>
    <n v="2019"/>
    <n v="254000000"/>
    <s v="Greylock Partners, Lux Capital, General Atlantic"/>
    <n v="2"/>
  </r>
  <r>
    <x v="673"/>
    <n v="1000000000"/>
    <d v="2021-09-02T00:00:00"/>
    <s v="2021"/>
    <s v="E-commerce &amp; direct-to-consumer"/>
    <m/>
    <x v="11"/>
    <s v="Asia"/>
    <n v="2020"/>
    <n v="140000000"/>
    <s v="Andreessen Horowitz, DST Global, IDG Capital"/>
    <n v="1"/>
  </r>
  <r>
    <x v="674"/>
    <n v="1000000000"/>
    <d v="2021-12-06T00:00:00"/>
    <s v="2021"/>
    <s v="Fintech"/>
    <s v="Mexico City"/>
    <x v="13"/>
    <s v="North America"/>
    <n v="2020"/>
    <n v="109000000"/>
    <s v="DST Global, General Catalyst, Monashees+"/>
    <n v="1"/>
  </r>
  <r>
    <x v="675"/>
    <n v="1000000000"/>
    <d v="2022-04-05T00:00:00"/>
    <s v="2022"/>
    <s v="Health"/>
    <s v="San Francisco"/>
    <x v="1"/>
    <s v="North America"/>
    <n v="2015"/>
    <n v="328000000"/>
    <s v="KKR, Aspenwood Ventures, Spark Capital"/>
    <n v="7"/>
  </r>
  <r>
    <x v="676"/>
    <n v="1000000000"/>
    <d v="2021-04-13T00:00:00"/>
    <s v="2021"/>
    <s v="Fintech"/>
    <s v="Chicago"/>
    <x v="1"/>
    <s v="North America"/>
    <n v="2016"/>
    <n v="305000000"/>
    <s v="American Family Ventures, Cox Enterprises, OMERS Ventures"/>
    <n v="5"/>
  </r>
  <r>
    <x v="677"/>
    <n v="1000000000"/>
    <d v="2021-12-09T00:00:00"/>
    <s v="2021"/>
    <s v="Data management &amp; analytics"/>
    <s v="San Jose"/>
    <x v="1"/>
    <s v="North America"/>
    <n v="2010"/>
    <n v="236000000"/>
    <s v="Matrix Partners, Lightspeed Venture Partners, Verizon Ventures"/>
    <n v="11"/>
  </r>
  <r>
    <x v="678"/>
    <n v="1000000000"/>
    <d v="2021-07-08T00:00:00"/>
    <s v="2021"/>
    <s v="Internet software &amp; services"/>
    <s v="Mountain View"/>
    <x v="1"/>
    <s v="North America"/>
    <n v="2014"/>
    <n v="240000000"/>
    <s v="Greylock Partners, General Catalyst, Khosla Ventures"/>
    <n v="7"/>
  </r>
  <r>
    <x v="679"/>
    <n v="1000000000"/>
    <d v="2021-08-10T00:00:00"/>
    <s v="2021"/>
    <s v="Fintech"/>
    <s v="Maharashtra"/>
    <x v="6"/>
    <s v="Asia"/>
    <n v="2017"/>
    <n v="109000000"/>
    <s v="Polychain Capital, Coinbase Ventures, Jump Capital"/>
    <n v="4"/>
  </r>
  <r>
    <x v="680"/>
    <n v="1000000000"/>
    <d v="2022-01-27T00:00:00"/>
    <s v="2022"/>
    <s v="Fintech"/>
    <s v="San Francisco"/>
    <x v="1"/>
    <s v="North America"/>
    <n v="2017"/>
    <n v="102000000"/>
    <s v="Initialized Capital, General Catalyst, Kraken Ventures"/>
    <n v="5"/>
  </r>
  <r>
    <x v="681"/>
    <n v="1000000000"/>
    <d v="2022-03-21T00:00:00"/>
    <s v="2022"/>
    <s v="Artificial intelligence"/>
    <s v="Palo Alto"/>
    <x v="1"/>
    <s v="North America"/>
    <n v="2012"/>
    <n v="196000000"/>
    <s v="Trinity Ventures, Madrona Venture Group, Shasta Ventures"/>
    <n v="10"/>
  </r>
  <r>
    <x v="682"/>
    <n v="1000000000"/>
    <d v="2021-11-09T00:00:00"/>
    <s v="2021"/>
    <s v="Cybersecurity"/>
    <s v="Los Altos"/>
    <x v="1"/>
    <s v="North America"/>
    <n v="2014"/>
    <n v="269000000"/>
    <s v="Acero Capital, General Catalyst, M12"/>
    <n v="7"/>
  </r>
  <r>
    <x v="683"/>
    <n v="1000000000"/>
    <d v="2018-03-16T00:00:00"/>
    <s v="2018"/>
    <s v="Hardware"/>
    <s v="Shenzhen"/>
    <x v="0"/>
    <s v="Asia"/>
    <n v="2006"/>
    <n v="218000000"/>
    <s v="Baidu, Tencent Holdings"/>
    <n v="12"/>
  </r>
  <r>
    <x v="684"/>
    <n v="1000000000"/>
    <d v="2021-09-13T00:00:00"/>
    <s v="2021"/>
    <s v="Data management &amp; analytics"/>
    <s v="Chicago"/>
    <x v="1"/>
    <s v="North America"/>
    <n v="2013"/>
    <n v="271000000"/>
    <s v="Insight Partners, Salesforce Ventures, Perpetual Investors"/>
    <n v="8"/>
  </r>
  <r>
    <x v="685"/>
    <n v="1000000000"/>
    <d v="2022-03-07T00:00:00"/>
    <s v="2022"/>
    <s v="Fintech"/>
    <s v="Chennai"/>
    <x v="6"/>
    <s v="Asia"/>
    <n v="2017"/>
    <n v="227000000"/>
    <s v="Insight Partners, B Capital Group, Lightspeed Venture Partners"/>
    <n v="5"/>
  </r>
  <r>
    <x v="686"/>
    <n v="1000000000"/>
    <d v="2021-11-10T00:00:00"/>
    <s v="2021"/>
    <s v="Health"/>
    <s v="Bengaluru"/>
    <x v="6"/>
    <s v="Asia"/>
    <n v="2016"/>
    <n v="665000000"/>
    <s v="Chiratae Ventures, Accel, Kalaari Capital"/>
    <n v="5"/>
  </r>
  <r>
    <x v="687"/>
    <n v="1000000000"/>
    <d v="2021-11-16T00:00:00"/>
    <s v="2021"/>
    <s v="E-commerce &amp; direct-to-consumer"/>
    <s v="New York"/>
    <x v="1"/>
    <s v="North America"/>
    <n v="2014"/>
    <n v="120000000"/>
    <s v="M13, Lightspeed Venture Partners, Lone Pine Capital"/>
    <n v="7"/>
  </r>
  <r>
    <x v="688"/>
    <n v="1000000000"/>
    <d v="2021-05-18T00:00:00"/>
    <s v="2021"/>
    <s v="Fintech"/>
    <s v="New York"/>
    <x v="1"/>
    <s v="North America"/>
    <n v="2016"/>
    <n v="189000000"/>
    <s v="RPM Ventures, Inspiration Ventures, Carrick Capital Partners"/>
    <n v="5"/>
  </r>
  <r>
    <x v="689"/>
    <n v="1000000000"/>
    <d v="2022-01-25T00:00:00"/>
    <s v="2022"/>
    <s v="Internet software &amp; services"/>
    <s v="Hyderabad"/>
    <x v="6"/>
    <s v="Asia"/>
    <n v="2015"/>
    <n v="107000000"/>
    <s v="Lightspeed India Partners, Sequoia Capital India, Endiya Partners"/>
    <n v="7"/>
  </r>
  <r>
    <x v="690"/>
    <n v="1000000000"/>
    <d v="2018-04-16T00:00:00"/>
    <s v="2018"/>
    <s v="Artificial intelligence"/>
    <s v="Shanghai"/>
    <x v="0"/>
    <s v="Asia"/>
    <n v="2014"/>
    <n v="79000000"/>
    <s v="DESUN Capital, Yunfeng Capital, Meridian Capital"/>
    <n v="4"/>
  </r>
  <r>
    <x v="691"/>
    <n v="1000000000"/>
    <d v="2018-08-02T00:00:00"/>
    <s v="2018"/>
    <s v="Internet software &amp; services"/>
    <s v="Paris"/>
    <x v="15"/>
    <s v="Europe"/>
    <n v="2007"/>
    <n v="532000000"/>
    <s v="Orange Digital Ventures, Access Industries"/>
    <n v="11"/>
  </r>
  <r>
    <x v="692"/>
    <n v="1000000000"/>
    <d v="2021-04-13T00:00:00"/>
    <s v="2021"/>
    <s v="Edtech"/>
    <s v="Pleasanton"/>
    <x v="1"/>
    <s v="North America"/>
    <n v="2012"/>
    <n v="318000000"/>
    <s v="Signal Peak Ventures, Owl Ventures, Jump Capital"/>
    <n v="9"/>
  </r>
  <r>
    <x v="693"/>
    <n v="1000000000"/>
    <d v="2022-01-24T00:00:00"/>
    <s v="2022"/>
    <s v="Fintech"/>
    <s v="Ghent"/>
    <x v="20"/>
    <s v="Europe"/>
    <n v="2018"/>
    <n v="237000000"/>
    <s v="Newion Partners, SmartFin Capital, OMERS Ventures"/>
    <n v="4"/>
  </r>
  <r>
    <x v="694"/>
    <n v="1000000000"/>
    <d v="2021-11-10T00:00:00"/>
    <s v="2021"/>
    <s v="Hardware"/>
    <s v="San Francisco"/>
    <x v="1"/>
    <s v="North America"/>
    <n v="2014"/>
    <n v="217000000"/>
    <s v="Founders Fund, Upfront Ventures, 01 Advisors"/>
    <n v="7"/>
  </r>
  <r>
    <x v="695"/>
    <n v="1000000000"/>
    <d v="2021-10-21T00:00:00"/>
    <s v="2021"/>
    <s v="Health"/>
    <s v="Paris"/>
    <x v="15"/>
    <s v="Europe"/>
    <n v="2014"/>
    <n v="232000000"/>
    <s v="Vitruvian Partners, Merieux Equity Partners, Straumann"/>
    <n v="7"/>
  </r>
  <r>
    <x v="696"/>
    <n v="1000000000"/>
    <d v="2017-08-02T00:00:00"/>
    <s v="2017"/>
    <s v="E-commerce &amp; direct-to-consumer"/>
    <s v="Shanghai"/>
    <x v="0"/>
    <s v="Asia"/>
    <n v="2012"/>
    <n v="549000000"/>
    <s v="Standard Chartered, FinSight Ventures, Affirma Capital"/>
    <n v="5"/>
  </r>
  <r>
    <x v="697"/>
    <n v="1000000000"/>
    <d v="2021-08-16T00:00:00"/>
    <s v="2021"/>
    <s v="Internet software &amp; services"/>
    <s v="New York"/>
    <x v="1"/>
    <s v="North America"/>
    <n v="2013"/>
    <s v="Unknown"/>
    <s v="Insight Partners, Silversmith Capital Partners, Spotify"/>
    <n v="8"/>
  </r>
  <r>
    <x v="698"/>
    <n v="1000000000"/>
    <d v="2021-07-12T00:00:00"/>
    <s v="2021"/>
    <s v="Health"/>
    <s v="Shanghai"/>
    <x v="0"/>
    <s v="Asia"/>
    <n v="2016"/>
    <n v="214000000"/>
    <s v="Qiming Venture Partners, Vivo Capital, Sequoia Capital China"/>
    <n v="5"/>
  </r>
  <r>
    <x v="699"/>
    <n v="1000000000"/>
    <d v="2022-01-27T00:00:00"/>
    <s v="2022"/>
    <s v="Internet software &amp; services"/>
    <s v="Berkeley"/>
    <x v="1"/>
    <s v="North America"/>
    <n v="2012"/>
    <n v="130000000"/>
    <s v="Zeev Ventures, GSV Ventures"/>
    <n v="10"/>
  </r>
  <r>
    <x v="700"/>
    <n v="1000000000"/>
    <d v="2021-11-08T00:00:00"/>
    <s v="2021"/>
    <s v="Cybersecurity"/>
    <s v="San Diego"/>
    <x v="1"/>
    <s v="North America"/>
    <n v="2020"/>
    <n v="128000000"/>
    <s v="Cowboy Ventures, Leaders Fund, GGV Capital"/>
    <n v="1"/>
  </r>
  <r>
    <x v="701"/>
    <n v="1000000000"/>
    <d v="2021-01-27T00:00:00"/>
    <s v="2021"/>
    <s v="Internet software &amp; services"/>
    <s v="Ra'anana"/>
    <x v="18"/>
    <s v="Asia"/>
    <n v="2015"/>
    <n v="325000000"/>
    <s v="Bessemer Venture Partners, Pitango Venture Capital, D1 Capital Partners"/>
    <n v="6"/>
  </r>
  <r>
    <x v="702"/>
    <n v="1000000000"/>
    <d v="2017-06-08T00:00:00"/>
    <s v="2017"/>
    <s v="Data management &amp; analytics"/>
    <s v="Hangzhou"/>
    <x v="0"/>
    <s v="Asia"/>
    <n v="2015"/>
    <n v="267000000"/>
    <s v="Alibaba Group, China Everbright Investment Management, Yinxinggu Capital"/>
    <n v="2"/>
  </r>
  <r>
    <x v="703"/>
    <n v="1000000000"/>
    <d v="2022-02-02T00:00:00"/>
    <s v="2022"/>
    <s v="Data management &amp; analytics"/>
    <s v="Oslo"/>
    <x v="33"/>
    <s v="Europe"/>
    <n v="2018"/>
    <n v="79000000"/>
    <s v="Multicoin Capital, Coatue Management, Dragonfly Capital Partners"/>
    <n v="4"/>
  </r>
  <r>
    <x v="704"/>
    <n v="1000000000"/>
    <d v="2018-04-10T00:00:00"/>
    <s v="2018"/>
    <s v="Health"/>
    <s v="Hangzhou"/>
    <x v="0"/>
    <s v="Asia"/>
    <n v="2000"/>
    <n v="682000000"/>
    <s v="Tencent Holdings, DCM Ventures"/>
    <n v="18"/>
  </r>
  <r>
    <x v="705"/>
    <n v="1000000000"/>
    <d v="2021-02-21T00:00:00"/>
    <s v="2021"/>
    <s v="Fintech"/>
    <s v="Giv'atayim"/>
    <x v="18"/>
    <s v="Asia"/>
    <n v="2001"/>
    <n v="98000000"/>
    <s v="Jerusalem Venture Partners, Israel Growth Partners, Insight Partners"/>
    <n v="20"/>
  </r>
  <r>
    <x v="706"/>
    <n v="1000000000"/>
    <d v="2017-11-30T00:00:00"/>
    <s v="2017"/>
    <s v="Consumer &amp; retail"/>
    <s v="San Francisco"/>
    <x v="1"/>
    <s v="North America"/>
    <n v="2011"/>
    <n v="440000000"/>
    <s v="Khosla Ventures, Horizons Ventures, Founders Fund"/>
    <n v="6"/>
  </r>
  <r>
    <x v="707"/>
    <n v="1000000000"/>
    <d v="2019-10-16T00:00:00"/>
    <s v="2019"/>
    <s v="Fintech"/>
    <s v="Curitiba"/>
    <x v="19"/>
    <s v="South America"/>
    <n v="2012"/>
    <n v="460000000"/>
    <s v="FTV Capital, Endeavor"/>
    <n v="7"/>
  </r>
  <r>
    <x v="708"/>
    <n v="1000000000"/>
    <d v="2020-10-26T00:00:00"/>
    <s v="2020"/>
    <s v="Auto &amp; transportation"/>
    <s v="Wuhan"/>
    <x v="0"/>
    <s v="Asia"/>
    <n v="2016"/>
    <n v="394000000"/>
    <s v="Geely, SIG Asia Investments, China State Capital Venture Capital Fund"/>
    <n v="4"/>
  </r>
  <r>
    <x v="709"/>
    <n v="1000000000"/>
    <d v="2021-06-10T00:00:00"/>
    <s v="2021"/>
    <s v="Hardware"/>
    <s v="Shenzhen"/>
    <x v="0"/>
    <s v="Asia"/>
    <n v="2017"/>
    <n v="105000000"/>
    <s v="Delian Capital, China International Capital Corporation, Sequoia Capital China"/>
    <n v="4"/>
  </r>
  <r>
    <x v="710"/>
    <n v="1000000000"/>
    <d v="2021-12-31T00:00:00"/>
    <s v="2021"/>
    <s v="Auto &amp; transportation"/>
    <s v="Stockholm"/>
    <x v="2"/>
    <s v="Europe"/>
    <n v="2016"/>
    <n v="151000000"/>
    <s v="Temasek, BUILD Capital Partners, Northzone Ventures"/>
    <n v="5"/>
  </r>
  <r>
    <x v="711"/>
    <n v="1000000000"/>
    <d v="2022-03-29T00:00:00"/>
    <s v="2022"/>
    <s v="Cybersecurity"/>
    <s v="New York"/>
    <x v="1"/>
    <s v="North America"/>
    <n v="2016"/>
    <n v="209000000"/>
    <s v="Primary Venture Partners, Bessemer Venture Partners, Harmonic Growth Partners"/>
    <n v="6"/>
  </r>
  <r>
    <x v="712"/>
    <n v="1000000000"/>
    <d v="2021-10-06T00:00:00"/>
    <s v="2021"/>
    <s v="Health"/>
    <s v="San Francisco"/>
    <x v="1"/>
    <s v="North America"/>
    <n v="2019"/>
    <n v="323000000"/>
    <s v="General Catalyst, Bling Capital, Felicis Ventures"/>
    <n v="2"/>
  </r>
  <r>
    <x v="713"/>
    <n v="1000000000"/>
    <d v="2020-04-28T00:00:00"/>
    <s v="2020"/>
    <s v="Other"/>
    <s v="Dubai"/>
    <x v="29"/>
    <s v="Asia"/>
    <n v="2015"/>
    <n v="279000000"/>
    <s v="OLX Group, KCK Group, EXOR Seeds"/>
    <n v="5"/>
  </r>
  <r>
    <x v="714"/>
    <n v="1000000000"/>
    <d v="2021-10-18T00:00:00"/>
    <s v="2021"/>
    <s v="Internet software &amp; services"/>
    <s v="Berlin"/>
    <x v="10"/>
    <s v="Europe"/>
    <n v="2017"/>
    <n v="304000000"/>
    <s v="HV Capital, Softbank Group, BlackRock"/>
    <n v="4"/>
  </r>
  <r>
    <x v="715"/>
    <n v="1000000000"/>
    <d v="2022-01-11T00:00:00"/>
    <s v="2022"/>
    <s v="Internet software &amp; services"/>
    <s v="San Francisco"/>
    <x v="1"/>
    <s v="North America"/>
    <n v="2013"/>
    <n v="170000000"/>
    <s v="Andreessen Horowitz, Initialized Capital, TriplePoint Capital"/>
    <n v="9"/>
  </r>
  <r>
    <x v="716"/>
    <n v="1000000000"/>
    <d v="2021-03-11T00:00:00"/>
    <s v="2021"/>
    <s v="Internet software &amp; services"/>
    <s v="Stockholm"/>
    <x v="2"/>
    <s v="Europe"/>
    <n v="2009"/>
    <n v="509000000"/>
    <s v="EQT Partners, Blackstone"/>
    <n v="12"/>
  </r>
  <r>
    <x v="717"/>
    <n v="1000000000"/>
    <d v="2022-02-14T00:00:00"/>
    <s v="2022"/>
    <s v="Other"/>
    <s v="Hawthorne"/>
    <x v="1"/>
    <s v="North America"/>
    <n v="2018"/>
    <n v="287000000"/>
    <s v="8VC, Bedrock Capital, Broom Ventures"/>
    <n v="4"/>
  </r>
  <r>
    <x v="718"/>
    <n v="1000000000"/>
    <d v="2021-01-11T00:00:00"/>
    <s v="2021"/>
    <s v="Health"/>
    <s v="Cambridge"/>
    <x v="1"/>
    <s v="North America"/>
    <n v="2020"/>
    <n v="700000000"/>
    <s v="Nextech Invest, Casdin Capital, Google Ventures"/>
    <n v="1"/>
  </r>
  <r>
    <x v="719"/>
    <n v="1000000000"/>
    <d v="2022-02-22T00:00:00"/>
    <s v="2022"/>
    <s v="Cybersecurity"/>
    <s v="Waterloo"/>
    <x v="14"/>
    <s v="North America"/>
    <n v="2001"/>
    <n v="186000000"/>
    <s v="Edison Partners, Georgian Partners, VentureLink"/>
    <n v="21"/>
  </r>
  <r>
    <x v="720"/>
    <n v="1000000000"/>
    <d v="2022-01-27T00:00:00"/>
    <s v="2022"/>
    <s v="Fintech"/>
    <s v="New York"/>
    <x v="1"/>
    <s v="North America"/>
    <n v="2015"/>
    <n v="145000000"/>
    <s v="Next Play Ventures, Zeal Capital Partners, SoftBank Group"/>
    <n v="7"/>
  </r>
  <r>
    <x v="721"/>
    <n v="1000000000"/>
    <d v="2020-12-03T00:00:00"/>
    <s v="2020"/>
    <s v="E-commerce &amp; direct-to-consumer"/>
    <s v="Austin"/>
    <x v="1"/>
    <s v="North America"/>
    <n v="2015"/>
    <n v="231000000"/>
    <s v="Highland Capital Partners, Next Coast Ventures, SoGal Ventures"/>
    <n v="5"/>
  </r>
  <r>
    <x v="722"/>
    <n v="1000000000"/>
    <d v="2021-03-22T00:00:00"/>
    <s v="2021"/>
    <s v="Health"/>
    <s v="San Mateo"/>
    <x v="1"/>
    <s v="North America"/>
    <n v="2012"/>
    <n v="259000000"/>
    <s v="B Capital Group,, GE Ventures, McKesson Ventures"/>
    <n v="9"/>
  </r>
  <r>
    <x v="723"/>
    <n v="1000000000"/>
    <d v="2021-11-18T00:00:00"/>
    <s v="2021"/>
    <s v="Cybersecurity"/>
    <s v="Herndon"/>
    <x v="1"/>
    <s v="North America"/>
    <n v="2016"/>
    <n v="258000000"/>
    <s v="Paladin Capital Group, Greycroft, Scale Venture Partners"/>
    <n v="5"/>
  </r>
  <r>
    <x v="724"/>
    <n v="1000000000"/>
    <d v="2018-12-20T00:00:00"/>
    <s v="2018"/>
    <s v="Auto &amp; transportation"/>
    <s v="Santa Monica"/>
    <x v="1"/>
    <s v="North America"/>
    <n v="2016"/>
    <n v="2000000000"/>
    <s v="CreditEase Fintech Investment Fund, BMW i Ventures, SoftBank Group"/>
    <n v="2"/>
  </r>
  <r>
    <x v="725"/>
    <n v="1000000000"/>
    <d v="2021-03-24T00:00:00"/>
    <s v="2021"/>
    <s v="Artificial intelligence"/>
    <s v="San Mateo"/>
    <x v="1"/>
    <s v="North America"/>
    <n v="2009"/>
    <n v="277000000"/>
    <s v="Global Founders Capital, Shea Ventures, Greycroft"/>
    <n v="12"/>
  </r>
  <r>
    <x v="726"/>
    <n v="1000000000"/>
    <d v="2022-01-26T00:00:00"/>
    <s v="2022"/>
    <s v="Internet software &amp; services"/>
    <s v="New York"/>
    <x v="1"/>
    <s v="North America"/>
    <n v="2012"/>
    <n v="299000000"/>
    <s v="Accel, 14W, GS Growth"/>
    <n v="10"/>
  </r>
  <r>
    <x v="727"/>
    <n v="1000000000"/>
    <d v="2021-12-20T00:00:00"/>
    <s v="2021"/>
    <s v="Internet software &amp; services"/>
    <s v="Toronto"/>
    <x v="14"/>
    <s v="North America"/>
    <n v="2018"/>
    <n v="165000000"/>
    <s v="Bonfire Ventures, Two Sigma Ventures, FJ Labs"/>
    <n v="3"/>
  </r>
  <r>
    <x v="728"/>
    <n v="1000000000"/>
    <d v="2022-01-26T00:00:00"/>
    <s v="2022"/>
    <s v="Data management &amp; analytics"/>
    <s v="Tel Aviv"/>
    <x v="18"/>
    <s v="Asia"/>
    <n v="2019"/>
    <n v="264000000"/>
    <s v="TLV Partners, Zeev Ventures, Bessemer Venture Partners"/>
    <n v="3"/>
  </r>
  <r>
    <x v="729"/>
    <n v="1000000000"/>
    <d v="2021-05-04T00:00:00"/>
    <s v="2021"/>
    <s v="Other"/>
    <s v="Cedar Park"/>
    <x v="1"/>
    <s v="North America"/>
    <n v="2014"/>
    <n v="172000000"/>
    <s v="XBTO Ventures, Raven One Ventures, SK Ventures"/>
    <n v="7"/>
  </r>
  <r>
    <x v="730"/>
    <n v="1000000000"/>
    <d v="2021-04-14T00:00:00"/>
    <s v="2021"/>
    <s v="Health"/>
    <s v="Chengdu"/>
    <x v="0"/>
    <s v="Asia"/>
    <n v="2019"/>
    <n v="391000000"/>
    <s v="Bertelsmann Asia Investments, Sequoia Capital China, NIO Capital"/>
    <n v="2"/>
  </r>
  <r>
    <x v="731"/>
    <n v="1000000000"/>
    <d v="2021-03-26T00:00:00"/>
    <s v="2021"/>
    <s v="Other"/>
    <s v="Chennai"/>
    <x v="6"/>
    <s v="Asia"/>
    <n v="1984"/>
    <n v="456000000"/>
    <s v="Sequoia Capital India, Tiger Global Management, Tencent"/>
    <n v="37"/>
  </r>
  <r>
    <x v="732"/>
    <n v="1000000000"/>
    <d v="2022-03-16T00:00:00"/>
    <s v="2022"/>
    <s v="Fintech"/>
    <s v="Austin"/>
    <x v="1"/>
    <s v="North America"/>
    <n v="2011"/>
    <n v="314000000"/>
    <s v="L Catterton, Trellis Partners, Vista Equity Partners"/>
    <n v="11"/>
  </r>
  <r>
    <x v="733"/>
    <n v="1000000000"/>
    <d v="2021-02-01T00:00:00"/>
    <s v="2021"/>
    <s v="Supply chain, logistics, &amp; delivery"/>
    <s v="Bangkok"/>
    <x v="31"/>
    <s v="Asia"/>
    <n v="2017"/>
    <n v="350000000"/>
    <s v="SCB 10X, Krungsri Finnovate, eWTP Capital"/>
    <n v="4"/>
  </r>
  <r>
    <x v="734"/>
    <n v="1000000000"/>
    <d v="2018-08-27T00:00:00"/>
    <s v="2018"/>
    <s v="Supply chain, logistics, &amp; delivery"/>
    <s v="Beijing"/>
    <x v="0"/>
    <s v="Asia"/>
    <n v="2014"/>
    <n v="359000000"/>
    <s v="Prometheus Capital, Matrix Partners China, JD Capital Management"/>
    <n v="4"/>
  </r>
  <r>
    <x v="735"/>
    <n v="1000000000"/>
    <d v="2015-07-22T00:00:00"/>
    <s v="2015"/>
    <s v="Internet software &amp; services"/>
    <s v="Palo Alto"/>
    <x v="1"/>
    <s v="North America"/>
    <n v="2010"/>
    <n v="211000000"/>
    <s v="Kleiner Perkins Caufield &amp; Byers, Comcast Ventures, Insight Partners"/>
    <n v="5"/>
  </r>
  <r>
    <x v="736"/>
    <n v="1000000000"/>
    <d v="2022-01-13T00:00:00"/>
    <s v="2022"/>
    <s v="Internet software &amp; services"/>
    <s v="Dublin"/>
    <x v="25"/>
    <s v="Europe"/>
    <n v="2015"/>
    <n v="157000000"/>
    <s v="Tencent Holdings, Tiger Global Management, Global Founders Capital"/>
    <n v="7"/>
  </r>
  <r>
    <x v="737"/>
    <n v="1000000000"/>
    <d v="2021-10-20T00:00:00"/>
    <s v="2021"/>
    <s v="Supply chain, logistics, &amp; delivery"/>
    <s v="Encinitas"/>
    <x v="1"/>
    <s v="North America"/>
    <n v="2015"/>
    <n v="399000000"/>
    <s v="SignalFire, GLP Capital Partners, Google Ventures"/>
    <n v="6"/>
  </r>
  <r>
    <x v="738"/>
    <n v="1000000000"/>
    <d v="2021-07-21T00:00:00"/>
    <s v="2021"/>
    <s v="Fintech"/>
    <s v="Los Angeles"/>
    <x v="1"/>
    <s v="North America"/>
    <n v="2013"/>
    <n v="230000000"/>
    <s v="Polaris Partners, Insight Partners, Norwest Venture Partners"/>
    <n v="8"/>
  </r>
  <r>
    <x v="739"/>
    <n v="1000000000"/>
    <d v="2021-05-12T00:00:00"/>
    <s v="2021"/>
    <s v="Fintech"/>
    <s v="San Francisco"/>
    <x v="1"/>
    <s v="North America"/>
    <n v="2018"/>
    <n v="910000000"/>
    <s v="Iris Capital, Accel, Elaia Partners"/>
    <n v="3"/>
  </r>
  <r>
    <x v="740"/>
    <n v="1000000000"/>
    <d v="2022-01-05T00:00:00"/>
    <s v="2022"/>
    <s v="Data management &amp; analytics"/>
    <s v="Mumbai"/>
    <x v="6"/>
    <s v="Asia"/>
    <n v="2000"/>
    <n v="685000000"/>
    <s v="TPG Capital, Apax Partners, TA Associates"/>
    <n v="22"/>
  </r>
  <r>
    <x v="741"/>
    <n v="1000000000"/>
    <d v="2021-08-10T00:00:00"/>
    <s v="2021"/>
    <s v="Fintech"/>
    <s v="Toronto"/>
    <x v="14"/>
    <s v="North America"/>
    <n v="2004"/>
    <n v="156000000"/>
    <s v="Accomplice, Oak Investment Partners, Georgian Partners"/>
    <n v="17"/>
  </r>
  <r>
    <x v="742"/>
    <n v="1000000000"/>
    <d v="2021-11-30T00:00:00"/>
    <s v="2021"/>
    <s v="Fintech"/>
    <s v="San Francisco"/>
    <x v="1"/>
    <s v="North America"/>
    <n v="2013"/>
    <n v="404000000"/>
    <s v="Khosla Ventures, General Catalyst, Blumberg Capital"/>
    <n v="8"/>
  </r>
  <r>
    <x v="743"/>
    <n v="1000000000"/>
    <d v="2015-07-02T00:00:00"/>
    <s v="2015"/>
    <s v="Mobile &amp; telecommunications"/>
    <s v="Beijing"/>
    <x v="0"/>
    <s v="Asia"/>
    <n v="2011"/>
    <n v="283000000"/>
    <s v="IDG Capital, Northern Light Venture Capital, DCM Ventures"/>
    <n v="4"/>
  </r>
  <r>
    <x v="744"/>
    <n v="1000000000"/>
    <d v="2021-06-22T00:00:00"/>
    <s v="2021"/>
    <s v="Internet software &amp; services"/>
    <s v="Chicago"/>
    <x v="1"/>
    <s v="North America"/>
    <n v="2012"/>
    <n v="258000000"/>
    <s v="Pritzker Group Venture Capital, Accel, Hyde Park Venture Partners"/>
    <n v="9"/>
  </r>
  <r>
    <x v="745"/>
    <n v="1000000000"/>
    <d v="2020-11-17T00:00:00"/>
    <s v="2020"/>
    <s v="Mobile &amp; telecommunications"/>
    <s v="Beijing"/>
    <x v="0"/>
    <s v="Asia"/>
    <n v="2016"/>
    <n v="14000000"/>
    <s v="Shunwei Capital Partners, 5Y Capital, Legend Capital"/>
    <n v="4"/>
  </r>
  <r>
    <x v="746"/>
    <n v="1000000000"/>
    <d v="2022-03-07T00:00:00"/>
    <s v="2022"/>
    <s v="Fintech"/>
    <s v="New York"/>
    <x v="1"/>
    <s v="North America"/>
    <n v="2018"/>
    <n v="45000000"/>
    <s v="Polychain Capital, Paradigm, Ribbit Capital"/>
    <n v="4"/>
  </r>
  <r>
    <x v="747"/>
    <n v="1000000000"/>
    <d v="2021-11-10T00:00:00"/>
    <s v="2021"/>
    <s v="Hardware"/>
    <s v="Shanghai"/>
    <x v="0"/>
    <s v="Asia"/>
    <n v="2013"/>
    <n v="325000000"/>
    <s v="BlueRun Ventures, Grand Flight Investment, Meituan Dianping"/>
    <n v="8"/>
  </r>
  <r>
    <x v="748"/>
    <n v="1000000000"/>
    <d v="2018-11-21T00:00:00"/>
    <s v="2018"/>
    <s v="Hardware"/>
    <s v="Beijing"/>
    <x v="0"/>
    <s v="Asia"/>
    <n v="2015"/>
    <n v="439000000"/>
    <s v="Volcanics Ventures, Vertex Ventures China, Warburg Pincus"/>
    <n v="3"/>
  </r>
  <r>
    <x v="749"/>
    <n v="1000000000"/>
    <d v="2021-08-16T00:00:00"/>
    <s v="2021"/>
    <s v="E-commerce &amp; direct-to-consumer"/>
    <s v="Oslo"/>
    <x v="33"/>
    <s v="Europe"/>
    <n v="2007"/>
    <n v="269000000"/>
    <s v="Greylock Partners, Google Ventures, BlackRock"/>
    <n v="14"/>
  </r>
  <r>
    <x v="750"/>
    <n v="1000000000"/>
    <d v="2021-09-28T00:00:00"/>
    <s v="2021"/>
    <s v="Internet software &amp; services"/>
    <s v="San Francisco"/>
    <x v="1"/>
    <s v="North America"/>
    <n v="2017"/>
    <n v="148000000"/>
    <s v="Accel, Greylock Partners, Meritech Capital Partners"/>
    <n v="4"/>
  </r>
  <r>
    <x v="751"/>
    <n v="1000000000"/>
    <d v="2019-05-16T00:00:00"/>
    <s v="2019"/>
    <s v="Travel"/>
    <s v="Berlin"/>
    <x v="10"/>
    <s v="Europe"/>
    <n v="2009"/>
    <n v="656000000"/>
    <s v="Spark Capital, Highland Europe, Sunstone Capital"/>
    <n v="10"/>
  </r>
  <r>
    <x v="752"/>
    <n v="1000000000"/>
    <d v="2022-03-21T00:00:00"/>
    <s v="2022"/>
    <s v="Fintech"/>
    <s v="New York"/>
    <x v="1"/>
    <s v="North America"/>
    <n v="2012"/>
    <n v="152000000"/>
    <s v="Wildcat Capital Management, Insight Partners, Tola Capital"/>
    <n v="10"/>
  </r>
  <r>
    <x v="753"/>
    <n v="1000000000"/>
    <d v="2021-12-28T00:00:00"/>
    <s v="2021"/>
    <s v="E-commerce &amp; direct-to-consumer"/>
    <s v="New Delhi"/>
    <x v="6"/>
    <s v="Asia"/>
    <n v="2021"/>
    <n v="185000000"/>
    <s v="Chiratae Ventures, SoftBank Group, Trifecta Capital"/>
    <n v="0"/>
  </r>
  <r>
    <x v="754"/>
    <n v="1000000000"/>
    <d v="2019-01-22T00:00:00"/>
    <s v="2019"/>
    <s v="Artificial intelligence"/>
    <s v="Menlo Park"/>
    <x v="1"/>
    <s v="North America"/>
    <n v="2015"/>
    <n v="310000000"/>
    <s v="SoftBank Group"/>
    <n v="4"/>
  </r>
  <r>
    <x v="755"/>
    <n v="1000000000"/>
    <d v="2021-07-19T00:00:00"/>
    <s v="2021"/>
    <s v="Internet software &amp; services"/>
    <s v="Brisbane"/>
    <x v="3"/>
    <s v="Oceania"/>
    <n v="2015"/>
    <n v="284000000"/>
    <s v="Y Combinator, M12, SEEK"/>
    <n v="6"/>
  </r>
  <r>
    <x v="756"/>
    <n v="1000000000"/>
    <d v="2018-10-22T00:00:00"/>
    <s v="2018"/>
    <s v="Other"/>
    <s v="Seoul"/>
    <x v="12"/>
    <s v="Asia"/>
    <n v="2003"/>
    <n v="67000000"/>
    <s v="Goldman Sachs"/>
    <n v="15"/>
  </r>
  <r>
    <x v="757"/>
    <n v="1000000000"/>
    <d v="2021-04-14T00:00:00"/>
    <s v="2021"/>
    <s v="Artificial intelligence"/>
    <s v="Mountain View"/>
    <x v="1"/>
    <s v="North America"/>
    <n v="2016"/>
    <n v="362000000"/>
    <s v="TDK Ventures, Social Capital, D1 Capital Partners"/>
    <n v="5"/>
  </r>
  <r>
    <x v="758"/>
    <n v="1000000000"/>
    <d v="2019-09-06T00:00:00"/>
    <s v="2019"/>
    <s v="E-commerce &amp; direct-to-consumer"/>
    <s v="San Francisco"/>
    <x v="1"/>
    <s v="North America"/>
    <n v="2016"/>
    <n v="475000000"/>
    <s v="MHS Capital, NextView Ventures, Mayfield Fund"/>
    <n v="3"/>
  </r>
  <r>
    <x v="759"/>
    <n v="1000000000"/>
    <d v="2021-09-14T00:00:00"/>
    <s v="2021"/>
    <s v="E-commerce &amp; direct-to-consumer"/>
    <s v="San Francisco"/>
    <x v="1"/>
    <s v="North America"/>
    <n v="2013"/>
    <n v="382000000"/>
    <s v="GGV Capital, BlackRock, ACE &amp; Company"/>
    <n v="8"/>
  </r>
  <r>
    <x v="760"/>
    <n v="1000000000"/>
    <d v="2021-06-16T00:00:00"/>
    <s v="2021"/>
    <s v="Fintech"/>
    <s v="San Mateo"/>
    <x v="1"/>
    <s v="North America"/>
    <n v="2015"/>
    <n v="339000000"/>
    <s v="Pelion Venture Partners, Foundation Capital, Thoma Bravo"/>
    <n v="6"/>
  </r>
  <r>
    <x v="761"/>
    <n v="1000000000"/>
    <d v="2021-04-08T00:00:00"/>
    <s v="2021"/>
    <s v="Internet software &amp; services"/>
    <s v="San Francisco"/>
    <x v="1"/>
    <s v="North America"/>
    <n v="2011"/>
    <n v="384000000"/>
    <s v="Helion Venture Partners, Tiger Global management, CRV"/>
    <n v="10"/>
  </r>
  <r>
    <x v="762"/>
    <n v="1000000000"/>
    <d v="2020-08-14T00:00:00"/>
    <s v="2020"/>
    <s v="E-commerce &amp; direct-to-consumer"/>
    <s v="Solihull"/>
    <x v="4"/>
    <s v="Europe"/>
    <n v="2012"/>
    <n v="262000000"/>
    <s v="General Atlantic"/>
    <n v="8"/>
  </r>
  <r>
    <x v="763"/>
    <n v="1000000000"/>
    <d v="2021-10-12T00:00:00"/>
    <s v="2021"/>
    <s v="Artificial intelligence"/>
    <s v="Tel Aviv"/>
    <x v="18"/>
    <s v="Asia"/>
    <n v="2017"/>
    <n v="221000000"/>
    <s v="Glory Ventures, Maniv Mobility"/>
    <n v="4"/>
  </r>
  <r>
    <x v="764"/>
    <n v="1000000000"/>
    <d v="2021-12-22T00:00:00"/>
    <s v="2021"/>
    <s v="Artificial intelligence"/>
    <s v="Beijing"/>
    <x v="0"/>
    <s v="Asia"/>
    <n v="2019"/>
    <n v="157000000"/>
    <s v="Qualcomm Ventures, Nine Intelligence Capital, Hillhouse Capital Management"/>
    <n v="2"/>
  </r>
  <r>
    <x v="765"/>
    <n v="1000000000"/>
    <d v="2022-02-08T00:00:00"/>
    <s v="2022"/>
    <s v="Fintech"/>
    <s v="Tustin"/>
    <x v="1"/>
    <s v="North America"/>
    <n v="2009"/>
    <n v="192000000"/>
    <s v="FirstMark Capital, Anthemis, CMFG Ventures"/>
    <n v="13"/>
  </r>
  <r>
    <x v="766"/>
    <n v="1000000000"/>
    <d v="2022-02-22T00:00:00"/>
    <s v="2022"/>
    <s v="Internet software &amp; services"/>
    <s v="Bengaluru"/>
    <x v="6"/>
    <s v="Asia"/>
    <n v="2017"/>
    <n v="137000000"/>
    <s v="Nexus Venture Partners, Vertex Ventures, STRIVE"/>
    <n v="5"/>
  </r>
  <r>
    <x v="767"/>
    <n v="1000000000"/>
    <d v="2021-09-24T00:00:00"/>
    <s v="2021"/>
    <s v="Consumer &amp; retail"/>
    <s v="Shanghai"/>
    <x v="0"/>
    <s v="Asia"/>
    <n v="2020"/>
    <n v="100000000"/>
    <s v="Tencent Holdings, Hillhouse Capital Management"/>
    <n v="1"/>
  </r>
  <r>
    <x v="768"/>
    <n v="1000000000"/>
    <d v="2022-02-22T00:00:00"/>
    <s v="2022"/>
    <s v="Internet software &amp; services"/>
    <s v="San Francisco"/>
    <x v="1"/>
    <s v="North America"/>
    <n v="2013"/>
    <n v="365000000"/>
    <s v="FirstMark Capital, Tiger Global Management, FTX Venture"/>
    <n v="9"/>
  </r>
  <r>
    <x v="769"/>
    <n v="1000000000"/>
    <d v="2018-06-01T00:00:00"/>
    <s v="2018"/>
    <s v="Auto &amp; transportation"/>
    <s v="Shanghai"/>
    <x v="0"/>
    <s v="Asia"/>
    <n v="2016"/>
    <n v="2000000000"/>
    <s v="Ant Financial Services Group, GGV Capital"/>
    <n v="2"/>
  </r>
  <r>
    <x v="770"/>
    <n v="1000000000"/>
    <d v="2021-11-16T00:00:00"/>
    <s v="2021"/>
    <s v="E-commerce &amp; direct-to-consumer"/>
    <s v="Chicago"/>
    <x v="1"/>
    <s v="North America"/>
    <n v="2017"/>
    <n v="800000000"/>
    <s v="Khosla Ventures,General Catalyst, Victory Park Capital"/>
    <n v="4"/>
  </r>
  <r>
    <x v="771"/>
    <n v="1000000000"/>
    <d v="2018-05-21T00:00:00"/>
    <s v="2018"/>
    <s v="Mobile &amp; telecommunications"/>
    <s v="Espoo"/>
    <x v="17"/>
    <s v="Europe"/>
    <n v="2016"/>
    <n v="330000000"/>
    <s v="Ginko Ventures"/>
    <n v="2"/>
  </r>
  <r>
    <x v="772"/>
    <n v="1000000000"/>
    <d v="2021-10-05T00:00:00"/>
    <s v="2021"/>
    <s v="Internet software &amp; services"/>
    <s v="San Francisco"/>
    <x v="1"/>
    <s v="North America"/>
    <n v="2014"/>
    <n v="325000000"/>
    <s v="Andreessen Horowitz, Prosus Ventures, Thrive Capital"/>
    <n v="7"/>
  </r>
  <r>
    <x v="773"/>
    <n v="1000000000"/>
    <d v="2018-10-18T00:00:00"/>
    <s v="2018"/>
    <s v="E-commerce &amp; direct-to-consumer"/>
    <s v="Nanjing"/>
    <x v="0"/>
    <s v="Asia"/>
    <n v="2009"/>
    <n v="139000000"/>
    <s v="U.S.-China Green Fund, Founder H Fund, Richland Equities"/>
    <n v="9"/>
  </r>
  <r>
    <x v="774"/>
    <n v="1000000000"/>
    <d v="2020-03-17T00:00:00"/>
    <s v="2020"/>
    <s v="E-commerce &amp; direct-to-consumer"/>
    <s v="Amsterdam"/>
    <x v="16"/>
    <s v="Europe"/>
    <n v="2011"/>
    <n v="127000000"/>
    <s v="Technology Crossover Ventures, Alkeon Capital Management, General Atlantic"/>
    <n v="9"/>
  </r>
  <r>
    <x v="775"/>
    <n v="1000000000"/>
    <d v="2018-05-24T00:00:00"/>
    <s v="2018"/>
    <s v="Edtech"/>
    <s v="Beijing"/>
    <x v="0"/>
    <s v="Asia"/>
    <n v="2010"/>
    <n v="302000000"/>
    <s v="Fosun RZ Capital, Oceanwide Holdings, Shenzhen Qianhe Capital Management Co."/>
    <n v="8"/>
  </r>
  <r>
    <x v="776"/>
    <n v="1000000000"/>
    <d v="2021-05-24T00:00:00"/>
    <s v="2021"/>
    <s v="Fintech"/>
    <s v="Beijing"/>
    <x v="0"/>
    <s v="Asia"/>
    <n v="2015"/>
    <n v="227000000"/>
    <s v="IDG Capital, Gaocheng Capital, Chuanrong Capital"/>
    <n v="6"/>
  </r>
  <r>
    <x v="777"/>
    <n v="1000000000"/>
    <d v="2015-10-29T00:00:00"/>
    <s v="2015"/>
    <s v="Edtech"/>
    <s v="Shanghai"/>
    <x v="0"/>
    <s v="Asia"/>
    <n v="2001"/>
    <n v="223000000"/>
    <s v="China Minsheng Investment, Baidu, Wanxin Media"/>
    <n v="14"/>
  </r>
  <r>
    <x v="778"/>
    <n v="1000000000"/>
    <d v="2021-08-04T00:00:00"/>
    <s v="2021"/>
    <s v="Fintech"/>
    <s v="San Francisco"/>
    <x v="1"/>
    <s v="North America"/>
    <n v="2015"/>
    <n v="337000000"/>
    <s v="Wing Venture Capital, Slow Ventures, Uncork Capital"/>
    <n v="6"/>
  </r>
  <r>
    <x v="779"/>
    <n v="1000000000"/>
    <d v="2021-04-11T00:00:00"/>
    <s v="2021"/>
    <s v="Fintech"/>
    <s v="Hangzhou"/>
    <x v="0"/>
    <s v="Asia"/>
    <n v="2016"/>
    <n v="249000000"/>
    <s v="Yinhong Equity Investment Fund, E Fund, Ideal International"/>
    <n v="5"/>
  </r>
  <r>
    <x v="780"/>
    <n v="1000000000"/>
    <d v="2019-08-06T00:00:00"/>
    <s v="2019"/>
    <s v="Fintech"/>
    <s v="Denver"/>
    <x v="1"/>
    <s v="North America"/>
    <n v="2011"/>
    <n v="93000000"/>
    <s v="Koch Disruptive Technologies, Teamworthy Ventures, GGV Capital"/>
    <n v="8"/>
  </r>
  <r>
    <x v="781"/>
    <n v="1000000000"/>
    <d v="2016-04-12T00:00:00"/>
    <s v="2016"/>
    <s v="Artificial intelligence"/>
    <s v="Shenzhen"/>
    <x v="0"/>
    <s v="Asia"/>
    <n v="2015"/>
    <n v="200000000"/>
    <s v="Tencent, Vcanbio"/>
    <n v="1"/>
  </r>
  <r>
    <x v="782"/>
    <n v="1000000000"/>
    <d v="2018-11-13T00:00:00"/>
    <s v="2018"/>
    <s v="Supply chain, logistics, &amp; delivery"/>
    <s v="Osasco"/>
    <x v="19"/>
    <s v="South America"/>
    <n v="2011"/>
    <n v="592000000"/>
    <s v="Movile, Just Eat, Naspers"/>
    <n v="7"/>
  </r>
  <r>
    <x v="783"/>
    <n v="1000000000"/>
    <d v="2021-05-12T00:00:00"/>
    <s v="2021"/>
    <s v="Other"/>
    <s v="Cambridge"/>
    <x v="1"/>
    <s v="North America"/>
    <n v="2016"/>
    <n v="337000000"/>
    <s v="Flagship Pioneering, Alexandria Venture Investments, Investment Corporation of Dubai"/>
    <n v="5"/>
  </r>
  <r>
    <x v="784"/>
    <n v="1000000000"/>
    <d v="2021-12-07T00:00:00"/>
    <s v="2021"/>
    <s v="Cybersecurity"/>
    <s v="San Francisco"/>
    <x v="1"/>
    <s v="North America"/>
    <n v="2015"/>
    <n v="257000000"/>
    <s v="Dila Capital, Framework Ventures, 3L"/>
    <n v="6"/>
  </r>
  <r>
    <x v="785"/>
    <n v="1000000000"/>
    <d v="2021-12-16T00:00:00"/>
    <s v="2021"/>
    <s v="Other"/>
    <s v="Berlin"/>
    <x v="10"/>
    <s v="Europe"/>
    <n v="2013"/>
    <n v="600000000"/>
    <s v="Atomico, Hanaco Venture Capital, TriplePoint Capital"/>
    <n v="8"/>
  </r>
  <r>
    <x v="786"/>
    <n v="1000000000"/>
    <d v="2020-07-30T00:00:00"/>
    <s v="2020"/>
    <s v="Mobile &amp; telecommunications"/>
    <s v="Vodnjan"/>
    <x v="43"/>
    <s v="Europe"/>
    <n v="2006"/>
    <n v="200000000"/>
    <s v="One Equity Partners"/>
    <n v="14"/>
  </r>
  <r>
    <x v="787"/>
    <n v="1000000000"/>
    <d v="2021-04-20T00:00:00"/>
    <s v="2021"/>
    <s v="Fintech"/>
    <s v="New York"/>
    <x v="1"/>
    <s v="North America"/>
    <n v="2018"/>
    <n v="17000000"/>
    <s v="Pantera Capital, Cadenza Ventures, BlockTower Capital"/>
    <n v="3"/>
  </r>
  <r>
    <x v="788"/>
    <n v="1000000000"/>
    <d v="2022-02-28T00:00:00"/>
    <s v="2022"/>
    <s v="Internet software &amp; services"/>
    <s v="Istanbul"/>
    <x v="8"/>
    <s v="Europe"/>
    <n v="2012"/>
    <n v="167000000"/>
    <s v="Wamda Capital, Endeavor, Riverwood Capital"/>
    <n v="10"/>
  </r>
  <r>
    <x v="789"/>
    <n v="1000000000"/>
    <d v="2020-03-06T00:00:00"/>
    <s v="2020"/>
    <s v="Health"/>
    <s v="Tirat Carmel"/>
    <x v="18"/>
    <s v="Asia"/>
    <n v="1999"/>
    <n v="633000000"/>
    <s v="York Capital Management, GE Healthcare, Koch Disruptive Technologies"/>
    <n v="21"/>
  </r>
  <r>
    <x v="790"/>
    <n v="1000000000"/>
    <d v="2019-10-21T00:00:00"/>
    <s v="2019"/>
    <s v="Data management &amp; analytics"/>
    <s v="San Francisco"/>
    <x v="1"/>
    <s v="North America"/>
    <n v="2015"/>
    <n v="132000000"/>
    <s v="New Enterprise Associates, Greylock Partners, Andreessen Horowitz"/>
    <n v="4"/>
  </r>
  <r>
    <x v="791"/>
    <n v="1000000000"/>
    <d v="2019-03-22T00:00:00"/>
    <s v="2019"/>
    <s v="Artificial intelligence"/>
    <s v="Shenzhen"/>
    <x v="0"/>
    <s v="Asia"/>
    <n v="2014"/>
    <n v="173000000"/>
    <s v="BOC International, TopoScend Capital, Hongxiu VC"/>
    <n v="5"/>
  </r>
  <r>
    <x v="792"/>
    <n v="1000000000"/>
    <d v="2018-03-27T00:00:00"/>
    <s v="2018"/>
    <s v="Internet software &amp; services"/>
    <s v="San Francisco"/>
    <x v="1"/>
    <s v="North America"/>
    <n v="2011"/>
    <n v="241000000"/>
    <s v="FirstMark Capital, Tiger Global Management"/>
    <n v="7"/>
  </r>
  <r>
    <x v="793"/>
    <n v="1000000000"/>
    <d v="2021-07-22T00:00:00"/>
    <s v="2021"/>
    <s v="Fintech"/>
    <s v="Arlington"/>
    <x v="1"/>
    <s v="North America"/>
    <n v="2005"/>
    <n v="135000000"/>
    <s v="Kleiner Perkins Caufield &amp; Byers, NightDragon Security, Venrock"/>
    <n v="16"/>
  </r>
  <r>
    <x v="794"/>
    <n v="1000000000"/>
    <d v="2021-12-01T00:00:00"/>
    <s v="2021"/>
    <s v="Data management &amp; analytics"/>
    <s v="Austin"/>
    <x v="1"/>
    <s v="North America"/>
    <n v="2010"/>
    <s v="Unknown"/>
    <s v="Advent International, Bain Capital Ventures, Silversmith Capital Partners"/>
    <n v="11"/>
  </r>
  <r>
    <x v="795"/>
    <n v="1000000000"/>
    <d v="2021-06-15T00:00:00"/>
    <s v="2021"/>
    <s v="Internet software &amp; services"/>
    <s v="San Francisco"/>
    <x v="1"/>
    <s v="North America"/>
    <n v="2017"/>
    <n v="197000000"/>
    <s v="Goodwater Capital, Floodgate, Founders Fund"/>
    <n v="4"/>
  </r>
  <r>
    <x v="796"/>
    <n v="1000000000"/>
    <d v="2022-03-23T00:00:00"/>
    <s v="2022"/>
    <s v="Internet software &amp; services"/>
    <s v="Dallas"/>
    <x v="1"/>
    <s v="North America"/>
    <n v="2020"/>
    <n v="215000000"/>
    <s v="Insight Partners, Sequoia Capital, Stripes Group"/>
    <n v="2"/>
  </r>
  <r>
    <x v="797"/>
    <n v="1000000000"/>
    <d v="2022-01-11T00:00:00"/>
    <s v="2022"/>
    <s v="Fintech"/>
    <s v="Long Beach"/>
    <x v="1"/>
    <s v="North America"/>
    <n v="2018"/>
    <n v="128000000"/>
    <s v="Left Lane Capital, Walden Venture Capital"/>
    <n v="4"/>
  </r>
  <r>
    <x v="798"/>
    <n v="1000000000"/>
    <d v="2015-11-18T00:00:00"/>
    <s v="2015"/>
    <s v="Edtech"/>
    <s v="Shanghai"/>
    <x v="0"/>
    <s v="Asia"/>
    <n v="1998"/>
    <n v="315000000"/>
    <s v="QiMing Venture Partners, Temasek Holdings, Silverlink Capital"/>
    <n v="17"/>
  </r>
  <r>
    <x v="799"/>
    <n v="1000000000"/>
    <d v="2019-05-21T00:00:00"/>
    <s v="2019"/>
    <s v="Fintech"/>
    <s v="Redwood City"/>
    <x v="1"/>
    <s v="North America"/>
    <n v="2000"/>
    <n v="134000000"/>
    <s v="Ardian, Tiger Global Management, KKR"/>
    <n v="19"/>
  </r>
  <r>
    <x v="800"/>
    <n v="1000000000"/>
    <d v="2015-04-21T00:00:00"/>
    <s v="2015"/>
    <s v="Fintech"/>
    <s v="Beijing"/>
    <x v="0"/>
    <s v="Asia"/>
    <n v="2013"/>
    <n v="131000000"/>
    <s v="Matrix Partners China, Ventech China, Shunwei Capital Partners"/>
    <n v="2"/>
  </r>
  <r>
    <x v="801"/>
    <n v="1000000000"/>
    <d v="2015-07-30T00:00:00"/>
    <s v="2015"/>
    <s v="E-commerce &amp; direct-to-consumer"/>
    <s v="Beijing"/>
    <x v="0"/>
    <s v="Asia"/>
    <n v="2009"/>
    <n v="250000000"/>
    <s v="Sequoia Capital China, Rich Land Capital, Merrysunny Wealth"/>
    <n v="6"/>
  </r>
  <r>
    <x v="802"/>
    <n v="1000000000"/>
    <d v="2021-12-02T00:00:00"/>
    <s v="2021"/>
    <s v="E-commerce &amp; direct-to-consumer"/>
    <s v="New York"/>
    <x v="1"/>
    <s v="North America"/>
    <n v="2021"/>
    <n v="430000000"/>
    <s v="GGV Capital, Tiger Global Management, Greycroft"/>
    <n v="0"/>
  </r>
  <r>
    <x v="803"/>
    <n v="1000000000"/>
    <d v="2018-05-29T00:00:00"/>
    <s v="2018"/>
    <s v="E-commerce &amp; direct-to-consumer"/>
    <s v="Hangzhou"/>
    <x v="0"/>
    <s v="Asia"/>
    <n v="2008"/>
    <n v="96000000"/>
    <s v="Legend Capital, CDH Investments, Sequoia Capital China"/>
    <n v="10"/>
  </r>
  <r>
    <x v="804"/>
    <n v="1000000000"/>
    <d v="2021-06-21T00:00:00"/>
    <s v="2021"/>
    <s v="Edtech"/>
    <s v="Tel Aviv"/>
    <x v="18"/>
    <s v="Asia"/>
    <n v="2011"/>
    <n v="92000000"/>
    <s v="Genesis Partners, Aleph, Insight Partners"/>
    <n v="10"/>
  </r>
  <r>
    <x v="805"/>
    <n v="1000000000"/>
    <d v="2016-04-14T00:00:00"/>
    <s v="2016"/>
    <s v="E-commerce &amp; direct-to-consumer"/>
    <s v="Wuhan"/>
    <x v="0"/>
    <s v="Asia"/>
    <n v="2012"/>
    <n v="136000000"/>
    <s v="Tiantu Capital, SAIF Partners China, Newsion Venture Capital"/>
    <n v="4"/>
  </r>
  <r>
    <x v="806"/>
    <n v="1000000000"/>
    <d v="2018-11-26T00:00:00"/>
    <s v="2018"/>
    <s v="Supply chain, logistics, &amp; delivery"/>
    <s v="Chengdu"/>
    <x v="0"/>
    <s v="Asia"/>
    <n v="2011"/>
    <n v="281000000"/>
    <s v="Ding Xiang Capital, New Hope Fund, Sino-Ocean Capital"/>
    <n v="7"/>
  </r>
  <r>
    <x v="807"/>
    <n v="1000000000"/>
    <d v="2020-01-28T00:00:00"/>
    <s v="2020"/>
    <s v="Internet software &amp; services"/>
    <s v="New York"/>
    <x v="1"/>
    <s v="North America"/>
    <n v="2012"/>
    <n v="143000000"/>
    <s v="Index Ventures, Thrive Capital, Bain Capital Ventures"/>
    <n v="8"/>
  </r>
  <r>
    <x v="808"/>
    <n v="1000000000"/>
    <d v="2021-01-19T00:00:00"/>
    <s v="2021"/>
    <s v="Health"/>
    <s v="New York"/>
    <x v="1"/>
    <s v="North America"/>
    <n v="2016"/>
    <n v="271000000"/>
    <s v="Max Ventures, Mangrove Capital Partners, 14W"/>
    <n v="5"/>
  </r>
  <r>
    <x v="809"/>
    <n v="1000000000"/>
    <d v="2021-10-13T00:00:00"/>
    <s v="2021"/>
    <s v="Internet software &amp; services"/>
    <s v="Seattle"/>
    <x v="1"/>
    <s v="North America"/>
    <n v="2014"/>
    <n v="169000000"/>
    <s v="8VC, Norwest Venture Partners, Tiger Global Management"/>
    <n v="7"/>
  </r>
  <r>
    <x v="810"/>
    <n v="1000000000"/>
    <d v="2021-09-15T00:00:00"/>
    <s v="2021"/>
    <s v="Supply chain, logistics, &amp; delivery"/>
    <s v="Shanghai"/>
    <x v="0"/>
    <s v="Asia"/>
    <n v="2010"/>
    <n v="229000000"/>
    <s v="Yunqi Partners, SoftBank Group, iVision Ventures"/>
    <n v="11"/>
  </r>
  <r>
    <x v="811"/>
    <n v="1000000000"/>
    <d v="2016-12-21T00:00:00"/>
    <s v="2016"/>
    <s v="Consumer &amp; retail"/>
    <s v="Austin"/>
    <x v="1"/>
    <s v="North America"/>
    <n v="2002"/>
    <s v="Unknown"/>
    <s v="Berkshire Partners, Norwest Venture Partners"/>
    <n v="14"/>
  </r>
  <r>
    <x v="812"/>
    <n v="1000000000"/>
    <d v="2021-07-01T00:00:00"/>
    <s v="2021"/>
    <s v="Supply chain, logistics, &amp; delivery"/>
    <s v="Dubai"/>
    <x v="29"/>
    <s v="Asia"/>
    <n v="2018"/>
    <n v="504000000"/>
    <s v="CE-Ventures, BECO Capital, Nordstar"/>
    <n v="3"/>
  </r>
  <r>
    <x v="813"/>
    <n v="1000000000"/>
    <d v="2018-08-07T00:00:00"/>
    <s v="2018"/>
    <s v="Travel"/>
    <s v="Central"/>
    <x v="11"/>
    <s v="Asia"/>
    <n v="2014"/>
    <n v="722000000"/>
    <s v="Sequoia Capital China, Goldman Sachs, Matrix Partners China"/>
    <n v="4"/>
  </r>
  <r>
    <x v="814"/>
    <n v="1000000000"/>
    <d v="2019-05-30T00:00:00"/>
    <s v="2019"/>
    <s v="Edtech"/>
    <s v="Beijing"/>
    <x v="0"/>
    <s v="Asia"/>
    <n v="2014"/>
    <n v="306000000"/>
    <s v="TAL Education Group, Legend Star, Alibaba Group"/>
    <n v="5"/>
  </r>
  <r>
    <x v="815"/>
    <n v="1000000000"/>
    <d v="2021-09-29T00:00:00"/>
    <s v="2021"/>
    <s v="Fintech"/>
    <s v="Mexico City"/>
    <x v="13"/>
    <s v="North America"/>
    <n v="2013"/>
    <n v="378000000"/>
    <s v="Kaszek Ventures, QED Investors, International Finance Corporation"/>
    <n v="8"/>
  </r>
  <r>
    <x v="816"/>
    <n v="1000000000"/>
    <d v="2020-12-31T00:00:00"/>
    <s v="2020"/>
    <s v="Internet software &amp; services"/>
    <s v="San Francisco"/>
    <x v="1"/>
    <s v="North America"/>
    <n v="2007"/>
    <n v="169000000"/>
    <s v="New Enterprise Associates, CRV, Index Ventures"/>
    <n v="13"/>
  </r>
  <r>
    <x v="817"/>
    <n v="1000000000"/>
    <d v="2021-12-27T00:00:00"/>
    <s v="2021"/>
    <s v="Consumer &amp; retail"/>
    <s v="Jakarta"/>
    <x v="7"/>
    <s v="Asia"/>
    <n v="2017"/>
    <n v="333000000"/>
    <s v="Horizons Ventures, Sequoia Capital India, Alpha JWC Ventures"/>
    <n v="4"/>
  </r>
  <r>
    <x v="818"/>
    <n v="1000000000"/>
    <d v="2014-10-23T00:00:00"/>
    <s v="2014"/>
    <s v="E-commerce &amp; direct-to-consumer"/>
    <s v="Beijing"/>
    <x v="0"/>
    <s v="Asia"/>
    <n v="2010"/>
    <n v="368000000"/>
    <s v="New Enterprise Associates, Tiger Global management, Tencent"/>
    <n v="4"/>
  </r>
  <r>
    <x v="819"/>
    <n v="1000000000"/>
    <d v="2018-07-13T00:00:00"/>
    <s v="2018"/>
    <s v="Supply chain, logistics, &amp; delivery"/>
    <s v="Tianjin"/>
    <x v="0"/>
    <s v="Asia"/>
    <n v="2014"/>
    <n v="650000000"/>
    <s v="Sequoia Capital China, InnoVision Capital, Qianhai Fund of Funds"/>
    <n v="4"/>
  </r>
  <r>
    <x v="820"/>
    <n v="1000000000"/>
    <d v="2017-12-01T00:00:00"/>
    <s v="2017"/>
    <s v="Internet software &amp; services"/>
    <s v="Beijing"/>
    <x v="0"/>
    <s v="Asia"/>
    <n v="2014"/>
    <n v="594000000"/>
    <s v="Sequoia Capital China, CMC Capital Partners, Tencent Holdings"/>
    <n v="3"/>
  </r>
  <r>
    <x v="821"/>
    <n v="1000000000"/>
    <d v="2019-10-25T00:00:00"/>
    <s v="2019"/>
    <s v="Internet software &amp; services"/>
    <s v="Hangzhou"/>
    <x v="0"/>
    <s v="Asia"/>
    <n v="2011"/>
    <n v="235000000"/>
    <s v="GGV Capital, IDG Capital, Linear Venture"/>
    <n v="8"/>
  </r>
  <r>
    <x v="822"/>
    <n v="1000000000"/>
    <d v="2016-01-01T00:00:00"/>
    <s v="2016"/>
    <s v="Consumer &amp; retail"/>
    <s v="Seoul"/>
    <x v="12"/>
    <s v="Asia"/>
    <n v="2009"/>
    <n v="33000000"/>
    <s v="CDIB Capital"/>
    <n v="7"/>
  </r>
  <r>
    <x v="823"/>
    <n v="1000000000"/>
    <d v="2015-03-06T00:00:00"/>
    <s v="2015"/>
    <s v="E-commerce &amp; direct-to-consumer"/>
    <s v="Shenzhen"/>
    <x v="0"/>
    <s v="Asia"/>
    <n v="2011"/>
    <n v="130000000"/>
    <s v="5Y Capital, Matrix Partners China, K2VC"/>
    <n v="4"/>
  </r>
  <r>
    <x v="824"/>
    <n v="1000000000"/>
    <d v="2022-03-30T00:00:00"/>
    <s v="2022"/>
    <s v="Internet software &amp; services"/>
    <s v="New York"/>
    <x v="1"/>
    <s v="North America"/>
    <n v="2021"/>
    <n v="143000000"/>
    <s v="Andreessen Horowitz, FTX Ventures, Tiger Global Management"/>
    <n v="1"/>
  </r>
  <r>
    <x v="825"/>
    <n v="1000000000"/>
    <d v="2022-01-13T00:00:00"/>
    <s v="2022"/>
    <s v="Edtech"/>
    <s v="Andheri"/>
    <x v="6"/>
    <s v="Asia"/>
    <n v="2012"/>
    <n v="166000000"/>
    <s v="WestBridge Capital, GSV Ventures, Elevar Equity"/>
    <n v="10"/>
  </r>
  <r>
    <x v="826"/>
    <n v="1000000000"/>
    <d v="2018-11-20T00:00:00"/>
    <s v="2018"/>
    <s v="Auto &amp; transportation"/>
    <s v="Hangzhou"/>
    <x v="0"/>
    <s v="Asia"/>
    <n v="2015"/>
    <n v="1000000000"/>
    <s v="Sequoia Capital China, Gopher Asset Management, Shanghai Electric Group"/>
    <n v="3"/>
  </r>
  <r>
    <x v="827"/>
    <n v="1000000000"/>
    <d v="2021-11-30T00:00:00"/>
    <s v="2021"/>
    <s v="Internet software &amp; services"/>
    <s v="Scottsdale"/>
    <x v="1"/>
    <s v="North America"/>
    <n v="2019"/>
    <n v="205000000"/>
    <s v="Khosla Ventures, General Catalyst, Navitas Capital"/>
    <n v="2"/>
  </r>
  <r>
    <x v="828"/>
    <n v="1000000000"/>
    <d v="2021-06-07T00:00:00"/>
    <s v="2021"/>
    <s v="Health"/>
    <s v="Dublin"/>
    <x v="25"/>
    <s v="Europe"/>
    <n v="2015"/>
    <n v="263000000"/>
    <s v="Optum Ventures, Qiming Venture Partners, Transformation Capital"/>
    <n v="6"/>
  </r>
  <r>
    <x v="829"/>
    <n v="1000000000"/>
    <d v="2021-10-05T00:00:00"/>
    <s v="2021"/>
    <s v="E-commerce &amp; direct-to-consumer"/>
    <s v="Bengaluru"/>
    <x v="6"/>
    <s v="Asia"/>
    <n v="2015"/>
    <n v="489000000"/>
    <s v="3one4 Capital Partners, Bertelsmann India Investments, Vertex Ventures SE Asia"/>
    <n v="6"/>
  </r>
  <r>
    <x v="830"/>
    <n v="1000000000"/>
    <d v="2015-07-13T00:00:00"/>
    <s v="2015"/>
    <s v="Other"/>
    <s v="Bogota"/>
    <x v="22"/>
    <s v="South America"/>
    <n v="2011"/>
    <n v="344000000"/>
    <s v="Advent International"/>
    <n v="4"/>
  </r>
  <r>
    <x v="831"/>
    <n v="1000000000"/>
    <d v="2018-07-05T00:00:00"/>
    <s v="2018"/>
    <s v="Health"/>
    <s v="Beijing"/>
    <x v="0"/>
    <s v="Asia"/>
    <n v="2014"/>
    <n v="253000000"/>
    <s v="China Investment Corporation, New Enterprise Associates"/>
    <n v="4"/>
  </r>
  <r>
    <x v="832"/>
    <n v="1000000000"/>
    <d v="2015-01-01T00:00:00"/>
    <s v="2015"/>
    <s v="Mobile &amp; telecommunications"/>
    <s v="Shanghai"/>
    <x v="0"/>
    <s v="Asia"/>
    <n v="2013"/>
    <n v="52000000"/>
    <s v="N/A"/>
    <n v="2"/>
  </r>
  <r>
    <x v="833"/>
    <n v="1000000000"/>
    <d v="2022-03-16T00:00:00"/>
    <s v="2022"/>
    <s v="Internet software &amp; services"/>
    <s v="Melbourne"/>
    <x v="3"/>
    <s v="Oceania"/>
    <n v="2016"/>
    <n v="166000000"/>
    <s v="AirTree Ventures, Insight Partners, Index Ventures"/>
    <n v="6"/>
  </r>
  <r>
    <x v="834"/>
    <n v="1000000000"/>
    <d v="2022-02-08T00:00:00"/>
    <s v="2022"/>
    <s v="E-commerce &amp; direct-to-consumer"/>
    <s v="Bengaluru"/>
    <x v="6"/>
    <s v="Asia"/>
    <n v="2015"/>
    <n v="427000000"/>
    <s v="Jungle Ventures, Helion Venture Partners, INGKA Investments"/>
    <n v="7"/>
  </r>
  <r>
    <x v="835"/>
    <n v="1000000000"/>
    <d v="2022-02-01T00:00:00"/>
    <s v="2022"/>
    <s v="Supply chain, logistics, &amp; delivery"/>
    <s v="New York"/>
    <x v="1"/>
    <s v="North America"/>
    <n v="2014"/>
    <n v="336000000"/>
    <s v="Chromo Invest, Maersk Growth, BlackRock"/>
    <n v="8"/>
  </r>
  <r>
    <x v="836"/>
    <n v="1000000000"/>
    <d v="2021-02-17T00:00:00"/>
    <s v="2021"/>
    <s v="Hardware"/>
    <s v="Wilmington"/>
    <x v="1"/>
    <s v="North America"/>
    <n v="2014"/>
    <n v="299000000"/>
    <s v="Scale Venture Partners, Bond, Tiger Global Management"/>
    <n v="7"/>
  </r>
  <r>
    <x v="837"/>
    <n v="1000000000"/>
    <d v="2013-10-10T00:00:00"/>
    <s v="2013"/>
    <s v="Cybersecurity"/>
    <s v="San Francisco"/>
    <x v="1"/>
    <s v="North America"/>
    <n v="2007"/>
    <n v="282000000"/>
    <s v="Accel Partners, Greylock Partners, Lowercase Capital"/>
    <n v="6"/>
  </r>
  <r>
    <x v="838"/>
    <n v="1000000000"/>
    <d v="2022-01-14T00:00:00"/>
    <s v="2022"/>
    <s v="Fintech"/>
    <s v="New York"/>
    <x v="1"/>
    <s v="North America"/>
    <n v="2014"/>
    <n v="201000000"/>
    <s v="Liberty City Ventures, Soros Fund Management, Summer Capital"/>
    <n v="8"/>
  </r>
  <r>
    <x v="839"/>
    <n v="1000000000"/>
    <d v="2017-07-20T00:00:00"/>
    <s v="2017"/>
    <s v="Edtech"/>
    <s v="Beijing"/>
    <x v="0"/>
    <s v="Asia"/>
    <n v="2012"/>
    <n v="144000000"/>
    <s v="Sequoia Capital China, Qiming Venture Partners, Tencent Holdings"/>
    <n v="5"/>
  </r>
  <r>
    <x v="840"/>
    <n v="1000000000"/>
    <d v="2021-12-08T00:00:00"/>
    <s v="2021"/>
    <s v="Fintech"/>
    <s v="Paris"/>
    <x v="15"/>
    <s v="Europe"/>
    <n v="2011"/>
    <n v="263000000"/>
    <s v="NewAlpha, XAnge Private Equity, Tencent Holdings"/>
    <n v="10"/>
  </r>
  <r>
    <x v="841"/>
    <n v="1000000000"/>
    <d v="2021-07-14T00:00:00"/>
    <s v="2021"/>
    <s v="Fintech"/>
    <s v="Chicago"/>
    <x v="1"/>
    <s v="North America"/>
    <n v="2015"/>
    <n v="323000000"/>
    <s v="Left Lane Capital, Clocktower Technology Ventures, Jump Capital"/>
    <n v="6"/>
  </r>
  <r>
    <x v="842"/>
    <n v="1000000000"/>
    <d v="2021-01-07T00:00:00"/>
    <s v="2021"/>
    <s v="E-commerce &amp; direct-to-consumer"/>
    <s v="Parana"/>
    <x v="19"/>
    <s v="South America"/>
    <n v="2009"/>
    <n v="336000000"/>
    <s v="Flybridge Capital Partners, SoftBank Group, Monashees+"/>
    <n v="12"/>
  </r>
  <r>
    <x v="843"/>
    <n v="1000000000"/>
    <d v="2017-11-15T00:00:00"/>
    <s v="2017"/>
    <s v="Mobile &amp; telecommunications"/>
    <s v="Beijing"/>
    <x v="0"/>
    <s v="Asia"/>
    <n v="2013"/>
    <n v="300000000"/>
    <s v="Morningside Venture Capital, IDG Capital, DCM Ventures"/>
    <n v="4"/>
  </r>
  <r>
    <x v="844"/>
    <n v="1000000000"/>
    <d v="2021-12-28T00:00:00"/>
    <s v="2021"/>
    <s v="E-commerce &amp; direct-to-consumer"/>
    <s v="Gurgaon"/>
    <x v="6"/>
    <s v="Asia"/>
    <n v="2016"/>
    <n v="111000000"/>
    <s v="Fireside Ventures, Sequoia Capital India, Stellaris Venture Partners"/>
    <n v="5"/>
  </r>
  <r>
    <x v="845"/>
    <n v="1000000000"/>
    <d v="2021-09-09T00:00:00"/>
    <s v="2021"/>
    <s v="Health"/>
    <s v="Brisbane"/>
    <x v="1"/>
    <s v="North America"/>
    <n v="2017"/>
    <n v="265000000"/>
    <s v="NFX, Plum Alley, Mayfield"/>
    <n v="4"/>
  </r>
  <r>
    <x v="846"/>
    <n v="1000000000"/>
    <d v="2020-12-24T00:00:00"/>
    <s v="2020"/>
    <s v="Other"/>
    <s v="Shanghai"/>
    <x v="0"/>
    <s v="Asia"/>
    <n v="2015"/>
    <n v="10000000"/>
    <s v="Coatue Management, H Capital, Capital Today"/>
    <n v="5"/>
  </r>
  <r>
    <x v="847"/>
    <n v="1000000000"/>
    <d v="2021-09-08T00:00:00"/>
    <s v="2021"/>
    <s v="Fintech"/>
    <s v="London"/>
    <x v="4"/>
    <s v="Europe"/>
    <n v="2017"/>
    <n v="116000000"/>
    <s v="Passion Capital, Hedosophia, Outrun Ventures"/>
    <n v="4"/>
  </r>
  <r>
    <x v="848"/>
    <n v="1000000000"/>
    <d v="2021-10-05T00:00:00"/>
    <s v="2021"/>
    <s v="Fintech"/>
    <s v="New York"/>
    <x v="1"/>
    <s v="North America"/>
    <n v="2017"/>
    <n v="110000000"/>
    <s v="Left Lane Capital, Galaxy Interactive, Tru Arrow Partners"/>
    <n v="4"/>
  </r>
  <r>
    <x v="849"/>
    <n v="1000000000"/>
    <d v="2021-06-01T00:00:00"/>
    <s v="2021"/>
    <s v="Fintech"/>
    <m/>
    <x v="26"/>
    <s v="Asia"/>
    <n v="2019"/>
    <n v="100000000"/>
    <s v="Dragonfly Captial, Qiming Venture Partners, DST Global"/>
    <n v="2"/>
  </r>
  <r>
    <x v="850"/>
    <n v="1000000000"/>
    <d v="2021-08-17T00:00:00"/>
    <s v="2021"/>
    <s v="Health"/>
    <s v="New York"/>
    <x v="1"/>
    <s v="North America"/>
    <n v="2014"/>
    <n v="202000000"/>
    <s v="Female Founders Fund, Oak HC/FT Partners, Sequoia Capital"/>
    <n v="7"/>
  </r>
  <r>
    <x v="851"/>
    <n v="1000000000"/>
    <d v="2018-07-10T00:00:00"/>
    <s v="2018"/>
    <s v="Internet software &amp; services"/>
    <s v="New York"/>
    <x v="1"/>
    <s v="North America"/>
    <n v="2007"/>
    <n v="325000000"/>
    <s v="Silicon Valley Bank, QED Investors, European Founders Fund"/>
    <n v="11"/>
  </r>
  <r>
    <x v="852"/>
    <n v="1000000000"/>
    <d v="2019-06-18T00:00:00"/>
    <s v="2019"/>
    <s v="Artificial intelligence"/>
    <s v="Paris"/>
    <x v="15"/>
    <s v="Europe"/>
    <n v="2016"/>
    <n v="293000000"/>
    <s v="Aglae Ventures, Global Founders Capital, Alven Capital"/>
    <n v="3"/>
  </r>
  <r>
    <x v="853"/>
    <n v="1000000000"/>
    <d v="2021-11-16T00:00:00"/>
    <s v="2021"/>
    <s v="Other"/>
    <s v="Bengaluru"/>
    <x v="6"/>
    <s v="Asia"/>
    <n v="2021"/>
    <n v="218000000"/>
    <s v="Accel, Falcon Edge Capital, Norwest Venture Partners"/>
    <n v="0"/>
  </r>
  <r>
    <x v="854"/>
    <n v="1000000000"/>
    <d v="2021-12-09T00:00:00"/>
    <s v="2021"/>
    <s v="E-commerce &amp; direct-to-consumer"/>
    <s v="Mexico City"/>
    <x v="13"/>
    <s v="North America"/>
    <n v="2020"/>
    <n v="345000000"/>
    <s v="SoftBank Latin America Fund, Advent International, Balderton Capital"/>
    <n v="1"/>
  </r>
  <r>
    <x v="855"/>
    <n v="1000000000"/>
    <d v="2015-09-08T00:00:00"/>
    <s v="2015"/>
    <s v="E-commerce &amp; direct-to-consumer"/>
    <s v="Beijing"/>
    <x v="0"/>
    <s v="Asia"/>
    <n v="2011"/>
    <n v="232000000"/>
    <s v="Sequoia Capital China, ZhenFund, K2 Ventures"/>
    <n v="4"/>
  </r>
  <r>
    <x v="856"/>
    <n v="1000000000"/>
    <d v="2019-06-27T00:00:00"/>
    <s v="2019"/>
    <s v="E-commerce &amp; direct-to-consumer"/>
    <s v="Beijing"/>
    <x v="0"/>
    <s v="Asia"/>
    <n v="2015"/>
    <n v="947000000"/>
    <s v="Sequoia Capital China, Qiming Venture Partners, Tencent Holdings"/>
    <n v="4"/>
  </r>
  <r>
    <x v="857"/>
    <n v="1000000000"/>
    <d v="2021-08-03T00:00:00"/>
    <s v="2021"/>
    <s v="Internet software &amp; services"/>
    <s v="San Francisco"/>
    <x v="1"/>
    <s v="North America"/>
    <n v="2012"/>
    <n v="281000000"/>
    <s v="Qualcomm Ventures, Accel, Canaan Partners"/>
    <n v="9"/>
  </r>
  <r>
    <x v="858"/>
    <n v="1000000000"/>
    <d v="2019-03-27T00:00:00"/>
    <s v="2019"/>
    <s v="Artificial intelligence"/>
    <s v="Beijing"/>
    <x v="0"/>
    <s v="Asia"/>
    <n v="2014"/>
    <n v="787000000"/>
    <s v="Russia-China Investment Fund, Tencent Holdings, Sequoia Capital China"/>
    <n v="5"/>
  </r>
  <r>
    <x v="859"/>
    <n v="1000000000"/>
    <d v="2022-01-26T00:00:00"/>
    <s v="2022"/>
    <s v="Data management &amp; analytics"/>
    <s v="Palo Alto"/>
    <x v="1"/>
    <s v="North America"/>
    <n v="2014"/>
    <n v="126000000"/>
    <s v="General Catalyst, Nexus Venture Partners, Dell Technologies Capital"/>
    <n v="8"/>
  </r>
  <r>
    <x v="860"/>
    <n v="1000000000"/>
    <d v="2021-11-15T00:00:00"/>
    <s v="2021"/>
    <s v="Internet software &amp; services"/>
    <s v="San Francisco"/>
    <x v="1"/>
    <s v="North America"/>
    <n v="2009"/>
    <n v="277000000"/>
    <s v="Bain Capital Tech Opportunities, Andreessen Horowitz, Sequoia Capital"/>
    <n v="12"/>
  </r>
  <r>
    <x v="861"/>
    <n v="1000000000"/>
    <d v="2021-10-13T00:00:00"/>
    <s v="2021"/>
    <s v="Fintech"/>
    <s v="Gurugram"/>
    <x v="6"/>
    <s v="Asia"/>
    <n v="2009"/>
    <n v="249000000"/>
    <s v="Sequoia Capital India, The Times Group, GMO VenturePartners"/>
    <n v="12"/>
  </r>
  <r>
    <x v="862"/>
    <n v="1000000000"/>
    <d v="2021-07-07T00:00:00"/>
    <s v="2021"/>
    <s v="Fintech"/>
    <s v="San Francisco"/>
    <x v="1"/>
    <s v="North America"/>
    <n v="2018"/>
    <n v="107000000"/>
    <s v="General Catalyst, Future Ventures, AU21"/>
    <n v="3"/>
  </r>
  <r>
    <x v="863"/>
    <n v="1000000000"/>
    <d v="2017-04-06T00:00:00"/>
    <s v="2017"/>
    <s v="Consumer &amp; retail"/>
    <s v="Beijing"/>
    <x v="0"/>
    <s v="Asia"/>
    <n v="2012"/>
    <n v="252000000"/>
    <s v="Sequoia Capital China, SIG Asia Investments, ZhenFund"/>
    <n v="5"/>
  </r>
  <r>
    <x v="864"/>
    <n v="1000000000"/>
    <d v="2021-02-11T00:00:00"/>
    <s v="2021"/>
    <s v="Health"/>
    <s v="San Francisco"/>
    <x v="1"/>
    <s v="North America"/>
    <n v="2017"/>
    <n v="167000000"/>
    <s v="Kleiner Perkins Caufield &amp; Byers, Afore Capital, Founders Fund"/>
    <n v="4"/>
  </r>
  <r>
    <x v="865"/>
    <n v="1000000000"/>
    <d v="2017-05-10T00:00:00"/>
    <s v="2017"/>
    <s v="Health"/>
    <s v="Boca Raton"/>
    <x v="1"/>
    <s v="North America"/>
    <n v="2010"/>
    <n v="394000000"/>
    <s v="Warburg Pincus, Summit Partners, Sands Capital"/>
    <n v="7"/>
  </r>
  <r>
    <x v="866"/>
    <n v="1000000000"/>
    <d v="2016-04-13T00:00:00"/>
    <s v="2016"/>
    <s v="E-commerce &amp; direct-to-consumer"/>
    <s v="Shanghai"/>
    <x v="0"/>
    <s v="Asia"/>
    <n v="2009"/>
    <n v="650000000"/>
    <s v="Warburg Pincus, Aviation Industry Corporation of China"/>
    <n v="7"/>
  </r>
  <r>
    <x v="867"/>
    <n v="1000000000"/>
    <d v="2021-11-02T00:00:00"/>
    <s v="2021"/>
    <s v="Internet software &amp; services"/>
    <s v="Beijing"/>
    <x v="0"/>
    <s v="Asia"/>
    <n v="2015"/>
    <n v="144000000"/>
    <s v="GGV Capital, GSR Ventures, FreesFund"/>
    <n v="6"/>
  </r>
  <r>
    <x v="868"/>
    <n v="1000000000"/>
    <d v="2018-10-17T00:00:00"/>
    <s v="2018"/>
    <s v="Artificial intelligence"/>
    <s v="Beijing"/>
    <x v="0"/>
    <s v="Asia"/>
    <n v="2016"/>
    <n v="1000000000"/>
    <s v="Sinovation Ventures, Tencent Holdings, Sequoia Capital China"/>
    <n v="2"/>
  </r>
  <r>
    <x v="869"/>
    <n v="1000000000"/>
    <d v="2021-06-08T00:00:00"/>
    <s v="2021"/>
    <s v="Internet software &amp; services"/>
    <s v="Washington DC"/>
    <x v="1"/>
    <s v="North America"/>
    <n v="2014"/>
    <n v="91000000"/>
    <s v="Advance Venture Partners, Susquehanna Growth Equity, Lupa Systems"/>
    <n v="7"/>
  </r>
  <r>
    <x v="870"/>
    <n v="1000000000"/>
    <d v="2021-11-29T00:00:00"/>
    <s v="2021"/>
    <s v="E-commerce &amp; direct-to-consumer"/>
    <s v="London"/>
    <x v="4"/>
    <s v="Europe"/>
    <n v="2017"/>
    <n v="276000000"/>
    <s v="Marchmont Ventures, BMW i Ventures, Index Ventures"/>
    <n v="4"/>
  </r>
  <r>
    <x v="871"/>
    <n v="1000000000"/>
    <d v="2018-07-12T00:00:00"/>
    <s v="2018"/>
    <s v="Mobile &amp; telecommunications"/>
    <s v="Sao Paulo"/>
    <x v="19"/>
    <s v="South America"/>
    <n v="1998"/>
    <n v="588000000"/>
    <s v="Innova Capital - FIP, 3G Capital Management, Prosus Ventures"/>
    <n v="20"/>
  </r>
  <r>
    <x v="872"/>
    <n v="1000000000"/>
    <d v="2021-04-30T00:00:00"/>
    <s v="2021"/>
    <s v="Internet software &amp; services"/>
    <s v="San Francisco"/>
    <x v="1"/>
    <s v="North America"/>
    <n v="2015"/>
    <n v="174000000"/>
    <s v="Accel, Cobalt Capital, Andreessen Horowitz"/>
    <n v="6"/>
  </r>
  <r>
    <x v="873"/>
    <n v="1000000000"/>
    <d v="2021-11-10T00:00:00"/>
    <s v="2021"/>
    <s v="E-commerce &amp; direct-to-consumer"/>
    <s v="Mumbai"/>
    <x v="6"/>
    <s v="Asia"/>
    <n v="2015"/>
    <n v="310000000"/>
    <s v="L'Occitane, Trifecta Capital, Bessemer Venture Partners"/>
    <n v="6"/>
  </r>
  <r>
    <x v="874"/>
    <n v="1000000000"/>
    <d v="2021-11-04T00:00:00"/>
    <s v="2021"/>
    <s v="Internet software &amp; services"/>
    <s v="Sherman Oaks"/>
    <x v="1"/>
    <s v="North America"/>
    <n v="2018"/>
    <n v="260000000"/>
    <s v="Javelin Venture Partners, Struck Capital, Alumni Ventures Group"/>
    <n v="3"/>
  </r>
  <r>
    <x v="875"/>
    <n v="1000000000"/>
    <d v="2021-07-19T00:00:00"/>
    <s v="2021"/>
    <s v="Other"/>
    <s v="Chicago"/>
    <x v="1"/>
    <s v="North America"/>
    <n v="2012"/>
    <n v="463000000"/>
    <s v="Danone Manifesto Ventures, 1955 Capital, Breakthrough Energy Ventures"/>
    <n v="9"/>
  </r>
  <r>
    <x v="876"/>
    <n v="1000000000"/>
    <d v="2022-02-14T00:00:00"/>
    <s v="2022"/>
    <s v="Fintech"/>
    <s v="Sao Paulo"/>
    <x v="19"/>
    <s v="South America"/>
    <n v="2016"/>
    <n v="720000000"/>
    <s v="Propel Venture Partners, Monashees+, BBVA"/>
    <n v="6"/>
  </r>
  <r>
    <x v="877"/>
    <n v="1000000000"/>
    <d v="2020-07-10T00:00:00"/>
    <s v="2020"/>
    <s v="E-commerce &amp; direct-to-consumer"/>
    <s v="Beijing"/>
    <x v="0"/>
    <s v="Asia"/>
    <n v="2016"/>
    <n v="655000000"/>
    <s v="JOY Capital, NIO Capital, Blueflame Capital"/>
    <n v="4"/>
  </r>
  <r>
    <x v="878"/>
    <n v="1000000000"/>
    <d v="2021-01-07T00:00:00"/>
    <s v="2021"/>
    <s v="Internet software &amp; services"/>
    <s v="Mountain View"/>
    <x v="1"/>
    <s v="North America"/>
    <n v="2015"/>
    <n v="151000000"/>
    <s v="IDG Capital, Francisco Partners, ZhenFund"/>
    <n v="6"/>
  </r>
  <r>
    <x v="879"/>
    <n v="1000000000"/>
    <d v="2021-02-25T00:00:00"/>
    <s v="2021"/>
    <s v="Internet software &amp; services"/>
    <s v="New York"/>
    <x v="1"/>
    <s v="North America"/>
    <n v="2013"/>
    <n v="172000000"/>
    <s v="Owl Ventures, Technology Crossover Ventures, Tao Capital Partners"/>
    <n v="8"/>
  </r>
  <r>
    <x v="880"/>
    <n v="1000000000"/>
    <d v="2021-09-08T00:00:00"/>
    <s v="2021"/>
    <s v="Other"/>
    <s v="Vancouver"/>
    <x v="14"/>
    <s v="North America"/>
    <n v="2020"/>
    <n v="45000000"/>
    <s v="Trane Technologies, Honeywell"/>
    <n v="1"/>
  </r>
  <r>
    <x v="881"/>
    <n v="1000000000"/>
    <d v="2021-02-08T00:00:00"/>
    <s v="2021"/>
    <s v="Data management &amp; analytics"/>
    <s v="Prilly"/>
    <x v="27"/>
    <s v="Europe"/>
    <n v="2004"/>
    <n v="346000000"/>
    <s v="Auriga, Galeo Ventures, Highland Europe"/>
    <n v="17"/>
  </r>
  <r>
    <x v="882"/>
    <n v="1000000000"/>
    <d v="2021-07-13T00:00:00"/>
    <s v="2021"/>
    <s v="Fintech"/>
    <m/>
    <x v="26"/>
    <s v="Asia"/>
    <n v="2014"/>
    <n v="285000000"/>
    <s v="Vertex Ventures SE Asia, Global Founders Capital, Visa Ventures"/>
    <n v="7"/>
  </r>
  <r>
    <x v="883"/>
    <n v="1000000000"/>
    <d v="2021-11-23T00:00:00"/>
    <s v="2021"/>
    <s v="Internet software &amp; services"/>
    <s v="Bengaluru"/>
    <x v="6"/>
    <s v="Asia"/>
    <n v="2014"/>
    <n v="424000000"/>
    <s v="General Atlantic, Elevation Capital, BEENEXT"/>
    <n v="7"/>
  </r>
  <r>
    <x v="884"/>
    <n v="1000000000"/>
    <d v="2021-12-15T00:00:00"/>
    <s v="2021"/>
    <s v="Cybersecurity"/>
    <s v="Palo Alto"/>
    <x v="1"/>
    <s v="North America"/>
    <n v="2020"/>
    <n v="220000000"/>
    <s v="Insight Partners, Lightspeed Venture Partners, CyberStarts"/>
    <n v="1"/>
  </r>
  <r>
    <x v="885"/>
    <n v="1000000000"/>
    <d v="2019-08-22T00:00:00"/>
    <s v="2019"/>
    <s v="Fintech"/>
    <s v="Zurich"/>
    <x v="27"/>
    <s v="Europe"/>
    <n v="1999"/>
    <n v="105000000"/>
    <s v="Investment Corporation of Dubai, Centralway"/>
    <n v="20"/>
  </r>
  <r>
    <x v="886"/>
    <n v="1000000000"/>
    <d v="2018-09-18T00:00:00"/>
    <s v="2018"/>
    <s v="Internet software &amp; services"/>
    <s v="Beijing"/>
    <x v="0"/>
    <s v="Asia"/>
    <n v="2015"/>
    <n v="53000000"/>
    <s v="Beijing Juneng Hesheng Industry Investment Fund, Beijing Shuju Xinrong Fund"/>
    <n v="3"/>
  </r>
  <r>
    <x v="887"/>
    <n v="1000000000"/>
    <d v="2021-06-02T00:00:00"/>
    <s v="2021"/>
    <s v="E-commerce &amp; direct-to-consumer"/>
    <s v="Oslo"/>
    <x v="33"/>
    <s v="Europe"/>
    <n v="2013"/>
    <n v="337000000"/>
    <s v="Kinnevik, Softbank Group, Prosus Ventures"/>
    <n v="8"/>
  </r>
  <r>
    <x v="888"/>
    <n v="1000000000"/>
    <d v="2021-08-31T00:00:00"/>
    <s v="2021"/>
    <s v="Internet software &amp; services"/>
    <s v="Princeton"/>
    <x v="1"/>
    <s v="North America"/>
    <n v="2018"/>
    <n v="124000000"/>
    <s v="Pantera Capital, Polychain Capital, Lightspeed Venture Partners"/>
    <n v="3"/>
  </r>
  <r>
    <x v="889"/>
    <n v="1000000000"/>
    <d v="2022-02-23T00:00:00"/>
    <s v="2022"/>
    <s v="Health"/>
    <s v="San Francisco"/>
    <x v="1"/>
    <s v="North America"/>
    <n v="2011"/>
    <n v="449000000"/>
    <s v="U.S. Venture Partners, dRx Capital, Andreessen Horowitz"/>
    <n v="11"/>
  </r>
  <r>
    <x v="890"/>
    <n v="1000000000"/>
    <d v="2018-10-23T00:00:00"/>
    <s v="2018"/>
    <s v="Travel"/>
    <s v="Berlin"/>
    <x v="10"/>
    <s v="Europe"/>
    <n v="2013"/>
    <n v="396000000"/>
    <s v="Lakestar, Battery Ventures, New Enterprise Associates"/>
    <n v="5"/>
  </r>
  <r>
    <x v="891"/>
    <n v="1000000000"/>
    <d v="2021-12-08T00:00:00"/>
    <s v="2021"/>
    <s v="Internet software &amp; services"/>
    <m/>
    <x v="26"/>
    <s v="Asia"/>
    <n v="2011"/>
    <n v="515000000"/>
    <s v="Temasek, Guggenheim Investments, Qatar Investment Authority"/>
    <n v="10"/>
  </r>
  <r>
    <x v="892"/>
    <n v="1000000000"/>
    <d v="2021-11-09T00:00:00"/>
    <s v="2021"/>
    <s v="Internet software &amp; services"/>
    <s v="New York"/>
    <x v="1"/>
    <s v="North America"/>
    <n v="2012"/>
    <n v="223000000"/>
    <s v="Insight Partners, AltaIR Capital, Norma Investments"/>
    <n v="9"/>
  </r>
  <r>
    <x v="893"/>
    <n v="1000000000"/>
    <d v="2018-05-21T00:00:00"/>
    <s v="2018"/>
    <s v="Hardware"/>
    <s v="Shenzhen"/>
    <x v="0"/>
    <s v="Asia"/>
    <n v="2013"/>
    <n v="200000000"/>
    <s v="R-Z Capital, Green Pine Capital Partners, SAIF Partners China"/>
    <n v="5"/>
  </r>
  <r>
    <x v="894"/>
    <n v="1000000000"/>
    <d v="2020-06-17T00:00:00"/>
    <s v="2020"/>
    <s v="Health"/>
    <s v="Menlo Park"/>
    <x v="1"/>
    <s v="North America"/>
    <n v="2016"/>
    <n v="192000000"/>
    <s v="Lightspeed Venture Partners, Data Collective, 8VC"/>
    <n v="4"/>
  </r>
  <r>
    <x v="895"/>
    <n v="1000000000"/>
    <d v="2021-03-23T00:00:00"/>
    <s v="2021"/>
    <s v="Cybersecurity"/>
    <s v="Portland"/>
    <x v="1"/>
    <s v="North America"/>
    <n v="2019"/>
    <n v="632000000"/>
    <s v="YL Ventures, Redpoint Ventures, GGV Capital"/>
    <n v="2"/>
  </r>
  <r>
    <x v="896"/>
    <n v="1000000000"/>
    <d v="2018-02-20T00:00:00"/>
    <s v="2018"/>
    <s v="Artificial intelligence"/>
    <s v="Jerusalem"/>
    <x v="18"/>
    <s v="Asia"/>
    <n v="2010"/>
    <n v="86000000"/>
    <s v="Intel Capital, Aviv Venture Capital"/>
    <n v="8"/>
  </r>
  <r>
    <x v="897"/>
    <n v="1000000000"/>
    <d v="2021-09-09T00:00:00"/>
    <s v="2021"/>
    <s v="Fintech"/>
    <s v="New York"/>
    <x v="1"/>
    <s v="North America"/>
    <n v="2017"/>
    <n v="252000000"/>
    <s v="Accomplice, Juxtapose, FirstMark Capital"/>
    <n v="4"/>
  </r>
  <r>
    <x v="898"/>
    <n v="1000000000"/>
    <d v="2019-06-27T00:00:00"/>
    <s v="2019"/>
    <s v="Internet software &amp; services"/>
    <s v="Shanghai"/>
    <x v="0"/>
    <s v="Asia"/>
    <n v="2015"/>
    <n v="432000000"/>
    <s v="Taigang Venture Capital"/>
    <n v="4"/>
  </r>
  <r>
    <x v="899"/>
    <n v="1000000000"/>
    <d v="2016-08-15T00:00:00"/>
    <s v="2016"/>
    <s v="Other"/>
    <s v="Roubaix"/>
    <x v="15"/>
    <s v="Europe"/>
    <n v="1999"/>
    <n v="1000000000"/>
    <s v="KKR, TowerBrook Capital Partners"/>
    <n v="17"/>
  </r>
  <r>
    <x v="900"/>
    <n v="1000000000"/>
    <d v="2019-02-14T00:00:00"/>
    <s v="2019"/>
    <s v="Other"/>
    <s v="Bristol"/>
    <x v="4"/>
    <s v="Europe"/>
    <n v="2009"/>
    <n v="324000000"/>
    <s v="Mitsubishi Corporation, Mayfair Equity Partners"/>
    <n v="10"/>
  </r>
  <r>
    <x v="901"/>
    <n v="1000000000"/>
    <d v="2021-11-18T00:00:00"/>
    <s v="2021"/>
    <s v="Artificial intelligence"/>
    <s v="New York"/>
    <x v="1"/>
    <s v="North America"/>
    <n v="2016"/>
    <n v="254000000"/>
    <s v="Google Ventures, Cathay Innovation, NJF Capital"/>
    <n v="5"/>
  </r>
  <r>
    <x v="902"/>
    <n v="1000000000"/>
    <d v="2021-09-22T00:00:00"/>
    <s v="2021"/>
    <s v="Internet software &amp; services"/>
    <s v="San Francisco"/>
    <x v="1"/>
    <s v="North America"/>
    <n v="2016"/>
    <n v="51000000"/>
    <s v="Rembrandt Venture Partners, M12, Altos Ventures"/>
    <n v="5"/>
  </r>
  <r>
    <x v="903"/>
    <n v="1000000000"/>
    <d v="2021-12-02T00:00:00"/>
    <s v="2021"/>
    <s v="Cybersecurity"/>
    <s v="San Francisco"/>
    <x v="1"/>
    <s v="North America"/>
    <n v="2018"/>
    <n v="141000000"/>
    <s v="Innovation Endeavors, s28 Capital, Lightspeed Venture Partners"/>
    <n v="3"/>
  </r>
  <r>
    <x v="904"/>
    <n v="1000000000"/>
    <d v="2021-11-04T00:00:00"/>
    <s v="2021"/>
    <s v="Health"/>
    <s v="Miami"/>
    <x v="1"/>
    <s v="North America"/>
    <n v="2016"/>
    <n v="241000000"/>
    <s v="Initialized Capital, Canaan Partners, Sound Ventures"/>
    <n v="5"/>
  </r>
  <r>
    <x v="905"/>
    <n v="1000000000"/>
    <d v="2018-07-16T00:00:00"/>
    <s v="2018"/>
    <s v="Consumer &amp; retail"/>
    <s v="New York"/>
    <x v="1"/>
    <s v="North America"/>
    <n v="2016"/>
    <n v="60000000"/>
    <s v="One Luxury Group, Eurazeo"/>
    <n v="2"/>
  </r>
  <r>
    <x v="906"/>
    <n v="1000000000"/>
    <d v="2021-03-16T00:00:00"/>
    <s v="2021"/>
    <s v="Internet software &amp; services"/>
    <m/>
    <x v="26"/>
    <s v="Asia"/>
    <n v="2007"/>
    <n v="352000000"/>
    <s v="Sequoia Capital China, Shunwei Capital Partners, Qualgro"/>
    <n v="14"/>
  </r>
  <r>
    <x v="907"/>
    <n v="1000000000"/>
    <d v="2022-02-14T00:00:00"/>
    <s v="2022"/>
    <s v="Fintech"/>
    <s v="London"/>
    <x v="4"/>
    <s v="Europe"/>
    <n v="2018"/>
    <n v="239000000"/>
    <s v="Earlybird Venture Capital, Eleven Ventures, QED Investors"/>
    <n v="4"/>
  </r>
  <r>
    <x v="908"/>
    <n v="1000000000"/>
    <d v="2022-01-11T00:00:00"/>
    <s v="2022"/>
    <s v="Cybersecurity"/>
    <s v="Petah Tikva"/>
    <x v="18"/>
    <s v="Asia"/>
    <n v="2015"/>
    <n v="190000000"/>
    <s v="AWZ Ventures, Blackstone, Insight Partners"/>
    <n v="7"/>
  </r>
  <r>
    <x v="909"/>
    <n v="1000000000"/>
    <d v="2021-08-11T00:00:00"/>
    <s v="2021"/>
    <s v="Internet software &amp; services"/>
    <s v="San Francisco"/>
    <x v="1"/>
    <s v="North America"/>
    <n v="2017"/>
    <n v="200000000"/>
    <s v="GGV Capital, Lightspeed Venture Partners, ICONIQ Capital"/>
    <n v="4"/>
  </r>
  <r>
    <x v="910"/>
    <n v="1000000000"/>
    <d v="2021-12-06T00:00:00"/>
    <s v="2021"/>
    <s v="E-commerce &amp; direct-to-consumer"/>
    <s v="Alexandria"/>
    <x v="3"/>
    <s v="Oceania"/>
    <n v="2011"/>
    <n v="125000000"/>
    <s v="Prysm Capital, Baillie Gifford &amp; Co., TDM Growth Partners"/>
    <n v="10"/>
  </r>
  <r>
    <x v="911"/>
    <n v="1000000000"/>
    <d v="2022-01-31T00:00:00"/>
    <s v="2022"/>
    <s v="Fintech"/>
    <s v="San Francisco"/>
    <x v="1"/>
    <s v="North America"/>
    <n v="2021"/>
    <n v="118000000"/>
    <s v="Paradigm, Andreessen Horowitz, Jump Capital"/>
    <n v="1"/>
  </r>
  <r>
    <x v="912"/>
    <n v="1000000000"/>
    <d v="2020-11-12T00:00:00"/>
    <s v="2020"/>
    <s v="E-commerce &amp; direct-to-consumer"/>
    <s v="Islandia"/>
    <x v="1"/>
    <s v="North America"/>
    <n v="2010"/>
    <n v="433000000"/>
    <s v="The Carlyle Group"/>
    <n v="10"/>
  </r>
  <r>
    <x v="913"/>
    <n v="1000000000"/>
    <d v="2021-04-07T00:00:00"/>
    <s v="2021"/>
    <s v="Internet software &amp; services"/>
    <s v="Ambler"/>
    <x v="1"/>
    <s v="North America"/>
    <n v="2011"/>
    <n v="163000000"/>
    <s v="Sierra Ventures, AXA Venture Partners, Sigma Prime Ventures"/>
    <n v="10"/>
  </r>
  <r>
    <x v="914"/>
    <n v="1000000000"/>
    <d v="2021-08-26T00:00:00"/>
    <s v="2021"/>
    <s v="Mobile &amp; telecommunications"/>
    <s v="San Francisco"/>
    <x v="1"/>
    <s v="North America"/>
    <n v="2011"/>
    <n v="195000000"/>
    <s v="Sequoia Capital, DCM Ventures, Insight Partners"/>
    <n v="10"/>
  </r>
  <r>
    <x v="915"/>
    <n v="1000000000"/>
    <d v="2021-03-26T00:00:00"/>
    <s v="2021"/>
    <s v="Fintech"/>
    <s v="San Francisco"/>
    <x v="1"/>
    <s v="North America"/>
    <n v="2016"/>
    <n v="161000000"/>
    <s v="Index Ventures, Sequoia Capital, Bezos Expeditions"/>
    <n v="5"/>
  </r>
  <r>
    <x v="916"/>
    <n v="1000000000"/>
    <d v="2021-03-25T00:00:00"/>
    <s v="2021"/>
    <s v="Edtech"/>
    <s v="Beijing"/>
    <x v="0"/>
    <s v="Asia"/>
    <n v="2017"/>
    <n v="268000000"/>
    <s v="Source Code Capital, XVC Venture Capital, Hillhouse Capital Management"/>
    <n v="4"/>
  </r>
  <r>
    <x v="917"/>
    <n v="1000000000"/>
    <d v="2021-11-17T00:00:00"/>
    <s v="2021"/>
    <s v="Internet software &amp; services"/>
    <s v="Bellingham"/>
    <x v="1"/>
    <s v="North America"/>
    <n v="2020"/>
    <n v="100000000"/>
    <s v="Goldman Sachs Asset Management, 3L"/>
    <n v="1"/>
  </r>
  <r>
    <x v="918"/>
    <n v="1000000000"/>
    <d v="2022-01-12T00:00:00"/>
    <s v="2022"/>
    <s v="Artificial intelligence"/>
    <s v="Los Altos"/>
    <x v="1"/>
    <s v="North America"/>
    <n v="2016"/>
    <n v="166000000"/>
    <s v="Fifth Wall Ventures, JBV Capital, Array Ventures"/>
    <n v="6"/>
  </r>
  <r>
    <x v="919"/>
    <n v="1000000000"/>
    <d v="2020-09-21T00:00:00"/>
    <s v="2020"/>
    <s v="Other"/>
    <s v="Tokyo"/>
    <x v="39"/>
    <s v="Asia"/>
    <n v="2020"/>
    <n v="140000000"/>
    <s v="Sozo Ventures, Caffeinated Capital, Sequoia Capital"/>
    <n v="0"/>
  </r>
  <r>
    <x v="920"/>
    <n v="1000000000"/>
    <d v="2019-04-29T00:00:00"/>
    <s v="2019"/>
    <s v="Mobile &amp; telecommunications"/>
    <s v="Shanghai"/>
    <x v="0"/>
    <s v="Asia"/>
    <n v="2015"/>
    <s v="Unknown"/>
    <s v="DST Global, Sequoia Capital China, Gaorong Capital"/>
    <n v="4"/>
  </r>
  <r>
    <x v="921"/>
    <n v="1000000000"/>
    <d v="2021-01-19T00:00:00"/>
    <s v="2021"/>
    <s v="Fintech"/>
    <s v="London"/>
    <x v="4"/>
    <s v="Europe"/>
    <n v="2006"/>
    <n v="370000000"/>
    <s v="Wellington Management, Eurazeo, Citi Ventures"/>
    <n v="15"/>
  </r>
  <r>
    <x v="922"/>
    <n v="1000000000"/>
    <d v="2021-07-13T00:00:00"/>
    <s v="2021"/>
    <s v="Health"/>
    <s v="Cambridge"/>
    <x v="1"/>
    <s v="North America"/>
    <n v="2019"/>
    <n v="315000000"/>
    <s v="Newpath Partners, Google Ventures, F-Prime Capital"/>
    <n v="2"/>
  </r>
  <r>
    <x v="923"/>
    <n v="1000000000"/>
    <d v="2021-05-24T00:00:00"/>
    <s v="2021"/>
    <s v="Other"/>
    <s v="Charlotte"/>
    <x v="1"/>
    <s v="North America"/>
    <n v="2016"/>
    <n v="130000000"/>
    <s v="Bregal Sagemount"/>
    <n v="5"/>
  </r>
  <r>
    <x v="924"/>
    <n v="1000000000"/>
    <d v="2021-12-07T00:00:00"/>
    <s v="2021"/>
    <s v="Health"/>
    <s v="Gurugram"/>
    <x v="6"/>
    <s v="Asia"/>
    <n v="2018"/>
    <n v="177000000"/>
    <s v="Sequoia Capital India, Hummingbird Ventures, Epiq Capital"/>
    <n v="3"/>
  </r>
  <r>
    <x v="925"/>
    <n v="1000000000"/>
    <d v="2021-02-17T00:00:00"/>
    <s v="2021"/>
    <s v="Fintech"/>
    <s v="New York"/>
    <x v="1"/>
    <s v="North America"/>
    <n v="2008"/>
    <n v="309000000"/>
    <s v="Accel, Greycroft, Advancit Capital"/>
    <n v="13"/>
  </r>
  <r>
    <x v="926"/>
    <n v="1000000000"/>
    <d v="2021-06-02T00:00:00"/>
    <s v="2021"/>
    <s v="Internet software &amp; services"/>
    <s v="Shanghai"/>
    <x v="0"/>
    <s v="Asia"/>
    <n v="2011"/>
    <n v="164000000"/>
    <s v="China Culture Industrial Investment Fund, We Capital, China Minsheng Investment Group"/>
    <n v="10"/>
  </r>
  <r>
    <x v="927"/>
    <n v="1000000000"/>
    <d v="2020-12-21T00:00:00"/>
    <s v="2020"/>
    <s v="Fintech"/>
    <s v="San Francisco"/>
    <x v="1"/>
    <s v="North America"/>
    <n v="2015"/>
    <n v="160000000"/>
    <s v="8VC, Menlo Ventures, Tiger Global Management"/>
    <n v="5"/>
  </r>
  <r>
    <x v="928"/>
    <n v="1000000000"/>
    <d v="2021-01-07T00:00:00"/>
    <s v="2021"/>
    <s v="Data management &amp; analytics"/>
    <s v="Colorado Springs"/>
    <x v="1"/>
    <s v="North America"/>
    <n v="2015"/>
    <n v="226000000"/>
    <s v="Insight Partners, Bain Capital Ventures"/>
    <n v="6"/>
  </r>
  <r>
    <x v="929"/>
    <n v="1000000000"/>
    <d v="2020-05-13T00:00:00"/>
    <s v="2020"/>
    <s v="Edtech"/>
    <s v="San Francisco"/>
    <x v="1"/>
    <s v="North America"/>
    <n v="2005"/>
    <n v="62000000"/>
    <s v="Union Square Ventures, Altos Ventures, Costanoa Ventures"/>
    <n v="15"/>
  </r>
  <r>
    <x v="930"/>
    <n v="1000000000"/>
    <d v="2020-07-16T00:00:00"/>
    <s v="2020"/>
    <s v="Data management &amp; analytics"/>
    <s v="Seattle"/>
    <x v="1"/>
    <s v="North America"/>
    <n v="2012"/>
    <n v="347000000"/>
    <s v="Madrona Venture Group, Kleiner Perkins Caufield &amp; Byers, Highland Capital Partners"/>
    <n v="8"/>
  </r>
  <r>
    <x v="931"/>
    <n v="1000000000"/>
    <d v="2021-10-28T00:00:00"/>
    <s v="2021"/>
    <s v="Auto &amp; transportation"/>
    <s v="Seattle"/>
    <x v="1"/>
    <s v="North America"/>
    <n v="2007"/>
    <n v="329000000"/>
    <s v="Durable Capital Partners, Cercano Management, T. Rowe Price"/>
    <n v="14"/>
  </r>
  <r>
    <x v="932"/>
    <n v="1000000000"/>
    <d v="2017-11-27T00:00:00"/>
    <s v="2017"/>
    <s v="Fintech"/>
    <s v="Crewe"/>
    <x v="4"/>
    <s v="Europe"/>
    <n v="1990"/>
    <n v="200000000"/>
    <s v="Inflexion Private Equity"/>
    <n v="27"/>
  </r>
  <r>
    <x v="933"/>
    <n v="1000000000"/>
    <d v="2022-03-23T00:00:00"/>
    <s v="2022"/>
    <s v="Internet software &amp; services"/>
    <s v="San Francisco"/>
    <x v="1"/>
    <s v="North America"/>
    <n v="2015"/>
    <n v="273000000"/>
    <s v="Green Bay Ventures, M12, Andreessen Horowitz"/>
    <n v="7"/>
  </r>
  <r>
    <x v="934"/>
    <n v="1000000000"/>
    <d v="2021-11-08T00:00:00"/>
    <s v="2021"/>
    <s v="Consumer &amp; retail"/>
    <s v="Berlin"/>
    <x v="10"/>
    <s v="Europe"/>
    <n v="2020"/>
    <n v="167000000"/>
    <s v="Global Founders Capital, 468 Capital, Redalpine Venture Partners"/>
    <n v="1"/>
  </r>
  <r>
    <x v="935"/>
    <n v="1000000000"/>
    <d v="2021-10-07T00:00:00"/>
    <s v="2021"/>
    <s v="E-commerce &amp; direct-to-consumer"/>
    <s v="Pune"/>
    <x v="6"/>
    <s v="Asia"/>
    <n v="2011"/>
    <n v="521000000"/>
    <s v="Sequoia Capital India, Lightbox Ventures, Coatue Management"/>
    <n v="10"/>
  </r>
  <r>
    <x v="936"/>
    <n v="1000000000"/>
    <d v="2021-09-16T00:00:00"/>
    <s v="2021"/>
    <s v="Artificial intelligence"/>
    <s v="Washington DC"/>
    <x v="1"/>
    <s v="North America"/>
    <n v="2019"/>
    <n v="150000000"/>
    <s v="Venrock, Innovation Endeavors, Insights Partners"/>
    <n v="2"/>
  </r>
  <r>
    <x v="937"/>
    <n v="1000000000"/>
    <d v="2015-01-07T00:00:00"/>
    <s v="2015"/>
    <s v="Other"/>
    <s v="Fort Mill"/>
    <x v="1"/>
    <s v="North America"/>
    <n v="2000"/>
    <n v="250000000"/>
    <s v="Silver Lake Partners, General Atlantic"/>
    <n v="15"/>
  </r>
  <r>
    <x v="938"/>
    <n v="1000000000"/>
    <d v="2018-12-10T00:00:00"/>
    <s v="2018"/>
    <s v="Supply chain, logistics, &amp; delivery"/>
    <s v="Miami"/>
    <x v="1"/>
    <s v="North America"/>
    <n v="2015"/>
    <n v="2000000000"/>
    <s v="Target Global, UBS Asset Management, Mubadala Capital"/>
    <n v="3"/>
  </r>
  <r>
    <x v="939"/>
    <n v="1000000000"/>
    <d v="2021-12-01T00:00:00"/>
    <s v="2021"/>
    <s v="Cybersecurity"/>
    <s v="Tampa"/>
    <x v="1"/>
    <s v="North America"/>
    <n v="2007"/>
    <n v="330000000"/>
    <s v="KKR, FTV Capital, Ten Eleven Ventures"/>
    <n v="14"/>
  </r>
  <r>
    <x v="940"/>
    <n v="1000000000"/>
    <d v="2017-10-23T00:00:00"/>
    <s v="2017"/>
    <s v="Other"/>
    <s v="Manila"/>
    <x v="35"/>
    <s v="Asia"/>
    <n v="2015"/>
    <n v="15000000"/>
    <s v="K2 Global, 500 Startups"/>
    <n v="2"/>
  </r>
  <r>
    <x v="941"/>
    <n v="1000000000"/>
    <d v="2022-01-24T00:00:00"/>
    <s v="2022"/>
    <s v="E-commerce &amp; direct-to-consumer"/>
    <s v="Seoul"/>
    <x v="12"/>
    <s v="Asia"/>
    <n v="2008"/>
    <n v="178000000"/>
    <s v="Atinum Investment, Company K Partners, GIC"/>
    <n v="14"/>
  </r>
  <r>
    <x v="942"/>
    <n v="1000000000"/>
    <d v="2021-03-30T00:00:00"/>
    <s v="2021"/>
    <s v="Health"/>
    <s v="New York"/>
    <x v="1"/>
    <s v="North America"/>
    <n v="2017"/>
    <n v="130000000"/>
    <s v="Thrive Capital, Khosla Ventures, Tiger Global Management"/>
    <n v="4"/>
  </r>
  <r>
    <x v="943"/>
    <n v="1000000000"/>
    <d v="2019-07-11T00:00:00"/>
    <s v="2019"/>
    <s v="Supply chain, logistics, &amp; delivery"/>
    <s v="Gurgaon"/>
    <x v="6"/>
    <s v="Asia"/>
    <n v="2014"/>
    <n v="247000000"/>
    <s v="SAIF Partners India, Warburg Pincus, Trifecta Capital Advisors"/>
    <n v="5"/>
  </r>
  <r>
    <x v="944"/>
    <n v="1000000000"/>
    <d v="2021-07-01T00:00:00"/>
    <s v="2021"/>
    <s v="Supply chain, logistics, &amp; delivery"/>
    <s v="Prague"/>
    <x v="44"/>
    <s v="Europe"/>
    <n v="2019"/>
    <n v="380000000"/>
    <s v="Partech Partners, Index Ventures, Quadrille Capital"/>
    <n v="2"/>
  </r>
  <r>
    <x v="945"/>
    <n v="1000000000"/>
    <d v="2021-12-21T00:00:00"/>
    <s v="2021"/>
    <s v="Consumer &amp; retail"/>
    <s v="San Francisco"/>
    <x v="1"/>
    <s v="North America"/>
    <n v="2016"/>
    <n v="484000000"/>
    <s v="Alpargatas, GS Growth, Lightspeed Venture Partners"/>
    <n v="5"/>
  </r>
  <r>
    <x v="946"/>
    <n v="1000000000"/>
    <d v="2022-01-21T00:00:00"/>
    <s v="2022"/>
    <s v="Supply chain, logistics, &amp; delivery"/>
    <s v="Lehi"/>
    <x v="1"/>
    <s v="North America"/>
    <n v="2018"/>
    <n v="482000000"/>
    <s v="Madrona Venture Group, Banner Ventures, FJ Labs"/>
    <n v="4"/>
  </r>
  <r>
    <x v="947"/>
    <n v="1000000000"/>
    <d v="2017-08-25T00:00:00"/>
    <s v="2017"/>
    <s v="Other"/>
    <s v="Atlanta"/>
    <x v="1"/>
    <s v="North America"/>
    <n v="2008"/>
    <n v="223000000"/>
    <s v="Goldman Sachs, Leonardo DiCaprio, Promecap"/>
    <n v="9"/>
  </r>
  <r>
    <x v="948"/>
    <n v="1000000000"/>
    <d v="2022-02-10T00:00:00"/>
    <s v="2022"/>
    <s v="Cybersecurity"/>
    <s v="Palo Alto"/>
    <x v="1"/>
    <s v="North America"/>
    <n v="2016"/>
    <n v="271000000"/>
    <s v="Y Combinator, S Capital, Tenaya Capital"/>
    <n v="6"/>
  </r>
  <r>
    <x v="949"/>
    <n v="1000000000"/>
    <d v="2021-04-09T00:00:00"/>
    <s v="2021"/>
    <s v="Fintech"/>
    <s v="London"/>
    <x v="4"/>
    <s v="Europe"/>
    <n v="2019"/>
    <n v="1000000000"/>
    <s v="Tiger Global Management, Hedosophia"/>
    <n v="2"/>
  </r>
  <r>
    <x v="950"/>
    <n v="1000000000"/>
    <d v="2021-02-10T00:00:00"/>
    <s v="2021"/>
    <s v="E-commerce &amp; direct-to-consumer"/>
    <s v="El Segundo"/>
    <x v="1"/>
    <s v="North America"/>
    <n v="2018"/>
    <n v="310000000"/>
    <s v="Speedinvest, Valar Ventures, Uniqa Ventures"/>
    <n v="3"/>
  </r>
  <r>
    <x v="951"/>
    <n v="1000000000"/>
    <d v="2021-06-08T00:00:00"/>
    <s v="2021"/>
    <s v="Fintech"/>
    <s v="Munich"/>
    <x v="10"/>
    <s v="Europe"/>
    <n v="2014"/>
    <n v="314000000"/>
    <s v="BlackRock, Tengelmann Ventures, Holtzbrinck Ventures"/>
    <n v="7"/>
  </r>
  <r>
    <x v="952"/>
    <n v="1000000000"/>
    <d v="2022-02-23T00:00:00"/>
    <s v="2022"/>
    <s v="Fintech"/>
    <s v="Milan"/>
    <x v="45"/>
    <s v="Europe"/>
    <n v="2019"/>
    <n v="416000000"/>
    <s v="Fasanara Capital, Tiger Global Management, Baleen Capital"/>
    <n v="3"/>
  </r>
  <r>
    <x v="953"/>
    <n v="1000000000"/>
    <d v="2022-02-09T00:00:00"/>
    <s v="2022"/>
    <s v="Supply chain, logistics, &amp; delivery"/>
    <s v="Zurich"/>
    <x v="27"/>
    <s v="Europe"/>
    <n v="2009"/>
    <n v="273000000"/>
    <s v="Atomico, NGP Capital, Google Ventures"/>
    <n v="13"/>
  </r>
  <r>
    <x v="954"/>
    <n v="1000000000"/>
    <d v="2022-01-12T00:00:00"/>
    <s v="2022"/>
    <s v="Internet software &amp; services"/>
    <s v="Bellevue"/>
    <x v="1"/>
    <s v="North America"/>
    <n v="2017"/>
    <n v="189000000"/>
    <s v="Mayfield, Madrona Venture Group, Tiger Global Management"/>
    <n v="5"/>
  </r>
  <r>
    <x v="955"/>
    <n v="1000000000"/>
    <d v="2021-04-06T00:00:00"/>
    <s v="2021"/>
    <s v="Mobile &amp; telecommunications"/>
    <s v="San Mateo"/>
    <x v="1"/>
    <s v="North America"/>
    <n v="2013"/>
    <n v="221000000"/>
    <s v="FundersClub, Y Combinator, Tiger Global Management"/>
    <n v="8"/>
  </r>
  <r>
    <x v="956"/>
    <n v="1000000000"/>
    <d v="2021-01-14T00:00:00"/>
    <s v="2021"/>
    <s v="Supply chain, logistics, &amp; delivery"/>
    <s v="Berlin"/>
    <x v="10"/>
    <s v="Europe"/>
    <n v="2015"/>
    <n v="340000000"/>
    <s v="Accelm Scania Growth Capital, Lakestar"/>
    <n v="6"/>
  </r>
  <r>
    <x v="957"/>
    <n v="1000000000"/>
    <d v="2021-02-18T00:00:00"/>
    <s v="2021"/>
    <s v="Other"/>
    <s v="San Francisco"/>
    <x v="1"/>
    <s v="North America"/>
    <n v="2011"/>
    <n v="127000000"/>
    <s v="New Enterprise Associates, Accel, Bond"/>
    <n v="10"/>
  </r>
  <r>
    <x v="958"/>
    <n v="1000000000"/>
    <d v="2021-08-24T00:00:00"/>
    <s v="2021"/>
    <s v="Artificial intelligence"/>
    <s v="San Diego"/>
    <x v="1"/>
    <s v="North America"/>
    <n v="2015"/>
    <n v="328000000"/>
    <s v="Andreessen Horowitz, Homebrew, Point72 Ventures"/>
    <n v="6"/>
  </r>
  <r>
    <x v="959"/>
    <n v="1000000000"/>
    <d v="2021-05-06T00:00:00"/>
    <s v="2021"/>
    <s v="Artificial intelligence"/>
    <s v="Paris"/>
    <x v="15"/>
    <s v="Europe"/>
    <n v="2014"/>
    <n v="545000000"/>
    <s v="Griffin Gaming Partners, Andreessen Horowitz, Battery Ventures"/>
    <n v="7"/>
  </r>
  <r>
    <x v="960"/>
    <n v="1000000000"/>
    <d v="2021-06-29T00:00:00"/>
    <s v="2021"/>
    <s v="Supply chain, logistics, &amp; delivery"/>
    <s v="Chicago"/>
    <x v="1"/>
    <s v="North America"/>
    <n v="2014"/>
    <n v="331000000"/>
    <s v="Hyde Park Venture Partners, FundersClub, Bain Capital Ventures"/>
    <n v="7"/>
  </r>
  <r>
    <x v="961"/>
    <n v="1000000000"/>
    <d v="2021-06-02T00:00:00"/>
    <s v="2021"/>
    <s v="Supply chain, logistics, &amp; delivery"/>
    <s v="San Francisco"/>
    <x v="1"/>
    <s v="North America"/>
    <n v="2013"/>
    <n v="154000000"/>
    <s v="Version One Ventures, Uncork Capital, Bessemer Venture Partners"/>
    <n v="8"/>
  </r>
  <r>
    <x v="962"/>
    <n v="1000000000"/>
    <d v="2021-08-16T00:00:00"/>
    <s v="2021"/>
    <s v="Artificial intelligence"/>
    <s v="Beijing"/>
    <x v="0"/>
    <s v="Asia"/>
    <n v="2017"/>
    <n v="211000000"/>
    <s v="Marathon Venture Partners, Huagai Capital, China Creation Ventures"/>
    <n v="4"/>
  </r>
  <r>
    <x v="963"/>
    <n v="1000000000"/>
    <d v="2021-03-01T00:00:00"/>
    <s v="2021"/>
    <s v="Health"/>
    <s v="Hangzhou"/>
    <x v="0"/>
    <s v="Asia"/>
    <n v="2015"/>
    <n v="43000000"/>
    <s v="Qiming Venture Partners"/>
    <n v="6"/>
  </r>
  <r>
    <x v="964"/>
    <n v="1000000000"/>
    <d v="2021-01-26T00:00:00"/>
    <s v="2021"/>
    <s v="Fintech"/>
    <s v="El Segundo"/>
    <x v="1"/>
    <s v="North America"/>
    <n v="2018"/>
    <n v="163000000"/>
    <s v="GreatPoint Ventures, Tiger Global Management, Menlo Ventures"/>
    <n v="3"/>
  </r>
  <r>
    <x v="965"/>
    <n v="1000000000"/>
    <d v="2021-04-22T00:00:00"/>
    <s v="2021"/>
    <s v="Artificial intelligence"/>
    <s v="San Francisco"/>
    <x v="1"/>
    <s v="North America"/>
    <n v="2011"/>
    <n v="157000000"/>
    <s v="Union Square Ventures, Insight Partners, Spark Capital"/>
    <n v="10"/>
  </r>
  <r>
    <x v="966"/>
    <n v="1000000000"/>
    <d v="2021-04-15T00:00:00"/>
    <s v="2021"/>
    <s v="Fintech"/>
    <s v="San Jose"/>
    <x v="1"/>
    <s v="North America"/>
    <n v="2011"/>
    <n v="390000000"/>
    <s v="Menlo Ventures, Resolute Ventures, IA Ventures"/>
    <n v="10"/>
  </r>
  <r>
    <x v="967"/>
    <n v="1000000000"/>
    <d v="2020-01-09T00:00:00"/>
    <s v="2020"/>
    <s v="Data management &amp; analytics"/>
    <s v="New York"/>
    <x v="1"/>
    <s v="North America"/>
    <n v="2004"/>
    <n v="274000000"/>
    <s v="Opus Capital, Genesis Partners, Battery Ventures"/>
    <n v="16"/>
  </r>
  <r>
    <x v="968"/>
    <n v="1000000000"/>
    <d v="2019-05-16T00:00:00"/>
    <s v="2019"/>
    <s v="Other"/>
    <s v="Guiyang"/>
    <x v="0"/>
    <s v="Asia"/>
    <n v="2017"/>
    <s v="Unknown"/>
    <s v="China Prosperity Capital"/>
    <n v="2"/>
  </r>
  <r>
    <x v="969"/>
    <n v="1000000000"/>
    <d v="2021-02-25T00:00:00"/>
    <s v="2021"/>
    <s v="Supply chain, logistics, &amp; delivery"/>
    <s v="Redwood City"/>
    <x v="1"/>
    <s v="North America"/>
    <n v="2014"/>
    <n v="340000000"/>
    <s v="Andreessen Horowitz, Andreessen Horowitz, Institutional Venture Partners, Accel"/>
    <n v="7"/>
  </r>
  <r>
    <x v="970"/>
    <n v="1000000000"/>
    <d v="2021-11-28T00:00:00"/>
    <s v="2021"/>
    <s v="Fintech"/>
    <s v="Bengaluru"/>
    <x v="6"/>
    <s v="Asia"/>
    <n v="2015"/>
    <n v="249000000"/>
    <s v="Gunosy Capital, Blume Ventures, Das Capital"/>
    <n v="6"/>
  </r>
  <r>
    <x v="971"/>
    <n v="1000000000"/>
    <d v="2021-06-24T00:00:00"/>
    <s v="2021"/>
    <s v="Fintech"/>
    <s v="New York"/>
    <x v="1"/>
    <s v="North America"/>
    <n v="2012"/>
    <n v="161000000"/>
    <s v="Javelin Venture Partners, TTV Capital, Peterson Ventures"/>
    <n v="9"/>
  </r>
  <r>
    <x v="972"/>
    <n v="1000000000"/>
    <d v="2021-06-24T00:00:00"/>
    <s v="2021"/>
    <s v="Artificial intelligence"/>
    <s v="Shenzhen"/>
    <x v="0"/>
    <s v="Asia"/>
    <n v="2019"/>
    <n v="300000000"/>
    <s v="IDG Capital, ZhenFund, Sequoia Capital China"/>
    <n v="2"/>
  </r>
  <r>
    <x v="973"/>
    <n v="1000000000"/>
    <d v="2016-06-07T00:00:00"/>
    <s v="2016"/>
    <s v="Internet software &amp; services"/>
    <s v="Chicago"/>
    <x v="1"/>
    <s v="North America"/>
    <n v="2003"/>
    <n v="255000000"/>
    <s v="Goldman Sachs, Insights Venture Partners, Pritzker Group Venture Capital"/>
    <n v="13"/>
  </r>
  <r>
    <x v="974"/>
    <n v="1000000000"/>
    <d v="2014-05-21T00:00:00"/>
    <s v="2014"/>
    <s v="E-commerce &amp; direct-to-consumer"/>
    <s v="New Delhi"/>
    <x v="6"/>
    <s v="Asia"/>
    <n v="2008"/>
    <n v="2000000000"/>
    <s v="SoftBankGroup, Blackrock, Alibaba Group"/>
    <n v="6"/>
  </r>
  <r>
    <x v="975"/>
    <n v="1000000000"/>
    <d v="2021-12-13T00:00:00"/>
    <s v="2021"/>
    <s v="Internet software &amp; services"/>
    <s v="San Mateo"/>
    <x v="1"/>
    <s v="North America"/>
    <n v="2006"/>
    <n v="371000000"/>
    <s v="Andreessen Horowitz, Triangle Peak Partners, Ignition Partners"/>
    <n v="15"/>
  </r>
  <r>
    <x v="976"/>
    <n v="1000000000"/>
    <d v="2021-08-09T00:00:00"/>
    <s v="2021"/>
    <s v="Artificial intelligence"/>
    <s v="Palo Alto"/>
    <x v="1"/>
    <s v="North America"/>
    <n v="2019"/>
    <n v="135000000"/>
    <s v="Greylock Partners, Google Ventures, BlackRock"/>
    <n v="2"/>
  </r>
  <r>
    <x v="977"/>
    <n v="1000000000"/>
    <d v="2020-10-16T00:00:00"/>
    <s v="2020"/>
    <s v="Auto &amp; transportation"/>
    <s v="Jeju-do"/>
    <x v="12"/>
    <s v="Asia"/>
    <n v="2012"/>
    <n v="408000000"/>
    <s v="Bain Capital, Altos Ventures, Songhyun Investment"/>
    <n v="8"/>
  </r>
  <r>
    <x v="978"/>
    <n v="1000000000"/>
    <d v="2021-10-07T00:00:00"/>
    <s v="2021"/>
    <s v="Internet software &amp; services"/>
    <s v="Cambridge"/>
    <x v="1"/>
    <s v="North America"/>
    <n v="2017"/>
    <n v="172000000"/>
    <s v="True Ventures, Altimeter Capital, Redpoint Ventures"/>
    <n v="4"/>
  </r>
  <r>
    <x v="979"/>
    <n v="1000000000"/>
    <d v="2021-07-28T00:00:00"/>
    <s v="2021"/>
    <s v="Health"/>
    <s v="Denver"/>
    <x v="1"/>
    <s v="North America"/>
    <n v="2014"/>
    <n v="183000000"/>
    <s v="Kickstart Fund, General Catalyst, Drive Capital"/>
    <n v="7"/>
  </r>
  <r>
    <x v="980"/>
    <n v="1000000000"/>
    <d v="2018-05-03T00:00:00"/>
    <s v="2018"/>
    <s v="Artificial intelligence"/>
    <s v="Santa Clara"/>
    <x v="1"/>
    <s v="North America"/>
    <n v="2005"/>
    <n v="215000000"/>
    <s v="Tencent Holdings, Walden Venture Capital, Global Catalyst Partnera"/>
    <n v="13"/>
  </r>
  <r>
    <x v="981"/>
    <n v="1000000000"/>
    <d v="2022-01-25T00:00:00"/>
    <s v="2022"/>
    <s v="Artificial intelligence"/>
    <s v="Austin"/>
    <x v="1"/>
    <s v="North America"/>
    <n v="2013"/>
    <n v="286000000"/>
    <s v="March Capital Partners, Temasek, Doha Venture Capital"/>
    <n v="9"/>
  </r>
  <r>
    <x v="982"/>
    <n v="1000000000"/>
    <d v="2022-01-18T00:00:00"/>
    <s v="2022"/>
    <s v="Fintech"/>
    <s v="Paris"/>
    <x v="15"/>
    <s v="Europe"/>
    <n v="2015"/>
    <n v="314000000"/>
    <s v="Index Ventures, Eight Roads Ventures, General Atlantic"/>
    <n v="7"/>
  </r>
  <r>
    <x v="983"/>
    <n v="1000000000"/>
    <d v="2021-09-08T00:00:00"/>
    <s v="2021"/>
    <s v="Other"/>
    <s v="Tsuruoka"/>
    <x v="39"/>
    <s v="Asia"/>
    <n v="2007"/>
    <n v="520000000"/>
    <s v="Cool Japan Fund, JAFCO, The Carlyle Group"/>
    <n v="14"/>
  </r>
  <r>
    <x v="984"/>
    <n v="1000000000"/>
    <d v="2021-01-27T00:00:00"/>
    <s v="2021"/>
    <s v="Internet software &amp; services"/>
    <s v="San Jose"/>
    <x v="1"/>
    <s v="North America"/>
    <n v="2006"/>
    <n v="114000000"/>
    <s v="Storm Ventures, DFJ DragonFund, New Enterprise Associates"/>
    <n v="15"/>
  </r>
  <r>
    <x v="985"/>
    <n v="1000000000"/>
    <d v="2022-03-15T00:00:00"/>
    <s v="2022"/>
    <s v="Internet software &amp; services"/>
    <s v="Chemnitz"/>
    <x v="10"/>
    <s v="Europe"/>
    <n v="2014"/>
    <n v="307000000"/>
    <s v="Insight Partners, e.ventures, General Atlantic"/>
    <n v="8"/>
  </r>
  <r>
    <x v="986"/>
    <n v="1000000000"/>
    <d v="2021-02-17T00:00:00"/>
    <s v="2021"/>
    <s v="Artificial intelligence"/>
    <s v="San Francisco"/>
    <x v="1"/>
    <s v="North America"/>
    <n v="2017"/>
    <n v="239000000"/>
    <s v="CRV, Y Combinator, Initialized Capital"/>
    <n v="4"/>
  </r>
  <r>
    <x v="987"/>
    <n v="1000000000"/>
    <d v="2021-02-03T00:00:00"/>
    <s v="2021"/>
    <s v="Fintech"/>
    <s v="New York"/>
    <x v="1"/>
    <s v="North America"/>
    <n v="2015"/>
    <n v="426000000"/>
    <s v="Goodwater Capital, Entree Capital, Valar Ventures"/>
    <n v="6"/>
  </r>
  <r>
    <x v="988"/>
    <n v="1000000000"/>
    <d v="2021-09-13T00:00:00"/>
    <s v="2021"/>
    <s v="Supply chain, logistics, &amp; delivery"/>
    <s v="Atlanta"/>
    <x v="1"/>
    <s v="North America"/>
    <n v="2015"/>
    <n v="205000000"/>
    <s v="Dynamo VC, Susa Ventures, Founders Fund"/>
    <n v="6"/>
  </r>
  <r>
    <x v="989"/>
    <n v="1000000000"/>
    <d v="2021-11-18T00:00:00"/>
    <s v="2021"/>
    <s v="Cybersecurity"/>
    <s v="San Francisco"/>
    <x v="1"/>
    <s v="North America"/>
    <n v="2020"/>
    <n v="126000000"/>
    <s v="Index Ventures, Benchmark, Thrive Capital"/>
    <n v="1"/>
  </r>
  <r>
    <x v="990"/>
    <n v="1000000000"/>
    <d v="2019-07-16T00:00:00"/>
    <s v="2019"/>
    <s v="Fintech"/>
    <s v="London"/>
    <x v="4"/>
    <s v="Europe"/>
    <n v="2011"/>
    <n v="1000000000"/>
    <s v="American Express Ventures, Goldman Sachs, Bain Capital Credit"/>
    <n v="8"/>
  </r>
  <r>
    <x v="991"/>
    <n v="1000000000"/>
    <d v="2021-05-20T00:00:00"/>
    <s v="2021"/>
    <s v="Fintech"/>
    <s v="Los Angeles"/>
    <x v="1"/>
    <s v="North America"/>
    <n v="2016"/>
    <n v="210000000"/>
    <s v="Zeev Ventures, Group11, Chicago Ventures"/>
    <n v="5"/>
  </r>
  <r>
    <x v="992"/>
    <n v="1000000000"/>
    <d v="2021-10-11T00:00:00"/>
    <s v="2021"/>
    <s v="Fintech"/>
    <s v="Montpellier"/>
    <x v="15"/>
    <s v="Europe"/>
    <n v="2016"/>
    <n v="326000000"/>
    <s v="Index Ventures, IDInvest Partners, Daphni"/>
    <n v="5"/>
  </r>
  <r>
    <x v="993"/>
    <n v="1000000000"/>
    <d v="2017-05-16T00:00:00"/>
    <s v="2017"/>
    <s v="Fintech"/>
    <s v="New York"/>
    <x v="1"/>
    <s v="North America"/>
    <n v="2014"/>
    <n v="511000000"/>
    <s v="BNP Paribas, Goldman Sachs, Google"/>
    <n v="3"/>
  </r>
  <r>
    <x v="994"/>
    <n v="1000000000"/>
    <d v="2021-12-21T00:00:00"/>
    <s v="2021"/>
    <s v="Internet software &amp; services"/>
    <s v="Boise"/>
    <x v="1"/>
    <s v="North America"/>
    <n v="2016"/>
    <n v="148000000"/>
    <s v="Andreessen Horowitz, Bessemer Venture Partners, Coatue Management"/>
    <n v="5"/>
  </r>
  <r>
    <x v="995"/>
    <n v="1000000000"/>
    <d v="2021-01-06T00:00:00"/>
    <s v="2021"/>
    <s v="Mobile &amp; telecommunications"/>
    <s v="Beijing"/>
    <x v="0"/>
    <s v="Asia"/>
    <n v="2013"/>
    <n v="310000000"/>
    <s v="N5 Capital, CR Capital Mgmt, JD Digits"/>
    <n v="8"/>
  </r>
  <r>
    <x v="996"/>
    <n v="1000000000"/>
    <d v="2014-03-20T00:00:00"/>
    <s v="2014"/>
    <s v="Mobile &amp; telecommunications"/>
    <s v="Mountain View"/>
    <x v="1"/>
    <s v="North America"/>
    <n v="2009"/>
    <n v="361000000"/>
    <s v="Draper Fisher Jurtson, Qualcomm Ventures, Alibaba Group"/>
    <n v="5"/>
  </r>
  <r>
    <x v="997"/>
    <n v="1000000000"/>
    <d v="2022-03-23T00:00:00"/>
    <s v="2022"/>
    <s v="Mobile &amp; telecommunications"/>
    <s v="Milpitas"/>
    <x v="1"/>
    <s v="North America"/>
    <n v="2009"/>
    <n v="376000000"/>
    <s v="Prime Movers Lab, Khosla Ventures, I Squared Capital"/>
    <n v="13"/>
  </r>
  <r>
    <x v="998"/>
    <n v="1000000000"/>
    <d v="2021-08-04T00:00:00"/>
    <s v="2021"/>
    <s v="Fintech"/>
    <s v="Draper"/>
    <x v="1"/>
    <s v="North America"/>
    <n v="2018"/>
    <n v="236000000"/>
    <s v="Insight Partners, Coinbase Ventures, PayPal Ventures"/>
    <n v="3"/>
  </r>
  <r>
    <x v="999"/>
    <n v="1000000000"/>
    <d v="2021-02-03T00:00:00"/>
    <s v="2021"/>
    <s v="Internet software &amp; services"/>
    <s v="San Diego"/>
    <x v="1"/>
    <s v="North America"/>
    <n v="2008"/>
    <n v="264000000"/>
    <s v="Georgian Partners, Silver Lake, Presidio Ventures"/>
    <n v="13"/>
  </r>
  <r>
    <x v="1000"/>
    <n v="1000000000"/>
    <d v="2014-08-29T00:00:00"/>
    <s v="2014"/>
    <s v="E-commerce &amp; direct-to-consumer"/>
    <s v="El Segundo"/>
    <x v="1"/>
    <s v="North America"/>
    <n v="2010"/>
    <n v="336000000"/>
    <s v="Matrix Partners, Passport Capital, Rho Ventures"/>
    <n v="4"/>
  </r>
  <r>
    <x v="1001"/>
    <n v="1000000000"/>
    <d v="2019-12-16T00:00:00"/>
    <s v="2019"/>
    <s v="Fintech"/>
    <s v="Qingdao"/>
    <x v="0"/>
    <s v="Asia"/>
    <n v="2014"/>
    <n v="396000000"/>
    <s v="China Reform Fund, Gaopeng Capital, Jinhui Xingye"/>
    <n v="5"/>
  </r>
  <r>
    <x v="1002"/>
    <n v="1000000000"/>
    <d v="2021-05-05T00:00:00"/>
    <s v="2021"/>
    <s v="Artificial intelligence"/>
    <s v="Toronto"/>
    <x v="14"/>
    <s v="North America"/>
    <n v="2016"/>
    <n v="235000000"/>
    <s v="Eclipse Ventures, Fidelity Investments, Moore Capital Management"/>
    <n v="5"/>
  </r>
  <r>
    <x v="1003"/>
    <n v="1000000000"/>
    <d v="2018-10-25T00:00:00"/>
    <s v="2018"/>
    <s v="Hardware"/>
    <s v="Beijing"/>
    <x v="0"/>
    <s v="Asia"/>
    <n v="2015"/>
    <n v="623000000"/>
    <s v="China Everbright Limited, IDG Capital, iFLYTEK"/>
    <n v="3"/>
  </r>
  <r>
    <x v="1004"/>
    <n v="1000000000"/>
    <d v="2021-11-02T00:00:00"/>
    <s v="2021"/>
    <s v="Internet software &amp; services"/>
    <s v="Shanghai"/>
    <x v="0"/>
    <s v="Asia"/>
    <n v="2015"/>
    <n v="151000000"/>
    <s v="Sequoia Capital China, Linear Venture, Hearst Ventures"/>
    <n v="6"/>
  </r>
  <r>
    <x v="1005"/>
    <n v="1000000000"/>
    <d v="2021-11-30T00:00:00"/>
    <s v="2021"/>
    <s v="Fintech"/>
    <s v="London"/>
    <x v="4"/>
    <s v="Europe"/>
    <n v="2018"/>
    <n v="90000000"/>
    <s v="Mangrove Capital Partners,14W, ForgeLight"/>
    <n v="3"/>
  </r>
  <r>
    <x v="1006"/>
    <n v="1000000000"/>
    <d v="2019-11-19T00:00:00"/>
    <s v="2019"/>
    <s v="Other"/>
    <s v="New York"/>
    <x v="1"/>
    <s v="North America"/>
    <n v="2015"/>
    <n v="610000000"/>
    <s v="Undisclosed"/>
    <n v="4"/>
  </r>
  <r>
    <x v="1007"/>
    <n v="1000000000"/>
    <d v="2021-04-12T00:00:00"/>
    <s v="2021"/>
    <s v="E-commerce &amp; direct-to-consumer"/>
    <s v="Austin"/>
    <x v="1"/>
    <s v="North America"/>
    <n v="2012"/>
    <n v="257000000"/>
    <s v="Silverton Partners, Accel, Ballast Point Ventures"/>
    <n v="9"/>
  </r>
  <r>
    <x v="1008"/>
    <n v="1000000000"/>
    <d v="2021-06-02T00:00:00"/>
    <s v="2021"/>
    <s v="Health"/>
    <s v="New York"/>
    <x v="1"/>
    <s v="North America"/>
    <n v="1993"/>
    <n v="210000000"/>
    <s v="Northzone Ventures, Maveron, Johnson &amp; Johnson Innovation"/>
    <n v="28"/>
  </r>
  <r>
    <x v="1009"/>
    <n v="1000000000"/>
    <d v="2021-11-29T00:00:00"/>
    <s v="2021"/>
    <s v="Fintech"/>
    <s v="London"/>
    <x v="4"/>
    <s v="Europe"/>
    <n v="2014"/>
    <n v="403000000"/>
    <s v="British Patient Capital, SEB Venture Capital, IQ Capital"/>
    <n v="7"/>
  </r>
  <r>
    <x v="1010"/>
    <n v="1000000000"/>
    <d v="2022-02-22T00:00:00"/>
    <s v="2022"/>
    <s v="Internet software &amp; services"/>
    <s v="New York"/>
    <x v="1"/>
    <s v="North America"/>
    <n v="2015"/>
    <n v="181000000"/>
    <s v="New Enterprise Associates, Benchmark, Two Sigma Ventures"/>
    <n v="7"/>
  </r>
  <r>
    <x v="1011"/>
    <n v="1000000000"/>
    <d v="2019-04-25T00:00:00"/>
    <s v="2019"/>
    <s v="Cybersecurity"/>
    <s v="Hangzhou"/>
    <x v="0"/>
    <s v="Asia"/>
    <n v="2013"/>
    <n v="252000000"/>
    <s v="Advantech Capital, Temasek Holdings Ltd., Tiantu Capital Co."/>
    <n v="6"/>
  </r>
  <r>
    <x v="1012"/>
    <n v="1000000000"/>
    <d v="2021-06-16T00:00:00"/>
    <s v="2021"/>
    <s v="Artificial intelligence"/>
    <s v="London"/>
    <x v="4"/>
    <s v="Europe"/>
    <n v="2014"/>
    <n v="120000000"/>
    <s v="Insight Partners, Ignition Partners, Georgian Partners"/>
    <n v="7"/>
  </r>
  <r>
    <x v="1013"/>
    <n v="1000000000"/>
    <d v="2022-01-12T00:00:00"/>
    <s v="2022"/>
    <s v="Travel"/>
    <s v="Barcelona"/>
    <x v="34"/>
    <s v="Europe"/>
    <n v="2015"/>
    <n v="408000000"/>
    <s v="LocalGlobe, Kinnevik, Felix Capital"/>
    <n v="7"/>
  </r>
  <r>
    <x v="1014"/>
    <n v="1000000000"/>
    <d v="2018-10-10T00:00:00"/>
    <s v="2018"/>
    <s v="Fintech"/>
    <s v="Charlotte"/>
    <x v="1"/>
    <s v="North America"/>
    <n v="2011"/>
    <n v="51000000"/>
    <s v="GCP Capital Partners"/>
    <n v="7"/>
  </r>
  <r>
    <x v="1015"/>
    <n v="1000000000"/>
    <d v="2021-09-30T00:00:00"/>
    <s v="2021"/>
    <s v="Health"/>
    <s v="New York"/>
    <x v="1"/>
    <s v="North America"/>
    <n v="2014"/>
    <n v="156000000"/>
    <s v="Sequoia Capital, Thrive Capital, Sound Ventures"/>
    <n v="7"/>
  </r>
  <r>
    <x v="1016"/>
    <n v="1000000000"/>
    <d v="2022-02-14T00:00:00"/>
    <s v="2022"/>
    <s v="Mobile &amp; telecommunications"/>
    <s v="London"/>
    <x v="4"/>
    <s v="Europe"/>
    <n v="2017"/>
    <n v="202000000"/>
    <s v="Lightspeed Venture Partners, Access Industries, Eldridge"/>
    <n v="5"/>
  </r>
  <r>
    <x v="1017"/>
    <n v="1000000000"/>
    <d v="2021-09-21T00:00:00"/>
    <s v="2021"/>
    <s v="Fintech"/>
    <s v="London"/>
    <x v="4"/>
    <s v="Europe"/>
    <n v="2016"/>
    <n v="271000000"/>
    <s v="Anthemis, Connect Ventures, Northzone Ventures"/>
    <n v="5"/>
  </r>
  <r>
    <x v="1018"/>
    <n v="1000000000"/>
    <d v="2020-07-15T00:00:00"/>
    <s v="2020"/>
    <s v="Fintech"/>
    <s v="New York"/>
    <x v="1"/>
    <s v="North America"/>
    <n v="2014"/>
    <n v="660000000"/>
    <s v="T. Rowe Price, Dragoneer Investment Group, BlackRock"/>
    <n v="6"/>
  </r>
  <r>
    <x v="1019"/>
    <n v="1000000000"/>
    <d v="2018-09-15T00:00:00"/>
    <s v="2018"/>
    <s v="Auto &amp; transportation"/>
    <s v="Shanghai"/>
    <x v="0"/>
    <s v="Asia"/>
    <n v="2011"/>
    <n v="875000000"/>
    <s v="Qiming Venture Partners, Yaxia Automobile, Far East Horizon"/>
    <n v="7"/>
  </r>
  <r>
    <x v="1020"/>
    <n v="1000000000"/>
    <d v="2021-12-15T00:00:00"/>
    <s v="2021"/>
    <s v="Artificial intelligence"/>
    <s v="Guangzhou"/>
    <x v="0"/>
    <s v="Asia"/>
    <n v="2016"/>
    <n v="171000000"/>
    <s v="UNITY VENTURES, Qiming Venture Partners, GGV Capital"/>
    <n v="5"/>
  </r>
  <r>
    <x v="1021"/>
    <n v="1000000000"/>
    <d v="2021-01-25T00:00:00"/>
    <s v="2021"/>
    <s v="Supply chain, logistics, &amp; delivery"/>
    <s v="Beijing"/>
    <x v="0"/>
    <s v="Asia"/>
    <n v="2016"/>
    <n v="154000000"/>
    <s v="Shenzhen Capital Group, Robert Bosch Venture Capital, SeptWolves Ventures"/>
    <n v="5"/>
  </r>
  <r>
    <x v="1022"/>
    <n v="1000000000"/>
    <d v="2021-08-03T00:00:00"/>
    <s v="2021"/>
    <s v="Artificial intelligence"/>
    <s v="Sao Paulo"/>
    <x v="19"/>
    <s v="South America"/>
    <n v="2007"/>
    <n v="237000000"/>
    <s v="Big Bets, General Atlantic, SOFTBANK Latin America Ventures"/>
    <n v="14"/>
  </r>
  <r>
    <x v="1023"/>
    <n v="1000000000"/>
    <d v="2018-07-19T00:00:00"/>
    <s v="2018"/>
    <s v="Artificial intelligence"/>
    <s v="Beijing"/>
    <x v="0"/>
    <s v="Asia"/>
    <n v="2012"/>
    <n v="361000000"/>
    <s v="Qiming Venture Partners, China Internet Investment Fund, Qualcomm Ventures"/>
    <n v="6"/>
  </r>
  <r>
    <x v="1024"/>
    <n v="1000000000"/>
    <d v="2021-08-09T00:00:00"/>
    <s v="2021"/>
    <s v="Edtech"/>
    <s v="Mumbai"/>
    <x v="6"/>
    <s v="Asia"/>
    <n v="2015"/>
    <n v="194000000"/>
    <s v="Qualcomm Ventures, Accel, Canaan Partners"/>
    <n v="6"/>
  </r>
  <r>
    <x v="1025"/>
    <n v="1000000000"/>
    <d v="2021-11-03T00:00:00"/>
    <s v="2021"/>
    <s v="Internet software &amp; services"/>
    <s v="Dublin"/>
    <x v="1"/>
    <s v="North America"/>
    <n v="2009"/>
    <n v="163000000"/>
    <s v="FTV Capital"/>
    <n v="12"/>
  </r>
  <r>
    <x v="1026"/>
    <n v="1000000000"/>
    <d v="2021-05-06T00:00:00"/>
    <s v="2021"/>
    <s v="Health"/>
    <s v="Hangzhou"/>
    <x v="0"/>
    <s v="Asia"/>
    <n v="2015"/>
    <n v="188000000"/>
    <s v="Sequoia Capital China, China Life Investment Holding Company, Qiming Venture Partners"/>
    <n v="6"/>
  </r>
  <r>
    <x v="1027"/>
    <n v="1000000000"/>
    <d v="2021-04-29T00:00:00"/>
    <s v="2021"/>
    <s v="Artificial intelligence"/>
    <s v="San Jose"/>
    <x v="1"/>
    <s v="North America"/>
    <n v="2011"/>
    <n v="352000000"/>
    <s v="IA Ventures, Khosla Ventures, AME Cloud Ventures"/>
    <n v="10"/>
  </r>
  <r>
    <x v="1028"/>
    <n v="1000000000"/>
    <d v="2021-09-29T00:00:00"/>
    <s v="2021"/>
    <s v="Edtech"/>
    <s v="Bengaluru"/>
    <x v="6"/>
    <s v="Asia"/>
    <n v="2014"/>
    <n v="292000000"/>
    <s v="Accel, Tiger Global Management, Omidyar Network"/>
    <n v="7"/>
  </r>
  <r>
    <x v="1029"/>
    <n v="1000000000"/>
    <d v="2007-07-02T00:00:00"/>
    <s v="2007"/>
    <s v="E-commerce &amp; direct-to-consumer"/>
    <s v="La Plaine Saint-Denis"/>
    <x v="15"/>
    <s v="Europe"/>
    <n v="2001"/>
    <s v="Unknown"/>
    <s v="Summit Partners, Qatar Holding"/>
    <n v="6"/>
  </r>
  <r>
    <x v="1030"/>
    <n v="1000000000"/>
    <d v="2022-02-24T00:00:00"/>
    <s v="2022"/>
    <s v="Internet software &amp; services"/>
    <s v="San Mateo"/>
    <x v="1"/>
    <s v="North America"/>
    <n v="2008"/>
    <n v="585000000"/>
    <s v="Zeev Ventures, Bond, Fifth Wall Ventures"/>
    <n v="14"/>
  </r>
  <r>
    <x v="1031"/>
    <n v="1000000000"/>
    <d v="2020-12-10T00:00:00"/>
    <s v="2020"/>
    <s v="Cybersecurity"/>
    <s v="Salt Lake City"/>
    <x v="1"/>
    <s v="North America"/>
    <n v="2000"/>
    <n v="174000000"/>
    <s v="Pelion Venture Partners, Foundation Capital, Thoma Bravo"/>
    <n v="20"/>
  </r>
  <r>
    <x v="1032"/>
    <n v="1000000000"/>
    <d v="2021-10-21T00:00:00"/>
    <s v="2021"/>
    <s v="Internet software &amp; services"/>
    <s v="Los Angeles"/>
    <x v="1"/>
    <s v="North America"/>
    <n v="2014"/>
    <n v="382000000"/>
    <s v="Simon Equity Partners, Wavemaker Partners, Anthem Venture Partners"/>
    <n v="7"/>
  </r>
  <r>
    <x v="1033"/>
    <n v="1000000000"/>
    <d v="2021-05-18T00:00:00"/>
    <s v="2021"/>
    <s v="Fintech"/>
    <s v="New York"/>
    <x v="1"/>
    <s v="North America"/>
    <n v="2016"/>
    <n v="128000000"/>
    <s v="Sequoia Capital, Founders Fund, Bling Capital"/>
    <n v="5"/>
  </r>
  <r>
    <x v="1034"/>
    <n v="1000000000"/>
    <d v="2021-06-29T00:00:00"/>
    <s v="2021"/>
    <s v="Internet software &amp; services"/>
    <s v="Vancouver"/>
    <x v="14"/>
    <s v="North America"/>
    <n v="2010"/>
    <n v="217000000"/>
    <s v="Foundation Capital, Summit Partners, Adams Street Partners"/>
    <n v="11"/>
  </r>
  <r>
    <x v="1035"/>
    <n v="1000000000"/>
    <d v="2021-12-21T00:00:00"/>
    <s v="2021"/>
    <s v="Travel"/>
    <s v="Stockholm"/>
    <x v="2"/>
    <s v="Europe"/>
    <n v="2018"/>
    <n v="516000000"/>
    <s v="Vostok New Ventures, The Raine Group, Balderton Capital"/>
    <n v="3"/>
  </r>
  <r>
    <x v="1036"/>
    <n v="1000000000"/>
    <d v="2015-08-12T00:00:00"/>
    <s v="2015"/>
    <s v="Internet software &amp; services"/>
    <s v="Washington"/>
    <x v="1"/>
    <s v="North America"/>
    <n v="2011"/>
    <n v="308000000"/>
    <s v="Accel Partners, Comcast Ventures, General Atlantic"/>
    <n v="4"/>
  </r>
  <r>
    <x v="1037"/>
    <n v="1000000000"/>
    <d v="2019-05-07T00:00:00"/>
    <s v="2019"/>
    <s v="Internet software &amp; services"/>
    <s v="New York"/>
    <x v="1"/>
    <s v="North America"/>
    <n v="2012"/>
    <n v="187000000"/>
    <s v="Trinity Ventures, Fifth Wall Ventures, OpenView Venture Partners"/>
    <n v="7"/>
  </r>
  <r>
    <x v="1038"/>
    <n v="1000000000"/>
    <d v="2018-07-18T00:00:00"/>
    <s v="2018"/>
    <s v="Mobile &amp; telecommunications"/>
    <s v="Hangzhou"/>
    <x v="0"/>
    <s v="Asia"/>
    <n v="2009"/>
    <n v="369000000"/>
    <s v="Qiming Venture Partners, China Broadband Capital, CDH Investments"/>
    <n v="9"/>
  </r>
  <r>
    <x v="1039"/>
    <n v="1000000000"/>
    <d v="2022-02-08T00:00:00"/>
    <s v="2022"/>
    <s v="Internet software &amp; services"/>
    <s v="San Francisco"/>
    <x v="1"/>
    <s v="North America"/>
    <n v="2019"/>
    <n v="70000000"/>
    <s v="Kleiner Perkins Caufield &amp; Byers, Sequoia Capital"/>
    <n v="3"/>
  </r>
  <r>
    <x v="1040"/>
    <n v="1000000000"/>
    <d v="2021-02-18T00:00:00"/>
    <s v="2021"/>
    <s v="Fintech"/>
    <s v="Changsha"/>
    <x v="0"/>
    <s v="Asia"/>
    <n v="2016"/>
    <n v="230000000"/>
    <s v="Bojiang Capital, Hongdao Capital, Mobai Capital"/>
    <n v="5"/>
  </r>
  <r>
    <x v="1041"/>
    <n v="1000000000"/>
    <d v="2021-10-13T00:00:00"/>
    <s v="2021"/>
    <s v="Internet software &amp; services"/>
    <s v="San Francisco"/>
    <x v="1"/>
    <s v="North America"/>
    <n v="2017"/>
    <n v="200000000"/>
    <s v="Coatue Management, Insight Partners, Trinity Ventures"/>
    <n v="4"/>
  </r>
  <r>
    <x v="1042"/>
    <n v="1000000000"/>
    <d v="2017-11-08T00:00:00"/>
    <s v="2017"/>
    <s v="Fintech"/>
    <m/>
    <x v="11"/>
    <s v="Asia"/>
    <n v="2013"/>
    <n v="871000000"/>
    <s v="Sequoia Capital China, ING, Alibaba Entrepreneurs Fund"/>
    <n v="4"/>
  </r>
  <r>
    <x v="1043"/>
    <n v="1000000000"/>
    <d v="2015-10-12T00:00:00"/>
    <s v="2015"/>
    <s v="E-commerce &amp; direct-to-consumer"/>
    <s v="Beijing"/>
    <x v="0"/>
    <s v="Asia"/>
    <n v="2009"/>
    <n v="330000000"/>
    <s v="SAIF Partners China, Baidu, IDG Capital"/>
    <n v="6"/>
  </r>
  <r>
    <x v="1044"/>
    <n v="1000000000"/>
    <d v="2020-06-23T00:00:00"/>
    <s v="2020"/>
    <s v="Internet software &amp; services"/>
    <s v="Dublin"/>
    <x v="25"/>
    <s v="Europe"/>
    <n v="1999"/>
    <n v="9000000"/>
    <s v="ICG"/>
    <n v="21"/>
  </r>
  <r>
    <x v="1045"/>
    <n v="1000000000"/>
    <d v="2021-11-10T00:00:00"/>
    <s v="2021"/>
    <s v="Fintech"/>
    <s v="New York"/>
    <x v="1"/>
    <s v="North America"/>
    <n v="2018"/>
    <n v="131000000"/>
    <s v="Equal Ventures, Uncork Capital, Andreessen Horowitz"/>
    <n v="3"/>
  </r>
  <r>
    <x v="1046"/>
    <n v="1000000000"/>
    <d v="2018-04-08T00:00:00"/>
    <s v="2018"/>
    <s v="Internet software &amp; services"/>
    <s v="Guangzhou"/>
    <x v="0"/>
    <s v="Asia"/>
    <n v="2013"/>
    <n v="307000000"/>
    <s v="Dark Horse Technology Group, Hopu Investment Management, Kefa Capital"/>
    <n v="5"/>
  </r>
  <r>
    <x v="1047"/>
    <n v="1000000000"/>
    <d v="2021-09-14T00:00:00"/>
    <s v="2021"/>
    <s v="Fintech"/>
    <s v="Jakarta"/>
    <x v="7"/>
    <s v="Asia"/>
    <n v="2014"/>
    <n v="215000000"/>
    <s v="Accel, Y Combinator, Amasia"/>
    <n v="7"/>
  </r>
  <r>
    <x v="1048"/>
    <n v="1000000000"/>
    <d v="2021-06-01T00:00:00"/>
    <s v="2021"/>
    <s v="Internet software &amp; services"/>
    <s v="Shanghai"/>
    <x v="0"/>
    <s v="Asia"/>
    <n v="2015"/>
    <n v="200000000"/>
    <s v="Eastern Bell Capital, Danhua Capital, MSA Capital"/>
    <n v="6"/>
  </r>
  <r>
    <x v="1049"/>
    <n v="1000000000"/>
    <d v="2021-07-12T00:00:00"/>
    <s v="2021"/>
    <s v="Fintech"/>
    <s v="Beijing"/>
    <x v="0"/>
    <s v="Asia"/>
    <n v="2020"/>
    <s v="Unknown"/>
    <s v="NetEase Capital, Northern Light Venture Capital, Microsoft"/>
    <n v="1"/>
  </r>
  <r>
    <x v="1050"/>
    <n v="1000000000"/>
    <d v="2021-06-15T00:00:00"/>
    <s v="2021"/>
    <s v="Internet software &amp; services"/>
    <s v="Shenzhen"/>
    <x v="0"/>
    <s v="Asia"/>
    <n v="2015"/>
    <n v="149000000"/>
    <s v="GGV Capital, Hillhouse Capital Management, IDG Capital"/>
    <n v="6"/>
  </r>
  <r>
    <x v="1051"/>
    <n v="1000000000"/>
    <d v="2017-11-01T00:00:00"/>
    <s v="2017"/>
    <s v="Travel"/>
    <s v="Beijing"/>
    <x v="0"/>
    <s v="Asia"/>
    <n v="2012"/>
    <n v="572000000"/>
    <s v="Morningside Ventures, Capital Today, JOY Capital"/>
    <n v="5"/>
  </r>
  <r>
    <x v="1052"/>
    <n v="1000000000"/>
    <d v="2022-02-09T00:00:00"/>
    <s v="2022"/>
    <s v="Supply chain, logistics, &amp; delivery"/>
    <s v="Pune"/>
    <x v="6"/>
    <s v="Asia"/>
    <n v="2012"/>
    <n v="573000000"/>
    <s v="Norwest Venture Partners, Investcorp, Blackstone"/>
    <n v="10"/>
  </r>
  <r>
    <x v="1053"/>
    <n v="1000000000"/>
    <d v="2021-06-15T00:00:00"/>
    <s v="2021"/>
    <s v="Health"/>
    <s v="Guangzhou"/>
    <x v="0"/>
    <s v="Asia"/>
    <n v="2015"/>
    <n v="496000000"/>
    <s v="Green Pine Capital Partners, Ivy Capital, DCM Ventures"/>
    <n v="6"/>
  </r>
  <r>
    <x v="1054"/>
    <n v="1000000000"/>
    <d v="2017-09-21T00:00:00"/>
    <s v="2017"/>
    <s v="Supply chain, logistics, &amp; delivery"/>
    <s v="Shenzhen"/>
    <x v="0"/>
    <s v="Asia"/>
    <n v="1997"/>
    <n v="182000000"/>
    <s v="Co-Energy Finance, Grandland"/>
    <n v="20"/>
  </r>
  <r>
    <x v="1055"/>
    <n v="1000000000"/>
    <d v="2017-10-17T00:00:00"/>
    <s v="2017"/>
    <s v="Mobile &amp; telecommunications"/>
    <s v="Beijing"/>
    <x v="0"/>
    <s v="Asia"/>
    <n v="2021"/>
    <n v="151000000"/>
    <s v="Phoenix New Media, Tianjin Haihe Industry Fund"/>
    <n v="-4"/>
  </r>
  <r>
    <x v="1056"/>
    <n v="1000000000"/>
    <d v="2016-11-09T00:00:00"/>
    <s v="2016"/>
    <s v="Supply chain, logistics, &amp; delivery"/>
    <s v="Shanghai"/>
    <x v="0"/>
    <s v="Asia"/>
    <n v="2005"/>
    <n v="800000000"/>
    <s v="Alibaba Group, KKR, Goldman Sachs"/>
    <n v="11"/>
  </r>
  <r>
    <x v="1057"/>
    <n v="1000000000"/>
    <d v="2018-09-20T00:00:00"/>
    <s v="2018"/>
    <s v="Consumer &amp; retail"/>
    <s v="Beijing"/>
    <x v="0"/>
    <s v="Asia"/>
    <n v="2014"/>
    <n v="511000000"/>
    <s v="Source Code Capital, Meituan Dianping, Tencent Holdings"/>
    <n v="4"/>
  </r>
  <r>
    <x v="1058"/>
    <n v="1000000000"/>
    <d v="2019-01-14T00:00:00"/>
    <s v="2019"/>
    <s v="Supply chain, logistics, &amp; delivery"/>
    <s v="Shanghai"/>
    <x v="0"/>
    <s v="Asia"/>
    <n v="2015"/>
    <n v="554000000"/>
    <s v="Source Code Capital, Global Logistic Properties, K2VC"/>
    <n v="4"/>
  </r>
  <r>
    <x v="1059"/>
    <n v="1000000000"/>
    <d v="2019-03-11T00:00:00"/>
    <s v="2019"/>
    <s v="E-commerce &amp; direct-to-consumer"/>
    <s v="Hefei"/>
    <x v="0"/>
    <s v="Asia"/>
    <n v="2017"/>
    <n v="658000000"/>
    <s v="Eastern Bell Capital, Capital Today, Longzhu Capital"/>
    <n v="2"/>
  </r>
  <r>
    <x v="1060"/>
    <n v="1000000000"/>
    <d v="2021-12-06T00:00:00"/>
    <s v="2021"/>
    <s v="Internet software &amp; services"/>
    <s v="New York"/>
    <x v="1"/>
    <s v="North America"/>
    <n v="2008"/>
    <n v="492000000"/>
    <s v="RRE Ventures+, Highland Capital Partners, The Carlyle Group"/>
    <n v="13"/>
  </r>
  <r>
    <x v="1061"/>
    <n v="1000000000"/>
    <d v="2019-02-21T00:00:00"/>
    <s v="2019"/>
    <s v="Other"/>
    <s v="Evry"/>
    <x v="15"/>
    <s v="Europe"/>
    <n v="2011"/>
    <n v="393000000"/>
    <s v="Astanor Ventures, Upfront Ventures, IDInvest Partners"/>
    <n v="8"/>
  </r>
  <r>
    <x v="1062"/>
    <n v="1000000000"/>
    <d v="2021-03-18T00:00:00"/>
    <s v="2021"/>
    <s v="Internet software &amp; services"/>
    <s v="New York"/>
    <x v="1"/>
    <s v="North America"/>
    <n v="2011"/>
    <n v="436000000"/>
    <s v="Bessemer Venture Partners, Vintage Investment Partners, Blumberg Capital"/>
    <n v="10"/>
  </r>
  <r>
    <x v="1063"/>
    <n v="1000000000"/>
    <d v="2021-10-28T00:00:00"/>
    <s v="2021"/>
    <s v="Data management &amp; analytics"/>
    <s v="Sunnyvale"/>
    <x v="1"/>
    <s v="North America"/>
    <n v="2016"/>
    <n v="291000000"/>
    <s v="Lightspeed Venture Partners, Dell Technologies Capital, Wipro Ventures"/>
    <n v="5"/>
  </r>
  <r>
    <x v="1064"/>
    <n v="1000000000"/>
    <d v="2021-06-29T00:00:00"/>
    <s v="2021"/>
    <s v="Supply chain, logistics, &amp; delivery"/>
    <s v="Shanghai"/>
    <x v="0"/>
    <s v="Asia"/>
    <n v="2015"/>
    <n v="207000000"/>
    <s v="Source Code Capital, Coatue Management, DCM Ventures"/>
    <n v="6"/>
  </r>
  <r>
    <x v="1065"/>
    <n v="1000000000"/>
    <d v="2021-03-29T00:00:00"/>
    <s v="2021"/>
    <s v="Edtech"/>
    <s v="Suzhou"/>
    <x v="0"/>
    <s v="Asia"/>
    <n v="2011"/>
    <n v="389000000"/>
    <s v="Matrix Partners China, Sequoia Capital China, Hundreds Capital"/>
    <n v="10"/>
  </r>
  <r>
    <x v="1066"/>
    <n v="1000000000"/>
    <d v="2021-03-09T00:00:00"/>
    <s v="2021"/>
    <s v="Fintech"/>
    <s v="London"/>
    <x v="4"/>
    <s v="Europe"/>
    <n v="2016"/>
    <n v="202000000"/>
    <s v="LocalGlobe, Balderton Capital, Target Global"/>
    <n v="5"/>
  </r>
  <r>
    <x v="1067"/>
    <n v="1000000000"/>
    <d v="2017-06-29T00:00:00"/>
    <s v="2017"/>
    <s v="E-commerce &amp; direct-to-consumer"/>
    <s v="Shanghai"/>
    <x v="0"/>
    <s v="Asia"/>
    <n v="2012"/>
    <n v="379000000"/>
    <s v="K2 Ventures, Matrix Partners China, IDG Capital"/>
    <n v="5"/>
  </r>
  <r>
    <x v="1068"/>
    <n v="1000000000"/>
    <d v="2017-04-18T00:00:00"/>
    <s v="2017"/>
    <s v="E-commerce &amp; direct-to-consumer"/>
    <s v="Beijing"/>
    <x v="0"/>
    <s v="Asia"/>
    <n v="2015"/>
    <n v="990000000"/>
    <s v="58.com, Tencent Holdings"/>
    <n v="2"/>
  </r>
  <r>
    <x v="1069"/>
    <n v="1000000000"/>
    <d v="2021-05-06T00:00:00"/>
    <s v="2021"/>
    <s v="Consumer &amp; retail"/>
    <s v="Chongqing"/>
    <x v="0"/>
    <s v="Asia"/>
    <n v="2018"/>
    <n v="80000000"/>
    <s v="Xingwang Investment Management, China Capital Investment Group, Matrix Partners China"/>
    <n v="3"/>
  </r>
  <r>
    <x v="1070"/>
    <n v="1000000000"/>
    <d v="2021-10-19T00:00:00"/>
    <s v="2021"/>
    <s v="Fintech"/>
    <s v="London"/>
    <x v="4"/>
    <s v="Europe"/>
    <n v="2005"/>
    <n v="792000000"/>
    <s v="IAG Capital Partners, Augmentum Fintech, Northzone Ventures"/>
    <n v="16"/>
  </r>
  <r>
    <x v="1071"/>
    <n v="1000000000"/>
    <d v="2020-09-16T00:00:00"/>
    <s v="2020"/>
    <s v="E-commerce &amp; direct-to-consumer"/>
    <s v="Long Beach"/>
    <x v="1"/>
    <s v="North America"/>
    <n v="2014"/>
    <n v="620000000"/>
    <s v="Novator Partners, True, Causeway Media Partners"/>
    <n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
  <r>
    <s v="Bytedance"/>
    <n v="180000000000"/>
    <d v="2017-04-07T00:00:00"/>
    <x v="0"/>
    <x v="0"/>
    <x v="0"/>
    <s v="Asia"/>
    <n v="2012"/>
    <n v="8000000000"/>
    <s v="Sequoia Capital China, SIG Asia Investments, Sina Weibo, Softbank Group"/>
  </r>
  <r>
    <s v="SHEIN"/>
    <n v="100000000000"/>
    <d v="2018-07-03T00:00:00"/>
    <x v="1"/>
    <x v="1"/>
    <x v="0"/>
    <s v="Asia"/>
    <n v="2008"/>
    <n v="2000000000"/>
    <s v="Tiger Global Management, Sequoia Capital China, Shunwei Capital Partners"/>
  </r>
  <r>
    <s v="SpaceX"/>
    <n v="100000000000"/>
    <d v="2012-12-01T00:00:00"/>
    <x v="2"/>
    <x v="2"/>
    <x v="1"/>
    <s v="North America"/>
    <n v="2002"/>
    <n v="7000000000"/>
    <s v="Founders Fund, Draper Fisher Jurvetson, Rothenberg Ventures"/>
  </r>
  <r>
    <s v="Stripe"/>
    <n v="95000000000"/>
    <d v="2014-01-23T00:00:00"/>
    <x v="3"/>
    <x v="3"/>
    <x v="1"/>
    <s v="North America"/>
    <n v="2010"/>
    <n v="2000000000"/>
    <s v="Khosla Ventures, LowercaseCapital, capitalG"/>
  </r>
  <r>
    <s v="Klarna"/>
    <n v="46000000000"/>
    <d v="2011-12-12T00:00:00"/>
    <x v="3"/>
    <x v="4"/>
    <x v="2"/>
    <s v="Europe"/>
    <n v="2005"/>
    <n v="4000000000"/>
    <s v="Institutional Venture Partners, Sequoia Capital, General Atlantic"/>
  </r>
  <r>
    <s v="Canva"/>
    <n v="40000000000"/>
    <d v="2018-01-08T00:00:00"/>
    <x v="4"/>
    <x v="5"/>
    <x v="3"/>
    <s v="Oceania"/>
    <n v="2012"/>
    <n v="572000000"/>
    <s v="Sequoia Capital China, Blackbird Ventures, Matrix Partners"/>
  </r>
  <r>
    <s v="Checkout.com"/>
    <n v="40000000000"/>
    <d v="2019-05-02T00:00:00"/>
    <x v="3"/>
    <x v="6"/>
    <x v="4"/>
    <s v="Europe"/>
    <n v="2012"/>
    <n v="2000000000"/>
    <s v="Tiger Global Management, Insight Partners, DST Global"/>
  </r>
  <r>
    <s v="Instacart"/>
    <n v="39000000000"/>
    <d v="2014-12-30T00:00:00"/>
    <x v="5"/>
    <x v="3"/>
    <x v="1"/>
    <s v="North America"/>
    <n v="2012"/>
    <n v="3000000000"/>
    <s v="Khosla Ventures, Kleiner Perkins Caufield &amp; Byers, Collaborative Fund"/>
  </r>
  <r>
    <s v="Databricks"/>
    <n v="38000000000"/>
    <d v="2019-02-05T00:00:00"/>
    <x v="6"/>
    <x v="3"/>
    <x v="1"/>
    <s v="North America"/>
    <n v="2013"/>
    <n v="3000000000"/>
    <s v="Andreessen Horowitz, New Enterprise Associates, Battery Ventures"/>
  </r>
  <r>
    <s v="JUUL Labs"/>
    <n v="38000000000"/>
    <d v="2017-12-20T00:00:00"/>
    <x v="7"/>
    <x v="3"/>
    <x v="1"/>
    <s v="North America"/>
    <n v="2015"/>
    <n v="14000000000"/>
    <s v="Tiger Global Management"/>
  </r>
  <r>
    <s v="Revolut"/>
    <n v="33000000000"/>
    <d v="2018-04-26T00:00:00"/>
    <x v="3"/>
    <x v="6"/>
    <x v="4"/>
    <s v="Europe"/>
    <n v="2015"/>
    <n v="2000000000"/>
    <s v="index Ventures, DST Global, Ribbit Capital"/>
  </r>
  <r>
    <s v="Epic Games"/>
    <n v="32000000000"/>
    <d v="2018-10-26T00:00:00"/>
    <x v="2"/>
    <x v="7"/>
    <x v="1"/>
    <s v="North America"/>
    <n v="1991"/>
    <n v="7000000000"/>
    <s v="Tencent Holdings, KKR, Smash Ventures"/>
  </r>
  <r>
    <s v="FTX"/>
    <n v="32000000000"/>
    <d v="2021-07-20T00:00:00"/>
    <x v="3"/>
    <x v="8"/>
    <x v="5"/>
    <s v="North America"/>
    <n v="2018"/>
    <n v="2000000000"/>
    <s v="Sequoia Capital, Thoma Bravo, Softbank"/>
  </r>
  <r>
    <s v="Fanatics"/>
    <n v="27000000000"/>
    <d v="2012-06-06T00:00:00"/>
    <x v="1"/>
    <x v="9"/>
    <x v="1"/>
    <s v="North America"/>
    <n v="2002"/>
    <n v="4000000000"/>
    <s v="SoftBank Group, Andreessen Horowitz, Temasek Holdings"/>
  </r>
  <r>
    <s v="Chime"/>
    <n v="25000000000"/>
    <d v="2019-03-05T00:00:00"/>
    <x v="3"/>
    <x v="3"/>
    <x v="1"/>
    <s v="North America"/>
    <n v="2013"/>
    <n v="2000000000"/>
    <s v="Forerunner Ventures, Crosslink Capital, Homebrew"/>
  </r>
  <r>
    <s v="BYJU's"/>
    <n v="22000000000"/>
    <d v="2017-07-25T00:00:00"/>
    <x v="8"/>
    <x v="10"/>
    <x v="6"/>
    <s v="Asia"/>
    <n v="2008"/>
    <n v="4000000000"/>
    <s v="Tencent Holdings, Lightspeed India Partners, Sequoia Capital India"/>
  </r>
  <r>
    <s v="J&amp;T Express"/>
    <n v="20000000000"/>
    <d v="2021-04-07T00:00:00"/>
    <x v="5"/>
    <x v="11"/>
    <x v="7"/>
    <s v="Asia"/>
    <n v="2015"/>
    <n v="5000000000"/>
    <s v="Hillhouse Capital Management, Boyu Capital, Sequoia Capital China"/>
  </r>
  <r>
    <s v="Xiaohongshu"/>
    <n v="20000000000"/>
    <d v="2016-03-31T00:00:00"/>
    <x v="1"/>
    <x v="12"/>
    <x v="0"/>
    <s v="Asia"/>
    <n v="2013"/>
    <n v="918000000"/>
    <s v="GGV Capital, ZhenFund, Tencent"/>
  </r>
  <r>
    <s v="Miro"/>
    <n v="18000000000"/>
    <d v="2022-01-05T00:00:00"/>
    <x v="4"/>
    <x v="3"/>
    <x v="1"/>
    <s v="North America"/>
    <n v="2011"/>
    <n v="476000000"/>
    <s v="Accel, AltaIR Capital, Technology Crossover Ventures"/>
  </r>
  <r>
    <s v="Yuanfudao"/>
    <n v="17000000000"/>
    <d v="2017-05-31T00:00:00"/>
    <x v="8"/>
    <x v="0"/>
    <x v="0"/>
    <s v="Asia"/>
    <n v="2012"/>
    <n v="4000000000"/>
    <s v="Tencent Holdings, Warbug Pincus, IDG Capital"/>
  </r>
  <r>
    <s v="Discord"/>
    <n v="15000000000"/>
    <d v="2018-04-20T00:00:00"/>
    <x v="4"/>
    <x v="3"/>
    <x v="1"/>
    <s v="North America"/>
    <n v="2012"/>
    <n v="979000000"/>
    <s v="Benchmark, Greylock Partners, Tencent Holdings"/>
  </r>
  <r>
    <s v="Genki Forest"/>
    <n v="15000000000"/>
    <d v="2020-03-01T00:00:00"/>
    <x v="7"/>
    <x v="0"/>
    <x v="0"/>
    <s v="Asia"/>
    <n v="2016"/>
    <n v="721000000"/>
    <s v="Sequoia Capital China, Longfor Capitalm, Gaorong Capital"/>
  </r>
  <r>
    <s v="goPuff"/>
    <n v="15000000000"/>
    <d v="2020-10-08T00:00:00"/>
    <x v="1"/>
    <x v="13"/>
    <x v="1"/>
    <s v="North America"/>
    <n v="2013"/>
    <n v="3000000000"/>
    <s v="Accel, Softbank Group, Anthos Capital"/>
  </r>
  <r>
    <s v="Rapyd"/>
    <n v="15000000000"/>
    <d v="2019-12-03T00:00:00"/>
    <x v="3"/>
    <x v="6"/>
    <x v="4"/>
    <s v="Europe"/>
    <n v="2016"/>
    <n v="770000000"/>
    <s v="Target Global, General Catalyst, Durable Capital Partners"/>
  </r>
  <r>
    <s v="Blockchain.com"/>
    <n v="14000000000"/>
    <d v="2021-02-17T00:00:00"/>
    <x v="3"/>
    <x v="6"/>
    <x v="4"/>
    <s v="Europe"/>
    <n v="2011"/>
    <n v="490000000"/>
    <s v="Lightspeed Venture Partners, Google Ventures, Lakestar"/>
  </r>
  <r>
    <s v="Devoted Health"/>
    <n v="13000000000"/>
    <d v="2018-10-16T00:00:00"/>
    <x v="9"/>
    <x v="14"/>
    <x v="1"/>
    <s v="North America"/>
    <n v="2017"/>
    <n v="2000000000"/>
    <s v="Andreessen Horowitz, F-Prime Capital, Venrock"/>
  </r>
  <r>
    <s v="Grammarly"/>
    <n v="13000000000"/>
    <d v="2019-10-10T00:00:00"/>
    <x v="4"/>
    <x v="3"/>
    <x v="1"/>
    <s v="North America"/>
    <n v="2009"/>
    <n v="400000000"/>
    <s v="General Catalyst, Institutional Venture Partners, Breyer Capital"/>
  </r>
  <r>
    <s v="OpenSea"/>
    <n v="13000000000"/>
    <d v="2021-07-20T00:00:00"/>
    <x v="1"/>
    <x v="15"/>
    <x v="1"/>
    <s v="North America"/>
    <n v="2017"/>
    <n v="427000000"/>
    <s v="Andreessen Horowitz, Thirty Five Ventures, Sound Ventures"/>
  </r>
  <r>
    <s v="Plaid"/>
    <n v="13000000000"/>
    <d v="2018-12-11T00:00:00"/>
    <x v="3"/>
    <x v="3"/>
    <x v="1"/>
    <s v="North America"/>
    <n v="2012"/>
    <n v="734000000"/>
    <s v="New Enterprise Associates, Spar Capital, Index Ventures"/>
  </r>
  <r>
    <s v="Airtable"/>
    <n v="12000000000"/>
    <d v="2018-11-15T00:00:00"/>
    <x v="4"/>
    <x v="3"/>
    <x v="1"/>
    <s v="North America"/>
    <n v="2013"/>
    <n v="1000000000"/>
    <s v="Caffeinated Capital, CRV, Founder Collective"/>
  </r>
  <r>
    <s v="Argo AI"/>
    <n v="12000000000"/>
    <d v="2019-07-12T00:00:00"/>
    <x v="0"/>
    <x v="16"/>
    <x v="1"/>
    <s v="North America"/>
    <n v="2016"/>
    <n v="4000000000"/>
    <s v="Volkswagen Group, Ford Autonomous Vehicles"/>
  </r>
  <r>
    <s v="Biosplice Therapeutics"/>
    <n v="12000000000"/>
    <d v="2018-08-06T00:00:00"/>
    <x v="9"/>
    <x v="17"/>
    <x v="1"/>
    <s v="North America"/>
    <n v="2008"/>
    <n v="799000000"/>
    <s v="Vickers Venture Partners, IKEA GreenTech"/>
  </r>
  <r>
    <s v="Bitmain"/>
    <n v="12000000000"/>
    <d v="2018-07-06T00:00:00"/>
    <x v="10"/>
    <x v="0"/>
    <x v="0"/>
    <s v="Asia"/>
    <n v="2015"/>
    <n v="765000000"/>
    <s v="Coatue Management, Sequoia Capital China, IDG Capital"/>
  </r>
  <r>
    <s v="Brex"/>
    <n v="12000000000"/>
    <d v="2018-10-05T00:00:00"/>
    <x v="3"/>
    <x v="3"/>
    <x v="1"/>
    <s v="North America"/>
    <n v="2017"/>
    <n v="1000000000"/>
    <s v="DST Global, Ribbit Capital, Greenoaks Capital Management"/>
  </r>
  <r>
    <s v="Faire"/>
    <n v="12000000000"/>
    <d v="2019-10-30T00:00:00"/>
    <x v="0"/>
    <x v="3"/>
    <x v="1"/>
    <s v="North America"/>
    <n v="2017"/>
    <n v="1000000000"/>
    <s v="Khosla Ventures, Forerunner Ventures, Sequoia Capital"/>
  </r>
  <r>
    <s v="Getir"/>
    <n v="12000000000"/>
    <d v="2021-03-26T00:00:00"/>
    <x v="1"/>
    <x v="18"/>
    <x v="8"/>
    <s v="Europe"/>
    <n v="2015"/>
    <n v="2000000000"/>
    <s v="Tiger Global Management, Sequoia Capital, Revo Capital"/>
  </r>
  <r>
    <s v="GoodLeap"/>
    <n v="12000000000"/>
    <d v="2021-10-13T00:00:00"/>
    <x v="4"/>
    <x v="19"/>
    <x v="1"/>
    <s v="North America"/>
    <n v="2003"/>
    <n v="800000000"/>
    <s v="New Enterprise Associates, BDT Capital Partners, Davidson Kempner Capital Management"/>
  </r>
  <r>
    <s v="Northvolt"/>
    <n v="12000000000"/>
    <d v="2019-06-12T00:00:00"/>
    <x v="2"/>
    <x v="4"/>
    <x v="2"/>
    <s v="Europe"/>
    <n v="2016"/>
    <n v="4000000000"/>
    <s v="Vattenfall, Volkswagen Group, Goldman Sachs"/>
  </r>
  <r>
    <s v="Xingsheng Selected"/>
    <n v="12000000000"/>
    <d v="2020-07-22T00:00:00"/>
    <x v="1"/>
    <x v="20"/>
    <x v="0"/>
    <s v="Asia"/>
    <n v="2009"/>
    <n v="5000000000"/>
    <s v="KKR, Tencent Holdings, Sequoia Capital China"/>
  </r>
  <r>
    <s v="Bolt"/>
    <n v="11000000000"/>
    <d v="2018-05-29T00:00:00"/>
    <x v="11"/>
    <x v="21"/>
    <x v="9"/>
    <s v="Europe"/>
    <n v="2013"/>
    <n v="1000000000"/>
    <s v="Didi Chuxing, Diamler, TMT Investments"/>
  </r>
  <r>
    <s v="Bolt"/>
    <n v="11000000000"/>
    <d v="2021-10-08T00:00:00"/>
    <x v="3"/>
    <x v="3"/>
    <x v="1"/>
    <s v="North America"/>
    <n v="2014"/>
    <n v="1000000000"/>
    <s v="Activant Capital, Tribe Capital, General Atlantic"/>
  </r>
  <r>
    <s v="Celonis"/>
    <n v="11000000000"/>
    <d v="2018-06-26T00:00:00"/>
    <x v="6"/>
    <x v="22"/>
    <x v="10"/>
    <s v="Europe"/>
    <n v="2011"/>
    <n v="1000000000"/>
    <s v="Accel, 83North"/>
  </r>
  <r>
    <s v="Global Switch"/>
    <n v="11000000000"/>
    <d v="2016-12-22T00:00:00"/>
    <x v="10"/>
    <x v="6"/>
    <x v="4"/>
    <s v="Europe"/>
    <n v="1998"/>
    <n v="5000000000"/>
    <s v="Aviation Industry Corporation of China, Essence Financial, Jiangsu Sha Steel Group"/>
  </r>
  <r>
    <s v="Swiggy"/>
    <n v="11000000000"/>
    <d v="2018-06-21T00:00:00"/>
    <x v="5"/>
    <x v="10"/>
    <x v="6"/>
    <s v="Asia"/>
    <n v="2014"/>
    <n v="5000000000"/>
    <s v="Accel India, SAIF Partners, Norwest Venture Partners"/>
  </r>
  <r>
    <s v="Weilong Foods"/>
    <n v="11000000000"/>
    <d v="2021-05-08T00:00:00"/>
    <x v="7"/>
    <x v="23"/>
    <x v="0"/>
    <s v="Asia"/>
    <n v="1999"/>
    <n v="558000000"/>
    <s v="Tencent Holdings, Hillhouse Capital Management, Yunfeng Capital"/>
  </r>
  <r>
    <s v="ZongMu Technology"/>
    <n v="11000000000"/>
    <d v="2021-06-03T00:00:00"/>
    <x v="11"/>
    <x v="12"/>
    <x v="0"/>
    <s v="Asia"/>
    <n v="2013"/>
    <n v="376000000"/>
    <s v="LTW Capital, Legend Capital, Qualcomm Ventures"/>
  </r>
  <r>
    <s v="Alchemy"/>
    <n v="10000000000"/>
    <d v="2021-10-28T00:00:00"/>
    <x v="3"/>
    <x v="3"/>
    <x v="1"/>
    <s v="North America"/>
    <n v="2017"/>
    <n v="564000000"/>
    <s v="DFJ Growth Fund, Coatue Management, Addition"/>
  </r>
  <r>
    <s v="Chehaoduo"/>
    <n v="10000000000"/>
    <d v="2016-03-12T00:00:00"/>
    <x v="1"/>
    <x v="0"/>
    <x v="0"/>
    <s v="Asia"/>
    <n v="2015"/>
    <n v="4000000000"/>
    <s v="Sequoia Capital China, GX Capital"/>
  </r>
  <r>
    <s v="Digital Currency Group"/>
    <n v="10000000000"/>
    <d v="2021-11-01T00:00:00"/>
    <x v="3"/>
    <x v="15"/>
    <x v="1"/>
    <s v="North America"/>
    <n v="2015"/>
    <n v="1000000000"/>
    <s v="Ribbit Capital, capitalG, Softbank Group"/>
  </r>
  <r>
    <s v="Figma"/>
    <n v="10000000000"/>
    <d v="2020-04-30T00:00:00"/>
    <x v="4"/>
    <x v="3"/>
    <x v="1"/>
    <s v="North America"/>
    <n v="2012"/>
    <n v="333000000"/>
    <s v="Index Ventures, Greylock Partners, Kleiner Perkins Caufield &amp; Byers"/>
  </r>
  <r>
    <s v="Gusto"/>
    <n v="10000000000"/>
    <d v="2015-12-18T00:00:00"/>
    <x v="3"/>
    <x v="3"/>
    <x v="1"/>
    <s v="North America"/>
    <n v="2011"/>
    <n v="691000000"/>
    <s v="General Catalyst Partners, Google Ventures, Kleiner Perkins Caufield &amp; Byers"/>
  </r>
  <r>
    <s v="Lalamove"/>
    <n v="10000000000"/>
    <d v="2019-02-21T00:00:00"/>
    <x v="5"/>
    <x v="24"/>
    <x v="11"/>
    <s v="Asia"/>
    <n v="2013"/>
    <n v="2000000000"/>
    <s v="MindWorks Ventures, Shunwei Capital Partners, Xiang He Capital"/>
  </r>
  <r>
    <s v="Notion Labs"/>
    <n v="10000000000"/>
    <d v="2020-04-01T00:00:00"/>
    <x v="4"/>
    <x v="3"/>
    <x v="1"/>
    <s v="North America"/>
    <n v="2016"/>
    <n v="343000000"/>
    <s v="Index Ventures, Draft Ventures, Felicis Ventures"/>
  </r>
  <r>
    <s v="OutSystems"/>
    <n v="10000000000"/>
    <d v="2018-06-05T00:00:00"/>
    <x v="4"/>
    <x v="25"/>
    <x v="1"/>
    <s v="North America"/>
    <n v="2001"/>
    <n v="572000000"/>
    <s v="KKR, ES Ventures, North Bridge Growth Equity"/>
  </r>
  <r>
    <s v="OYO Rooms"/>
    <n v="10000000000"/>
    <d v="2018-09-25T00:00:00"/>
    <x v="12"/>
    <x v="26"/>
    <x v="6"/>
    <s v="Asia"/>
    <n v="2012"/>
    <n v="3000000000"/>
    <s v="SoftBank Group, Sequoia Capital India,Lightspeed India Partners"/>
  </r>
  <r>
    <s v="reddit"/>
    <n v="10000000000"/>
    <d v="2017-07-31T00:00:00"/>
    <x v="4"/>
    <x v="3"/>
    <x v="1"/>
    <s v="North America"/>
    <n v="2005"/>
    <n v="1000000000"/>
    <s v="Y Combinator, Sequoia Capital, Coatue Management"/>
  </r>
  <r>
    <s v="Ripple"/>
    <n v="10000000000"/>
    <d v="2019-12-20T00:00:00"/>
    <x v="3"/>
    <x v="3"/>
    <x v="1"/>
    <s v="North America"/>
    <n v="2012"/>
    <n v="294000000"/>
    <s v="IDG Capital, Venture51, Lightspeed Venture Partners"/>
  </r>
  <r>
    <s v="ServiceTitan"/>
    <n v="10000000000"/>
    <d v="2018-11-14T00:00:00"/>
    <x v="4"/>
    <x v="27"/>
    <x v="1"/>
    <s v="North America"/>
    <n v="2012"/>
    <n v="1000000000"/>
    <s v="Bessemer Venture Partners, ICONIQ Capital, Battery Ventures"/>
  </r>
  <r>
    <s v="Talkdesk"/>
    <n v="10000000000"/>
    <d v="2018-10-03T00:00:00"/>
    <x v="4"/>
    <x v="3"/>
    <x v="1"/>
    <s v="North America"/>
    <n v="2011"/>
    <n v="497000000"/>
    <s v="DJF, Salesforce Ventures, Storm Ventures"/>
  </r>
  <r>
    <s v="Thrasio"/>
    <n v="10000000000"/>
    <d v="2020-07-15T00:00:00"/>
    <x v="2"/>
    <x v="28"/>
    <x v="1"/>
    <s v="North America"/>
    <n v="2018"/>
    <n v="2000000000"/>
    <s v="Upper90, RiverPark Ventures, Advent International"/>
  </r>
  <r>
    <s v="Zuoyebang"/>
    <n v="10000000000"/>
    <d v="2018-07-18T00:00:00"/>
    <x v="8"/>
    <x v="0"/>
    <x v="0"/>
    <s v="Asia"/>
    <n v="2014"/>
    <n v="3000000000"/>
    <s v="Sequoia Capital China, Xiang He Capital, GGV Capital"/>
  </r>
  <r>
    <s v="Dunamu"/>
    <n v="9000000000"/>
    <d v="2021-07-22T00:00:00"/>
    <x v="3"/>
    <x v="29"/>
    <x v="12"/>
    <s v="Asia"/>
    <n v="2012"/>
    <n v="71000000"/>
    <s v="Qualcomm Ventures, Woori Investment, Hanwha Investment &amp; Securities"/>
  </r>
  <r>
    <s v="Kavak"/>
    <n v="9000000000"/>
    <d v="2020-10-01T00:00:00"/>
    <x v="1"/>
    <x v="30"/>
    <x v="13"/>
    <s v="North America"/>
    <n v="2016"/>
    <n v="2000000000"/>
    <s v="DST Global, SoftBank Group, Mountain Nazca"/>
  </r>
  <r>
    <s v="Klaviyo"/>
    <n v="9000000000"/>
    <d v="2020-11-17T00:00:00"/>
    <x v="4"/>
    <x v="25"/>
    <x v="1"/>
    <s v="North America"/>
    <n v="2012"/>
    <n v="679000000"/>
    <s v="Summit Partners, Accel, Astral Capital"/>
  </r>
  <r>
    <s v="N26"/>
    <n v="9000000000"/>
    <d v="2019-01-10T00:00:00"/>
    <x v="3"/>
    <x v="31"/>
    <x v="10"/>
    <s v="Europe"/>
    <n v="2013"/>
    <n v="2000000000"/>
    <s v="Redalpine Venture Partners, Earlybird Venture Capital, Valar Ventures"/>
  </r>
  <r>
    <s v="Niantic"/>
    <n v="9000000000"/>
    <d v="2017-11-24T00:00:00"/>
    <x v="13"/>
    <x v="3"/>
    <x v="1"/>
    <s v="North America"/>
    <n v="2015"/>
    <n v="770000000"/>
    <s v="Nintendo, Google, Pokemon Company International, Spark Capital"/>
  </r>
  <r>
    <s v="Nuro"/>
    <n v="9000000000"/>
    <d v="2019-02-11T00:00:00"/>
    <x v="11"/>
    <x v="32"/>
    <x v="1"/>
    <s v="North America"/>
    <n v="2016"/>
    <n v="2000000000"/>
    <s v="SoftBank Group, Greylock Partners, Gaorong Capital"/>
  </r>
  <r>
    <s v="Pony.ai"/>
    <n v="9000000000"/>
    <d v="2018-07-11T00:00:00"/>
    <x v="0"/>
    <x v="33"/>
    <x v="1"/>
    <s v="North America"/>
    <n v="2016"/>
    <n v="1000000000"/>
    <s v="Sequoia Capital China, IDG Capital, DCM Ventures"/>
  </r>
  <r>
    <s v="Snyk"/>
    <n v="9000000000"/>
    <d v="2020-01-21T00:00:00"/>
    <x v="14"/>
    <x v="25"/>
    <x v="1"/>
    <s v="North America"/>
    <n v="2015"/>
    <n v="1000000000"/>
    <s v="BOLDstart Ventures, Google Ventures, Accel"/>
  </r>
  <r>
    <s v="Tanium"/>
    <n v="9000000000"/>
    <d v="2015-03-31T00:00:00"/>
    <x v="14"/>
    <x v="34"/>
    <x v="1"/>
    <s v="North America"/>
    <n v="2007"/>
    <n v="775000000"/>
    <s v="Andreessen Horowitz, Nor-Cal Invest, TPG Growth"/>
  </r>
  <r>
    <s v="Yanolja"/>
    <n v="9000000000"/>
    <d v="2019-06-10T00:00:00"/>
    <x v="12"/>
    <x v="29"/>
    <x v="12"/>
    <s v="Asia"/>
    <n v="2005"/>
    <n v="2000000000"/>
    <s v="SBI Investment Korea, Partners Investment, GIC"/>
  </r>
  <r>
    <s v="Caris Life Sciences"/>
    <n v="8000000000"/>
    <d v="2021-05-12T00:00:00"/>
    <x v="9"/>
    <x v="35"/>
    <x v="1"/>
    <s v="North America"/>
    <n v="1996"/>
    <n v="1000000000"/>
    <s v="Sixth Street Partners, OrbiMed Advisors, Highland Capital Management"/>
  </r>
  <r>
    <s v="Dapper Labs"/>
    <n v="8000000000"/>
    <d v="2021-03-30T00:00:00"/>
    <x v="3"/>
    <x v="36"/>
    <x v="14"/>
    <s v="North America"/>
    <n v="2018"/>
    <n v="607000000"/>
    <s v="Union Square Ventures, Venrock, Andreessen Horowitz"/>
  </r>
  <r>
    <s v="DJI Innovations"/>
    <n v="8000000000"/>
    <d v="2015-01-23T00:00:00"/>
    <x v="10"/>
    <x v="1"/>
    <x v="0"/>
    <s v="Asia"/>
    <n v="2006"/>
    <n v="105000000"/>
    <s v="Accel Partners, Sequoia Capital"/>
  </r>
  <r>
    <s v="Dream11"/>
    <n v="8000000000"/>
    <d v="2019-04-09T00:00:00"/>
    <x v="4"/>
    <x v="37"/>
    <x v="6"/>
    <s v="Asia"/>
    <n v="2007"/>
    <n v="2000000000"/>
    <s v="Kaalari Capital, Tencent Holdings, Steadview Capital"/>
  </r>
  <r>
    <s v="Fireblocks"/>
    <n v="8000000000"/>
    <d v="2021-07-27T00:00:00"/>
    <x v="3"/>
    <x v="15"/>
    <x v="1"/>
    <s v="North America"/>
    <n v="2018"/>
    <n v="1000000000"/>
    <s v="Tenaya Capital, Coatue Management, Stripes Group"/>
  </r>
  <r>
    <s v="Flexport"/>
    <n v="8000000000"/>
    <d v="2018-04-30T00:00:00"/>
    <x v="5"/>
    <x v="3"/>
    <x v="1"/>
    <s v="North America"/>
    <n v="2013"/>
    <n v="2000000000"/>
    <s v="Bloomberg Beta, Founders Fund, First Round Capital"/>
  </r>
  <r>
    <s v="Hopin"/>
    <n v="8000000000"/>
    <d v="2020-11-10T00:00:00"/>
    <x v="4"/>
    <x v="6"/>
    <x v="4"/>
    <s v="Europe"/>
    <n v="2019"/>
    <n v="1000000000"/>
    <s v="Accel, Northzone Ventures, Institutional Venture Partners"/>
  </r>
  <r>
    <s v="Lacework"/>
    <n v="8000000000"/>
    <d v="2021-01-07T00:00:00"/>
    <x v="14"/>
    <x v="38"/>
    <x v="1"/>
    <s v="North America"/>
    <n v="2015"/>
    <n v="2000000000"/>
    <s v="Sutter Hill Ventures, Liberty Global Ventures, Coatue Management"/>
  </r>
  <r>
    <s v="Netskope"/>
    <n v="8000000000"/>
    <d v="2018-11-13T00:00:00"/>
    <x v="14"/>
    <x v="39"/>
    <x v="1"/>
    <s v="North America"/>
    <n v="2012"/>
    <n v="1000000000"/>
    <s v="Lightspeed Venture Partners, Social Capital, Accel"/>
  </r>
  <r>
    <s v="Ramp"/>
    <n v="8000000000"/>
    <d v="2021-03-29T00:00:00"/>
    <x v="3"/>
    <x v="15"/>
    <x v="1"/>
    <s v="North America"/>
    <n v="2019"/>
    <n v="660000000"/>
    <s v="D1 Capital Partners, Stripe, Coatue Management"/>
  </r>
  <r>
    <s v="Razorpay"/>
    <n v="8000000000"/>
    <d v="2020-10-11T00:00:00"/>
    <x v="3"/>
    <x v="10"/>
    <x v="6"/>
    <s v="Asia"/>
    <n v="2013"/>
    <n v="742000000"/>
    <s v="Sequoia Capital India, Tiger Global Management, Matrix Partners India"/>
  </r>
  <r>
    <s v="Tempus"/>
    <n v="8000000000"/>
    <d v="2018-03-21T00:00:00"/>
    <x v="9"/>
    <x v="40"/>
    <x v="1"/>
    <s v="North America"/>
    <n v="2015"/>
    <n v="820000000"/>
    <s v="New Enterprise Associates, T. Rowe Associates, Lightbank"/>
  </r>
  <r>
    <s v="Tipalti"/>
    <n v="8000000000"/>
    <d v="2020-10-06T00:00:00"/>
    <x v="3"/>
    <x v="41"/>
    <x v="1"/>
    <s v="North America"/>
    <n v="2010"/>
    <n v="549000000"/>
    <s v="01 Advisors, Zeev Ventures, Group 11"/>
  </r>
  <r>
    <s v="1Password"/>
    <n v="7000000000"/>
    <d v="2021-07-08T00:00:00"/>
    <x v="14"/>
    <x v="42"/>
    <x v="14"/>
    <s v="North America"/>
    <n v="2005"/>
    <n v="920000000"/>
    <s v="Slack Fund, Accel, Skip Capital"/>
  </r>
  <r>
    <s v="Attentive"/>
    <n v="7000000000"/>
    <d v="2020-09-23T00:00:00"/>
    <x v="13"/>
    <x v="43"/>
    <x v="1"/>
    <s v="North America"/>
    <n v="2016"/>
    <n v="863000000"/>
    <s v="NextView Ventures, Eniac Ventures, Sequoia Capital"/>
  </r>
  <r>
    <s v="Automation Anywhere"/>
    <n v="7000000000"/>
    <d v="2018-07-02T00:00:00"/>
    <x v="0"/>
    <x v="38"/>
    <x v="1"/>
    <s v="North America"/>
    <n v="2003"/>
    <n v="849000000"/>
    <s v="General Atlantic, Goldman Sachs, New Enterprise Associates"/>
  </r>
  <r>
    <s v="Carta"/>
    <n v="7000000000"/>
    <d v="2019-05-06T00:00:00"/>
    <x v="3"/>
    <x v="3"/>
    <x v="1"/>
    <s v="North America"/>
    <n v="2012"/>
    <n v="1000000000"/>
    <s v="Menlo Ventures, Spark Capital, Union Square Ventures"/>
  </r>
  <r>
    <s v="ConsenSys"/>
    <n v="7000000000"/>
    <d v="2021-11-17T00:00:00"/>
    <x v="3"/>
    <x v="15"/>
    <x v="1"/>
    <s v="North America"/>
    <n v="2014"/>
    <n v="660000000"/>
    <s v="Third Point, Electric Capital, Coinbase Ventures"/>
  </r>
  <r>
    <s v="CRED"/>
    <n v="7000000000"/>
    <d v="2021-04-06T00:00:00"/>
    <x v="3"/>
    <x v="10"/>
    <x v="6"/>
    <s v="Asia"/>
    <n v="2018"/>
    <n v="922000000"/>
    <s v="Tiger Global Management, DST Global, Sequoia Capital India"/>
  </r>
  <r>
    <s v="Gemini"/>
    <n v="7000000000"/>
    <d v="2021-11-19T00:00:00"/>
    <x v="3"/>
    <x v="15"/>
    <x v="1"/>
    <s v="North America"/>
    <n v="2015"/>
    <n v="424000000"/>
    <s v="Morgan Creek Digital, Marcy Venture Partners, 10T Fund"/>
  </r>
  <r>
    <s v="Gong"/>
    <n v="7000000000"/>
    <d v="2020-08-12T00:00:00"/>
    <x v="0"/>
    <x v="44"/>
    <x v="1"/>
    <s v="North America"/>
    <n v="2015"/>
    <n v="583000000"/>
    <s v="Norwest Venture Partners, Next World Capital, Wing Venture Capital"/>
  </r>
  <r>
    <s v="Impossible Foods"/>
    <n v="7000000000"/>
    <d v="2019-05-13T00:00:00"/>
    <x v="7"/>
    <x v="45"/>
    <x v="1"/>
    <s v="North America"/>
    <n v="2011"/>
    <n v="2000000000"/>
    <s v="Khosla Ventures, Horizons Ventures, Temasek Holdings"/>
  </r>
  <r>
    <s v="Meicai"/>
    <n v="7000000000"/>
    <d v="2016-06-22T00:00:00"/>
    <x v="13"/>
    <x v="0"/>
    <x v="0"/>
    <s v="Asia"/>
    <n v="2014"/>
    <n v="1000000000"/>
    <s v="Tiger Global Management, Blue Lake Capital, ZhenFund"/>
  </r>
  <r>
    <s v="National Stock Exchange of India"/>
    <n v="7000000000"/>
    <d v="2020-07-01T00:00:00"/>
    <x v="3"/>
    <x v="37"/>
    <x v="6"/>
    <s v="Asia"/>
    <n v="1998"/>
    <n v="297000000"/>
    <s v="TA Associates, SoftBank Group, GS Growth"/>
  </r>
  <r>
    <s v="Ola Cabs"/>
    <n v="7000000000"/>
    <d v="2014-10-27T00:00:00"/>
    <x v="11"/>
    <x v="10"/>
    <x v="6"/>
    <s v="Asia"/>
    <n v="2010"/>
    <n v="4000000000"/>
    <s v="Accel Partners, SoftBank Group, Sequoia Capital"/>
  </r>
  <r>
    <s v="Rippling"/>
    <n v="7000000000"/>
    <d v="2020-08-04T00:00:00"/>
    <x v="4"/>
    <x v="3"/>
    <x v="1"/>
    <s v="North America"/>
    <n v="2017"/>
    <n v="447000000"/>
    <s v="Initialized Capital, Y Combinator, Kleiner Perkins Caufield &amp; Byers"/>
  </r>
  <r>
    <s v="Ro"/>
    <n v="7000000000"/>
    <d v="2020-07-27T00:00:00"/>
    <x v="9"/>
    <x v="15"/>
    <x v="1"/>
    <s v="North America"/>
    <n v="2017"/>
    <n v="1000000000"/>
    <s v="Initialized Capital, General Catalyst, SignalFire"/>
  </r>
  <r>
    <s v="Scale AI"/>
    <n v="7000000000"/>
    <d v="2019-08-05T00:00:00"/>
    <x v="0"/>
    <x v="3"/>
    <x v="1"/>
    <s v="North America"/>
    <n v="2018"/>
    <n v="603000000"/>
    <s v="Accel, Y Combinator, Index Ventures"/>
  </r>
  <r>
    <s v="Toss"/>
    <n v="7000000000"/>
    <d v="2018-12-09T00:00:00"/>
    <x v="3"/>
    <x v="29"/>
    <x v="12"/>
    <s v="Asia"/>
    <n v="2013"/>
    <n v="844000000"/>
    <s v="Bessemer Venture Partners, Qualcomm Ventures, Kleiner Perkins Caufield &amp; Byers"/>
  </r>
  <r>
    <s v="TripActions"/>
    <n v="7000000000"/>
    <d v="2018-11-08T00:00:00"/>
    <x v="12"/>
    <x v="44"/>
    <x v="1"/>
    <s v="North America"/>
    <n v="2015"/>
    <n v="912000000"/>
    <s v="Andreessen Horowitz, Lightspeed Venture Partners, Zeev Ventures"/>
  </r>
  <r>
    <s v="Ziroom"/>
    <n v="7000000000"/>
    <d v="2018-01-17T00:00:00"/>
    <x v="1"/>
    <x v="0"/>
    <x v="0"/>
    <s v="Asia"/>
    <n v="2011"/>
    <n v="2000000000"/>
    <s v="Sequoia Capital China, Warburg Pincus, General Catalyst"/>
  </r>
  <r>
    <s v="Airwallex"/>
    <n v="6000000000"/>
    <d v="2019-03-25T00:00:00"/>
    <x v="3"/>
    <x v="46"/>
    <x v="3"/>
    <s v="Oceania"/>
    <n v="2015"/>
    <n v="802000000"/>
    <s v="DST Global, Sequoia Capital China, Tencent Holdings"/>
  </r>
  <r>
    <s v="Back Market"/>
    <n v="6000000000"/>
    <d v="2021-05-18T00:00:00"/>
    <x v="1"/>
    <x v="47"/>
    <x v="15"/>
    <s v="Europe"/>
    <n v="2014"/>
    <n v="1000000000"/>
    <s v="Aglae Ventures, Eurazeo, Daphni"/>
  </r>
  <r>
    <s v="Benchling"/>
    <n v="6000000000"/>
    <d v="2021-04-14T00:00:00"/>
    <x v="4"/>
    <x v="3"/>
    <x v="1"/>
    <s v="North America"/>
    <n v="2012"/>
    <n v="412000000"/>
    <s v="Thrive Capital, Benchmark, MenloVentures"/>
  </r>
  <r>
    <s v="Better.com"/>
    <n v="6000000000"/>
    <d v="2020-11-10T00:00:00"/>
    <x v="3"/>
    <x v="15"/>
    <x v="1"/>
    <s v="North America"/>
    <n v="2018"/>
    <n v="405000000"/>
    <s v="Pine Brook, American Express Ventures, Kleiner Perkins Caufield &amp; Byers"/>
  </r>
  <r>
    <s v="Black Unicorn Factory"/>
    <n v="6000000000"/>
    <d v="2021-05-20T00:00:00"/>
    <x v="2"/>
    <x v="48"/>
    <x v="1"/>
    <s v="North America"/>
    <n v="2020"/>
    <n v="645000000"/>
    <s v="Barter Ventures"/>
  </r>
  <r>
    <s v="Cityblock Health"/>
    <n v="6000000000"/>
    <d v="2020-12-10T00:00:00"/>
    <x v="9"/>
    <x v="49"/>
    <x v="1"/>
    <s v="North America"/>
    <n v="2017"/>
    <n v="891000000"/>
    <s v="Thrive Capital, Maverick Ventures, Redpoint Ventures"/>
  </r>
  <r>
    <s v="DataRobot"/>
    <n v="6000000000"/>
    <d v="2019-07-29T00:00:00"/>
    <x v="0"/>
    <x v="25"/>
    <x v="1"/>
    <s v="North America"/>
    <n v="2012"/>
    <n v="1000000000"/>
    <s v="New Enterprise Associates, Accomplice, IA Ventures"/>
  </r>
  <r>
    <s v="Deel"/>
    <n v="6000000000"/>
    <d v="2021-04-21T00:00:00"/>
    <x v="3"/>
    <x v="3"/>
    <x v="1"/>
    <s v="North America"/>
    <n v="2018"/>
    <n v="629000000"/>
    <s v="Andreessen Horowitz, Spark Capital, Y Combinator"/>
  </r>
  <r>
    <s v="Doctolib"/>
    <n v="6000000000"/>
    <d v="2019-03-19T00:00:00"/>
    <x v="9"/>
    <x v="47"/>
    <x v="15"/>
    <s v="Europe"/>
    <n v="2013"/>
    <n v="815000000"/>
    <s v="BPI France, Kerala Ventures, Accel"/>
  </r>
  <r>
    <s v="Easyhome"/>
    <n v="6000000000"/>
    <d v="2018-02-12T00:00:00"/>
    <x v="7"/>
    <x v="0"/>
    <x v="0"/>
    <s v="Asia"/>
    <n v="1999"/>
    <n v="2000000000"/>
    <s v="Alibaba Group, Boyu Capital, Borui Capital"/>
  </r>
  <r>
    <s v="FiveTran"/>
    <n v="6000000000"/>
    <d v="2020-06-30T00:00:00"/>
    <x v="6"/>
    <x v="50"/>
    <x v="1"/>
    <s v="North America"/>
    <n v="2012"/>
    <n v="728000000"/>
    <s v="Matrix Partners, Andreessen Horowitz, General Catalyst"/>
  </r>
  <r>
    <s v="Hinge Health"/>
    <n v="6000000000"/>
    <d v="2021-01-06T00:00:00"/>
    <x v="9"/>
    <x v="3"/>
    <x v="1"/>
    <s v="North America"/>
    <n v="2015"/>
    <n v="826000000"/>
    <s v="Atomico, Insight Partners, Coatue Management"/>
  </r>
  <r>
    <s v="iCapital Network"/>
    <n v="6000000000"/>
    <d v="2021-07-27T00:00:00"/>
    <x v="3"/>
    <x v="15"/>
    <x v="1"/>
    <s v="North America"/>
    <n v="2013"/>
    <n v="729000000"/>
    <s v="BlackRock, Blackstone, UBS"/>
  </r>
  <r>
    <s v="Lianjia"/>
    <n v="6000000000"/>
    <d v="2016-04-07T00:00:00"/>
    <x v="1"/>
    <x v="0"/>
    <x v="0"/>
    <s v="Asia"/>
    <n v="2001"/>
    <n v="1000000000"/>
    <s v="Tencent, Baidu, Huasheng Capital"/>
  </r>
  <r>
    <s v="Lyra Health"/>
    <n v="6000000000"/>
    <d v="2020-08-25T00:00:00"/>
    <x v="9"/>
    <x v="51"/>
    <x v="1"/>
    <s v="North America"/>
    <n v="2015"/>
    <n v="910000000"/>
    <s v="Greylock Partners, Venrock, Providence Ventures"/>
  </r>
  <r>
    <s v="Mambu"/>
    <n v="6000000000"/>
    <d v="2021-01-06T00:00:00"/>
    <x v="3"/>
    <x v="52"/>
    <x v="16"/>
    <s v="Europe"/>
    <n v="2011"/>
    <n v="448000000"/>
    <s v="Runa Capital, Acton Capital Partners, Point Nine Capital"/>
  </r>
  <r>
    <s v="Mollie"/>
    <n v="6000000000"/>
    <d v="2020-09-08T00:00:00"/>
    <x v="3"/>
    <x v="52"/>
    <x v="16"/>
    <s v="Europe"/>
    <n v="2004"/>
    <n v="928000000"/>
    <s v="Technology Crossover Ventures"/>
  </r>
  <r>
    <s v="Personio"/>
    <n v="6000000000"/>
    <d v="2021-01-19T00:00:00"/>
    <x v="4"/>
    <x v="22"/>
    <x v="10"/>
    <s v="Europe"/>
    <n v="2015"/>
    <n v="524000000"/>
    <s v="Global Founders Capital, Nortzone Ventures, Picus Capital"/>
  </r>
  <r>
    <s v="Postman"/>
    <n v="6000000000"/>
    <d v="2020-06-11T00:00:00"/>
    <x v="4"/>
    <x v="3"/>
    <x v="1"/>
    <s v="North America"/>
    <n v="2014"/>
    <n v="433000000"/>
    <s v="Nexus Venture Partners, CRV, Insight Partners"/>
  </r>
  <r>
    <s v="RELEX Solutions"/>
    <n v="6000000000"/>
    <d v="2022-02-17T00:00:00"/>
    <x v="5"/>
    <x v="53"/>
    <x v="17"/>
    <s v="Europe"/>
    <n v="2005"/>
    <n v="803000000"/>
    <s v="Blackstone, Technology Crossover Ventures, Summit Partners"/>
  </r>
  <r>
    <s v="SVOLT"/>
    <n v="6000000000"/>
    <d v="2020-06-08T00:00:00"/>
    <x v="11"/>
    <x v="54"/>
    <x v="0"/>
    <s v="Asia"/>
    <n v="2018"/>
    <n v="3000000000"/>
    <s v="IDG Capital, Bank Of China Group Investment,, SDIC CMC Investment Management"/>
  </r>
  <r>
    <s v="Upgrade"/>
    <n v="6000000000"/>
    <d v="2018-02-12T00:00:00"/>
    <x v="3"/>
    <x v="3"/>
    <x v="1"/>
    <s v="North America"/>
    <n v="2016"/>
    <n v="587000000"/>
    <s v="Union Square Ventures, Ribbit Capital, VY Capital"/>
  </r>
  <r>
    <s v="Vice Media"/>
    <n v="6000000000"/>
    <d v="2011-04-02T00:00:00"/>
    <x v="4"/>
    <x v="49"/>
    <x v="1"/>
    <s v="North America"/>
    <n v="1994"/>
    <n v="1000000000"/>
    <s v="Technology Crossover Ventures, A&amp;E Television Networks"/>
  </r>
  <r>
    <s v="WeDoctor"/>
    <n v="6000000000"/>
    <d v="2015-09-22T00:00:00"/>
    <x v="9"/>
    <x v="55"/>
    <x v="0"/>
    <s v="Asia"/>
    <n v="2010"/>
    <n v="1000000000"/>
    <s v="Tencent, Morningside Group"/>
  </r>
  <r>
    <s v="Wiz"/>
    <n v="6000000000"/>
    <d v="2021-03-17T00:00:00"/>
    <x v="14"/>
    <x v="56"/>
    <x v="18"/>
    <s v="Asia"/>
    <n v="2020"/>
    <n v="600000000"/>
    <s v="Insight Partners, Sequoia Capital, Index Ventures"/>
  </r>
  <r>
    <s v="Workato"/>
    <n v="6000000000"/>
    <d v="2021-01-12T00:00:00"/>
    <x v="4"/>
    <x v="32"/>
    <x v="1"/>
    <s v="North America"/>
    <n v="2013"/>
    <n v="415000000"/>
    <s v="Battery Ventures, Storm Ventures, Redpoint Ventures"/>
  </r>
  <r>
    <s v="6Sense"/>
    <n v="5000000000"/>
    <d v="2021-03-30T00:00:00"/>
    <x v="0"/>
    <x v="3"/>
    <x v="1"/>
    <s v="North America"/>
    <n v="2013"/>
    <n v="426000000"/>
    <s v="Venrock, Battery Ventures, Insight Partners"/>
  </r>
  <r>
    <s v="Anduril"/>
    <n v="5000000000"/>
    <d v="2019-09-11T00:00:00"/>
    <x v="0"/>
    <x v="57"/>
    <x v="1"/>
    <s v="North America"/>
    <n v="2017"/>
    <n v="691000000"/>
    <s v="Andreessen Horowitz, Founders Fund, Revolution Ventures"/>
  </r>
  <r>
    <s v="BetterUp"/>
    <n v="5000000000"/>
    <d v="2021-02-25T00:00:00"/>
    <x v="4"/>
    <x v="3"/>
    <x v="1"/>
    <s v="North America"/>
    <n v="2013"/>
    <n v="567000000"/>
    <s v="Threshold Ventures, Lightspeed Venture Partners, Crosslink Capital"/>
  </r>
  <r>
    <s v="C6 Bank"/>
    <n v="5000000000"/>
    <d v="2020-12-02T00:00:00"/>
    <x v="3"/>
    <x v="58"/>
    <x v="19"/>
    <s v="South America"/>
    <n v="2018"/>
    <n v="2000000000"/>
    <s v="Credit Suisse"/>
  </r>
  <r>
    <s v="Cerebral"/>
    <n v="5000000000"/>
    <d v="2021-06-10T00:00:00"/>
    <x v="9"/>
    <x v="3"/>
    <x v="1"/>
    <s v="North America"/>
    <n v="2020"/>
    <n v="462000000"/>
    <s v="Oak HC/FT Partners, Artis Ventures, WestCap Group"/>
  </r>
  <r>
    <s v="Checkr"/>
    <n v="5000000000"/>
    <d v="2019-09-19T00:00:00"/>
    <x v="4"/>
    <x v="3"/>
    <x v="1"/>
    <s v="North America"/>
    <n v="2014"/>
    <n v="559000000"/>
    <s v="Y Combinator, Accel, T. Rowe Price"/>
  </r>
  <r>
    <s v="Chipone"/>
    <n v="5000000000"/>
    <d v="2021-12-16T00:00:00"/>
    <x v="10"/>
    <x v="0"/>
    <x v="0"/>
    <s v="Asia"/>
    <n v="2008"/>
    <n v="1000000000"/>
    <s v="China Grand Prosperity Investment, Silk Road Huacheng, Oriza Equity Investment"/>
  </r>
  <r>
    <s v="CloudWalk Technology"/>
    <n v="5000000000"/>
    <d v="2018-10-08T00:00:00"/>
    <x v="0"/>
    <x v="59"/>
    <x v="0"/>
    <s v="Asia"/>
    <n v="2015"/>
    <n v="514000000"/>
    <s v="Oriza Holdings, Guangdong Technology Financial Group"/>
  </r>
  <r>
    <s v="Cockroach Labs"/>
    <n v="5000000000"/>
    <d v="2021-01-12T00:00:00"/>
    <x v="6"/>
    <x v="15"/>
    <x v="1"/>
    <s v="North America"/>
    <n v="2015"/>
    <n v="633000000"/>
    <s v="Google Ventures, Benchmark, FirstMark Capital"/>
  </r>
  <r>
    <s v="Collibra"/>
    <n v="5000000000"/>
    <d v="2019-01-29T00:00:00"/>
    <x v="6"/>
    <x v="60"/>
    <x v="20"/>
    <s v="Europe"/>
    <n v="2008"/>
    <n v="596000000"/>
    <s v="Index Ventures, Battery Ventures, ICONIQ Capital"/>
  </r>
  <r>
    <s v="Color"/>
    <n v="5000000000"/>
    <d v="2021-01-04T00:00:00"/>
    <x v="9"/>
    <x v="51"/>
    <x v="1"/>
    <s v="North America"/>
    <n v="2013"/>
    <n v="497000000"/>
    <s v="General Catalyst, Viking Global Investors, T. Rowe Price"/>
  </r>
  <r>
    <s v="Creditas"/>
    <n v="5000000000"/>
    <d v="2020-12-18T00:00:00"/>
    <x v="3"/>
    <x v="58"/>
    <x v="19"/>
    <s v="South America"/>
    <n v="2012"/>
    <n v="824000000"/>
    <s v="Kaszek Ventures, Amadeus Capital Partners, Quona Capital"/>
  </r>
  <r>
    <s v="DailyHunt"/>
    <n v="5000000000"/>
    <d v="2020-12-22T00:00:00"/>
    <x v="4"/>
    <x v="10"/>
    <x v="6"/>
    <s v="Asia"/>
    <n v="2007"/>
    <n v="869000000"/>
    <s v="Falcon Edge Capital, Omidyar Network, Sequoia Capital India"/>
  </r>
  <r>
    <s v="Dataiku"/>
    <n v="5000000000"/>
    <d v="2019-12-04T00:00:00"/>
    <x v="4"/>
    <x v="15"/>
    <x v="1"/>
    <s v="North America"/>
    <n v="2013"/>
    <n v="647000000"/>
    <s v="Alven Capital, FirstMark Capital, capitalG"/>
  </r>
  <r>
    <s v="Hopper"/>
    <n v="5000000000"/>
    <d v="2021-03-24T00:00:00"/>
    <x v="12"/>
    <x v="61"/>
    <x v="14"/>
    <s v="North America"/>
    <n v="2007"/>
    <n v="599000000"/>
    <s v="Capital One Growth Ventures, Citi Ventures, OMERS Ventures"/>
  </r>
  <r>
    <s v="Howden Group Holdings"/>
    <n v="5000000000"/>
    <d v="2020-09-29T00:00:00"/>
    <x v="2"/>
    <x v="6"/>
    <x v="4"/>
    <s v="Europe"/>
    <n v="1994"/>
    <n v="187000000"/>
    <s v="General Atlantic, 3i Group, Huagai Capital"/>
  </r>
  <r>
    <s v="Icertis"/>
    <n v="5000000000"/>
    <d v="2019-07-17T00:00:00"/>
    <x v="0"/>
    <x v="62"/>
    <x v="1"/>
    <s v="North America"/>
    <n v="2009"/>
    <n v="371000000"/>
    <s v="Eight Roads Ventures, Greycroft, Ignition Partners"/>
  </r>
  <r>
    <s v="Lendable"/>
    <n v="5000000000"/>
    <d v="2021-03-31T00:00:00"/>
    <x v="3"/>
    <x v="6"/>
    <x v="4"/>
    <s v="Europe"/>
    <n v="2014"/>
    <n v="286000000"/>
    <s v="Ontario Teachers' Pension Plan, Goldman Sachs"/>
  </r>
  <r>
    <s v="Meesho"/>
    <n v="5000000000"/>
    <d v="2021-04-05T00:00:00"/>
    <x v="4"/>
    <x v="10"/>
    <x v="6"/>
    <s v="Asia"/>
    <n v="2015"/>
    <n v="1000000000"/>
    <s v="Venture Highway, Sequoia Capital India, Prosus Ventures"/>
  </r>
  <r>
    <s v="Meizu Technology"/>
    <n v="5000000000"/>
    <d v="2014-07-23T00:00:00"/>
    <x v="10"/>
    <x v="63"/>
    <x v="0"/>
    <s v="Asia"/>
    <n v="2003"/>
    <n v="943000000"/>
    <s v="Telling Telecommunication Holding Co., Alibaba Group"/>
  </r>
  <r>
    <s v="Monzo"/>
    <n v="5000000000"/>
    <d v="2018-10-31T00:00:00"/>
    <x v="3"/>
    <x v="6"/>
    <x v="4"/>
    <s v="Europe"/>
    <n v="2015"/>
    <n v="1000000000"/>
    <s v="Passion Capital, Thrive Capital, Orange Digital Ventures"/>
  </r>
  <r>
    <s v="Moon Active"/>
    <n v="5000000000"/>
    <d v="2020-01-26T00:00:00"/>
    <x v="13"/>
    <x v="56"/>
    <x v="18"/>
    <s v="Asia"/>
    <n v="2011"/>
    <n v="425000000"/>
    <s v="Insight Partners, Andalusian Capital Partners"/>
  </r>
  <r>
    <s v="OfBusiness"/>
    <n v="5000000000"/>
    <d v="2021-07-31T00:00:00"/>
    <x v="1"/>
    <x v="64"/>
    <x v="6"/>
    <s v="Asia"/>
    <n v="2015"/>
    <n v="734000000"/>
    <s v="Matrix Partners India, Falcon Edge Capital, SoftBank Group"/>
  </r>
  <r>
    <s v="Ola Electric Mobility"/>
    <n v="5000000000"/>
    <d v="2019-07-02T00:00:00"/>
    <x v="11"/>
    <x v="10"/>
    <x v="6"/>
    <s v="Asia"/>
    <n v="2019"/>
    <n v="761000000"/>
    <s v="SoftBank Group, Tiger Global Management, Matrix Partners India"/>
  </r>
  <r>
    <s v="OneTrust"/>
    <n v="5000000000"/>
    <d v="2019-07-11T00:00:00"/>
    <x v="4"/>
    <x v="65"/>
    <x v="1"/>
    <s v="North America"/>
    <n v="2016"/>
    <n v="926000000"/>
    <s v="Insight Partners"/>
  </r>
  <r>
    <s v="Pine Labs"/>
    <n v="5000000000"/>
    <d v="2020-01-24T00:00:00"/>
    <x v="3"/>
    <x v="66"/>
    <x v="6"/>
    <s v="Asia"/>
    <n v="1998"/>
    <n v="903000000"/>
    <s v="Sequoia Capital India, Temasek, PayPal Ventures"/>
  </r>
  <r>
    <s v="Pleo"/>
    <n v="5000000000"/>
    <d v="2021-07-06T00:00:00"/>
    <x v="3"/>
    <x v="67"/>
    <x v="21"/>
    <s v="Europe"/>
    <n v="2015"/>
    <n v="428000000"/>
    <s v="Creandum, Founders, Kinnevik"/>
  </r>
  <r>
    <s v="Qonto"/>
    <n v="5000000000"/>
    <d v="2022-01-11T00:00:00"/>
    <x v="3"/>
    <x v="47"/>
    <x v="15"/>
    <s v="Europe"/>
    <n v="2016"/>
    <n v="704000000"/>
    <s v="Alven Capital, Valar Ventures, Tencent Holdings"/>
  </r>
  <r>
    <s v="QuintoAndar"/>
    <n v="5000000000"/>
    <d v="2019-09-09T00:00:00"/>
    <x v="1"/>
    <x v="68"/>
    <x v="19"/>
    <s v="South America"/>
    <n v="2012"/>
    <n v="755000000"/>
    <s v="Kaszek Ventures, General Atlantic, SoftBank Group"/>
  </r>
  <r>
    <s v="Rappi"/>
    <n v="5000000000"/>
    <d v="2018-08-31T00:00:00"/>
    <x v="5"/>
    <x v="69"/>
    <x v="22"/>
    <s v="South America"/>
    <n v="2015"/>
    <n v="2000000000"/>
    <s v="DST Global, Andreessen Horowitz, Sequoia Capital, Redpoint e.ventures"/>
  </r>
  <r>
    <s v="Royole Corporation"/>
    <n v="5000000000"/>
    <d v="2015-08-18T00:00:00"/>
    <x v="10"/>
    <x v="1"/>
    <x v="0"/>
    <s v="Asia"/>
    <n v="2012"/>
    <n v="492000000"/>
    <s v="Warmsun Holding, IDG Capital Partners"/>
  </r>
  <r>
    <s v="SambaNova Systems"/>
    <n v="5000000000"/>
    <d v="2021-04-13T00:00:00"/>
    <x v="6"/>
    <x v="44"/>
    <x v="1"/>
    <s v="North America"/>
    <n v="2017"/>
    <n v="1000000000"/>
    <s v="Walden International, Google Ventures, Intel Capital"/>
  </r>
  <r>
    <s v="Socure"/>
    <n v="5000000000"/>
    <d v="2021-03-16T00:00:00"/>
    <x v="14"/>
    <x v="15"/>
    <x v="1"/>
    <s v="North America"/>
    <n v="2012"/>
    <n v="644000000"/>
    <s v="Two Sigma Ventures, Flint Capital, Commerce Ventures"/>
  </r>
  <r>
    <s v="Trade Republic"/>
    <n v="5000000000"/>
    <d v="2021-05-20T00:00:00"/>
    <x v="3"/>
    <x v="31"/>
    <x v="10"/>
    <s v="Europe"/>
    <n v="2015"/>
    <n v="996000000"/>
    <s v="Founders Fund, Accel, Creandum"/>
  </r>
  <r>
    <s v="UBTECH Robotics"/>
    <n v="5000000000"/>
    <d v="2016-07-25T00:00:00"/>
    <x v="10"/>
    <x v="1"/>
    <x v="0"/>
    <s v="Asia"/>
    <n v="2012"/>
    <n v="943000000"/>
    <s v="CDH Investments, Goldstone Investments, Qiming Venture Partners"/>
  </r>
  <r>
    <s v="United Imaging Healthcare"/>
    <n v="5000000000"/>
    <d v="2017-09-15T00:00:00"/>
    <x v="9"/>
    <x v="12"/>
    <x v="0"/>
    <s v="Asia"/>
    <n v="2011"/>
    <n v="503000000"/>
    <s v="China Life Insurance, China Development Bank Capital, CITIC Securities International"/>
  </r>
  <r>
    <s v="Vinted"/>
    <n v="5000000000"/>
    <d v="2019-11-27T00:00:00"/>
    <x v="1"/>
    <x v="70"/>
    <x v="23"/>
    <s v="Europe"/>
    <n v="2008"/>
    <n v="562000000"/>
    <s v="Accel, Insight Partners, Burda Principal Investments"/>
  </r>
  <r>
    <s v="VIPKid"/>
    <n v="5000000000"/>
    <d v="2016-08-04T00:00:00"/>
    <x v="8"/>
    <x v="0"/>
    <x v="0"/>
    <s v="Asia"/>
    <n v="2013"/>
    <n v="1000000000"/>
    <s v="Sequoia Capital China, Tencent Holdings, Sinovation Ventures"/>
  </r>
  <r>
    <s v="WM Motor"/>
    <n v="5000000000"/>
    <d v="2019-03-08T00:00:00"/>
    <x v="11"/>
    <x v="12"/>
    <x v="0"/>
    <s v="Asia"/>
    <n v="2015"/>
    <n v="4000000000"/>
    <s v="Baidu Capital, Linear Venture, Tencent"/>
  </r>
  <r>
    <s v="ZEPZ"/>
    <n v="5000000000"/>
    <d v="2021-08-23T00:00:00"/>
    <x v="3"/>
    <x v="6"/>
    <x v="4"/>
    <s v="Europe"/>
    <n v="2010"/>
    <n v="655000000"/>
    <s v="Accel, Technology Crossover Ventures, LeapFrog Investments"/>
  </r>
  <r>
    <s v="Abogen"/>
    <n v="4000000000"/>
    <d v="2021-11-29T00:00:00"/>
    <x v="9"/>
    <x v="71"/>
    <x v="0"/>
    <s v="Asia"/>
    <n v="2019"/>
    <n v="1000000000"/>
    <s v="Hillhouse Capital Management, SoftBank Group, Qiming Venture Partners"/>
  </r>
  <r>
    <s v="Applied Intuition"/>
    <n v="4000000000"/>
    <d v="2020-10-22T00:00:00"/>
    <x v="6"/>
    <x v="72"/>
    <x v="1"/>
    <s v="North America"/>
    <n v="2017"/>
    <n v="352000000"/>
    <s v="Andreessen Horowitz, Lux Capital, General Catalyst"/>
  </r>
  <r>
    <s v="Arctic Wolf Networks"/>
    <n v="4000000000"/>
    <d v="2020-10-22T00:00:00"/>
    <x v="14"/>
    <x v="73"/>
    <x v="1"/>
    <s v="North America"/>
    <n v="2012"/>
    <n v="498000000"/>
    <s v="Lightspeed Venture Partners, Redpoint Ventures, Viking Global Investors"/>
  </r>
  <r>
    <s v="Articulate"/>
    <n v="4000000000"/>
    <d v="2021-07-01T00:00:00"/>
    <x v="8"/>
    <x v="15"/>
    <x v="1"/>
    <s v="North America"/>
    <n v="2015"/>
    <n v="2000000000"/>
    <s v="Blackstone, ICONIQ Growth, General Atlantic"/>
  </r>
  <r>
    <s v="Aurora Solar"/>
    <n v="4000000000"/>
    <d v="2021-05-24T00:00:00"/>
    <x v="4"/>
    <x v="3"/>
    <x v="1"/>
    <s v="North America"/>
    <n v="2013"/>
    <n v="523000000"/>
    <s v="Fifth Wall Ventures, Energize Ventures, ICONIQ Capital"/>
  </r>
  <r>
    <s v="BitPanda"/>
    <n v="4000000000"/>
    <d v="2021-03-16T00:00:00"/>
    <x v="3"/>
    <x v="74"/>
    <x v="24"/>
    <s v="Europe"/>
    <n v="2014"/>
    <n v="546000000"/>
    <s v="Speedinvest, Valar Ventures, Uniqa Ventures"/>
  </r>
  <r>
    <s v="Branch"/>
    <n v="4000000000"/>
    <d v="2018-09-10T00:00:00"/>
    <x v="13"/>
    <x v="45"/>
    <x v="1"/>
    <s v="North America"/>
    <n v="2014"/>
    <n v="667000000"/>
    <s v="New Enterprise Associates, Pear, Cowboy Ventures"/>
  </r>
  <r>
    <s v="BrowserStack"/>
    <n v="4000000000"/>
    <d v="2021-06-16T00:00:00"/>
    <x v="4"/>
    <x v="75"/>
    <x v="25"/>
    <s v="Europe"/>
    <n v="2011"/>
    <n v="250000000"/>
    <s v="Accel, Insight Partners, Bond Capital"/>
  </r>
  <r>
    <s v="Celsius Network"/>
    <n v="4000000000"/>
    <d v="2021-10-12T00:00:00"/>
    <x v="3"/>
    <x v="43"/>
    <x v="1"/>
    <s v="North America"/>
    <n v="2017"/>
    <n v="864000000"/>
    <s v="WestCap Group, Caisse de depot et placement du Quebec"/>
  </r>
  <r>
    <s v="Cerebras Systems"/>
    <n v="4000000000"/>
    <d v="2018-11-14T00:00:00"/>
    <x v="10"/>
    <x v="76"/>
    <x v="1"/>
    <s v="North America"/>
    <n v="2016"/>
    <n v="720000000"/>
    <s v="Benchmark, Foundation Capital, Sequoia Capital"/>
  </r>
  <r>
    <s v="Chainalysis"/>
    <n v="4000000000"/>
    <d v="2020-11-23T00:00:00"/>
    <x v="3"/>
    <x v="15"/>
    <x v="1"/>
    <s v="North America"/>
    <n v="2014"/>
    <n v="367000000"/>
    <s v="Addition, Benhcmark, Accel"/>
  </r>
  <r>
    <s v="ChargeBee Technologies"/>
    <n v="4000000000"/>
    <d v="2021-04-20T00:00:00"/>
    <x v="3"/>
    <x v="77"/>
    <x v="1"/>
    <s v="North America"/>
    <n v="2011"/>
    <n v="468000000"/>
    <s v="Insight Partners, Tiger Global Management, Accel"/>
  </r>
  <r>
    <s v="ClickUp"/>
    <n v="4000000000"/>
    <d v="2020-12-15T00:00:00"/>
    <x v="4"/>
    <x v="17"/>
    <x v="1"/>
    <s v="North America"/>
    <n v="2017"/>
    <n v="535000000"/>
    <s v="Georgian Partners, Craft Ventures"/>
  </r>
  <r>
    <s v="Clubhouse"/>
    <n v="4000000000"/>
    <d v="2021-01-24T00:00:00"/>
    <x v="13"/>
    <x v="3"/>
    <x v="1"/>
    <s v="North America"/>
    <n v="2020"/>
    <n v="110000000"/>
    <s v="Andreessen Horowitz, TQ Ventures"/>
  </r>
  <r>
    <s v="Coalition"/>
    <n v="4000000000"/>
    <d v="2021-03-17T00:00:00"/>
    <x v="14"/>
    <x v="3"/>
    <x v="1"/>
    <s v="North America"/>
    <n v="2017"/>
    <n v="505000000"/>
    <s v="Two Sigma Ventures, Flint Capital, Commerce Ventures"/>
  </r>
  <r>
    <s v="Commure"/>
    <n v="4000000000"/>
    <d v="2021-09-16T00:00:00"/>
    <x v="4"/>
    <x v="3"/>
    <x v="1"/>
    <s v="North America"/>
    <n v="2017"/>
    <n v="542000000"/>
    <s v="General Catalyst, HCA Healthcare"/>
  </r>
  <r>
    <s v="Course Hero"/>
    <n v="4000000000"/>
    <d v="2020-02-12T00:00:00"/>
    <x v="8"/>
    <x v="45"/>
    <x v="1"/>
    <s v="North America"/>
    <n v="2006"/>
    <n v="477000000"/>
    <s v="NewView Capital, Maveron, Ridge Ventures"/>
  </r>
  <r>
    <s v="Dataminr"/>
    <n v="4000000000"/>
    <d v="2018-06-04T00:00:00"/>
    <x v="0"/>
    <x v="15"/>
    <x v="1"/>
    <s v="North America"/>
    <n v="2009"/>
    <n v="1000000000"/>
    <s v="Venrock, Institutional Venture Partners, Goldman Sachs"/>
  </r>
  <r>
    <s v="dbt Labs"/>
    <n v="4000000000"/>
    <d v="2021-06-30T00:00:00"/>
    <x v="6"/>
    <x v="13"/>
    <x v="1"/>
    <s v="North America"/>
    <n v="2016"/>
    <n v="414000000"/>
    <s v="Andreessen Horowitz, Amplify Partners, Sequoia Capital"/>
  </r>
  <r>
    <s v="Dutchie"/>
    <n v="4000000000"/>
    <d v="2021-03-16T00:00:00"/>
    <x v="1"/>
    <x v="78"/>
    <x v="1"/>
    <s v="North America"/>
    <n v="2017"/>
    <n v="603000000"/>
    <s v="Casa Verde Capital, Gron Ventures, Thrity Five Ventures"/>
  </r>
  <r>
    <s v="FalconX"/>
    <n v="4000000000"/>
    <d v="2021-08-10T00:00:00"/>
    <x v="3"/>
    <x v="41"/>
    <x v="1"/>
    <s v="North America"/>
    <n v="2018"/>
    <n v="324000000"/>
    <s v="Tiger Global Management, American Express Ventures, B Capital Group"/>
  </r>
  <r>
    <s v="Farmers Business Network"/>
    <n v="4000000000"/>
    <d v="2020-08-03T00:00:00"/>
    <x v="2"/>
    <x v="79"/>
    <x v="1"/>
    <s v="North America"/>
    <n v="2014"/>
    <n v="870000000"/>
    <s v="Blackrock, Kleiner Perkins Caulfield &amp; Byers, Google Ventures"/>
  </r>
  <r>
    <s v="Flock Safety"/>
    <n v="4000000000"/>
    <d v="2021-07-13T00:00:00"/>
    <x v="10"/>
    <x v="65"/>
    <x v="1"/>
    <s v="North America"/>
    <n v="2017"/>
    <n v="381000000"/>
    <s v="Matrix Partners, Initialized Capital, Tiger Global Management"/>
  </r>
  <r>
    <s v="Globalization Partners"/>
    <n v="4000000000"/>
    <d v="2022-01-24T00:00:00"/>
    <x v="4"/>
    <x v="25"/>
    <x v="1"/>
    <s v="North America"/>
    <n v="2012"/>
    <n v="350000000"/>
    <s v="Vista Equity Partners, Wincove, TDR Capital"/>
  </r>
  <r>
    <s v="GOAT"/>
    <n v="4000000000"/>
    <d v="2020-09-23T00:00:00"/>
    <x v="1"/>
    <x v="80"/>
    <x v="1"/>
    <s v="North America"/>
    <n v="2015"/>
    <n v="493000000"/>
    <s v="Upfront Ventures, Webb Investment Network, D1 Capital Partners"/>
  </r>
  <r>
    <s v="Greensill"/>
    <n v="4000000000"/>
    <d v="2018-07-16T00:00:00"/>
    <x v="3"/>
    <x v="6"/>
    <x v="4"/>
    <s v="Europe"/>
    <n v="2011"/>
    <n v="2000000000"/>
    <s v="SoftBank Group, General Atlantic"/>
  </r>
  <r>
    <s v="Guild Education"/>
    <n v="4000000000"/>
    <d v="2019-11-13T00:00:00"/>
    <x v="4"/>
    <x v="81"/>
    <x v="1"/>
    <s v="North America"/>
    <n v="2015"/>
    <n v="379000000"/>
    <s v="General Atlantic, Blackstone, ICONIQ Growth"/>
  </r>
  <r>
    <s v="Handshake"/>
    <n v="4000000000"/>
    <d v="2021-05-12T00:00:00"/>
    <x v="4"/>
    <x v="3"/>
    <x v="1"/>
    <s v="North America"/>
    <n v="2014"/>
    <n v="434000000"/>
    <s v="Kleiner Perkins Caufield &amp; Byers, Lightspeed Venture Partners, True Ventures"/>
  </r>
  <r>
    <s v="Highspot"/>
    <n v="4000000000"/>
    <d v="2021-02-22T00:00:00"/>
    <x v="4"/>
    <x v="82"/>
    <x v="1"/>
    <s v="North America"/>
    <n v="2013"/>
    <n v="643000000"/>
    <s v="Madrona Venture Group, Shasta Ventures, Salesforce Ventures"/>
  </r>
  <r>
    <s v="Horizon Robotics"/>
    <n v="4000000000"/>
    <d v="2019-02-27T00:00:00"/>
    <x v="0"/>
    <x v="0"/>
    <x v="0"/>
    <s v="Asia"/>
    <n v="2015"/>
    <n v="2000000000"/>
    <s v="Hillhouse Capital Management, Linear Venture, Morningside Venture Capital"/>
  </r>
  <r>
    <s v="Houzz"/>
    <n v="4000000000"/>
    <d v="2014-09-30T00:00:00"/>
    <x v="1"/>
    <x v="44"/>
    <x v="1"/>
    <s v="North America"/>
    <n v="2008"/>
    <n v="614000000"/>
    <s v="New Enterprise Associates, Sequoia Capital, Comcast Ventures"/>
  </r>
  <r>
    <s v="Hozon Auto"/>
    <n v="4000000000"/>
    <d v="2022-02-22T00:00:00"/>
    <x v="11"/>
    <x v="12"/>
    <x v="0"/>
    <s v="Asia"/>
    <n v="2014"/>
    <n v="2000000000"/>
    <s v="HD Capital, Qihoo 360 Technology, China Fortune Land Development"/>
  </r>
  <r>
    <s v="HyalRoute"/>
    <n v="4000000000"/>
    <d v="2020-05-26T00:00:00"/>
    <x v="13"/>
    <x v="8"/>
    <x v="26"/>
    <s v="Asia"/>
    <n v="2015"/>
    <n v="263000000"/>
    <s v="Kuang-Chi"/>
  </r>
  <r>
    <s v="Indigo Ag"/>
    <n v="4000000000"/>
    <d v="2017-09-26T00:00:00"/>
    <x v="0"/>
    <x v="25"/>
    <x v="1"/>
    <s v="North America"/>
    <n v="2014"/>
    <n v="1000000000"/>
    <s v="Activant Capital Group, Alaska Permanent Fund, Baillie Gifford &amp; Co."/>
  </r>
  <r>
    <s v="Intarcia Therapeutics"/>
    <n v="4000000000"/>
    <d v="2014-04-01T00:00:00"/>
    <x v="9"/>
    <x v="25"/>
    <x v="1"/>
    <s v="North America"/>
    <n v="1995"/>
    <n v="1000000000"/>
    <s v="New Enterprise Associates, New Leaf Venture Partners, Charter Venture Capital"/>
  </r>
  <r>
    <s v="Kraken"/>
    <n v="4000000000"/>
    <d v="2019-06-25T00:00:00"/>
    <x v="3"/>
    <x v="3"/>
    <x v="1"/>
    <s v="North America"/>
    <n v="2011"/>
    <n v="119000000"/>
    <s v="Bnk To The Future, Trammell Ventures, SBI Investment"/>
  </r>
  <r>
    <s v="Lenskart"/>
    <n v="4000000000"/>
    <d v="2019-12-20T00:00:00"/>
    <x v="1"/>
    <x v="83"/>
    <x v="6"/>
    <s v="Asia"/>
    <n v="2008"/>
    <n v="776000000"/>
    <s v="Chiratae Ventures, PremjiInvest, Softbank"/>
  </r>
  <r>
    <s v="Medlinker"/>
    <n v="4000000000"/>
    <d v="2018-07-31T00:00:00"/>
    <x v="9"/>
    <x v="84"/>
    <x v="0"/>
    <s v="Asia"/>
    <n v="2014"/>
    <n v="761000000"/>
    <s v="China Health Industry Investment Fund, China Renaissance, and Sequoia Capital China"/>
  </r>
  <r>
    <s v="MEGVII"/>
    <n v="4000000000"/>
    <d v="2017-10-31T00:00:00"/>
    <x v="0"/>
    <x v="0"/>
    <x v="0"/>
    <s v="Asia"/>
    <n v="2011"/>
    <n v="1000000000"/>
    <s v="Ant Financial Services Group, Russia-China Investment Fund, Foxconn Technology Company"/>
  </r>
  <r>
    <s v="Melio"/>
    <n v="4000000000"/>
    <d v="2021-01-25T00:00:00"/>
    <x v="3"/>
    <x v="15"/>
    <x v="1"/>
    <s v="North America"/>
    <n v="2018"/>
    <n v="504000000"/>
    <s v="Accel, Aleph, American Express Ventures"/>
  </r>
  <r>
    <s v="Mirakl"/>
    <n v="4000000000"/>
    <d v="2020-09-22T00:00:00"/>
    <x v="1"/>
    <x v="47"/>
    <x v="15"/>
    <s v="Europe"/>
    <n v="2011"/>
    <n v="948000000"/>
    <s v="Elaia Partners, 83North, Felix Capital"/>
  </r>
  <r>
    <s v="MoonPay"/>
    <n v="4000000000"/>
    <d v="2021-11-22T00:00:00"/>
    <x v="3"/>
    <x v="85"/>
    <x v="1"/>
    <s v="North America"/>
    <n v="2019"/>
    <n v="555000000"/>
    <s v="New Enterprise Associates, Coatue Management, Tiger Global Management"/>
  </r>
  <r>
    <s v="Next Insurance"/>
    <n v="4000000000"/>
    <d v="2019-10-07T00:00:00"/>
    <x v="3"/>
    <x v="44"/>
    <x v="1"/>
    <s v="North America"/>
    <n v="2016"/>
    <n v="881000000"/>
    <s v="Zeev Ventures, Ribbit Capital, TLV Partners"/>
  </r>
  <r>
    <s v="Noom"/>
    <n v="4000000000"/>
    <d v="2021-05-24T00:00:00"/>
    <x v="9"/>
    <x v="15"/>
    <x v="1"/>
    <s v="North America"/>
    <n v="2006"/>
    <n v="657000000"/>
    <s v="Qualcomm Ventures, Samsung Ventures, Silver Lake"/>
  </r>
  <r>
    <s v="Olive"/>
    <n v="4000000000"/>
    <d v="2020-12-01T00:00:00"/>
    <x v="4"/>
    <x v="86"/>
    <x v="1"/>
    <s v="North America"/>
    <n v="2012"/>
    <n v="856000000"/>
    <s v="Drive Capital, General Catalyst, Ascension Ventures"/>
  </r>
  <r>
    <s v="Otto Bock HealthCare"/>
    <n v="4000000000"/>
    <d v="2017-06-24T00:00:00"/>
    <x v="9"/>
    <x v="87"/>
    <x v="10"/>
    <s v="Europe"/>
    <n v="1919"/>
    <n v="0"/>
    <s v="EQT Partners"/>
  </r>
  <r>
    <s v="Outreach"/>
    <n v="4000000000"/>
    <d v="2019-04-16T00:00:00"/>
    <x v="4"/>
    <x v="82"/>
    <x v="1"/>
    <s v="North America"/>
    <n v="2011"/>
    <n v="489000000"/>
    <s v="Mayfield Fund, M12, Trinity Ventures"/>
  </r>
  <r>
    <s v="Papaya Global"/>
    <n v="4000000000"/>
    <d v="2021-03-04T00:00:00"/>
    <x v="4"/>
    <x v="15"/>
    <x v="1"/>
    <s v="North America"/>
    <n v="2016"/>
    <n v="440000000"/>
    <s v="Bessemer Venture Partners, Insight Partners, New Era Ventures"/>
  </r>
  <r>
    <s v="Patreon"/>
    <n v="4000000000"/>
    <d v="2020-09-02T00:00:00"/>
    <x v="4"/>
    <x v="3"/>
    <x v="1"/>
    <s v="North America"/>
    <n v="2013"/>
    <n v="413000000"/>
    <s v="Index Ventures, Thrive Capital, CRV"/>
  </r>
  <r>
    <s v="PointClickCare"/>
    <n v="4000000000"/>
    <d v="2021-01-07T00:00:00"/>
    <x v="4"/>
    <x v="88"/>
    <x v="14"/>
    <s v="North America"/>
    <n v="2000"/>
    <n v="230000000"/>
    <s v="Dragoneer Investment Group, Hellman &amp; Friedman, JMI Equity"/>
  </r>
  <r>
    <s v="Radiology Partners"/>
    <n v="4000000000"/>
    <d v="2018-02-26T00:00:00"/>
    <x v="9"/>
    <x v="89"/>
    <x v="1"/>
    <s v="North America"/>
    <n v="2012"/>
    <n v="1000000000"/>
    <s v="New Enterprise Associates, Starr Investment Holdings"/>
  </r>
  <r>
    <s v="Rec Room"/>
    <n v="4000000000"/>
    <d v="2021-03-23T00:00:00"/>
    <x v="4"/>
    <x v="82"/>
    <x v="1"/>
    <s v="North America"/>
    <n v="2016"/>
    <n v="294000000"/>
    <s v="First Round Capital, Sequoia Capital, Index Ventures"/>
  </r>
  <r>
    <s v="Redwood Materials"/>
    <n v="4000000000"/>
    <d v="2021-07-28T00:00:00"/>
    <x v="2"/>
    <x v="90"/>
    <x v="1"/>
    <s v="North America"/>
    <n v="2017"/>
    <n v="792000000"/>
    <s v="Breakthrough Energy Ventures, Capricorn Investment Group, Valor Equity Partners"/>
  </r>
  <r>
    <s v="Relativity"/>
    <n v="4000000000"/>
    <d v="2021-03-18T00:00:00"/>
    <x v="4"/>
    <x v="40"/>
    <x v="1"/>
    <s v="North America"/>
    <n v="2001"/>
    <n v="125000000"/>
    <s v="Silver Lake, ICONIQ Capital"/>
  </r>
  <r>
    <s v="Relativity Space"/>
    <n v="4000000000"/>
    <d v="2020-11-23T00:00:00"/>
    <x v="2"/>
    <x v="91"/>
    <x v="1"/>
    <s v="North America"/>
    <n v="2016"/>
    <n v="1000000000"/>
    <s v="Playground Global, Bond, Tribe Capital"/>
  </r>
  <r>
    <s v="Rubrik"/>
    <n v="4000000000"/>
    <d v="2017-04-28T00:00:00"/>
    <x v="6"/>
    <x v="44"/>
    <x v="1"/>
    <s v="North America"/>
    <n v="2014"/>
    <n v="553000000"/>
    <s v="Greylock Partners, Lightspeed Venture Partners, Khosla Ventures"/>
  </r>
  <r>
    <s v="ShareChat"/>
    <n v="4000000000"/>
    <d v="2021-04-08T00:00:00"/>
    <x v="4"/>
    <x v="10"/>
    <x v="6"/>
    <s v="Asia"/>
    <n v="2015"/>
    <n v="1000000000"/>
    <s v="India Quotient, Elevation Capital, Lightspeed Venture Partners"/>
  </r>
  <r>
    <s v="Sorare"/>
    <n v="4000000000"/>
    <d v="2021-09-21T00:00:00"/>
    <x v="1"/>
    <x v="47"/>
    <x v="15"/>
    <s v="Europe"/>
    <n v="2019"/>
    <n v="739000000"/>
    <s v="Benchmark, Accel, SoftBank Group"/>
  </r>
  <r>
    <s v="SSENSE"/>
    <n v="4000000000"/>
    <d v="2021-06-08T00:00:00"/>
    <x v="1"/>
    <x v="61"/>
    <x v="14"/>
    <s v="North America"/>
    <n v="2003"/>
    <s v="Unknown"/>
    <s v="Sequoia Capital"/>
  </r>
  <r>
    <s v="StockX"/>
    <n v="4000000000"/>
    <d v="2019-06-26T00:00:00"/>
    <x v="1"/>
    <x v="92"/>
    <x v="1"/>
    <s v="North America"/>
    <n v="2016"/>
    <n v="495000000"/>
    <s v="Google Ventures, Battery Ventures, DST Global"/>
  </r>
  <r>
    <s v="Tekion"/>
    <n v="4000000000"/>
    <d v="2020-10-21T00:00:00"/>
    <x v="4"/>
    <x v="93"/>
    <x v="1"/>
    <s v="North America"/>
    <n v="2016"/>
    <n v="435000000"/>
    <s v="Airbus Ventures, Index Ventures, Advent International"/>
  </r>
  <r>
    <s v="ThoughtSpot"/>
    <n v="4000000000"/>
    <d v="2018-05-08T00:00:00"/>
    <x v="4"/>
    <x v="72"/>
    <x v="1"/>
    <s v="North America"/>
    <n v="2012"/>
    <n v="664000000"/>
    <s v="Lightspeed Venture Partners, Khosla Ventures, Geodesic Capital"/>
  </r>
  <r>
    <s v="Turing"/>
    <n v="4000000000"/>
    <d v="2021-12-20T00:00:00"/>
    <x v="4"/>
    <x v="44"/>
    <x v="1"/>
    <s v="North America"/>
    <n v="2018"/>
    <n v="128000000"/>
    <s v="Foundation Capital, Frontier Ventures, AltaIR Capital"/>
  </r>
  <r>
    <s v="VAST Data"/>
    <n v="4000000000"/>
    <d v="2020-04-16T00:00:00"/>
    <x v="6"/>
    <x v="15"/>
    <x v="1"/>
    <s v="North America"/>
    <n v="2016"/>
    <n v="263000000"/>
    <s v="Norwest Venture Partners, Goldman Sachs, Dell Technologies Capital"/>
  </r>
  <r>
    <s v="Vuori"/>
    <n v="4000000000"/>
    <d v="2021-10-13T00:00:00"/>
    <x v="1"/>
    <x v="94"/>
    <x v="1"/>
    <s v="North America"/>
    <n v="2015"/>
    <n v="445000000"/>
    <s v="SoftBank Group, Norwest Venture Partners"/>
  </r>
  <r>
    <s v="Webflow"/>
    <n v="4000000000"/>
    <d v="2021-01-13T00:00:00"/>
    <x v="4"/>
    <x v="3"/>
    <x v="1"/>
    <s v="North America"/>
    <n v="2012"/>
    <n v="335000000"/>
    <s v="Accel, Silversmith Capital Partners, capitalG"/>
  </r>
  <r>
    <s v="Weee!"/>
    <n v="4000000000"/>
    <d v="2021-03-16T00:00:00"/>
    <x v="5"/>
    <x v="33"/>
    <x v="1"/>
    <s v="North America"/>
    <n v="2015"/>
    <n v="864000000"/>
    <s v="Goodwater Capital, iFly, XVC Venture Capital"/>
  </r>
  <r>
    <s v="WeRide"/>
    <n v="4000000000"/>
    <d v="2020-12-23T00:00:00"/>
    <x v="11"/>
    <x v="59"/>
    <x v="0"/>
    <s v="Asia"/>
    <n v="2017"/>
    <n v="1000000000"/>
    <s v="Atop Capital, IDInvest Partners, Qiming Venture Partners"/>
  </r>
  <r>
    <s v="Whoop"/>
    <n v="4000000000"/>
    <d v="2020-10-28T00:00:00"/>
    <x v="1"/>
    <x v="25"/>
    <x v="1"/>
    <s v="North America"/>
    <n v="2012"/>
    <n v="404000000"/>
    <s v="NextView Ventures, Promus Ventures, Two Sigma Ventures"/>
  </r>
  <r>
    <s v="Yello Mobile"/>
    <n v="4000000000"/>
    <d v="2014-11-11T00:00:00"/>
    <x v="13"/>
    <x v="29"/>
    <x v="12"/>
    <s v="Asia"/>
    <n v="2012"/>
    <n v="216000000"/>
    <s v="Formation 8"/>
  </r>
  <r>
    <s v="Yuga Labs"/>
    <n v="4000000000"/>
    <d v="2022-03-22T00:00:00"/>
    <x v="3"/>
    <x v="85"/>
    <x v="1"/>
    <s v="North America"/>
    <n v="2021"/>
    <n v="450000000"/>
    <s v="Andreessen Horowitz, Thrive Capital, Sound Ventures"/>
  </r>
  <r>
    <s v="Zapier"/>
    <n v="4000000000"/>
    <d v="2021-01-14T00:00:00"/>
    <x v="4"/>
    <x v="72"/>
    <x v="1"/>
    <s v="North America"/>
    <n v="2011"/>
    <n v="1000000"/>
    <s v="Sequoia Capital, Bessemer Venture Partners, Threshold Ventures"/>
  </r>
  <r>
    <s v="A24 Films"/>
    <n v="3000000000"/>
    <d v="2022-03-09T00:00:00"/>
    <x v="2"/>
    <x v="15"/>
    <x v="1"/>
    <s v="North America"/>
    <n v="2012"/>
    <n v="225000000"/>
    <s v="Stripes Group, Neuberger Berman"/>
  </r>
  <r>
    <s v="Acronis"/>
    <n v="3000000000"/>
    <d v="2019-09-18T00:00:00"/>
    <x v="14"/>
    <x v="95"/>
    <x v="27"/>
    <s v="Europe"/>
    <n v="2003"/>
    <n v="408000000"/>
    <s v="Goldman Sachs, VebVentures, Insight Partners"/>
  </r>
  <r>
    <s v="ActiveCampaign"/>
    <n v="3000000000"/>
    <d v="2021-04-21T00:00:00"/>
    <x v="4"/>
    <x v="40"/>
    <x v="1"/>
    <s v="North America"/>
    <n v="2003"/>
    <n v="360000000"/>
    <s v="Silversmith Capital Partners, Susquehanna Growth Equity, Tiger Global Management"/>
  </r>
  <r>
    <s v="Age of Learning"/>
    <n v="3000000000"/>
    <d v="2016-05-03T00:00:00"/>
    <x v="8"/>
    <x v="27"/>
    <x v="1"/>
    <s v="North America"/>
    <n v="2007"/>
    <n v="500000000"/>
    <s v="Iconiq Capital"/>
  </r>
  <r>
    <s v="Amber Group"/>
    <n v="3000000000"/>
    <d v="2021-06-21T00:00:00"/>
    <x v="3"/>
    <x v="8"/>
    <x v="11"/>
    <s v="Asia"/>
    <n v="2015"/>
    <n v="328000000"/>
    <s v="Tiger Global Management, Tiger Brokers, DCM Ventures"/>
  </r>
  <r>
    <s v="Anchorage Digital"/>
    <n v="3000000000"/>
    <d v="2021-12-15T00:00:00"/>
    <x v="3"/>
    <x v="3"/>
    <x v="1"/>
    <s v="North America"/>
    <n v="2017"/>
    <n v="487000000"/>
    <s v="Andreessen Horowitz, Blockchain Capital, Lux Capital"/>
  </r>
  <r>
    <s v="ApplyBoard"/>
    <n v="3000000000"/>
    <d v="2020-05-05T00:00:00"/>
    <x v="8"/>
    <x v="96"/>
    <x v="14"/>
    <s v="North America"/>
    <n v="2015"/>
    <n v="483000000"/>
    <s v="Artiman Ventures, Plug and Play Ventures, Anthos Capital"/>
  </r>
  <r>
    <s v="Aura"/>
    <n v="3000000000"/>
    <d v="2021-06-09T00:00:00"/>
    <x v="14"/>
    <x v="97"/>
    <x v="1"/>
    <s v="North America"/>
    <n v="2019"/>
    <n v="500000000"/>
    <s v="Warburg Pincus, General Catalyst"/>
  </r>
  <r>
    <s v="Automattic"/>
    <n v="3000000000"/>
    <d v="2013-05-27T00:00:00"/>
    <x v="4"/>
    <x v="3"/>
    <x v="1"/>
    <s v="North America"/>
    <n v="2005"/>
    <n v="859000000"/>
    <s v="Insight Venture Partners, Lowercase Capital, Polaris Partners"/>
  </r>
  <r>
    <s v="Axonius"/>
    <n v="3000000000"/>
    <d v="2021-03-01T00:00:00"/>
    <x v="14"/>
    <x v="15"/>
    <x v="1"/>
    <s v="North America"/>
    <n v="2017"/>
    <n v="395000000"/>
    <s v="Vertex Ventures Israel, Bessemer Venture Partners, Emerge"/>
  </r>
  <r>
    <s v="BharatPe"/>
    <n v="3000000000"/>
    <d v="2021-07-30T00:00:00"/>
    <x v="3"/>
    <x v="98"/>
    <x v="6"/>
    <s v="Asia"/>
    <n v="2018"/>
    <n v="600000000"/>
    <s v="Insight Partners, Sequoia Capital India, BEENEXT"/>
  </r>
  <r>
    <s v="BlockDaemon"/>
    <n v="3000000000"/>
    <d v="2021-09-21T00:00:00"/>
    <x v="3"/>
    <x v="48"/>
    <x v="1"/>
    <s v="North America"/>
    <n v="2016"/>
    <n v="398000000"/>
    <s v="BOLDstart Ventures, Lerer Hippeau, Kenetic Capital"/>
  </r>
  <r>
    <s v="BlockFi"/>
    <n v="3000000000"/>
    <d v="2021-03-11T00:00:00"/>
    <x v="3"/>
    <x v="99"/>
    <x v="1"/>
    <s v="North America"/>
    <n v="2017"/>
    <n v="1000000000"/>
    <s v="ConsenSys Ventures, Valar Ventures, PUC"/>
  </r>
  <r>
    <s v="Blockstream"/>
    <n v="3000000000"/>
    <d v="2021-08-24T00:00:00"/>
    <x v="3"/>
    <x v="36"/>
    <x v="14"/>
    <s v="North America"/>
    <n v="2014"/>
    <n v="299000000"/>
    <s v="AME Cloud Ventures, Future Perfect Ventures, Blockchain Capital"/>
  </r>
  <r>
    <s v="BYTON"/>
    <n v="3000000000"/>
    <d v="2018-04-20T00:00:00"/>
    <x v="11"/>
    <x v="100"/>
    <x v="0"/>
    <s v="Asia"/>
    <n v="2016"/>
    <n v="1000000000"/>
    <s v="FAW Group, Tencent Holdings, Tus Holdings"/>
  </r>
  <r>
    <s v="Calendly"/>
    <n v="3000000000"/>
    <d v="2021-01-26T00:00:00"/>
    <x v="4"/>
    <x v="65"/>
    <x v="1"/>
    <s v="North America"/>
    <n v="2013"/>
    <n v="351000000"/>
    <s v="ICONIQ Capital, OpenView Venture Partners"/>
  </r>
  <r>
    <s v="Carbon Health"/>
    <n v="3000000000"/>
    <d v="2021-07-21T00:00:00"/>
    <x v="9"/>
    <x v="3"/>
    <x v="1"/>
    <s v="North America"/>
    <n v="2015"/>
    <n v="523000000"/>
    <s v="Brookfield Asset Management, Blackstone, Data Collective"/>
  </r>
  <r>
    <s v="Cars24"/>
    <n v="3000000000"/>
    <d v="2020-11-24T00:00:00"/>
    <x v="1"/>
    <x v="64"/>
    <x v="6"/>
    <s v="Asia"/>
    <n v="2015"/>
    <n v="1000000000"/>
    <s v="Moore Strategic Ventures, DST Global, Sequoia Capital India"/>
  </r>
  <r>
    <s v="Cato Networks"/>
    <n v="3000000000"/>
    <d v="2020-11-17T00:00:00"/>
    <x v="14"/>
    <x v="56"/>
    <x v="18"/>
    <s v="Asia"/>
    <n v="2015"/>
    <n v="532000000"/>
    <s v="Aspect Ventures, SingTel Innov8, Greylock Partners"/>
  </r>
  <r>
    <s v="Cedar"/>
    <n v="3000000000"/>
    <d v="2021-03-09T00:00:00"/>
    <x v="3"/>
    <x v="15"/>
    <x v="1"/>
    <s v="North America"/>
    <n v="2016"/>
    <n v="326000000"/>
    <s v="Thrive Capital, Founders Fund, Cocnord Health Partners"/>
  </r>
  <r>
    <s v="Circle"/>
    <n v="3000000000"/>
    <d v="2018-05-15T00:00:00"/>
    <x v="3"/>
    <x v="25"/>
    <x v="1"/>
    <s v="North America"/>
    <n v="2013"/>
    <n v="711000000"/>
    <s v="General Catalyst, Digital Currency Group, Accel"/>
  </r>
  <r>
    <s v="Clari"/>
    <n v="3000000000"/>
    <d v="2021-03-03T00:00:00"/>
    <x v="4"/>
    <x v="72"/>
    <x v="1"/>
    <s v="North America"/>
    <n v="2012"/>
    <n v="496000000"/>
    <s v="Sequoia Capital, Bain Capital Ventures, enaya Capital"/>
  </r>
  <r>
    <s v="CMR Surgical"/>
    <n v="3000000000"/>
    <d v="2019-09-17T00:00:00"/>
    <x v="9"/>
    <x v="101"/>
    <x v="4"/>
    <s v="Europe"/>
    <n v="2014"/>
    <n v="975000000"/>
    <s v="Cambridge Innovation Capital, LGT Capital Partners, Escala Capital"/>
  </r>
  <r>
    <s v="Cohesity"/>
    <n v="3000000000"/>
    <d v="2018-06-11T00:00:00"/>
    <x v="6"/>
    <x v="38"/>
    <x v="1"/>
    <s v="North America"/>
    <n v="2013"/>
    <n v="660000000"/>
    <s v="SoftBank Group, Sequoia Capital, Wing Venture Capital"/>
  </r>
  <r>
    <s v="Contentful"/>
    <n v="3000000000"/>
    <d v="2021-07-28T00:00:00"/>
    <x v="4"/>
    <x v="31"/>
    <x v="10"/>
    <s v="Europe"/>
    <n v="2013"/>
    <n v="333000000"/>
    <s v="Balderton Capital, General Catalyst, Tiger Global Management"/>
  </r>
  <r>
    <s v="ContentSquare"/>
    <n v="3000000000"/>
    <d v="2021-05-25T00:00:00"/>
    <x v="4"/>
    <x v="47"/>
    <x v="15"/>
    <s v="Europe"/>
    <n v="2012"/>
    <n v="812000000"/>
    <s v="Highland Europe, Eurazeo, Canaan Partners"/>
  </r>
  <r>
    <s v="Convoy"/>
    <n v="3000000000"/>
    <d v="2018-09-21T00:00:00"/>
    <x v="5"/>
    <x v="82"/>
    <x v="1"/>
    <s v="North America"/>
    <n v="2015"/>
    <n v="666000000"/>
    <s v="Greylock Partners, capitalG, Y Combinator"/>
  </r>
  <r>
    <s v="Cross River Bank"/>
    <n v="3000000000"/>
    <d v="2022-02-11T00:00:00"/>
    <x v="3"/>
    <x v="102"/>
    <x v="1"/>
    <s v="North America"/>
    <n v="2008"/>
    <n v="775000000"/>
    <s v="Battery Ventures, Andreessen Horowitz, Ribbit Capital"/>
  </r>
  <r>
    <s v="Cybereason"/>
    <n v="3000000000"/>
    <d v="2019-08-06T00:00:00"/>
    <x v="14"/>
    <x v="25"/>
    <x v="1"/>
    <s v="North America"/>
    <n v="2012"/>
    <n v="714000000"/>
    <s v="SoftBank Group, CRV, Spark Capital"/>
  </r>
  <r>
    <s v="Dadi Cinema"/>
    <n v="3000000000"/>
    <d v="2016-05-11T00:00:00"/>
    <x v="2"/>
    <x v="1"/>
    <x v="0"/>
    <s v="Asia"/>
    <n v="2006"/>
    <n v="154000000"/>
    <s v="Alibaba Pictures Group"/>
  </r>
  <r>
    <s v="Delhivery"/>
    <n v="3000000000"/>
    <d v="2019-02-27T00:00:00"/>
    <x v="5"/>
    <x v="64"/>
    <x v="6"/>
    <s v="Asia"/>
    <n v="2011"/>
    <n v="1000000000"/>
    <s v="Times Internet, Nexus Venture Partners, SoftBank Group"/>
  </r>
  <r>
    <s v="Digit Insurance"/>
    <n v="3000000000"/>
    <d v="2021-01-15T00:00:00"/>
    <x v="3"/>
    <x v="10"/>
    <x v="6"/>
    <s v="Asia"/>
    <n v="2016"/>
    <n v="531000000"/>
    <s v="Fairfax Financial Holdings, A91 Partners, TVS Capital"/>
  </r>
  <r>
    <s v="Dream Games"/>
    <n v="3000000000"/>
    <d v="2021-06-30T00:00:00"/>
    <x v="13"/>
    <x v="18"/>
    <x v="8"/>
    <s v="Europe"/>
    <n v="2019"/>
    <n v="468000000"/>
    <s v="Makers Fund, Index Ventures, Inova Ventures Participacees"/>
  </r>
  <r>
    <s v="DriveWealth"/>
    <n v="3000000000"/>
    <d v="2021-08-20T00:00:00"/>
    <x v="3"/>
    <x v="103"/>
    <x v="1"/>
    <s v="North America"/>
    <n v="2012"/>
    <n v="551000000"/>
    <s v="Point72 Ventures, Route 66 Ventures, Accel"/>
  </r>
  <r>
    <s v="Eruditus Executive Education"/>
    <n v="3000000000"/>
    <d v="2021-08-12T00:00:00"/>
    <x v="8"/>
    <x v="37"/>
    <x v="6"/>
    <s v="Asia"/>
    <n v="2010"/>
    <n v="591000000"/>
    <s v="Sequoia Capital India, Softbank, Bertelsmann India Investments"/>
  </r>
  <r>
    <s v="Ethos"/>
    <n v="3000000000"/>
    <d v="2021-05-11T00:00:00"/>
    <x v="3"/>
    <x v="3"/>
    <x v="1"/>
    <s v="North America"/>
    <n v="2016"/>
    <n v="407000000"/>
    <s v="Sequoia Capital, Google Ventures, Accel"/>
  </r>
  <r>
    <s v="Fetch Rewards"/>
    <n v="3000000000"/>
    <d v="2021-03-31T00:00:00"/>
    <x v="1"/>
    <x v="104"/>
    <x v="1"/>
    <s v="North America"/>
    <n v="2014"/>
    <n v="582000000"/>
    <s v="Greycroft, Loeb.NYC, DST Global"/>
  </r>
  <r>
    <s v="Flink Food"/>
    <n v="3000000000"/>
    <d v="2021-12-01T00:00:00"/>
    <x v="1"/>
    <x v="31"/>
    <x v="10"/>
    <s v="Europe"/>
    <n v="2021"/>
    <n v="1000000000"/>
    <s v="Mubadala Capital, Bond, Prosus Ventures"/>
  </r>
  <r>
    <s v="FlixBus"/>
    <n v="3000000000"/>
    <d v="2019-07-18T00:00:00"/>
    <x v="11"/>
    <x v="22"/>
    <x v="10"/>
    <s v="Europe"/>
    <n v="2013"/>
    <n v="1000000000"/>
    <s v="Holtzbrinck Ventures, Unternehmertum Venture Capital, General Atlantic"/>
  </r>
  <r>
    <s v="Flutterwave"/>
    <n v="3000000000"/>
    <d v="2021-03-09T00:00:00"/>
    <x v="3"/>
    <x v="3"/>
    <x v="1"/>
    <s v="North America"/>
    <n v="2016"/>
    <n v="474000000"/>
    <s v="Green Visor Capital, CRE Venture Capital, Greycroft"/>
  </r>
  <r>
    <s v="Forter"/>
    <n v="3000000000"/>
    <d v="2020-11-19T00:00:00"/>
    <x v="14"/>
    <x v="15"/>
    <x v="1"/>
    <s v="North America"/>
    <n v="2013"/>
    <n v="525000000"/>
    <s v="Sequoia Capital Israel, Scale Venture Partners, Commerce Ventures"/>
  </r>
  <r>
    <s v="Games24x7"/>
    <n v="3000000000"/>
    <d v="2022-03-30T00:00:00"/>
    <x v="4"/>
    <x v="37"/>
    <x v="6"/>
    <s v="Asia"/>
    <n v="2006"/>
    <n v="75000000"/>
    <s v="Tiger Global Management, The Raine Group, Malabar Investments"/>
  </r>
  <r>
    <s v="Gorillas"/>
    <n v="3000000000"/>
    <d v="2021-03-25T00:00:00"/>
    <x v="1"/>
    <x v="31"/>
    <x v="10"/>
    <s v="Europe"/>
    <n v="2020"/>
    <n v="1000000000"/>
    <s v="Coatue Management, Atlantic Food Labs, DST Global"/>
  </r>
  <r>
    <s v="GoStudent"/>
    <n v="3000000000"/>
    <d v="2021-06-22T00:00:00"/>
    <x v="8"/>
    <x v="74"/>
    <x v="24"/>
    <s v="Europe"/>
    <n v="2017"/>
    <n v="685000000"/>
    <s v="DN Capital, Left Lane Capital, Coatue Management"/>
  </r>
  <r>
    <s v="Grafana Labs"/>
    <n v="3000000000"/>
    <d v="2021-03-25T00:00:00"/>
    <x v="4"/>
    <x v="15"/>
    <x v="1"/>
    <s v="North America"/>
    <n v="2014"/>
    <n v="535000000"/>
    <s v="Lightspeed Venture Partners, Lead Edge Capital, Coatue Management"/>
  </r>
  <r>
    <s v="Graphcore"/>
    <n v="3000000000"/>
    <d v="2018-12-18T00:00:00"/>
    <x v="0"/>
    <x v="105"/>
    <x v="4"/>
    <s v="Europe"/>
    <n v="2016"/>
    <n v="682000000"/>
    <s v="Dell Technologies Capital, Pitango Venture Capital, Amadeus Capital Partners"/>
  </r>
  <r>
    <s v="Groww"/>
    <n v="3000000000"/>
    <d v="2021-04-07T00:00:00"/>
    <x v="3"/>
    <x v="10"/>
    <x v="6"/>
    <s v="Asia"/>
    <n v="2017"/>
    <n v="393000000"/>
    <s v="Tiger Global Management, Sequoia Capital India, Ribbit Capital"/>
  </r>
  <r>
    <s v="HighRadius"/>
    <n v="3000000000"/>
    <d v="2020-01-07T00:00:00"/>
    <x v="3"/>
    <x v="106"/>
    <x v="1"/>
    <s v="North America"/>
    <n v="2006"/>
    <n v="475000000"/>
    <s v="Susquehanna Growth Equity, Citi Ventures, ICONIQ Capital"/>
  </r>
  <r>
    <s v="Hive Box"/>
    <n v="3000000000"/>
    <d v="2018-01-23T00:00:00"/>
    <x v="5"/>
    <x v="1"/>
    <x v="0"/>
    <s v="Asia"/>
    <n v="2015"/>
    <n v="1000000000"/>
    <s v="Eastern Bell Capital, SF Holding Co, STO Express"/>
  </r>
  <r>
    <s v="Illumio"/>
    <n v="3000000000"/>
    <d v="2015-04-14T00:00:00"/>
    <x v="14"/>
    <x v="72"/>
    <x v="1"/>
    <s v="North America"/>
    <n v="2013"/>
    <n v="558000000"/>
    <s v="Data Collective, Formation 8, General Catalyst Partners"/>
  </r>
  <r>
    <s v="Immutable"/>
    <n v="3000000000"/>
    <d v="2022-03-07T00:00:00"/>
    <x v="3"/>
    <x v="107"/>
    <x v="3"/>
    <s v="Oceania"/>
    <n v="2018"/>
    <n v="280000000"/>
    <s v="Fabric Ventures, AirTree Ventures, Temasek"/>
  </r>
  <r>
    <s v="Infra.Market"/>
    <n v="3000000000"/>
    <d v="2021-02-25T00:00:00"/>
    <x v="1"/>
    <x v="108"/>
    <x v="6"/>
    <s v="Asia"/>
    <n v="2016"/>
    <n v="274000000"/>
    <s v="Accel, Tiger Global Management, Nexus Venture Partners"/>
  </r>
  <r>
    <s v="Innovaccer"/>
    <n v="3000000000"/>
    <d v="2021-02-19T00:00:00"/>
    <x v="9"/>
    <x v="3"/>
    <x v="1"/>
    <s v="North America"/>
    <n v="2014"/>
    <n v="379000000"/>
    <s v="M12, WestBridge Capital, Lightspeed Venture Partners"/>
  </r>
  <r>
    <s v="Inxeption"/>
    <n v="3000000000"/>
    <d v="2022-01-13T00:00:00"/>
    <x v="3"/>
    <x v="3"/>
    <x v="1"/>
    <s v="North America"/>
    <n v="2017"/>
    <n v="187000000"/>
    <s v="Coatue Management, BMO Capital, Schonfeld Strategic Advisors"/>
  </r>
  <r>
    <s v="Ironclad"/>
    <n v="3000000000"/>
    <d v="2022-01-18T00:00:00"/>
    <x v="4"/>
    <x v="109"/>
    <x v="1"/>
    <s v="North America"/>
    <n v="2014"/>
    <n v="334000000"/>
    <s v="Accel, Sequoia Capital, Y Combinator"/>
  </r>
  <r>
    <s v="JumpCloud"/>
    <n v="3000000000"/>
    <d v="2021-09-13T00:00:00"/>
    <x v="6"/>
    <x v="110"/>
    <x v="1"/>
    <s v="North America"/>
    <n v="2012"/>
    <n v="407000000"/>
    <s v="Foundry Group, General Atlantic, BlackRock"/>
  </r>
  <r>
    <s v="KK Group"/>
    <n v="3000000000"/>
    <d v="2019-10-23T00:00:00"/>
    <x v="1"/>
    <x v="111"/>
    <x v="0"/>
    <s v="Asia"/>
    <n v="2014"/>
    <n v="612000000"/>
    <s v="Matrix Partners China, Bright Venture Capita, Shenzhen Capital Group"/>
  </r>
  <r>
    <s v="Komodo Health"/>
    <n v="3000000000"/>
    <d v="2020-05-22T00:00:00"/>
    <x v="9"/>
    <x v="3"/>
    <x v="1"/>
    <s v="North America"/>
    <n v="2014"/>
    <n v="314000000"/>
    <s v="Andreessen Horowitz, IA Ventures, Felicis Ventures"/>
  </r>
  <r>
    <s v="Kurly"/>
    <n v="3000000000"/>
    <d v="2021-07-09T00:00:00"/>
    <x v="5"/>
    <x v="29"/>
    <x v="12"/>
    <s v="Asia"/>
    <n v="2014"/>
    <n v="770000000"/>
    <s v="Sequoia Capital China, DST Global, DST Global"/>
  </r>
  <r>
    <s v="Lattice"/>
    <n v="3000000000"/>
    <d v="2021-03-23T00:00:00"/>
    <x v="4"/>
    <x v="3"/>
    <x v="1"/>
    <s v="North America"/>
    <n v="2015"/>
    <n v="329000000"/>
    <s v="Khosla Ventures, Thrive Capital, Y Combinator"/>
  </r>
  <r>
    <s v="LaunchDarkly"/>
    <n v="3000000000"/>
    <d v="2021-08-10T00:00:00"/>
    <x v="4"/>
    <x v="50"/>
    <x v="1"/>
    <s v="North America"/>
    <n v="2014"/>
    <n v="330000000"/>
    <s v="Uncork Capital, Threshold Ventures, Bloomberg Beta"/>
  </r>
  <r>
    <s v="Loft"/>
    <n v="3000000000"/>
    <d v="2020-01-03T00:00:00"/>
    <x v="1"/>
    <x v="58"/>
    <x v="19"/>
    <s v="South America"/>
    <n v="2018"/>
    <n v="788000000"/>
    <s v="Monashees+, Andreessen Horowitz, QED Investors"/>
  </r>
  <r>
    <s v="Lucid"/>
    <n v="3000000000"/>
    <d v="2021-06-29T00:00:00"/>
    <x v="4"/>
    <x v="112"/>
    <x v="1"/>
    <s v="North America"/>
    <n v="2010"/>
    <n v="170000000"/>
    <s v="Spectrum Equity, ICONIQ Capital, Grayhawk Capital"/>
  </r>
  <r>
    <s v="ManoMano"/>
    <n v="3000000000"/>
    <d v="2021-07-05T00:00:00"/>
    <x v="1"/>
    <x v="47"/>
    <x v="15"/>
    <s v="Europe"/>
    <n v="2013"/>
    <n v="706000000"/>
    <s v="General Atlantic, Piton Capital, Partech Partners"/>
  </r>
  <r>
    <s v="MasterClass"/>
    <n v="3000000000"/>
    <d v="2021-05-13T00:00:00"/>
    <x v="8"/>
    <x v="3"/>
    <x v="1"/>
    <s v="North America"/>
    <n v="2015"/>
    <n v="461000000"/>
    <s v="Institutional Venture Partners, New Enterprise Associates, Javelin Venture Partners"/>
  </r>
  <r>
    <s v="MessageBird"/>
    <n v="3000000000"/>
    <d v="2020-10-08T00:00:00"/>
    <x v="13"/>
    <x v="52"/>
    <x v="16"/>
    <s v="Europe"/>
    <n v="2011"/>
    <n v="1000000000"/>
    <s v="Y Combinator, Atomico, Accel"/>
  </r>
  <r>
    <s v="Moglix"/>
    <n v="3000000000"/>
    <d v="2021-05-17T00:00:00"/>
    <x v="1"/>
    <x v="8"/>
    <x v="26"/>
    <s v="Asia"/>
    <n v="2015"/>
    <n v="471000000"/>
    <s v="Jungle Ventures, Accel, Venture Highway"/>
  </r>
  <r>
    <s v="Nextiva"/>
    <n v="3000000000"/>
    <d v="2021-09-14T00:00:00"/>
    <x v="4"/>
    <x v="113"/>
    <x v="1"/>
    <s v="North America"/>
    <n v="2008"/>
    <n v="200000000"/>
    <s v="Goldman Sachs Asset Management"/>
  </r>
  <r>
    <s v="Nuvemshop"/>
    <n v="3000000000"/>
    <d v="2021-08-17T00:00:00"/>
    <x v="1"/>
    <x v="58"/>
    <x v="19"/>
    <s v="South America"/>
    <n v="2011"/>
    <n v="628000000"/>
    <s v="Kaszek Ventures, Qualcomm Ventures, Accel"/>
  </r>
  <r>
    <s v="o9 Solutions"/>
    <n v="3000000000"/>
    <d v="2020-04-28T00:00:00"/>
    <x v="0"/>
    <x v="114"/>
    <x v="1"/>
    <s v="North America"/>
    <n v="2009"/>
    <n v="417000000"/>
    <s v="KKR"/>
  </r>
  <r>
    <s v="OakNorth Bank"/>
    <n v="3000000000"/>
    <d v="2017-10-12T00:00:00"/>
    <x v="3"/>
    <x v="6"/>
    <x v="4"/>
    <s v="Europe"/>
    <n v="2015"/>
    <n v="1000000000"/>
    <s v="Clermont Group, Coltrane Asset Management, Toscafund Asset Management"/>
  </r>
  <r>
    <s v="OpenAI"/>
    <n v="3000000000"/>
    <d v="2019-07-22T00:00:00"/>
    <x v="0"/>
    <x v="3"/>
    <x v="1"/>
    <s v="North America"/>
    <n v="2015"/>
    <n v="1000000000"/>
    <s v="Khosla Ventures"/>
  </r>
  <r>
    <s v="Oura"/>
    <n v="3000000000"/>
    <d v="2022-04-05T00:00:00"/>
    <x v="9"/>
    <x v="115"/>
    <x v="17"/>
    <s v="Europe"/>
    <n v="2013"/>
    <n v="148000000"/>
    <s v="Forerunner Ventures, Lifeline Ventures, MSD Capital"/>
  </r>
  <r>
    <s v="Outschool"/>
    <n v="3000000000"/>
    <d v="2021-04-14T00:00:00"/>
    <x v="8"/>
    <x v="3"/>
    <x v="1"/>
    <s v="North America"/>
    <n v="2015"/>
    <n v="240000000"/>
    <s v="Uniion Square Ventures, Tiger Global Management, Lightspeed Venture Capital"/>
  </r>
  <r>
    <s v="OwnBackup"/>
    <n v="3000000000"/>
    <d v="2021-01-28T00:00:00"/>
    <x v="6"/>
    <x v="116"/>
    <x v="1"/>
    <s v="North America"/>
    <n v="2015"/>
    <n v="507000000"/>
    <s v="Insight Partners, Salesforce Ventures, Vertex Ventures"/>
  </r>
  <r>
    <s v="Pendo"/>
    <n v="3000000000"/>
    <d v="2019-10-17T00:00:00"/>
    <x v="4"/>
    <x v="117"/>
    <x v="1"/>
    <s v="North America"/>
    <n v="2013"/>
    <n v="357000000"/>
    <s v="Contour Venture Partners, Battery Ventures, Core Capital Partners"/>
  </r>
  <r>
    <s v="Plume"/>
    <n v="3000000000"/>
    <d v="2021-02-23T00:00:00"/>
    <x v="4"/>
    <x v="44"/>
    <x v="1"/>
    <s v="North America"/>
    <n v="2015"/>
    <n v="722000000"/>
    <s v="Insight Partners, Jackson Square Ventures, Liberty Gloval Ventures"/>
  </r>
  <r>
    <s v="Podium"/>
    <n v="3000000000"/>
    <d v="2020-04-07T00:00:00"/>
    <x v="4"/>
    <x v="118"/>
    <x v="1"/>
    <s v="North America"/>
    <n v="2014"/>
    <n v="419000000"/>
    <s v="Accel, Summit Partners, Google Ventures"/>
  </r>
  <r>
    <s v="Project44"/>
    <n v="3000000000"/>
    <d v="2021-06-01T00:00:00"/>
    <x v="5"/>
    <x v="40"/>
    <x v="1"/>
    <s v="North America"/>
    <n v="2014"/>
    <n v="818000000"/>
    <s v="Emergence Capital Partners, 8VC, Chicago Ventures"/>
  </r>
  <r>
    <s v="PsiQuantum"/>
    <n v="3000000000"/>
    <d v="2021-07-27T00:00:00"/>
    <x v="10"/>
    <x v="44"/>
    <x v="1"/>
    <s v="North America"/>
    <n v="2016"/>
    <n v="665000000"/>
    <s v="Playground Global, M12, BlackRock"/>
  </r>
  <r>
    <s v="Remote"/>
    <n v="3000000000"/>
    <d v="2021-07-13T00:00:00"/>
    <x v="3"/>
    <x v="3"/>
    <x v="1"/>
    <s v="North America"/>
    <n v="2016"/>
    <n v="496000000"/>
    <s v="Index Ventures, Sequoia Capital, General Catalyst"/>
  </r>
  <r>
    <s v="Scopely"/>
    <n v="3000000000"/>
    <d v="2019-10-29T00:00:00"/>
    <x v="13"/>
    <x v="80"/>
    <x v="1"/>
    <s v="North America"/>
    <n v="2011"/>
    <n v="999000000"/>
    <s v="Greycroft, Sands Capital, Revolution Growth"/>
  </r>
  <r>
    <s v="Seismic"/>
    <n v="3000000000"/>
    <d v="2018-12-18T00:00:00"/>
    <x v="4"/>
    <x v="17"/>
    <x v="1"/>
    <s v="North America"/>
    <n v="2010"/>
    <n v="427000000"/>
    <s v="Jackson Square Ventures, General Atlantic, Lightspeed Venture Partners"/>
  </r>
  <r>
    <s v="Side"/>
    <n v="3000000000"/>
    <d v="2021-03-22T00:00:00"/>
    <x v="4"/>
    <x v="3"/>
    <x v="1"/>
    <s v="North America"/>
    <n v="2017"/>
    <n v="314000000"/>
    <s v="Coatue Managemeny, Trinity Ventures, Matrix Partners"/>
  </r>
  <r>
    <s v="SiFive"/>
    <n v="3000000000"/>
    <d v="2022-03-16T00:00:00"/>
    <x v="10"/>
    <x v="41"/>
    <x v="1"/>
    <s v="North America"/>
    <n v="2015"/>
    <n v="366000000"/>
    <s v="Sutter Hill Ventures, Osage University Partners, Spark Capital"/>
  </r>
  <r>
    <s v="Sila Nanotechnologies"/>
    <n v="3000000000"/>
    <d v="2019-04-16T00:00:00"/>
    <x v="2"/>
    <x v="119"/>
    <x v="1"/>
    <s v="North America"/>
    <n v="2011"/>
    <n v="880000000"/>
    <s v="Bessemer Venture Partners, Sutter Hill Ventures, Matrix Partners"/>
  </r>
  <r>
    <s v="Skims"/>
    <n v="3000000000"/>
    <d v="2021-04-09T00:00:00"/>
    <x v="1"/>
    <x v="48"/>
    <x v="1"/>
    <s v="North America"/>
    <n v="2019"/>
    <n v="399000000"/>
    <s v="Thrive Capital, Alliance Consumer Growth, Imaginary Ventures"/>
  </r>
  <r>
    <s v="Sky Mavis"/>
    <n v="3000000000"/>
    <d v="2021-10-04T00:00:00"/>
    <x v="4"/>
    <x v="120"/>
    <x v="28"/>
    <s v="Asia"/>
    <n v="2019"/>
    <n v="311000000"/>
    <s v="Fabric Ventures, 500 Global, Standard Crypto"/>
  </r>
  <r>
    <s v="Somatus"/>
    <n v="3000000000"/>
    <d v="2022-02-23T00:00:00"/>
    <x v="9"/>
    <x v="121"/>
    <x v="1"/>
    <s v="North America"/>
    <n v="2016"/>
    <n v="465000000"/>
    <s v="The Blue Venture Fund, Flare Capital Partners, Longitude Capital"/>
  </r>
  <r>
    <s v="SouChe Holdings"/>
    <n v="3000000000"/>
    <d v="2017-11-01T00:00:00"/>
    <x v="1"/>
    <x v="55"/>
    <x v="0"/>
    <s v="Asia"/>
    <n v="2012"/>
    <n v="1000000000"/>
    <s v="Morningside Ventures, Warburg Pincus, CreditEase Fintech Investment Fund"/>
  </r>
  <r>
    <s v="Sourcegraph"/>
    <n v="3000000000"/>
    <d v="2021-07-13T00:00:00"/>
    <x v="4"/>
    <x v="3"/>
    <x v="1"/>
    <s v="North America"/>
    <n v="2013"/>
    <n v="248000000"/>
    <s v="Redpoint Ventures, Goldcrest Capital, Insight Partners"/>
  </r>
  <r>
    <s v="SpotOn"/>
    <n v="3000000000"/>
    <d v="2021-05-26T00:00:00"/>
    <x v="3"/>
    <x v="3"/>
    <x v="1"/>
    <s v="North America"/>
    <n v="2017"/>
    <n v="628000000"/>
    <s v="Dragoneer Investment Group, DST Global, Franklin Templeton"/>
  </r>
  <r>
    <s v="Starburst"/>
    <n v="3000000000"/>
    <d v="2021-01-06T00:00:00"/>
    <x v="6"/>
    <x v="25"/>
    <x v="1"/>
    <s v="North America"/>
    <n v="1999"/>
    <n v="414000000"/>
    <s v="Index Ventures, Coatue Management, Andreessen Horowitz"/>
  </r>
  <r>
    <s v="Sysdig"/>
    <n v="3000000000"/>
    <d v="2021-04-28T00:00:00"/>
    <x v="14"/>
    <x v="3"/>
    <x v="1"/>
    <s v="North America"/>
    <n v="2013"/>
    <n v="730000000"/>
    <s v="Accel, Bain Capital Ventures, Insight Partners"/>
  </r>
  <r>
    <s v="Thumbtack"/>
    <n v="3000000000"/>
    <d v="2015-09-29T00:00:00"/>
    <x v="1"/>
    <x v="3"/>
    <x v="1"/>
    <s v="North America"/>
    <n v="2008"/>
    <n v="698000000"/>
    <s v="Tiger Global, Sequoia Capital, Google Capital"/>
  </r>
  <r>
    <s v="TradingView"/>
    <n v="3000000000"/>
    <d v="2021-10-14T00:00:00"/>
    <x v="3"/>
    <x v="122"/>
    <x v="1"/>
    <s v="North America"/>
    <n v="2011"/>
    <n v="339000000"/>
    <s v="Tiger Global Management, Insight Partners, Jump Capital"/>
  </r>
  <r>
    <s v="Transmit Security"/>
    <n v="3000000000"/>
    <d v="2021-06-22T00:00:00"/>
    <x v="14"/>
    <x v="56"/>
    <x v="18"/>
    <s v="Asia"/>
    <n v="2014"/>
    <n v="583000000"/>
    <s v="General Atlantic, Insight Partners, Vintage Investment Partners"/>
  </r>
  <r>
    <s v="Traveloka"/>
    <n v="3000000000"/>
    <d v="2017-01-01T00:00:00"/>
    <x v="12"/>
    <x v="11"/>
    <x v="7"/>
    <s v="Asia"/>
    <n v="2012"/>
    <n v="1000000000"/>
    <s v="Global Founders Capital, East Ventures, Expedia Inc."/>
  </r>
  <r>
    <s v="Trax"/>
    <n v="3000000000"/>
    <d v="2019-07-22T00:00:00"/>
    <x v="0"/>
    <x v="8"/>
    <x v="26"/>
    <s v="Asia"/>
    <n v="2010"/>
    <n v="1000000000"/>
    <s v="Hopu Investment Management, Boyu Capital, DC Thomson Ventures"/>
  </r>
  <r>
    <s v="Udaan"/>
    <n v="3000000000"/>
    <d v="2018-09-04T00:00:00"/>
    <x v="5"/>
    <x v="10"/>
    <x v="6"/>
    <s v="Asia"/>
    <n v="2016"/>
    <n v="1000000000"/>
    <s v="DST Global, Lightspeed Venture Partners, Microsoft ScaleUp"/>
  </r>
  <r>
    <s v="Unacademy"/>
    <n v="3000000000"/>
    <d v="2020-09-02T00:00:00"/>
    <x v="8"/>
    <x v="10"/>
    <x v="6"/>
    <s v="Asia"/>
    <n v="2015"/>
    <n v="789000000"/>
    <s v="Blume Ventures, Nexus Venture Partners, Sequoia Capital India"/>
  </r>
  <r>
    <s v="Uniphore"/>
    <n v="3000000000"/>
    <d v="2022-02-16T00:00:00"/>
    <x v="0"/>
    <x v="44"/>
    <x v="1"/>
    <s v="North America"/>
    <n v="2008"/>
    <n v="607000000"/>
    <s v="Chiratae Ventures, March Capital Partners, National Grid Partners"/>
  </r>
  <r>
    <s v="Upstox"/>
    <n v="3000000000"/>
    <d v="2021-11-29T00:00:00"/>
    <x v="3"/>
    <x v="37"/>
    <x v="6"/>
    <s v="Asia"/>
    <n v="2010"/>
    <n v="54000000"/>
    <s v="Tiger Global Management, Kalaari Capital"/>
  </r>
  <r>
    <s v="Varo Bank"/>
    <n v="3000000000"/>
    <d v="2021-09-09T00:00:00"/>
    <x v="3"/>
    <x v="3"/>
    <x v="1"/>
    <s v="North America"/>
    <n v="2015"/>
    <n v="987000000"/>
    <s v="Warburg Pincus, The Rise Fund, HarbourVest Partners"/>
  </r>
  <r>
    <s v="Vercel"/>
    <n v="3000000000"/>
    <d v="2021-06-23T00:00:00"/>
    <x v="4"/>
    <x v="3"/>
    <x v="1"/>
    <s v="North America"/>
    <n v="2015"/>
    <n v="313000000"/>
    <s v="CRV, Accel, Google Ventures"/>
  </r>
  <r>
    <s v="Via"/>
    <n v="3000000000"/>
    <d v="2020-03-30T00:00:00"/>
    <x v="11"/>
    <x v="15"/>
    <x v="1"/>
    <s v="North America"/>
    <n v="2012"/>
    <n v="777000000"/>
    <s v="83North, RiverPark Ventures, Pitango Venture Capital"/>
  </r>
  <r>
    <s v="Vista Global"/>
    <n v="3000000000"/>
    <d v="2017-08-23T00:00:00"/>
    <x v="2"/>
    <x v="123"/>
    <x v="29"/>
    <s v="Asia"/>
    <n v="2004"/>
    <n v="418000000"/>
    <s v="Rhone Capital"/>
  </r>
  <r>
    <s v="wefox"/>
    <n v="3000000000"/>
    <d v="2019-03-05T00:00:00"/>
    <x v="3"/>
    <x v="31"/>
    <x v="10"/>
    <s v="Europe"/>
    <n v="2014"/>
    <n v="919000000"/>
    <s v="Salesforce Ventures, Seedcamp, OMERS Ventures"/>
  </r>
  <r>
    <s v="Wildlife Studios"/>
    <n v="3000000000"/>
    <d v="2019-12-05T00:00:00"/>
    <x v="2"/>
    <x v="58"/>
    <x v="19"/>
    <s v="South America"/>
    <n v="2011"/>
    <n v="180000000"/>
    <s v="Benchmark, Bessemer Venture Partners"/>
  </r>
  <r>
    <s v="Workrise"/>
    <n v="3000000000"/>
    <d v="2019-09-30T00:00:00"/>
    <x v="4"/>
    <x v="124"/>
    <x v="1"/>
    <s v="North America"/>
    <n v="2014"/>
    <n v="722000000"/>
    <s v="Founders Fund, Quantum Energy Partners, Bedrock Capital"/>
  </r>
  <r>
    <s v="Worldcoin"/>
    <n v="3000000000"/>
    <d v="2021-06-29T00:00:00"/>
    <x v="3"/>
    <x v="3"/>
    <x v="1"/>
    <s v="North America"/>
    <n v="2019"/>
    <n v="125000000"/>
    <s v="Day One Ventures, Coinbase Ventures, Andreessen Horowitz"/>
  </r>
  <r>
    <s v="Yixia"/>
    <n v="3000000000"/>
    <d v="2015-11-24T00:00:00"/>
    <x v="13"/>
    <x v="0"/>
    <x v="0"/>
    <s v="Asia"/>
    <n v="2011"/>
    <n v="775000000"/>
    <s v="Sequoia Capital China, Sina Weibo, Kleiner Perkins Caufield &amp; Byers, Redpoint Ventures"/>
  </r>
  <r>
    <s v="Youxia Motors"/>
    <n v="3000000000"/>
    <d v="2018-04-02T00:00:00"/>
    <x v="11"/>
    <x v="12"/>
    <x v="0"/>
    <s v="Asia"/>
    <n v="2014"/>
    <n v="1000000000"/>
    <s v="China Environmental Protection Industry, China Fortune Ocean"/>
  </r>
  <r>
    <s v="Zetwerk"/>
    <n v="3000000000"/>
    <d v="2021-08-20T00:00:00"/>
    <x v="4"/>
    <x v="10"/>
    <x v="6"/>
    <s v="Asia"/>
    <n v="2018"/>
    <n v="543000000"/>
    <s v="Sequoia Capital India, Kae Capital, Accel"/>
  </r>
  <r>
    <s v="Zipline"/>
    <n v="3000000000"/>
    <d v="2019-05-20T00:00:00"/>
    <x v="5"/>
    <x v="125"/>
    <x v="1"/>
    <s v="North America"/>
    <n v="2014"/>
    <n v="483000000"/>
    <s v="Sequoia Capital, Baillie Gifford &amp; Co., Google Ventures"/>
  </r>
  <r>
    <s v="1047 Games"/>
    <n v="2000000000"/>
    <d v="2021-09-14T00:00:00"/>
    <x v="4"/>
    <x v="126"/>
    <x v="1"/>
    <s v="North America"/>
    <n v="2017"/>
    <n v="127000000"/>
    <s v="VGames, Lakestar, Galaxy Interactive"/>
  </r>
  <r>
    <s v="4Paradigm"/>
    <n v="2000000000"/>
    <d v="2018-12-19T00:00:00"/>
    <x v="0"/>
    <x v="0"/>
    <x v="0"/>
    <s v="Asia"/>
    <n v="2015"/>
    <n v="1000000000"/>
    <s v="Sequoia Capital China, China Construction Bank, Bank of China"/>
  </r>
  <r>
    <s v="ABL Space Systems"/>
    <n v="2000000000"/>
    <d v="2021-03-25T00:00:00"/>
    <x v="2"/>
    <x v="89"/>
    <x v="1"/>
    <s v="North America"/>
    <n v="2017"/>
    <n v="419000000"/>
    <s v="T. Rowe Price, Lockheed Martin Ventures, Fidelity Investment"/>
  </r>
  <r>
    <s v="Accelerant"/>
    <n v="2000000000"/>
    <d v="2022-01-12T00:00:00"/>
    <x v="2"/>
    <x v="127"/>
    <x v="4"/>
    <s v="Europe"/>
    <n v="2018"/>
    <n v="193000000"/>
    <s v="Deer Park Road, Altamont Capital Partners, Eldridge"/>
  </r>
  <r>
    <s v="Acorns"/>
    <n v="2000000000"/>
    <d v="2022-03-09T00:00:00"/>
    <x v="3"/>
    <x v="57"/>
    <x v="1"/>
    <s v="North America"/>
    <n v="2012"/>
    <n v="507000000"/>
    <s v="e.ventures, Bain Capital Ventures, Greycroft"/>
  </r>
  <r>
    <s v="Addepar"/>
    <n v="2000000000"/>
    <d v="2021-06-15T00:00:00"/>
    <x v="3"/>
    <x v="32"/>
    <x v="1"/>
    <s v="North America"/>
    <n v="2009"/>
    <n v="676000000"/>
    <s v="8VC, D1 Capital Partners, Sway Ventures"/>
  </r>
  <r>
    <s v="Advance Intelligence Group"/>
    <n v="2000000000"/>
    <d v="2021-09-23T00:00:00"/>
    <x v="0"/>
    <x v="8"/>
    <x v="26"/>
    <s v="Asia"/>
    <n v="2016"/>
    <n v="536000000"/>
    <s v="Vision Plus Capital, GSR Ventures, ZhenFund"/>
  </r>
  <r>
    <s v="Afiniti"/>
    <n v="2000000000"/>
    <d v="2017-04-14T00:00:00"/>
    <x v="0"/>
    <x v="128"/>
    <x v="30"/>
    <s v="North America"/>
    <n v="2006"/>
    <n v="120000000"/>
    <s v="GAM Holding"/>
  </r>
  <r>
    <s v="Airbyte"/>
    <n v="2000000000"/>
    <d v="2021-12-17T00:00:00"/>
    <x v="4"/>
    <x v="3"/>
    <x v="1"/>
    <s v="North America"/>
    <n v="2020"/>
    <n v="181000000"/>
    <s v="Accel, Benchmark, SV Angel"/>
  </r>
  <r>
    <s v="Aiven"/>
    <n v="2000000000"/>
    <d v="2021-10-18T00:00:00"/>
    <x v="4"/>
    <x v="53"/>
    <x v="17"/>
    <s v="Europe"/>
    <n v="2016"/>
    <n v="210000000"/>
    <s v="Institutional Venture Partners, Atomico, Earlybird Venture Capital"/>
  </r>
  <r>
    <s v="AIWAYS"/>
    <n v="2000000000"/>
    <d v="2018-04-16T00:00:00"/>
    <x v="11"/>
    <x v="12"/>
    <x v="0"/>
    <s v="Asia"/>
    <n v="2017"/>
    <n v="792000000"/>
    <s v="Jiangsu Sha Steel Group, Shanghai Puyin Industry, Funa Yuanchuang Technology"/>
  </r>
  <r>
    <s v="Akulaku"/>
    <n v="2000000000"/>
    <d v="2022-02-15T00:00:00"/>
    <x v="1"/>
    <x v="11"/>
    <x v="7"/>
    <s v="Asia"/>
    <n v="2014"/>
    <n v="438000000"/>
    <s v="DCM Ventures, IDG Capital, Siam Commercial Bank"/>
  </r>
  <r>
    <s v="Alan"/>
    <n v="2000000000"/>
    <d v="2021-04-19T00:00:00"/>
    <x v="3"/>
    <x v="47"/>
    <x v="15"/>
    <s v="Europe"/>
    <n v="2016"/>
    <n v="364000000"/>
    <s v="Index Ventures, Temasek, Portag3 Ventures"/>
  </r>
  <r>
    <s v="Aledade"/>
    <n v="2000000000"/>
    <d v="2021-01-19T00:00:00"/>
    <x v="9"/>
    <x v="129"/>
    <x v="1"/>
    <s v="North America"/>
    <n v="2014"/>
    <n v="295000000"/>
    <s v="Venrock, CVF Capital Partners, ARCH Venture Partners"/>
  </r>
  <r>
    <s v="Algolia"/>
    <n v="2000000000"/>
    <d v="2021-07-28T00:00:00"/>
    <x v="4"/>
    <x v="3"/>
    <x v="1"/>
    <s v="North America"/>
    <n v="2012"/>
    <n v="334000000"/>
    <s v="Accel, Alven Capital, Storm Ventures"/>
  </r>
  <r>
    <s v="Andela"/>
    <n v="2000000000"/>
    <d v="2021-09-29T00:00:00"/>
    <x v="4"/>
    <x v="15"/>
    <x v="1"/>
    <s v="North America"/>
    <n v="2014"/>
    <n v="381000000"/>
    <s v="Spark Capital, Google Ventures, CRE Venture Capital"/>
  </r>
  <r>
    <s v="Ankorstore"/>
    <n v="2000000000"/>
    <d v="2022-01-10T00:00:00"/>
    <x v="1"/>
    <x v="47"/>
    <x v="15"/>
    <s v="Europe"/>
    <n v="2019"/>
    <n v="422000000"/>
    <s v="Global Founders Capital, Aglae Ventures, Alven Capital"/>
  </r>
  <r>
    <s v="Apeel Sciences"/>
    <n v="2000000000"/>
    <d v="2020-05-26T00:00:00"/>
    <x v="2"/>
    <x v="130"/>
    <x v="1"/>
    <s v="North America"/>
    <n v="2012"/>
    <n v="640000000"/>
    <s v="Upfront Ventures, Tao Capital Partners, Andreessen Horowitz"/>
  </r>
  <r>
    <s v="AppDirect"/>
    <n v="2000000000"/>
    <d v="2015-10-07T00:00:00"/>
    <x v="1"/>
    <x v="3"/>
    <x v="1"/>
    <s v="North America"/>
    <n v="2009"/>
    <n v="431000000"/>
    <s v="Mithril, iNovia Capital, Foundry Group"/>
  </r>
  <r>
    <s v="AppsFlyer"/>
    <n v="2000000000"/>
    <d v="2020-01-21T00:00:00"/>
    <x v="13"/>
    <x v="3"/>
    <x v="1"/>
    <s v="North America"/>
    <n v="2011"/>
    <n v="293000000"/>
    <s v="Magma Venture Partners, Pitango Venture Capital, Qumra Capital"/>
  </r>
  <r>
    <s v="ASAPP"/>
    <n v="2000000000"/>
    <d v="2021-05-19T00:00:00"/>
    <x v="0"/>
    <x v="15"/>
    <x v="1"/>
    <s v="North America"/>
    <n v="2014"/>
    <n v="380000000"/>
    <s v="March Capital Partners, HOF Capital, Emergence Capital Partners"/>
  </r>
  <r>
    <s v="Ascend Money"/>
    <n v="2000000000"/>
    <d v="2021-09-27T00:00:00"/>
    <x v="3"/>
    <x v="131"/>
    <x v="31"/>
    <s v="Asia"/>
    <n v="2013"/>
    <n v="150000000"/>
    <s v="Ant Group, Charoen Pokphand Group, Bow Wave Capital"/>
  </r>
  <r>
    <s v="Athelas"/>
    <n v="2000000000"/>
    <d v="2022-01-31T00:00:00"/>
    <x v="9"/>
    <x v="32"/>
    <x v="1"/>
    <s v="North America"/>
    <n v="2016"/>
    <n v="150000000"/>
    <s v="Sequoia Capital, General Catalyst, Human Capital"/>
  </r>
  <r>
    <s v="Avant"/>
    <n v="2000000000"/>
    <d v="2012-12-17T00:00:00"/>
    <x v="0"/>
    <x v="40"/>
    <x v="1"/>
    <s v="North America"/>
    <n v="2012"/>
    <n v="658000000"/>
    <s v="RRE Ventures, Tiger Global, August Capital"/>
  </r>
  <r>
    <s v="Aviatrix"/>
    <n v="2000000000"/>
    <d v="2021-09-08T00:00:00"/>
    <x v="4"/>
    <x v="39"/>
    <x v="1"/>
    <s v="North America"/>
    <n v="2014"/>
    <n v="341000000"/>
    <s v="Ignition Partners, Formation 8, CRV"/>
  </r>
  <r>
    <s v="Baiwang"/>
    <n v="2000000000"/>
    <d v="2019-03-25T00:00:00"/>
    <x v="3"/>
    <x v="0"/>
    <x v="0"/>
    <s v="Asia"/>
    <n v="2015"/>
    <n v="224000000"/>
    <s v="Guozhong Venture Capital Management, Shenzhen Capital Group, Oriental Fortune Capital"/>
  </r>
  <r>
    <s v="BGL Group"/>
    <n v="2000000000"/>
    <d v="2017-11-24T00:00:00"/>
    <x v="3"/>
    <x v="132"/>
    <x v="4"/>
    <s v="Europe"/>
    <n v="1992"/>
    <n v="696000000"/>
    <s v="CPP Investment Board"/>
  </r>
  <r>
    <s v="Biren Technology"/>
    <n v="2000000000"/>
    <d v="2020-08-18T00:00:00"/>
    <x v="10"/>
    <x v="12"/>
    <x v="0"/>
    <s v="Asia"/>
    <n v="2019"/>
    <n v="285000000"/>
    <s v="V FUND, IDG Capital, Green Pine Capital Partners"/>
  </r>
  <r>
    <s v="BitSight Technologies"/>
    <n v="2000000000"/>
    <d v="2021-09-13T00:00:00"/>
    <x v="14"/>
    <x v="25"/>
    <x v="1"/>
    <s v="North America"/>
    <n v="2013"/>
    <n v="401000000"/>
    <s v="Menlo Ventures, GGV Capital, Flybridge Capital Partners"/>
  </r>
  <r>
    <s v="Bitso"/>
    <n v="2000000000"/>
    <d v="2021-05-05T00:00:00"/>
    <x v="3"/>
    <x v="133"/>
    <x v="13"/>
    <s v="North America"/>
    <n v="2014"/>
    <n v="378000000"/>
    <s v="Pantera Capital, QED Investors, Coinbase Ventures"/>
  </r>
  <r>
    <s v="BlaBlaCar"/>
    <n v="2000000000"/>
    <d v="2015-09-16T00:00:00"/>
    <x v="11"/>
    <x v="47"/>
    <x v="15"/>
    <s v="Europe"/>
    <n v="2006"/>
    <n v="449000000"/>
    <s v="Accel Partners, Index Ventures, Insight Venture Partners"/>
  </r>
  <r>
    <s v="Black Sesame Technologies"/>
    <n v="2000000000"/>
    <d v="2021-09-22T00:00:00"/>
    <x v="0"/>
    <x v="12"/>
    <x v="0"/>
    <s v="Asia"/>
    <n v="2016"/>
    <n v="115000000"/>
    <s v="Northern Light Venture Capital, Xiaomi, FutureX Capital"/>
  </r>
  <r>
    <s v="BloomReach"/>
    <n v="2000000000"/>
    <d v="2022-02-23T00:00:00"/>
    <x v="0"/>
    <x v="32"/>
    <x v="1"/>
    <s v="North America"/>
    <n v="2009"/>
    <n v="422000000"/>
    <s v="Bain Capital Ventures, Sixth Street Growth, Lightspeed Venture Partners"/>
  </r>
  <r>
    <s v="Boba"/>
    <n v="2000000000"/>
    <d v="2022-04-05T00:00:00"/>
    <x v="3"/>
    <x v="3"/>
    <x v="1"/>
    <s v="North America"/>
    <n v="2018"/>
    <n v="45000000"/>
    <s v="DeFi Technologies, Hypersphere Ventures, M13"/>
  </r>
  <r>
    <s v="Bought By Many"/>
    <n v="2000000000"/>
    <d v="2021-06-01T00:00:00"/>
    <x v="3"/>
    <x v="6"/>
    <x v="4"/>
    <s v="Europe"/>
    <n v="2012"/>
    <n v="477000000"/>
    <s v="Octopus Ventures, Munich Re Ventures, CommerzVentures"/>
  </r>
  <r>
    <s v="Bowery Farming"/>
    <n v="2000000000"/>
    <d v="2021-05-25T00:00:00"/>
    <x v="2"/>
    <x v="15"/>
    <x v="1"/>
    <s v="North America"/>
    <n v="2015"/>
    <n v="497000000"/>
    <s v="Temasek, Google Ventures, General Catalyst"/>
  </r>
  <r>
    <s v="BrewDog"/>
    <n v="2000000000"/>
    <d v="2017-04-10T00:00:00"/>
    <x v="7"/>
    <x v="134"/>
    <x v="4"/>
    <s v="Europe"/>
    <n v="2007"/>
    <n v="233000000"/>
    <s v="TSG Consumer Partners, Crowdcube"/>
  </r>
  <r>
    <s v="Built"/>
    <n v="2000000000"/>
    <d v="2021-09-30T00:00:00"/>
    <x v="4"/>
    <x v="135"/>
    <x v="1"/>
    <s v="North America"/>
    <n v="2015"/>
    <n v="289000000"/>
    <s v="Nyca Partners, Index Ventures, Technology Crossover Ventures"/>
  </r>
  <r>
    <s v="Bunq"/>
    <n v="2000000000"/>
    <d v="2021-06-18T00:00:00"/>
    <x v="3"/>
    <x v="52"/>
    <x v="16"/>
    <s v="Europe"/>
    <n v="2013"/>
    <n v="281000000"/>
    <s v="Undisclosed"/>
  </r>
  <r>
    <s v="Calm"/>
    <n v="2000000000"/>
    <d v="2019-02-06T00:00:00"/>
    <x v="7"/>
    <x v="3"/>
    <x v="1"/>
    <s v="North America"/>
    <n v="2012"/>
    <n v="218000000"/>
    <s v="Insight Venture Partners, TPG Growth, Sound Ventures"/>
  </r>
  <r>
    <s v="Cambridge Mobile Telematics"/>
    <n v="2000000000"/>
    <d v="2018-12-19T00:00:00"/>
    <x v="13"/>
    <x v="101"/>
    <x v="1"/>
    <s v="North America"/>
    <n v="2010"/>
    <n v="503000000"/>
    <s v="SoftBank Group"/>
  </r>
  <r>
    <s v="candy.com"/>
    <n v="2000000000"/>
    <d v="2021-10-21T00:00:00"/>
    <x v="3"/>
    <x v="15"/>
    <x v="1"/>
    <s v="North America"/>
    <n v="2021"/>
    <n v="100000000"/>
    <s v="Insight Partners, Softbank Group, Connect Ventures"/>
  </r>
  <r>
    <s v="Cao Cao Mobility"/>
    <n v="2000000000"/>
    <d v="2018-01-17T00:00:00"/>
    <x v="11"/>
    <x v="55"/>
    <x v="0"/>
    <s v="Asia"/>
    <n v="2015"/>
    <n v="744000000"/>
    <s v="People Electrical Appliance Group China, Zhongrong International Trust"/>
  </r>
  <r>
    <s v="Capitolis"/>
    <n v="2000000000"/>
    <d v="2022-03-22T00:00:00"/>
    <x v="3"/>
    <x v="15"/>
    <x v="1"/>
    <s v="North America"/>
    <n v="2017"/>
    <n v="282000000"/>
    <s v="Sequoia Capital, Index Ventures, S Capital"/>
  </r>
  <r>
    <s v="Carbon"/>
    <n v="2000000000"/>
    <d v="2015-08-20T00:00:00"/>
    <x v="10"/>
    <x v="45"/>
    <x v="1"/>
    <s v="North America"/>
    <n v="2013"/>
    <n v="682000000"/>
    <s v="Google Ventures, Sequoia Capital, Wakefield Group"/>
  </r>
  <r>
    <s v="Carsome"/>
    <n v="2000000000"/>
    <d v="2021-07-12T00:00:00"/>
    <x v="1"/>
    <x v="136"/>
    <x v="32"/>
    <s v="Asia"/>
    <n v="2015"/>
    <n v="577000000"/>
    <s v="Gobi Partners, 500 Startups, Ondine Capital"/>
  </r>
  <r>
    <s v="Carzone"/>
    <n v="2000000000"/>
    <d v="2019-03-01T00:00:00"/>
    <x v="1"/>
    <x v="137"/>
    <x v="0"/>
    <s v="Asia"/>
    <n v="1995"/>
    <n v="946000000"/>
    <s v="Alibaba Group,Co-Stone Venture Capital, Buhuo Venture Capital"/>
  </r>
  <r>
    <s v="CFGI"/>
    <n v="2000000000"/>
    <d v="2021-09-15T00:00:00"/>
    <x v="3"/>
    <x v="25"/>
    <x v="1"/>
    <s v="North America"/>
    <n v="2000"/>
    <n v="19000000"/>
    <s v="The Carlyle Group, CVC Capital Partners"/>
  </r>
  <r>
    <s v="Cgtz"/>
    <n v="2000000000"/>
    <d v="2017-02-21T00:00:00"/>
    <x v="3"/>
    <x v="55"/>
    <x v="0"/>
    <s v="Asia"/>
    <n v="2014"/>
    <n v="536000000"/>
    <s v="Shunwei Capital Partners, China Media Group, Guangzhou Huiyin Aofeng Equity Investment Fund"/>
  </r>
  <r>
    <s v="Changingedu"/>
    <n v="2000000000"/>
    <d v="2017-10-30T00:00:00"/>
    <x v="8"/>
    <x v="12"/>
    <x v="0"/>
    <s v="Asia"/>
    <n v="2014"/>
    <n v="188000000"/>
    <s v="Trustbridge Partners, IDG Capital, Sequoia Capital China"/>
  </r>
  <r>
    <s v="Chipper Cash"/>
    <n v="2000000000"/>
    <d v="2021-05-31T00:00:00"/>
    <x v="3"/>
    <x v="3"/>
    <x v="1"/>
    <s v="North America"/>
    <n v="2017"/>
    <n v="302000000"/>
    <s v="Deciens Capital, Bezos Expeditions, 500 Startups"/>
  </r>
  <r>
    <s v="CircleCI"/>
    <n v="2000000000"/>
    <d v="2021-05-11T00:00:00"/>
    <x v="4"/>
    <x v="3"/>
    <x v="1"/>
    <s v="North America"/>
    <n v="2011"/>
    <n v="315000000"/>
    <s v="Threshold Ventures, Baseline Ventures, Harrison Metal"/>
  </r>
  <r>
    <s v="Claroty"/>
    <n v="2000000000"/>
    <d v="2021-06-17T00:00:00"/>
    <x v="14"/>
    <x v="15"/>
    <x v="1"/>
    <s v="North America"/>
    <n v="2015"/>
    <n v="640000000"/>
    <s v="Bessemer Venture Partners, MoreVC, Team8"/>
  </r>
  <r>
    <s v="Clearco"/>
    <n v="2000000000"/>
    <d v="2021-04-20T00:00:00"/>
    <x v="3"/>
    <x v="42"/>
    <x v="14"/>
    <s v="North America"/>
    <n v="2015"/>
    <n v="433000000"/>
    <s v="Highland Capital Partners, Oak HC/FT Partners, Emergence Capital Partners"/>
  </r>
  <r>
    <s v="ClickHouse"/>
    <n v="2000000000"/>
    <d v="2021-10-28T00:00:00"/>
    <x v="6"/>
    <x v="138"/>
    <x v="1"/>
    <s v="North America"/>
    <n v="2021"/>
    <n v="300000000"/>
    <s v="Lightspeed Venture Partners, Almaz Capital Partners, Altimeter Capital"/>
  </r>
  <r>
    <s v="Clio"/>
    <n v="2000000000"/>
    <d v="2021-04-27T00:00:00"/>
    <x v="4"/>
    <x v="139"/>
    <x v="14"/>
    <s v="North America"/>
    <n v="2008"/>
    <n v="386000000"/>
    <s v="OMERS Private Equity, T. Rowe Price, Technology Crossover Ventures"/>
  </r>
  <r>
    <s v="Clip"/>
    <n v="2000000000"/>
    <d v="2021-06-10T00:00:00"/>
    <x v="3"/>
    <x v="133"/>
    <x v="13"/>
    <s v="North America"/>
    <n v="2012"/>
    <n v="381000000"/>
    <s v="Alta Ventures Mexico, General Atlantic, SoftBank Group"/>
  </r>
  <r>
    <s v="Cloudinary"/>
    <n v="2000000000"/>
    <d v="2022-02-15T00:00:00"/>
    <x v="4"/>
    <x v="39"/>
    <x v="1"/>
    <s v="North America"/>
    <n v="2011"/>
    <n v="100000000"/>
    <s v="Blackstone, Bessemer Venture Partners"/>
  </r>
  <r>
    <s v="CloudWalk"/>
    <n v="2000000000"/>
    <d v="2021-09-08T00:00:00"/>
    <x v="3"/>
    <x v="58"/>
    <x v="19"/>
    <s v="South America"/>
    <n v="2015"/>
    <n v="345000000"/>
    <s v="Plug and Play Ventures, Valor Capital Group, DST Global"/>
  </r>
  <r>
    <s v="Cognite"/>
    <n v="2000000000"/>
    <d v="2021-05-19T00:00:00"/>
    <x v="6"/>
    <x v="140"/>
    <x v="33"/>
    <s v="Europe"/>
    <n v="2016"/>
    <n v="225000000"/>
    <s v="Technology Crossover Ventures, Accel, Aker"/>
  </r>
  <r>
    <s v="CoinList"/>
    <n v="2000000000"/>
    <d v="2021-10-15T00:00:00"/>
    <x v="3"/>
    <x v="3"/>
    <x v="1"/>
    <s v="North America"/>
    <n v="2017"/>
    <n v="119000000"/>
    <s v="Accomplice, Polychain Capital, GoldenTree Asset Management"/>
  </r>
  <r>
    <s v="CoinSwitch Kuber"/>
    <n v="2000000000"/>
    <d v="2021-10-06T00:00:00"/>
    <x v="3"/>
    <x v="141"/>
    <x v="6"/>
    <s v="Asia"/>
    <n v="2017"/>
    <n v="301000000"/>
    <s v="Tiger Global Management, Sequoia Capital India, Ribbit Capital"/>
  </r>
  <r>
    <s v="Collective Health"/>
    <n v="2000000000"/>
    <d v="2019-06-17T00:00:00"/>
    <x v="3"/>
    <x v="3"/>
    <x v="1"/>
    <s v="North America"/>
    <n v="2013"/>
    <n v="719000000"/>
    <s v="New Enterprise Associates, Founders Fund, Google Ventures"/>
  </r>
  <r>
    <s v="ConcertAI"/>
    <n v="2000000000"/>
    <d v="2022-03-29T00:00:00"/>
    <x v="0"/>
    <x v="25"/>
    <x v="1"/>
    <s v="North America"/>
    <n v="2018"/>
    <n v="300000000"/>
    <s v="Sixth Street Partners, Declaration Partners, Maverick Ventures Israel"/>
  </r>
  <r>
    <s v="Cresta"/>
    <n v="2000000000"/>
    <d v="2022-03-17T00:00:00"/>
    <x v="0"/>
    <x v="3"/>
    <x v="1"/>
    <s v="North America"/>
    <n v="2017"/>
    <n v="151000000"/>
    <s v="Andreessen Horowitz, Greylock Partners, Sequoia Capital"/>
  </r>
  <r>
    <s v="Culture Amp"/>
    <n v="2000000000"/>
    <d v="2021-07-29T00:00:00"/>
    <x v="4"/>
    <x v="142"/>
    <x v="3"/>
    <s v="Oceania"/>
    <n v="2011"/>
    <n v="257000000"/>
    <s v="Felicis Ventures, Index Ventures, Blackbird Ventures"/>
  </r>
  <r>
    <s v="Current"/>
    <n v="2000000000"/>
    <d v="2021-04-27T00:00:00"/>
    <x v="3"/>
    <x v="15"/>
    <x v="1"/>
    <s v="North America"/>
    <n v="2015"/>
    <n v="402000000"/>
    <s v="Expa, QED Investors, Foundation Capital"/>
  </r>
  <r>
    <s v="DealShare"/>
    <n v="2000000000"/>
    <d v="2022-01-27T00:00:00"/>
    <x v="1"/>
    <x v="10"/>
    <x v="6"/>
    <s v="Asia"/>
    <n v="2018"/>
    <n v="612000000"/>
    <s v="Alpha Wave Global, Matrix Partners India, Tiger Global Management"/>
  </r>
  <r>
    <s v="Deliverr"/>
    <n v="2000000000"/>
    <d v="2021-11-22T00:00:00"/>
    <x v="5"/>
    <x v="3"/>
    <x v="1"/>
    <s v="North America"/>
    <n v="2017"/>
    <n v="456000000"/>
    <s v="8VC, Activant Capital, GLP Capital Partners"/>
  </r>
  <r>
    <s v="Devo"/>
    <n v="2000000000"/>
    <d v="2021-10-26T00:00:00"/>
    <x v="6"/>
    <x v="101"/>
    <x v="1"/>
    <s v="North America"/>
    <n v="2011"/>
    <n v="381000000"/>
    <s v="Insight Partners, Kibo Ventures, Bessemer Venture Partners"/>
  </r>
  <r>
    <s v="Dialpad"/>
    <n v="2000000000"/>
    <d v="2020-10-06T00:00:00"/>
    <x v="4"/>
    <x v="3"/>
    <x v="1"/>
    <s v="North America"/>
    <n v="2011"/>
    <n v="400000000"/>
    <s v="Andreessen Horowitz, Google Ventures, Section 32"/>
  </r>
  <r>
    <s v="Diamond Foundry"/>
    <n v="2000000000"/>
    <d v="2021-03-29T00:00:00"/>
    <x v="2"/>
    <x v="3"/>
    <x v="1"/>
    <s v="North America"/>
    <n v="2012"/>
    <n v="351000000"/>
    <s v="Fashion Tech Lab, Fidelity Investments, Vast Ventures"/>
  </r>
  <r>
    <s v="DispatchHealth"/>
    <n v="2000000000"/>
    <d v="2021-03-03T00:00:00"/>
    <x v="9"/>
    <x v="81"/>
    <x v="1"/>
    <s v="North America"/>
    <n v="2013"/>
    <n v="403000000"/>
    <s v="Alta Partners, Questa Capital, Echo Health Venturesl"/>
  </r>
  <r>
    <s v="Divvy Homes"/>
    <n v="2000000000"/>
    <d v="2021-08-13T00:00:00"/>
    <x v="3"/>
    <x v="3"/>
    <x v="1"/>
    <s v="North America"/>
    <n v="2017"/>
    <n v="370000000"/>
    <s v="Andreessen Horowitz, Caffeinated Capital, SciFi VC"/>
  </r>
  <r>
    <s v="Dragos"/>
    <n v="2000000000"/>
    <d v="2021-10-28T00:00:00"/>
    <x v="14"/>
    <x v="143"/>
    <x v="1"/>
    <s v="North America"/>
    <n v="2016"/>
    <n v="358000000"/>
    <s v="DataTribe, Energy Impact Partners, AllegisCyber Capital"/>
  </r>
  <r>
    <s v="Dremio"/>
    <n v="2000000000"/>
    <d v="2021-01-06T00:00:00"/>
    <x v="6"/>
    <x v="39"/>
    <x v="1"/>
    <s v="North America"/>
    <n v="2015"/>
    <n v="410000000"/>
    <s v="Lightspeed Venture Partners, Redpoint Ventures, Norwest Venture Partners"/>
  </r>
  <r>
    <s v="Druva"/>
    <n v="2000000000"/>
    <d v="2019-06-20T00:00:00"/>
    <x v="6"/>
    <x v="72"/>
    <x v="1"/>
    <s v="North America"/>
    <n v="2007"/>
    <n v="475000000"/>
    <s v="Nexus Venture Partners, Tenaya Capital, Sequoia Capital"/>
  </r>
  <r>
    <s v="eDaili"/>
    <n v="2000000000"/>
    <d v="2019-02-01T00:00:00"/>
    <x v="1"/>
    <x v="12"/>
    <x v="0"/>
    <s v="Asia"/>
    <n v="2015"/>
    <n v="101000000"/>
    <s v="K2VC, Lightspeed China Partners, Sky9 Capital"/>
  </r>
  <r>
    <s v="Eightfold.ai"/>
    <n v="2000000000"/>
    <d v="2020-10-27T00:00:00"/>
    <x v="4"/>
    <x v="39"/>
    <x v="1"/>
    <s v="North America"/>
    <n v="2016"/>
    <n v="397000000"/>
    <s v="Foundation Capital, Institutional Venture Partners, General Catalyst"/>
  </r>
  <r>
    <s v="ElasticRun"/>
    <n v="2000000000"/>
    <d v="2022-02-07T00:00:00"/>
    <x v="5"/>
    <x v="144"/>
    <x v="6"/>
    <s v="Asia"/>
    <n v="2016"/>
    <n v="435000000"/>
    <s v="Kalaari Capital, Norwest Venture Partners, Prosus Ventures"/>
  </r>
  <r>
    <s v="Enflame"/>
    <n v="2000000000"/>
    <d v="2021-01-05T00:00:00"/>
    <x v="10"/>
    <x v="12"/>
    <x v="0"/>
    <s v="Asia"/>
    <n v="2018"/>
    <n v="472000000"/>
    <s v="Tencent Holdings, Delta Capital, Redpoint Ventures China"/>
  </r>
  <r>
    <s v="ENOVATE"/>
    <n v="2000000000"/>
    <d v="2019-04-15T00:00:00"/>
    <x v="11"/>
    <x v="12"/>
    <x v="0"/>
    <s v="Asia"/>
    <n v="2015"/>
    <n v="1000000000"/>
    <s v="Automobile Industry Guidance Fund"/>
  </r>
  <r>
    <s v="Everlaw"/>
    <n v="2000000000"/>
    <d v="2020-03-10T00:00:00"/>
    <x v="4"/>
    <x v="50"/>
    <x v="1"/>
    <s v="North America"/>
    <n v="2010"/>
    <n v="299000000"/>
    <s v="K9 Ventures, Menlo Ventures, Andreessen Horowitz"/>
  </r>
  <r>
    <s v="Exabeam"/>
    <n v="2000000000"/>
    <d v="2021-06-01T00:00:00"/>
    <x v="14"/>
    <x v="145"/>
    <x v="1"/>
    <s v="North America"/>
    <n v="2013"/>
    <n v="390000000"/>
    <s v="Norwest Venture Partners, Aspect Ventures, Lightspeed Venture Partners"/>
  </r>
  <r>
    <s v="Exotec"/>
    <n v="2000000000"/>
    <d v="2022-01-17T00:00:00"/>
    <x v="10"/>
    <x v="146"/>
    <x v="15"/>
    <s v="Europe"/>
    <n v="2015"/>
    <n v="450000000"/>
    <s v="Breega Capital, Iris Capital, 360 Capital Partners"/>
  </r>
  <r>
    <s v="Extend"/>
    <n v="2000000000"/>
    <d v="2021-05-18T00:00:00"/>
    <x v="3"/>
    <x v="3"/>
    <x v="1"/>
    <s v="North America"/>
    <n v="2004"/>
    <n v="320000000"/>
    <s v="GreatPoint Ventures, Meritech Capital Partners, PayPal Ventures"/>
  </r>
  <r>
    <s v="ezCater"/>
    <n v="2000000000"/>
    <d v="2019-04-02T00:00:00"/>
    <x v="5"/>
    <x v="25"/>
    <x v="1"/>
    <s v="North America"/>
    <n v="2007"/>
    <n v="421000000"/>
    <s v="Insight Venture Partners, ICONIQ Capital, Launchpad Venture Group"/>
  </r>
  <r>
    <s v="Fenbi Education"/>
    <n v="2000000000"/>
    <d v="2021-02-07T00:00:00"/>
    <x v="8"/>
    <x v="0"/>
    <x v="0"/>
    <s v="Asia"/>
    <n v="2015"/>
    <n v="390000000"/>
    <s v="Trustbridge Partners, Hony Capital, IDG Capital"/>
  </r>
  <r>
    <s v="FirstCry"/>
    <n v="2000000000"/>
    <d v="2020-02-07T00:00:00"/>
    <x v="1"/>
    <x v="144"/>
    <x v="6"/>
    <s v="Asia"/>
    <n v="2010"/>
    <n v="441000000"/>
    <s v="SoftBank Group, SAIF Partners India, Valiant Capital Partners"/>
  </r>
  <r>
    <s v="Formlabs"/>
    <n v="2000000000"/>
    <d v="2018-08-01T00:00:00"/>
    <x v="10"/>
    <x v="147"/>
    <x v="1"/>
    <s v="North America"/>
    <n v="2011"/>
    <n v="251000000"/>
    <s v="Pitango Venture Capital, DFJ Growth Fund, Foundry Group"/>
  </r>
  <r>
    <s v="Forto"/>
    <n v="2000000000"/>
    <d v="2021-06-21T00:00:00"/>
    <x v="5"/>
    <x v="31"/>
    <x v="10"/>
    <s v="Europe"/>
    <n v="2016"/>
    <n v="593000000"/>
    <s v="Cherry Ventures, Northzone Ventures, Global Founders Capital"/>
  </r>
  <r>
    <s v="FullStory"/>
    <n v="2000000000"/>
    <d v="2021-08-04T00:00:00"/>
    <x v="4"/>
    <x v="65"/>
    <x v="1"/>
    <s v="North America"/>
    <n v="2014"/>
    <n v="172000000"/>
    <s v="Google Ventures, Kleiner Perkins Caufield &amp; Byers, Stripes Group"/>
  </r>
  <r>
    <s v="G7 Networks"/>
    <n v="2000000000"/>
    <d v="2022-02-15T00:00:00"/>
    <x v="5"/>
    <x v="0"/>
    <x v="0"/>
    <s v="Asia"/>
    <n v="2006"/>
    <n v="710000000"/>
    <s v="Eastern Bell Capital 32, SDIC CMC Investment Management, Trustbridge Partners"/>
  </r>
  <r>
    <s v="Gett"/>
    <n v="2000000000"/>
    <d v="2016-05-24T00:00:00"/>
    <x v="11"/>
    <x v="6"/>
    <x v="4"/>
    <s v="Europe"/>
    <n v="2010"/>
    <n v="828000000"/>
    <s v="Volkswagen, Access Industries, Vostok New Ventures"/>
  </r>
  <r>
    <s v="Glossier"/>
    <n v="2000000000"/>
    <d v="2019-03-19T00:00:00"/>
    <x v="7"/>
    <x v="15"/>
    <x v="1"/>
    <s v="North America"/>
    <n v="2014"/>
    <n v="266000000"/>
    <s v="Forerunner Ventures, Institutional Venture Partners, Thrive Capital"/>
  </r>
  <r>
    <s v="GoCardless"/>
    <n v="2000000000"/>
    <d v="2022-02-08T00:00:00"/>
    <x v="3"/>
    <x v="6"/>
    <x v="4"/>
    <s v="Europe"/>
    <n v="2011"/>
    <n v="529000000"/>
    <s v="Accel, Passion Capital, Balderton Capital"/>
  </r>
  <r>
    <s v="Gousto"/>
    <n v="2000000000"/>
    <d v="2020-11-03T00:00:00"/>
    <x v="5"/>
    <x v="6"/>
    <x v="4"/>
    <s v="Europe"/>
    <n v="2012"/>
    <n v="311000000"/>
    <s v="MMC Ventures, BGF Ventures, Unilever Ventures"/>
  </r>
  <r>
    <s v="Greenlight"/>
    <n v="2000000000"/>
    <d v="2020-09-24T00:00:00"/>
    <x v="3"/>
    <x v="65"/>
    <x v="1"/>
    <s v="North America"/>
    <n v="2014"/>
    <n v="557000000"/>
    <s v="Relay Ventures, TTV Capital, Canapi Ventures"/>
  </r>
  <r>
    <s v="Guoquan Shihui"/>
    <n v="2000000000"/>
    <d v="2021-03-17T00:00:00"/>
    <x v="7"/>
    <x v="12"/>
    <x v="0"/>
    <s v="Asia"/>
    <n v="2017"/>
    <n v="523000000"/>
    <s v="Tiantu Capital, CMB International Capital, Vision Knight Capital"/>
  </r>
  <r>
    <s v="Gympass"/>
    <n v="2000000000"/>
    <d v="2019-06-12T00:00:00"/>
    <x v="4"/>
    <x v="15"/>
    <x v="1"/>
    <s v="North America"/>
    <n v="2012"/>
    <n v="525000000"/>
    <s v="General Atlantic, SoftBank Group, Atomico"/>
  </r>
  <r>
    <s v="H2O.ai"/>
    <n v="2000000000"/>
    <d v="2021-11-07T00:00:00"/>
    <x v="0"/>
    <x v="32"/>
    <x v="1"/>
    <s v="North America"/>
    <n v="2011"/>
    <n v="251000000"/>
    <s v="Nexus Venture Partners, Transamerica Ventures, Crane Venture Partners"/>
  </r>
  <r>
    <s v="Harness"/>
    <n v="2000000000"/>
    <d v="2021-01-14T00:00:00"/>
    <x v="0"/>
    <x v="3"/>
    <x v="1"/>
    <s v="North America"/>
    <n v="2016"/>
    <n v="195000000"/>
    <s v="Menlo Ventures, Alkeon Capital Management, Citi Ventures"/>
  </r>
  <r>
    <s v="Harry's"/>
    <n v="2000000000"/>
    <d v="2018-02-16T00:00:00"/>
    <x v="7"/>
    <x v="15"/>
    <x v="1"/>
    <s v="North America"/>
    <n v="2013"/>
    <n v="792000000"/>
    <s v="Thrive Capital, Tiger Global Management, Temasek"/>
  </r>
  <r>
    <s v="HeartFlow"/>
    <n v="2000000000"/>
    <d v="2017-12-04T00:00:00"/>
    <x v="9"/>
    <x v="45"/>
    <x v="1"/>
    <s v="North America"/>
    <n v="2007"/>
    <n v="568000000"/>
    <s v="BlueCross BlueShield Venture Partners, US Venture Partners"/>
  </r>
  <r>
    <s v="Hesai Tech"/>
    <n v="2000000000"/>
    <d v="2020-08-01T00:00:00"/>
    <x v="0"/>
    <x v="12"/>
    <x v="0"/>
    <s v="Asia"/>
    <n v="2013"/>
    <n v="717000000"/>
    <s v="Lightspeed China Partners, Baidu Ventures, Qiming Venture Partners"/>
  </r>
  <r>
    <s v="HEYTEA"/>
    <n v="2000000000"/>
    <d v="2019-07-01T00:00:00"/>
    <x v="2"/>
    <x v="1"/>
    <x v="0"/>
    <s v="Asia"/>
    <n v="2012"/>
    <n v="594000000"/>
    <s v="Sequoia Capital China, Tencent Investment, BA Capital"/>
  </r>
  <r>
    <s v="Hibob"/>
    <n v="2000000000"/>
    <d v="2021-10-12T00:00:00"/>
    <x v="4"/>
    <x v="56"/>
    <x v="18"/>
    <s v="Asia"/>
    <n v="2015"/>
    <n v="274000000"/>
    <s v="Bessemer Venture Partners, Eight Roads Ventures, Battery Ventures"/>
  </r>
  <r>
    <s v="Hive"/>
    <n v="2000000000"/>
    <d v="2021-04-21T00:00:00"/>
    <x v="0"/>
    <x v="3"/>
    <x v="1"/>
    <s v="North America"/>
    <n v="2013"/>
    <n v="121000000"/>
    <s v="Tomales Bay Capital, Bain &amp; Company, General Catalyst"/>
  </r>
  <r>
    <s v="HomeLight"/>
    <n v="2000000000"/>
    <d v="2021-09-02T00:00:00"/>
    <x v="3"/>
    <x v="3"/>
    <x v="1"/>
    <s v="North America"/>
    <n v="2012"/>
    <n v="219000000"/>
    <s v="Zeev Ventures, Menlo Ventures,Crosslink Capital"/>
  </r>
  <r>
    <s v="HoneyBook"/>
    <n v="2000000000"/>
    <d v="2021-05-04T00:00:00"/>
    <x v="4"/>
    <x v="3"/>
    <x v="1"/>
    <s v="North America"/>
    <n v="2013"/>
    <n v="498000000"/>
    <s v="Norwest Venture Partners, Hillsven Capital, Aleph"/>
  </r>
  <r>
    <s v="Huaqin Telecom Technology"/>
    <n v="2000000000"/>
    <d v="2019-10-08T00:00:00"/>
    <x v="13"/>
    <x v="12"/>
    <x v="0"/>
    <s v="Asia"/>
    <n v="2005"/>
    <n v="298000000"/>
    <s v="Zhangjiang Haocheng Venture Capital, Walden International, Intel Capital"/>
  </r>
  <r>
    <s v="HuiMin"/>
    <n v="2000000000"/>
    <d v="2016-09-05T00:00:00"/>
    <x v="1"/>
    <x v="0"/>
    <x v="0"/>
    <s v="Asia"/>
    <n v="2013"/>
    <n v="517000000"/>
    <s v="Zheshang Venture Capital, GP Capital, Western Capital Management"/>
  </r>
  <r>
    <s v="ID.me"/>
    <n v="2000000000"/>
    <d v="2021-03-19T00:00:00"/>
    <x v="14"/>
    <x v="121"/>
    <x v="1"/>
    <s v="North America"/>
    <n v="2010"/>
    <n v="142000000"/>
    <s v="Moonshots Capital, BoxGroup, Blu Venture Investors"/>
  </r>
  <r>
    <s v="Il Makiage"/>
    <n v="2000000000"/>
    <d v="2022-01-10T00:00:00"/>
    <x v="1"/>
    <x v="15"/>
    <x v="1"/>
    <s v="North America"/>
    <n v="2018"/>
    <n v="29000000"/>
    <s v="L Catterton, Franklin Templeton, First Light Capital Group"/>
  </r>
  <r>
    <s v="Iluvatar CoreX"/>
    <n v="2000000000"/>
    <d v="2021-03-01T00:00:00"/>
    <x v="10"/>
    <x v="12"/>
    <x v="0"/>
    <s v="Asia"/>
    <n v="2015"/>
    <n v="186000000"/>
    <s v="Centurium Capital, Cedarlake Capital, Unicom Innovation Venture Capital"/>
  </r>
  <r>
    <s v="impact.com"/>
    <n v="2000000000"/>
    <d v="2021-07-13T00:00:00"/>
    <x v="4"/>
    <x v="148"/>
    <x v="1"/>
    <s v="North America"/>
    <n v="2008"/>
    <n v="261000000"/>
    <s v="Redpoint Ventures, Providence Equity Partners, Silversmith Capital Partners"/>
  </r>
  <r>
    <s v="Improbable"/>
    <n v="2000000000"/>
    <d v="2017-05-11T00:00:00"/>
    <x v="2"/>
    <x v="6"/>
    <x v="4"/>
    <s v="Europe"/>
    <n v="2012"/>
    <n v="754000000"/>
    <s v="Andreessen Horowitz, SoftBank Group, Temasek Holdings"/>
  </r>
  <r>
    <s v="Infinidat"/>
    <n v="2000000000"/>
    <d v="2015-04-29T00:00:00"/>
    <x v="10"/>
    <x v="14"/>
    <x v="1"/>
    <s v="North America"/>
    <n v="2011"/>
    <n v="325000000"/>
    <s v="TPG Growth, Goldman Sachs"/>
  </r>
  <r>
    <s v="InMobi"/>
    <n v="2000000000"/>
    <d v="2014-12-02T00:00:00"/>
    <x v="13"/>
    <x v="10"/>
    <x v="6"/>
    <s v="Asia"/>
    <n v="2007"/>
    <n v="221000000"/>
    <s v="Kleiner Perkins Caufield &amp; Byers, Softbank Corp., Sherpalo Ventures"/>
  </r>
  <r>
    <s v="InVision"/>
    <n v="2000000000"/>
    <d v="2017-11-01T00:00:00"/>
    <x v="4"/>
    <x v="15"/>
    <x v="1"/>
    <s v="North America"/>
    <n v="2011"/>
    <n v="349000000"/>
    <s v="FirstMark Capital, Tiger Global Management, ICONIQ Capital"/>
  </r>
  <r>
    <s v="ISN"/>
    <n v="2000000000"/>
    <d v="2020-12-17T00:00:00"/>
    <x v="5"/>
    <x v="114"/>
    <x v="1"/>
    <s v="North America"/>
    <n v="2001"/>
    <s v="Unknown"/>
    <s v="Blackstone"/>
  </r>
  <r>
    <s v="Iterable"/>
    <n v="2000000000"/>
    <d v="2021-06-15T00:00:00"/>
    <x v="4"/>
    <x v="3"/>
    <x v="1"/>
    <s v="North America"/>
    <n v="2013"/>
    <n v="342000000"/>
    <s v="CRV, Blue Cloud Ventures, Index Ventures"/>
  </r>
  <r>
    <s v="Jeeves"/>
    <n v="2000000000"/>
    <d v="2022-03-14T00:00:00"/>
    <x v="3"/>
    <x v="149"/>
    <x v="1"/>
    <s v="North America"/>
    <n v="2019"/>
    <n v="268000000"/>
    <s v="Tencent Holdings, CRV, Clocktower Technology Ventures"/>
  </r>
  <r>
    <s v="Jobandtalent"/>
    <n v="2000000000"/>
    <d v="2021-12-01T00:00:00"/>
    <x v="4"/>
    <x v="150"/>
    <x v="34"/>
    <s v="Europe"/>
    <n v="2009"/>
    <n v="902000000"/>
    <s v="Kibo Ventures, SoftBank Group, Atomico"/>
  </r>
  <r>
    <s v="Jusfoun Big Data"/>
    <n v="2000000000"/>
    <d v="2018-07-09T00:00:00"/>
    <x v="6"/>
    <x v="0"/>
    <x v="0"/>
    <s v="Asia"/>
    <n v="2010"/>
    <n v="137000000"/>
    <s v="Boxin Capital, DT Capital Partners, IDG Capital"/>
  </r>
  <r>
    <s v="Kajabi"/>
    <n v="2000000000"/>
    <d v="2021-05-04T00:00:00"/>
    <x v="4"/>
    <x v="57"/>
    <x v="1"/>
    <s v="North America"/>
    <n v="2010"/>
    <n v="550000000"/>
    <s v="Meritech Capital Partners, Tiger Global Management, Spectrum Equity"/>
  </r>
  <r>
    <s v="Kaseya"/>
    <n v="2000000000"/>
    <d v="2019-03-27T00:00:00"/>
    <x v="14"/>
    <x v="85"/>
    <x v="1"/>
    <s v="North America"/>
    <n v="2000"/>
    <n v="545000000"/>
    <s v="Insight Partners, TPG Alternative &amp; Renewable Technologies, Ireland Strategic Investment Fund"/>
  </r>
  <r>
    <s v="Keep"/>
    <n v="2000000000"/>
    <d v="2020-05-19T00:00:00"/>
    <x v="13"/>
    <x v="0"/>
    <x v="0"/>
    <s v="Asia"/>
    <n v="2014"/>
    <n v="614000000"/>
    <s v="Bertelsmann Asia Investments, GGV Capital, Morningside Venture Capital"/>
  </r>
  <r>
    <s v="KeepTruckin"/>
    <n v="2000000000"/>
    <d v="2019-04-23T00:00:00"/>
    <x v="5"/>
    <x v="3"/>
    <x v="1"/>
    <s v="North America"/>
    <n v="2013"/>
    <n v="417000000"/>
    <s v="Google Ventures, Index Ventures, Scale Venture Partners"/>
  </r>
  <r>
    <s v="KRY"/>
    <n v="2000000000"/>
    <d v="2021-04-27T00:00:00"/>
    <x v="9"/>
    <x v="4"/>
    <x v="2"/>
    <s v="Europe"/>
    <n v="2014"/>
    <n v="569000000"/>
    <s v="Index Ventures, Creandum, Accel"/>
  </r>
  <r>
    <s v="Ledger"/>
    <n v="2000000000"/>
    <d v="2021-06-10T00:00:00"/>
    <x v="10"/>
    <x v="47"/>
    <x v="15"/>
    <s v="Europe"/>
    <n v="2014"/>
    <n v="466000000"/>
    <s v="Digital Currency Group, Draper Esprit, Korelya Capital"/>
  </r>
  <r>
    <s v="Lightricks"/>
    <n v="2000000000"/>
    <d v="2019-07-31T00:00:00"/>
    <x v="0"/>
    <x v="151"/>
    <x v="18"/>
    <s v="Asia"/>
    <n v="2013"/>
    <n v="305000000"/>
    <s v="Viola Ventures, Insight Partners, ClalTech, Goldman Sachs"/>
  </r>
  <r>
    <s v="Loggi"/>
    <n v="2000000000"/>
    <d v="2019-06-05T00:00:00"/>
    <x v="5"/>
    <x v="58"/>
    <x v="19"/>
    <s v="South America"/>
    <n v="2013"/>
    <n v="507000000"/>
    <s v="Qualcomm Ventures, SoftBank Group, Monashees+"/>
  </r>
  <r>
    <s v="Loom"/>
    <n v="2000000000"/>
    <d v="2021-05-20T00:00:00"/>
    <x v="4"/>
    <x v="3"/>
    <x v="1"/>
    <s v="North America"/>
    <n v="2016"/>
    <n v="204000000"/>
    <s v="Kleiner Perkins Caufield &amp; Byers, Sequoia Capital, General Catalyst"/>
  </r>
  <r>
    <s v="LTK"/>
    <n v="2000000000"/>
    <d v="2021-11-22T00:00:00"/>
    <x v="4"/>
    <x v="114"/>
    <x v="1"/>
    <s v="North America"/>
    <n v="2011"/>
    <n v="315000000"/>
    <s v="SoftBank Group, Maverick Capital"/>
  </r>
  <r>
    <s v="Lunar"/>
    <n v="2000000000"/>
    <d v="2021-07-12T00:00:00"/>
    <x v="3"/>
    <x v="152"/>
    <x v="21"/>
    <s v="Europe"/>
    <n v="2015"/>
    <n v="448000000"/>
    <s v="SEED Capital, Greyhound Capital, Socii Capital"/>
  </r>
  <r>
    <s v="Lusha"/>
    <n v="2000000000"/>
    <d v="2021-11-10T00:00:00"/>
    <x v="4"/>
    <x v="15"/>
    <x v="1"/>
    <s v="North America"/>
    <n v="2016"/>
    <n v="245000000"/>
    <s v="PSG, ION Crossover Partners"/>
  </r>
  <r>
    <s v="Mafengwo"/>
    <n v="2000000000"/>
    <d v="2019-05-23T00:00:00"/>
    <x v="12"/>
    <x v="0"/>
    <x v="0"/>
    <s v="Asia"/>
    <n v="2010"/>
    <n v="503000000"/>
    <s v="Qiming Venture Partners, Capital Today, General Atlantic"/>
  </r>
  <r>
    <s v="Magic Leap"/>
    <n v="2000000000"/>
    <d v="2014-10-21T00:00:00"/>
    <x v="10"/>
    <x v="153"/>
    <x v="1"/>
    <s v="North America"/>
    <n v="2010"/>
    <n v="3000000000"/>
    <s v="Obvious Ventures, Qualcomm Ventures, Andreessen Horowitz"/>
  </r>
  <r>
    <s v="Matillion"/>
    <n v="2000000000"/>
    <d v="2021-09-15T00:00:00"/>
    <x v="6"/>
    <x v="154"/>
    <x v="4"/>
    <s v="Europe"/>
    <n v="2011"/>
    <n v="310000000"/>
    <s v="Scale Venture Partners, Sapphire Ventures, Battery Ventures"/>
  </r>
  <r>
    <s v="Medable"/>
    <n v="2000000000"/>
    <d v="2021-10-26T00:00:00"/>
    <x v="4"/>
    <x v="44"/>
    <x v="1"/>
    <s v="North America"/>
    <n v="2013"/>
    <n v="507000000"/>
    <s v="GSR Ventures, Sapphire Ventures, Streamlined Ventures"/>
  </r>
  <r>
    <s v="Mercury"/>
    <n v="2000000000"/>
    <d v="2021-07-03T00:00:00"/>
    <x v="3"/>
    <x v="3"/>
    <x v="1"/>
    <s v="North America"/>
    <n v="2019"/>
    <n v="152000000"/>
    <s v="Andreessen Horowitz, Coatue Management, Clocktower Technology Ventures"/>
  </r>
  <r>
    <s v="MindMaze"/>
    <n v="2000000000"/>
    <d v="2016-01-28T00:00:00"/>
    <x v="9"/>
    <x v="155"/>
    <x v="27"/>
    <s v="Europe"/>
    <n v="2012"/>
    <n v="340000000"/>
    <s v="Hinduja Group"/>
  </r>
  <r>
    <s v="Misfits Market"/>
    <n v="2000000000"/>
    <d v="2021-04-21T00:00:00"/>
    <x v="1"/>
    <x v="156"/>
    <x v="1"/>
    <s v="North America"/>
    <n v="2018"/>
    <n v="527000000"/>
    <s v="Accel, D1 Capita Partners, Greenoaks Capital Management"/>
  </r>
  <r>
    <s v="Mobile Premier League"/>
    <n v="2000000000"/>
    <d v="2021-09-15T00:00:00"/>
    <x v="4"/>
    <x v="10"/>
    <x v="6"/>
    <s v="Asia"/>
    <n v="2018"/>
    <n v="376000000"/>
    <s v="Sequoia Capital India, RTP Global, Go-Ventures"/>
  </r>
  <r>
    <s v="Modern Treasury"/>
    <n v="2000000000"/>
    <d v="2021-10-06T00:00:00"/>
    <x v="3"/>
    <x v="3"/>
    <x v="1"/>
    <s v="North America"/>
    <n v="2018"/>
    <n v="183000000"/>
    <s v="Benchmark, Altimeter Capital, Quiet Capital"/>
  </r>
  <r>
    <s v="MOLOCO"/>
    <n v="2000000000"/>
    <d v="2021-04-29T00:00:00"/>
    <x v="0"/>
    <x v="45"/>
    <x v="1"/>
    <s v="North America"/>
    <n v="2013"/>
    <n v="192000000"/>
    <s v="Smilegate Investment, DSC Investments, KTB Ventures"/>
  </r>
  <r>
    <s v="MoMo"/>
    <n v="2000000000"/>
    <d v="2021-12-10T00:00:00"/>
    <x v="3"/>
    <x v="120"/>
    <x v="28"/>
    <s v="Asia"/>
    <n v="2013"/>
    <n v="434000000"/>
    <s v="Goodwater Capital, Warburg Pincus, GS Growth"/>
  </r>
  <r>
    <s v="Moveworks"/>
    <n v="2000000000"/>
    <d v="2021-06-30T00:00:00"/>
    <x v="0"/>
    <x v="32"/>
    <x v="1"/>
    <s v="North America"/>
    <n v="2016"/>
    <n v="305000000"/>
    <s v="Lightspeed Venture Partners, Sapphire Ventures, Kleiner Perkins Caufield &amp; Byers"/>
  </r>
  <r>
    <s v="Mu Sigma"/>
    <n v="2000000000"/>
    <d v="2013-02-07T00:00:00"/>
    <x v="6"/>
    <x v="157"/>
    <x v="1"/>
    <s v="North America"/>
    <n v="2004"/>
    <n v="211000000"/>
    <s v="Sequoia Capital, General Atlantic"/>
  </r>
  <r>
    <s v="MURAL"/>
    <n v="2000000000"/>
    <d v="2021-07-20T00:00:00"/>
    <x v="4"/>
    <x v="3"/>
    <x v="1"/>
    <s v="North America"/>
    <n v="2011"/>
    <n v="192000000"/>
    <s v="Insight Partners, Tiger Global Management, Gradient Ventures"/>
  </r>
  <r>
    <s v="MUSINSA"/>
    <n v="2000000000"/>
    <d v="2019-11-11T00:00:00"/>
    <x v="1"/>
    <x v="29"/>
    <x v="12"/>
    <s v="Asia"/>
    <n v="2001"/>
    <n v="287000000"/>
    <s v="Sequoia Capital"/>
  </r>
  <r>
    <s v="MX Technologies"/>
    <n v="2000000000"/>
    <d v="2021-01-13T00:00:00"/>
    <x v="3"/>
    <x v="118"/>
    <x v="1"/>
    <s v="North America"/>
    <n v="2010"/>
    <n v="450000000"/>
    <s v="Point72 Ventures, Pelion Venture Partners, Commerce Ventures"/>
  </r>
  <r>
    <s v="Mynt"/>
    <n v="2000000000"/>
    <d v="2021-11-01T00:00:00"/>
    <x v="3"/>
    <x v="158"/>
    <x v="35"/>
    <s v="Asia"/>
    <n v="2015"/>
    <n v="475000000"/>
    <s v="Insight Partners, Warburg Pincus, Ayala Corporation"/>
  </r>
  <r>
    <s v="Neo4j"/>
    <n v="2000000000"/>
    <d v="2021-06-17T00:00:00"/>
    <x v="6"/>
    <x v="41"/>
    <x v="1"/>
    <s v="North America"/>
    <n v="2007"/>
    <n v="408000000"/>
    <s v="Eight Roads Ventures, One Peak Partners, Creandum"/>
  </r>
  <r>
    <s v="Netlify"/>
    <n v="2000000000"/>
    <d v="2021-11-17T00:00:00"/>
    <x v="4"/>
    <x v="3"/>
    <x v="1"/>
    <s v="North America"/>
    <n v="2014"/>
    <n v="202000000"/>
    <s v="Andreessen Horowitz, Kleiner Perkins Caufield &amp; Byers, EQT Ventures"/>
  </r>
  <r>
    <s v="Next Silicon"/>
    <n v="2000000000"/>
    <d v="2021-06-14T00:00:00"/>
    <x v="10"/>
    <x v="56"/>
    <x v="18"/>
    <s v="Asia"/>
    <n v="2018"/>
    <n v="203000000"/>
    <s v="Amiti Ventures, Playground Global, Aleph"/>
  </r>
  <r>
    <s v="Ninja Van"/>
    <n v="2000000000"/>
    <d v="2021-09-27T00:00:00"/>
    <x v="5"/>
    <x v="8"/>
    <x v="26"/>
    <s v="Asia"/>
    <n v="2014"/>
    <n v="975000000"/>
    <s v="B Capital Group, Monk's Hill Ventures, Dynamic Parcel Distribution"/>
  </r>
  <r>
    <s v="NotCo"/>
    <n v="2000000000"/>
    <d v="2021-07-26T00:00:00"/>
    <x v="0"/>
    <x v="159"/>
    <x v="36"/>
    <s v="South America"/>
    <n v="2015"/>
    <n v="370000000"/>
    <s v="Kaszek Ventures, SOSV, Tiger Global Management"/>
  </r>
  <r>
    <s v="NuCom Group"/>
    <n v="2000000000"/>
    <d v="2018-02-22T00:00:00"/>
    <x v="2"/>
    <x v="160"/>
    <x v="10"/>
    <s v="Europe"/>
    <n v="2016"/>
    <n v="550000000"/>
    <s v="General Atlantic"/>
  </r>
  <r>
    <s v="OCSiAl"/>
    <n v="2000000000"/>
    <d v="2019-03-04T00:00:00"/>
    <x v="2"/>
    <x v="161"/>
    <x v="37"/>
    <s v="Europe"/>
    <n v="2012"/>
    <n v="285000000"/>
    <s v="A&amp;NN, Rusnano"/>
  </r>
  <r>
    <s v="Odoo"/>
    <n v="2000000000"/>
    <d v="2021-07-29T00:00:00"/>
    <x v="4"/>
    <x v="162"/>
    <x v="20"/>
    <s v="Europe"/>
    <n v="2005"/>
    <n v="229000000"/>
    <s v="Summit Partners, Noshaq, Sofinnova Partners"/>
  </r>
  <r>
    <s v="Olist"/>
    <n v="2000000000"/>
    <d v="2021-12-15T00:00:00"/>
    <x v="1"/>
    <x v="163"/>
    <x v="19"/>
    <s v="South America"/>
    <n v="2015"/>
    <n v="320000000"/>
    <s v="Redpoint e.ventures, Valor Capital Group, SoftBank Latin America Fund"/>
  </r>
  <r>
    <s v="Opay"/>
    <n v="2000000000"/>
    <d v="2021-08-23T00:00:00"/>
    <x v="3"/>
    <x v="164"/>
    <x v="38"/>
    <s v="Africa"/>
    <n v="2018"/>
    <n v="570000000"/>
    <s v="Sequoia Capital China, Source Code Capital, Redpoint Ventures China"/>
  </r>
  <r>
    <s v="Opentrons"/>
    <n v="2000000000"/>
    <d v="2021-09-23T00:00:00"/>
    <x v="10"/>
    <x v="15"/>
    <x v="1"/>
    <s v="North America"/>
    <n v="2016"/>
    <n v="240000000"/>
    <s v="SOSV, Khosla Ventures, Lerer Hippeau"/>
  </r>
  <r>
    <s v="Optimism"/>
    <n v="2000000000"/>
    <d v="2022-03-17T00:00:00"/>
    <x v="4"/>
    <x v="3"/>
    <x v="1"/>
    <s v="North America"/>
    <n v="2019"/>
    <n v="179000000"/>
    <s v="Paradigm, Huobi Ventures, Andreessen Horowitz"/>
  </r>
  <r>
    <s v="Pacaso"/>
    <n v="2000000000"/>
    <d v="2021-03-24T00:00:00"/>
    <x v="3"/>
    <x v="165"/>
    <x v="1"/>
    <s v="North America"/>
    <n v="2020"/>
    <n v="217000000"/>
    <s v="Global Founders Capital, Shea Ventures, Greycroft"/>
  </r>
  <r>
    <s v="Pagaya"/>
    <n v="2000000000"/>
    <d v="2020-06-17T00:00:00"/>
    <x v="3"/>
    <x v="56"/>
    <x v="18"/>
    <s v="Asia"/>
    <n v="2015"/>
    <n v="417000000"/>
    <s v="Oak HC/FT Partners, GF Investments, Harvey Golub Family Office"/>
  </r>
  <r>
    <s v="Pantheon Systems"/>
    <n v="2000000000"/>
    <d v="2021-07-13T00:00:00"/>
    <x v="4"/>
    <x v="3"/>
    <x v="1"/>
    <s v="North America"/>
    <n v="2010"/>
    <n v="200000000"/>
    <s v="Foundry Group, Scale Venture Partners, SoftBank Group"/>
  </r>
  <r>
    <s v="Paradox"/>
    <n v="2000000000"/>
    <d v="2021-12-27T00:00:00"/>
    <x v="4"/>
    <x v="113"/>
    <x v="1"/>
    <s v="North America"/>
    <n v="2016"/>
    <n v="253000000"/>
    <s v="Brighton Park Capital, Blue Cloud Ventures, Workday Ventures"/>
  </r>
  <r>
    <s v="Pattern"/>
    <n v="2000000000"/>
    <d v="2021-10-06T00:00:00"/>
    <x v="4"/>
    <x v="118"/>
    <x v="1"/>
    <s v="North America"/>
    <n v="2013"/>
    <n v="277000000"/>
    <s v="Knox Lane, Ainge Advisory, Carlson Private Capital Partners"/>
  </r>
  <r>
    <s v="PAX"/>
    <n v="2000000000"/>
    <d v="2018-10-22T00:00:00"/>
    <x v="7"/>
    <x v="3"/>
    <x v="1"/>
    <s v="North America"/>
    <n v="2007"/>
    <n v="542000000"/>
    <s v="Tao Capital Partners, Global Asset Capital, Tiger Global Management"/>
  </r>
  <r>
    <s v="Paxos"/>
    <n v="2000000000"/>
    <d v="2021-04-29T00:00:00"/>
    <x v="3"/>
    <x v="15"/>
    <x v="1"/>
    <s v="North America"/>
    <n v="2012"/>
    <n v="538000000"/>
    <s v="Liberty City Ventures, RRE Ventures, Mithril Capital Management"/>
  </r>
  <r>
    <s v="PayFit"/>
    <n v="2000000000"/>
    <d v="2022-01-06T00:00:00"/>
    <x v="3"/>
    <x v="6"/>
    <x v="4"/>
    <s v="Europe"/>
    <n v="2016"/>
    <n v="496000000"/>
    <s v="Accel, frst, Kima Ventures"/>
  </r>
  <r>
    <s v="Persona"/>
    <n v="2000000000"/>
    <d v="2021-09-15T00:00:00"/>
    <x v="14"/>
    <x v="3"/>
    <x v="1"/>
    <s v="North America"/>
    <n v="2018"/>
    <n v="218000000"/>
    <s v="Coatue Management, Index Ventures, Founders Fund"/>
  </r>
  <r>
    <s v="Pipe"/>
    <n v="2000000000"/>
    <d v="2021-05-19T00:00:00"/>
    <x v="3"/>
    <x v="85"/>
    <x v="1"/>
    <s v="North America"/>
    <n v="2019"/>
    <n v="566000000"/>
    <s v="next47, MaC Venture Capital, FinVC"/>
  </r>
  <r>
    <s v="PolicyBazaar"/>
    <n v="2000000000"/>
    <d v="2019-05-06T00:00:00"/>
    <x v="3"/>
    <x v="64"/>
    <x v="6"/>
    <s v="Asia"/>
    <n v="2008"/>
    <n v="634000000"/>
    <s v="Info Edge, Softbank Capital"/>
  </r>
  <r>
    <s v="Preferred Networks"/>
    <n v="2000000000"/>
    <d v="2018-05-17T00:00:00"/>
    <x v="0"/>
    <x v="166"/>
    <x v="39"/>
    <s v="Asia"/>
    <n v="2014"/>
    <n v="147000000"/>
    <s v="Toyota Motor Corporation, Mizuho Financial Group, FANUC"/>
  </r>
  <r>
    <s v="Productboard"/>
    <n v="2000000000"/>
    <d v="2022-02-02T00:00:00"/>
    <x v="4"/>
    <x v="3"/>
    <x v="1"/>
    <s v="North America"/>
    <n v="2014"/>
    <n v="261000000"/>
    <s v="Index Ventures, Kleiner Perkins Caufield &amp; Byers, Bessemer Venture Partners"/>
  </r>
  <r>
    <s v="Promasidor Holdings"/>
    <n v="2000000000"/>
    <d v="2016-11-08T00:00:00"/>
    <x v="7"/>
    <x v="167"/>
    <x v="40"/>
    <s v="Asia"/>
    <n v="1979"/>
    <n v="556000000"/>
    <s v="IFC, Ajinomoto"/>
  </r>
  <r>
    <s v="Quora"/>
    <n v="2000000000"/>
    <d v="2017-04-21T00:00:00"/>
    <x v="4"/>
    <x v="32"/>
    <x v="1"/>
    <s v="North America"/>
    <n v="2009"/>
    <n v="226000000"/>
    <s v="Y Combinator, Matrix Partners, Benchmark"/>
  </r>
  <r>
    <s v="ReCharge"/>
    <n v="2000000000"/>
    <d v="2021-05-06T00:00:00"/>
    <x v="3"/>
    <x v="48"/>
    <x v="1"/>
    <s v="North America"/>
    <n v="2017"/>
    <n v="277000000"/>
    <s v="ICONIQ Growth, Bain Capital Ventures, Summit Partners"/>
  </r>
  <r>
    <s v="Redis Labs"/>
    <n v="2000000000"/>
    <d v="2020-08-25T00:00:00"/>
    <x v="6"/>
    <x v="32"/>
    <x v="1"/>
    <s v="North America"/>
    <n v="2011"/>
    <n v="356000000"/>
    <s v="Viola Ventures, Dell Technologies Capital, Bain Capital Ventures"/>
  </r>
  <r>
    <s v="Reify Health"/>
    <n v="2000000000"/>
    <d v="2021-08-10T00:00:00"/>
    <x v="9"/>
    <x v="25"/>
    <x v="1"/>
    <s v="North America"/>
    <n v="2012"/>
    <n v="259000000"/>
    <s v="Sierra Ventures, Battery Ventures, Asset Management Ventures"/>
  </r>
  <r>
    <s v="Reltio"/>
    <n v="2000000000"/>
    <d v="2021-11-04T00:00:00"/>
    <x v="6"/>
    <x v="45"/>
    <x v="1"/>
    <s v="North America"/>
    <n v="2011"/>
    <n v="237000000"/>
    <s v="Crosslink Capital, .406 Ventures, Sapphire Ventures"/>
  </r>
  <r>
    <s v="Retool"/>
    <n v="2000000000"/>
    <d v="2021-12-22T00:00:00"/>
    <x v="4"/>
    <x v="3"/>
    <x v="1"/>
    <s v="North America"/>
    <n v="2000"/>
    <n v="96000000"/>
    <s v="Sequoia Capital"/>
  </r>
  <r>
    <s v="Rokt"/>
    <n v="2000000000"/>
    <d v="2021-12-16T00:00:00"/>
    <x v="4"/>
    <x v="15"/>
    <x v="1"/>
    <s v="North America"/>
    <n v="2012"/>
    <n v="487000000"/>
    <s v="Square Peg Capital, TDM Growth Partners, Tiger Global Management"/>
  </r>
  <r>
    <s v="Roofstock"/>
    <n v="2000000000"/>
    <d v="2022-03-10T00:00:00"/>
    <x v="3"/>
    <x v="50"/>
    <x v="1"/>
    <s v="North America"/>
    <n v="2015"/>
    <n v="365000000"/>
    <s v="Khosla Ventures, Bain Capital Ventures, Lightspeed Venture Partners"/>
  </r>
  <r>
    <s v="SafetyCulture"/>
    <n v="2000000000"/>
    <d v="2021-05-03T00:00:00"/>
    <x v="4"/>
    <x v="107"/>
    <x v="3"/>
    <s v="Oceania"/>
    <n v="2004"/>
    <n v="222000000"/>
    <s v="Blackbird Ventures, IndexVentures, Tiger Global Management"/>
  </r>
  <r>
    <s v="SellerX"/>
    <n v="2000000000"/>
    <d v="2021-12-09T00:00:00"/>
    <x v="1"/>
    <x v="31"/>
    <x v="10"/>
    <s v="Europe"/>
    <n v="2020"/>
    <n v="766000000"/>
    <s v="Cherry Ventures, Felix Capital, 83North"/>
  </r>
  <r>
    <s v="Skydance Media"/>
    <n v="2000000000"/>
    <d v="2020-02-11T00:00:00"/>
    <x v="2"/>
    <x v="168"/>
    <x v="1"/>
    <s v="North America"/>
    <n v="2010"/>
    <n v="275000000"/>
    <s v="RedBird Capital Partners, CJ ENM, Tencent Holdings"/>
  </r>
  <r>
    <s v="SmartHR"/>
    <n v="2000000000"/>
    <d v="2021-06-08T00:00:00"/>
    <x v="3"/>
    <x v="166"/>
    <x v="39"/>
    <s v="Asia"/>
    <n v="2013"/>
    <n v="190000000"/>
    <s v="BEENEXT, World Innovation Lab, Light Street Capital"/>
  </r>
  <r>
    <s v="SmartNews"/>
    <n v="2000000000"/>
    <d v="2019-08-05T00:00:00"/>
    <x v="13"/>
    <x v="166"/>
    <x v="39"/>
    <s v="Asia"/>
    <n v="2012"/>
    <n v="410000000"/>
    <s v="Japan Post Capital, Globis Capital Partners, Atomico"/>
  </r>
  <r>
    <s v="SmartRecruiters"/>
    <n v="2000000000"/>
    <d v="2021-07-20T00:00:00"/>
    <x v="4"/>
    <x v="3"/>
    <x v="1"/>
    <s v="North America"/>
    <n v="2010"/>
    <n v="225000000"/>
    <s v="Mayfield Fund, Insight Partners, Rembrandt Venture Partners"/>
  </r>
  <r>
    <s v="Snapdocs"/>
    <n v="2000000000"/>
    <d v="2021-05-25T00:00:00"/>
    <x v="3"/>
    <x v="3"/>
    <x v="1"/>
    <s v="North America"/>
    <n v="2012"/>
    <n v="253000000"/>
    <s v="Sequoia Capital, Y Combinator, F-Prime Capital"/>
  </r>
  <r>
    <s v="solarisBank"/>
    <n v="2000000000"/>
    <d v="2021-07-13T00:00:00"/>
    <x v="3"/>
    <x v="31"/>
    <x v="10"/>
    <s v="Europe"/>
    <n v="2016"/>
    <n v="403000000"/>
    <s v="Yabeo Capital, SBI Investment, Vulcan Capital"/>
  </r>
  <r>
    <s v="Solugen"/>
    <n v="2000000000"/>
    <d v="2021-09-10T00:00:00"/>
    <x v="2"/>
    <x v="106"/>
    <x v="1"/>
    <s v="North America"/>
    <n v="2016"/>
    <n v="435000000"/>
    <s v="Fifty Years Fund, Refactor Capital, Temasek"/>
  </r>
  <r>
    <s v="Spinny"/>
    <n v="2000000000"/>
    <d v="2021-11-24T00:00:00"/>
    <x v="1"/>
    <x v="26"/>
    <x v="6"/>
    <s v="Asia"/>
    <n v="2015"/>
    <n v="509000000"/>
    <s v="General Catalyst, Eleation Capital, Avenir Growth Capital"/>
  </r>
  <r>
    <s v="Spotter"/>
    <n v="2000000000"/>
    <d v="2022-02-16T00:00:00"/>
    <x v="3"/>
    <x v="48"/>
    <x v="1"/>
    <s v="North America"/>
    <n v="2019"/>
    <n v="231000000"/>
    <s v="SoftBank Group, Access Industries, Crossbeam Venture Partners"/>
  </r>
  <r>
    <s v="Spring Health"/>
    <n v="2000000000"/>
    <d v="2021-09-16T00:00:00"/>
    <x v="9"/>
    <x v="15"/>
    <x v="1"/>
    <s v="North America"/>
    <n v="2016"/>
    <n v="296000000"/>
    <s v="Rethink Impact, Work-Bench, RRE Ventures"/>
  </r>
  <r>
    <s v="Star Charge"/>
    <n v="2000000000"/>
    <d v="2021-05-19T00:00:00"/>
    <x v="11"/>
    <x v="54"/>
    <x v="0"/>
    <s v="Asia"/>
    <n v="2014"/>
    <n v="125000000"/>
    <s v="Shunwei Capital Partners, China Media Group, Guangzhou Huiyin Aofeng Equity Investment Fund"/>
  </r>
  <r>
    <s v="StarkWare"/>
    <n v="2000000000"/>
    <d v="2021-11-17T00:00:00"/>
    <x v="14"/>
    <x v="169"/>
    <x v="18"/>
    <s v="Asia"/>
    <n v="2018"/>
    <n v="161000000"/>
    <s v="Sequoia Capital, Paradigm, Pantera Capital"/>
  </r>
  <r>
    <s v="Starling Bank"/>
    <n v="2000000000"/>
    <d v="2021-03-08T00:00:00"/>
    <x v="3"/>
    <x v="6"/>
    <x v="4"/>
    <s v="Europe"/>
    <n v="2014"/>
    <n v="791000000"/>
    <s v="JTC Group, Qatar Investment Authority, Fidelity Investment"/>
  </r>
  <r>
    <s v="StoreDot"/>
    <n v="2000000000"/>
    <d v="2022-01-04T00:00:00"/>
    <x v="2"/>
    <x v="170"/>
    <x v="18"/>
    <s v="Asia"/>
    <n v="2012"/>
    <n v="190000000"/>
    <s v="Samsung Ventures, SingulariTeam, BP Ventures"/>
  </r>
  <r>
    <s v="Strava"/>
    <n v="2000000000"/>
    <d v="2020-11-16T00:00:00"/>
    <x v="4"/>
    <x v="3"/>
    <x v="1"/>
    <s v="North America"/>
    <n v="2009"/>
    <n v="152000000"/>
    <s v="Jackson Square Ventures, Madrone Capital Partners, Sequoia Capital"/>
  </r>
  <r>
    <s v="SWORD Health"/>
    <n v="2000000000"/>
    <d v="2021-11-22T00:00:00"/>
    <x v="9"/>
    <x v="15"/>
    <x v="1"/>
    <s v="North America"/>
    <n v="2015"/>
    <n v="296000000"/>
    <s v="Khosla Ventures, Green Innovations, Founders Fund"/>
  </r>
  <r>
    <s v="Temporal"/>
    <n v="2000000000"/>
    <d v="2022-02-16T00:00:00"/>
    <x v="4"/>
    <x v="62"/>
    <x v="1"/>
    <s v="North America"/>
    <n v="2019"/>
    <n v="129000000"/>
    <s v="Amplify Partners, Addition, Madrona Venture Group"/>
  </r>
  <r>
    <s v="Tier"/>
    <n v="2000000000"/>
    <d v="2021-10-25T00:00:00"/>
    <x v="12"/>
    <x v="31"/>
    <x v="10"/>
    <s v="Europe"/>
    <n v="2018"/>
    <n v="587000000"/>
    <s v="Northzone Ventures, White Star Capital, Novator Partners"/>
  </r>
  <r>
    <s v="Tonal"/>
    <n v="2000000000"/>
    <d v="2021-03-31T00:00:00"/>
    <x v="1"/>
    <x v="3"/>
    <x v="1"/>
    <s v="North America"/>
    <n v="2015"/>
    <n v="450000000"/>
    <s v="Mayfield Fund, Shasta Ventures, L Catterton"/>
  </r>
  <r>
    <s v="Trader Interactive"/>
    <n v="2000000000"/>
    <d v="2021-05-12T00:00:00"/>
    <x v="2"/>
    <x v="171"/>
    <x v="1"/>
    <s v="North America"/>
    <n v="2017"/>
    <n v="624000000"/>
    <s v="Carsales"/>
  </r>
  <r>
    <s v="Tradeshift"/>
    <n v="2000000000"/>
    <d v="2018-05-30T00:00:00"/>
    <x v="3"/>
    <x v="3"/>
    <x v="1"/>
    <s v="North America"/>
    <n v="2009"/>
    <n v="861000000"/>
    <s v="Notion Capital, Scentan Ventures, Kite Ventures"/>
  </r>
  <r>
    <s v="Transcarent"/>
    <n v="2000000000"/>
    <d v="2022-01-11T00:00:00"/>
    <x v="9"/>
    <x v="3"/>
    <x v="1"/>
    <s v="North America"/>
    <n v="2020"/>
    <n v="298000000"/>
    <s v="Alta Partners, General Catalyst, Jove Equity Partners"/>
  </r>
  <r>
    <s v="Trendy Group International"/>
    <n v="2000000000"/>
    <d v="2012-02-13T00:00:00"/>
    <x v="7"/>
    <x v="172"/>
    <x v="11"/>
    <s v="Asia"/>
    <n v="1999"/>
    <n v="200000000"/>
    <s v="L Capital Partners"/>
  </r>
  <r>
    <s v="Truepill"/>
    <n v="2000000000"/>
    <d v="2021-10-27T00:00:00"/>
    <x v="9"/>
    <x v="173"/>
    <x v="1"/>
    <s v="North America"/>
    <n v="2016"/>
    <n v="255000000"/>
    <s v="Initialized Capital, Sound Ventures, TI Platform Management"/>
  </r>
  <r>
    <s v="Trulioo"/>
    <n v="2000000000"/>
    <d v="2021-06-07T00:00:00"/>
    <x v="14"/>
    <x v="36"/>
    <x v="14"/>
    <s v="North America"/>
    <n v="2011"/>
    <n v="474000000"/>
    <s v="Blumberg Capital, American Express Ventures, BDC Venture Capital"/>
  </r>
  <r>
    <s v="Tubatu.com"/>
    <n v="2000000000"/>
    <d v="2015-03-09T00:00:00"/>
    <x v="1"/>
    <x v="1"/>
    <x v="0"/>
    <s v="Asia"/>
    <n v="2008"/>
    <n v="216000000"/>
    <s v="Sequoia Capital China, Matrix Partners China, 58.com"/>
  </r>
  <r>
    <s v="TuJia"/>
    <n v="2000000000"/>
    <d v="2015-06-17T00:00:00"/>
    <x v="12"/>
    <x v="0"/>
    <x v="0"/>
    <s v="Asia"/>
    <n v="2011"/>
    <n v="755000000"/>
    <s v="GGV Capital, QiMing Venture Partnersl"/>
  </r>
  <r>
    <s v="Uala"/>
    <n v="2000000000"/>
    <d v="2021-08-13T00:00:00"/>
    <x v="3"/>
    <x v="174"/>
    <x v="41"/>
    <s v="South America"/>
    <n v="2017"/>
    <n v="544000000"/>
    <s v="Soros Fund Management, Ribbit Capital, Monashees+"/>
  </r>
  <r>
    <s v="Unite Us"/>
    <n v="2000000000"/>
    <d v="2021-03-16T00:00:00"/>
    <x v="9"/>
    <x v="15"/>
    <x v="1"/>
    <s v="North America"/>
    <n v="2014"/>
    <n v="195000000"/>
    <s v="Insight Partners, Sequoia Capital, Index Ventures"/>
  </r>
  <r>
    <s v="Unqork"/>
    <n v="2000000000"/>
    <d v="2020-10-06T00:00:00"/>
    <x v="3"/>
    <x v="15"/>
    <x v="1"/>
    <s v="North America"/>
    <n v="2017"/>
    <n v="365000000"/>
    <s v="Blackrock, capitalG, World Lab Innovation"/>
  </r>
  <r>
    <s v="Uplight"/>
    <n v="2000000000"/>
    <d v="2021-03-03T00:00:00"/>
    <x v="2"/>
    <x v="175"/>
    <x v="1"/>
    <s v="North America"/>
    <n v="2019"/>
    <s v="Unknown"/>
    <s v="Rubicon Technology Partners, Max Ventures, Inclusive Capital Partners"/>
  </r>
  <r>
    <s v="Uptake"/>
    <n v="2000000000"/>
    <d v="2015-10-27T00:00:00"/>
    <x v="0"/>
    <x v="40"/>
    <x v="1"/>
    <s v="North America"/>
    <n v="2014"/>
    <n v="218000000"/>
    <s v="Revolution, New Enterprise Associates, Caterpillar"/>
  </r>
  <r>
    <s v="Urban Company"/>
    <n v="2000000000"/>
    <d v="2021-04-27T00:00:00"/>
    <x v="1"/>
    <x v="64"/>
    <x v="6"/>
    <s v="Asia"/>
    <n v="2014"/>
    <n v="371000000"/>
    <s v="VY Capital, Accel, Elevation Capital"/>
  </r>
  <r>
    <s v="Veho"/>
    <n v="2000000000"/>
    <d v="2021-12-21T00:00:00"/>
    <x v="5"/>
    <x v="175"/>
    <x v="1"/>
    <s v="North America"/>
    <n v="2016"/>
    <n v="299000000"/>
    <s v="General Catalyst, Origin Ventures, Fontinalis Partners"/>
  </r>
  <r>
    <s v="VerbIT"/>
    <n v="2000000000"/>
    <d v="2021-06-08T00:00:00"/>
    <x v="0"/>
    <x v="15"/>
    <x v="1"/>
    <s v="North America"/>
    <n v="2016"/>
    <n v="432000000"/>
    <s v="ClalTech, Vertex Ventures, Oryzn Capital"/>
  </r>
  <r>
    <s v="Veriff"/>
    <n v="2000000000"/>
    <d v="2022-01-26T00:00:00"/>
    <x v="0"/>
    <x v="21"/>
    <x v="9"/>
    <s v="Europe"/>
    <n v="2015"/>
    <n v="177000000"/>
    <s v="Accel, Institutional Venture Partners, Tiger Global Management"/>
  </r>
  <r>
    <s v="Verkada"/>
    <n v="2000000000"/>
    <d v="2020-01-29T00:00:00"/>
    <x v="14"/>
    <x v="41"/>
    <x v="1"/>
    <s v="North America"/>
    <n v="2016"/>
    <n v="139000000"/>
    <s v="next47, First Round Capital, Sequoia Capital"/>
  </r>
  <r>
    <s v="Vestiaire Collective"/>
    <n v="2000000000"/>
    <d v="2021-03-01T00:00:00"/>
    <x v="1"/>
    <x v="47"/>
    <x v="15"/>
    <s v="Europe"/>
    <n v="2009"/>
    <n v="663000000"/>
    <s v="Eurazeo, IDInvest Partners, Balderton Capital"/>
  </r>
  <r>
    <s v="Virta Health"/>
    <n v="2000000000"/>
    <d v="2020-12-02T00:00:00"/>
    <x v="9"/>
    <x v="3"/>
    <x v="1"/>
    <s v="North America"/>
    <n v="2015"/>
    <n v="373000000"/>
    <s v="Caffeinated Capital, Obvious Ventures, Venrock"/>
  </r>
  <r>
    <s v="Volocopter"/>
    <n v="2000000000"/>
    <d v="2022-03-04T00:00:00"/>
    <x v="11"/>
    <x v="176"/>
    <x v="10"/>
    <s v="Europe"/>
    <n v="2011"/>
    <n v="599000000"/>
    <s v="btov Partners, Geely, Intel Capital"/>
  </r>
  <r>
    <s v="Voodoo"/>
    <n v="2000000000"/>
    <d v="2020-08-17T00:00:00"/>
    <x v="2"/>
    <x v="47"/>
    <x v="15"/>
    <s v="Europe"/>
    <n v="2013"/>
    <n v="517000000"/>
    <s v="Tencent Holdings, Goldman Sachs"/>
  </r>
  <r>
    <s v="Wave"/>
    <n v="2000000000"/>
    <d v="2021-09-07T00:00:00"/>
    <x v="3"/>
    <x v="177"/>
    <x v="42"/>
    <s v="Africa"/>
    <n v="2018"/>
    <n v="200000000"/>
    <s v="Stripe, Founders Fund, Partech Partners"/>
  </r>
  <r>
    <s v="Wayflyer"/>
    <n v="2000000000"/>
    <d v="2022-02-01T00:00:00"/>
    <x v="3"/>
    <x v="75"/>
    <x v="25"/>
    <s v="Europe"/>
    <n v="2019"/>
    <n v="236000000"/>
    <s v="QED Investors, DST Global, Left Lane Capital"/>
  </r>
  <r>
    <s v="WEMAKEPRICE"/>
    <n v="2000000000"/>
    <d v="2015-09-09T00:00:00"/>
    <x v="1"/>
    <x v="29"/>
    <x v="12"/>
    <s v="Asia"/>
    <n v="2009"/>
    <n v="397000000"/>
    <s v="IMM Investment, NXC"/>
  </r>
  <r>
    <s v="Wenheyou"/>
    <n v="2000000000"/>
    <d v="2021-04-17T00:00:00"/>
    <x v="2"/>
    <x v="178"/>
    <x v="0"/>
    <s v="Asia"/>
    <n v="2013"/>
    <n v="90000000"/>
    <s v="Sequoia Capital China, Warburg Pincus, IDG Capital"/>
  </r>
  <r>
    <s v="Whatnot"/>
    <n v="2000000000"/>
    <d v="2021-09-16T00:00:00"/>
    <x v="1"/>
    <x v="179"/>
    <x v="1"/>
    <s v="North America"/>
    <n v="2019"/>
    <n v="225000000"/>
    <s v="Y Combinator, Andreessen Horowitz, Wonder Ventures"/>
  </r>
  <r>
    <s v="Ximalaya FM"/>
    <n v="2000000000"/>
    <d v="2017-09-22T00:00:00"/>
    <x v="13"/>
    <x v="12"/>
    <x v="0"/>
    <s v="Asia"/>
    <n v="2012"/>
    <n v="71000000"/>
    <s v="China Creation Ventures, Sierra Ventures, Xingwang Investment Management"/>
  </r>
  <r>
    <s v="Xinchao Media"/>
    <n v="2000000000"/>
    <d v="2018-04-09T00:00:00"/>
    <x v="4"/>
    <x v="84"/>
    <x v="0"/>
    <s v="Asia"/>
    <n v="2007"/>
    <n v="768000000"/>
    <s v="JD.com, Baidu, Vision Plus Capital"/>
  </r>
  <r>
    <s v="Xingyun Group"/>
    <n v="2000000000"/>
    <d v="2020-09-24T00:00:00"/>
    <x v="1"/>
    <x v="1"/>
    <x v="0"/>
    <s v="Asia"/>
    <n v="2015"/>
    <n v="950000000"/>
    <s v="Matrix Partners China, Eastern Bell Capital, Hongtai Capital Holdings"/>
  </r>
  <r>
    <s v="XtalPi"/>
    <n v="2000000000"/>
    <d v="2021-08-11T00:00:00"/>
    <x v="0"/>
    <x v="1"/>
    <x v="0"/>
    <s v="Asia"/>
    <n v="2014"/>
    <n v="786000000"/>
    <s v="Tencent Holdings, 5Y Capital, Sequoia Capital China"/>
  </r>
  <r>
    <s v="YITU Technology"/>
    <n v="2000000000"/>
    <d v="2018-03-08T00:00:00"/>
    <x v="0"/>
    <x v="12"/>
    <x v="0"/>
    <s v="Asia"/>
    <n v="2012"/>
    <n v="401000000"/>
    <s v="Sequoia Capital China, Banyan Capital"/>
  </r>
  <r>
    <s v="ZenBusiness"/>
    <n v="2000000000"/>
    <d v="2021-11-09T00:00:00"/>
    <x v="3"/>
    <x v="124"/>
    <x v="1"/>
    <s v="North America"/>
    <n v="2015"/>
    <n v="275000000"/>
    <s v="Greycroft, Lerer Hippeau, Geekdom Fund"/>
  </r>
  <r>
    <s v="Zenoti"/>
    <n v="2000000000"/>
    <d v="2020-12-15T00:00:00"/>
    <x v="4"/>
    <x v="62"/>
    <x v="1"/>
    <s v="North America"/>
    <n v="2010"/>
    <n v="331000000"/>
    <s v="Norwest Venture Partners, Accel, Tiger Global Management"/>
  </r>
  <r>
    <s v="Zeta"/>
    <n v="2000000000"/>
    <d v="2021-05-24T00:00:00"/>
    <x v="3"/>
    <x v="3"/>
    <x v="1"/>
    <s v="North America"/>
    <n v="2015"/>
    <n v="340000000"/>
    <s v="Sodexo Ventures, SoftBank Group"/>
  </r>
  <r>
    <s v="Zhubajie"/>
    <n v="2000000000"/>
    <d v="2015-06-16T00:00:00"/>
    <x v="4"/>
    <x v="180"/>
    <x v="0"/>
    <s v="Asia"/>
    <n v="2006"/>
    <n v="445000000"/>
    <s v="Cybernaut Growth Fund, IDG Capital"/>
  </r>
  <r>
    <s v="Zilch"/>
    <n v="2000000000"/>
    <d v="2021-11-10T00:00:00"/>
    <x v="3"/>
    <x v="6"/>
    <x v="4"/>
    <s v="Europe"/>
    <n v="2018"/>
    <n v="339000000"/>
    <s v="Gauss Ventures, Ventura Capital, dmg ventures"/>
  </r>
  <r>
    <s v="ZocDoc"/>
    <n v="2000000000"/>
    <d v="2015-08-20T00:00:00"/>
    <x v="9"/>
    <x v="15"/>
    <x v="1"/>
    <s v="North America"/>
    <n v="2007"/>
    <n v="374000000"/>
    <s v="Founders Fund, Khosla Ventures, Goldman Sachs"/>
  </r>
  <r>
    <s v="Zume"/>
    <n v="2000000000"/>
    <d v="2018-11-01T00:00:00"/>
    <x v="7"/>
    <x v="32"/>
    <x v="1"/>
    <s v="North America"/>
    <n v="2015"/>
    <n v="423000000"/>
    <s v="Softbank Group, AME Cloud Ventures, SignalFire"/>
  </r>
  <r>
    <s v="fabric"/>
    <n v="1000000000"/>
    <d v="2022-02-24T00:00:00"/>
    <x v="1"/>
    <x v="62"/>
    <x v="1"/>
    <s v="North America"/>
    <n v="2017"/>
    <n v="294000000"/>
    <s v="Redpoint Ventures, Norwest Venture Partners, Sierra Ventures"/>
  </r>
  <r>
    <s v="Fabric"/>
    <n v="1000000000"/>
    <d v="2021-10-26T00:00:00"/>
    <x v="5"/>
    <x v="15"/>
    <x v="1"/>
    <s v="North America"/>
    <n v="2015"/>
    <n v="294000000"/>
    <s v="Innovation Endeavors, Aleph, Temasek"/>
  </r>
  <r>
    <s v="1KMXC"/>
    <n v="1000000000"/>
    <d v="2021-08-30T00:00:00"/>
    <x v="10"/>
    <x v="55"/>
    <x v="0"/>
    <s v="Asia"/>
    <n v="2014"/>
    <n v="86000000"/>
    <s v="Goldman Sachs Asset Management, SDP Investment, Alibaba Group"/>
  </r>
  <r>
    <s v="56PINGTAI"/>
    <n v="1000000000"/>
    <d v="2021-01-25T00:00:00"/>
    <x v="5"/>
    <x v="12"/>
    <x v="0"/>
    <s v="Asia"/>
    <n v="2013"/>
    <n v="188000000"/>
    <s v="QF Capital, QC Capital, Unicom Innovation Venture Capital"/>
  </r>
  <r>
    <s v="58 Daojia"/>
    <n v="1000000000"/>
    <d v="2015-10-12T00:00:00"/>
    <x v="4"/>
    <x v="0"/>
    <x v="0"/>
    <s v="Asia"/>
    <n v="2014"/>
    <n v="300000000"/>
    <s v="KKR, Alibaba Group, Ping An Insurance"/>
  </r>
  <r>
    <s v="Acko General Insurance"/>
    <n v="1000000000"/>
    <d v="2021-10-28T00:00:00"/>
    <x v="3"/>
    <x v="10"/>
    <x v="6"/>
    <s v="Asia"/>
    <n v="2016"/>
    <n v="458000000"/>
    <s v="Intact Ventures, Munich Re Ventures, General Atlantic"/>
  </r>
  <r>
    <s v="Ada Support"/>
    <n v="1000000000"/>
    <d v="2021-05-07T00:00:00"/>
    <x v="0"/>
    <x v="42"/>
    <x v="14"/>
    <s v="North America"/>
    <n v="2016"/>
    <n v="191000000"/>
    <s v="Version One Ventures, Bessemer Venture Partners, FirstMark Capital"/>
  </r>
  <r>
    <s v="AgentSync"/>
    <n v="1000000000"/>
    <d v="2021-12-07T00:00:00"/>
    <x v="3"/>
    <x v="81"/>
    <x v="1"/>
    <s v="North America"/>
    <n v="2018"/>
    <n v="111000000"/>
    <s v="Craft Ventures, Caffeinated Capital, Operator Collective"/>
  </r>
  <r>
    <s v="Agile Robots"/>
    <n v="1000000000"/>
    <d v="2021-09-09T00:00:00"/>
    <x v="10"/>
    <x v="22"/>
    <x v="10"/>
    <s v="Europe"/>
    <n v="2018"/>
    <n v="240000000"/>
    <s v="Hillhouse Capital Management, Sequoia Capital China, Linear Venture"/>
  </r>
  <r>
    <s v="Aibee"/>
    <n v="1000000000"/>
    <d v="2021-04-13T00:00:00"/>
    <x v="0"/>
    <x v="0"/>
    <x v="0"/>
    <s v="Asia"/>
    <n v="2017"/>
    <n v="273000000"/>
    <s v="Sequoia Capital China, Lenovo Capital and Incubator, Group GSR Ventures"/>
  </r>
  <r>
    <s v="Aircall"/>
    <n v="1000000000"/>
    <d v="2021-06-23T00:00:00"/>
    <x v="4"/>
    <x v="15"/>
    <x v="1"/>
    <s v="North America"/>
    <n v="2014"/>
    <n v="226000000"/>
    <s v="Balderton Capital, Next World Capital, Draper Esprit"/>
  </r>
  <r>
    <s v="Ajaib"/>
    <n v="1000000000"/>
    <d v="2021-10-04T00:00:00"/>
    <x v="3"/>
    <x v="11"/>
    <x v="7"/>
    <s v="Asia"/>
    <n v="2018"/>
    <n v="245000000"/>
    <s v="Softbank Ventures Asia, Alpha JWC Ventures, Insignia Ventures Partners"/>
  </r>
  <r>
    <s v="Alation"/>
    <n v="1000000000"/>
    <d v="2021-06-03T00:00:00"/>
    <x v="4"/>
    <x v="45"/>
    <x v="1"/>
    <s v="North America"/>
    <n v="2012"/>
    <n v="192000000"/>
    <s v="Costanoa Ventures, Data Collective, Salesforce Ventures"/>
  </r>
  <r>
    <s v="Aleo"/>
    <n v="1000000000"/>
    <d v="2022-02-07T00:00:00"/>
    <x v="14"/>
    <x v="3"/>
    <x v="1"/>
    <s v="North America"/>
    <n v="2019"/>
    <n v="228000000"/>
    <s v="Slow Ventures, Andreessen Horowitz, SoftBank Group"/>
  </r>
  <r>
    <s v="Alloy"/>
    <n v="1000000000"/>
    <d v="2021-09-30T00:00:00"/>
    <x v="3"/>
    <x v="15"/>
    <x v="1"/>
    <s v="North America"/>
    <n v="2015"/>
    <n v="156000000"/>
    <s v="Bessemer Venture Partners, Eniac Ventures, Canapi Ventures"/>
  </r>
  <r>
    <s v="Alto Pharmacy"/>
    <n v="1000000000"/>
    <d v="2020-01-30T00:00:00"/>
    <x v="9"/>
    <x v="3"/>
    <x v="1"/>
    <s v="North America"/>
    <n v="2015"/>
    <n v="524000000"/>
    <s v="Jackson Square Ventures, Greenoaks Capital Management, Softbank Group"/>
  </r>
  <r>
    <s v="Alzheon"/>
    <n v="1000000000"/>
    <d v="2020-09-30T00:00:00"/>
    <x v="9"/>
    <x v="181"/>
    <x v="1"/>
    <s v="North America"/>
    <n v="2013"/>
    <n v="94000000"/>
    <s v="ARCH Venture Partners, Ally Bridge Group"/>
  </r>
  <r>
    <s v="Amagi"/>
    <n v="1000000000"/>
    <d v="2022-03-16T00:00:00"/>
    <x v="4"/>
    <x v="10"/>
    <x v="6"/>
    <s v="Asia"/>
    <n v="2008"/>
    <n v="240000000"/>
    <s v="Mayfield, Accel, Norwest Venture Partners"/>
  </r>
  <r>
    <s v="Amount"/>
    <n v="1000000000"/>
    <d v="2021-05-17T00:00:00"/>
    <x v="3"/>
    <x v="40"/>
    <x v="1"/>
    <s v="North America"/>
    <n v="2019"/>
    <n v="243000000"/>
    <s v="Invus Group, Hanaco Venture Capital, WestCap Group"/>
  </r>
  <r>
    <s v="Amperity"/>
    <n v="1000000000"/>
    <d v="2021-07-13T00:00:00"/>
    <x v="0"/>
    <x v="82"/>
    <x v="1"/>
    <s v="North America"/>
    <n v="2016"/>
    <n v="187000000"/>
    <s v="Madrona Venture Group, Tiger Global Management, Madera Technology Partners"/>
  </r>
  <r>
    <s v="Anyscale"/>
    <n v="1000000000"/>
    <d v="2021-12-07T00:00:00"/>
    <x v="0"/>
    <x v="182"/>
    <x v="1"/>
    <s v="North America"/>
    <n v="2019"/>
    <n v="160000000"/>
    <s v="Andreessen Horowitz, Intel Capital, Foundation Capital"/>
  </r>
  <r>
    <s v="apna"/>
    <n v="1000000000"/>
    <d v="2021-09-15T00:00:00"/>
    <x v="4"/>
    <x v="10"/>
    <x v="6"/>
    <s v="Asia"/>
    <n v="2019"/>
    <n v="193000000"/>
    <s v="Sequoia Capital India, Rocketship.vc, Lightspeed India Partners"/>
  </r>
  <r>
    <s v="Aprogen"/>
    <n v="1000000000"/>
    <d v="2019-05-31T00:00:00"/>
    <x v="9"/>
    <x v="183"/>
    <x v="12"/>
    <s v="Asia"/>
    <n v="2000"/>
    <n v="62000000"/>
    <s v="Lindeman Asia Investment, Nichi-Iko Pharmaceutical"/>
  </r>
  <r>
    <s v="Aptos"/>
    <n v="1000000000"/>
    <d v="2022-03-15T00:00:00"/>
    <x v="4"/>
    <x v="44"/>
    <x v="1"/>
    <s v="North America"/>
    <n v="2021"/>
    <n v="200000000"/>
    <s v="Andreessen Horowitz, Coinbase Ventures, Tiger Global Management"/>
  </r>
  <r>
    <s v="Apus Group"/>
    <n v="1000000000"/>
    <d v="2015-01-16T00:00:00"/>
    <x v="13"/>
    <x v="0"/>
    <x v="0"/>
    <s v="Asia"/>
    <n v="2014"/>
    <n v="116000000"/>
    <s v="Redpoint Ventures, QiMing Venture Partners, Chengwei Capital"/>
  </r>
  <r>
    <s v="Aqua Security"/>
    <n v="1000000000"/>
    <d v="2021-03-10T00:00:00"/>
    <x v="14"/>
    <x v="184"/>
    <x v="18"/>
    <s v="Asia"/>
    <n v="2015"/>
    <n v="265000000"/>
    <s v="TLV Partners, Lightspeed Venture Partners, M12"/>
  </r>
  <r>
    <s v="Assembly"/>
    <n v="1000000000"/>
    <d v="2021-09-21T00:00:00"/>
    <x v="4"/>
    <x v="80"/>
    <x v="1"/>
    <s v="North America"/>
    <n v="2019"/>
    <s v="Unknown"/>
    <s v="Advent International, PSG, Providence Equity Partners"/>
  </r>
  <r>
    <s v="Assent"/>
    <n v="1000000000"/>
    <d v="2022-01-06T00:00:00"/>
    <x v="5"/>
    <x v="185"/>
    <x v="14"/>
    <s v="North America"/>
    <n v="2010"/>
    <n v="534000000"/>
    <s v="Vista Equity Partners, Warburg Pincus, First Ascent Ventures"/>
  </r>
  <r>
    <s v="Astranis Space Technologies"/>
    <n v="1000000000"/>
    <d v="2021-04-14T00:00:00"/>
    <x v="13"/>
    <x v="3"/>
    <x v="1"/>
    <s v="North America"/>
    <n v="2015"/>
    <n v="303000000"/>
    <s v="Refactor Capital, Andreessen Horowitz, Fifty Years Fund"/>
  </r>
  <r>
    <s v="At-Bay"/>
    <n v="1000000000"/>
    <d v="2021-07-27T00:00:00"/>
    <x v="3"/>
    <x v="32"/>
    <x v="1"/>
    <s v="North America"/>
    <n v="2016"/>
    <n v="292000000"/>
    <s v="Lightspeed Venture Partners, Khosla Ventures, Munich Re Ventures"/>
  </r>
  <r>
    <s v="Athletic Greens"/>
    <n v="1000000000"/>
    <d v="2022-01-25T00:00:00"/>
    <x v="9"/>
    <x v="15"/>
    <x v="1"/>
    <s v="North America"/>
    <n v="2010"/>
    <n v="115000000"/>
    <s v="SC.Holdings, Not Boring Capital, Bolt Ventures"/>
  </r>
  <r>
    <s v="Augury"/>
    <n v="1000000000"/>
    <d v="2021-10-26T00:00:00"/>
    <x v="0"/>
    <x v="15"/>
    <x v="1"/>
    <s v="North America"/>
    <n v="2011"/>
    <n v="294000000"/>
    <s v="Lerer Hippeau, Munich Re Ventures, Eclipse Ventures"/>
  </r>
  <r>
    <s v="Away"/>
    <n v="1000000000"/>
    <d v="2019-05-15T00:00:00"/>
    <x v="1"/>
    <x v="15"/>
    <x v="1"/>
    <s v="North America"/>
    <n v="2015"/>
    <n v="181000000"/>
    <s v="Global Founders Capital, Comcast Ventures, Forerunner Ventures"/>
  </r>
  <r>
    <s v="Axelar"/>
    <n v="1000000000"/>
    <d v="2022-02-15T00:00:00"/>
    <x v="4"/>
    <x v="186"/>
    <x v="14"/>
    <s v="North America"/>
    <n v="2020"/>
    <n v="64000000"/>
    <s v="Lemniscap VC, North Island Ventures, Polychain Capital"/>
  </r>
  <r>
    <s v="Axiom Space"/>
    <n v="1000000000"/>
    <d v="2021-02-16T00:00:00"/>
    <x v="2"/>
    <x v="106"/>
    <x v="1"/>
    <s v="North America"/>
    <n v="2016"/>
    <n v="150000000"/>
    <s v="C5 Capital, Hemisphere Ventures, The Venture Collective"/>
  </r>
  <r>
    <s v="Axtria"/>
    <n v="1000000000"/>
    <d v="2021-05-13T00:00:00"/>
    <x v="6"/>
    <x v="187"/>
    <x v="1"/>
    <s v="North America"/>
    <n v="2009"/>
    <n v="206000000"/>
    <s v="Helion Venture Partners, Bain Capital Tech Opportunities, Sequoia Capital India"/>
  </r>
  <r>
    <s v="Banma Network Technologies"/>
    <n v="1000000000"/>
    <d v="2018-09-13T00:00:00"/>
    <x v="11"/>
    <x v="12"/>
    <x v="0"/>
    <s v="Asia"/>
    <n v="2015"/>
    <n v="697000000"/>
    <s v="Yunfeng Capital, SDIC Innovation Investment Management, Shang Qi Capital"/>
  </r>
  <r>
    <s v="BeiBei"/>
    <n v="1000000000"/>
    <d v="2015-01-22T00:00:00"/>
    <x v="1"/>
    <x v="55"/>
    <x v="0"/>
    <s v="Asia"/>
    <n v="2011"/>
    <n v="224000000"/>
    <s v="Banyan Capital, New Horizon Capital, IDG Capital Partners"/>
  </r>
  <r>
    <s v="Beisen"/>
    <n v="1000000000"/>
    <d v="2021-05-11T00:00:00"/>
    <x v="4"/>
    <x v="0"/>
    <x v="0"/>
    <s v="Asia"/>
    <n v="2002"/>
    <n v="388000000"/>
    <s v="Matrix Partners China, Sequoia Capital China, Genesis Capital"/>
  </r>
  <r>
    <s v="BenevolentAI"/>
    <n v="1000000000"/>
    <d v="2015-06-02T00:00:00"/>
    <x v="0"/>
    <x v="6"/>
    <x v="4"/>
    <s v="Europe"/>
    <n v="2013"/>
    <n v="292000000"/>
    <s v="Woodford Investment Management"/>
  </r>
  <r>
    <s v="Berlin Brands Group"/>
    <n v="1000000000"/>
    <d v="2021-09-01T00:00:00"/>
    <x v="1"/>
    <x v="31"/>
    <x v="10"/>
    <s v="Europe"/>
    <n v="2005"/>
    <n v="800000000"/>
    <s v="Ardian, Bain Capital"/>
  </r>
  <r>
    <s v="Betterfly"/>
    <n v="1000000000"/>
    <d v="2022-02-01T00:00:00"/>
    <x v="0"/>
    <x v="159"/>
    <x v="36"/>
    <s v="South America"/>
    <n v="2018"/>
    <n v="205000000"/>
    <s v="QED Investors, DST Global, Endeavor"/>
  </r>
  <r>
    <s v="Betterment"/>
    <n v="1000000000"/>
    <d v="2021-09-29T00:00:00"/>
    <x v="3"/>
    <x v="15"/>
    <x v="1"/>
    <s v="North America"/>
    <n v="2010"/>
    <n v="335000000"/>
    <s v="Bessemer Venture Partners, Menlo Ventures, Anthermis"/>
  </r>
  <r>
    <s v="Beyond Identity"/>
    <n v="1000000000"/>
    <d v="2022-02-22T00:00:00"/>
    <x v="14"/>
    <x v="15"/>
    <x v="1"/>
    <s v="North America"/>
    <n v="2019"/>
    <n v="205000000"/>
    <s v="New Enterprise Associates, Koch Disruptive Technologies, Evolution Equity Partners"/>
  </r>
  <r>
    <s v="BigID"/>
    <n v="1000000000"/>
    <d v="2020-12-16T00:00:00"/>
    <x v="14"/>
    <x v="15"/>
    <x v="1"/>
    <s v="North America"/>
    <n v="2015"/>
    <n v="246000000"/>
    <s v="BOLDstart Ventures, SAP.iO Fund, Scale Venture Partners"/>
  </r>
  <r>
    <s v="BigPanda"/>
    <n v="1000000000"/>
    <d v="2022-01-12T00:00:00"/>
    <x v="0"/>
    <x v="32"/>
    <x v="1"/>
    <s v="North America"/>
    <n v="2012"/>
    <n v="317000000"/>
    <s v="Advent International, Battery Ventures, Sequoia Capital Israel"/>
  </r>
  <r>
    <s v="BitFury"/>
    <n v="1000000000"/>
    <d v="2018-11-06T00:00:00"/>
    <x v="10"/>
    <x v="52"/>
    <x v="16"/>
    <s v="Europe"/>
    <n v="2011"/>
    <n v="170000000"/>
    <s v="Georgian Co-Investment Fund, iTech Capital, Galaxy Digital"/>
  </r>
  <r>
    <s v="BlackBuck"/>
    <n v="1000000000"/>
    <d v="2021-07-22T00:00:00"/>
    <x v="5"/>
    <x v="10"/>
    <x v="6"/>
    <s v="Asia"/>
    <n v="2015"/>
    <n v="352000000"/>
    <s v="Accel, Sands Capital, International Finance Corporation"/>
  </r>
  <r>
    <s v="Bluecore"/>
    <n v="1000000000"/>
    <d v="2021-08-05T00:00:00"/>
    <x v="0"/>
    <x v="15"/>
    <x v="1"/>
    <s v="North America"/>
    <n v="2013"/>
    <n v="238000000"/>
    <s v="FirstMark Capital, Georgian Partners, Norwest Venture Partners"/>
  </r>
  <r>
    <s v="BlueVoyant"/>
    <n v="1000000000"/>
    <d v="2022-02-23T00:00:00"/>
    <x v="14"/>
    <x v="15"/>
    <x v="1"/>
    <s v="North America"/>
    <n v="2017"/>
    <n v="526000000"/>
    <s v="8VC, Liberty Strategic Capital, Eden Global Partners"/>
  </r>
  <r>
    <s v="bolttech"/>
    <n v="1000000000"/>
    <d v="2021-07-01T00:00:00"/>
    <x v="3"/>
    <x v="8"/>
    <x v="26"/>
    <s v="Asia"/>
    <n v="2018"/>
    <n v="210000000"/>
    <s v="Mundi Ventures, Doqling Capital Partners, Activant Capital"/>
  </r>
  <r>
    <s v="Boom Supersonic"/>
    <n v="1000000000"/>
    <d v="2020-12-16T00:00:00"/>
    <x v="2"/>
    <x v="188"/>
    <x v="1"/>
    <s v="North America"/>
    <n v="2014"/>
    <n v="241000000"/>
    <s v="WRVI Capital, Caffeinated Capital, Y Combinator"/>
  </r>
  <r>
    <s v="Bordrin Motors"/>
    <n v="1000000000"/>
    <d v="2019-06-03T00:00:00"/>
    <x v="11"/>
    <x v="12"/>
    <x v="0"/>
    <s v="Asia"/>
    <n v="2016"/>
    <n v="362000000"/>
    <s v="China Grand Prosperity Investment, CSC Group"/>
  </r>
  <r>
    <s v="Bringg"/>
    <n v="1000000000"/>
    <d v="2021-06-16T00:00:00"/>
    <x v="5"/>
    <x v="56"/>
    <x v="18"/>
    <s v="Asia"/>
    <n v="2013"/>
    <n v="185000000"/>
    <s v="Salesforce Ventures, next47, Pereg Ventures"/>
  </r>
  <r>
    <s v="C2FO"/>
    <n v="1000000000"/>
    <d v="2019-08-07T00:00:00"/>
    <x v="3"/>
    <x v="189"/>
    <x v="1"/>
    <s v="North America"/>
    <n v="2008"/>
    <n v="538000000"/>
    <s v="Union Square Ventures, Summerhill Venture Partners, Mithril Capital Management"/>
  </r>
  <r>
    <s v="Cabify"/>
    <n v="1000000000"/>
    <d v="2018-01-22T00:00:00"/>
    <x v="11"/>
    <x v="150"/>
    <x v="34"/>
    <s v="Europe"/>
    <n v="2011"/>
    <n v="407000000"/>
    <s v="Seaya Ventures, Otter Rock Capital, Rakuten"/>
  </r>
  <r>
    <s v="Cadence"/>
    <n v="1000000000"/>
    <d v="2021-12-14T00:00:00"/>
    <x v="9"/>
    <x v="15"/>
    <x v="1"/>
    <s v="North America"/>
    <n v="2020"/>
    <n v="141000000"/>
    <s v="Thrive Capital, General Catalyst, Coatue Management"/>
  </r>
  <r>
    <s v="CAIS"/>
    <n v="1000000000"/>
    <d v="2022-01-11T00:00:00"/>
    <x v="3"/>
    <x v="15"/>
    <x v="1"/>
    <s v="North America"/>
    <n v="2009"/>
    <n v="406000000"/>
    <s v="Franklin Templeton, Motive Partners, Apollo Global Management"/>
  </r>
  <r>
    <s v="Cameo"/>
    <n v="1000000000"/>
    <d v="2021-03-30T00:00:00"/>
    <x v="4"/>
    <x v="40"/>
    <x v="1"/>
    <s v="North America"/>
    <n v="2016"/>
    <n v="165000000"/>
    <s v="Lightspeed Venture Partners, Kleiner Perkins Caufield &amp; Byers, Origin Ventures"/>
  </r>
  <r>
    <s v="Capsule"/>
    <n v="1000000000"/>
    <d v="2021-04-28T00:00:00"/>
    <x v="9"/>
    <x v="15"/>
    <x v="1"/>
    <s v="North America"/>
    <n v="2016"/>
    <n v="570000000"/>
    <s v="Thrive Capital, Durable Capital Partners, G Squared"/>
  </r>
  <r>
    <s v="CaptivateIQ"/>
    <n v="1000000000"/>
    <d v="2022-01-26T00:00:00"/>
    <x v="3"/>
    <x v="3"/>
    <x v="1"/>
    <s v="North America"/>
    <n v="2014"/>
    <n v="165000000"/>
    <s v="Sequoia Capital, Y Combinator, Accel"/>
  </r>
  <r>
    <s v="CarDekho"/>
    <n v="1000000000"/>
    <d v="2021-10-13T00:00:00"/>
    <x v="1"/>
    <x v="190"/>
    <x v="6"/>
    <s v="Asia"/>
    <n v="2008"/>
    <n v="448000000"/>
    <s v="Sequoia Capital India, Hillhouse Capital Management, Sunley House Capital Management"/>
  </r>
  <r>
    <s v="CargoX"/>
    <n v="1000000000"/>
    <d v="2021-10-21T00:00:00"/>
    <x v="5"/>
    <x v="58"/>
    <x v="19"/>
    <s v="South America"/>
    <n v="2015"/>
    <n v="390000000"/>
    <s v="Valor Capital Group, Lightrock, Softbank Group"/>
  </r>
  <r>
    <s v="Carousell"/>
    <n v="1000000000"/>
    <d v="2021-09-15T00:00:00"/>
    <x v="1"/>
    <x v="8"/>
    <x v="26"/>
    <s v="Asia"/>
    <n v="2012"/>
    <n v="288000000"/>
    <s v="500 Global, Rakuten Ventures, Golden Gate Ventures"/>
  </r>
  <r>
    <s v="Carro"/>
    <n v="1000000000"/>
    <d v="2021-06-14T00:00:00"/>
    <x v="1"/>
    <x v="8"/>
    <x v="26"/>
    <s v="Asia"/>
    <n v="2015"/>
    <n v="595000000"/>
    <s v="SingTel Innov8, Alpha JWC Ventures, Golden Gate Ventures"/>
  </r>
  <r>
    <s v="Carson Group"/>
    <n v="1000000000"/>
    <d v="2021-07-14T00:00:00"/>
    <x v="3"/>
    <x v="191"/>
    <x v="1"/>
    <s v="North America"/>
    <n v="2012"/>
    <s v="Unknown"/>
    <s v="Bain Capital"/>
  </r>
  <r>
    <s v="Cava Group"/>
    <n v="1000000000"/>
    <d v="2021-04-27T00:00:00"/>
    <x v="2"/>
    <x v="192"/>
    <x v="1"/>
    <s v="North America"/>
    <n v="2010"/>
    <n v="738000000"/>
    <s v="SWaN &amp; Legend Ventures, Revolution Growth, Invus Group"/>
  </r>
  <r>
    <s v="Cell C"/>
    <n v="1000000000"/>
    <d v="2017-08-07T00:00:00"/>
    <x v="13"/>
    <x v="193"/>
    <x v="40"/>
    <s v="Africa"/>
    <n v="2000"/>
    <n v="547000000"/>
    <s v="Blue Label Telecoms, Net1 UEPS Technologies"/>
  </r>
  <r>
    <s v="CHEQ"/>
    <n v="1000000000"/>
    <d v="2022-02-22T00:00:00"/>
    <x v="14"/>
    <x v="15"/>
    <x v="1"/>
    <s v="North America"/>
    <n v="2014"/>
    <n v="182000000"/>
    <s v="Battery Ventures, Tiger Global Management, Hanaco Ventures"/>
  </r>
  <r>
    <s v="Chief"/>
    <n v="1000000000"/>
    <d v="2022-03-31T00:00:00"/>
    <x v="2"/>
    <x v="15"/>
    <x v="1"/>
    <s v="North America"/>
    <n v="2019"/>
    <n v="140000000"/>
    <s v="General Catalyst, Inspired Capital, Flybridge Capital Partners"/>
  </r>
  <r>
    <s v="China Cloud"/>
    <n v="1000000000"/>
    <d v="2018-06-11T00:00:00"/>
    <x v="10"/>
    <x v="194"/>
    <x v="0"/>
    <s v="Asia"/>
    <n v="2010"/>
    <n v="523000000"/>
    <s v="V Star Capital, GF Xinde Investment Management Co., Haitong Leading Capital Management"/>
  </r>
  <r>
    <s v="Chronosphere"/>
    <n v="1000000000"/>
    <d v="2021-10-07T00:00:00"/>
    <x v="6"/>
    <x v="15"/>
    <x v="1"/>
    <s v="North America"/>
    <n v="2019"/>
    <n v="254000000"/>
    <s v="Greylock Partners, Lux Capital, General Atlantic"/>
  </r>
  <r>
    <s v="Cider"/>
    <n v="1000000000"/>
    <d v="2021-09-02T00:00:00"/>
    <x v="1"/>
    <x v="8"/>
    <x v="11"/>
    <s v="Asia"/>
    <n v="2020"/>
    <n v="140000000"/>
    <s v="Andreessen Horowitz, DST Global, IDG Capital"/>
  </r>
  <r>
    <s v="Clara"/>
    <n v="1000000000"/>
    <d v="2021-12-06T00:00:00"/>
    <x v="3"/>
    <x v="133"/>
    <x v="13"/>
    <s v="North America"/>
    <n v="2020"/>
    <n v="109000000"/>
    <s v="DST Global, General Catalyst, Monashees+"/>
  </r>
  <r>
    <s v="Clarify Health"/>
    <n v="1000000000"/>
    <d v="2022-04-05T00:00:00"/>
    <x v="9"/>
    <x v="3"/>
    <x v="1"/>
    <s v="North America"/>
    <n v="2015"/>
    <n v="328000000"/>
    <s v="KKR, Aspenwood Ventures, Spark Capital"/>
  </r>
  <r>
    <s v="Clearcover"/>
    <n v="1000000000"/>
    <d v="2021-04-13T00:00:00"/>
    <x v="3"/>
    <x v="40"/>
    <x v="1"/>
    <s v="North America"/>
    <n v="2016"/>
    <n v="305000000"/>
    <s v="American Family Ventures, Cox Enterprises, OMERS Ventures"/>
  </r>
  <r>
    <s v="CloudBees"/>
    <n v="1000000000"/>
    <d v="2021-12-09T00:00:00"/>
    <x v="6"/>
    <x v="38"/>
    <x v="1"/>
    <s v="North America"/>
    <n v="2010"/>
    <n v="236000000"/>
    <s v="Matrix Partners, Lightspeed Venture Partners, Verizon Ventures"/>
  </r>
  <r>
    <s v="Coda"/>
    <n v="1000000000"/>
    <d v="2021-07-08T00:00:00"/>
    <x v="4"/>
    <x v="32"/>
    <x v="1"/>
    <s v="North America"/>
    <n v="2014"/>
    <n v="240000000"/>
    <s v="Greylock Partners, General Catalyst, Khosla Ventures"/>
  </r>
  <r>
    <s v="CoinDCX"/>
    <n v="1000000000"/>
    <d v="2021-08-10T00:00:00"/>
    <x v="3"/>
    <x v="195"/>
    <x v="6"/>
    <s v="Asia"/>
    <n v="2017"/>
    <n v="109000000"/>
    <s v="Polychain Capital, Coinbase Ventures, Jump Capital"/>
  </r>
  <r>
    <s v="CoinTracker"/>
    <n v="1000000000"/>
    <d v="2022-01-27T00:00:00"/>
    <x v="3"/>
    <x v="3"/>
    <x v="1"/>
    <s v="North America"/>
    <n v="2017"/>
    <n v="102000000"/>
    <s v="Initialized Capital, General Catalyst, Kraken Ventures"/>
  </r>
  <r>
    <s v="CommerceIQ"/>
    <n v="1000000000"/>
    <d v="2022-03-21T00:00:00"/>
    <x v="0"/>
    <x v="44"/>
    <x v="1"/>
    <s v="North America"/>
    <n v="2012"/>
    <n v="196000000"/>
    <s v="Trinity Ventures, Madrona Venture Group, Shasta Ventures"/>
  </r>
  <r>
    <s v="Contrast Security"/>
    <n v="1000000000"/>
    <d v="2021-11-09T00:00:00"/>
    <x v="14"/>
    <x v="76"/>
    <x v="1"/>
    <s v="North America"/>
    <n v="2014"/>
    <n v="269000000"/>
    <s v="Acero Capital, General Catalyst, M12"/>
  </r>
  <r>
    <s v="Coocaa"/>
    <n v="1000000000"/>
    <d v="2018-03-16T00:00:00"/>
    <x v="10"/>
    <x v="1"/>
    <x v="0"/>
    <s v="Asia"/>
    <n v="2006"/>
    <n v="218000000"/>
    <s v="Baidu, Tencent Holdings"/>
  </r>
  <r>
    <s v="Copado"/>
    <n v="1000000000"/>
    <d v="2021-09-13T00:00:00"/>
    <x v="6"/>
    <x v="40"/>
    <x v="1"/>
    <s v="North America"/>
    <n v="2013"/>
    <n v="271000000"/>
    <s v="Insight Partners, Salesforce Ventures, Perpetual Investors"/>
  </r>
  <r>
    <s v="CredAvenue"/>
    <n v="1000000000"/>
    <d v="2022-03-07T00:00:00"/>
    <x v="3"/>
    <x v="196"/>
    <x v="6"/>
    <s v="Asia"/>
    <n v="2017"/>
    <n v="227000000"/>
    <s v="Insight Partners, B Capital Group, Lightspeed Venture Partners"/>
  </r>
  <r>
    <s v="CureFit"/>
    <n v="1000000000"/>
    <d v="2021-11-10T00:00:00"/>
    <x v="9"/>
    <x v="10"/>
    <x v="6"/>
    <s v="Asia"/>
    <n v="2016"/>
    <n v="665000000"/>
    <s v="Chiratae Ventures, Accel, Kalaari Capital"/>
  </r>
  <r>
    <s v="Daily Harvest"/>
    <n v="1000000000"/>
    <d v="2021-11-16T00:00:00"/>
    <x v="1"/>
    <x v="15"/>
    <x v="1"/>
    <s v="North America"/>
    <n v="2014"/>
    <n v="120000000"/>
    <s v="M13, Lightspeed Venture Partners, Lone Pine Capital"/>
  </r>
  <r>
    <s v="DailyPay"/>
    <n v="1000000000"/>
    <d v="2021-05-18T00:00:00"/>
    <x v="3"/>
    <x v="15"/>
    <x v="1"/>
    <s v="North America"/>
    <n v="2016"/>
    <n v="189000000"/>
    <s v="RPM Ventures, Inspiration Ventures, Carrick Capital Partners"/>
  </r>
  <r>
    <s v="Darwinbox"/>
    <n v="1000000000"/>
    <d v="2022-01-25T00:00:00"/>
    <x v="4"/>
    <x v="197"/>
    <x v="6"/>
    <s v="Asia"/>
    <n v="2015"/>
    <n v="107000000"/>
    <s v="Lightspeed India Partners, Sequoia Capital India, Endiya Partners"/>
  </r>
  <r>
    <s v="DeepBlue Technology"/>
    <n v="1000000000"/>
    <d v="2018-04-16T00:00:00"/>
    <x v="0"/>
    <x v="12"/>
    <x v="0"/>
    <s v="Asia"/>
    <n v="2014"/>
    <n v="79000000"/>
    <s v="DESUN Capital, Yunfeng Capital, Meridian Capital"/>
  </r>
  <r>
    <s v="Deezer"/>
    <n v="1000000000"/>
    <d v="2018-08-02T00:00:00"/>
    <x v="4"/>
    <x v="47"/>
    <x v="15"/>
    <s v="Europe"/>
    <n v="2007"/>
    <n v="532000000"/>
    <s v="Orange Digital Ventures, Access Industries"/>
  </r>
  <r>
    <s v="Degreed"/>
    <n v="1000000000"/>
    <d v="2021-04-13T00:00:00"/>
    <x v="8"/>
    <x v="198"/>
    <x v="1"/>
    <s v="North America"/>
    <n v="2012"/>
    <n v="318000000"/>
    <s v="Signal Peak Ventures, Owl Ventures, Jump Capital"/>
  </r>
  <r>
    <s v="Deliverect"/>
    <n v="1000000000"/>
    <d v="2022-01-24T00:00:00"/>
    <x v="3"/>
    <x v="199"/>
    <x v="20"/>
    <s v="Europe"/>
    <n v="2018"/>
    <n v="237000000"/>
    <s v="Newion Partners, SmartFin Capital, OMERS Ventures"/>
  </r>
  <r>
    <s v="Density"/>
    <n v="1000000000"/>
    <d v="2021-11-10T00:00:00"/>
    <x v="10"/>
    <x v="3"/>
    <x v="1"/>
    <s v="North America"/>
    <n v="2014"/>
    <n v="217000000"/>
    <s v="Founders Fund, Upfront Ventures, 01 Advisors"/>
  </r>
  <r>
    <s v="Dental Monitoring"/>
    <n v="1000000000"/>
    <d v="2021-10-21T00:00:00"/>
    <x v="9"/>
    <x v="47"/>
    <x v="15"/>
    <s v="Europe"/>
    <n v="2014"/>
    <n v="232000000"/>
    <s v="Vitruvian Partners, Merieux Equity Partners, Straumann"/>
  </r>
  <r>
    <s v="DianRong"/>
    <n v="1000000000"/>
    <d v="2017-08-02T00:00:00"/>
    <x v="1"/>
    <x v="12"/>
    <x v="0"/>
    <s v="Asia"/>
    <n v="2012"/>
    <n v="549000000"/>
    <s v="Standard Chartered, FinSight Ventures, Affirma Capital"/>
  </r>
  <r>
    <s v="DistroKid"/>
    <n v="1000000000"/>
    <d v="2021-08-16T00:00:00"/>
    <x v="4"/>
    <x v="15"/>
    <x v="1"/>
    <s v="North America"/>
    <n v="2013"/>
    <s v="Unknown"/>
    <s v="Insight Partners, Silversmith Capital Partners, Spotify"/>
  </r>
  <r>
    <s v="dMed Biopharmaceutical"/>
    <n v="1000000000"/>
    <d v="2021-07-12T00:00:00"/>
    <x v="9"/>
    <x v="12"/>
    <x v="0"/>
    <s v="Asia"/>
    <n v="2016"/>
    <n v="214000000"/>
    <s v="Qiming Venture Partners, Vivo Capital, Sequoia Capital China"/>
  </r>
  <r>
    <s v="Domestika"/>
    <n v="1000000000"/>
    <d v="2022-01-27T00:00:00"/>
    <x v="4"/>
    <x v="182"/>
    <x v="1"/>
    <s v="North America"/>
    <n v="2012"/>
    <n v="130000000"/>
    <s v="Zeev Ventures, GSV Ventures"/>
  </r>
  <r>
    <s v="Drata"/>
    <n v="1000000000"/>
    <d v="2021-11-08T00:00:00"/>
    <x v="14"/>
    <x v="17"/>
    <x v="1"/>
    <s v="North America"/>
    <n v="2020"/>
    <n v="128000000"/>
    <s v="Cowboy Ventures, Leaders Fund, GGV Capital"/>
  </r>
  <r>
    <s v="DriveNets"/>
    <n v="1000000000"/>
    <d v="2021-01-27T00:00:00"/>
    <x v="4"/>
    <x v="200"/>
    <x v="18"/>
    <s v="Asia"/>
    <n v="2015"/>
    <n v="325000000"/>
    <s v="Bessemer Venture Partners, Pitango Venture Capital, D1 Capital Partners"/>
  </r>
  <r>
    <s v="DT Dream"/>
    <n v="1000000000"/>
    <d v="2017-06-08T00:00:00"/>
    <x v="6"/>
    <x v="55"/>
    <x v="0"/>
    <s v="Asia"/>
    <n v="2015"/>
    <n v="267000000"/>
    <s v="Alibaba Group, China Everbright Investment Management, Yinxinggu Capital"/>
  </r>
  <r>
    <s v="Dune Analytics"/>
    <n v="1000000000"/>
    <d v="2022-02-02T00:00:00"/>
    <x v="6"/>
    <x v="201"/>
    <x v="33"/>
    <s v="Europe"/>
    <n v="2018"/>
    <n v="79000000"/>
    <s v="Multicoin Capital, Coatue Management, Dragonfly Capital Partners"/>
  </r>
  <r>
    <s v="Dxy.cn"/>
    <n v="1000000000"/>
    <d v="2018-04-10T00:00:00"/>
    <x v="9"/>
    <x v="55"/>
    <x v="0"/>
    <s v="Asia"/>
    <n v="2000"/>
    <n v="682000000"/>
    <s v="Tencent Holdings, DCM Ventures"/>
  </r>
  <r>
    <s v="Earnix"/>
    <n v="1000000000"/>
    <d v="2021-02-21T00:00:00"/>
    <x v="3"/>
    <x v="202"/>
    <x v="18"/>
    <s v="Asia"/>
    <n v="2001"/>
    <n v="98000000"/>
    <s v="Jerusalem Venture Partners, Israel Growth Partners, Insight Partners"/>
  </r>
  <r>
    <s v="Eat Just"/>
    <n v="1000000000"/>
    <d v="2017-11-30T00:00:00"/>
    <x v="7"/>
    <x v="3"/>
    <x v="1"/>
    <s v="North America"/>
    <n v="2011"/>
    <n v="440000000"/>
    <s v="Khosla Ventures, Horizons Ventures, Founders Fund"/>
  </r>
  <r>
    <s v="EBANX"/>
    <n v="1000000000"/>
    <d v="2019-10-16T00:00:00"/>
    <x v="3"/>
    <x v="163"/>
    <x v="19"/>
    <s v="South America"/>
    <n v="2012"/>
    <n v="460000000"/>
    <s v="FTV Capital, Endeavor"/>
  </r>
  <r>
    <s v="ECARX"/>
    <n v="1000000000"/>
    <d v="2020-10-26T00:00:00"/>
    <x v="11"/>
    <x v="203"/>
    <x v="0"/>
    <s v="Asia"/>
    <n v="2016"/>
    <n v="394000000"/>
    <s v="Geely, SIG Asia Investments, China State Capital Venture Capital Fund"/>
  </r>
  <r>
    <s v="EcoFlow"/>
    <n v="1000000000"/>
    <d v="2021-06-10T00:00:00"/>
    <x v="10"/>
    <x v="1"/>
    <x v="0"/>
    <s v="Asia"/>
    <n v="2017"/>
    <n v="105000000"/>
    <s v="Delian Capital, China International Capital Corporation, Sequoia Capital China"/>
  </r>
  <r>
    <s v="Einride"/>
    <n v="1000000000"/>
    <d v="2021-12-31T00:00:00"/>
    <x v="11"/>
    <x v="4"/>
    <x v="2"/>
    <s v="Europe"/>
    <n v="2016"/>
    <n v="151000000"/>
    <s v="Temasek, BUILD Capital Partners, Northzone Ventures"/>
  </r>
  <r>
    <s v="Electric"/>
    <n v="1000000000"/>
    <d v="2022-03-29T00:00:00"/>
    <x v="14"/>
    <x v="15"/>
    <x v="1"/>
    <s v="North America"/>
    <n v="2016"/>
    <n v="209000000"/>
    <s v="Primary Venture Partners, Bessemer Venture Partners, Harmonic Growth Partners"/>
  </r>
  <r>
    <s v="Elemy"/>
    <n v="1000000000"/>
    <d v="2021-10-06T00:00:00"/>
    <x v="9"/>
    <x v="3"/>
    <x v="1"/>
    <s v="North America"/>
    <n v="2019"/>
    <n v="323000000"/>
    <s v="General Catalyst, Bling Capital, Felicis Ventures"/>
  </r>
  <r>
    <s v="Emerging Markets Property Group"/>
    <n v="1000000000"/>
    <d v="2020-04-28T00:00:00"/>
    <x v="2"/>
    <x v="123"/>
    <x v="29"/>
    <s v="Asia"/>
    <n v="2015"/>
    <n v="279000000"/>
    <s v="OLX Group, KCK Group, EXOR Seeds"/>
  </r>
  <r>
    <s v="Enpal"/>
    <n v="1000000000"/>
    <d v="2021-10-18T00:00:00"/>
    <x v="4"/>
    <x v="31"/>
    <x v="10"/>
    <s v="Europe"/>
    <n v="2017"/>
    <n v="304000000"/>
    <s v="HV Capital, Softbank Group, BlackRock"/>
  </r>
  <r>
    <s v="Envoy"/>
    <n v="1000000000"/>
    <d v="2022-01-11T00:00:00"/>
    <x v="4"/>
    <x v="3"/>
    <x v="1"/>
    <s v="North America"/>
    <n v="2013"/>
    <n v="170000000"/>
    <s v="Andreessen Horowitz, Initialized Capital, TriplePoint Capital"/>
  </r>
  <r>
    <s v="Epidemic Sound"/>
    <n v="1000000000"/>
    <d v="2021-03-11T00:00:00"/>
    <x v="4"/>
    <x v="4"/>
    <x v="2"/>
    <s v="Europe"/>
    <n v="2009"/>
    <n v="509000000"/>
    <s v="EQT Partners, Blackstone"/>
  </r>
  <r>
    <s v="Epirus"/>
    <n v="1000000000"/>
    <d v="2022-02-14T00:00:00"/>
    <x v="2"/>
    <x v="2"/>
    <x v="1"/>
    <s v="North America"/>
    <n v="2018"/>
    <n v="287000000"/>
    <s v="8VC, Bedrock Capital, Broom Ventures"/>
  </r>
  <r>
    <s v="EQRx"/>
    <n v="1000000000"/>
    <d v="2021-01-11T00:00:00"/>
    <x v="9"/>
    <x v="101"/>
    <x v="1"/>
    <s v="North America"/>
    <n v="2020"/>
    <n v="700000000"/>
    <s v="Nextech Invest, Casdin Capital, Google Ventures"/>
  </r>
  <r>
    <s v="eSentire"/>
    <n v="1000000000"/>
    <d v="2022-02-22T00:00:00"/>
    <x v="14"/>
    <x v="186"/>
    <x v="14"/>
    <s v="North America"/>
    <n v="2001"/>
    <n v="186000000"/>
    <s v="Edison Partners, Georgian Partners, VentureLink"/>
  </r>
  <r>
    <s v="Esusu"/>
    <n v="1000000000"/>
    <d v="2022-01-27T00:00:00"/>
    <x v="3"/>
    <x v="15"/>
    <x v="1"/>
    <s v="North America"/>
    <n v="2015"/>
    <n v="145000000"/>
    <s v="Next Play Ventures, Zeal Capital Partners, SoftBank Group"/>
  </r>
  <r>
    <s v="Everly Health"/>
    <n v="1000000000"/>
    <d v="2020-12-03T00:00:00"/>
    <x v="1"/>
    <x v="124"/>
    <x v="1"/>
    <s v="North America"/>
    <n v="2015"/>
    <n v="231000000"/>
    <s v="Highland Capital Partners, Next Coast Ventures, SoGal Ventures"/>
  </r>
  <r>
    <s v="Evidation"/>
    <n v="1000000000"/>
    <d v="2021-03-22T00:00:00"/>
    <x v="9"/>
    <x v="41"/>
    <x v="1"/>
    <s v="North America"/>
    <n v="2012"/>
    <n v="259000000"/>
    <s v="B Capital Group,, GE Ventures, McKesson Ventures"/>
  </r>
  <r>
    <s v="Expel"/>
    <n v="1000000000"/>
    <d v="2021-11-18T00:00:00"/>
    <x v="14"/>
    <x v="204"/>
    <x v="1"/>
    <s v="North America"/>
    <n v="2016"/>
    <n v="258000000"/>
    <s v="Paladin Capital Group, Greycroft, Scale Venture Partners"/>
  </r>
  <r>
    <s v="Fair"/>
    <n v="1000000000"/>
    <d v="2018-12-20T00:00:00"/>
    <x v="11"/>
    <x v="168"/>
    <x v="1"/>
    <s v="North America"/>
    <n v="2016"/>
    <n v="2000000000"/>
    <s v="CreditEase Fintech Investment Fund, BMW i Ventures, SoftBank Group"/>
  </r>
  <r>
    <s v="Feedzai"/>
    <n v="1000000000"/>
    <d v="2021-03-24T00:00:00"/>
    <x v="0"/>
    <x v="41"/>
    <x v="1"/>
    <s v="North America"/>
    <n v="2009"/>
    <n v="277000000"/>
    <s v="Global Founders Capital, Shea Ventures, Greycroft"/>
  </r>
  <r>
    <s v="Fever Labs"/>
    <n v="1000000000"/>
    <d v="2022-01-26T00:00:00"/>
    <x v="4"/>
    <x v="15"/>
    <x v="1"/>
    <s v="North America"/>
    <n v="2012"/>
    <n v="299000000"/>
    <s v="Accel, 14W, GS Growth"/>
  </r>
  <r>
    <s v="Figment"/>
    <n v="1000000000"/>
    <d v="2021-12-20T00:00:00"/>
    <x v="4"/>
    <x v="42"/>
    <x v="14"/>
    <s v="North America"/>
    <n v="2018"/>
    <n v="165000000"/>
    <s v="Bonfire Ventures, Two Sigma Ventures, FJ Labs"/>
  </r>
  <r>
    <s v="Firebolt"/>
    <n v="1000000000"/>
    <d v="2022-01-26T00:00:00"/>
    <x v="6"/>
    <x v="56"/>
    <x v="18"/>
    <s v="Asia"/>
    <n v="2019"/>
    <n v="264000000"/>
    <s v="TLV Partners, Zeev Ventures, Bessemer Venture Partners"/>
  </r>
  <r>
    <s v="Firefly Aerospace"/>
    <n v="1000000000"/>
    <d v="2021-05-04T00:00:00"/>
    <x v="2"/>
    <x v="205"/>
    <x v="1"/>
    <s v="North America"/>
    <n v="2014"/>
    <n v="172000000"/>
    <s v="XBTO Ventures, Raven One Ventures, SK Ventures"/>
  </r>
  <r>
    <s v="Fiture"/>
    <n v="1000000000"/>
    <d v="2021-04-14T00:00:00"/>
    <x v="9"/>
    <x v="84"/>
    <x v="0"/>
    <s v="Asia"/>
    <n v="2019"/>
    <n v="391000000"/>
    <s v="Bertelsmann Asia Investments, Sequoia Capital China, NIO Capital"/>
  </r>
  <r>
    <s v="Five Star Business Finance"/>
    <n v="1000000000"/>
    <d v="2021-03-26T00:00:00"/>
    <x v="2"/>
    <x v="196"/>
    <x v="6"/>
    <s v="Asia"/>
    <n v="1984"/>
    <n v="456000000"/>
    <s v="Sequoia Capital India, Tiger Global Management, Tencent"/>
  </r>
  <r>
    <s v="FLASH"/>
    <n v="1000000000"/>
    <d v="2022-03-16T00:00:00"/>
    <x v="3"/>
    <x v="124"/>
    <x v="1"/>
    <s v="North America"/>
    <n v="2011"/>
    <n v="314000000"/>
    <s v="L Catterton, Trellis Partners, Vista Equity Partners"/>
  </r>
  <r>
    <s v="Flash Express"/>
    <n v="1000000000"/>
    <d v="2021-02-01T00:00:00"/>
    <x v="5"/>
    <x v="131"/>
    <x v="31"/>
    <s v="Asia"/>
    <n v="2017"/>
    <n v="350000000"/>
    <s v="SCB 10X, Krungsri Finnovate, eWTP Capital"/>
  </r>
  <r>
    <s v="FlashEx"/>
    <n v="1000000000"/>
    <d v="2018-08-27T00:00:00"/>
    <x v="5"/>
    <x v="0"/>
    <x v="0"/>
    <s v="Asia"/>
    <n v="2014"/>
    <n v="359000000"/>
    <s v="Prometheus Capital, Matrix Partners China, JD Capital Management"/>
  </r>
  <r>
    <s v="Flipboard"/>
    <n v="1000000000"/>
    <d v="2015-07-22T00:00:00"/>
    <x v="4"/>
    <x v="44"/>
    <x v="1"/>
    <s v="North America"/>
    <n v="2010"/>
    <n v="211000000"/>
    <s v="Kleiner Perkins Caufield &amp; Byers, Comcast Ventures, Insight Partners"/>
  </r>
  <r>
    <s v="Flipdish"/>
    <n v="1000000000"/>
    <d v="2022-01-13T00:00:00"/>
    <x v="4"/>
    <x v="75"/>
    <x v="25"/>
    <s v="Europe"/>
    <n v="2015"/>
    <n v="157000000"/>
    <s v="Tencent Holdings, Tiger Global Management, Global Founders Capital"/>
  </r>
  <r>
    <s v="Flock Freight"/>
    <n v="1000000000"/>
    <d v="2021-10-20T00:00:00"/>
    <x v="5"/>
    <x v="206"/>
    <x v="1"/>
    <s v="North America"/>
    <n v="2015"/>
    <n v="399000000"/>
    <s v="SignalFire, GLP Capital Partners, Google Ventures"/>
  </r>
  <r>
    <s v="FloQast"/>
    <n v="1000000000"/>
    <d v="2021-07-21T00:00:00"/>
    <x v="3"/>
    <x v="48"/>
    <x v="1"/>
    <s v="North America"/>
    <n v="2013"/>
    <n v="230000000"/>
    <s v="Polaris Partners, Insight Partners, Norwest Venture Partners"/>
  </r>
  <r>
    <s v="Forte Labs"/>
    <n v="1000000000"/>
    <d v="2021-05-12T00:00:00"/>
    <x v="3"/>
    <x v="3"/>
    <x v="1"/>
    <s v="North America"/>
    <n v="2018"/>
    <n v="910000000"/>
    <s v="Iris Capital, Accel, Elaia Partners"/>
  </r>
  <r>
    <s v="Fractal Analytics"/>
    <n v="1000000000"/>
    <d v="2022-01-05T00:00:00"/>
    <x v="6"/>
    <x v="37"/>
    <x v="6"/>
    <s v="Asia"/>
    <n v="2000"/>
    <n v="685000000"/>
    <s v="TPG Capital, Apax Partners, TA Associates"/>
  </r>
  <r>
    <s v="Freshbooks"/>
    <n v="1000000000"/>
    <d v="2021-08-10T00:00:00"/>
    <x v="3"/>
    <x v="42"/>
    <x v="14"/>
    <s v="North America"/>
    <n v="2004"/>
    <n v="156000000"/>
    <s v="Accomplice, Oak Investment Partners, Georgian Partners"/>
  </r>
  <r>
    <s v="Fundbox"/>
    <n v="1000000000"/>
    <d v="2021-11-30T00:00:00"/>
    <x v="3"/>
    <x v="3"/>
    <x v="1"/>
    <s v="North America"/>
    <n v="2013"/>
    <n v="404000000"/>
    <s v="Khosla Ventures, General Catalyst, Blumberg Capital"/>
  </r>
  <r>
    <s v="FXiaoKe"/>
    <n v="1000000000"/>
    <d v="2015-07-02T00:00:00"/>
    <x v="13"/>
    <x v="0"/>
    <x v="0"/>
    <s v="Asia"/>
    <n v="2011"/>
    <n v="283000000"/>
    <s v="IDG Capital, Northern Light Venture Capital, DCM Ventures"/>
  </r>
  <r>
    <s v="G2"/>
    <n v="1000000000"/>
    <d v="2021-06-22T00:00:00"/>
    <x v="4"/>
    <x v="40"/>
    <x v="1"/>
    <s v="North America"/>
    <n v="2012"/>
    <n v="258000000"/>
    <s v="Pritzker Group Venture Capital, Accel, Hyde Park Venture Partners"/>
  </r>
  <r>
    <s v="GalaxySpace"/>
    <n v="1000000000"/>
    <d v="2020-11-17T00:00:00"/>
    <x v="13"/>
    <x v="0"/>
    <x v="0"/>
    <s v="Asia"/>
    <n v="2016"/>
    <n v="14000000"/>
    <s v="Shunwei Capital Partners, 5Y Capital, Legend Capital"/>
  </r>
  <r>
    <s v="Gauntlet Networks"/>
    <n v="1000000000"/>
    <d v="2022-03-07T00:00:00"/>
    <x v="3"/>
    <x v="15"/>
    <x v="1"/>
    <s v="North America"/>
    <n v="2018"/>
    <n v="45000000"/>
    <s v="Polychain Capital, Paradigm, Ribbit Capital"/>
  </r>
  <r>
    <s v="Gaussian Robotics"/>
    <n v="1000000000"/>
    <d v="2021-11-10T00:00:00"/>
    <x v="10"/>
    <x v="12"/>
    <x v="0"/>
    <s v="Asia"/>
    <n v="2013"/>
    <n v="325000000"/>
    <s v="BlueRun Ventures, Grand Flight Investment, Meituan Dianping"/>
  </r>
  <r>
    <s v="Geek+"/>
    <n v="1000000000"/>
    <d v="2018-11-21T00:00:00"/>
    <x v="10"/>
    <x v="0"/>
    <x v="0"/>
    <s v="Asia"/>
    <n v="2015"/>
    <n v="439000000"/>
    <s v="Volcanics Ventures, Vertex Ventures China, Warburg Pincus"/>
  </r>
  <r>
    <s v="Gelato"/>
    <n v="1000000000"/>
    <d v="2021-08-16T00:00:00"/>
    <x v="1"/>
    <x v="201"/>
    <x v="33"/>
    <s v="Europe"/>
    <n v="2007"/>
    <n v="269000000"/>
    <s v="Greylock Partners, Google Ventures, BlackRock"/>
  </r>
  <r>
    <s v="Gem"/>
    <n v="1000000000"/>
    <d v="2021-09-28T00:00:00"/>
    <x v="4"/>
    <x v="3"/>
    <x v="1"/>
    <s v="North America"/>
    <n v="2017"/>
    <n v="148000000"/>
    <s v="Accel, Greylock Partners, Meritech Capital Partners"/>
  </r>
  <r>
    <s v="GetYourGuide"/>
    <n v="1000000000"/>
    <d v="2019-05-16T00:00:00"/>
    <x v="12"/>
    <x v="31"/>
    <x v="10"/>
    <s v="Europe"/>
    <n v="2009"/>
    <n v="656000000"/>
    <s v="Spark Capital, Highland Europe, Sunstone Capital"/>
  </r>
  <r>
    <s v="Glia"/>
    <n v="1000000000"/>
    <d v="2022-03-21T00:00:00"/>
    <x v="3"/>
    <x v="15"/>
    <x v="1"/>
    <s v="North America"/>
    <n v="2012"/>
    <n v="152000000"/>
    <s v="Wildcat Capital Management, Insight Partners, Tola Capital"/>
  </r>
  <r>
    <s v="GlobalBees"/>
    <n v="1000000000"/>
    <d v="2021-12-28T00:00:00"/>
    <x v="1"/>
    <x v="98"/>
    <x v="6"/>
    <s v="Asia"/>
    <n v="2021"/>
    <n v="185000000"/>
    <s v="Chiratae Ventures, SoftBank Group, Trifecta Capital"/>
  </r>
  <r>
    <s v="Globality"/>
    <n v="1000000000"/>
    <d v="2019-01-22T00:00:00"/>
    <x v="0"/>
    <x v="207"/>
    <x v="1"/>
    <s v="North America"/>
    <n v="2015"/>
    <n v="310000000"/>
    <s v="SoftBank Group"/>
  </r>
  <r>
    <s v="GO1"/>
    <n v="1000000000"/>
    <d v="2021-07-19T00:00:00"/>
    <x v="4"/>
    <x v="208"/>
    <x v="3"/>
    <s v="Oceania"/>
    <n v="2015"/>
    <n v="284000000"/>
    <s v="Y Combinator, M12, SEEK"/>
  </r>
  <r>
    <s v="GPclub"/>
    <n v="1000000000"/>
    <d v="2018-10-22T00:00:00"/>
    <x v="2"/>
    <x v="29"/>
    <x v="12"/>
    <s v="Asia"/>
    <n v="2003"/>
    <n v="67000000"/>
    <s v="Goldman Sachs"/>
  </r>
  <r>
    <s v="Groq"/>
    <n v="1000000000"/>
    <d v="2021-04-14T00:00:00"/>
    <x v="0"/>
    <x v="32"/>
    <x v="1"/>
    <s v="North America"/>
    <n v="2016"/>
    <n v="362000000"/>
    <s v="TDK Ventures, Social Capital, D1 Capital Partners"/>
  </r>
  <r>
    <s v="Grove Collaborative"/>
    <n v="1000000000"/>
    <d v="2019-09-06T00:00:00"/>
    <x v="1"/>
    <x v="3"/>
    <x v="1"/>
    <s v="North America"/>
    <n v="2016"/>
    <n v="475000000"/>
    <s v="MHS Capital, NextView Ventures, Mayfield Fund"/>
  </r>
  <r>
    <s v="GrubMarket"/>
    <n v="1000000000"/>
    <d v="2021-09-14T00:00:00"/>
    <x v="1"/>
    <x v="3"/>
    <x v="1"/>
    <s v="North America"/>
    <n v="2013"/>
    <n v="382000000"/>
    <s v="GGV Capital, BlackRock, ACE &amp; Company"/>
  </r>
  <r>
    <s v="Guideline"/>
    <n v="1000000000"/>
    <d v="2021-06-16T00:00:00"/>
    <x v="3"/>
    <x v="41"/>
    <x v="1"/>
    <s v="North America"/>
    <n v="2015"/>
    <n v="339000000"/>
    <s v="Pelion Venture Partners, Foundation Capital, Thoma Bravo"/>
  </r>
  <r>
    <s v="GupShup"/>
    <n v="1000000000"/>
    <d v="2021-04-08T00:00:00"/>
    <x v="4"/>
    <x v="3"/>
    <x v="1"/>
    <s v="North America"/>
    <n v="2011"/>
    <n v="384000000"/>
    <s v="Helion Venture Partners, Tiger Global management, CRV"/>
  </r>
  <r>
    <s v="Gymshark"/>
    <n v="1000000000"/>
    <d v="2020-08-14T00:00:00"/>
    <x v="1"/>
    <x v="209"/>
    <x v="4"/>
    <s v="Europe"/>
    <n v="2012"/>
    <n v="262000000"/>
    <s v="General Atlantic"/>
  </r>
  <r>
    <s v="Hailo"/>
    <n v="1000000000"/>
    <d v="2021-10-12T00:00:00"/>
    <x v="0"/>
    <x v="56"/>
    <x v="18"/>
    <s v="Asia"/>
    <n v="2017"/>
    <n v="221000000"/>
    <s v="Glory Ventures, Maniv Mobility"/>
  </r>
  <r>
    <s v="Haomao.AI"/>
    <n v="1000000000"/>
    <d v="2021-12-22T00:00:00"/>
    <x v="0"/>
    <x v="0"/>
    <x v="0"/>
    <s v="Asia"/>
    <n v="2019"/>
    <n v="157000000"/>
    <s v="Qualcomm Ventures, Nine Intelligence Capital, Hillhouse Capital Management"/>
  </r>
  <r>
    <s v="Happy Money"/>
    <n v="1000000000"/>
    <d v="2022-02-08T00:00:00"/>
    <x v="3"/>
    <x v="210"/>
    <x v="1"/>
    <s v="North America"/>
    <n v="2009"/>
    <n v="192000000"/>
    <s v="FirstMark Capital, Anthemis, CMFG Ventures"/>
  </r>
  <r>
    <s v="Hasura"/>
    <n v="1000000000"/>
    <d v="2022-02-22T00:00:00"/>
    <x v="4"/>
    <x v="10"/>
    <x v="6"/>
    <s v="Asia"/>
    <n v="2017"/>
    <n v="137000000"/>
    <s v="Nexus Venture Partners, Vertex Ventures, STRIVE"/>
  </r>
  <r>
    <s v="HAYDON"/>
    <n v="1000000000"/>
    <d v="2021-09-24T00:00:00"/>
    <x v="7"/>
    <x v="12"/>
    <x v="0"/>
    <s v="Asia"/>
    <n v="2020"/>
    <n v="100000000"/>
    <s v="Tencent Holdings, Hillhouse Capital Management"/>
  </r>
  <r>
    <s v="Helium Systems"/>
    <n v="1000000000"/>
    <d v="2022-02-22T00:00:00"/>
    <x v="4"/>
    <x v="3"/>
    <x v="1"/>
    <s v="North America"/>
    <n v="2013"/>
    <n v="365000000"/>
    <s v="FirstMark Capital, Tiger Global Management, FTX Venture"/>
  </r>
  <r>
    <s v="Hello TransTech"/>
    <n v="1000000000"/>
    <d v="2018-06-01T00:00:00"/>
    <x v="11"/>
    <x v="12"/>
    <x v="0"/>
    <s v="Asia"/>
    <n v="2016"/>
    <n v="2000000000"/>
    <s v="Ant Financial Services Group, GGV Capital"/>
  </r>
  <r>
    <s v="Heyday"/>
    <n v="1000000000"/>
    <d v="2021-11-16T00:00:00"/>
    <x v="1"/>
    <x v="40"/>
    <x v="1"/>
    <s v="North America"/>
    <n v="2017"/>
    <n v="800000000"/>
    <s v="Khosla Ventures,General Catalyst, Victory Park Capital"/>
  </r>
  <r>
    <s v="HMD Global"/>
    <n v="1000000000"/>
    <d v="2018-05-21T00:00:00"/>
    <x v="13"/>
    <x v="211"/>
    <x v="17"/>
    <s v="Europe"/>
    <n v="2016"/>
    <n v="330000000"/>
    <s v="Ginko Ventures"/>
  </r>
  <r>
    <s v="Honor Technology"/>
    <n v="1000000000"/>
    <d v="2021-10-05T00:00:00"/>
    <x v="4"/>
    <x v="3"/>
    <x v="1"/>
    <s v="North America"/>
    <n v="2014"/>
    <n v="325000000"/>
    <s v="Andreessen Horowitz, Prosus Ventures, Thrive Capital"/>
  </r>
  <r>
    <s v="Hosjoy"/>
    <n v="1000000000"/>
    <d v="2018-10-18T00:00:00"/>
    <x v="1"/>
    <x v="100"/>
    <x v="0"/>
    <s v="Asia"/>
    <n v="2009"/>
    <n v="139000000"/>
    <s v="U.S.-China Green Fund, Founder H Fund, Richland Equities"/>
  </r>
  <r>
    <s v="Hotmart"/>
    <n v="1000000000"/>
    <d v="2020-03-17T00:00:00"/>
    <x v="1"/>
    <x v="52"/>
    <x v="16"/>
    <s v="Europe"/>
    <n v="2011"/>
    <n v="127000000"/>
    <s v="Technology Crossover Ventures, Alkeon Capital Management, General Atlantic"/>
  </r>
  <r>
    <s v="Huike Group"/>
    <n v="1000000000"/>
    <d v="2018-05-24T00:00:00"/>
    <x v="8"/>
    <x v="0"/>
    <x v="0"/>
    <s v="Asia"/>
    <n v="2010"/>
    <n v="302000000"/>
    <s v="Fosun RZ Capital, Oceanwide Holdings, Shenzhen Qianhe Capital Management Co."/>
  </r>
  <r>
    <s v="Huisuanzhang"/>
    <n v="1000000000"/>
    <d v="2021-05-24T00:00:00"/>
    <x v="3"/>
    <x v="0"/>
    <x v="0"/>
    <s v="Asia"/>
    <n v="2015"/>
    <n v="227000000"/>
    <s v="IDG Capital, Gaocheng Capital, Chuanrong Capital"/>
  </r>
  <r>
    <s v="HuJiang"/>
    <n v="1000000000"/>
    <d v="2015-10-29T00:00:00"/>
    <x v="8"/>
    <x v="12"/>
    <x v="0"/>
    <s v="Asia"/>
    <n v="2001"/>
    <n v="223000000"/>
    <s v="China Minsheng Investment, Baidu, Wanxin Media"/>
  </r>
  <r>
    <s v="Human Interest"/>
    <n v="1000000000"/>
    <d v="2021-08-04T00:00:00"/>
    <x v="3"/>
    <x v="3"/>
    <x v="1"/>
    <s v="North America"/>
    <n v="2015"/>
    <n v="337000000"/>
    <s v="Wing Venture Capital, Slow Ventures, Uncork Capital"/>
  </r>
  <r>
    <s v="Hyperchain"/>
    <n v="1000000000"/>
    <d v="2021-04-11T00:00:00"/>
    <x v="3"/>
    <x v="55"/>
    <x v="0"/>
    <s v="Asia"/>
    <n v="2016"/>
    <n v="249000000"/>
    <s v="Yinhong Equity Investment Fund, E Fund, Ideal International"/>
  </r>
  <r>
    <s v="Ibotta"/>
    <n v="1000000000"/>
    <d v="2019-08-06T00:00:00"/>
    <x v="3"/>
    <x v="81"/>
    <x v="1"/>
    <s v="North America"/>
    <n v="2011"/>
    <n v="93000000"/>
    <s v="Koch Disruptive Technologies, Teamworthy Ventures, GGV Capital"/>
  </r>
  <r>
    <s v="iCarbonX"/>
    <n v="1000000000"/>
    <d v="2016-04-12T00:00:00"/>
    <x v="0"/>
    <x v="1"/>
    <x v="0"/>
    <s v="Asia"/>
    <n v="2015"/>
    <n v="200000000"/>
    <s v="Tencent, Vcanbio"/>
  </r>
  <r>
    <s v="iFood"/>
    <n v="1000000000"/>
    <d v="2018-11-13T00:00:00"/>
    <x v="5"/>
    <x v="212"/>
    <x v="19"/>
    <s v="South America"/>
    <n v="2011"/>
    <n v="592000000"/>
    <s v="Movile, Just Eat, Naspers"/>
  </r>
  <r>
    <s v="Inari"/>
    <n v="1000000000"/>
    <d v="2021-05-12T00:00:00"/>
    <x v="2"/>
    <x v="101"/>
    <x v="1"/>
    <s v="North America"/>
    <n v="2016"/>
    <n v="337000000"/>
    <s v="Flagship Pioneering, Alexandria Venture Investments, Investment Corporation of Dubai"/>
  </r>
  <r>
    <s v="Incode Technologies"/>
    <n v="1000000000"/>
    <d v="2021-12-07T00:00:00"/>
    <x v="14"/>
    <x v="3"/>
    <x v="1"/>
    <s v="North America"/>
    <n v="2015"/>
    <n v="257000000"/>
    <s v="Dila Capital, Framework Ventures, 3L"/>
  </r>
  <r>
    <s v="InFarm"/>
    <n v="1000000000"/>
    <d v="2021-12-16T00:00:00"/>
    <x v="2"/>
    <x v="31"/>
    <x v="10"/>
    <s v="Europe"/>
    <n v="2013"/>
    <n v="600000000"/>
    <s v="Atomico, Hanaco Venture Capital, TriplePoint Capital"/>
  </r>
  <r>
    <s v="Infobip"/>
    <n v="1000000000"/>
    <d v="2020-07-30T00:00:00"/>
    <x v="13"/>
    <x v="213"/>
    <x v="43"/>
    <s v="Europe"/>
    <n v="2006"/>
    <n v="200000000"/>
    <s v="One Equity Partners"/>
  </r>
  <r>
    <s v="Injective Protocol"/>
    <n v="1000000000"/>
    <d v="2021-04-20T00:00:00"/>
    <x v="3"/>
    <x v="15"/>
    <x v="1"/>
    <s v="North America"/>
    <n v="2018"/>
    <n v="17000000"/>
    <s v="Pantera Capital, Cadenza Ventures, BlockTower Capital"/>
  </r>
  <r>
    <s v="Insider"/>
    <n v="1000000000"/>
    <d v="2022-02-28T00:00:00"/>
    <x v="4"/>
    <x v="18"/>
    <x v="8"/>
    <s v="Europe"/>
    <n v="2012"/>
    <n v="167000000"/>
    <s v="Wamda Capital, Endeavor, Riverwood Capital"/>
  </r>
  <r>
    <s v="InSightec"/>
    <n v="1000000000"/>
    <d v="2020-03-06T00:00:00"/>
    <x v="9"/>
    <x v="214"/>
    <x v="18"/>
    <s v="Asia"/>
    <n v="1999"/>
    <n v="633000000"/>
    <s v="York Capital Management, GE Healthcare, Koch Disruptive Technologies"/>
  </r>
  <r>
    <s v="Instabase"/>
    <n v="1000000000"/>
    <d v="2019-10-21T00:00:00"/>
    <x v="6"/>
    <x v="3"/>
    <x v="1"/>
    <s v="North America"/>
    <n v="2015"/>
    <n v="132000000"/>
    <s v="New Enterprise Associates, Greylock Partners, Andreessen Horowitz"/>
  </r>
  <r>
    <s v="Intellifusion"/>
    <n v="1000000000"/>
    <d v="2019-03-22T00:00:00"/>
    <x v="0"/>
    <x v="1"/>
    <x v="0"/>
    <s v="Asia"/>
    <n v="2014"/>
    <n v="173000000"/>
    <s v="BOC International, TopoScend Capital, Hongxiu VC"/>
  </r>
  <r>
    <s v="Intercom"/>
    <n v="1000000000"/>
    <d v="2018-03-27T00:00:00"/>
    <x v="4"/>
    <x v="3"/>
    <x v="1"/>
    <s v="North America"/>
    <n v="2011"/>
    <n v="241000000"/>
    <s v="FirstMark Capital, Tiger Global Management"/>
  </r>
  <r>
    <s v="Interos"/>
    <n v="1000000000"/>
    <d v="2021-07-22T00:00:00"/>
    <x v="3"/>
    <x v="215"/>
    <x v="1"/>
    <s v="North America"/>
    <n v="2005"/>
    <n v="135000000"/>
    <s v="Kleiner Perkins Caufield &amp; Byers, NightDragon Security, Venrock"/>
  </r>
  <r>
    <s v="Iodine Software"/>
    <n v="1000000000"/>
    <d v="2021-12-01T00:00:00"/>
    <x v="6"/>
    <x v="124"/>
    <x v="1"/>
    <s v="North America"/>
    <n v="2010"/>
    <s v="Unknown"/>
    <s v="Advent International, Bain Capital Ventures, Silversmith Capital Partners"/>
  </r>
  <r>
    <s v="IRL"/>
    <n v="1000000000"/>
    <d v="2021-06-15T00:00:00"/>
    <x v="4"/>
    <x v="3"/>
    <x v="1"/>
    <s v="North America"/>
    <n v="2017"/>
    <n v="197000000"/>
    <s v="Goodwater Capital, Floodgate, Founders Fund"/>
  </r>
  <r>
    <s v="Island"/>
    <n v="1000000000"/>
    <d v="2022-03-23T00:00:00"/>
    <x v="4"/>
    <x v="114"/>
    <x v="1"/>
    <s v="North America"/>
    <n v="2020"/>
    <n v="215000000"/>
    <s v="Insight Partners, Sequoia Capital, Stripes Group"/>
  </r>
  <r>
    <s v="iTrustCapital"/>
    <n v="1000000000"/>
    <d v="2022-01-11T00:00:00"/>
    <x v="3"/>
    <x v="216"/>
    <x v="1"/>
    <s v="North America"/>
    <n v="2018"/>
    <n v="128000000"/>
    <s v="Left Lane Capital, Walden Venture Capital"/>
  </r>
  <r>
    <s v="iTutorGroup"/>
    <n v="1000000000"/>
    <d v="2015-11-18T00:00:00"/>
    <x v="8"/>
    <x v="12"/>
    <x v="0"/>
    <s v="Asia"/>
    <n v="1998"/>
    <n v="315000000"/>
    <s v="QiMing Venture Partners, Temasek Holdings, Silverlink Capital"/>
  </r>
  <r>
    <s v="Ivalua"/>
    <n v="1000000000"/>
    <d v="2019-05-21T00:00:00"/>
    <x v="3"/>
    <x v="45"/>
    <x v="1"/>
    <s v="North America"/>
    <n v="2000"/>
    <n v="134000000"/>
    <s v="Ardian, Tiger Global Management, KKR"/>
  </r>
  <r>
    <s v="JimuBox"/>
    <n v="1000000000"/>
    <d v="2015-04-21T00:00:00"/>
    <x v="3"/>
    <x v="0"/>
    <x v="0"/>
    <s v="Asia"/>
    <n v="2013"/>
    <n v="131000000"/>
    <s v="Matrix Partners China, Ventech China, Shunwei Capital Partners"/>
  </r>
  <r>
    <s v="Jiuxian"/>
    <n v="1000000000"/>
    <d v="2015-07-30T00:00:00"/>
    <x v="1"/>
    <x v="0"/>
    <x v="0"/>
    <s v="Asia"/>
    <n v="2009"/>
    <n v="250000000"/>
    <s v="Sequoia Capital China, Rich Land Capital, Merrysunny Wealth"/>
  </r>
  <r>
    <s v="Jokr"/>
    <n v="1000000000"/>
    <d v="2021-12-02T00:00:00"/>
    <x v="1"/>
    <x v="15"/>
    <x v="1"/>
    <s v="North America"/>
    <n v="2021"/>
    <n v="430000000"/>
    <s v="GGV Capital, Tiger Global Management, Greycroft"/>
  </r>
  <r>
    <s v="JOLLY Information Technology"/>
    <n v="1000000000"/>
    <d v="2018-05-29T00:00:00"/>
    <x v="1"/>
    <x v="55"/>
    <x v="0"/>
    <s v="Asia"/>
    <n v="2008"/>
    <n v="96000000"/>
    <s v="Legend Capital, CDH Investments, Sequoia Capital China"/>
  </r>
  <r>
    <s v="JoyTunes"/>
    <n v="1000000000"/>
    <d v="2021-06-21T00:00:00"/>
    <x v="8"/>
    <x v="56"/>
    <x v="18"/>
    <s v="Asia"/>
    <n v="2011"/>
    <n v="92000000"/>
    <s v="Genesis Partners, Aleph, Insight Partners"/>
  </r>
  <r>
    <s v="Juanpi"/>
    <n v="1000000000"/>
    <d v="2016-04-14T00:00:00"/>
    <x v="1"/>
    <x v="203"/>
    <x v="0"/>
    <s v="Asia"/>
    <n v="2012"/>
    <n v="136000000"/>
    <s v="Tiantu Capital, SAIF Partners China, Newsion Venture Capital"/>
  </r>
  <r>
    <s v="Juma Peisong"/>
    <n v="1000000000"/>
    <d v="2018-11-26T00:00:00"/>
    <x v="5"/>
    <x v="84"/>
    <x v="0"/>
    <s v="Asia"/>
    <n v="2011"/>
    <n v="281000000"/>
    <s v="Ding Xiang Capital, New Hope Fund, Sino-Ocean Capital"/>
  </r>
  <r>
    <s v="Justworks"/>
    <n v="1000000000"/>
    <d v="2020-01-28T00:00:00"/>
    <x v="4"/>
    <x v="15"/>
    <x v="1"/>
    <s v="North America"/>
    <n v="2012"/>
    <n v="143000000"/>
    <s v="Index Ventures, Thrive Capital, Bain Capital Ventures"/>
  </r>
  <r>
    <s v="K Health"/>
    <n v="1000000000"/>
    <d v="2021-01-19T00:00:00"/>
    <x v="9"/>
    <x v="15"/>
    <x v="1"/>
    <s v="North America"/>
    <n v="2016"/>
    <n v="271000000"/>
    <s v="Max Ventures, Mangrove Capital Partners, 14W"/>
  </r>
  <r>
    <s v="Karat"/>
    <n v="1000000000"/>
    <d v="2021-10-13T00:00:00"/>
    <x v="4"/>
    <x v="82"/>
    <x v="1"/>
    <s v="North America"/>
    <n v="2014"/>
    <n v="169000000"/>
    <s v="8VC, Norwest Venture Partners, Tiger Global Management"/>
  </r>
  <r>
    <s v="Keenon Robotics"/>
    <n v="1000000000"/>
    <d v="2021-09-15T00:00:00"/>
    <x v="5"/>
    <x v="12"/>
    <x v="0"/>
    <s v="Asia"/>
    <n v="2010"/>
    <n v="229000000"/>
    <s v="Yunqi Partners, SoftBank Group, iVision Ventures"/>
  </r>
  <r>
    <s v="Kendra Scott"/>
    <n v="1000000000"/>
    <d v="2016-12-21T00:00:00"/>
    <x v="7"/>
    <x v="124"/>
    <x v="1"/>
    <s v="North America"/>
    <n v="2002"/>
    <s v="Unknown"/>
    <s v="Berkshire Partners, Norwest Venture Partners"/>
  </r>
  <r>
    <s v="Kitopi"/>
    <n v="1000000000"/>
    <d v="2021-07-01T00:00:00"/>
    <x v="5"/>
    <x v="123"/>
    <x v="29"/>
    <s v="Asia"/>
    <n v="2018"/>
    <n v="504000000"/>
    <s v="CE-Ventures, BECO Capital, Nordstar"/>
  </r>
  <r>
    <s v="Klook"/>
    <n v="1000000000"/>
    <d v="2018-08-07T00:00:00"/>
    <x v="12"/>
    <x v="217"/>
    <x v="11"/>
    <s v="Asia"/>
    <n v="2014"/>
    <n v="722000000"/>
    <s v="Sequoia Capital China, Goldman Sachs, Matrix Partners China"/>
  </r>
  <r>
    <s v="KnowBox"/>
    <n v="1000000000"/>
    <d v="2019-05-30T00:00:00"/>
    <x v="8"/>
    <x v="0"/>
    <x v="0"/>
    <s v="Asia"/>
    <n v="2014"/>
    <n v="306000000"/>
    <s v="TAL Education Group, Legend Star, Alibaba Group"/>
  </r>
  <r>
    <s v="Konfio"/>
    <n v="1000000000"/>
    <d v="2021-09-29T00:00:00"/>
    <x v="3"/>
    <x v="133"/>
    <x v="13"/>
    <s v="North America"/>
    <n v="2013"/>
    <n v="378000000"/>
    <s v="Kaszek Ventures, QED Investors, International Finance Corporation"/>
  </r>
  <r>
    <s v="Kong"/>
    <n v="1000000000"/>
    <d v="2020-12-31T00:00:00"/>
    <x v="4"/>
    <x v="3"/>
    <x v="1"/>
    <s v="North America"/>
    <n v="2007"/>
    <n v="169000000"/>
    <s v="New Enterprise Associates, CRV, Index Ventures"/>
  </r>
  <r>
    <s v="Kopi Kenangan"/>
    <n v="1000000000"/>
    <d v="2021-12-27T00:00:00"/>
    <x v="7"/>
    <x v="11"/>
    <x v="7"/>
    <s v="Asia"/>
    <n v="2017"/>
    <n v="333000000"/>
    <s v="Horizons Ventures, Sequoia Capital India, Alpha JWC Ventures"/>
  </r>
  <r>
    <s v="Koudai"/>
    <n v="1000000000"/>
    <d v="2014-10-23T00:00:00"/>
    <x v="1"/>
    <x v="0"/>
    <x v="0"/>
    <s v="Asia"/>
    <n v="2010"/>
    <n v="368000000"/>
    <s v="New Enterprise Associates, Tiger Global management, Tencent"/>
  </r>
  <r>
    <s v="Kuaigou Dache"/>
    <n v="1000000000"/>
    <d v="2018-07-13T00:00:00"/>
    <x v="5"/>
    <x v="218"/>
    <x v="0"/>
    <s v="Asia"/>
    <n v="2014"/>
    <n v="650000000"/>
    <s v="Sequoia Capital China, InnoVision Capital, Qianhai Fund of Funds"/>
  </r>
  <r>
    <s v="Kuaikan Manhua"/>
    <n v="1000000000"/>
    <d v="2017-12-01T00:00:00"/>
    <x v="4"/>
    <x v="0"/>
    <x v="0"/>
    <s v="Asia"/>
    <n v="2014"/>
    <n v="594000000"/>
    <s v="Sequoia Capital China, CMC Capital Partners, Tencent Holdings"/>
  </r>
  <r>
    <s v="Kujiale"/>
    <n v="1000000000"/>
    <d v="2019-10-25T00:00:00"/>
    <x v="4"/>
    <x v="55"/>
    <x v="0"/>
    <s v="Asia"/>
    <n v="2011"/>
    <n v="235000000"/>
    <s v="GGV Capital, IDG Capital, Linear Venture"/>
  </r>
  <r>
    <s v="L&amp;P Cosmetic"/>
    <n v="1000000000"/>
    <d v="2016-01-01T00:00:00"/>
    <x v="7"/>
    <x v="29"/>
    <x v="12"/>
    <s v="Asia"/>
    <n v="2009"/>
    <n v="33000000"/>
    <s v="CDIB Capital"/>
  </r>
  <r>
    <s v="Lamabang"/>
    <n v="1000000000"/>
    <d v="2015-03-06T00:00:00"/>
    <x v="1"/>
    <x v="1"/>
    <x v="0"/>
    <s v="Asia"/>
    <n v="2011"/>
    <n v="130000000"/>
    <s v="5Y Capital, Matrix Partners China, K2VC"/>
  </r>
  <r>
    <s v="LayerZero Labs"/>
    <n v="1000000000"/>
    <d v="2022-03-30T00:00:00"/>
    <x v="4"/>
    <x v="15"/>
    <x v="1"/>
    <s v="North America"/>
    <n v="2021"/>
    <n v="143000000"/>
    <s v="Andreessen Horowitz, FTX Ventures, Tiger Global Management"/>
  </r>
  <r>
    <s v="LEAD School"/>
    <n v="1000000000"/>
    <d v="2022-01-13T00:00:00"/>
    <x v="8"/>
    <x v="219"/>
    <x v="6"/>
    <s v="Asia"/>
    <n v="2012"/>
    <n v="166000000"/>
    <s v="WestBridge Capital, GSV Ventures, Elevar Equity"/>
  </r>
  <r>
    <s v="Leap Motor"/>
    <n v="1000000000"/>
    <d v="2018-11-20T00:00:00"/>
    <x v="11"/>
    <x v="55"/>
    <x v="0"/>
    <s v="Asia"/>
    <n v="2015"/>
    <n v="1000000000"/>
    <s v="Sequoia Capital China, Gopher Asset Management, Shanghai Electric Group"/>
  </r>
  <r>
    <s v="Lessen"/>
    <n v="1000000000"/>
    <d v="2021-11-30T00:00:00"/>
    <x v="4"/>
    <x v="113"/>
    <x v="1"/>
    <s v="North America"/>
    <n v="2019"/>
    <n v="205000000"/>
    <s v="Khosla Ventures, General Catalyst, Navitas Capital"/>
  </r>
  <r>
    <s v="LetsGetChecked"/>
    <n v="1000000000"/>
    <d v="2021-06-07T00:00:00"/>
    <x v="9"/>
    <x v="75"/>
    <x v="25"/>
    <s v="Europe"/>
    <n v="2015"/>
    <n v="263000000"/>
    <s v="Optum Ventures, Qiming Venture Partners, Transformation Capital"/>
  </r>
  <r>
    <s v="Licious"/>
    <n v="1000000000"/>
    <d v="2021-10-05T00:00:00"/>
    <x v="1"/>
    <x v="10"/>
    <x v="6"/>
    <s v="Asia"/>
    <n v="2015"/>
    <n v="489000000"/>
    <s v="3one4 Capital Partners, Bertelsmann India Investments, Vertex Ventures SE Asia"/>
  </r>
  <r>
    <s v="LifeMiles"/>
    <n v="1000000000"/>
    <d v="2015-07-13T00:00:00"/>
    <x v="2"/>
    <x v="69"/>
    <x v="22"/>
    <s v="South America"/>
    <n v="2011"/>
    <n v="344000000"/>
    <s v="Advent International"/>
  </r>
  <r>
    <s v="LinkDoc Technology"/>
    <n v="1000000000"/>
    <d v="2018-07-05T00:00:00"/>
    <x v="9"/>
    <x v="0"/>
    <x v="0"/>
    <s v="Asia"/>
    <n v="2014"/>
    <n v="253000000"/>
    <s v="China Investment Corporation, New Enterprise Associates"/>
  </r>
  <r>
    <s v="LinkSure Network"/>
    <n v="1000000000"/>
    <d v="2015-01-01T00:00:00"/>
    <x v="13"/>
    <x v="12"/>
    <x v="0"/>
    <s v="Asia"/>
    <n v="2013"/>
    <n v="52000000"/>
    <s v="N/A"/>
  </r>
  <r>
    <s v="LinkTree"/>
    <n v="1000000000"/>
    <d v="2022-03-16T00:00:00"/>
    <x v="4"/>
    <x v="46"/>
    <x v="3"/>
    <s v="Oceania"/>
    <n v="2016"/>
    <n v="166000000"/>
    <s v="AirTree Ventures, Insight Partners, Index Ventures"/>
  </r>
  <r>
    <s v="LivSpace"/>
    <n v="1000000000"/>
    <d v="2022-02-08T00:00:00"/>
    <x v="1"/>
    <x v="10"/>
    <x v="6"/>
    <s v="Asia"/>
    <n v="2015"/>
    <n v="427000000"/>
    <s v="Jungle Ventures, Helion Venture Partners, INGKA Investments"/>
  </r>
  <r>
    <s v="Loadsmart"/>
    <n v="1000000000"/>
    <d v="2022-02-01T00:00:00"/>
    <x v="5"/>
    <x v="15"/>
    <x v="1"/>
    <s v="North America"/>
    <n v="2014"/>
    <n v="336000000"/>
    <s v="Chromo Invest, Maersk Growth, BlackRock"/>
  </r>
  <r>
    <s v="Locus Robotics"/>
    <n v="1000000000"/>
    <d v="2021-02-17T00:00:00"/>
    <x v="10"/>
    <x v="220"/>
    <x v="1"/>
    <s v="North America"/>
    <n v="2014"/>
    <n v="299000000"/>
    <s v="Scale Venture Partners, Bond, Tiger Global Management"/>
  </r>
  <r>
    <s v="Lookout"/>
    <n v="1000000000"/>
    <d v="2013-10-10T00:00:00"/>
    <x v="14"/>
    <x v="3"/>
    <x v="1"/>
    <s v="North America"/>
    <n v="2007"/>
    <n v="282000000"/>
    <s v="Accel Partners, Greylock Partners, Lowercase Capital"/>
  </r>
  <r>
    <s v="Lukka"/>
    <n v="1000000000"/>
    <d v="2022-01-14T00:00:00"/>
    <x v="3"/>
    <x v="15"/>
    <x v="1"/>
    <s v="North America"/>
    <n v="2014"/>
    <n v="201000000"/>
    <s v="Liberty City Ventures, Soros Fund Management, Summer Capital"/>
  </r>
  <r>
    <s v="Luoji Siwei"/>
    <n v="1000000000"/>
    <d v="2017-07-20T00:00:00"/>
    <x v="8"/>
    <x v="0"/>
    <x v="0"/>
    <s v="Asia"/>
    <n v="2012"/>
    <n v="144000000"/>
    <s v="Sequoia Capital China, Qiming Venture Partners, Tencent Holdings"/>
  </r>
  <r>
    <s v="Lydia"/>
    <n v="1000000000"/>
    <d v="2021-12-08T00:00:00"/>
    <x v="3"/>
    <x v="47"/>
    <x v="15"/>
    <s v="Europe"/>
    <n v="2011"/>
    <n v="263000000"/>
    <s v="NewAlpha, XAnge Private Equity, Tencent Holdings"/>
  </r>
  <r>
    <s v="M1 Finance"/>
    <n v="1000000000"/>
    <d v="2021-07-14T00:00:00"/>
    <x v="3"/>
    <x v="40"/>
    <x v="1"/>
    <s v="North America"/>
    <n v="2015"/>
    <n v="323000000"/>
    <s v="Left Lane Capital, Clocktower Technology Ventures, Jump Capital"/>
  </r>
  <r>
    <s v="MadeiraMadeira"/>
    <n v="1000000000"/>
    <d v="2021-01-07T00:00:00"/>
    <x v="1"/>
    <x v="221"/>
    <x v="19"/>
    <s v="South America"/>
    <n v="2009"/>
    <n v="336000000"/>
    <s v="Flybridge Capital Partners, SoftBank Group, Monashees+"/>
  </r>
  <r>
    <s v="Maimai"/>
    <n v="1000000000"/>
    <d v="2017-11-15T00:00:00"/>
    <x v="13"/>
    <x v="0"/>
    <x v="0"/>
    <s v="Asia"/>
    <n v="2013"/>
    <n v="300000000"/>
    <s v="Morningside Venture Capital, IDG Capital, DCM Ventures"/>
  </r>
  <r>
    <s v="Mamaearth"/>
    <n v="1000000000"/>
    <d v="2021-12-28T00:00:00"/>
    <x v="1"/>
    <x v="64"/>
    <x v="6"/>
    <s v="Asia"/>
    <n v="2016"/>
    <n v="111000000"/>
    <s v="Fireside Ventures, Sequoia Capital India, Stellaris Venture Partners"/>
  </r>
  <r>
    <s v="Mammoth Biosciences"/>
    <n v="1000000000"/>
    <d v="2021-09-09T00:00:00"/>
    <x v="9"/>
    <x v="208"/>
    <x v="1"/>
    <s v="North America"/>
    <n v="2017"/>
    <n v="265000000"/>
    <s v="NFX, Plum Alley, Mayfield"/>
  </r>
  <r>
    <s v="Manner"/>
    <n v="1000000000"/>
    <d v="2020-12-24T00:00:00"/>
    <x v="2"/>
    <x v="12"/>
    <x v="0"/>
    <s v="Asia"/>
    <n v="2015"/>
    <n v="10000000"/>
    <s v="Coatue Management, H Capital, Capital Today"/>
  </r>
  <r>
    <s v="Marshmallow"/>
    <n v="1000000000"/>
    <d v="2021-09-08T00:00:00"/>
    <x v="3"/>
    <x v="6"/>
    <x v="4"/>
    <s v="Europe"/>
    <n v="2017"/>
    <n v="116000000"/>
    <s v="Passion Capital, Hedosophia, Outrun Ventures"/>
  </r>
  <r>
    <s v="Masterworks"/>
    <n v="1000000000"/>
    <d v="2021-10-05T00:00:00"/>
    <x v="3"/>
    <x v="15"/>
    <x v="1"/>
    <s v="North America"/>
    <n v="2017"/>
    <n v="110000000"/>
    <s v="Left Lane Capital, Galaxy Interactive, Tru Arrow Partners"/>
  </r>
  <r>
    <s v="Matrixport"/>
    <n v="1000000000"/>
    <d v="2021-06-01T00:00:00"/>
    <x v="3"/>
    <x v="8"/>
    <x v="26"/>
    <s v="Asia"/>
    <n v="2019"/>
    <n v="100000000"/>
    <s v="Dragonfly Captial, Qiming Venture Partners, DST Global"/>
  </r>
  <r>
    <s v="Maven Clinic"/>
    <n v="1000000000"/>
    <d v="2021-08-17T00:00:00"/>
    <x v="9"/>
    <x v="15"/>
    <x v="1"/>
    <s v="North America"/>
    <n v="2014"/>
    <n v="202000000"/>
    <s v="Female Founders Fund, Oak HC/FT Partners, Sequoia Capital"/>
  </r>
  <r>
    <s v="MediaMath"/>
    <n v="1000000000"/>
    <d v="2018-07-10T00:00:00"/>
    <x v="4"/>
    <x v="15"/>
    <x v="1"/>
    <s v="North America"/>
    <n v="2007"/>
    <n v="325000000"/>
    <s v="Silicon Valley Bank, QED Investors, European Founders Fund"/>
  </r>
  <r>
    <s v="Meero"/>
    <n v="1000000000"/>
    <d v="2019-06-18T00:00:00"/>
    <x v="0"/>
    <x v="47"/>
    <x v="15"/>
    <s v="Europe"/>
    <n v="2016"/>
    <n v="293000000"/>
    <s v="Aglae Ventures, Global Founders Capital, Alven Capital"/>
  </r>
  <r>
    <s v="Mensa Brands"/>
    <n v="1000000000"/>
    <d v="2021-11-16T00:00:00"/>
    <x v="2"/>
    <x v="10"/>
    <x v="6"/>
    <s v="Asia"/>
    <n v="2021"/>
    <n v="218000000"/>
    <s v="Accel, Falcon Edge Capital, Norwest Venture Partners"/>
  </r>
  <r>
    <s v="Merama"/>
    <n v="1000000000"/>
    <d v="2021-12-09T00:00:00"/>
    <x v="1"/>
    <x v="133"/>
    <x v="13"/>
    <s v="North America"/>
    <n v="2020"/>
    <n v="345000000"/>
    <s v="SoftBank Latin America Fund, Advent International, Balderton Capital"/>
  </r>
  <r>
    <s v="Mia.com"/>
    <n v="1000000000"/>
    <d v="2015-09-08T00:00:00"/>
    <x v="1"/>
    <x v="0"/>
    <x v="0"/>
    <s v="Asia"/>
    <n v="2011"/>
    <n v="232000000"/>
    <s v="Sequoia Capital China, ZhenFund, K2 Ventures"/>
  </r>
  <r>
    <s v="Miaoshou Doctor"/>
    <n v="1000000000"/>
    <d v="2019-06-27T00:00:00"/>
    <x v="1"/>
    <x v="0"/>
    <x v="0"/>
    <s v="Asia"/>
    <n v="2015"/>
    <n v="947000000"/>
    <s v="Sequoia Capital China, Qiming Venture Partners, Tencent Holdings"/>
  </r>
  <r>
    <s v="MindTickle"/>
    <n v="1000000000"/>
    <d v="2021-08-03T00:00:00"/>
    <x v="4"/>
    <x v="3"/>
    <x v="1"/>
    <s v="North America"/>
    <n v="2012"/>
    <n v="281000000"/>
    <s v="Qualcomm Ventures, Accel, Canaan Partners"/>
  </r>
  <r>
    <s v="Mininglamp Technology"/>
    <n v="1000000000"/>
    <d v="2019-03-27T00:00:00"/>
    <x v="0"/>
    <x v="0"/>
    <x v="0"/>
    <s v="Asia"/>
    <n v="2014"/>
    <n v="787000000"/>
    <s v="Russia-China Investment Fund, Tencent Holdings, Sequoia Capital China"/>
  </r>
  <r>
    <s v="Minio"/>
    <n v="1000000000"/>
    <d v="2022-01-26T00:00:00"/>
    <x v="6"/>
    <x v="44"/>
    <x v="1"/>
    <s v="North America"/>
    <n v="2014"/>
    <n v="126000000"/>
    <s v="General Catalyst, Nexus Venture Partners, Dell Technologies Capital"/>
  </r>
  <r>
    <s v="Mixpanel"/>
    <n v="1000000000"/>
    <d v="2021-11-15T00:00:00"/>
    <x v="4"/>
    <x v="3"/>
    <x v="1"/>
    <s v="North America"/>
    <n v="2009"/>
    <n v="277000000"/>
    <s v="Bain Capital Tech Opportunities, Andreessen Horowitz, Sequoia Capital"/>
  </r>
  <r>
    <s v="MobiKwik"/>
    <n v="1000000000"/>
    <d v="2021-10-13T00:00:00"/>
    <x v="3"/>
    <x v="26"/>
    <x v="6"/>
    <s v="Asia"/>
    <n v="2009"/>
    <n v="249000000"/>
    <s v="Sequoia Capital India, The Times Group, GMO VenturePartners"/>
  </r>
  <r>
    <s v="MobileCoin"/>
    <n v="1000000000"/>
    <d v="2021-07-07T00:00:00"/>
    <x v="3"/>
    <x v="3"/>
    <x v="1"/>
    <s v="North America"/>
    <n v="2018"/>
    <n v="107000000"/>
    <s v="General Catalyst, Future Ventures, AU21"/>
  </r>
  <r>
    <s v="Mobvoi"/>
    <n v="1000000000"/>
    <d v="2017-04-06T00:00:00"/>
    <x v="7"/>
    <x v="0"/>
    <x v="0"/>
    <s v="Asia"/>
    <n v="2012"/>
    <n v="252000000"/>
    <s v="Sequoia Capital China, SIG Asia Investments, ZhenFund"/>
  </r>
  <r>
    <s v="Modern Health"/>
    <n v="1000000000"/>
    <d v="2021-02-11T00:00:00"/>
    <x v="9"/>
    <x v="3"/>
    <x v="1"/>
    <s v="North America"/>
    <n v="2017"/>
    <n v="167000000"/>
    <s v="Kleiner Perkins Caufield &amp; Byers, Afore Capital, Founders Fund"/>
  </r>
  <r>
    <s v="Modernizing Medicine"/>
    <n v="1000000000"/>
    <d v="2017-05-10T00:00:00"/>
    <x v="9"/>
    <x v="222"/>
    <x v="1"/>
    <s v="North America"/>
    <n v="2010"/>
    <n v="394000000"/>
    <s v="Warburg Pincus, Summit Partners, Sands Capital"/>
  </r>
  <r>
    <s v="Mofang Living"/>
    <n v="1000000000"/>
    <d v="2016-04-13T00:00:00"/>
    <x v="1"/>
    <x v="12"/>
    <x v="0"/>
    <s v="Asia"/>
    <n v="2009"/>
    <n v="650000000"/>
    <s v="Warburg Pincus, Aviation Industry Corporation of China"/>
  </r>
  <r>
    <s v="Moka"/>
    <n v="1000000000"/>
    <d v="2021-11-02T00:00:00"/>
    <x v="4"/>
    <x v="0"/>
    <x v="0"/>
    <s v="Asia"/>
    <n v="2015"/>
    <n v="144000000"/>
    <s v="GGV Capital, GSR Ventures, FreesFund"/>
  </r>
  <r>
    <s v="Momenta"/>
    <n v="1000000000"/>
    <d v="2018-10-17T00:00:00"/>
    <x v="0"/>
    <x v="0"/>
    <x v="0"/>
    <s v="Asia"/>
    <n v="2016"/>
    <n v="1000000000"/>
    <s v="Sinovation Ventures, Tencent Holdings, Sequoia Capital China"/>
  </r>
  <r>
    <s v="Morning Consult"/>
    <n v="1000000000"/>
    <d v="2021-06-08T00:00:00"/>
    <x v="4"/>
    <x v="223"/>
    <x v="1"/>
    <s v="North America"/>
    <n v="2014"/>
    <n v="91000000"/>
    <s v="Advance Venture Partners, Susquehanna Growth Equity, Lupa Systems"/>
  </r>
  <r>
    <s v="Motorway"/>
    <n v="1000000000"/>
    <d v="2021-11-29T00:00:00"/>
    <x v="1"/>
    <x v="6"/>
    <x v="4"/>
    <s v="Europe"/>
    <n v="2017"/>
    <n v="276000000"/>
    <s v="Marchmont Ventures, BMW i Ventures, Index Ventures"/>
  </r>
  <r>
    <s v="Movile"/>
    <n v="1000000000"/>
    <d v="2018-07-12T00:00:00"/>
    <x v="13"/>
    <x v="58"/>
    <x v="19"/>
    <s v="South America"/>
    <n v="1998"/>
    <n v="588000000"/>
    <s v="Innova Capital - FIP, 3G Capital Management, Prosus Ventures"/>
  </r>
  <r>
    <s v="Mux"/>
    <n v="1000000000"/>
    <d v="2021-04-30T00:00:00"/>
    <x v="4"/>
    <x v="3"/>
    <x v="1"/>
    <s v="North America"/>
    <n v="2015"/>
    <n v="174000000"/>
    <s v="Accel, Cobalt Capital, Andreessen Horowitz"/>
  </r>
  <r>
    <s v="MyGlamm"/>
    <n v="1000000000"/>
    <d v="2021-11-10T00:00:00"/>
    <x v="1"/>
    <x v="37"/>
    <x v="6"/>
    <s v="Asia"/>
    <n v="2015"/>
    <n v="310000000"/>
    <s v="L'Occitane, Trifecta Capital, Bessemer Venture Partners"/>
  </r>
  <r>
    <s v="Mythical Games"/>
    <n v="1000000000"/>
    <d v="2021-11-04T00:00:00"/>
    <x v="4"/>
    <x v="224"/>
    <x v="1"/>
    <s v="North America"/>
    <n v="2018"/>
    <n v="260000000"/>
    <s v="Javelin Venture Partners, Struck Capital, Alumni Ventures Group"/>
  </r>
  <r>
    <s v="Nature's Fynd"/>
    <n v="1000000000"/>
    <d v="2021-07-19T00:00:00"/>
    <x v="2"/>
    <x v="40"/>
    <x v="1"/>
    <s v="North America"/>
    <n v="2012"/>
    <n v="463000000"/>
    <s v="Danone Manifesto Ventures, 1955 Capital, Breakthrough Energy Ventures"/>
  </r>
  <r>
    <s v="Neon"/>
    <n v="1000000000"/>
    <d v="2022-02-14T00:00:00"/>
    <x v="3"/>
    <x v="58"/>
    <x v="19"/>
    <s v="South America"/>
    <n v="2016"/>
    <n v="720000000"/>
    <s v="Propel Venture Partners, Monashees+, BBVA"/>
  </r>
  <r>
    <s v="Newlink Group"/>
    <n v="1000000000"/>
    <d v="2020-07-10T00:00:00"/>
    <x v="1"/>
    <x v="0"/>
    <x v="0"/>
    <s v="Asia"/>
    <n v="2016"/>
    <n v="655000000"/>
    <s v="JOY Capital, NIO Capital, Blueflame Capital"/>
  </r>
  <r>
    <s v="News Break"/>
    <n v="1000000000"/>
    <d v="2021-01-07T00:00:00"/>
    <x v="4"/>
    <x v="32"/>
    <x v="1"/>
    <s v="North America"/>
    <n v="2015"/>
    <n v="151000000"/>
    <s v="IDG Capital, Francisco Partners, ZhenFund"/>
  </r>
  <r>
    <s v="Newsela"/>
    <n v="1000000000"/>
    <d v="2021-02-25T00:00:00"/>
    <x v="4"/>
    <x v="15"/>
    <x v="1"/>
    <s v="North America"/>
    <n v="2013"/>
    <n v="172000000"/>
    <s v="Owl Ventures, Technology Crossover Ventures, Tao Capital Partners"/>
  </r>
  <r>
    <s v="Nexii"/>
    <n v="1000000000"/>
    <d v="2021-09-08T00:00:00"/>
    <x v="2"/>
    <x v="36"/>
    <x v="14"/>
    <s v="North America"/>
    <n v="2020"/>
    <n v="45000000"/>
    <s v="Trane Technologies, Honeywell"/>
  </r>
  <r>
    <s v="Nexthink"/>
    <n v="1000000000"/>
    <d v="2021-02-08T00:00:00"/>
    <x v="6"/>
    <x v="225"/>
    <x v="27"/>
    <s v="Europe"/>
    <n v="2004"/>
    <n v="346000000"/>
    <s v="Auriga, Galeo Ventures, Highland Europe"/>
  </r>
  <r>
    <s v="NIUM"/>
    <n v="1000000000"/>
    <d v="2021-07-13T00:00:00"/>
    <x v="3"/>
    <x v="8"/>
    <x v="26"/>
    <s v="Asia"/>
    <n v="2014"/>
    <n v="285000000"/>
    <s v="Vertex Ventures SE Asia, Global Founders Capital, Visa Ventures"/>
  </r>
  <r>
    <s v="NoBroker"/>
    <n v="1000000000"/>
    <d v="2021-11-23T00:00:00"/>
    <x v="4"/>
    <x v="10"/>
    <x v="6"/>
    <s v="Asia"/>
    <n v="2014"/>
    <n v="424000000"/>
    <s v="General Atlantic, Elevation Capital, BEENEXT"/>
  </r>
  <r>
    <s v="Noname Security"/>
    <n v="1000000000"/>
    <d v="2021-12-15T00:00:00"/>
    <x v="14"/>
    <x v="44"/>
    <x v="1"/>
    <s v="North America"/>
    <n v="2020"/>
    <n v="220000000"/>
    <s v="Insight Partners, Lightspeed Venture Partners, CyberStarts"/>
  </r>
  <r>
    <s v="Numbrs"/>
    <n v="1000000000"/>
    <d v="2019-08-22T00:00:00"/>
    <x v="3"/>
    <x v="226"/>
    <x v="27"/>
    <s v="Europe"/>
    <n v="1999"/>
    <n v="105000000"/>
    <s v="Investment Corporation of Dubai, Centralway"/>
  </r>
  <r>
    <s v="Nxin"/>
    <n v="1000000000"/>
    <d v="2018-09-18T00:00:00"/>
    <x v="4"/>
    <x v="0"/>
    <x v="0"/>
    <s v="Asia"/>
    <n v="2015"/>
    <n v="53000000"/>
    <s v="Beijing Juneng Hesheng Industry Investment Fund, Beijing Shuju Xinrong Fund"/>
  </r>
  <r>
    <s v="Oda"/>
    <n v="1000000000"/>
    <d v="2021-06-02T00:00:00"/>
    <x v="1"/>
    <x v="201"/>
    <x v="33"/>
    <s v="Europe"/>
    <n v="2013"/>
    <n v="337000000"/>
    <s v="Kinnevik, Softbank Group, Prosus Ventures"/>
  </r>
  <r>
    <s v="Offchain Labs"/>
    <n v="1000000000"/>
    <d v="2021-08-31T00:00:00"/>
    <x v="4"/>
    <x v="227"/>
    <x v="1"/>
    <s v="North America"/>
    <n v="2018"/>
    <n v="124000000"/>
    <s v="Pantera Capital, Polychain Capital, Lightspeed Venture Partners"/>
  </r>
  <r>
    <s v="Omada Health"/>
    <n v="1000000000"/>
    <d v="2022-02-23T00:00:00"/>
    <x v="9"/>
    <x v="3"/>
    <x v="1"/>
    <s v="North America"/>
    <n v="2011"/>
    <n v="449000000"/>
    <s v="U.S. Venture Partners, dRx Capital, Andreessen Horowitz"/>
  </r>
  <r>
    <s v="Omio"/>
    <n v="1000000000"/>
    <d v="2018-10-23T00:00:00"/>
    <x v="12"/>
    <x v="31"/>
    <x v="10"/>
    <s v="Europe"/>
    <n v="2013"/>
    <n v="396000000"/>
    <s v="Lakestar, Battery Ventures, New Enterprise Associates"/>
  </r>
  <r>
    <s v="ONE"/>
    <n v="1000000000"/>
    <d v="2021-12-08T00:00:00"/>
    <x v="4"/>
    <x v="8"/>
    <x v="26"/>
    <s v="Asia"/>
    <n v="2011"/>
    <n v="515000000"/>
    <s v="Temasek, Guggenheim Investments, Qatar Investment Authority"/>
  </r>
  <r>
    <s v="OpenWeb"/>
    <n v="1000000000"/>
    <d v="2021-11-09T00:00:00"/>
    <x v="4"/>
    <x v="15"/>
    <x v="1"/>
    <s v="North America"/>
    <n v="2012"/>
    <n v="223000000"/>
    <s v="Insight Partners, AltaIR Capital, Norma Investments"/>
  </r>
  <r>
    <s v="Orbbec Technology"/>
    <n v="1000000000"/>
    <d v="2018-05-21T00:00:00"/>
    <x v="10"/>
    <x v="1"/>
    <x v="0"/>
    <s v="Asia"/>
    <n v="2013"/>
    <n v="200000000"/>
    <s v="R-Z Capital, Green Pine Capital Partners, SAIF Partners China"/>
  </r>
  <r>
    <s v="Orca Bio"/>
    <n v="1000000000"/>
    <d v="2020-06-17T00:00:00"/>
    <x v="9"/>
    <x v="207"/>
    <x v="1"/>
    <s v="North America"/>
    <n v="2016"/>
    <n v="192000000"/>
    <s v="Lightspeed Venture Partners, Data Collective, 8VC"/>
  </r>
  <r>
    <s v="Orca Security"/>
    <n v="1000000000"/>
    <d v="2021-03-23T00:00:00"/>
    <x v="14"/>
    <x v="228"/>
    <x v="1"/>
    <s v="North America"/>
    <n v="2019"/>
    <n v="632000000"/>
    <s v="YL Ventures, Redpoint Ventures, GGV Capital"/>
  </r>
  <r>
    <s v="OrCam Technologies"/>
    <n v="1000000000"/>
    <d v="2018-02-20T00:00:00"/>
    <x v="0"/>
    <x v="151"/>
    <x v="18"/>
    <s v="Asia"/>
    <n v="2010"/>
    <n v="86000000"/>
    <s v="Intel Capital, Aviv Venture Capital"/>
  </r>
  <r>
    <s v="Orchard"/>
    <n v="1000000000"/>
    <d v="2021-09-09T00:00:00"/>
    <x v="3"/>
    <x v="15"/>
    <x v="1"/>
    <s v="North America"/>
    <n v="2017"/>
    <n v="252000000"/>
    <s v="Accomplice, Juxtapose, FirstMark Capital"/>
  </r>
  <r>
    <s v="Ouyeel"/>
    <n v="1000000000"/>
    <d v="2019-06-27T00:00:00"/>
    <x v="4"/>
    <x v="12"/>
    <x v="0"/>
    <s v="Asia"/>
    <n v="2015"/>
    <n v="432000000"/>
    <s v="Taigang Venture Capital"/>
  </r>
  <r>
    <s v="OVH"/>
    <n v="1000000000"/>
    <d v="2016-08-15T00:00:00"/>
    <x v="2"/>
    <x v="229"/>
    <x v="15"/>
    <s v="Europe"/>
    <n v="1999"/>
    <n v="1000000000"/>
    <s v="KKR, TowerBrook Capital Partners"/>
  </r>
  <r>
    <s v="OVO Energy"/>
    <n v="1000000000"/>
    <d v="2019-02-14T00:00:00"/>
    <x v="2"/>
    <x v="105"/>
    <x v="4"/>
    <s v="Europe"/>
    <n v="2009"/>
    <n v="324000000"/>
    <s v="Mitsubishi Corporation, Mayfair Equity Partners"/>
  </r>
  <r>
    <s v="Owkin"/>
    <n v="1000000000"/>
    <d v="2021-11-18T00:00:00"/>
    <x v="0"/>
    <x v="15"/>
    <x v="1"/>
    <s v="North America"/>
    <n v="2016"/>
    <n v="254000000"/>
    <s v="Google Ventures, Cathay Innovation, NJF Capital"/>
  </r>
  <r>
    <s v="PandaDoc"/>
    <n v="1000000000"/>
    <d v="2021-09-22T00:00:00"/>
    <x v="4"/>
    <x v="3"/>
    <x v="1"/>
    <s v="North America"/>
    <n v="2016"/>
    <n v="51000000"/>
    <s v="Rembrandt Venture Partners, M12, Altos Ventures"/>
  </r>
  <r>
    <s v="Panther Labs"/>
    <n v="1000000000"/>
    <d v="2021-12-02T00:00:00"/>
    <x v="14"/>
    <x v="3"/>
    <x v="1"/>
    <s v="North America"/>
    <n v="2018"/>
    <n v="141000000"/>
    <s v="Innovation Endeavors, s28 Capital, Lightspeed Venture Partners"/>
  </r>
  <r>
    <s v="Papa"/>
    <n v="1000000000"/>
    <d v="2021-11-04T00:00:00"/>
    <x v="9"/>
    <x v="85"/>
    <x v="1"/>
    <s v="North America"/>
    <n v="2016"/>
    <n v="241000000"/>
    <s v="Initialized Capital, Canaan Partners, Sound Ventures"/>
  </r>
  <r>
    <s v="Pat McGrath Labs"/>
    <n v="1000000000"/>
    <d v="2018-07-16T00:00:00"/>
    <x v="7"/>
    <x v="15"/>
    <x v="1"/>
    <s v="North America"/>
    <n v="2016"/>
    <n v="60000000"/>
    <s v="One Luxury Group, Eurazeo"/>
  </r>
  <r>
    <s v="PatSnap"/>
    <n v="1000000000"/>
    <d v="2021-03-16T00:00:00"/>
    <x v="4"/>
    <x v="8"/>
    <x v="26"/>
    <s v="Asia"/>
    <n v="2007"/>
    <n v="352000000"/>
    <s v="Sequoia Capital China, Shunwei Capital Partners, Qualgro"/>
  </r>
  <r>
    <s v="Payhawk"/>
    <n v="1000000000"/>
    <d v="2022-02-14T00:00:00"/>
    <x v="3"/>
    <x v="6"/>
    <x v="4"/>
    <s v="Europe"/>
    <n v="2018"/>
    <n v="239000000"/>
    <s v="Earlybird Venture Capital, Eleven Ventures, QED Investors"/>
  </r>
  <r>
    <s v="Pentera"/>
    <n v="1000000000"/>
    <d v="2022-01-11T00:00:00"/>
    <x v="14"/>
    <x v="230"/>
    <x v="18"/>
    <s v="Asia"/>
    <n v="2015"/>
    <n v="190000000"/>
    <s v="AWZ Ventures, Blackstone, Insight Partners"/>
  </r>
  <r>
    <s v="People.ai"/>
    <n v="1000000000"/>
    <d v="2021-08-11T00:00:00"/>
    <x v="4"/>
    <x v="3"/>
    <x v="1"/>
    <s v="North America"/>
    <n v="2017"/>
    <n v="200000000"/>
    <s v="GGV Capital, Lightspeed Venture Partners, ICONIQ Capital"/>
  </r>
  <r>
    <s v="Pet Circle"/>
    <n v="1000000000"/>
    <d v="2021-12-06T00:00:00"/>
    <x v="1"/>
    <x v="231"/>
    <x v="3"/>
    <s v="Oceania"/>
    <n v="2011"/>
    <n v="125000000"/>
    <s v="Prysm Capital, Baillie Gifford &amp; Co., TDM Growth Partners"/>
  </r>
  <r>
    <s v="Phantom"/>
    <n v="1000000000"/>
    <d v="2022-01-31T00:00:00"/>
    <x v="3"/>
    <x v="3"/>
    <x v="1"/>
    <s v="North America"/>
    <n v="2021"/>
    <n v="118000000"/>
    <s v="Paradigm, Andreessen Horowitz, Jump Capital"/>
  </r>
  <r>
    <s v="Pharmapacks"/>
    <n v="1000000000"/>
    <d v="2020-11-12T00:00:00"/>
    <x v="1"/>
    <x v="232"/>
    <x v="1"/>
    <s v="North America"/>
    <n v="2010"/>
    <n v="433000000"/>
    <s v="The Carlyle Group"/>
  </r>
  <r>
    <s v="Phenom People"/>
    <n v="1000000000"/>
    <d v="2021-04-07T00:00:00"/>
    <x v="4"/>
    <x v="233"/>
    <x v="1"/>
    <s v="North America"/>
    <n v="2011"/>
    <n v="163000000"/>
    <s v="Sierra Ventures, AXA Venture Partners, Sigma Prime Ventures"/>
  </r>
  <r>
    <s v="PicsArt"/>
    <n v="1000000000"/>
    <d v="2021-08-26T00:00:00"/>
    <x v="13"/>
    <x v="3"/>
    <x v="1"/>
    <s v="North America"/>
    <n v="2011"/>
    <n v="195000000"/>
    <s v="Sequoia Capital, DCM Ventures, Insight Partners"/>
  </r>
  <r>
    <s v="Pilot.com"/>
    <n v="1000000000"/>
    <d v="2021-03-26T00:00:00"/>
    <x v="3"/>
    <x v="3"/>
    <x v="1"/>
    <s v="North America"/>
    <n v="2016"/>
    <n v="161000000"/>
    <s v="Index Ventures, Sequoia Capital, Bezos Expeditions"/>
  </r>
  <r>
    <s v="Pipa Coding"/>
    <n v="1000000000"/>
    <d v="2021-03-25T00:00:00"/>
    <x v="8"/>
    <x v="0"/>
    <x v="0"/>
    <s v="Asia"/>
    <n v="2017"/>
    <n v="268000000"/>
    <s v="Source Code Capital, XVC Venture Capital, Hillhouse Capital Management"/>
  </r>
  <r>
    <s v="PLACE"/>
    <n v="1000000000"/>
    <d v="2021-11-17T00:00:00"/>
    <x v="4"/>
    <x v="234"/>
    <x v="1"/>
    <s v="North America"/>
    <n v="2020"/>
    <n v="100000000"/>
    <s v="Goldman Sachs Asset Management, 3L"/>
  </r>
  <r>
    <s v="Placer.ai"/>
    <n v="1000000000"/>
    <d v="2022-01-12T00:00:00"/>
    <x v="0"/>
    <x v="76"/>
    <x v="1"/>
    <s v="North America"/>
    <n v="2016"/>
    <n v="166000000"/>
    <s v="Fifth Wall Ventures, JBV Capital, Array Ventures"/>
  </r>
  <r>
    <s v="Playco"/>
    <n v="1000000000"/>
    <d v="2020-09-21T00:00:00"/>
    <x v="2"/>
    <x v="166"/>
    <x v="39"/>
    <s v="Asia"/>
    <n v="2020"/>
    <n v="140000000"/>
    <s v="Sozo Ventures, Caffeinated Capital, Sequoia Capital"/>
  </r>
  <r>
    <s v="Poizon"/>
    <n v="1000000000"/>
    <d v="2019-04-29T00:00:00"/>
    <x v="13"/>
    <x v="12"/>
    <x v="0"/>
    <s v="Asia"/>
    <n v="2015"/>
    <s v="Unknown"/>
    <s v="DST Global, Sequoia Capital China, Gaorong Capital"/>
  </r>
  <r>
    <s v="PPRO"/>
    <n v="1000000000"/>
    <d v="2021-01-19T00:00:00"/>
    <x v="3"/>
    <x v="6"/>
    <x v="4"/>
    <s v="Europe"/>
    <n v="2006"/>
    <n v="370000000"/>
    <s v="Wellington Management, Eurazeo, Citi Ventures"/>
  </r>
  <r>
    <s v="Prime Medicine"/>
    <n v="1000000000"/>
    <d v="2021-07-13T00:00:00"/>
    <x v="9"/>
    <x v="101"/>
    <x v="1"/>
    <s v="North America"/>
    <n v="2019"/>
    <n v="315000000"/>
    <s v="Newpath Partners, Google Ventures, F-Prime Capital"/>
  </r>
  <r>
    <s v="Printful"/>
    <n v="1000000000"/>
    <d v="2021-05-24T00:00:00"/>
    <x v="2"/>
    <x v="235"/>
    <x v="1"/>
    <s v="North America"/>
    <n v="2016"/>
    <n v="130000000"/>
    <s v="Bregal Sagemount"/>
  </r>
  <r>
    <s v="Pristyn Care"/>
    <n v="1000000000"/>
    <d v="2021-12-07T00:00:00"/>
    <x v="9"/>
    <x v="26"/>
    <x v="6"/>
    <s v="Asia"/>
    <n v="2018"/>
    <n v="177000000"/>
    <s v="Sequoia Capital India, Hummingbird Ventures, Epiq Capital"/>
  </r>
  <r>
    <s v="Public"/>
    <n v="1000000000"/>
    <d v="2021-02-17T00:00:00"/>
    <x v="3"/>
    <x v="15"/>
    <x v="1"/>
    <s v="North America"/>
    <n v="2008"/>
    <n v="309000000"/>
    <s v="Accel, Greycroft, Advancit Capital"/>
  </r>
  <r>
    <s v="Qingting FM"/>
    <n v="1000000000"/>
    <d v="2021-06-02T00:00:00"/>
    <x v="4"/>
    <x v="12"/>
    <x v="0"/>
    <s v="Asia"/>
    <n v="2011"/>
    <n v="164000000"/>
    <s v="China Culture Industrial Investment Fund, We Capital, China Minsheng Investment Group"/>
  </r>
  <r>
    <s v="Qualia"/>
    <n v="1000000000"/>
    <d v="2020-12-21T00:00:00"/>
    <x v="3"/>
    <x v="3"/>
    <x v="1"/>
    <s v="North America"/>
    <n v="2015"/>
    <n v="160000000"/>
    <s v="8VC, Menlo Ventures, Tiger Global Management"/>
  </r>
  <r>
    <s v="Quantum Metric"/>
    <n v="1000000000"/>
    <d v="2021-01-07T00:00:00"/>
    <x v="6"/>
    <x v="236"/>
    <x v="1"/>
    <s v="North America"/>
    <n v="2015"/>
    <n v="226000000"/>
    <s v="Insight Partners, Bain Capital Ventures"/>
  </r>
  <r>
    <s v="Quizlet"/>
    <n v="1000000000"/>
    <d v="2020-05-13T00:00:00"/>
    <x v="8"/>
    <x v="3"/>
    <x v="1"/>
    <s v="North America"/>
    <n v="2005"/>
    <n v="62000000"/>
    <s v="Union Square Ventures, Altos Ventures, Costanoa Ventures"/>
  </r>
  <r>
    <s v="Qumulo"/>
    <n v="1000000000"/>
    <d v="2020-07-16T00:00:00"/>
    <x v="6"/>
    <x v="82"/>
    <x v="1"/>
    <s v="North America"/>
    <n v="2012"/>
    <n v="347000000"/>
    <s v="Madrona Venture Group, Kleiner Perkins Caufield &amp; Byers, Highland Capital Partners"/>
  </r>
  <r>
    <s v="Rad Power Bikes"/>
    <n v="1000000000"/>
    <d v="2021-10-28T00:00:00"/>
    <x v="11"/>
    <x v="82"/>
    <x v="1"/>
    <s v="North America"/>
    <n v="2007"/>
    <n v="329000000"/>
    <s v="Durable Capital Partners, Cercano Management, T. Rowe Price"/>
  </r>
  <r>
    <s v="Radius Payment Solutions"/>
    <n v="1000000000"/>
    <d v="2017-11-27T00:00:00"/>
    <x v="3"/>
    <x v="237"/>
    <x v="4"/>
    <s v="Europe"/>
    <n v="1990"/>
    <n v="200000000"/>
    <s v="Inflexion Private Equity"/>
  </r>
  <r>
    <s v="RapidAPI"/>
    <n v="1000000000"/>
    <d v="2022-03-23T00:00:00"/>
    <x v="4"/>
    <x v="3"/>
    <x v="1"/>
    <s v="North America"/>
    <n v="2015"/>
    <n v="273000000"/>
    <s v="Green Bay Ventures, M12, Andreessen Horowitz"/>
  </r>
  <r>
    <s v="Razor"/>
    <n v="1000000000"/>
    <d v="2021-11-08T00:00:00"/>
    <x v="7"/>
    <x v="31"/>
    <x v="10"/>
    <s v="Europe"/>
    <n v="2020"/>
    <n v="167000000"/>
    <s v="Global Founders Capital, 468 Capital, Redalpine Venture Partners"/>
  </r>
  <r>
    <s v="Rebel Foods"/>
    <n v="1000000000"/>
    <d v="2021-10-07T00:00:00"/>
    <x v="1"/>
    <x v="144"/>
    <x v="6"/>
    <s v="Asia"/>
    <n v="2011"/>
    <n v="521000000"/>
    <s v="Sequoia Capital India, Lightbox Ventures, Coatue Management"/>
  </r>
  <r>
    <s v="Rebellion Defense"/>
    <n v="1000000000"/>
    <d v="2021-09-16T00:00:00"/>
    <x v="0"/>
    <x v="223"/>
    <x v="1"/>
    <s v="North America"/>
    <n v="2019"/>
    <n v="150000000"/>
    <s v="Venrock, Innovation Endeavors, Insights Partners"/>
  </r>
  <r>
    <s v="Red Ventures"/>
    <n v="1000000000"/>
    <d v="2015-01-07T00:00:00"/>
    <x v="2"/>
    <x v="238"/>
    <x v="1"/>
    <s v="North America"/>
    <n v="2000"/>
    <n v="250000000"/>
    <s v="Silver Lake Partners, General Atlantic"/>
  </r>
  <r>
    <s v="REEF Technology"/>
    <n v="1000000000"/>
    <d v="2018-12-10T00:00:00"/>
    <x v="5"/>
    <x v="85"/>
    <x v="1"/>
    <s v="North America"/>
    <n v="2015"/>
    <n v="2000000000"/>
    <s v="Target Global, UBS Asset Management, Mubadala Capital"/>
  </r>
  <r>
    <s v="ReliaQuest"/>
    <n v="1000000000"/>
    <d v="2021-12-01T00:00:00"/>
    <x v="14"/>
    <x v="239"/>
    <x v="1"/>
    <s v="North America"/>
    <n v="2007"/>
    <n v="330000000"/>
    <s v="KKR, FTV Capital, Ten Eleven Ventures"/>
  </r>
  <r>
    <s v="Revolution Precrafted"/>
    <n v="1000000000"/>
    <d v="2017-10-23T00:00:00"/>
    <x v="2"/>
    <x v="240"/>
    <x v="35"/>
    <s v="Asia"/>
    <n v="2015"/>
    <n v="15000000"/>
    <s v="K2 Global, 500 Startups"/>
  </r>
  <r>
    <s v="RIDI"/>
    <n v="1000000000"/>
    <d v="2022-01-24T00:00:00"/>
    <x v="1"/>
    <x v="29"/>
    <x v="12"/>
    <s v="Asia"/>
    <n v="2008"/>
    <n v="178000000"/>
    <s v="Atinum Investment, Company K Partners, GIC"/>
  </r>
  <r>
    <s v="Rightway"/>
    <n v="1000000000"/>
    <d v="2021-03-30T00:00:00"/>
    <x v="9"/>
    <x v="15"/>
    <x v="1"/>
    <s v="North America"/>
    <n v="2017"/>
    <n v="130000000"/>
    <s v="Thrive Capital, Khosla Ventures, Tiger Global Management"/>
  </r>
  <r>
    <s v="Rivigo"/>
    <n v="1000000000"/>
    <d v="2019-07-11T00:00:00"/>
    <x v="5"/>
    <x v="64"/>
    <x v="6"/>
    <s v="Asia"/>
    <n v="2014"/>
    <n v="247000000"/>
    <s v="SAIF Partners India, Warburg Pincus, Trifecta Capital Advisors"/>
  </r>
  <r>
    <s v="Rohlik"/>
    <n v="1000000000"/>
    <d v="2021-07-01T00:00:00"/>
    <x v="5"/>
    <x v="241"/>
    <x v="44"/>
    <s v="Europe"/>
    <n v="2019"/>
    <n v="380000000"/>
    <s v="Partech Partners, Index Ventures, Quadrille Capital"/>
  </r>
  <r>
    <s v="Rothy's"/>
    <n v="1000000000"/>
    <d v="2021-12-21T00:00:00"/>
    <x v="7"/>
    <x v="3"/>
    <x v="1"/>
    <s v="North America"/>
    <n v="2016"/>
    <n v="484000000"/>
    <s v="Alpargatas, GS Growth, Lightspeed Venture Partners"/>
  </r>
  <r>
    <s v="Route"/>
    <n v="1000000000"/>
    <d v="2022-01-21T00:00:00"/>
    <x v="5"/>
    <x v="118"/>
    <x v="1"/>
    <s v="North America"/>
    <n v="2018"/>
    <n v="482000000"/>
    <s v="Madrona Venture Group, Banner Ventures, FJ Labs"/>
  </r>
  <r>
    <s v="Rubicon"/>
    <n v="1000000000"/>
    <d v="2017-08-25T00:00:00"/>
    <x v="2"/>
    <x v="65"/>
    <x v="1"/>
    <s v="North America"/>
    <n v="2008"/>
    <n v="223000000"/>
    <s v="Goldman Sachs, Leonardo DiCaprio, Promecap"/>
  </r>
  <r>
    <s v="Salt Security"/>
    <n v="1000000000"/>
    <d v="2022-02-10T00:00:00"/>
    <x v="14"/>
    <x v="44"/>
    <x v="1"/>
    <s v="North America"/>
    <n v="2016"/>
    <n v="271000000"/>
    <s v="Y Combinator, S Capital, Tenaya Capital"/>
  </r>
  <r>
    <s v="SaltPay"/>
    <n v="1000000000"/>
    <d v="2021-04-09T00:00:00"/>
    <x v="3"/>
    <x v="6"/>
    <x v="4"/>
    <s v="Europe"/>
    <n v="2019"/>
    <n v="1000000000"/>
    <s v="Tiger Global Management, Hedosophia"/>
  </r>
  <r>
    <s v="Savage X Fenty"/>
    <n v="1000000000"/>
    <d v="2021-02-10T00:00:00"/>
    <x v="1"/>
    <x v="89"/>
    <x v="1"/>
    <s v="North America"/>
    <n v="2018"/>
    <n v="310000000"/>
    <s v="Speedinvest, Valar Ventures, Uniqa Ventures"/>
  </r>
  <r>
    <s v="Scalable Capital"/>
    <n v="1000000000"/>
    <d v="2021-06-08T00:00:00"/>
    <x v="3"/>
    <x v="22"/>
    <x v="10"/>
    <s v="Europe"/>
    <n v="2014"/>
    <n v="314000000"/>
    <s v="BlackRock, Tengelmann Ventures, Holtzbrinck Ventures"/>
  </r>
  <r>
    <s v="Scalapay"/>
    <n v="1000000000"/>
    <d v="2022-02-23T00:00:00"/>
    <x v="3"/>
    <x v="242"/>
    <x v="45"/>
    <s v="Europe"/>
    <n v="2019"/>
    <n v="416000000"/>
    <s v="Fasanara Capital, Tiger Global Management, Baleen Capital"/>
  </r>
  <r>
    <s v="Scandit"/>
    <n v="1000000000"/>
    <d v="2022-02-09T00:00:00"/>
    <x v="5"/>
    <x v="226"/>
    <x v="27"/>
    <s v="Europe"/>
    <n v="2009"/>
    <n v="273000000"/>
    <s v="Atomico, NGP Capital, Google Ventures"/>
  </r>
  <r>
    <s v="SeekOut"/>
    <n v="1000000000"/>
    <d v="2022-01-12T00:00:00"/>
    <x v="4"/>
    <x v="62"/>
    <x v="1"/>
    <s v="North America"/>
    <n v="2017"/>
    <n v="189000000"/>
    <s v="Mayfield, Madrona Venture Group, Tiger Global Management"/>
  </r>
  <r>
    <s v="Sendbird"/>
    <n v="1000000000"/>
    <d v="2021-04-06T00:00:00"/>
    <x v="13"/>
    <x v="41"/>
    <x v="1"/>
    <s v="North America"/>
    <n v="2013"/>
    <n v="221000000"/>
    <s v="FundersClub, Y Combinator, Tiger Global Management"/>
  </r>
  <r>
    <s v="Sennder"/>
    <n v="1000000000"/>
    <d v="2021-01-14T00:00:00"/>
    <x v="5"/>
    <x v="31"/>
    <x v="10"/>
    <s v="Europe"/>
    <n v="2015"/>
    <n v="340000000"/>
    <s v="Accelm Scania Growth Capital, Lakestar"/>
  </r>
  <r>
    <s v="Sentry"/>
    <n v="1000000000"/>
    <d v="2021-02-18T00:00:00"/>
    <x v="2"/>
    <x v="3"/>
    <x v="1"/>
    <s v="North America"/>
    <n v="2011"/>
    <n v="127000000"/>
    <s v="New Enterprise Associates, Accel, Bond"/>
  </r>
  <r>
    <s v="Shield AI"/>
    <n v="1000000000"/>
    <d v="2021-08-24T00:00:00"/>
    <x v="0"/>
    <x v="17"/>
    <x v="1"/>
    <s v="North America"/>
    <n v="2015"/>
    <n v="328000000"/>
    <s v="Andreessen Horowitz, Homebrew, Point72 Ventures"/>
  </r>
  <r>
    <s v="Shift Technology"/>
    <n v="1000000000"/>
    <d v="2021-05-06T00:00:00"/>
    <x v="0"/>
    <x v="47"/>
    <x v="15"/>
    <s v="Europe"/>
    <n v="2014"/>
    <n v="545000000"/>
    <s v="Griffin Gaming Partners, Andreessen Horowitz, Battery Ventures"/>
  </r>
  <r>
    <s v="ShipBob"/>
    <n v="1000000000"/>
    <d v="2021-06-29T00:00:00"/>
    <x v="5"/>
    <x v="40"/>
    <x v="1"/>
    <s v="North America"/>
    <n v="2014"/>
    <n v="331000000"/>
    <s v="Hyde Park Venture Partners, FundersClub, Bain Capital Ventures"/>
  </r>
  <r>
    <s v="Shippo"/>
    <n v="1000000000"/>
    <d v="2021-06-02T00:00:00"/>
    <x v="5"/>
    <x v="3"/>
    <x v="1"/>
    <s v="North America"/>
    <n v="2013"/>
    <n v="154000000"/>
    <s v="Version One Ventures, Uncork Capital, Bessemer Venture Partners"/>
  </r>
  <r>
    <s v="Shukun Technology"/>
    <n v="1000000000"/>
    <d v="2021-08-16T00:00:00"/>
    <x v="0"/>
    <x v="0"/>
    <x v="0"/>
    <s v="Asia"/>
    <n v="2017"/>
    <n v="211000000"/>
    <s v="Marathon Venture Partners, Huagai Capital, China Creation Ventures"/>
  </r>
  <r>
    <s v="Shulan Health"/>
    <n v="1000000000"/>
    <d v="2021-03-01T00:00:00"/>
    <x v="9"/>
    <x v="55"/>
    <x v="0"/>
    <s v="Asia"/>
    <n v="2015"/>
    <n v="43000000"/>
    <s v="Qiming Venture Partners"/>
  </r>
  <r>
    <s v="Sidecar Health"/>
    <n v="1000000000"/>
    <d v="2021-01-26T00:00:00"/>
    <x v="3"/>
    <x v="89"/>
    <x v="1"/>
    <s v="North America"/>
    <n v="2018"/>
    <n v="163000000"/>
    <s v="GreatPoint Ventures, Tiger Global Management, Menlo Ventures"/>
  </r>
  <r>
    <s v="Sift"/>
    <n v="1000000000"/>
    <d v="2021-04-22T00:00:00"/>
    <x v="0"/>
    <x v="3"/>
    <x v="1"/>
    <s v="North America"/>
    <n v="2011"/>
    <n v="157000000"/>
    <s v="Union Square Ventures, Insight Partners, Spark Capital"/>
  </r>
  <r>
    <s v="Signifyd"/>
    <n v="1000000000"/>
    <d v="2021-04-15T00:00:00"/>
    <x v="3"/>
    <x v="38"/>
    <x v="1"/>
    <s v="North America"/>
    <n v="2011"/>
    <n v="390000000"/>
    <s v="Menlo Ventures, Resolute Ventures, IA Ventures"/>
  </r>
  <r>
    <s v="Sisense"/>
    <n v="1000000000"/>
    <d v="2020-01-09T00:00:00"/>
    <x v="6"/>
    <x v="15"/>
    <x v="1"/>
    <s v="North America"/>
    <n v="2004"/>
    <n v="274000000"/>
    <s v="Opus Capital, Genesis Partners, Battery Ventures"/>
  </r>
  <r>
    <s v="SITECH DEV"/>
    <n v="1000000000"/>
    <d v="2019-05-16T00:00:00"/>
    <x v="2"/>
    <x v="243"/>
    <x v="0"/>
    <s v="Asia"/>
    <n v="2017"/>
    <s v="Unknown"/>
    <s v="China Prosperity Capital"/>
  </r>
  <r>
    <s v="Skydio"/>
    <n v="1000000000"/>
    <d v="2021-02-25T00:00:00"/>
    <x v="5"/>
    <x v="45"/>
    <x v="1"/>
    <s v="North America"/>
    <n v="2014"/>
    <n v="340000000"/>
    <s v="Andreessen Horowitz, Andreessen Horowitz, Institutional Venture Partners, Accel"/>
  </r>
  <r>
    <s v="Slice"/>
    <n v="1000000000"/>
    <d v="2021-11-28T00:00:00"/>
    <x v="3"/>
    <x v="10"/>
    <x v="6"/>
    <s v="Asia"/>
    <n v="2015"/>
    <n v="249000000"/>
    <s v="Gunosy Capital, Blume Ventures, Das Capital"/>
  </r>
  <r>
    <s v="SmartAsset"/>
    <n v="1000000000"/>
    <d v="2021-06-24T00:00:00"/>
    <x v="3"/>
    <x v="15"/>
    <x v="1"/>
    <s v="North America"/>
    <n v="2012"/>
    <n v="161000000"/>
    <s v="Javelin Venture Partners, TTV Capital, Peterson Ventures"/>
  </r>
  <r>
    <s v="SmartMore"/>
    <n v="1000000000"/>
    <d v="2021-06-24T00:00:00"/>
    <x v="0"/>
    <x v="1"/>
    <x v="0"/>
    <s v="Asia"/>
    <n v="2019"/>
    <n v="300000000"/>
    <s v="IDG Capital, ZhenFund, Sequoia Capital China"/>
  </r>
  <r>
    <s v="SMS Assist"/>
    <n v="1000000000"/>
    <d v="2016-06-07T00:00:00"/>
    <x v="4"/>
    <x v="40"/>
    <x v="1"/>
    <s v="North America"/>
    <n v="2003"/>
    <n v="255000000"/>
    <s v="Goldman Sachs, Insights Venture Partners, Pritzker Group Venture Capital"/>
  </r>
  <r>
    <s v="Snapdeal"/>
    <n v="1000000000"/>
    <d v="2014-05-21T00:00:00"/>
    <x v="1"/>
    <x v="98"/>
    <x v="6"/>
    <s v="Asia"/>
    <n v="2008"/>
    <n v="2000000000"/>
    <s v="SoftBankGroup, Blackrock, Alibaba Group"/>
  </r>
  <r>
    <s v="SnapLogic"/>
    <n v="1000000000"/>
    <d v="2021-12-13T00:00:00"/>
    <x v="4"/>
    <x v="41"/>
    <x v="1"/>
    <s v="North America"/>
    <n v="2006"/>
    <n v="371000000"/>
    <s v="Andreessen Horowitz, Triangle Peak Partners, Ignition Partners"/>
  </r>
  <r>
    <s v="Snorkel AI"/>
    <n v="1000000000"/>
    <d v="2021-08-09T00:00:00"/>
    <x v="0"/>
    <x v="44"/>
    <x v="1"/>
    <s v="North America"/>
    <n v="2019"/>
    <n v="135000000"/>
    <s v="Greylock Partners, Google Ventures, BlackRock"/>
  </r>
  <r>
    <s v="Socar"/>
    <n v="1000000000"/>
    <d v="2020-10-16T00:00:00"/>
    <x v="11"/>
    <x v="244"/>
    <x v="12"/>
    <s v="Asia"/>
    <n v="2012"/>
    <n v="408000000"/>
    <s v="Bain Capital, Altos Ventures, Songhyun Investment"/>
  </r>
  <r>
    <s v="Solo.io"/>
    <n v="1000000000"/>
    <d v="2021-10-07T00:00:00"/>
    <x v="4"/>
    <x v="101"/>
    <x v="1"/>
    <s v="North America"/>
    <n v="2017"/>
    <n v="172000000"/>
    <s v="True Ventures, Altimeter Capital, Redpoint Ventures"/>
  </r>
  <r>
    <s v="SonderMind"/>
    <n v="1000000000"/>
    <d v="2021-07-28T00:00:00"/>
    <x v="9"/>
    <x v="81"/>
    <x v="1"/>
    <s v="North America"/>
    <n v="2014"/>
    <n v="183000000"/>
    <s v="Kickstart Fund, General Catalyst, Drive Capital"/>
  </r>
  <r>
    <s v="SoundHound"/>
    <n v="1000000000"/>
    <d v="2018-05-03T00:00:00"/>
    <x v="0"/>
    <x v="39"/>
    <x v="1"/>
    <s v="North America"/>
    <n v="2005"/>
    <n v="215000000"/>
    <s v="Tencent Holdings, Walden Venture Capital, Global Catalyst Partnera"/>
  </r>
  <r>
    <s v="SparkCognition"/>
    <n v="1000000000"/>
    <d v="2022-01-25T00:00:00"/>
    <x v="0"/>
    <x v="124"/>
    <x v="1"/>
    <s v="North America"/>
    <n v="2013"/>
    <n v="286000000"/>
    <s v="March Capital Partners, Temasek, Doha Venture Capital"/>
  </r>
  <r>
    <s v="Spendesk"/>
    <n v="1000000000"/>
    <d v="2022-01-18T00:00:00"/>
    <x v="3"/>
    <x v="47"/>
    <x v="15"/>
    <s v="Europe"/>
    <n v="2015"/>
    <n v="314000000"/>
    <s v="Index Ventures, Eight Roads Ventures, General Atlantic"/>
  </r>
  <r>
    <s v="Spiber"/>
    <n v="1000000000"/>
    <d v="2021-09-08T00:00:00"/>
    <x v="2"/>
    <x v="245"/>
    <x v="39"/>
    <s v="Asia"/>
    <n v="2007"/>
    <n v="520000000"/>
    <s v="Cool Japan Fund, JAFCO, The Carlyle Group"/>
  </r>
  <r>
    <s v="Splashtop"/>
    <n v="1000000000"/>
    <d v="2021-01-27T00:00:00"/>
    <x v="4"/>
    <x v="38"/>
    <x v="1"/>
    <s v="North America"/>
    <n v="2006"/>
    <n v="114000000"/>
    <s v="Storm Ventures, DFJ DragonFund, New Enterprise Associates"/>
  </r>
  <r>
    <s v="Staffbase"/>
    <n v="1000000000"/>
    <d v="2022-03-15T00:00:00"/>
    <x v="4"/>
    <x v="246"/>
    <x v="10"/>
    <s v="Europe"/>
    <n v="2014"/>
    <n v="307000000"/>
    <s v="Insight Partners, e.ventures, General Atlantic"/>
  </r>
  <r>
    <s v="Standard"/>
    <n v="1000000000"/>
    <d v="2021-02-17T00:00:00"/>
    <x v="0"/>
    <x v="3"/>
    <x v="1"/>
    <s v="North America"/>
    <n v="2017"/>
    <n v="239000000"/>
    <s v="CRV, Y Combinator, Initialized Capital"/>
  </r>
  <r>
    <s v="Stash"/>
    <n v="1000000000"/>
    <d v="2021-02-03T00:00:00"/>
    <x v="3"/>
    <x v="15"/>
    <x v="1"/>
    <s v="North America"/>
    <n v="2015"/>
    <n v="426000000"/>
    <s v="Goodwater Capital, Entree Capital, Valar Ventures"/>
  </r>
  <r>
    <s v="STORD"/>
    <n v="1000000000"/>
    <d v="2021-09-13T00:00:00"/>
    <x v="5"/>
    <x v="65"/>
    <x v="1"/>
    <s v="North America"/>
    <n v="2015"/>
    <n v="205000000"/>
    <s v="Dynamo VC, Susa Ventures, Founders Fund"/>
  </r>
  <r>
    <s v="Stytch"/>
    <n v="1000000000"/>
    <d v="2021-11-18T00:00:00"/>
    <x v="14"/>
    <x v="3"/>
    <x v="1"/>
    <s v="North America"/>
    <n v="2020"/>
    <n v="126000000"/>
    <s v="Index Ventures, Benchmark, Thrive Capital"/>
  </r>
  <r>
    <s v="SumUp"/>
    <n v="1000000000"/>
    <d v="2019-07-16T00:00:00"/>
    <x v="3"/>
    <x v="6"/>
    <x v="4"/>
    <s v="Europe"/>
    <n v="2011"/>
    <n v="1000000000"/>
    <s v="American Express Ventures, Goldman Sachs, Bain Capital Credit"/>
  </r>
  <r>
    <s v="Sunbit"/>
    <n v="1000000000"/>
    <d v="2021-05-20T00:00:00"/>
    <x v="3"/>
    <x v="48"/>
    <x v="1"/>
    <s v="North America"/>
    <n v="2016"/>
    <n v="210000000"/>
    <s v="Zeev Ventures, Group11, Chicago Ventures"/>
  </r>
  <r>
    <s v="Swile"/>
    <n v="1000000000"/>
    <d v="2021-10-11T00:00:00"/>
    <x v="3"/>
    <x v="247"/>
    <x v="15"/>
    <s v="Europe"/>
    <n v="2016"/>
    <n v="326000000"/>
    <s v="Index Ventures, IDInvest Partners, Daphni"/>
  </r>
  <r>
    <s v="Symphony"/>
    <n v="1000000000"/>
    <d v="2017-05-16T00:00:00"/>
    <x v="3"/>
    <x v="15"/>
    <x v="1"/>
    <s v="North America"/>
    <n v="2014"/>
    <n v="511000000"/>
    <s v="BNP Paribas, Goldman Sachs, Google"/>
  </r>
  <r>
    <s v="Tackle.io"/>
    <n v="1000000000"/>
    <d v="2021-12-21T00:00:00"/>
    <x v="4"/>
    <x v="248"/>
    <x v="1"/>
    <s v="North America"/>
    <n v="2016"/>
    <n v="148000000"/>
    <s v="Andreessen Horowitz, Bessemer Venture Partners, Coatue Management"/>
  </r>
  <r>
    <s v="TalkingData"/>
    <n v="1000000000"/>
    <d v="2021-01-06T00:00:00"/>
    <x v="13"/>
    <x v="0"/>
    <x v="0"/>
    <s v="Asia"/>
    <n v="2013"/>
    <n v="310000000"/>
    <s v="N5 Capital, CR Capital Mgmt, JD Digits"/>
  </r>
  <r>
    <s v="TangoMe"/>
    <n v="1000000000"/>
    <d v="2014-03-20T00:00:00"/>
    <x v="13"/>
    <x v="32"/>
    <x v="1"/>
    <s v="North America"/>
    <n v="2009"/>
    <n v="361000000"/>
    <s v="Draper Fisher Jurtson, Qualcomm Ventures, Alibaba Group"/>
  </r>
  <r>
    <s v="Tarana Wireless"/>
    <n v="1000000000"/>
    <d v="2022-03-23T00:00:00"/>
    <x v="13"/>
    <x v="249"/>
    <x v="1"/>
    <s v="North America"/>
    <n v="2009"/>
    <n v="376000000"/>
    <s v="Prime Movers Lab, Khosla Ventures, I Squared Capital"/>
  </r>
  <r>
    <s v="TaxBit"/>
    <n v="1000000000"/>
    <d v="2021-08-04T00:00:00"/>
    <x v="3"/>
    <x v="250"/>
    <x v="1"/>
    <s v="North America"/>
    <n v="2018"/>
    <n v="236000000"/>
    <s v="Insight Partners, Coinbase Ventures, PayPal Ventures"/>
  </r>
  <r>
    <s v="Tealium"/>
    <n v="1000000000"/>
    <d v="2021-02-03T00:00:00"/>
    <x v="4"/>
    <x v="17"/>
    <x v="1"/>
    <s v="North America"/>
    <n v="2008"/>
    <n v="264000000"/>
    <s v="Georgian Partners, Silver Lake, Presidio Ventures"/>
  </r>
  <r>
    <s v="TechStyle Fashion Group"/>
    <n v="1000000000"/>
    <d v="2014-08-29T00:00:00"/>
    <x v="1"/>
    <x v="89"/>
    <x v="1"/>
    <s v="North America"/>
    <n v="2010"/>
    <n v="336000000"/>
    <s v="Matrix Partners, Passport Capital, Rho Ventures"/>
  </r>
  <r>
    <s v="TELD"/>
    <n v="1000000000"/>
    <d v="2019-12-16T00:00:00"/>
    <x v="3"/>
    <x v="251"/>
    <x v="0"/>
    <s v="Asia"/>
    <n v="2014"/>
    <n v="396000000"/>
    <s v="China Reform Fund, Gaopeng Capital, Jinhui Xingye"/>
  </r>
  <r>
    <s v="TensTorrent"/>
    <n v="1000000000"/>
    <d v="2021-05-05T00:00:00"/>
    <x v="0"/>
    <x v="42"/>
    <x v="14"/>
    <s v="North America"/>
    <n v="2016"/>
    <n v="235000000"/>
    <s v="Eclipse Ventures, Fidelity Investments, Moore Capital Management"/>
  </r>
  <r>
    <s v="TERMINUS Technology"/>
    <n v="1000000000"/>
    <d v="2018-10-25T00:00:00"/>
    <x v="10"/>
    <x v="0"/>
    <x v="0"/>
    <s v="Asia"/>
    <n v="2015"/>
    <n v="623000000"/>
    <s v="China Everbright Limited, IDG Capital, iFLYTEK"/>
  </r>
  <r>
    <s v="Tezign"/>
    <n v="1000000000"/>
    <d v="2021-11-02T00:00:00"/>
    <x v="4"/>
    <x v="12"/>
    <x v="0"/>
    <s v="Asia"/>
    <n v="2015"/>
    <n v="151000000"/>
    <s v="Sequoia Capital China, Linear Venture, Hearst Ventures"/>
  </r>
  <r>
    <s v="The Bank of London"/>
    <n v="1000000000"/>
    <d v="2021-11-30T00:00:00"/>
    <x v="3"/>
    <x v="6"/>
    <x v="4"/>
    <s v="Europe"/>
    <n v="2018"/>
    <n v="90000000"/>
    <s v="Mangrove Capital Partners,14W, ForgeLight"/>
  </r>
  <r>
    <s v="The Brandtech Group"/>
    <n v="1000000000"/>
    <d v="2019-11-19T00:00:00"/>
    <x v="2"/>
    <x v="15"/>
    <x v="1"/>
    <s v="North America"/>
    <n v="2015"/>
    <n v="610000000"/>
    <s v="Undisclosed"/>
  </r>
  <r>
    <s v="The Zebra"/>
    <n v="1000000000"/>
    <d v="2021-04-12T00:00:00"/>
    <x v="1"/>
    <x v="124"/>
    <x v="1"/>
    <s v="North America"/>
    <n v="2012"/>
    <n v="257000000"/>
    <s v="Silverton Partners, Accel, Ballast Point Ventures"/>
  </r>
  <r>
    <s v="Thirty Madison"/>
    <n v="1000000000"/>
    <d v="2021-06-02T00:00:00"/>
    <x v="9"/>
    <x v="15"/>
    <x v="1"/>
    <s v="North America"/>
    <n v="1993"/>
    <n v="210000000"/>
    <s v="Northzone Ventures, Maveron, Johnson &amp; Johnson Innovation"/>
  </r>
  <r>
    <s v="Thought Machine"/>
    <n v="1000000000"/>
    <d v="2021-11-29T00:00:00"/>
    <x v="3"/>
    <x v="6"/>
    <x v="4"/>
    <s v="Europe"/>
    <n v="2014"/>
    <n v="403000000"/>
    <s v="British Patient Capital, SEB Venture Capital, IQ Capital"/>
  </r>
  <r>
    <s v="Timescale"/>
    <n v="1000000000"/>
    <d v="2022-02-22T00:00:00"/>
    <x v="4"/>
    <x v="15"/>
    <x v="1"/>
    <s v="North America"/>
    <n v="2015"/>
    <n v="181000000"/>
    <s v="New Enterprise Associates, Benchmark, Two Sigma Ventures"/>
  </r>
  <r>
    <s v="Tongdun Technology"/>
    <n v="1000000000"/>
    <d v="2019-04-25T00:00:00"/>
    <x v="14"/>
    <x v="55"/>
    <x v="0"/>
    <s v="Asia"/>
    <n v="2013"/>
    <n v="252000000"/>
    <s v="Advantech Capital, Temasek Holdings Ltd., Tiantu Capital Co."/>
  </r>
  <r>
    <s v="Tractable"/>
    <n v="1000000000"/>
    <d v="2021-06-16T00:00:00"/>
    <x v="0"/>
    <x v="6"/>
    <x v="4"/>
    <s v="Europe"/>
    <n v="2014"/>
    <n v="120000000"/>
    <s v="Insight Partners, Ignition Partners, Georgian Partners"/>
  </r>
  <r>
    <s v="TravelPerk"/>
    <n v="1000000000"/>
    <d v="2022-01-12T00:00:00"/>
    <x v="12"/>
    <x v="252"/>
    <x v="34"/>
    <s v="Europe"/>
    <n v="2015"/>
    <n v="408000000"/>
    <s v="LocalGlobe, Kinnevik, Felix Capital"/>
  </r>
  <r>
    <s v="Tresata"/>
    <n v="1000000000"/>
    <d v="2018-10-10T00:00:00"/>
    <x v="3"/>
    <x v="235"/>
    <x v="1"/>
    <s v="North America"/>
    <n v="2011"/>
    <n v="51000000"/>
    <s v="GCP Capital Partners"/>
  </r>
  <r>
    <s v="TrialSpark"/>
    <n v="1000000000"/>
    <d v="2021-09-30T00:00:00"/>
    <x v="9"/>
    <x v="15"/>
    <x v="1"/>
    <s v="North America"/>
    <n v="2014"/>
    <n v="156000000"/>
    <s v="Sequoia Capital, Thrive Capital, Sound Ventures"/>
  </r>
  <r>
    <s v="Tripledot"/>
    <n v="1000000000"/>
    <d v="2022-02-14T00:00:00"/>
    <x v="13"/>
    <x v="6"/>
    <x v="4"/>
    <s v="Europe"/>
    <n v="2017"/>
    <n v="202000000"/>
    <s v="Lightspeed Venture Partners, Access Industries, Eldridge"/>
  </r>
  <r>
    <s v="TrueLayer"/>
    <n v="1000000000"/>
    <d v="2021-09-21T00:00:00"/>
    <x v="3"/>
    <x v="6"/>
    <x v="4"/>
    <s v="Europe"/>
    <n v="2016"/>
    <n v="271000000"/>
    <s v="Anthemis, Connect Ventures, Northzone Ventures"/>
  </r>
  <r>
    <s v="Trumid"/>
    <n v="1000000000"/>
    <d v="2020-07-15T00:00:00"/>
    <x v="3"/>
    <x v="15"/>
    <x v="1"/>
    <s v="North America"/>
    <n v="2014"/>
    <n v="660000000"/>
    <s v="T. Rowe Price, Dragoneer Investment Group, BlackRock"/>
  </r>
  <r>
    <s v="Tuhu"/>
    <n v="1000000000"/>
    <d v="2018-09-15T00:00:00"/>
    <x v="11"/>
    <x v="12"/>
    <x v="0"/>
    <s v="Asia"/>
    <n v="2011"/>
    <n v="875000000"/>
    <s v="Qiming Venture Partners, Yaxia Automobile, Far East Horizon"/>
  </r>
  <r>
    <s v="TUNGEE"/>
    <n v="1000000000"/>
    <d v="2021-12-15T00:00:00"/>
    <x v="0"/>
    <x v="59"/>
    <x v="0"/>
    <s v="Asia"/>
    <n v="2016"/>
    <n v="171000000"/>
    <s v="UNITY VENTURES, Qiming Venture Partners, GGV Capital"/>
  </r>
  <r>
    <s v="UISEE Technology"/>
    <n v="1000000000"/>
    <d v="2021-01-25T00:00:00"/>
    <x v="5"/>
    <x v="0"/>
    <x v="0"/>
    <s v="Asia"/>
    <n v="2016"/>
    <n v="154000000"/>
    <s v="Shenzhen Capital Group, Robert Bosch Venture Capital, SeptWolves Ventures"/>
  </r>
  <r>
    <s v="Unico"/>
    <n v="1000000000"/>
    <d v="2021-08-03T00:00:00"/>
    <x v="0"/>
    <x v="58"/>
    <x v="19"/>
    <s v="South America"/>
    <n v="2007"/>
    <n v="237000000"/>
    <s v="Big Bets, General Atlantic, SOFTBANK Latin America Ventures"/>
  </r>
  <r>
    <s v="Unisound"/>
    <n v="1000000000"/>
    <d v="2018-07-19T00:00:00"/>
    <x v="0"/>
    <x v="0"/>
    <x v="0"/>
    <s v="Asia"/>
    <n v="2012"/>
    <n v="361000000"/>
    <s v="Qiming Venture Partners, China Internet Investment Fund, Qualcomm Ventures"/>
  </r>
  <r>
    <s v="UpGrad"/>
    <n v="1000000000"/>
    <d v="2021-08-09T00:00:00"/>
    <x v="8"/>
    <x v="37"/>
    <x v="6"/>
    <s v="Asia"/>
    <n v="2015"/>
    <n v="194000000"/>
    <s v="Qualcomm Ventures, Accel, Canaan Partners"/>
  </r>
  <r>
    <s v="Vagaro"/>
    <n v="1000000000"/>
    <d v="2021-11-03T00:00:00"/>
    <x v="4"/>
    <x v="75"/>
    <x v="1"/>
    <s v="North America"/>
    <n v="2009"/>
    <n v="163000000"/>
    <s v="FTV Capital"/>
  </r>
  <r>
    <s v="Valgen Medtech"/>
    <n v="1000000000"/>
    <d v="2021-05-06T00:00:00"/>
    <x v="9"/>
    <x v="55"/>
    <x v="0"/>
    <s v="Asia"/>
    <n v="2015"/>
    <n v="188000000"/>
    <s v="Sequoia Capital China, China Life Investment Holding Company, Qiming Venture Partners"/>
  </r>
  <r>
    <s v="Vectra Networks"/>
    <n v="1000000000"/>
    <d v="2021-04-29T00:00:00"/>
    <x v="0"/>
    <x v="38"/>
    <x v="1"/>
    <s v="North America"/>
    <n v="2011"/>
    <n v="352000000"/>
    <s v="IA Ventures, Khosla Ventures, AME Cloud Ventures"/>
  </r>
  <r>
    <s v="Vedantu"/>
    <n v="1000000000"/>
    <d v="2021-09-29T00:00:00"/>
    <x v="8"/>
    <x v="10"/>
    <x v="6"/>
    <s v="Asia"/>
    <n v="2014"/>
    <n v="292000000"/>
    <s v="Accel, Tiger Global Management, Omidyar Network"/>
  </r>
  <r>
    <s v="Veepee"/>
    <n v="1000000000"/>
    <d v="2007-07-02T00:00:00"/>
    <x v="1"/>
    <x v="253"/>
    <x v="15"/>
    <s v="Europe"/>
    <n v="2001"/>
    <s v="Unknown"/>
    <s v="Summit Partners, Qatar Holding"/>
  </r>
  <r>
    <s v="Veev"/>
    <n v="1000000000"/>
    <d v="2022-02-24T00:00:00"/>
    <x v="4"/>
    <x v="41"/>
    <x v="1"/>
    <s v="North America"/>
    <n v="2008"/>
    <n v="585000000"/>
    <s v="Zeev Ventures, Bond, Fifth Wall Ventures"/>
  </r>
  <r>
    <s v="Venafi"/>
    <n v="1000000000"/>
    <d v="2020-12-10T00:00:00"/>
    <x v="14"/>
    <x v="254"/>
    <x v="1"/>
    <s v="North America"/>
    <n v="2000"/>
    <n v="174000000"/>
    <s v="Pelion Venture Partners, Foundation Capital, Thoma Bravo"/>
  </r>
  <r>
    <s v="VideoAmp"/>
    <n v="1000000000"/>
    <d v="2021-10-21T00:00:00"/>
    <x v="4"/>
    <x v="48"/>
    <x v="1"/>
    <s v="North America"/>
    <n v="2014"/>
    <n v="382000000"/>
    <s v="Simon Equity Partners, Wavemaker Partners, Anthem Venture Partners"/>
  </r>
  <r>
    <s v="Vise"/>
    <n v="1000000000"/>
    <d v="2021-05-18T00:00:00"/>
    <x v="3"/>
    <x v="15"/>
    <x v="1"/>
    <s v="North America"/>
    <n v="2016"/>
    <n v="128000000"/>
    <s v="Sequoia Capital, Founders Fund, Bling Capital"/>
  </r>
  <r>
    <s v="Visier"/>
    <n v="1000000000"/>
    <d v="2021-06-29T00:00:00"/>
    <x v="4"/>
    <x v="36"/>
    <x v="14"/>
    <s v="North America"/>
    <n v="2010"/>
    <n v="217000000"/>
    <s v="Foundation Capital, Summit Partners, Adams Street Partners"/>
  </r>
  <r>
    <s v="VOI"/>
    <n v="1000000000"/>
    <d v="2021-12-21T00:00:00"/>
    <x v="12"/>
    <x v="4"/>
    <x v="2"/>
    <s v="Europe"/>
    <n v="2018"/>
    <n v="516000000"/>
    <s v="Vostok New Ventures, The Raine Group, Balderton Capital"/>
  </r>
  <r>
    <s v="Vox Media"/>
    <n v="1000000000"/>
    <d v="2015-08-12T00:00:00"/>
    <x v="4"/>
    <x v="192"/>
    <x v="1"/>
    <s v="North America"/>
    <n v="2011"/>
    <n v="308000000"/>
    <s v="Accel Partners, Comcast Ventures, General Atlantic"/>
  </r>
  <r>
    <s v="VTS"/>
    <n v="1000000000"/>
    <d v="2019-05-07T00:00:00"/>
    <x v="4"/>
    <x v="15"/>
    <x v="1"/>
    <s v="North America"/>
    <n v="2012"/>
    <n v="187000000"/>
    <s v="Trinity Ventures, Fifth Wall Ventures, OpenView Venture Partners"/>
  </r>
  <r>
    <s v="Wacai"/>
    <n v="1000000000"/>
    <d v="2018-07-18T00:00:00"/>
    <x v="13"/>
    <x v="55"/>
    <x v="0"/>
    <s v="Asia"/>
    <n v="2009"/>
    <n v="369000000"/>
    <s v="Qiming Venture Partners, China Broadband Capital, CDH Investments"/>
  </r>
  <r>
    <s v="Watershed"/>
    <n v="1000000000"/>
    <d v="2022-02-08T00:00:00"/>
    <x v="4"/>
    <x v="3"/>
    <x v="1"/>
    <s v="North America"/>
    <n v="2019"/>
    <n v="70000000"/>
    <s v="Kleiner Perkins Caufield &amp; Byers, Sequoia Capital"/>
  </r>
  <r>
    <s v="WeBull"/>
    <n v="1000000000"/>
    <d v="2021-02-18T00:00:00"/>
    <x v="3"/>
    <x v="20"/>
    <x v="0"/>
    <s v="Asia"/>
    <n v="2016"/>
    <n v="230000000"/>
    <s v="Bojiang Capital, Hongdao Capital, Mobai Capital"/>
  </r>
  <r>
    <s v="Weights &amp; Biases"/>
    <n v="1000000000"/>
    <d v="2021-10-13T00:00:00"/>
    <x v="4"/>
    <x v="3"/>
    <x v="1"/>
    <s v="North America"/>
    <n v="2017"/>
    <n v="200000000"/>
    <s v="Coatue Management, Insight Partners, Trinity Ventures"/>
  </r>
  <r>
    <s v="WeLab"/>
    <n v="1000000000"/>
    <d v="2017-11-08T00:00:00"/>
    <x v="3"/>
    <x v="8"/>
    <x v="11"/>
    <s v="Asia"/>
    <n v="2013"/>
    <n v="871000000"/>
    <s v="Sequoia Capital China, ING, Alibaba Entrepreneurs Fund"/>
  </r>
  <r>
    <s v="Womai"/>
    <n v="1000000000"/>
    <d v="2015-10-12T00:00:00"/>
    <x v="1"/>
    <x v="0"/>
    <x v="0"/>
    <s v="Asia"/>
    <n v="2009"/>
    <n v="330000000"/>
    <s v="SAIF Partners China, Baidu, IDG Capital"/>
  </r>
  <r>
    <s v="Workhuman"/>
    <n v="1000000000"/>
    <d v="2020-06-23T00:00:00"/>
    <x v="4"/>
    <x v="75"/>
    <x v="25"/>
    <s v="Europe"/>
    <n v="1999"/>
    <n v="9000000"/>
    <s v="ICG"/>
  </r>
  <r>
    <s v="Wrapbook"/>
    <n v="1000000000"/>
    <d v="2021-11-10T00:00:00"/>
    <x v="3"/>
    <x v="15"/>
    <x v="1"/>
    <s v="North America"/>
    <n v="2018"/>
    <n v="131000000"/>
    <s v="Equal Ventures, Uncork Capital, Andreessen Horowitz"/>
  </r>
  <r>
    <s v="WTOIP"/>
    <n v="1000000000"/>
    <d v="2018-04-08T00:00:00"/>
    <x v="4"/>
    <x v="59"/>
    <x v="0"/>
    <s v="Asia"/>
    <n v="2013"/>
    <n v="307000000"/>
    <s v="Dark Horse Technology Group, Hopu Investment Management, Kefa Capital"/>
  </r>
  <r>
    <s v="Xendit"/>
    <n v="1000000000"/>
    <d v="2021-09-14T00:00:00"/>
    <x v="3"/>
    <x v="11"/>
    <x v="7"/>
    <s v="Asia"/>
    <n v="2014"/>
    <n v="215000000"/>
    <s v="Accel, Y Combinator, Amasia"/>
  </r>
  <r>
    <s v="XForcePlus"/>
    <n v="1000000000"/>
    <d v="2021-06-01T00:00:00"/>
    <x v="4"/>
    <x v="12"/>
    <x v="0"/>
    <s v="Asia"/>
    <n v="2015"/>
    <n v="200000000"/>
    <s v="Eastern Bell Capital, Danhua Capital, MSA Capital"/>
  </r>
  <r>
    <s v="Xiaobing"/>
    <n v="1000000000"/>
    <d v="2021-07-12T00:00:00"/>
    <x v="3"/>
    <x v="0"/>
    <x v="0"/>
    <s v="Asia"/>
    <n v="2020"/>
    <s v="Unknown"/>
    <s v="NetEase Capital, Northern Light Venture Capital, Microsoft"/>
  </r>
  <r>
    <s v="Xiaoe Tech"/>
    <n v="1000000000"/>
    <d v="2021-06-15T00:00:00"/>
    <x v="4"/>
    <x v="1"/>
    <x v="0"/>
    <s v="Asia"/>
    <n v="2015"/>
    <n v="149000000"/>
    <s v="GGV Capital, Hillhouse Capital Management, IDG Capital"/>
  </r>
  <r>
    <s v="XiaoZhu"/>
    <n v="1000000000"/>
    <d v="2017-11-01T00:00:00"/>
    <x v="12"/>
    <x v="0"/>
    <x v="0"/>
    <s v="Asia"/>
    <n v="2012"/>
    <n v="572000000"/>
    <s v="Morningside Ventures, Capital Today, JOY Capital"/>
  </r>
  <r>
    <s v="Xpressbees"/>
    <n v="1000000000"/>
    <d v="2022-02-09T00:00:00"/>
    <x v="5"/>
    <x v="144"/>
    <x v="6"/>
    <s v="Asia"/>
    <n v="2012"/>
    <n v="573000000"/>
    <s v="Norwest Venture Partners, Investcorp, Blackstone"/>
  </r>
  <r>
    <s v="Yaoshibang"/>
    <n v="1000000000"/>
    <d v="2021-06-15T00:00:00"/>
    <x v="9"/>
    <x v="59"/>
    <x v="0"/>
    <s v="Asia"/>
    <n v="2015"/>
    <n v="496000000"/>
    <s v="Green Pine Capital Partners, Ivy Capital, DCM Ventures"/>
  </r>
  <r>
    <s v="YH Global"/>
    <n v="1000000000"/>
    <d v="2017-09-21T00:00:00"/>
    <x v="5"/>
    <x v="1"/>
    <x v="0"/>
    <s v="Asia"/>
    <n v="1997"/>
    <n v="182000000"/>
    <s v="Co-Energy Finance, Grandland"/>
  </r>
  <r>
    <s v="Yidian Zixun"/>
    <n v="1000000000"/>
    <d v="2017-10-17T00:00:00"/>
    <x v="13"/>
    <x v="0"/>
    <x v="0"/>
    <s v="Asia"/>
    <n v="2021"/>
    <n v="151000000"/>
    <s v="Phoenix New Media, Tianjin Haihe Industry Fund"/>
  </r>
  <r>
    <s v="Yiguo"/>
    <n v="1000000000"/>
    <d v="2016-11-09T00:00:00"/>
    <x v="5"/>
    <x v="12"/>
    <x v="0"/>
    <s v="Asia"/>
    <n v="2005"/>
    <n v="800000000"/>
    <s v="Alibaba Group, KKR, Goldman Sachs"/>
  </r>
  <r>
    <s v="Yijiupi"/>
    <n v="1000000000"/>
    <d v="2018-09-20T00:00:00"/>
    <x v="7"/>
    <x v="0"/>
    <x v="0"/>
    <s v="Asia"/>
    <n v="2014"/>
    <n v="511000000"/>
    <s v="Source Code Capital, Meituan Dianping, Tencent Holdings"/>
  </r>
  <r>
    <s v="Yimidida"/>
    <n v="1000000000"/>
    <d v="2019-01-14T00:00:00"/>
    <x v="5"/>
    <x v="12"/>
    <x v="0"/>
    <s v="Asia"/>
    <n v="2015"/>
    <n v="554000000"/>
    <s v="Source Code Capital, Global Logistic Properties, K2VC"/>
  </r>
  <r>
    <s v="Yipin Shengxian"/>
    <n v="1000000000"/>
    <d v="2019-03-11T00:00:00"/>
    <x v="1"/>
    <x v="255"/>
    <x v="0"/>
    <s v="Asia"/>
    <n v="2017"/>
    <n v="658000000"/>
    <s v="Eastern Bell Capital, Capital Today, Longzhu Capital"/>
  </r>
  <r>
    <s v="YipitData"/>
    <n v="1000000000"/>
    <d v="2021-12-06T00:00:00"/>
    <x v="4"/>
    <x v="15"/>
    <x v="1"/>
    <s v="North America"/>
    <n v="2008"/>
    <n v="492000000"/>
    <s v="RRE Ventures+, Highland Capital Partners, The Carlyle Group"/>
  </r>
  <r>
    <s v="Ynsect"/>
    <n v="1000000000"/>
    <d v="2019-02-21T00:00:00"/>
    <x v="2"/>
    <x v="256"/>
    <x v="15"/>
    <s v="Europe"/>
    <n v="2011"/>
    <n v="393000000"/>
    <s v="Astanor Ventures, Upfront Ventures, IDInvest Partners"/>
  </r>
  <r>
    <s v="Yotpo"/>
    <n v="1000000000"/>
    <d v="2021-03-18T00:00:00"/>
    <x v="4"/>
    <x v="15"/>
    <x v="1"/>
    <s v="North America"/>
    <n v="2011"/>
    <n v="436000000"/>
    <s v="Bessemer Venture Partners, Vintage Investment Partners, Blumberg Capital"/>
  </r>
  <r>
    <s v="YugaByte"/>
    <n v="1000000000"/>
    <d v="2021-10-28T00:00:00"/>
    <x v="6"/>
    <x v="72"/>
    <x v="1"/>
    <s v="North America"/>
    <n v="2016"/>
    <n v="291000000"/>
    <s v="Lightspeed Venture Partners, Dell Technologies Capital, Wipro Ventures"/>
  </r>
  <r>
    <s v="YunQuNa"/>
    <n v="1000000000"/>
    <d v="2021-06-29T00:00:00"/>
    <x v="5"/>
    <x v="12"/>
    <x v="0"/>
    <s v="Asia"/>
    <n v="2015"/>
    <n v="207000000"/>
    <s v="Source Code Capital, Coatue Management, DCM Ventures"/>
  </r>
  <r>
    <s v="Yunxuetang"/>
    <n v="1000000000"/>
    <d v="2021-03-29T00:00:00"/>
    <x v="8"/>
    <x v="71"/>
    <x v="0"/>
    <s v="Asia"/>
    <n v="2011"/>
    <n v="389000000"/>
    <s v="Matrix Partners China, Sequoia Capital China, Hundreds Capital"/>
  </r>
  <r>
    <s v="Zego"/>
    <n v="1000000000"/>
    <d v="2021-03-09T00:00:00"/>
    <x v="3"/>
    <x v="6"/>
    <x v="4"/>
    <s v="Europe"/>
    <n v="2016"/>
    <n v="202000000"/>
    <s v="LocalGlobe, Balderton Capital, Target Global"/>
  </r>
  <r>
    <s v="Zhaogang"/>
    <n v="1000000000"/>
    <d v="2017-06-29T00:00:00"/>
    <x v="1"/>
    <x v="12"/>
    <x v="0"/>
    <s v="Asia"/>
    <n v="2012"/>
    <n v="379000000"/>
    <s v="K2 Ventures, Matrix Partners China, IDG Capital"/>
  </r>
  <r>
    <s v="Zhuan Zhuan"/>
    <n v="1000000000"/>
    <d v="2017-04-18T00:00:00"/>
    <x v="1"/>
    <x v="0"/>
    <x v="0"/>
    <s v="Asia"/>
    <n v="2015"/>
    <n v="990000000"/>
    <s v="58.com, Tencent Holdings"/>
  </r>
  <r>
    <s v="Zihaiguo"/>
    <n v="1000000000"/>
    <d v="2021-05-06T00:00:00"/>
    <x v="7"/>
    <x v="180"/>
    <x v="0"/>
    <s v="Asia"/>
    <n v="2018"/>
    <n v="80000000"/>
    <s v="Xingwang Investment Management, China Capital Investment Group, Matrix Partners China"/>
  </r>
  <r>
    <s v="Zopa"/>
    <n v="1000000000"/>
    <d v="2021-10-19T00:00:00"/>
    <x v="3"/>
    <x v="6"/>
    <x v="4"/>
    <s v="Europe"/>
    <n v="2005"/>
    <n v="792000000"/>
    <s v="IAG Capital Partners, Augmentum Fintech, Northzone Ventures"/>
  </r>
  <r>
    <s v="Zwift"/>
    <n v="1000000000"/>
    <d v="2020-09-16T00:00:00"/>
    <x v="1"/>
    <x v="216"/>
    <x v="1"/>
    <s v="North America"/>
    <n v="2014"/>
    <n v="620000000"/>
    <s v="Novator Partners, True, Causeway Media Partner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08">
  <r>
    <x v="0"/>
  </r>
  <r>
    <x v="1"/>
  </r>
  <r>
    <x v="2"/>
  </r>
  <r>
    <x v="3"/>
  </r>
  <r>
    <x v="4"/>
  </r>
  <r>
    <x v="0"/>
  </r>
  <r>
    <x v="1"/>
  </r>
  <r>
    <x v="3"/>
  </r>
  <r>
    <x v="5"/>
  </r>
  <r>
    <x v="1"/>
  </r>
  <r>
    <x v="6"/>
  </r>
  <r>
    <x v="7"/>
  </r>
  <r>
    <x v="8"/>
  </r>
  <r>
    <x v="9"/>
  </r>
  <r>
    <x v="10"/>
  </r>
  <r>
    <x v="7"/>
  </r>
  <r>
    <x v="11"/>
  </r>
  <r>
    <x v="12"/>
  </r>
  <r>
    <x v="13"/>
  </r>
  <r>
    <x v="7"/>
  </r>
  <r>
    <x v="14"/>
  </r>
  <r>
    <x v="0"/>
  </r>
  <r>
    <x v="13"/>
  </r>
  <r>
    <x v="15"/>
  </r>
  <r>
    <x v="16"/>
  </r>
  <r>
    <x v="5"/>
  </r>
  <r>
    <x v="17"/>
  </r>
  <r>
    <x v="5"/>
  </r>
  <r>
    <x v="18"/>
  </r>
  <r>
    <x v="19"/>
  </r>
  <r>
    <x v="20"/>
  </r>
  <r>
    <x v="21"/>
  </r>
  <r>
    <x v="22"/>
  </r>
  <r>
    <x v="23"/>
  </r>
  <r>
    <x v="3"/>
  </r>
  <r>
    <x v="1"/>
  </r>
  <r>
    <x v="18"/>
  </r>
  <r>
    <x v="24"/>
  </r>
  <r>
    <x v="25"/>
  </r>
  <r>
    <x v="26"/>
  </r>
  <r>
    <x v="27"/>
  </r>
  <r>
    <x v="13"/>
  </r>
  <r>
    <x v="28"/>
  </r>
  <r>
    <x v="29"/>
  </r>
  <r>
    <x v="7"/>
  </r>
  <r>
    <x v="30"/>
  </r>
  <r>
    <x v="31"/>
  </r>
  <r>
    <x v="0"/>
  </r>
  <r>
    <x v="32"/>
  </r>
  <r>
    <x v="6"/>
  </r>
  <r>
    <x v="33"/>
  </r>
  <r>
    <x v="34"/>
  </r>
  <r>
    <x v="6"/>
  </r>
  <r>
    <x v="25"/>
  </r>
  <r>
    <x v="9"/>
  </r>
  <r>
    <x v="35"/>
  </r>
  <r>
    <x v="36"/>
  </r>
  <r>
    <x v="37"/>
  </r>
  <r>
    <x v="38"/>
  </r>
  <r>
    <x v="39"/>
  </r>
  <r>
    <x v="0"/>
  </r>
  <r>
    <x v="40"/>
  </r>
  <r>
    <x v="23"/>
  </r>
  <r>
    <x v="41"/>
  </r>
  <r>
    <x v="42"/>
  </r>
  <r>
    <x v="43"/>
  </r>
  <r>
    <x v="9"/>
  </r>
  <r>
    <x v="0"/>
  </r>
  <r>
    <x v="44"/>
  </r>
  <r>
    <x v="5"/>
  </r>
  <r>
    <x v="45"/>
  </r>
  <r>
    <x v="46"/>
  </r>
  <r>
    <x v="47"/>
  </r>
  <r>
    <x v="48"/>
  </r>
  <r>
    <x v="49"/>
  </r>
  <r>
    <x v="50"/>
  </r>
  <r>
    <x v="51"/>
  </r>
  <r>
    <x v="13"/>
  </r>
  <r>
    <x v="52"/>
  </r>
  <r>
    <x v="16"/>
  </r>
  <r>
    <x v="53"/>
  </r>
  <r>
    <x v="54"/>
  </r>
  <r>
    <x v="18"/>
  </r>
  <r>
    <x v="55"/>
  </r>
  <r>
    <x v="56"/>
  </r>
  <r>
    <x v="57"/>
  </r>
  <r>
    <x v="58"/>
  </r>
  <r>
    <x v="59"/>
  </r>
  <r>
    <x v="60"/>
  </r>
  <r>
    <x v="1"/>
  </r>
  <r>
    <x v="61"/>
  </r>
  <r>
    <x v="62"/>
  </r>
  <r>
    <x v="3"/>
  </r>
  <r>
    <x v="1"/>
  </r>
  <r>
    <x v="63"/>
  </r>
  <r>
    <x v="48"/>
  </r>
  <r>
    <x v="64"/>
  </r>
  <r>
    <x v="64"/>
  </r>
  <r>
    <x v="13"/>
  </r>
  <r>
    <x v="37"/>
  </r>
  <r>
    <x v="5"/>
  </r>
  <r>
    <x v="0"/>
  </r>
  <r>
    <x v="23"/>
  </r>
  <r>
    <x v="65"/>
  </r>
  <r>
    <x v="66"/>
  </r>
  <r>
    <x v="67"/>
  </r>
  <r>
    <x v="68"/>
  </r>
  <r>
    <x v="66"/>
  </r>
  <r>
    <x v="18"/>
  </r>
  <r>
    <x v="5"/>
  </r>
  <r>
    <x v="69"/>
  </r>
  <r>
    <x v="70"/>
  </r>
  <r>
    <x v="71"/>
  </r>
  <r>
    <x v="72"/>
  </r>
  <r>
    <x v="73"/>
  </r>
  <r>
    <x v="74"/>
  </r>
  <r>
    <x v="75"/>
  </r>
  <r>
    <x v="76"/>
  </r>
  <r>
    <x v="77"/>
  </r>
  <r>
    <x v="78"/>
  </r>
  <r>
    <x v="79"/>
  </r>
  <r>
    <x v="80"/>
  </r>
  <r>
    <x v="36"/>
  </r>
  <r>
    <x v="47"/>
  </r>
  <r>
    <x v="77"/>
  </r>
  <r>
    <x v="74"/>
  </r>
  <r>
    <x v="81"/>
  </r>
  <r>
    <x v="82"/>
  </r>
  <r>
    <x v="83"/>
  </r>
  <r>
    <x v="5"/>
  </r>
  <r>
    <x v="84"/>
  </r>
  <r>
    <x v="85"/>
  </r>
  <r>
    <x v="86"/>
  </r>
  <r>
    <x v="35"/>
  </r>
  <r>
    <x v="87"/>
  </r>
  <r>
    <x v="88"/>
  </r>
  <r>
    <x v="89"/>
  </r>
  <r>
    <x v="6"/>
  </r>
  <r>
    <x v="17"/>
  </r>
  <r>
    <x v="90"/>
  </r>
  <r>
    <x v="91"/>
  </r>
  <r>
    <x v="92"/>
  </r>
  <r>
    <x v="93"/>
  </r>
  <r>
    <x v="58"/>
  </r>
  <r>
    <x v="94"/>
  </r>
  <r>
    <x v="95"/>
  </r>
  <r>
    <x v="96"/>
  </r>
  <r>
    <x v="97"/>
  </r>
  <r>
    <x v="98"/>
  </r>
  <r>
    <x v="81"/>
  </r>
  <r>
    <x v="99"/>
  </r>
  <r>
    <x v="9"/>
  </r>
  <r>
    <x v="81"/>
  </r>
  <r>
    <x v="54"/>
  </r>
  <r>
    <x v="100"/>
  </r>
  <r>
    <x v="92"/>
  </r>
  <r>
    <x v="90"/>
  </r>
  <r>
    <x v="23"/>
  </r>
  <r>
    <x v="101"/>
  </r>
  <r>
    <x v="102"/>
  </r>
  <r>
    <x v="103"/>
  </r>
  <r>
    <x v="2"/>
  </r>
  <r>
    <x v="104"/>
  </r>
  <r>
    <x v="105"/>
  </r>
  <r>
    <x v="13"/>
  </r>
  <r>
    <x v="0"/>
  </r>
  <r>
    <x v="106"/>
  </r>
  <r>
    <x v="13"/>
  </r>
  <r>
    <x v="11"/>
  </r>
  <r>
    <x v="5"/>
  </r>
  <r>
    <x v="16"/>
  </r>
  <r>
    <x v="80"/>
  </r>
  <r>
    <x v="107"/>
  </r>
  <r>
    <x v="108"/>
  </r>
  <r>
    <x v="18"/>
  </r>
  <r>
    <x v="13"/>
  </r>
  <r>
    <x v="109"/>
  </r>
  <r>
    <x v="14"/>
  </r>
  <r>
    <x v="110"/>
  </r>
  <r>
    <x v="81"/>
  </r>
  <r>
    <x v="111"/>
  </r>
  <r>
    <x v="5"/>
  </r>
  <r>
    <x v="103"/>
  </r>
  <r>
    <x v="17"/>
  </r>
  <r>
    <x v="112"/>
  </r>
  <r>
    <x v="83"/>
  </r>
  <r>
    <x v="5"/>
  </r>
  <r>
    <x v="113"/>
  </r>
  <r>
    <x v="1"/>
  </r>
  <r>
    <x v="73"/>
  </r>
  <r>
    <x v="71"/>
  </r>
  <r>
    <x v="114"/>
  </r>
  <r>
    <x v="115"/>
  </r>
  <r>
    <x v="9"/>
  </r>
  <r>
    <x v="58"/>
  </r>
  <r>
    <x v="116"/>
  </r>
  <r>
    <x v="117"/>
  </r>
  <r>
    <x v="11"/>
  </r>
  <r>
    <x v="18"/>
  </r>
  <r>
    <x v="118"/>
  </r>
  <r>
    <x v="119"/>
  </r>
  <r>
    <x v="120"/>
  </r>
  <r>
    <x v="18"/>
  </r>
  <r>
    <x v="121"/>
  </r>
  <r>
    <x v="122"/>
  </r>
  <r>
    <x v="123"/>
  </r>
  <r>
    <x v="124"/>
  </r>
  <r>
    <x v="13"/>
  </r>
  <r>
    <x v="125"/>
  </r>
  <r>
    <x v="18"/>
  </r>
  <r>
    <x v="126"/>
  </r>
  <r>
    <x v="40"/>
  </r>
  <r>
    <x v="127"/>
  </r>
  <r>
    <x v="128"/>
  </r>
  <r>
    <x v="129"/>
  </r>
  <r>
    <x v="37"/>
  </r>
  <r>
    <x v="6"/>
  </r>
  <r>
    <x v="130"/>
  </r>
  <r>
    <x v="18"/>
  </r>
  <r>
    <x v="131"/>
  </r>
  <r>
    <x v="132"/>
  </r>
  <r>
    <x v="133"/>
  </r>
  <r>
    <x v="134"/>
  </r>
  <r>
    <x v="75"/>
  </r>
  <r>
    <x v="135"/>
  </r>
  <r>
    <x v="14"/>
  </r>
  <r>
    <x v="8"/>
  </r>
  <r>
    <x v="89"/>
  </r>
  <r>
    <x v="136"/>
  </r>
  <r>
    <x v="16"/>
  </r>
  <r>
    <x v="137"/>
  </r>
  <r>
    <x v="62"/>
  </r>
  <r>
    <x v="9"/>
  </r>
  <r>
    <x v="13"/>
  </r>
  <r>
    <x v="138"/>
  </r>
  <r>
    <x v="139"/>
  </r>
  <r>
    <x v="57"/>
  </r>
  <r>
    <x v="140"/>
  </r>
  <r>
    <x v="5"/>
  </r>
  <r>
    <x v="8"/>
  </r>
  <r>
    <x v="141"/>
  </r>
  <r>
    <x v="142"/>
  </r>
  <r>
    <x v="143"/>
  </r>
  <r>
    <x v="144"/>
  </r>
  <r>
    <x v="1"/>
  </r>
  <r>
    <x v="5"/>
  </r>
  <r>
    <x v="145"/>
  </r>
  <r>
    <x v="146"/>
  </r>
  <r>
    <x v="147"/>
  </r>
  <r>
    <x v="148"/>
  </r>
  <r>
    <x v="81"/>
  </r>
  <r>
    <x v="44"/>
  </r>
  <r>
    <x v="149"/>
  </r>
  <r>
    <x v="150"/>
  </r>
  <r>
    <x v="151"/>
  </r>
  <r>
    <x v="144"/>
  </r>
  <r>
    <x v="152"/>
  </r>
  <r>
    <x v="153"/>
  </r>
  <r>
    <x v="154"/>
  </r>
  <r>
    <x v="66"/>
  </r>
  <r>
    <x v="17"/>
  </r>
  <r>
    <x v="8"/>
  </r>
  <r>
    <x v="155"/>
  </r>
  <r>
    <x v="9"/>
  </r>
  <r>
    <x v="156"/>
  </r>
  <r>
    <x v="157"/>
  </r>
  <r>
    <x v="75"/>
  </r>
  <r>
    <x v="82"/>
  </r>
  <r>
    <x v="9"/>
  </r>
  <r>
    <x v="158"/>
  </r>
  <r>
    <x v="159"/>
  </r>
  <r>
    <x v="160"/>
  </r>
  <r>
    <x v="161"/>
  </r>
  <r>
    <x v="162"/>
  </r>
  <r>
    <x v="54"/>
  </r>
  <r>
    <x v="8"/>
  </r>
  <r>
    <x v="163"/>
  </r>
  <r>
    <x v="164"/>
  </r>
  <r>
    <x v="165"/>
  </r>
  <r>
    <x v="166"/>
  </r>
  <r>
    <x v="167"/>
  </r>
  <r>
    <x v="1"/>
  </r>
  <r>
    <x v="22"/>
  </r>
  <r>
    <x v="168"/>
  </r>
  <r>
    <x v="16"/>
  </r>
  <r>
    <x v="169"/>
  </r>
  <r>
    <x v="1"/>
  </r>
  <r>
    <x v="170"/>
  </r>
  <r>
    <x v="171"/>
  </r>
  <r>
    <x v="172"/>
  </r>
  <r>
    <x v="173"/>
  </r>
  <r>
    <x v="13"/>
  </r>
  <r>
    <x v="174"/>
  </r>
  <r>
    <x v="22"/>
  </r>
  <r>
    <x v="13"/>
  </r>
  <r>
    <x v="175"/>
  </r>
  <r>
    <x v="176"/>
  </r>
  <r>
    <x v="5"/>
  </r>
  <r>
    <x v="0"/>
  </r>
  <r>
    <x v="3"/>
  </r>
  <r>
    <x v="177"/>
  </r>
  <r>
    <x v="178"/>
  </r>
  <r>
    <x v="179"/>
  </r>
  <r>
    <x v="58"/>
  </r>
  <r>
    <x v="4"/>
  </r>
  <r>
    <x v="35"/>
  </r>
  <r>
    <x v="180"/>
  </r>
  <r>
    <x v="181"/>
  </r>
  <r>
    <x v="90"/>
  </r>
  <r>
    <x v="25"/>
  </r>
  <r>
    <x v="182"/>
  </r>
  <r>
    <x v="3"/>
  </r>
  <r>
    <x v="10"/>
  </r>
  <r>
    <x v="183"/>
  </r>
  <r>
    <x v="81"/>
  </r>
  <r>
    <x v="184"/>
  </r>
  <r>
    <x v="81"/>
  </r>
  <r>
    <x v="13"/>
  </r>
  <r>
    <x v="185"/>
  </r>
  <r>
    <x v="134"/>
  </r>
  <r>
    <x v="6"/>
  </r>
  <r>
    <x v="163"/>
  </r>
  <r>
    <x v="186"/>
  </r>
  <r>
    <x v="187"/>
  </r>
  <r>
    <x v="52"/>
  </r>
  <r>
    <x v="37"/>
  </r>
  <r>
    <x v="66"/>
  </r>
  <r>
    <x v="173"/>
  </r>
  <r>
    <x v="188"/>
  </r>
  <r>
    <x v="189"/>
  </r>
  <r>
    <x v="190"/>
  </r>
  <r>
    <x v="130"/>
  </r>
  <r>
    <x v="6"/>
  </r>
  <r>
    <x v="13"/>
  </r>
  <r>
    <x v="191"/>
  </r>
  <r>
    <x v="1"/>
  </r>
  <r>
    <x v="58"/>
  </r>
  <r>
    <x v="78"/>
  </r>
  <r>
    <x v="192"/>
  </r>
  <r>
    <x v="23"/>
  </r>
  <r>
    <x v="193"/>
  </r>
  <r>
    <x v="122"/>
  </r>
  <r>
    <x v="1"/>
  </r>
  <r>
    <x v="146"/>
  </r>
  <r>
    <x v="194"/>
  </r>
  <r>
    <x v="195"/>
  </r>
  <r>
    <x v="196"/>
  </r>
  <r>
    <x v="197"/>
  </r>
  <r>
    <x v="14"/>
  </r>
  <r>
    <x v="2"/>
  </r>
  <r>
    <x v="198"/>
  </r>
  <r>
    <x v="0"/>
  </r>
  <r>
    <x v="199"/>
  </r>
  <r>
    <x v="54"/>
  </r>
  <r>
    <x v="8"/>
  </r>
  <r>
    <x v="200"/>
  </r>
  <r>
    <x v="0"/>
  </r>
  <r>
    <x v="201"/>
  </r>
  <r>
    <x v="202"/>
  </r>
  <r>
    <x v="203"/>
  </r>
  <r>
    <x v="204"/>
  </r>
  <r>
    <x v="205"/>
  </r>
  <r>
    <x v="206"/>
  </r>
  <r>
    <x v="13"/>
  </r>
  <r>
    <x v="4"/>
  </r>
  <r>
    <x v="207"/>
  </r>
  <r>
    <x v="208"/>
  </r>
  <r>
    <x v="6"/>
  </r>
  <r>
    <x v="83"/>
  </r>
  <r>
    <x v="13"/>
  </r>
  <r>
    <x v="209"/>
  </r>
  <r>
    <x v="78"/>
  </r>
  <r>
    <x v="115"/>
  </r>
  <r>
    <x v="210"/>
  </r>
  <r>
    <x v="211"/>
  </r>
  <r>
    <x v="212"/>
  </r>
  <r>
    <x v="213"/>
  </r>
  <r>
    <x v="8"/>
  </r>
  <r>
    <x v="214"/>
  </r>
  <r>
    <x v="215"/>
  </r>
  <r>
    <x v="216"/>
  </r>
  <r>
    <x v="217"/>
  </r>
  <r>
    <x v="218"/>
  </r>
  <r>
    <x v="59"/>
  </r>
  <r>
    <x v="219"/>
  </r>
  <r>
    <x v="48"/>
  </r>
  <r>
    <x v="220"/>
  </r>
  <r>
    <x v="221"/>
  </r>
  <r>
    <x v="222"/>
  </r>
  <r>
    <x v="223"/>
  </r>
  <r>
    <x v="224"/>
  </r>
  <r>
    <x v="225"/>
  </r>
  <r>
    <x v="226"/>
  </r>
  <r>
    <x v="227"/>
  </r>
  <r>
    <x v="147"/>
  </r>
  <r>
    <x v="9"/>
  </r>
  <r>
    <x v="81"/>
  </r>
  <r>
    <x v="228"/>
  </r>
  <r>
    <x v="8"/>
  </r>
  <r>
    <x v="89"/>
  </r>
  <r>
    <x v="229"/>
  </r>
  <r>
    <x v="70"/>
  </r>
  <r>
    <x v="230"/>
  </r>
  <r>
    <x v="231"/>
  </r>
  <r>
    <x v="232"/>
  </r>
  <r>
    <x v="233"/>
  </r>
  <r>
    <x v="84"/>
  </r>
  <r>
    <x v="37"/>
  </r>
  <r>
    <x v="234"/>
  </r>
  <r>
    <x v="16"/>
  </r>
  <r>
    <x v="235"/>
  </r>
  <r>
    <x v="236"/>
  </r>
  <r>
    <x v="80"/>
  </r>
  <r>
    <x v="237"/>
  </r>
  <r>
    <x v="77"/>
  </r>
  <r>
    <x v="238"/>
  </r>
  <r>
    <x v="1"/>
  </r>
  <r>
    <x v="18"/>
  </r>
  <r>
    <x v="46"/>
  </r>
  <r>
    <x v="5"/>
  </r>
  <r>
    <x v="239"/>
  </r>
  <r>
    <x v="240"/>
  </r>
  <r>
    <x v="241"/>
  </r>
  <r>
    <x v="204"/>
  </r>
  <r>
    <x v="81"/>
  </r>
  <r>
    <x v="5"/>
  </r>
  <r>
    <x v="242"/>
  </r>
  <r>
    <x v="243"/>
  </r>
  <r>
    <x v="5"/>
  </r>
  <r>
    <x v="244"/>
  </r>
  <r>
    <x v="16"/>
  </r>
  <r>
    <x v="79"/>
  </r>
  <r>
    <x v="245"/>
  </r>
  <r>
    <x v="137"/>
  </r>
  <r>
    <x v="246"/>
  </r>
  <r>
    <x v="7"/>
  </r>
  <r>
    <x v="247"/>
  </r>
  <r>
    <x v="248"/>
  </r>
  <r>
    <x v="62"/>
  </r>
  <r>
    <x v="249"/>
  </r>
  <r>
    <x v="250"/>
  </r>
  <r>
    <x v="147"/>
  </r>
  <r>
    <x v="232"/>
  </r>
  <r>
    <x v="9"/>
  </r>
  <r>
    <x v="251"/>
  </r>
  <r>
    <x v="252"/>
  </r>
  <r>
    <x v="89"/>
  </r>
  <r>
    <x v="253"/>
  </r>
  <r>
    <x v="254"/>
  </r>
  <r>
    <x v="10"/>
  </r>
  <r>
    <x v="13"/>
  </r>
  <r>
    <x v="255"/>
  </r>
  <r>
    <x v="256"/>
  </r>
  <r>
    <x v="257"/>
  </r>
  <r>
    <x v="58"/>
  </r>
  <r>
    <x v="79"/>
  </r>
  <r>
    <x v="59"/>
  </r>
  <r>
    <x v="66"/>
  </r>
  <r>
    <x v="258"/>
  </r>
  <r>
    <x v="259"/>
  </r>
  <r>
    <x v="0"/>
  </r>
  <r>
    <x v="37"/>
  </r>
  <r>
    <x v="260"/>
  </r>
  <r>
    <x v="126"/>
  </r>
  <r>
    <x v="62"/>
  </r>
  <r>
    <x v="261"/>
  </r>
  <r>
    <x v="262"/>
  </r>
  <r>
    <x v="263"/>
  </r>
  <r>
    <x v="264"/>
  </r>
  <r>
    <x v="265"/>
  </r>
  <r>
    <x v="190"/>
  </r>
  <r>
    <x v="5"/>
  </r>
  <r>
    <x v="266"/>
  </r>
  <r>
    <x v="116"/>
  </r>
  <r>
    <x v="267"/>
  </r>
  <r>
    <x v="80"/>
  </r>
  <r>
    <x v="194"/>
  </r>
  <r>
    <x v="7"/>
  </r>
  <r>
    <x v="268"/>
  </r>
  <r>
    <x v="269"/>
  </r>
  <r>
    <x v="270"/>
  </r>
  <r>
    <x v="81"/>
  </r>
  <r>
    <x v="271"/>
  </r>
  <r>
    <x v="89"/>
  </r>
  <r>
    <x v="6"/>
  </r>
  <r>
    <x v="272"/>
  </r>
  <r>
    <x v="273"/>
  </r>
  <r>
    <x v="40"/>
  </r>
  <r>
    <x v="116"/>
  </r>
  <r>
    <x v="9"/>
  </r>
  <r>
    <x v="274"/>
  </r>
  <r>
    <x v="275"/>
  </r>
  <r>
    <x v="276"/>
  </r>
  <r>
    <x v="277"/>
  </r>
  <r>
    <x v="278"/>
  </r>
  <r>
    <x v="279"/>
  </r>
  <r>
    <x v="5"/>
  </r>
  <r>
    <x v="280"/>
  </r>
  <r>
    <x v="13"/>
  </r>
  <r>
    <x v="54"/>
  </r>
  <r>
    <x v="14"/>
  </r>
  <r>
    <x v="281"/>
  </r>
  <r>
    <x v="138"/>
  </r>
  <r>
    <x v="16"/>
  </r>
  <r>
    <x v="8"/>
  </r>
  <r>
    <x v="81"/>
  </r>
  <r>
    <x v="8"/>
  </r>
  <r>
    <x v="162"/>
  </r>
  <r>
    <x v="81"/>
  </r>
  <r>
    <x v="94"/>
  </r>
  <r>
    <x v="5"/>
  </r>
  <r>
    <x v="282"/>
  </r>
  <r>
    <x v="283"/>
  </r>
  <r>
    <x v="90"/>
  </r>
  <r>
    <x v="58"/>
  </r>
  <r>
    <x v="284"/>
  </r>
  <r>
    <x v="41"/>
  </r>
  <r>
    <x v="285"/>
  </r>
  <r>
    <x v="0"/>
  </r>
  <r>
    <x v="286"/>
  </r>
  <r>
    <x v="287"/>
  </r>
  <r>
    <x v="78"/>
  </r>
  <r>
    <x v="86"/>
  </r>
  <r>
    <x v="175"/>
  </r>
  <r>
    <x v="288"/>
  </r>
  <r>
    <x v="289"/>
  </r>
  <r>
    <x v="290"/>
  </r>
  <r>
    <x v="291"/>
  </r>
  <r>
    <x v="13"/>
  </r>
  <r>
    <x v="22"/>
  </r>
  <r>
    <x v="292"/>
  </r>
  <r>
    <x v="293"/>
  </r>
  <r>
    <x v="294"/>
  </r>
  <r>
    <x v="6"/>
  </r>
  <r>
    <x v="295"/>
  </r>
  <r>
    <x v="35"/>
  </r>
  <r>
    <x v="296"/>
  </r>
  <r>
    <x v="273"/>
  </r>
  <r>
    <x v="297"/>
  </r>
  <r>
    <x v="298"/>
  </r>
  <r>
    <x v="8"/>
  </r>
  <r>
    <x v="299"/>
  </r>
  <r>
    <x v="3"/>
  </r>
  <r>
    <x v="300"/>
  </r>
  <r>
    <x v="252"/>
  </r>
  <r>
    <x v="301"/>
  </r>
  <r>
    <x v="302"/>
  </r>
  <r>
    <x v="303"/>
  </r>
  <r>
    <x v="129"/>
  </r>
  <r>
    <x v="8"/>
  </r>
  <r>
    <x v="304"/>
  </r>
  <r>
    <x v="305"/>
  </r>
  <r>
    <x v="17"/>
  </r>
  <r>
    <x v="9"/>
  </r>
  <r>
    <x v="306"/>
  </r>
  <r>
    <x v="231"/>
  </r>
  <r>
    <x v="8"/>
  </r>
  <r>
    <x v="307"/>
  </r>
  <r>
    <x v="308"/>
  </r>
  <r>
    <x v="186"/>
  </r>
  <r>
    <x v="3"/>
  </r>
  <r>
    <x v="309"/>
  </r>
  <r>
    <x v="310"/>
  </r>
  <r>
    <x v="129"/>
  </r>
  <r>
    <x v="311"/>
  </r>
  <r>
    <x v="312"/>
  </r>
  <r>
    <x v="243"/>
  </r>
  <r>
    <x v="313"/>
  </r>
  <r>
    <x v="64"/>
  </r>
  <r>
    <x v="314"/>
  </r>
  <r>
    <x v="0"/>
  </r>
  <r>
    <x v="12"/>
  </r>
  <r>
    <x v="315"/>
  </r>
  <r>
    <x v="81"/>
  </r>
  <r>
    <x v="73"/>
  </r>
  <r>
    <x v="316"/>
  </r>
  <r>
    <x v="317"/>
  </r>
  <r>
    <x v="318"/>
  </r>
  <r>
    <x v="17"/>
  </r>
  <r>
    <x v="319"/>
  </r>
  <r>
    <x v="13"/>
  </r>
  <r>
    <x v="292"/>
  </r>
  <r>
    <x v="320"/>
  </r>
  <r>
    <x v="19"/>
  </r>
  <r>
    <x v="321"/>
  </r>
  <r>
    <x v="7"/>
  </r>
  <r>
    <x v="322"/>
  </r>
  <r>
    <x v="323"/>
  </r>
  <r>
    <x v="324"/>
  </r>
  <r>
    <x v="0"/>
  </r>
  <r>
    <x v="35"/>
  </r>
  <r>
    <x v="325"/>
  </r>
  <r>
    <x v="326"/>
  </r>
  <r>
    <x v="176"/>
  </r>
  <r>
    <x v="7"/>
  </r>
  <r>
    <x v="0"/>
  </r>
  <r>
    <x v="163"/>
  </r>
  <r>
    <x v="62"/>
  </r>
  <r>
    <x v="327"/>
  </r>
  <r>
    <x v="328"/>
  </r>
  <r>
    <x v="329"/>
  </r>
  <r>
    <x v="2"/>
  </r>
  <r>
    <x v="9"/>
  </r>
  <r>
    <x v="190"/>
  </r>
  <r>
    <x v="330"/>
  </r>
  <r>
    <x v="181"/>
  </r>
  <r>
    <x v="331"/>
  </r>
  <r>
    <x v="25"/>
  </r>
  <r>
    <x v="332"/>
  </r>
  <r>
    <x v="333"/>
  </r>
  <r>
    <x v="334"/>
  </r>
  <r>
    <x v="11"/>
  </r>
  <r>
    <x v="0"/>
  </r>
  <r>
    <x v="156"/>
  </r>
  <r>
    <x v="335"/>
  </r>
  <r>
    <x v="336"/>
  </r>
  <r>
    <x v="337"/>
  </r>
  <r>
    <x v="37"/>
  </r>
  <r>
    <x v="186"/>
  </r>
  <r>
    <x v="338"/>
  </r>
  <r>
    <x v="339"/>
  </r>
  <r>
    <x v="340"/>
  </r>
  <r>
    <x v="117"/>
  </r>
  <r>
    <x v="5"/>
  </r>
  <r>
    <x v="54"/>
  </r>
  <r>
    <x v="341"/>
  </r>
  <r>
    <x v="5"/>
  </r>
  <r>
    <x v="190"/>
  </r>
  <r>
    <x v="342"/>
  </r>
  <r>
    <x v="343"/>
  </r>
  <r>
    <x v="114"/>
  </r>
  <r>
    <x v="344"/>
  </r>
  <r>
    <x v="16"/>
  </r>
  <r>
    <x v="345"/>
  </r>
  <r>
    <x v="346"/>
  </r>
  <r>
    <x v="78"/>
  </r>
  <r>
    <x v="347"/>
  </r>
  <r>
    <x v="348"/>
  </r>
  <r>
    <x v="349"/>
  </r>
  <r>
    <x v="350"/>
  </r>
  <r>
    <x v="351"/>
  </r>
  <r>
    <x v="176"/>
  </r>
  <r>
    <x v="352"/>
  </r>
  <r>
    <x v="353"/>
  </r>
  <r>
    <x v="323"/>
  </r>
  <r>
    <x v="37"/>
  </r>
  <r>
    <x v="18"/>
  </r>
  <r>
    <x v="44"/>
  </r>
  <r>
    <x v="343"/>
  </r>
  <r>
    <x v="354"/>
  </r>
  <r>
    <x v="13"/>
  </r>
  <r>
    <x v="267"/>
  </r>
  <r>
    <x v="204"/>
  </r>
  <r>
    <x v="355"/>
  </r>
  <r>
    <x v="356"/>
  </r>
  <r>
    <x v="87"/>
  </r>
  <r>
    <x v="197"/>
  </r>
  <r>
    <x v="47"/>
  </r>
  <r>
    <x v="357"/>
  </r>
  <r>
    <x v="66"/>
  </r>
  <r>
    <x v="358"/>
  </r>
  <r>
    <x v="16"/>
  </r>
  <r>
    <x v="66"/>
  </r>
  <r>
    <x v="8"/>
  </r>
  <r>
    <x v="54"/>
  </r>
  <r>
    <x v="359"/>
  </r>
  <r>
    <x v="360"/>
  </r>
  <r>
    <x v="361"/>
  </r>
  <r>
    <x v="362"/>
  </r>
  <r>
    <x v="363"/>
  </r>
  <r>
    <x v="364"/>
  </r>
  <r>
    <x v="82"/>
  </r>
  <r>
    <x v="17"/>
  </r>
  <r>
    <x v="365"/>
  </r>
  <r>
    <x v="75"/>
  </r>
  <r>
    <x v="5"/>
  </r>
  <r>
    <x v="23"/>
  </r>
  <r>
    <x v="25"/>
  </r>
  <r>
    <x v="366"/>
  </r>
  <r>
    <x v="71"/>
  </r>
  <r>
    <x v="75"/>
  </r>
  <r>
    <x v="367"/>
  </r>
  <r>
    <x v="64"/>
  </r>
  <r>
    <x v="368"/>
  </r>
  <r>
    <x v="369"/>
  </r>
  <r>
    <x v="370"/>
  </r>
  <r>
    <x v="81"/>
  </r>
  <r>
    <x v="81"/>
  </r>
  <r>
    <x v="122"/>
  </r>
  <r>
    <x v="371"/>
  </r>
  <r>
    <x v="372"/>
  </r>
  <r>
    <x v="373"/>
  </r>
  <r>
    <x v="374"/>
  </r>
  <r>
    <x v="375"/>
  </r>
  <r>
    <x v="376"/>
  </r>
  <r>
    <x v="377"/>
  </r>
  <r>
    <x v="2"/>
  </r>
  <r>
    <x v="378"/>
  </r>
  <r>
    <x v="379"/>
  </r>
  <r>
    <x v="81"/>
  </r>
  <r>
    <x v="276"/>
  </r>
  <r>
    <x v="126"/>
  </r>
  <r>
    <x v="380"/>
  </r>
  <r>
    <x v="37"/>
  </r>
  <r>
    <x v="70"/>
  </r>
  <r>
    <x v="381"/>
  </r>
  <r>
    <x v="7"/>
  </r>
  <r>
    <x v="382"/>
  </r>
  <r>
    <x v="3"/>
  </r>
  <r>
    <x v="383"/>
  </r>
  <r>
    <x v="384"/>
  </r>
  <r>
    <x v="385"/>
  </r>
  <r>
    <x v="224"/>
  </r>
  <r>
    <x v="386"/>
  </r>
  <r>
    <x v="17"/>
  </r>
  <r>
    <x v="387"/>
  </r>
  <r>
    <x v="388"/>
  </r>
  <r>
    <x v="5"/>
  </r>
  <r>
    <x v="128"/>
  </r>
  <r>
    <x v="204"/>
  </r>
  <r>
    <x v="389"/>
  </r>
  <r>
    <x v="390"/>
  </r>
  <r>
    <x v="391"/>
  </r>
  <r>
    <x v="234"/>
  </r>
  <r>
    <x v="283"/>
  </r>
  <r>
    <x v="392"/>
  </r>
  <r>
    <x v="393"/>
  </r>
  <r>
    <x v="78"/>
  </r>
  <r>
    <x v="13"/>
  </r>
  <r>
    <x v="394"/>
  </r>
  <r>
    <x v="342"/>
  </r>
  <r>
    <x v="395"/>
  </r>
  <r>
    <x v="271"/>
  </r>
  <r>
    <x v="54"/>
  </r>
  <r>
    <x v="264"/>
  </r>
  <r>
    <x v="396"/>
  </r>
  <r>
    <x v="397"/>
  </r>
  <r>
    <x v="116"/>
  </r>
  <r>
    <x v="7"/>
  </r>
  <r>
    <x v="398"/>
  </r>
  <r>
    <x v="399"/>
  </r>
  <r>
    <x v="400"/>
  </r>
  <r>
    <x v="401"/>
  </r>
  <r>
    <x v="238"/>
  </r>
  <r>
    <x v="3"/>
  </r>
  <r>
    <x v="36"/>
  </r>
  <r>
    <x v="402"/>
  </r>
  <r>
    <x v="231"/>
  </r>
  <r>
    <x v="367"/>
  </r>
  <r>
    <x v="403"/>
  </r>
  <r>
    <x v="404"/>
  </r>
  <r>
    <x v="75"/>
  </r>
  <r>
    <x v="13"/>
  </r>
  <r>
    <x v="209"/>
  </r>
  <r>
    <x v="405"/>
  </r>
  <r>
    <x v="122"/>
  </r>
  <r>
    <x v="9"/>
  </r>
  <r>
    <x v="35"/>
  </r>
  <r>
    <x v="142"/>
  </r>
  <r>
    <x v="406"/>
  </r>
  <r>
    <x v="407"/>
  </r>
  <r>
    <x v="12"/>
  </r>
  <r>
    <x v="408"/>
  </r>
  <r>
    <x v="349"/>
  </r>
  <r>
    <x v="58"/>
  </r>
  <r>
    <x v="409"/>
  </r>
  <r>
    <x v="40"/>
  </r>
  <r>
    <x v="267"/>
  </r>
  <r>
    <x v="79"/>
  </r>
  <r>
    <x v="7"/>
  </r>
  <r>
    <x v="267"/>
  </r>
  <r>
    <x v="124"/>
  </r>
  <r>
    <x v="3"/>
  </r>
  <r>
    <x v="410"/>
  </r>
  <r>
    <x v="5"/>
  </r>
  <r>
    <x v="411"/>
  </r>
  <r>
    <x v="77"/>
  </r>
  <r>
    <x v="412"/>
  </r>
  <r>
    <x v="36"/>
  </r>
  <r>
    <x v="413"/>
  </r>
  <r>
    <x v="414"/>
  </r>
  <r>
    <x v="415"/>
  </r>
  <r>
    <x v="416"/>
  </r>
  <r>
    <x v="74"/>
  </r>
  <r>
    <x v="417"/>
  </r>
  <r>
    <x v="418"/>
  </r>
  <r>
    <x v="419"/>
  </r>
  <r>
    <x v="72"/>
  </r>
  <r>
    <x v="420"/>
  </r>
  <r>
    <x v="219"/>
  </r>
  <r>
    <x v="421"/>
  </r>
  <r>
    <x v="422"/>
  </r>
  <r>
    <x v="18"/>
  </r>
  <r>
    <x v="423"/>
  </r>
  <r>
    <x v="267"/>
  </r>
  <r>
    <x v="116"/>
  </r>
  <r>
    <x v="343"/>
  </r>
  <r>
    <x v="138"/>
  </r>
  <r>
    <x v="81"/>
  </r>
  <r>
    <x v="424"/>
  </r>
  <r>
    <x v="276"/>
  </r>
  <r>
    <x v="353"/>
  </r>
  <r>
    <x v="176"/>
  </r>
  <r>
    <x v="0"/>
  </r>
  <r>
    <x v="12"/>
  </r>
  <r>
    <x v="425"/>
  </r>
  <r>
    <x v="426"/>
  </r>
  <r>
    <x v="257"/>
  </r>
  <r>
    <x v="427"/>
  </r>
  <r>
    <x v="6"/>
  </r>
  <r>
    <x v="428"/>
  </r>
  <r>
    <x v="204"/>
  </r>
  <r>
    <x v="429"/>
  </r>
  <r>
    <x v="430"/>
  </r>
  <r>
    <x v="431"/>
  </r>
  <r>
    <x v="0"/>
  </r>
  <r>
    <x v="432"/>
  </r>
  <r>
    <x v="90"/>
  </r>
  <r>
    <x v="18"/>
  </r>
  <r>
    <x v="433"/>
  </r>
  <r>
    <x v="18"/>
  </r>
  <r>
    <x v="0"/>
  </r>
  <r>
    <x v="0"/>
  </r>
  <r>
    <x v="12"/>
  </r>
  <r>
    <x v="434"/>
  </r>
  <r>
    <x v="435"/>
  </r>
  <r>
    <x v="5"/>
  </r>
  <r>
    <x v="436"/>
  </r>
  <r>
    <x v="0"/>
  </r>
  <r>
    <x v="3"/>
  </r>
  <r>
    <x v="437"/>
  </r>
  <r>
    <x v="438"/>
  </r>
  <r>
    <x v="343"/>
  </r>
  <r>
    <x v="439"/>
  </r>
  <r>
    <x v="440"/>
  </r>
  <r>
    <x v="441"/>
  </r>
  <r>
    <x v="180"/>
  </r>
  <r>
    <x v="442"/>
  </r>
  <r>
    <x v="278"/>
  </r>
  <r>
    <x v="48"/>
  </r>
  <r>
    <x v="291"/>
  </r>
  <r>
    <x v="0"/>
  </r>
  <r>
    <x v="443"/>
  </r>
  <r>
    <x v="424"/>
  </r>
  <r>
    <x v="444"/>
  </r>
  <r>
    <x v="445"/>
  </r>
  <r>
    <x v="446"/>
  </r>
  <r>
    <x v="447"/>
  </r>
  <r>
    <x v="22"/>
  </r>
  <r>
    <x v="98"/>
  </r>
  <r>
    <x v="424"/>
  </r>
  <r>
    <x v="448"/>
  </r>
  <r>
    <x v="449"/>
  </r>
  <r>
    <x v="450"/>
  </r>
  <r>
    <x v="65"/>
  </r>
  <r>
    <x v="13"/>
  </r>
  <r>
    <x v="451"/>
  </r>
  <r>
    <x v="0"/>
  </r>
  <r>
    <x v="0"/>
  </r>
  <r>
    <x v="40"/>
  </r>
  <r>
    <x v="452"/>
  </r>
  <r>
    <x v="17"/>
  </r>
  <r>
    <x v="453"/>
  </r>
  <r>
    <x v="54"/>
  </r>
  <r>
    <x v="17"/>
  </r>
  <r>
    <x v="0"/>
  </r>
  <r>
    <x v="116"/>
  </r>
  <r>
    <x v="146"/>
  </r>
  <r>
    <x v="146"/>
  </r>
  <r>
    <x v="12"/>
  </r>
  <r>
    <x v="454"/>
  </r>
  <r>
    <x v="455"/>
  </r>
  <r>
    <x v="456"/>
  </r>
  <r>
    <x v="457"/>
  </r>
  <r>
    <x v="13"/>
  </r>
  <r>
    <x v="458"/>
  </r>
  <r>
    <x v="459"/>
  </r>
  <r>
    <x v="460"/>
  </r>
  <r>
    <x v="461"/>
  </r>
  <r>
    <x v="462"/>
  </r>
  <r>
    <x v="36"/>
  </r>
  <r>
    <x v="463"/>
  </r>
  <r>
    <x v="464"/>
  </r>
  <r>
    <x v="465"/>
  </r>
  <r>
    <x v="466"/>
  </r>
  <r>
    <x v="58"/>
  </r>
  <r>
    <x v="81"/>
  </r>
  <r>
    <x v="467"/>
  </r>
  <r>
    <x v="468"/>
  </r>
  <r>
    <x v="469"/>
  </r>
  <r>
    <x v="219"/>
  </r>
  <r>
    <x v="470"/>
  </r>
  <r>
    <x v="471"/>
  </r>
  <r>
    <x v="224"/>
  </r>
  <r>
    <x v="81"/>
  </r>
  <r>
    <x v="472"/>
  </r>
  <r>
    <x v="16"/>
  </r>
  <r>
    <x v="473"/>
  </r>
  <r>
    <x v="474"/>
  </r>
  <r>
    <x v="238"/>
  </r>
  <r>
    <x v="475"/>
  </r>
  <r>
    <x v="25"/>
  </r>
  <r>
    <x v="476"/>
  </r>
  <r>
    <x v="89"/>
  </r>
  <r>
    <x v="477"/>
  </r>
  <r>
    <x v="330"/>
  </r>
  <r>
    <x v="64"/>
  </r>
  <r>
    <x v="478"/>
  </r>
  <r>
    <x v="0"/>
  </r>
  <r>
    <x v="479"/>
  </r>
  <r>
    <x v="480"/>
  </r>
  <r>
    <x v="12"/>
  </r>
  <r>
    <x v="481"/>
  </r>
  <r>
    <x v="287"/>
  </r>
  <r>
    <x v="230"/>
  </r>
  <r>
    <x v="297"/>
  </r>
  <r>
    <x v="8"/>
  </r>
  <r>
    <x v="6"/>
  </r>
  <r>
    <x v="482"/>
  </r>
  <r>
    <x v="181"/>
  </r>
  <r>
    <x v="107"/>
  </r>
  <r>
    <x v="483"/>
  </r>
  <r>
    <x v="23"/>
  </r>
  <r>
    <x v="484"/>
  </r>
  <r>
    <x v="485"/>
  </r>
  <r>
    <x v="486"/>
  </r>
  <r>
    <x v="54"/>
  </r>
  <r>
    <x v="13"/>
  </r>
  <r>
    <x v="487"/>
  </r>
  <r>
    <x v="204"/>
  </r>
  <r>
    <x v="81"/>
  </r>
  <r>
    <x v="47"/>
  </r>
  <r>
    <x v="117"/>
  </r>
  <r>
    <x v="488"/>
  </r>
  <r>
    <x v="489"/>
  </r>
  <r>
    <x v="490"/>
  </r>
  <r>
    <x v="78"/>
  </r>
  <r>
    <x v="54"/>
  </r>
  <r>
    <x v="83"/>
  </r>
  <r>
    <x v="491"/>
  </r>
  <r>
    <x v="15"/>
  </r>
  <r>
    <x v="25"/>
  </r>
  <r>
    <x v="492"/>
  </r>
  <r>
    <x v="493"/>
  </r>
  <r>
    <x v="66"/>
  </r>
  <r>
    <x v="494"/>
  </r>
  <r>
    <x v="495"/>
  </r>
  <r>
    <x v="496"/>
  </r>
  <r>
    <x v="117"/>
  </r>
  <r>
    <x v="142"/>
  </r>
  <r>
    <x v="35"/>
  </r>
  <r>
    <x v="1"/>
  </r>
  <r>
    <x v="108"/>
  </r>
  <r>
    <x v="73"/>
  </r>
  <r>
    <x v="497"/>
  </r>
  <r>
    <x v="72"/>
  </r>
  <r>
    <x v="339"/>
  </r>
  <r>
    <x v="498"/>
  </r>
  <r>
    <x v="499"/>
  </r>
  <r>
    <x v="18"/>
  </r>
  <r>
    <x v="5"/>
  </r>
  <r>
    <x v="500"/>
  </r>
  <r>
    <x v="501"/>
  </r>
  <r>
    <x v="333"/>
  </r>
  <r>
    <x v="502"/>
  </r>
  <r>
    <x v="276"/>
  </r>
  <r>
    <x v="250"/>
  </r>
  <r>
    <x v="47"/>
  </r>
  <r>
    <x v="59"/>
  </r>
  <r>
    <x v="503"/>
  </r>
  <r>
    <x v="504"/>
  </r>
  <r>
    <x v="5"/>
  </r>
  <r>
    <x v="505"/>
  </r>
  <r>
    <x v="459"/>
  </r>
  <r>
    <x v="36"/>
  </r>
  <r>
    <x v="142"/>
  </r>
  <r>
    <x v="506"/>
  </r>
  <r>
    <x v="5"/>
  </r>
  <r>
    <x v="75"/>
  </r>
  <r>
    <x v="362"/>
  </r>
  <r>
    <x v="507"/>
  </r>
  <r>
    <x v="508"/>
  </r>
  <r>
    <x v="7"/>
  </r>
  <r>
    <x v="212"/>
  </r>
  <r>
    <x v="6"/>
  </r>
  <r>
    <x v="509"/>
  </r>
  <r>
    <x v="510"/>
  </r>
  <r>
    <x v="81"/>
  </r>
  <r>
    <x v="194"/>
  </r>
  <r>
    <x v="138"/>
  </r>
  <r>
    <x v="511"/>
  </r>
  <r>
    <x v="6"/>
  </r>
  <r>
    <x v="512"/>
  </r>
  <r>
    <x v="126"/>
  </r>
  <r>
    <x v="6"/>
  </r>
  <r>
    <x v="513"/>
  </r>
  <r>
    <x v="5"/>
  </r>
  <r>
    <x v="514"/>
  </r>
  <r>
    <x v="515"/>
  </r>
  <r>
    <x v="516"/>
  </r>
  <r>
    <x v="81"/>
  </r>
  <r>
    <x v="111"/>
  </r>
  <r>
    <x v="71"/>
  </r>
  <r>
    <x v="517"/>
  </r>
  <r>
    <x v="518"/>
  </r>
  <r>
    <x v="519"/>
  </r>
  <r>
    <x v="0"/>
  </r>
  <r>
    <x v="520"/>
  </r>
  <r>
    <x v="227"/>
  </r>
  <r>
    <x v="521"/>
  </r>
  <r>
    <x v="310"/>
  </r>
  <r>
    <x v="522"/>
  </r>
  <r>
    <x v="18"/>
  </r>
  <r>
    <x v="523"/>
  </r>
  <r>
    <x v="81"/>
  </r>
  <r>
    <x v="524"/>
  </r>
  <r>
    <x v="525"/>
  </r>
  <r>
    <x v="8"/>
  </r>
  <r>
    <x v="16"/>
  </r>
  <r>
    <x v="526"/>
  </r>
  <r>
    <x v="201"/>
  </r>
  <r>
    <x v="276"/>
  </r>
  <r>
    <x v="527"/>
  </r>
  <r>
    <x v="528"/>
  </r>
  <r>
    <x v="529"/>
  </r>
  <r>
    <x v="276"/>
  </r>
  <r>
    <x v="40"/>
  </r>
  <r>
    <x v="383"/>
  </r>
  <r>
    <x v="0"/>
  </r>
  <r>
    <x v="530"/>
  </r>
  <r>
    <x v="13"/>
  </r>
  <r>
    <x v="41"/>
  </r>
  <r>
    <x v="126"/>
  </r>
  <r>
    <x v="408"/>
  </r>
  <r>
    <x v="531"/>
  </r>
  <r>
    <x v="8"/>
  </r>
  <r>
    <x v="137"/>
  </r>
  <r>
    <x v="532"/>
  </r>
  <r>
    <x v="48"/>
  </r>
  <r>
    <x v="368"/>
  </r>
  <r>
    <x v="276"/>
  </r>
  <r>
    <x v="116"/>
  </r>
  <r>
    <x v="533"/>
  </r>
  <r>
    <x v="22"/>
  </r>
  <r>
    <x v="0"/>
  </r>
  <r>
    <x v="534"/>
  </r>
  <r>
    <x v="535"/>
  </r>
  <r>
    <x v="536"/>
  </r>
  <r>
    <x v="537"/>
  </r>
  <r>
    <x v="13"/>
  </r>
  <r>
    <x v="171"/>
  </r>
  <r>
    <x v="538"/>
  </r>
  <r>
    <x v="12"/>
  </r>
  <r>
    <x v="189"/>
  </r>
  <r>
    <x v="62"/>
  </r>
  <r>
    <x v="539"/>
  </r>
  <r>
    <x v="540"/>
  </r>
  <r>
    <x v="541"/>
  </r>
  <r>
    <x v="70"/>
  </r>
  <r>
    <x v="482"/>
  </r>
  <r>
    <x v="482"/>
  </r>
  <r>
    <x v="171"/>
  </r>
  <r>
    <x v="542"/>
  </r>
  <r>
    <x v="543"/>
  </r>
  <r>
    <x v="37"/>
  </r>
  <r>
    <x v="16"/>
  </r>
  <r>
    <x v="482"/>
  </r>
  <r>
    <x v="176"/>
  </r>
  <r>
    <x v="524"/>
  </r>
  <r>
    <x v="544"/>
  </r>
  <r>
    <x v="545"/>
  </r>
  <r>
    <x v="546"/>
  </r>
  <r>
    <x v="547"/>
  </r>
  <r>
    <x v="548"/>
  </r>
  <r>
    <x v="549"/>
  </r>
  <r>
    <x v="0"/>
  </r>
  <r>
    <x v="550"/>
  </r>
  <r>
    <x v="551"/>
  </r>
  <r>
    <x v="8"/>
  </r>
  <r>
    <x v="300"/>
  </r>
  <r>
    <x v="81"/>
  </r>
  <r>
    <x v="116"/>
  </r>
  <r>
    <x v="18"/>
  </r>
  <r>
    <x v="552"/>
  </r>
  <r>
    <x v="23"/>
  </r>
  <r>
    <x v="25"/>
  </r>
  <r>
    <x v="553"/>
  </r>
  <r>
    <x v="5"/>
  </r>
  <r>
    <x v="298"/>
  </r>
  <r>
    <x v="373"/>
  </r>
  <r>
    <x v="554"/>
  </r>
  <r>
    <x v="555"/>
  </r>
  <r>
    <x v="556"/>
  </r>
  <r>
    <x v="557"/>
  </r>
  <r>
    <x v="75"/>
  </r>
  <r>
    <x v="558"/>
  </r>
  <r>
    <x v="9"/>
  </r>
  <r>
    <x v="17"/>
  </r>
  <r>
    <x v="89"/>
  </r>
  <r>
    <x v="559"/>
  </r>
  <r>
    <x v="4"/>
  </r>
  <r>
    <x v="560"/>
  </r>
  <r>
    <x v="561"/>
  </r>
  <r>
    <x v="194"/>
  </r>
  <r>
    <x v="562"/>
  </r>
  <r>
    <x v="563"/>
  </r>
  <r>
    <x v="0"/>
  </r>
  <r>
    <x v="32"/>
  </r>
  <r>
    <x v="10"/>
  </r>
  <r>
    <x v="8"/>
  </r>
  <r>
    <x v="564"/>
  </r>
  <r>
    <x v="20"/>
  </r>
  <r>
    <x v="7"/>
  </r>
  <r>
    <x v="565"/>
  </r>
  <r>
    <x v="566"/>
  </r>
  <r>
    <x v="195"/>
  </r>
  <r>
    <x v="567"/>
  </r>
  <r>
    <x v="568"/>
  </r>
  <r>
    <x v="11"/>
  </r>
  <r>
    <x v="425"/>
  </r>
  <r>
    <x v="22"/>
  </r>
  <r>
    <x v="569"/>
  </r>
  <r>
    <x v="570"/>
  </r>
  <r>
    <x v="75"/>
  </r>
  <r>
    <x v="89"/>
  </r>
  <r>
    <x v="231"/>
  </r>
  <r>
    <x v="571"/>
  </r>
  <r>
    <x v="572"/>
  </r>
  <r>
    <x v="54"/>
  </r>
  <r>
    <x v="8"/>
  </r>
  <r>
    <x v="573"/>
  </r>
  <r>
    <x v="144"/>
  </r>
  <r>
    <x v="197"/>
  </r>
  <r>
    <x v="574"/>
  </r>
  <r>
    <x v="575"/>
  </r>
  <r>
    <x v="576"/>
  </r>
  <r>
    <x v="9"/>
  </r>
  <r>
    <x v="13"/>
  </r>
  <r>
    <x v="479"/>
  </r>
  <r>
    <x v="577"/>
  </r>
  <r>
    <x v="75"/>
  </r>
  <r>
    <x v="36"/>
  </r>
  <r>
    <x v="89"/>
  </r>
  <r>
    <x v="578"/>
  </r>
  <r>
    <x v="579"/>
  </r>
  <r>
    <x v="580"/>
  </r>
  <r>
    <x v="83"/>
  </r>
  <r>
    <x v="8"/>
  </r>
  <r>
    <x v="7"/>
  </r>
  <r>
    <x v="22"/>
  </r>
  <r>
    <x v="2"/>
  </r>
  <r>
    <x v="310"/>
  </r>
  <r>
    <x v="581"/>
  </r>
  <r>
    <x v="582"/>
  </r>
  <r>
    <x v="322"/>
  </r>
  <r>
    <x v="1"/>
  </r>
  <r>
    <x v="583"/>
  </r>
  <r>
    <x v="126"/>
  </r>
  <r>
    <x v="13"/>
  </r>
  <r>
    <x v="584"/>
  </r>
  <r>
    <x v="142"/>
  </r>
  <r>
    <x v="209"/>
  </r>
  <r>
    <x v="585"/>
  </r>
  <r>
    <x v="23"/>
  </r>
  <r>
    <x v="586"/>
  </r>
  <r>
    <x v="587"/>
  </r>
  <r>
    <x v="433"/>
  </r>
  <r>
    <x v="588"/>
  </r>
  <r>
    <x v="9"/>
  </r>
  <r>
    <x v="9"/>
  </r>
  <r>
    <x v="35"/>
  </r>
  <r>
    <x v="17"/>
  </r>
  <r>
    <x v="35"/>
  </r>
  <r>
    <x v="40"/>
  </r>
  <r>
    <x v="16"/>
  </r>
  <r>
    <x v="146"/>
  </r>
  <r>
    <x v="0"/>
  </r>
  <r>
    <x v="320"/>
  </r>
  <r>
    <x v="14"/>
  </r>
  <r>
    <x v="512"/>
  </r>
  <r>
    <x v="552"/>
  </r>
  <r>
    <x v="589"/>
  </r>
  <r>
    <x v="238"/>
  </r>
  <r>
    <x v="209"/>
  </r>
  <r>
    <x v="590"/>
  </r>
  <r>
    <x v="554"/>
  </r>
  <r>
    <x v="5"/>
  </r>
  <r>
    <x v="81"/>
  </r>
  <r>
    <x v="80"/>
  </r>
  <r>
    <x v="370"/>
  </r>
  <r>
    <x v="83"/>
  </r>
  <r>
    <x v="591"/>
  </r>
  <r>
    <x v="552"/>
  </r>
  <r>
    <x v="592"/>
  </r>
  <r>
    <x v="194"/>
  </r>
  <r>
    <x v="77"/>
  </r>
  <r>
    <x v="593"/>
  </r>
  <r>
    <x v="32"/>
  </r>
  <r>
    <x v="594"/>
  </r>
  <r>
    <x v="595"/>
  </r>
  <r>
    <x v="8"/>
  </r>
  <r>
    <x v="510"/>
  </r>
  <r>
    <x v="82"/>
  </r>
  <r>
    <x v="2"/>
  </r>
  <r>
    <x v="16"/>
  </r>
  <r>
    <x v="552"/>
  </r>
  <r>
    <x v="596"/>
  </r>
  <r>
    <x v="13"/>
  </r>
  <r>
    <x v="597"/>
  </r>
  <r>
    <x v="598"/>
  </r>
  <r>
    <x v="14"/>
  </r>
  <r>
    <x v="82"/>
  </r>
  <r>
    <x v="599"/>
  </r>
  <r>
    <x v="600"/>
  </r>
  <r>
    <x v="601"/>
  </r>
  <r>
    <x v="267"/>
  </r>
  <r>
    <x v="602"/>
  </r>
  <r>
    <x v="603"/>
  </r>
  <r>
    <x v="163"/>
  </r>
  <r>
    <x v="142"/>
  </r>
  <r>
    <x v="54"/>
  </r>
  <r>
    <x v="70"/>
  </r>
  <r>
    <x v="66"/>
  </r>
  <r>
    <x v="604"/>
  </r>
  <r>
    <x v="91"/>
  </r>
  <r>
    <x v="1"/>
  </r>
  <r>
    <x v="552"/>
  </r>
  <r>
    <x v="224"/>
  </r>
  <r>
    <x v="605"/>
  </r>
  <r>
    <x v="606"/>
  </r>
  <r>
    <x v="58"/>
  </r>
  <r>
    <x v="5"/>
  </r>
  <r>
    <x v="607"/>
  </r>
  <r>
    <x v="89"/>
  </r>
  <r>
    <x v="608"/>
  </r>
  <r>
    <x v="13"/>
  </r>
  <r>
    <x v="609"/>
  </r>
  <r>
    <x v="610"/>
  </r>
  <r>
    <x v="81"/>
  </r>
  <r>
    <x v="7"/>
  </r>
  <r>
    <x v="611"/>
  </r>
  <r>
    <x v="77"/>
  </r>
  <r>
    <x v="9"/>
  </r>
  <r>
    <x v="612"/>
  </r>
  <r>
    <x v="190"/>
  </r>
  <r>
    <x v="296"/>
  </r>
  <r>
    <x v="613"/>
  </r>
  <r>
    <x v="606"/>
  </r>
  <r>
    <x v="614"/>
  </r>
  <r>
    <x v="81"/>
  </r>
  <r>
    <x v="615"/>
  </r>
  <r>
    <x v="137"/>
  </r>
  <r>
    <x v="616"/>
  </r>
  <r>
    <x v="1"/>
  </r>
  <r>
    <x v="334"/>
  </r>
  <r>
    <x v="617"/>
  </r>
  <r>
    <x v="608"/>
  </r>
  <r>
    <x v="618"/>
  </r>
  <r>
    <x v="619"/>
  </r>
  <r>
    <x v="4"/>
  </r>
  <r>
    <x v="309"/>
  </r>
  <r>
    <x v="620"/>
  </r>
  <r>
    <x v="512"/>
  </r>
  <r>
    <x v="621"/>
  </r>
  <r>
    <x v="64"/>
  </r>
  <r>
    <x v="622"/>
  </r>
  <r>
    <x v="623"/>
  </r>
  <r>
    <x v="58"/>
  </r>
  <r>
    <x v="80"/>
  </r>
  <r>
    <x v="16"/>
  </r>
  <r>
    <x v="624"/>
  </r>
  <r>
    <x v="611"/>
  </r>
  <r>
    <x v="8"/>
  </r>
  <r>
    <x v="625"/>
  </r>
  <r>
    <x v="552"/>
  </r>
  <r>
    <x v="626"/>
  </r>
  <r>
    <x v="627"/>
  </r>
  <r>
    <x v="628"/>
  </r>
  <r>
    <x v="629"/>
  </r>
  <r>
    <x v="630"/>
  </r>
  <r>
    <x v="452"/>
  </r>
  <r>
    <x v="631"/>
  </r>
  <r>
    <x v="195"/>
  </r>
  <r>
    <x v="22"/>
  </r>
  <r>
    <x v="32"/>
  </r>
  <r>
    <x v="308"/>
  </r>
  <r>
    <x v="17"/>
  </r>
  <r>
    <x v="552"/>
  </r>
  <r>
    <x v="174"/>
  </r>
  <r>
    <x v="81"/>
  </r>
  <r>
    <x v="66"/>
  </r>
  <r>
    <x v="632"/>
  </r>
  <r>
    <x v="633"/>
  </r>
  <r>
    <x v="8"/>
  </r>
  <r>
    <x v="634"/>
  </r>
  <r>
    <x v="144"/>
  </r>
  <r>
    <x v="635"/>
  </r>
  <r>
    <x v="16"/>
  </r>
  <r>
    <x v="636"/>
  </r>
  <r>
    <x v="13"/>
  </r>
  <r>
    <x v="552"/>
  </r>
  <r>
    <x v="82"/>
  </r>
  <r>
    <x v="6"/>
  </r>
  <r>
    <x v="3"/>
  </r>
  <r>
    <x v="637"/>
  </r>
  <r>
    <x v="142"/>
  </r>
  <r>
    <x v="62"/>
  </r>
  <r>
    <x v="143"/>
  </r>
  <r>
    <x v="638"/>
  </r>
  <r>
    <x v="639"/>
  </r>
  <r>
    <x v="640"/>
  </r>
  <r>
    <x v="552"/>
  </r>
  <r>
    <x v="66"/>
  </r>
  <r>
    <x v="37"/>
  </r>
  <r>
    <x v="641"/>
  </r>
  <r>
    <x v="642"/>
  </r>
  <r>
    <x v="170"/>
  </r>
  <r>
    <x v="552"/>
  </r>
  <r>
    <x v="643"/>
  </r>
  <r>
    <x v="644"/>
  </r>
  <r>
    <x v="237"/>
  </r>
  <r>
    <x v="17"/>
  </r>
  <r>
    <x v="645"/>
  </r>
  <r>
    <x v="37"/>
  </r>
  <r>
    <x v="54"/>
  </r>
  <r>
    <x v="346"/>
  </r>
  <r>
    <x v="606"/>
  </r>
  <r>
    <x v="646"/>
  </r>
  <r>
    <x v="7"/>
  </r>
  <r>
    <x v="647"/>
  </r>
  <r>
    <x v="80"/>
  </r>
  <r>
    <x v="23"/>
  </r>
  <r>
    <x v="361"/>
  </r>
  <r>
    <x v="2"/>
  </r>
  <r>
    <x v="272"/>
  </r>
  <r>
    <x v="221"/>
  </r>
  <r>
    <x v="648"/>
  </r>
  <r>
    <x v="8"/>
  </r>
  <r>
    <x v="17"/>
  </r>
  <r>
    <x v="320"/>
  </r>
  <r>
    <x v="570"/>
  </r>
  <r>
    <x v="5"/>
  </r>
  <r>
    <x v="194"/>
  </r>
  <r>
    <x v="552"/>
  </r>
  <r>
    <x v="79"/>
  </r>
  <r>
    <x v="649"/>
  </r>
  <r>
    <x v="6"/>
  </r>
  <r>
    <x v="650"/>
  </r>
  <r>
    <x v="651"/>
  </r>
  <r>
    <x v="89"/>
  </r>
  <r>
    <x v="652"/>
  </r>
  <r>
    <x v="635"/>
  </r>
  <r>
    <x v="653"/>
  </r>
  <r>
    <x v="654"/>
  </r>
  <r>
    <x v="278"/>
  </r>
  <r>
    <x v="655"/>
  </r>
  <r>
    <x v="656"/>
  </r>
  <r>
    <x v="424"/>
  </r>
  <r>
    <x v="657"/>
  </r>
  <r>
    <x v="251"/>
  </r>
  <r>
    <x v="54"/>
  </r>
  <r>
    <x v="602"/>
  </r>
  <r>
    <x v="658"/>
  </r>
  <r>
    <x v="140"/>
  </r>
  <r>
    <x v="441"/>
  </r>
  <r>
    <x v="1"/>
  </r>
  <r>
    <x v="436"/>
  </r>
  <r>
    <x v="659"/>
  </r>
  <r>
    <x v="8"/>
  </r>
  <r>
    <x v="58"/>
  </r>
  <r>
    <x v="660"/>
  </r>
  <r>
    <x v="530"/>
  </r>
  <r>
    <x v="23"/>
  </r>
  <r>
    <x v="66"/>
  </r>
  <r>
    <x v="84"/>
  </r>
  <r>
    <x v="5"/>
  </r>
  <r>
    <x v="144"/>
  </r>
  <r>
    <x v="661"/>
  </r>
  <r>
    <x v="18"/>
  </r>
  <r>
    <x v="72"/>
  </r>
  <r>
    <x v="13"/>
  </r>
  <r>
    <x v="552"/>
  </r>
  <r>
    <x v="40"/>
  </r>
  <r>
    <x v="552"/>
  </r>
  <r>
    <x v="662"/>
  </r>
  <r>
    <x v="552"/>
  </r>
  <r>
    <x v="663"/>
  </r>
  <r>
    <x v="1"/>
  </r>
  <r>
    <x v="197"/>
  </r>
  <r>
    <x v="82"/>
  </r>
  <r>
    <x v="186"/>
  </r>
  <r>
    <x v="41"/>
  </r>
  <r>
    <x v="204"/>
  </r>
  <r>
    <x v="174"/>
  </r>
  <r>
    <x v="8"/>
  </r>
  <r>
    <x v="664"/>
  </r>
  <r>
    <x v="58"/>
  </r>
  <r>
    <x v="368"/>
  </r>
  <r>
    <x v="665"/>
  </r>
  <r>
    <x v="52"/>
  </r>
  <r>
    <x v="666"/>
  </r>
  <r>
    <x v="360"/>
  </r>
  <r>
    <x v="667"/>
  </r>
  <r>
    <x v="146"/>
  </r>
  <r>
    <x v="668"/>
  </r>
  <r>
    <x v="23"/>
  </r>
  <r>
    <x v="22"/>
  </r>
  <r>
    <x v="221"/>
  </r>
  <r>
    <x v="8"/>
  </r>
  <r>
    <x v="81"/>
  </r>
  <r>
    <x v="81"/>
  </r>
  <r>
    <x v="669"/>
  </r>
  <r>
    <x v="554"/>
  </r>
  <r>
    <x v="16"/>
  </r>
  <r>
    <x v="79"/>
  </r>
  <r>
    <x v="212"/>
  </r>
  <r>
    <x v="246"/>
  </r>
  <r>
    <x v="670"/>
  </r>
  <r>
    <x v="13"/>
  </r>
  <r>
    <x v="574"/>
  </r>
  <r>
    <x v="552"/>
  </r>
  <r>
    <x v="671"/>
  </r>
  <r>
    <x v="37"/>
  </r>
  <r>
    <x v="672"/>
  </r>
  <r>
    <x v="673"/>
  </r>
  <r>
    <x v="674"/>
  </r>
  <r>
    <x v="675"/>
  </r>
  <r>
    <x v="676"/>
  </r>
  <r>
    <x v="677"/>
  </r>
  <r>
    <x v="471"/>
  </r>
  <r>
    <x v="678"/>
  </r>
  <r>
    <x v="679"/>
  </r>
  <r>
    <x v="680"/>
  </r>
  <r>
    <x v="221"/>
  </r>
  <r>
    <x v="53"/>
  </r>
  <r>
    <x v="279"/>
  </r>
  <r>
    <x v="552"/>
  </r>
  <r>
    <x v="14"/>
  </r>
  <r>
    <x v="72"/>
  </r>
  <r>
    <x v="681"/>
  </r>
  <r>
    <x v="36"/>
  </r>
  <r>
    <x v="224"/>
  </r>
  <r>
    <x v="682"/>
  </r>
  <r>
    <x v="92"/>
  </r>
  <r>
    <x v="89"/>
  </r>
  <r>
    <x v="65"/>
  </r>
  <r>
    <x v="290"/>
  </r>
  <r>
    <x v="683"/>
  </r>
  <r>
    <x v="251"/>
  </r>
  <r>
    <x v="684"/>
  </r>
  <r>
    <x v="685"/>
  </r>
  <r>
    <x v="17"/>
  </r>
  <r>
    <x v="191"/>
  </r>
  <r>
    <x v="140"/>
  </r>
  <r>
    <x v="528"/>
  </r>
  <r>
    <x v="552"/>
  </r>
  <r>
    <x v="36"/>
  </r>
  <r>
    <x v="12"/>
  </r>
  <r>
    <x v="323"/>
  </r>
  <r>
    <x v="6"/>
  </r>
  <r>
    <x v="686"/>
  </r>
  <r>
    <x v="687"/>
  </r>
  <r>
    <x v="688"/>
  </r>
  <r>
    <x v="689"/>
  </r>
  <r>
    <x v="89"/>
  </r>
  <r>
    <x v="690"/>
  </r>
  <r>
    <x v="6"/>
  </r>
  <r>
    <x v="552"/>
  </r>
  <r>
    <x v="266"/>
  </r>
  <r>
    <x v="552"/>
  </r>
  <r>
    <x v="9"/>
  </r>
  <r>
    <x v="691"/>
  </r>
  <r>
    <x v="6"/>
  </r>
  <r>
    <x v="8"/>
  </r>
  <r>
    <x v="692"/>
  </r>
  <r>
    <x v="693"/>
  </r>
  <r>
    <x v="694"/>
  </r>
  <r>
    <x v="695"/>
  </r>
  <r>
    <x v="36"/>
  </r>
  <r>
    <x v="696"/>
  </r>
  <r>
    <x v="697"/>
  </r>
  <r>
    <x v="698"/>
  </r>
  <r>
    <x v="86"/>
  </r>
  <r>
    <x v="699"/>
  </r>
  <r>
    <x v="201"/>
  </r>
  <r>
    <x v="58"/>
  </r>
  <r>
    <x v="37"/>
  </r>
  <r>
    <x v="359"/>
  </r>
  <r>
    <x v="13"/>
  </r>
  <r>
    <x v="367"/>
  </r>
  <r>
    <x v="54"/>
  </r>
  <r>
    <x v="2"/>
  </r>
  <r>
    <x v="700"/>
  </r>
  <r>
    <x v="75"/>
  </r>
  <r>
    <x v="6"/>
  </r>
  <r>
    <x v="323"/>
  </r>
  <r>
    <x v="99"/>
  </r>
  <r>
    <x v="27"/>
  </r>
  <r>
    <x v="268"/>
  </r>
  <r>
    <x v="89"/>
  </r>
  <r>
    <x v="701"/>
  </r>
  <r>
    <x v="702"/>
  </r>
  <r>
    <x v="19"/>
  </r>
  <r>
    <x v="703"/>
  </r>
  <r>
    <x v="190"/>
  </r>
  <r>
    <x v="50"/>
  </r>
  <r>
    <x v="259"/>
  </r>
  <r>
    <x v="4"/>
  </r>
  <r>
    <x v="62"/>
  </r>
  <r>
    <x v="704"/>
  </r>
  <r>
    <x v="552"/>
  </r>
  <r>
    <x v="59"/>
  </r>
  <r>
    <x v="154"/>
  </r>
  <r>
    <x v="400"/>
  </r>
  <r>
    <x v="270"/>
  </r>
  <r>
    <x v="144"/>
  </r>
  <r>
    <x v="705"/>
  </r>
  <r>
    <x v="494"/>
  </r>
  <r>
    <x v="31"/>
  </r>
  <r>
    <x v="310"/>
  </r>
  <r>
    <x v="116"/>
  </r>
  <r>
    <x v="706"/>
  </r>
  <r>
    <x v="707"/>
  </r>
  <r>
    <x v="4"/>
  </r>
  <r>
    <x v="98"/>
  </r>
  <r>
    <x v="708"/>
  </r>
  <r>
    <x v="709"/>
  </r>
  <r>
    <x v="710"/>
  </r>
  <r>
    <x v="9"/>
  </r>
  <r>
    <x v="711"/>
  </r>
  <r>
    <x v="712"/>
  </r>
  <r>
    <x v="1"/>
  </r>
  <r>
    <x v="713"/>
  </r>
  <r>
    <x v="714"/>
  </r>
  <r>
    <x v="715"/>
  </r>
  <r>
    <x v="94"/>
  </r>
  <r>
    <x v="716"/>
  </r>
  <r>
    <x v="59"/>
  </r>
  <r>
    <x v="717"/>
  </r>
  <r>
    <x v="102"/>
  </r>
  <r>
    <x v="718"/>
  </r>
  <r>
    <x v="719"/>
  </r>
  <r>
    <x v="358"/>
  </r>
  <r>
    <x v="720"/>
  </r>
  <r>
    <x v="721"/>
  </r>
  <r>
    <x v="9"/>
  </r>
  <r>
    <x v="142"/>
  </r>
  <r>
    <x v="722"/>
  </r>
  <r>
    <x v="1"/>
  </r>
  <r>
    <x v="552"/>
  </r>
  <r>
    <x v="723"/>
  </r>
  <r>
    <x v="194"/>
  </r>
  <r>
    <x v="9"/>
  </r>
  <r>
    <x v="724"/>
  </r>
  <r>
    <x v="1"/>
  </r>
  <r>
    <x v="725"/>
  </r>
  <r>
    <x v="12"/>
  </r>
  <r>
    <x v="6"/>
  </r>
  <r>
    <x v="100"/>
  </r>
  <r>
    <x v="726"/>
  </r>
  <r>
    <x v="81"/>
  </r>
  <r>
    <x v="9"/>
  </r>
  <r>
    <x v="8"/>
  </r>
  <r>
    <x v="727"/>
  </r>
  <r>
    <x v="728"/>
  </r>
  <r>
    <x v="729"/>
  </r>
  <r>
    <x v="730"/>
  </r>
  <r>
    <x v="40"/>
  </r>
  <r>
    <x v="731"/>
  </r>
  <r>
    <x v="731"/>
  </r>
  <r>
    <x v="22"/>
  </r>
  <r>
    <x v="552"/>
  </r>
  <r>
    <x v="732"/>
  </r>
  <r>
    <x v="733"/>
  </r>
  <r>
    <x v="734"/>
  </r>
  <r>
    <x v="735"/>
  </r>
  <r>
    <x v="146"/>
  </r>
  <r>
    <x v="731"/>
  </r>
  <r>
    <x v="58"/>
  </r>
  <r>
    <x v="1"/>
  </r>
  <r>
    <x v="552"/>
  </r>
  <r>
    <x v="408"/>
  </r>
  <r>
    <x v="146"/>
  </r>
  <r>
    <x v="736"/>
  </r>
  <r>
    <x v="116"/>
  </r>
  <r>
    <x v="134"/>
  </r>
  <r>
    <x v="737"/>
  </r>
  <r>
    <x v="286"/>
  </r>
  <r>
    <x v="552"/>
  </r>
  <r>
    <x v="738"/>
  </r>
  <r>
    <x v="739"/>
  </r>
  <r>
    <x v="359"/>
  </r>
  <r>
    <x v="482"/>
  </r>
  <r>
    <x v="3"/>
  </r>
  <r>
    <x v="740"/>
  </r>
  <r>
    <x v="741"/>
  </r>
  <r>
    <x v="742"/>
  </r>
  <r>
    <x v="278"/>
  </r>
  <r>
    <x v="723"/>
  </r>
  <r>
    <x v="743"/>
  </r>
  <r>
    <x v="744"/>
  </r>
  <r>
    <x v="214"/>
  </r>
  <r>
    <x v="745"/>
  </r>
  <r>
    <x v="6"/>
  </r>
  <r>
    <x v="746"/>
  </r>
  <r>
    <x v="747"/>
  </r>
  <r>
    <x v="748"/>
  </r>
  <r>
    <x v="116"/>
  </r>
  <r>
    <x v="749"/>
  </r>
  <r>
    <x v="71"/>
  </r>
  <r>
    <x v="221"/>
  </r>
  <r>
    <x v="169"/>
  </r>
  <r>
    <x v="82"/>
  </r>
  <r>
    <x v="750"/>
  </r>
  <r>
    <x v="552"/>
  </r>
  <r>
    <x v="751"/>
  </r>
  <r>
    <x v="221"/>
  </r>
  <r>
    <x v="752"/>
  </r>
  <r>
    <x v="753"/>
  </r>
  <r>
    <x v="754"/>
  </r>
  <r>
    <x v="755"/>
  </r>
  <r>
    <x v="756"/>
  </r>
  <r>
    <x v="81"/>
  </r>
  <r>
    <x v="35"/>
  </r>
  <r>
    <x v="757"/>
  </r>
  <r>
    <x v="344"/>
  </r>
  <r>
    <x v="758"/>
  </r>
  <r>
    <x v="707"/>
  </r>
  <r>
    <x v="759"/>
  </r>
  <r>
    <x v="695"/>
  </r>
  <r>
    <x v="287"/>
  </r>
  <r>
    <x v="760"/>
  </r>
  <r>
    <x v="761"/>
  </r>
  <r>
    <x v="762"/>
  </r>
  <r>
    <x v="763"/>
  </r>
  <r>
    <x v="110"/>
  </r>
  <r>
    <x v="764"/>
  </r>
  <r>
    <x v="624"/>
  </r>
  <r>
    <x v="552"/>
  </r>
  <r>
    <x v="765"/>
  </r>
  <r>
    <x v="17"/>
  </r>
  <r>
    <x v="552"/>
  </r>
  <r>
    <x v="766"/>
  </r>
  <r>
    <x v="512"/>
  </r>
  <r>
    <x v="176"/>
  </r>
  <r>
    <x v="767"/>
  </r>
  <r>
    <x v="32"/>
  </r>
  <r>
    <x v="8"/>
  </r>
  <r>
    <x v="570"/>
  </r>
  <r>
    <x v="428"/>
  </r>
  <r>
    <x v="18"/>
  </r>
  <r>
    <x v="13"/>
  </r>
  <r>
    <x v="768"/>
  </r>
  <r>
    <x v="769"/>
  </r>
  <r>
    <x v="4"/>
  </r>
  <r>
    <x v="131"/>
  </r>
  <r>
    <x v="639"/>
  </r>
  <r>
    <x v="277"/>
  </r>
  <r>
    <x v="384"/>
  </r>
  <r>
    <x v="142"/>
  </r>
  <r>
    <x v="2"/>
  </r>
  <r>
    <x v="23"/>
  </r>
  <r>
    <x v="770"/>
  </r>
  <r>
    <x v="146"/>
  </r>
  <r>
    <x v="5"/>
  </r>
  <r>
    <x v="297"/>
  </r>
  <r>
    <x v="370"/>
  </r>
  <r>
    <x v="171"/>
  </r>
  <r>
    <x v="435"/>
  </r>
  <r>
    <x v="351"/>
  </r>
  <r>
    <x v="346"/>
  </r>
  <r>
    <x v="13"/>
  </r>
  <r>
    <x v="9"/>
  </r>
  <r>
    <x v="36"/>
  </r>
  <r>
    <x v="771"/>
  </r>
  <r>
    <x v="3"/>
  </r>
  <r>
    <x v="150"/>
  </r>
  <r>
    <x v="62"/>
  </r>
  <r>
    <x v="631"/>
  </r>
  <r>
    <x v="772"/>
  </r>
  <r>
    <x v="773"/>
  </r>
  <r>
    <x v="70"/>
  </r>
  <r>
    <x v="689"/>
  </r>
  <r>
    <x v="37"/>
  </r>
  <r>
    <x v="19"/>
  </r>
  <r>
    <x v="0"/>
  </r>
  <r>
    <x v="774"/>
  </r>
  <r>
    <x v="587"/>
  </r>
  <r>
    <x v="775"/>
  </r>
  <r>
    <x v="172"/>
  </r>
  <r>
    <x v="5"/>
  </r>
  <r>
    <x v="584"/>
  </r>
  <r>
    <x v="776"/>
  </r>
  <r>
    <x v="777"/>
  </r>
  <r>
    <x v="13"/>
  </r>
  <r>
    <x v="778"/>
  </r>
  <r>
    <x v="1"/>
  </r>
  <r>
    <x v="474"/>
  </r>
  <r>
    <x v="779"/>
  </r>
  <r>
    <x v="780"/>
  </r>
  <r>
    <x v="673"/>
  </r>
  <r>
    <x v="276"/>
  </r>
  <r>
    <x v="16"/>
  </r>
  <r>
    <x v="275"/>
  </r>
  <r>
    <x v="146"/>
  </r>
  <r>
    <x v="5"/>
  </r>
  <r>
    <x v="3"/>
  </r>
  <r>
    <x v="781"/>
  </r>
  <r>
    <x v="689"/>
  </r>
  <r>
    <x v="782"/>
  </r>
  <r>
    <x v="783"/>
  </r>
  <r>
    <x v="784"/>
  </r>
  <r>
    <x v="453"/>
  </r>
  <r>
    <x v="785"/>
  </r>
  <r>
    <x v="786"/>
  </r>
  <r>
    <x v="0"/>
  </r>
  <r>
    <x v="552"/>
  </r>
  <r>
    <x v="362"/>
  </r>
  <r>
    <x v="23"/>
  </r>
  <r>
    <x v="59"/>
  </r>
  <r>
    <x v="416"/>
  </r>
  <r>
    <x v="787"/>
  </r>
  <r>
    <x v="82"/>
  </r>
  <r>
    <x v="788"/>
  </r>
  <r>
    <x v="664"/>
  </r>
  <r>
    <x v="111"/>
  </r>
  <r>
    <x v="789"/>
  </r>
  <r>
    <x v="790"/>
  </r>
  <r>
    <x v="19"/>
  </r>
  <r>
    <x v="791"/>
  </r>
  <r>
    <x v="292"/>
  </r>
  <r>
    <x v="792"/>
  </r>
  <r>
    <x v="793"/>
  </r>
  <r>
    <x v="17"/>
  </r>
  <r>
    <x v="794"/>
  </r>
  <r>
    <x v="116"/>
  </r>
  <r>
    <x v="488"/>
  </r>
  <r>
    <x v="35"/>
  </r>
  <r>
    <x v="11"/>
  </r>
  <r>
    <x v="795"/>
  </r>
  <r>
    <x v="796"/>
  </r>
  <r>
    <x v="775"/>
  </r>
  <r>
    <x v="552"/>
  </r>
  <r>
    <x v="797"/>
  </r>
  <r>
    <x v="798"/>
  </r>
  <r>
    <x v="1"/>
  </r>
  <r>
    <x v="799"/>
  </r>
  <r>
    <x v="800"/>
  </r>
  <r>
    <x v="612"/>
  </r>
  <r>
    <x v="23"/>
  </r>
  <r>
    <x v="17"/>
  </r>
  <r>
    <x v="801"/>
  </r>
  <r>
    <x v="802"/>
  </r>
  <r>
    <x v="16"/>
  </r>
  <r>
    <x v="17"/>
  </r>
  <r>
    <x v="673"/>
  </r>
  <r>
    <x v="17"/>
  </r>
  <r>
    <x v="117"/>
  </r>
  <r>
    <x v="17"/>
  </r>
  <r>
    <x v="7"/>
  </r>
  <r>
    <x v="197"/>
  </r>
  <r>
    <x v="283"/>
  </r>
  <r>
    <x v="13"/>
  </r>
  <r>
    <x v="16"/>
  </r>
  <r>
    <x v="803"/>
  </r>
  <r>
    <x v="54"/>
  </r>
  <r>
    <x v="350"/>
  </r>
  <r>
    <x v="707"/>
  </r>
  <r>
    <x v="463"/>
  </r>
  <r>
    <x v="804"/>
  </r>
  <r>
    <x v="115"/>
  </r>
  <r>
    <x v="805"/>
  </r>
  <r>
    <x v="806"/>
  </r>
  <r>
    <x v="143"/>
  </r>
  <r>
    <x v="807"/>
  </r>
  <r>
    <x v="808"/>
  </r>
  <r>
    <x v="809"/>
  </r>
  <r>
    <x v="251"/>
  </r>
  <r>
    <x v="810"/>
  </r>
  <r>
    <x v="22"/>
  </r>
  <r>
    <x v="208"/>
  </r>
  <r>
    <x v="811"/>
  </r>
  <r>
    <x v="433"/>
  </r>
  <r>
    <x v="812"/>
  </r>
  <r>
    <x v="549"/>
  </r>
  <r>
    <x v="813"/>
  </r>
  <r>
    <x v="814"/>
  </r>
  <r>
    <x v="37"/>
  </r>
  <r>
    <x v="815"/>
  </r>
  <r>
    <x v="816"/>
  </r>
  <r>
    <x v="9"/>
  </r>
  <r>
    <x v="64"/>
  </r>
  <r>
    <x v="80"/>
  </r>
  <r>
    <x v="817"/>
  </r>
  <r>
    <x v="818"/>
  </r>
  <r>
    <x v="111"/>
  </r>
  <r>
    <x v="819"/>
  </r>
  <r>
    <x v="820"/>
  </r>
  <r>
    <x v="552"/>
  </r>
  <r>
    <x v="163"/>
  </r>
  <r>
    <x v="821"/>
  </r>
  <r>
    <x v="741"/>
  </r>
  <r>
    <x v="822"/>
  </r>
  <r>
    <x v="103"/>
  </r>
  <r>
    <x v="126"/>
  </r>
  <r>
    <x v="823"/>
  </r>
  <r>
    <x v="0"/>
  </r>
  <r>
    <x v="1"/>
  </r>
  <r>
    <x v="824"/>
  </r>
  <r>
    <x v="825"/>
  </r>
  <r>
    <x v="176"/>
  </r>
  <r>
    <x v="782"/>
  </r>
  <r>
    <x v="1"/>
  </r>
  <r>
    <x v="826"/>
  </r>
  <r>
    <x v="81"/>
  </r>
  <r>
    <x v="13"/>
  </r>
  <r>
    <x v="827"/>
  </r>
  <r>
    <x v="828"/>
  </r>
  <r>
    <x v="17"/>
  </r>
  <r>
    <x v="220"/>
  </r>
  <r>
    <x v="13"/>
  </r>
  <r>
    <x v="435"/>
  </r>
  <r>
    <x v="287"/>
  </r>
  <r>
    <x v="829"/>
  </r>
  <r>
    <x v="830"/>
  </r>
  <r>
    <x v="89"/>
  </r>
  <r>
    <x v="75"/>
  </r>
  <r>
    <x v="157"/>
  </r>
  <r>
    <x v="81"/>
  </r>
  <r>
    <x v="9"/>
  </r>
  <r>
    <x v="552"/>
  </r>
  <r>
    <x v="174"/>
  </r>
  <r>
    <x v="552"/>
  </r>
  <r>
    <x v="582"/>
  </r>
  <r>
    <x v="57"/>
  </r>
  <r>
    <x v="73"/>
  </r>
  <r>
    <x v="137"/>
  </r>
  <r>
    <x v="1"/>
  </r>
  <r>
    <x v="552"/>
  </r>
  <r>
    <x v="831"/>
  </r>
  <r>
    <x v="832"/>
  </r>
  <r>
    <x v="526"/>
  </r>
  <r>
    <x v="769"/>
  </r>
  <r>
    <x v="11"/>
  </r>
  <r>
    <x v="1"/>
  </r>
  <r>
    <x v="12"/>
  </r>
  <r>
    <x v="17"/>
  </r>
  <r>
    <x v="552"/>
  </r>
  <r>
    <x v="833"/>
  </r>
  <r>
    <x v="834"/>
  </r>
  <r>
    <x v="712"/>
  </r>
  <r>
    <x v="835"/>
  </r>
  <r>
    <x v="836"/>
  </r>
  <r>
    <x v="370"/>
  </r>
  <r>
    <x v="337"/>
  </r>
  <r>
    <x v="837"/>
  </r>
  <r>
    <x v="838"/>
  </r>
  <r>
    <x v="839"/>
  </r>
  <r>
    <x v="840"/>
  </r>
  <r>
    <x v="841"/>
  </r>
  <r>
    <x v="842"/>
  </r>
  <r>
    <x v="778"/>
  </r>
  <r>
    <x v="552"/>
  </r>
  <r>
    <x v="843"/>
  </r>
  <r>
    <x v="812"/>
  </r>
  <r>
    <x v="844"/>
  </r>
  <r>
    <x v="75"/>
  </r>
  <r>
    <x v="845"/>
  </r>
  <r>
    <x v="1"/>
  </r>
  <r>
    <x v="846"/>
  </r>
  <r>
    <x v="221"/>
  </r>
  <r>
    <x v="847"/>
  </r>
  <r>
    <x v="8"/>
  </r>
  <r>
    <x v="848"/>
  </r>
  <r>
    <x v="849"/>
  </r>
  <r>
    <x v="1"/>
  </r>
  <r>
    <x v="850"/>
  </r>
  <r>
    <x v="851"/>
  </r>
  <r>
    <x v="1"/>
  </r>
  <r>
    <x v="104"/>
  </r>
  <r>
    <x v="631"/>
  </r>
  <r>
    <x v="534"/>
  </r>
  <r>
    <x v="852"/>
  </r>
  <r>
    <x v="66"/>
  </r>
  <r>
    <x v="520"/>
  </r>
  <r>
    <x v="62"/>
  </r>
  <r>
    <x v="9"/>
  </r>
  <r>
    <x v="62"/>
  </r>
  <r>
    <x v="853"/>
  </r>
  <r>
    <x v="142"/>
  </r>
  <r>
    <x v="854"/>
  </r>
  <r>
    <x v="323"/>
  </r>
  <r>
    <x v="194"/>
  </r>
  <r>
    <x v="54"/>
  </r>
  <r>
    <x v="1"/>
  </r>
  <r>
    <x v="855"/>
  </r>
  <r>
    <x v="856"/>
  </r>
  <r>
    <x v="36"/>
  </r>
  <r>
    <x v="552"/>
  </r>
  <r>
    <x v="176"/>
  </r>
  <r>
    <x v="857"/>
  </r>
  <r>
    <x v="808"/>
  </r>
  <r>
    <x v="858"/>
  </r>
  <r>
    <x v="17"/>
  </r>
  <r>
    <x v="276"/>
  </r>
  <r>
    <x v="859"/>
  </r>
  <r>
    <x v="552"/>
  </r>
  <r>
    <x v="18"/>
  </r>
  <r>
    <x v="552"/>
  </r>
  <r>
    <x v="81"/>
  </r>
  <r>
    <x v="349"/>
  </r>
  <r>
    <x v="860"/>
  </r>
  <r>
    <x v="635"/>
  </r>
  <r>
    <x v="75"/>
  </r>
  <r>
    <x v="315"/>
  </r>
  <r>
    <x v="276"/>
  </r>
  <r>
    <x v="861"/>
  </r>
  <r>
    <x v="862"/>
  </r>
  <r>
    <x v="9"/>
  </r>
  <r>
    <x v="36"/>
  </r>
  <r>
    <x v="54"/>
  </r>
  <r>
    <x v="863"/>
  </r>
  <r>
    <x v="864"/>
  </r>
  <r>
    <x v="865"/>
  </r>
  <r>
    <x v="866"/>
  </r>
  <r>
    <x v="276"/>
  </r>
  <r>
    <x v="86"/>
  </r>
  <r>
    <x v="323"/>
  </r>
  <r>
    <x v="78"/>
  </r>
  <r>
    <x v="91"/>
  </r>
  <r>
    <x v="343"/>
  </r>
  <r>
    <x v="555"/>
  </r>
  <r>
    <x v="276"/>
  </r>
  <r>
    <x v="13"/>
  </r>
  <r>
    <x v="7"/>
  </r>
  <r>
    <x v="79"/>
  </r>
  <r>
    <x v="5"/>
  </r>
  <r>
    <x v="867"/>
  </r>
  <r>
    <x v="868"/>
  </r>
  <r>
    <x v="549"/>
  </r>
  <r>
    <x v="869"/>
  </r>
  <r>
    <x v="41"/>
  </r>
  <r>
    <x v="28"/>
  </r>
  <r>
    <x v="279"/>
  </r>
  <r>
    <x v="7"/>
  </r>
  <r>
    <x v="170"/>
  </r>
  <r>
    <x v="821"/>
  </r>
  <r>
    <x v="870"/>
  </r>
  <r>
    <x v="871"/>
  </r>
  <r>
    <x v="872"/>
  </r>
  <r>
    <x v="873"/>
  </r>
  <r>
    <x v="874"/>
  </r>
  <r>
    <x v="178"/>
  </r>
  <r>
    <x v="875"/>
  </r>
  <r>
    <x v="876"/>
  </r>
  <r>
    <x v="77"/>
  </r>
  <r>
    <x v="877"/>
  </r>
  <r>
    <x v="878"/>
  </r>
  <r>
    <x v="78"/>
  </r>
  <r>
    <x v="636"/>
  </r>
  <r>
    <x v="16"/>
  </r>
  <r>
    <x v="879"/>
  </r>
  <r>
    <x v="880"/>
  </r>
  <r>
    <x v="9"/>
  </r>
  <r>
    <x v="367"/>
  </r>
  <r>
    <x v="881"/>
  </r>
  <r>
    <x v="82"/>
  </r>
  <r>
    <x v="882"/>
  </r>
  <r>
    <x v="556"/>
  </r>
  <r>
    <x v="539"/>
  </r>
  <r>
    <x v="172"/>
  </r>
  <r>
    <x v="190"/>
  </r>
  <r>
    <x v="883"/>
  </r>
  <r>
    <x v="884"/>
  </r>
  <r>
    <x v="552"/>
  </r>
  <r>
    <x v="885"/>
  </r>
  <r>
    <x v="886"/>
  </r>
  <r>
    <x v="887"/>
  </r>
  <r>
    <x v="174"/>
  </r>
  <r>
    <x v="888"/>
  </r>
  <r>
    <x v="889"/>
  </r>
  <r>
    <x v="320"/>
  </r>
  <r>
    <x v="231"/>
  </r>
  <r>
    <x v="890"/>
  </r>
  <r>
    <x v="80"/>
  </r>
  <r>
    <x v="16"/>
  </r>
  <r>
    <x v="677"/>
  </r>
  <r>
    <x v="5"/>
  </r>
  <r>
    <x v="552"/>
  </r>
  <r>
    <x v="891"/>
  </r>
  <r>
    <x v="208"/>
  </r>
  <r>
    <x v="8"/>
  </r>
  <r>
    <x v="892"/>
  </r>
  <r>
    <x v="893"/>
  </r>
  <r>
    <x v="894"/>
  </r>
  <r>
    <x v="19"/>
  </r>
  <r>
    <x v="0"/>
  </r>
  <r>
    <x v="320"/>
  </r>
  <r>
    <x v="89"/>
  </r>
  <r>
    <x v="552"/>
  </r>
  <r>
    <x v="895"/>
  </r>
  <r>
    <x v="163"/>
  </r>
  <r>
    <x v="896"/>
  </r>
  <r>
    <x v="59"/>
  </r>
  <r>
    <x v="221"/>
  </r>
  <r>
    <x v="897"/>
  </r>
  <r>
    <x v="116"/>
  </r>
  <r>
    <x v="898"/>
  </r>
  <r>
    <x v="552"/>
  </r>
  <r>
    <x v="174"/>
  </r>
  <r>
    <x v="899"/>
  </r>
  <r>
    <x v="900"/>
  </r>
  <r>
    <x v="330"/>
  </r>
  <r>
    <x v="58"/>
  </r>
  <r>
    <x v="901"/>
  </r>
  <r>
    <x v="383"/>
  </r>
  <r>
    <x v="692"/>
  </r>
  <r>
    <x v="902"/>
  </r>
  <r>
    <x v="3"/>
  </r>
  <r>
    <x v="146"/>
  </r>
  <r>
    <x v="6"/>
  </r>
  <r>
    <x v="903"/>
  </r>
  <r>
    <x v="904"/>
  </r>
  <r>
    <x v="905"/>
  </r>
  <r>
    <x v="906"/>
  </r>
  <r>
    <x v="865"/>
  </r>
  <r>
    <x v="606"/>
  </r>
  <r>
    <x v="907"/>
  </r>
  <r>
    <x v="1"/>
  </r>
  <r>
    <x v="908"/>
  </r>
  <r>
    <x v="117"/>
  </r>
  <r>
    <x v="35"/>
  </r>
  <r>
    <x v="471"/>
  </r>
  <r>
    <x v="13"/>
  </r>
  <r>
    <x v="909"/>
  </r>
  <r>
    <x v="5"/>
  </r>
  <r>
    <x v="498"/>
  </r>
  <r>
    <x v="177"/>
  </r>
  <r>
    <x v="910"/>
  </r>
  <r>
    <x v="552"/>
  </r>
  <r>
    <x v="1"/>
  </r>
  <r>
    <x v="81"/>
  </r>
  <r>
    <x v="911"/>
  </r>
  <r>
    <x v="426"/>
  </r>
  <r>
    <x v="552"/>
  </r>
  <r>
    <x v="5"/>
  </r>
  <r>
    <x v="193"/>
  </r>
  <r>
    <x v="709"/>
  </r>
  <r>
    <x v="555"/>
  </r>
  <r>
    <x v="912"/>
  </r>
  <r>
    <x v="73"/>
  </r>
  <r>
    <x v="913"/>
  </r>
  <r>
    <x v="89"/>
  </r>
  <r>
    <x v="897"/>
  </r>
  <r>
    <x v="734"/>
  </r>
  <r>
    <x v="17"/>
  </r>
  <r>
    <x v="848"/>
  </r>
  <r>
    <x v="224"/>
  </r>
  <r>
    <x v="94"/>
  </r>
  <r>
    <x v="914"/>
  </r>
  <r>
    <x v="915"/>
  </r>
  <r>
    <x v="203"/>
  </r>
  <r>
    <x v="35"/>
  </r>
  <r>
    <x v="916"/>
  </r>
  <r>
    <x v="917"/>
  </r>
  <r>
    <x v="14"/>
  </r>
  <r>
    <x v="142"/>
  </r>
  <r>
    <x v="918"/>
  </r>
  <r>
    <x v="639"/>
  </r>
  <r>
    <x v="142"/>
  </r>
  <r>
    <x v="37"/>
  </r>
  <r>
    <x v="919"/>
  </r>
  <r>
    <x v="40"/>
  </r>
  <r>
    <x v="3"/>
  </r>
  <r>
    <x v="673"/>
  </r>
  <r>
    <x v="133"/>
  </r>
  <r>
    <x v="920"/>
  </r>
  <r>
    <x v="921"/>
  </r>
  <r>
    <x v="701"/>
  </r>
  <r>
    <x v="36"/>
  </r>
  <r>
    <x v="611"/>
  </r>
  <r>
    <x v="822"/>
  </r>
  <r>
    <x v="552"/>
  </r>
  <r>
    <x v="13"/>
  </r>
  <r>
    <x v="619"/>
  </r>
  <r>
    <x v="922"/>
  </r>
  <r>
    <x v="14"/>
  </r>
  <r>
    <x v="923"/>
  </r>
  <r>
    <x v="215"/>
  </r>
  <r>
    <x v="469"/>
  </r>
  <r>
    <x v="552"/>
  </r>
  <r>
    <x v="66"/>
  </r>
  <r>
    <x v="707"/>
  </r>
  <r>
    <x v="924"/>
  </r>
  <r>
    <x v="130"/>
  </r>
  <r>
    <x v="925"/>
  </r>
  <r>
    <x v="276"/>
  </r>
  <r>
    <x v="926"/>
  </r>
  <r>
    <x v="58"/>
  </r>
  <r>
    <x v="927"/>
  </r>
  <r>
    <x v="13"/>
  </r>
  <r>
    <x v="552"/>
  </r>
  <r>
    <x v="928"/>
  </r>
  <r>
    <x v="3"/>
  </r>
  <r>
    <x v="1"/>
  </r>
  <r>
    <x v="929"/>
  </r>
  <r>
    <x v="635"/>
  </r>
  <r>
    <x v="137"/>
  </r>
  <r>
    <x v="930"/>
  </r>
  <r>
    <x v="2"/>
  </r>
  <r>
    <x v="41"/>
  </r>
  <r>
    <x v="655"/>
  </r>
  <r>
    <x v="782"/>
  </r>
  <r>
    <x v="107"/>
  </r>
  <r>
    <x v="931"/>
  </r>
  <r>
    <x v="8"/>
  </r>
  <r>
    <x v="932"/>
  </r>
  <r>
    <x v="81"/>
  </r>
  <r>
    <x v="933"/>
  </r>
  <r>
    <x v="370"/>
  </r>
  <r>
    <x v="552"/>
  </r>
  <r>
    <x v="177"/>
  </r>
  <r>
    <x v="192"/>
  </r>
  <r>
    <x v="35"/>
  </r>
  <r>
    <x v="934"/>
  </r>
  <r>
    <x v="220"/>
  </r>
  <r>
    <x v="11"/>
  </r>
  <r>
    <x v="730"/>
  </r>
  <r>
    <x v="935"/>
  </r>
  <r>
    <x v="936"/>
  </r>
  <r>
    <x v="937"/>
  </r>
  <r>
    <x v="938"/>
  </r>
  <r>
    <x v="25"/>
  </r>
  <r>
    <x v="939"/>
  </r>
  <r>
    <x v="940"/>
  </r>
  <r>
    <x v="730"/>
  </r>
  <r>
    <x v="234"/>
  </r>
  <r>
    <x v="115"/>
  </r>
  <r>
    <x v="941"/>
  </r>
  <r>
    <x v="169"/>
  </r>
  <r>
    <x v="22"/>
  </r>
  <r>
    <x v="0"/>
  </r>
  <r>
    <x v="156"/>
  </r>
  <r>
    <x v="176"/>
  </r>
  <r>
    <x v="7"/>
  </r>
  <r>
    <x v="942"/>
  </r>
  <r>
    <x v="943"/>
  </r>
  <r>
    <x v="944"/>
  </r>
  <r>
    <x v="674"/>
  </r>
  <r>
    <x v="231"/>
  </r>
  <r>
    <x v="945"/>
  </r>
  <r>
    <x v="570"/>
  </r>
  <r>
    <x v="58"/>
  </r>
  <r>
    <x v="71"/>
  </r>
  <r>
    <x v="23"/>
  </r>
  <r>
    <x v="946"/>
  </r>
  <r>
    <x v="82"/>
  </r>
  <r>
    <x v="552"/>
  </r>
  <r>
    <x v="32"/>
  </r>
  <r>
    <x v="947"/>
  </r>
  <r>
    <x v="651"/>
  </r>
  <r>
    <x v="849"/>
  </r>
  <r>
    <x v="909"/>
  </r>
  <r>
    <x v="54"/>
  </r>
  <r>
    <x v="0"/>
  </r>
  <r>
    <x v="74"/>
  </r>
  <r>
    <x v="77"/>
  </r>
  <r>
    <x v="36"/>
  </r>
  <r>
    <x v="7"/>
  </r>
  <r>
    <x v="948"/>
  </r>
  <r>
    <x v="949"/>
  </r>
  <r>
    <x v="488"/>
  </r>
  <r>
    <x v="471"/>
  </r>
  <r>
    <x v="83"/>
  </r>
  <r>
    <x v="950"/>
  </r>
  <r>
    <x v="766"/>
  </r>
  <r>
    <x v="6"/>
  </r>
  <r>
    <x v="951"/>
  </r>
  <r>
    <x v="552"/>
  </r>
  <r>
    <x v="552"/>
  </r>
  <r>
    <x v="36"/>
  </r>
  <r>
    <x v="776"/>
  </r>
  <r>
    <x v="8"/>
  </r>
  <r>
    <x v="952"/>
  </r>
  <r>
    <x v="953"/>
  </r>
  <r>
    <x v="142"/>
  </r>
  <r>
    <x v="0"/>
  </r>
  <r>
    <x v="954"/>
  </r>
  <r>
    <x v="58"/>
  </r>
  <r>
    <x v="552"/>
  </r>
  <r>
    <x v="207"/>
  </r>
  <r>
    <x v="62"/>
  </r>
  <r>
    <x v="350"/>
  </r>
  <r>
    <x v="40"/>
  </r>
  <r>
    <x v="110"/>
  </r>
  <r>
    <x v="552"/>
  </r>
  <r>
    <x v="9"/>
  </r>
  <r>
    <x v="116"/>
  </r>
  <r>
    <x v="116"/>
  </r>
  <r>
    <x v="575"/>
  </r>
  <r>
    <x v="239"/>
  </r>
  <r>
    <x v="955"/>
  </r>
  <r>
    <x v="373"/>
  </r>
  <r>
    <x v="22"/>
  </r>
  <r>
    <x v="16"/>
  </r>
  <r>
    <x v="82"/>
  </r>
  <r>
    <x v="510"/>
  </r>
  <r>
    <x v="343"/>
  </r>
  <r>
    <x v="12"/>
  </r>
  <r>
    <x v="956"/>
  </r>
  <r>
    <x v="957"/>
  </r>
  <r>
    <x v="958"/>
  </r>
  <r>
    <x v="606"/>
  </r>
  <r>
    <x v="959"/>
  </r>
  <r>
    <x v="948"/>
  </r>
  <r>
    <x v="208"/>
  </r>
  <r>
    <x v="13"/>
  </r>
  <r>
    <x v="266"/>
  </r>
  <r>
    <x v="960"/>
  </r>
  <r>
    <x v="961"/>
  </r>
  <r>
    <x v="5"/>
  </r>
  <r>
    <x v="552"/>
  </r>
  <r>
    <x v="962"/>
  </r>
  <r>
    <x v="141"/>
  </r>
  <r>
    <x v="131"/>
  </r>
  <r>
    <x v="4"/>
  </r>
  <r>
    <x v="22"/>
  </r>
  <r>
    <x v="13"/>
  </r>
  <r>
    <x v="22"/>
  </r>
  <r>
    <x v="99"/>
  </r>
  <r>
    <x v="963"/>
  </r>
  <r>
    <x v="964"/>
  </r>
  <r>
    <x v="965"/>
  </r>
  <r>
    <x v="8"/>
  </r>
  <r>
    <x v="18"/>
  </r>
  <r>
    <x v="47"/>
  </r>
  <r>
    <x v="673"/>
  </r>
  <r>
    <x v="54"/>
  </r>
  <r>
    <x v="966"/>
  </r>
  <r>
    <x v="414"/>
  </r>
  <r>
    <x v="849"/>
  </r>
  <r>
    <x v="555"/>
  </r>
  <r>
    <x v="903"/>
  </r>
  <r>
    <x v="8"/>
  </r>
  <r>
    <x v="116"/>
  </r>
  <r>
    <x v="398"/>
  </r>
  <r>
    <x v="6"/>
  </r>
  <r>
    <x v="116"/>
  </r>
  <r>
    <x v="126"/>
  </r>
  <r>
    <x v="17"/>
  </r>
  <r>
    <x v="7"/>
  </r>
  <r>
    <x v="967"/>
  </r>
  <r>
    <x v="968"/>
  </r>
  <r>
    <x v="116"/>
  </r>
  <r>
    <x v="552"/>
  </r>
  <r>
    <x v="190"/>
  </r>
  <r>
    <x v="530"/>
  </r>
  <r>
    <x v="35"/>
  </r>
  <r>
    <x v="13"/>
  </r>
  <r>
    <x v="969"/>
  </r>
  <r>
    <x v="17"/>
  </r>
  <r>
    <x v="22"/>
  </r>
  <r>
    <x v="970"/>
  </r>
  <r>
    <x v="971"/>
  </r>
  <r>
    <x v="972"/>
  </r>
  <r>
    <x v="973"/>
  </r>
  <r>
    <x v="552"/>
  </r>
  <r>
    <x v="974"/>
  </r>
  <r>
    <x v="81"/>
  </r>
  <r>
    <x v="41"/>
  </r>
  <r>
    <x v="552"/>
  </r>
  <r>
    <x v="318"/>
  </r>
  <r>
    <x v="552"/>
  </r>
  <r>
    <x v="552"/>
  </r>
  <r>
    <x v="6"/>
  </r>
  <r>
    <x v="190"/>
  </r>
  <r>
    <x v="81"/>
  </r>
  <r>
    <x v="975"/>
  </r>
  <r>
    <x v="298"/>
  </r>
  <r>
    <x v="552"/>
  </r>
  <r>
    <x v="109"/>
  </r>
  <r>
    <x v="201"/>
  </r>
  <r>
    <x v="976"/>
  </r>
  <r>
    <x v="552"/>
  </r>
  <r>
    <x v="267"/>
  </r>
  <r>
    <x v="144"/>
  </r>
  <r>
    <x v="201"/>
  </r>
  <r>
    <x v="977"/>
  </r>
  <r>
    <x v="54"/>
  </r>
  <r>
    <x v="570"/>
  </r>
  <r>
    <x v="978"/>
  </r>
  <r>
    <x v="910"/>
  </r>
  <r>
    <x v="215"/>
  </r>
  <r>
    <x v="552"/>
  </r>
  <r>
    <x v="833"/>
  </r>
  <r>
    <x v="552"/>
  </r>
  <r>
    <x v="375"/>
  </r>
  <r>
    <x v="552"/>
  </r>
  <r>
    <x v="9"/>
  </r>
  <r>
    <x v="99"/>
  </r>
  <r>
    <x v="552"/>
  </r>
  <r>
    <x v="979"/>
  </r>
  <r>
    <x v="469"/>
  </r>
  <r>
    <x v="7"/>
  </r>
  <r>
    <x v="9"/>
  </r>
  <r>
    <x v="8"/>
  </r>
  <r>
    <x v="552"/>
  </r>
  <r>
    <x v="474"/>
  </r>
  <r>
    <x v="980"/>
  </r>
  <r>
    <x v="100"/>
  </r>
  <r>
    <x v="276"/>
  </r>
  <r>
    <x v="981"/>
  </r>
  <r>
    <x v="982"/>
  </r>
  <r>
    <x v="454"/>
  </r>
  <r>
    <x v="74"/>
  </r>
  <r>
    <x v="983"/>
  </r>
  <r>
    <x v="276"/>
  </r>
  <r>
    <x v="17"/>
  </r>
  <r>
    <x v="599"/>
  </r>
  <r>
    <x v="58"/>
  </r>
  <r>
    <x v="144"/>
  </r>
  <r>
    <x v="984"/>
  </r>
  <r>
    <x v="380"/>
  </r>
  <r>
    <x v="985"/>
  </r>
  <r>
    <x v="552"/>
  </r>
  <r>
    <x v="8"/>
  </r>
  <r>
    <x v="13"/>
  </r>
  <r>
    <x v="13"/>
  </r>
  <r>
    <x v="552"/>
  </r>
  <r>
    <x v="552"/>
  </r>
  <r>
    <x v="980"/>
  </r>
  <r>
    <x v="552"/>
  </r>
  <r>
    <x v="986"/>
  </r>
  <r>
    <x v="142"/>
  </r>
  <r>
    <x v="8"/>
  </r>
  <r>
    <x v="987"/>
  </r>
  <r>
    <x v="283"/>
  </r>
  <r>
    <x v="89"/>
  </r>
  <r>
    <x v="1"/>
  </r>
  <r>
    <x v="988"/>
  </r>
  <r>
    <x v="53"/>
  </r>
  <r>
    <x v="552"/>
  </r>
  <r>
    <x v="296"/>
  </r>
  <r>
    <x v="507"/>
  </r>
  <r>
    <x v="197"/>
  </r>
  <r>
    <x v="445"/>
  </r>
  <r>
    <x v="782"/>
  </r>
  <r>
    <x v="989"/>
  </r>
  <r>
    <x v="552"/>
  </r>
  <r>
    <x v="677"/>
  </r>
  <r>
    <x v="990"/>
  </r>
  <r>
    <x v="757"/>
  </r>
  <r>
    <x v="651"/>
  </r>
  <r>
    <x v="991"/>
  </r>
  <r>
    <x v="992"/>
  </r>
  <r>
    <x v="512"/>
  </r>
  <r>
    <x v="753"/>
  </r>
  <r>
    <x v="1"/>
  </r>
  <r>
    <x v="342"/>
  </r>
  <r>
    <x v="133"/>
  </r>
  <r>
    <x v="993"/>
  </r>
  <r>
    <x v="552"/>
  </r>
  <r>
    <x v="368"/>
  </r>
  <r>
    <x v="994"/>
  </r>
  <r>
    <x v="194"/>
  </r>
  <r>
    <x v="995"/>
  </r>
  <r>
    <x v="552"/>
  </r>
  <r>
    <x v="6"/>
  </r>
  <r>
    <x v="996"/>
  </r>
  <r>
    <x v="552"/>
  </r>
  <r>
    <x v="566"/>
  </r>
  <r>
    <x v="3"/>
  </r>
  <r>
    <x v="16"/>
  </r>
  <r>
    <x v="9"/>
  </r>
  <r>
    <x v="552"/>
  </r>
  <r>
    <x v="23"/>
  </r>
  <r>
    <x v="343"/>
  </r>
  <r>
    <x v="997"/>
  </r>
  <r>
    <x v="556"/>
  </r>
  <r>
    <x v="169"/>
  </r>
  <r>
    <x v="552"/>
  </r>
  <r>
    <x v="570"/>
  </r>
  <r>
    <x v="892"/>
  </r>
  <r>
    <x v="276"/>
  </r>
  <r>
    <x v="103"/>
  </r>
  <r>
    <x v="552"/>
  </r>
  <r>
    <x v="766"/>
  </r>
  <r>
    <x v="84"/>
  </r>
  <r>
    <x v="552"/>
  </r>
  <r>
    <x v="81"/>
  </r>
  <r>
    <x v="1"/>
  </r>
  <r>
    <x v="552"/>
  </r>
  <r>
    <x v="208"/>
  </r>
  <r>
    <x v="612"/>
  </r>
  <r>
    <x v="949"/>
  </r>
  <r>
    <x v="552"/>
  </r>
  <r>
    <x v="399"/>
  </r>
  <r>
    <x v="998"/>
  </r>
  <r>
    <x v="302"/>
  </r>
  <r>
    <x v="999"/>
  </r>
  <r>
    <x v="1000"/>
  </r>
  <r>
    <x v="644"/>
  </r>
  <r>
    <x v="1001"/>
  </r>
  <r>
    <x v="552"/>
  </r>
  <r>
    <x v="172"/>
  </r>
  <r>
    <x v="54"/>
  </r>
  <r>
    <x v="75"/>
  </r>
  <r>
    <x v="1002"/>
  </r>
  <r>
    <x v="13"/>
  </r>
  <r>
    <x v="1003"/>
  </r>
  <r>
    <x v="1004"/>
  </r>
  <r>
    <x v="414"/>
  </r>
  <r>
    <x v="1"/>
  </r>
  <r>
    <x v="889"/>
  </r>
  <r>
    <x v="35"/>
  </r>
  <r>
    <x v="32"/>
  </r>
  <r>
    <x v="209"/>
  </r>
  <r>
    <x v="552"/>
  </r>
  <r>
    <x v="9"/>
  </r>
  <r>
    <x v="1005"/>
  </r>
  <r>
    <x v="1006"/>
  </r>
  <r>
    <x v="13"/>
  </r>
  <r>
    <x v="859"/>
  </r>
  <r>
    <x v="13"/>
  </r>
  <r>
    <x v="23"/>
  </r>
  <r>
    <x v="833"/>
  </r>
  <r>
    <x v="58"/>
  </r>
  <r>
    <x v="163"/>
  </r>
  <r>
    <x v="980"/>
  </r>
  <r>
    <x v="1007"/>
  </r>
  <r>
    <x v="23"/>
  </r>
  <r>
    <x v="22"/>
  </r>
  <r>
    <x v="22"/>
  </r>
  <r>
    <x v="600"/>
  </r>
  <r>
    <x v="32"/>
  </r>
  <r>
    <x v="144"/>
  </r>
  <r>
    <x v="1008"/>
  </r>
  <r>
    <x v="33"/>
  </r>
  <r>
    <x v="224"/>
  </r>
  <r>
    <x v="79"/>
  </r>
  <r>
    <x v="16"/>
  </r>
  <r>
    <x v="1009"/>
  </r>
  <r>
    <x v="35"/>
  </r>
  <r>
    <x v="73"/>
  </r>
  <r>
    <x v="528"/>
  </r>
  <r>
    <x v="239"/>
  </r>
  <r>
    <x v="23"/>
  </r>
  <r>
    <x v="35"/>
  </r>
  <r>
    <x v="51"/>
  </r>
  <r>
    <x v="323"/>
  </r>
  <r>
    <x v="1010"/>
  </r>
  <r>
    <x v="495"/>
  </r>
  <r>
    <x v="459"/>
  </r>
  <r>
    <x v="13"/>
  </r>
  <r>
    <x v="96"/>
  </r>
  <r>
    <x v="552"/>
  </r>
  <r>
    <x v="13"/>
  </r>
  <r>
    <x v="552"/>
  </r>
  <r>
    <x v="1011"/>
  </r>
  <r>
    <x v="552"/>
  </r>
  <r>
    <x v="1012"/>
  </r>
  <r>
    <x v="1013"/>
  </r>
  <r>
    <x v="769"/>
  </r>
  <r>
    <x v="1014"/>
  </r>
  <r>
    <x v="1015"/>
  </r>
  <r>
    <x v="89"/>
  </r>
  <r>
    <x v="1016"/>
  </r>
  <r>
    <x v="73"/>
  </r>
  <r>
    <x v="17"/>
  </r>
  <r>
    <x v="797"/>
  </r>
  <r>
    <x v="16"/>
  </r>
  <r>
    <x v="71"/>
  </r>
  <r>
    <x v="209"/>
  </r>
  <r>
    <x v="71"/>
  </r>
  <r>
    <x v="1017"/>
  </r>
  <r>
    <x v="1018"/>
  </r>
  <r>
    <x v="1019"/>
  </r>
  <r>
    <x v="393"/>
  </r>
  <r>
    <x v="81"/>
  </r>
  <r>
    <x v="358"/>
  </r>
  <r>
    <x v="5"/>
  </r>
  <r>
    <x v="81"/>
  </r>
  <r>
    <x v="1020"/>
  </r>
  <r>
    <x v="1021"/>
  </r>
  <r>
    <x v="941"/>
  </r>
  <r>
    <x v="1022"/>
  </r>
  <r>
    <x v="1023"/>
  </r>
  <r>
    <x v="1024"/>
  </r>
  <r>
    <x v="54"/>
  </r>
  <r>
    <x v="1025"/>
  </r>
  <r>
    <x v="552"/>
  </r>
  <r>
    <x v="1026"/>
  </r>
  <r>
    <x v="89"/>
  </r>
  <r>
    <x v="251"/>
  </r>
  <r>
    <x v="552"/>
  </r>
  <r>
    <x v="978"/>
  </r>
  <r>
    <x v="552"/>
  </r>
  <r>
    <x v="817"/>
  </r>
  <r>
    <x v="5"/>
  </r>
  <r>
    <x v="116"/>
  </r>
  <r>
    <x v="552"/>
  </r>
  <r>
    <x v="13"/>
  </r>
  <r>
    <x v="89"/>
  </r>
  <r>
    <x v="866"/>
  </r>
  <r>
    <x v="1027"/>
  </r>
  <r>
    <x v="1028"/>
  </r>
  <r>
    <x v="1029"/>
  </r>
  <r>
    <x v="163"/>
  </r>
  <r>
    <x v="1030"/>
  </r>
  <r>
    <x v="555"/>
  </r>
  <r>
    <x v="552"/>
  </r>
  <r>
    <x v="1031"/>
  </r>
  <r>
    <x v="479"/>
  </r>
  <r>
    <x v="1032"/>
  </r>
  <r>
    <x v="1033"/>
  </r>
  <r>
    <x v="1034"/>
  </r>
  <r>
    <x v="338"/>
  </r>
  <r>
    <x v="510"/>
  </r>
  <r>
    <x v="654"/>
  </r>
  <r>
    <x v="92"/>
  </r>
  <r>
    <x v="5"/>
  </r>
  <r>
    <x v="175"/>
  </r>
  <r>
    <x v="1035"/>
  </r>
  <r>
    <x v="185"/>
  </r>
  <r>
    <x v="1036"/>
  </r>
  <r>
    <x v="1037"/>
  </r>
  <r>
    <x v="1038"/>
  </r>
  <r>
    <x v="194"/>
  </r>
  <r>
    <x v="1039"/>
  </r>
  <r>
    <x v="552"/>
  </r>
  <r>
    <x v="539"/>
  </r>
  <r>
    <x v="444"/>
  </r>
  <r>
    <x v="673"/>
  </r>
  <r>
    <x v="147"/>
  </r>
  <r>
    <x v="1040"/>
  </r>
  <r>
    <x v="16"/>
  </r>
  <r>
    <x v="371"/>
  </r>
  <r>
    <x v="1041"/>
  </r>
  <r>
    <x v="17"/>
  </r>
  <r>
    <x v="552"/>
  </r>
  <r>
    <x v="77"/>
  </r>
  <r>
    <x v="552"/>
  </r>
  <r>
    <x v="766"/>
  </r>
  <r>
    <x v="552"/>
  </r>
  <r>
    <x v="924"/>
  </r>
  <r>
    <x v="552"/>
  </r>
  <r>
    <x v="906"/>
  </r>
  <r>
    <x v="1042"/>
  </r>
  <r>
    <x v="1043"/>
  </r>
  <r>
    <x v="1044"/>
  </r>
  <r>
    <x v="552"/>
  </r>
  <r>
    <x v="1045"/>
  </r>
  <r>
    <x v="0"/>
  </r>
  <r>
    <x v="692"/>
  </r>
  <r>
    <x v="1046"/>
  </r>
  <r>
    <x v="1047"/>
  </r>
  <r>
    <x v="185"/>
  </r>
  <r>
    <x v="734"/>
  </r>
  <r>
    <x v="77"/>
  </r>
  <r>
    <x v="9"/>
  </r>
  <r>
    <x v="552"/>
  </r>
  <r>
    <x v="23"/>
  </r>
  <r>
    <x v="1048"/>
  </r>
  <r>
    <x v="1049"/>
  </r>
  <r>
    <x v="32"/>
  </r>
  <r>
    <x v="89"/>
  </r>
  <r>
    <x v="1050"/>
  </r>
  <r>
    <x v="8"/>
  </r>
  <r>
    <x v="300"/>
  </r>
  <r>
    <x v="137"/>
  </r>
  <r>
    <x v="1"/>
  </r>
  <r>
    <x v="826"/>
  </r>
  <r>
    <x v="37"/>
  </r>
  <r>
    <x v="1051"/>
  </r>
  <r>
    <x v="1052"/>
  </r>
  <r>
    <x v="1053"/>
  </r>
  <r>
    <x v="1054"/>
  </r>
  <r>
    <x v="1055"/>
  </r>
  <r>
    <x v="62"/>
  </r>
  <r>
    <x v="8"/>
  </r>
  <r>
    <x v="1056"/>
  </r>
  <r>
    <x v="17"/>
  </r>
  <r>
    <x v="833"/>
  </r>
  <r>
    <x v="1057"/>
  </r>
  <r>
    <x v="552"/>
  </r>
  <r>
    <x v="5"/>
  </r>
  <r>
    <x v="16"/>
  </r>
  <r>
    <x v="1058"/>
  </r>
  <r>
    <x v="979"/>
  </r>
  <r>
    <x v="1059"/>
  </r>
  <r>
    <x v="36"/>
  </r>
  <r>
    <x v="1060"/>
  </r>
  <r>
    <x v="175"/>
  </r>
  <r>
    <x v="78"/>
  </r>
  <r>
    <x v="141"/>
  </r>
  <r>
    <x v="232"/>
  </r>
  <r>
    <x v="532"/>
  </r>
  <r>
    <x v="66"/>
  </r>
  <r>
    <x v="156"/>
  </r>
  <r>
    <x v="1061"/>
  </r>
  <r>
    <x v="1062"/>
  </r>
  <r>
    <x v="1063"/>
  </r>
  <r>
    <x v="72"/>
  </r>
  <r>
    <x v="1064"/>
  </r>
  <r>
    <x v="602"/>
  </r>
  <r>
    <x v="224"/>
  </r>
  <r>
    <x v="552"/>
  </r>
  <r>
    <x v="276"/>
  </r>
  <r>
    <x v="1065"/>
  </r>
  <r>
    <x v="82"/>
  </r>
  <r>
    <x v="17"/>
  </r>
  <r>
    <x v="298"/>
  </r>
  <r>
    <x v="631"/>
  </r>
  <r>
    <x v="474"/>
  </r>
  <r>
    <x v="1066"/>
  </r>
  <r>
    <x v="1067"/>
  </r>
  <r>
    <x v="1068"/>
  </r>
  <r>
    <x v="1069"/>
  </r>
  <r>
    <x v="143"/>
  </r>
  <r>
    <x v="849"/>
  </r>
  <r>
    <x v="552"/>
  </r>
  <r>
    <x v="1070"/>
  </r>
  <r>
    <x v="144"/>
  </r>
  <r>
    <x v="552"/>
  </r>
  <r>
    <x v="6"/>
  </r>
  <r>
    <x v="862"/>
  </r>
  <r>
    <x v="72"/>
  </r>
  <r>
    <x v="36"/>
  </r>
  <r>
    <x v="179"/>
  </r>
  <r>
    <x v="1071"/>
  </r>
  <r>
    <x v="445"/>
  </r>
  <r>
    <x v="278"/>
  </r>
  <r>
    <x v="13"/>
  </r>
  <r>
    <x v="1072"/>
  </r>
  <r>
    <x v="319"/>
  </r>
  <r>
    <x v="178"/>
  </r>
  <r>
    <x v="17"/>
  </r>
  <r>
    <x v="552"/>
  </r>
  <r>
    <x v="1073"/>
  </r>
  <r>
    <x v="552"/>
  </r>
  <r>
    <x v="58"/>
  </r>
  <r>
    <x v="5"/>
  </r>
  <r>
    <x v="82"/>
  </r>
  <r>
    <x v="1074"/>
  </r>
  <r>
    <x v="862"/>
  </r>
  <r>
    <x v="552"/>
  </r>
  <r>
    <x v="776"/>
  </r>
  <r>
    <x v="1075"/>
  </r>
  <r>
    <x v="1076"/>
  </r>
  <r>
    <x v="1077"/>
  </r>
  <r>
    <x v="903"/>
  </r>
  <r>
    <x v="116"/>
  </r>
  <r>
    <x v="552"/>
  </r>
  <r>
    <x v="1078"/>
  </r>
  <r>
    <x v="552"/>
  </r>
  <r>
    <x v="980"/>
  </r>
  <r>
    <x v="1079"/>
  </r>
  <r>
    <x v="100"/>
  </r>
  <r>
    <x v="1080"/>
  </r>
  <r>
    <x v="631"/>
  </r>
  <r>
    <x v="1081"/>
  </r>
  <r>
    <x v="1"/>
  </r>
  <r>
    <x v="552"/>
  </r>
  <r>
    <x v="552"/>
  </r>
  <r>
    <x v="1082"/>
  </r>
  <r>
    <x v="451"/>
  </r>
  <r>
    <x v="1057"/>
  </r>
  <r>
    <x v="346"/>
  </r>
  <r>
    <x v="5"/>
  </r>
  <r>
    <x v="163"/>
  </r>
  <r>
    <x v="1083"/>
  </r>
  <r>
    <x v="9"/>
  </r>
  <r>
    <x v="1084"/>
  </r>
  <r>
    <x v="1085"/>
  </r>
  <r>
    <x v="1"/>
  </r>
  <r>
    <x v="1086"/>
  </r>
  <r>
    <x v="1087"/>
  </r>
  <r>
    <x v="2"/>
  </r>
  <r>
    <x v="1088"/>
  </r>
  <r>
    <x v="552"/>
  </r>
  <r>
    <x v="1089"/>
  </r>
  <r>
    <x v="37"/>
  </r>
  <r>
    <x v="552"/>
  </r>
  <r>
    <x v="14"/>
  </r>
  <r>
    <x v="41"/>
  </r>
  <r>
    <x v="221"/>
  </r>
  <r>
    <x v="1090"/>
  </r>
  <r>
    <x v="731"/>
  </r>
  <r>
    <x v="552"/>
  </r>
  <r>
    <x v="1"/>
  </r>
  <r>
    <x v="16"/>
  </r>
  <r>
    <x v="1"/>
  </r>
  <r>
    <x v="195"/>
  </r>
  <r>
    <x v="7"/>
  </r>
  <r>
    <x v="1091"/>
  </r>
  <r>
    <x v="72"/>
  </r>
  <r>
    <x v="477"/>
  </r>
  <r>
    <x v="559"/>
  </r>
  <r>
    <x v="1092"/>
  </r>
  <r>
    <x v="224"/>
  </r>
  <r>
    <x v="1093"/>
  </r>
  <r>
    <x v="1094"/>
  </r>
  <r>
    <x v="214"/>
  </r>
  <r>
    <x v="1045"/>
  </r>
  <r>
    <x v="219"/>
  </r>
  <r>
    <x v="1028"/>
  </r>
  <r>
    <x v="1095"/>
  </r>
  <r>
    <x v="8"/>
  </r>
  <r>
    <x v="2"/>
  </r>
  <r>
    <x v="117"/>
  </r>
  <r>
    <x v="548"/>
  </r>
  <r>
    <x v="264"/>
  </r>
  <r>
    <x v="552"/>
  </r>
  <r>
    <x v="1096"/>
  </r>
  <r>
    <x v="1097"/>
  </r>
  <r>
    <x v="552"/>
  </r>
  <r>
    <x v="1098"/>
  </r>
  <r>
    <x v="1099"/>
  </r>
  <r>
    <x v="545"/>
  </r>
  <r>
    <x v="552"/>
  </r>
  <r>
    <x v="178"/>
  </r>
  <r>
    <x v="6"/>
  </r>
  <r>
    <x v="1100"/>
  </r>
  <r>
    <x v="1101"/>
  </r>
  <r>
    <x v="1102"/>
  </r>
  <r>
    <x v="636"/>
  </r>
  <r>
    <x v="1103"/>
  </r>
  <r>
    <x v="1104"/>
  </r>
  <r>
    <x v="1"/>
  </r>
  <r>
    <x v="8"/>
  </r>
  <r>
    <x v="156"/>
  </r>
  <r>
    <x v="83"/>
  </r>
  <r>
    <x v="474"/>
  </r>
  <r>
    <x v="552"/>
  </r>
  <r>
    <x v="495"/>
  </r>
  <r>
    <x v="424"/>
  </r>
  <r>
    <x v="552"/>
  </r>
  <r>
    <x v="36"/>
  </r>
  <r>
    <x v="1105"/>
  </r>
  <r>
    <x v="546"/>
  </r>
  <r>
    <x v="205"/>
  </r>
  <r>
    <x v="1106"/>
  </r>
  <r>
    <x v="0"/>
  </r>
  <r>
    <x v="552"/>
  </r>
  <r>
    <x v="1107"/>
  </r>
  <r>
    <x v="1"/>
  </r>
  <r>
    <x v="552"/>
  </r>
  <r>
    <x v="552"/>
  </r>
  <r>
    <x v="1108"/>
  </r>
  <r>
    <x v="142"/>
  </r>
  <r>
    <x v="398"/>
  </r>
  <r>
    <x v="297"/>
  </r>
  <r>
    <x v="224"/>
  </r>
  <r>
    <x v="70"/>
  </r>
  <r>
    <x v="1069"/>
  </r>
  <r>
    <x v="1109"/>
  </r>
  <r>
    <x v="58"/>
  </r>
  <r>
    <x v="267"/>
  </r>
  <r>
    <x v="1110"/>
  </r>
  <r>
    <x v="611"/>
  </r>
  <r>
    <x v="1111"/>
  </r>
  <r>
    <x v="726"/>
  </r>
  <r>
    <x v="1112"/>
  </r>
  <r>
    <x v="197"/>
  </r>
  <r>
    <x v="9"/>
  </r>
  <r>
    <x v="1062"/>
  </r>
  <r>
    <x v="9"/>
  </r>
  <r>
    <x v="552"/>
  </r>
  <r>
    <x v="62"/>
  </r>
  <r>
    <x v="109"/>
  </r>
  <r>
    <x v="1113"/>
  </r>
  <r>
    <x v="137"/>
  </r>
  <r>
    <x v="373"/>
  </r>
  <r>
    <x v="552"/>
  </r>
  <r>
    <x v="1"/>
  </r>
  <r>
    <x v="1114"/>
  </r>
  <r>
    <x v="174"/>
  </r>
  <r>
    <x v="721"/>
  </r>
  <r>
    <x v="1115"/>
  </r>
  <r>
    <x v="305"/>
  </r>
  <r>
    <x v="689"/>
  </r>
  <r>
    <x v="1116"/>
  </r>
  <r>
    <x v="518"/>
  </r>
  <r>
    <x v="10"/>
  </r>
  <r>
    <x v="367"/>
  </r>
  <r>
    <x v="1117"/>
  </r>
  <r>
    <x v="54"/>
  </r>
  <r>
    <x v="1118"/>
  </r>
  <r>
    <x v="607"/>
  </r>
  <r>
    <x v="1119"/>
  </r>
  <r>
    <x v="552"/>
  </r>
  <r>
    <x v="552"/>
  </r>
  <r>
    <x v="812"/>
  </r>
  <r>
    <x v="1120"/>
  </r>
  <r>
    <x v="1121"/>
  </r>
  <r>
    <x v="278"/>
  </r>
  <r>
    <x v="167"/>
  </r>
  <r>
    <x v="1122"/>
  </r>
  <r>
    <x v="1123"/>
  </r>
  <r>
    <x v="62"/>
  </r>
  <r>
    <x v="1124"/>
  </r>
  <r>
    <x v="27"/>
  </r>
  <r>
    <x v="35"/>
  </r>
  <r>
    <x v="552"/>
  </r>
  <r>
    <x v="1125"/>
  </r>
  <r>
    <x v="1086"/>
  </r>
  <r>
    <x v="1126"/>
  </r>
  <r>
    <x v="22"/>
  </r>
  <r>
    <x v="1127"/>
  </r>
  <r>
    <x v="768"/>
  </r>
  <r>
    <x v="1128"/>
  </r>
  <r>
    <x v="13"/>
  </r>
  <r>
    <x v="1129"/>
  </r>
  <r>
    <x v="9"/>
  </r>
  <r>
    <x v="1130"/>
  </r>
  <r>
    <x v="1130"/>
  </r>
  <r>
    <x v="552"/>
  </r>
  <r>
    <x v="340"/>
  </r>
  <r>
    <x v="552"/>
  </r>
  <r>
    <x v="1131"/>
  </r>
  <r>
    <x v="444"/>
  </r>
  <r>
    <x v="1132"/>
  </r>
  <r>
    <x v="58"/>
  </r>
  <r>
    <x v="36"/>
  </r>
  <r>
    <x v="178"/>
  </r>
  <r>
    <x v="209"/>
  </r>
  <r>
    <x v="978"/>
  </r>
  <r>
    <x v="1133"/>
  </r>
  <r>
    <x v="3"/>
  </r>
  <r>
    <x v="1021"/>
  </r>
  <r>
    <x v="1134"/>
  </r>
  <r>
    <x v="624"/>
  </r>
  <r>
    <x v="174"/>
  </r>
  <r>
    <x v="552"/>
  </r>
  <r>
    <x v="1135"/>
  </r>
  <r>
    <x v="16"/>
  </r>
  <r>
    <x v="246"/>
  </r>
  <r>
    <x v="1136"/>
  </r>
  <r>
    <x v="1137"/>
  </r>
  <r>
    <x v="1138"/>
  </r>
  <r>
    <x v="1139"/>
  </r>
  <r>
    <x v="552"/>
  </r>
  <r>
    <x v="1021"/>
  </r>
  <r>
    <x v="978"/>
  </r>
  <r>
    <x v="55"/>
  </r>
  <r>
    <x v="1140"/>
  </r>
  <r>
    <x v="1141"/>
  </r>
  <r>
    <x v="1142"/>
  </r>
  <r>
    <x v="0"/>
  </r>
  <r>
    <x v="552"/>
  </r>
  <r>
    <x v="12"/>
  </r>
  <r>
    <x v="53"/>
  </r>
  <r>
    <x v="1143"/>
  </r>
  <r>
    <x v="1144"/>
  </r>
  <r>
    <x v="552"/>
  </r>
  <r>
    <x v="81"/>
  </r>
  <r>
    <x v="2"/>
  </r>
  <r>
    <x v="552"/>
  </r>
  <r>
    <x v="1145"/>
  </r>
  <r>
    <x v="0"/>
  </r>
  <r>
    <x v="310"/>
  </r>
  <r>
    <x v="1146"/>
  </r>
  <r>
    <x v="239"/>
  </r>
  <r>
    <x v="1147"/>
  </r>
  <r>
    <x v="73"/>
  </r>
  <r>
    <x v="1148"/>
  </r>
  <r>
    <x v="552"/>
  </r>
  <r>
    <x v="1149"/>
  </r>
  <r>
    <x v="89"/>
  </r>
  <r>
    <x v="1150"/>
  </r>
  <r>
    <x v="9"/>
  </r>
  <r>
    <x v="1151"/>
  </r>
  <r>
    <x v="1152"/>
  </r>
  <r>
    <x v="278"/>
  </r>
  <r>
    <x v="9"/>
  </r>
  <r>
    <x v="163"/>
  </r>
  <r>
    <x v="903"/>
  </r>
  <r>
    <x v="1153"/>
  </r>
  <r>
    <x v="37"/>
  </r>
  <r>
    <x v="1154"/>
  </r>
  <r>
    <x v="875"/>
  </r>
  <r>
    <x v="74"/>
  </r>
  <r>
    <x v="114"/>
  </r>
  <r>
    <x v="1155"/>
  </r>
  <r>
    <x v="1156"/>
  </r>
  <r>
    <x v="81"/>
  </r>
  <r>
    <x v="78"/>
  </r>
  <r>
    <x v="89"/>
  </r>
  <r>
    <x v="62"/>
  </r>
  <r>
    <x v="125"/>
  </r>
  <r>
    <x v="63"/>
  </r>
  <r>
    <x v="111"/>
  </r>
  <r>
    <x v="314"/>
  </r>
  <r>
    <x v="208"/>
  </r>
  <r>
    <x v="501"/>
  </r>
  <r>
    <x v="425"/>
  </r>
  <r>
    <x v="32"/>
  </r>
  <r>
    <x v="939"/>
  </r>
  <r>
    <x v="146"/>
  </r>
  <r>
    <x v="73"/>
  </r>
  <r>
    <x v="270"/>
  </r>
  <r>
    <x v="1157"/>
  </r>
  <r>
    <x v="1158"/>
  </r>
  <r>
    <x v="872"/>
  </r>
  <r>
    <x v="552"/>
  </r>
  <r>
    <x v="1159"/>
  </r>
  <r>
    <x v="552"/>
  </r>
  <r>
    <x v="53"/>
  </r>
  <r>
    <x v="129"/>
  </r>
  <r>
    <x v="1160"/>
  </r>
  <r>
    <x v="553"/>
  </r>
  <r>
    <x v="194"/>
  </r>
  <r>
    <x v="552"/>
  </r>
  <r>
    <x v="552"/>
  </r>
  <r>
    <x v="11"/>
  </r>
  <r>
    <x v="1161"/>
  </r>
  <r>
    <x v="1162"/>
  </r>
  <r>
    <x v="552"/>
  </r>
  <r>
    <x v="1163"/>
  </r>
  <r>
    <x v="552"/>
  </r>
  <r>
    <x v="1164"/>
  </r>
  <r>
    <x v="552"/>
  </r>
  <r>
    <x v="66"/>
  </r>
  <r>
    <x v="1165"/>
  </r>
  <r>
    <x v="58"/>
  </r>
  <r>
    <x v="1166"/>
  </r>
  <r>
    <x v="1167"/>
  </r>
  <r>
    <x v="1168"/>
  </r>
  <r>
    <x v="177"/>
  </r>
  <r>
    <x v="1169"/>
  </r>
  <r>
    <x v="12"/>
  </r>
  <r>
    <x v="552"/>
  </r>
  <r>
    <x v="1170"/>
  </r>
  <r>
    <x v="467"/>
  </r>
  <r>
    <x v="893"/>
  </r>
  <r>
    <x v="1148"/>
  </r>
  <r>
    <x v="552"/>
  </r>
  <r>
    <x v="1171"/>
  </r>
  <r>
    <x v="1172"/>
  </r>
  <r>
    <x v="416"/>
  </r>
  <r>
    <x v="5"/>
  </r>
  <r>
    <x v="1173"/>
  </r>
  <r>
    <x v="552"/>
  </r>
  <r>
    <x v="83"/>
  </r>
  <r>
    <x v="143"/>
  </r>
  <r>
    <x v="2"/>
  </r>
  <r>
    <x v="141"/>
  </r>
  <r>
    <x v="552"/>
  </r>
  <r>
    <x v="1174"/>
  </r>
  <r>
    <x v="25"/>
  </r>
  <r>
    <x v="231"/>
  </r>
  <r>
    <x v="1175"/>
  </r>
  <r>
    <x v="163"/>
  </r>
  <r>
    <x v="0"/>
  </r>
  <r>
    <x v="81"/>
  </r>
  <r>
    <x v="1176"/>
  </r>
  <r>
    <x v="1177"/>
  </r>
  <r>
    <x v="221"/>
  </r>
  <r>
    <x v="822"/>
  </r>
  <r>
    <x v="1"/>
  </r>
  <r>
    <x v="1178"/>
  </r>
  <r>
    <x v="552"/>
  </r>
  <r>
    <x v="1179"/>
  </r>
  <r>
    <x v="176"/>
  </r>
  <r>
    <x v="70"/>
  </r>
  <r>
    <x v="1123"/>
  </r>
  <r>
    <x v="6"/>
  </r>
  <r>
    <x v="775"/>
  </r>
  <r>
    <x v="74"/>
  </r>
  <r>
    <x v="1180"/>
  </r>
  <r>
    <x v="7"/>
  </r>
  <r>
    <x v="611"/>
  </r>
  <r>
    <x v="552"/>
  </r>
  <r>
    <x v="245"/>
  </r>
  <r>
    <x v="1"/>
  </r>
  <r>
    <x v="1181"/>
  </r>
  <r>
    <x v="1182"/>
  </r>
  <r>
    <x v="1183"/>
  </r>
  <r>
    <x v="1184"/>
  </r>
  <r>
    <x v="466"/>
  </r>
  <r>
    <x v="552"/>
  </r>
  <r>
    <x v="552"/>
  </r>
  <r>
    <x v="552"/>
  </r>
  <r>
    <x v="6"/>
  </r>
  <r>
    <x v="1185"/>
  </r>
  <r>
    <x v="73"/>
  </r>
  <r>
    <x v="1"/>
  </r>
  <r>
    <x v="645"/>
  </r>
  <r>
    <x v="1186"/>
  </r>
  <r>
    <x v="7"/>
  </r>
  <r>
    <x v="7"/>
  </r>
  <r>
    <x v="1021"/>
  </r>
  <r>
    <x v="178"/>
  </r>
  <r>
    <x v="208"/>
  </r>
  <r>
    <x v="1187"/>
  </r>
  <r>
    <x v="339"/>
  </r>
  <r>
    <x v="730"/>
  </r>
  <r>
    <x v="1188"/>
  </r>
  <r>
    <x v="1189"/>
  </r>
  <r>
    <x v="23"/>
  </r>
  <r>
    <x v="8"/>
  </r>
  <r>
    <x v="1190"/>
  </r>
  <r>
    <x v="92"/>
  </r>
  <r>
    <x v="62"/>
  </r>
  <r>
    <x v="156"/>
  </r>
  <r>
    <x v="544"/>
  </r>
  <r>
    <x v="7"/>
  </r>
  <r>
    <x v="889"/>
  </r>
  <r>
    <x v="0"/>
  </r>
  <r>
    <x v="169"/>
  </r>
  <r>
    <x v="8"/>
  </r>
  <r>
    <x v="1191"/>
  </r>
  <r>
    <x v="1192"/>
  </r>
  <r>
    <x v="555"/>
  </r>
  <r>
    <x v="2"/>
  </r>
  <r>
    <x v="664"/>
  </r>
  <r>
    <x v="552"/>
  </r>
  <r>
    <x v="1193"/>
  </r>
  <r>
    <x v="0"/>
  </r>
  <r>
    <x v="1194"/>
  </r>
  <r>
    <x v="6"/>
  </r>
  <r>
    <x v="833"/>
  </r>
  <r>
    <x v="5"/>
  </r>
  <r>
    <x v="37"/>
  </r>
  <r>
    <x v="1195"/>
  </r>
  <r>
    <x v="132"/>
  </r>
  <r>
    <x v="1196"/>
  </r>
  <r>
    <x v="1197"/>
  </r>
  <r>
    <x v="555"/>
  </r>
  <r>
    <x v="290"/>
  </r>
  <r>
    <x v="552"/>
  </r>
  <r>
    <x v="157"/>
  </r>
  <r>
    <x v="1198"/>
  </r>
  <r>
    <x v="302"/>
  </r>
  <r>
    <x v="1199"/>
  </r>
  <r>
    <x v="552"/>
  </r>
  <r>
    <x v="552"/>
  </r>
  <r>
    <x v="833"/>
  </r>
  <r>
    <x v="16"/>
  </r>
  <r>
    <x v="5"/>
  </r>
  <r>
    <x v="18"/>
  </r>
  <r>
    <x v="760"/>
  </r>
  <r>
    <x v="1200"/>
  </r>
  <r>
    <x v="534"/>
  </r>
  <r>
    <x v="204"/>
  </r>
  <r>
    <x v="12"/>
  </r>
  <r>
    <x v="552"/>
  </r>
  <r>
    <x v="267"/>
  </r>
  <r>
    <x v="552"/>
  </r>
  <r>
    <x v="552"/>
  </r>
  <r>
    <x v="552"/>
  </r>
  <r>
    <x v="1201"/>
  </r>
  <r>
    <x v="897"/>
  </r>
  <r>
    <x v="16"/>
  </r>
  <r>
    <x v="766"/>
  </r>
  <r>
    <x v="552"/>
  </r>
  <r>
    <x v="1202"/>
  </r>
  <r>
    <x v="323"/>
  </r>
  <r>
    <x v="81"/>
  </r>
  <r>
    <x v="144"/>
  </r>
  <r>
    <x v="751"/>
  </r>
  <r>
    <x v="1021"/>
  </r>
  <r>
    <x v="552"/>
  </r>
  <r>
    <x v="1203"/>
  </r>
  <r>
    <x v="81"/>
  </r>
  <r>
    <x v="696"/>
  </r>
  <r>
    <x v="11"/>
  </r>
  <r>
    <x v="552"/>
  </r>
  <r>
    <x v="1204"/>
  </r>
  <r>
    <x v="8"/>
  </r>
  <r>
    <x v="948"/>
  </r>
  <r>
    <x v="602"/>
  </r>
  <r>
    <x v="559"/>
  </r>
  <r>
    <x v="552"/>
  </r>
  <r>
    <x v="1205"/>
  </r>
  <r>
    <x v="1206"/>
  </r>
  <r>
    <x v="1207"/>
  </r>
  <r>
    <x v="1"/>
  </r>
  <r>
    <x v="552"/>
  </r>
  <r>
    <x v="336"/>
  </r>
  <r>
    <x v="234"/>
  </r>
  <r>
    <x v="201"/>
  </r>
  <r>
    <x v="552"/>
  </r>
  <r>
    <x v="5"/>
  </r>
  <r>
    <x v="42"/>
  </r>
  <r>
    <x v="22"/>
  </r>
  <r>
    <x v="1208"/>
  </r>
  <r>
    <x v="552"/>
  </r>
  <r>
    <x v="164"/>
  </r>
  <r>
    <x v="1209"/>
  </r>
  <r>
    <x v="552"/>
  </r>
  <r>
    <x v="960"/>
  </r>
  <r>
    <x v="1"/>
  </r>
  <r>
    <x v="1210"/>
  </r>
  <r>
    <x v="1211"/>
  </r>
  <r>
    <x v="16"/>
  </r>
  <r>
    <x v="1153"/>
  </r>
  <r>
    <x v="1212"/>
  </r>
  <r>
    <x v="50"/>
  </r>
  <r>
    <x v="552"/>
  </r>
  <r>
    <x v="984"/>
  </r>
  <r>
    <x v="165"/>
  </r>
  <r>
    <x v="1213"/>
  </r>
  <r>
    <x v="89"/>
  </r>
  <r>
    <x v="1"/>
  </r>
  <r>
    <x v="1"/>
  </r>
  <r>
    <x v="552"/>
  </r>
  <r>
    <x v="635"/>
  </r>
  <r>
    <x v="162"/>
  </r>
  <r>
    <x v="82"/>
  </r>
  <r>
    <x v="221"/>
  </r>
  <r>
    <x v="37"/>
  </r>
  <r>
    <x v="325"/>
  </r>
  <r>
    <x v="552"/>
  </r>
  <r>
    <x v="59"/>
  </r>
  <r>
    <x v="209"/>
  </r>
  <r>
    <x v="530"/>
  </r>
  <r>
    <x v="82"/>
  </r>
  <r>
    <x v="552"/>
  </r>
  <r>
    <x v="4"/>
  </r>
  <r>
    <x v="1214"/>
  </r>
  <r>
    <x v="1215"/>
  </r>
  <r>
    <x v="0"/>
  </r>
  <r>
    <x v="402"/>
  </r>
  <r>
    <x v="70"/>
  </r>
  <r>
    <x v="215"/>
  </r>
  <r>
    <x v="73"/>
  </r>
  <r>
    <x v="1216"/>
  </r>
  <r>
    <x v="190"/>
  </r>
  <r>
    <x v="127"/>
  </r>
  <r>
    <x v="1217"/>
  </r>
  <r>
    <x v="1218"/>
  </r>
  <r>
    <x v="58"/>
  </r>
  <r>
    <x v="230"/>
  </r>
  <r>
    <x v="18"/>
  </r>
  <r>
    <x v="58"/>
  </r>
  <r>
    <x v="64"/>
  </r>
  <r>
    <x v="606"/>
  </r>
  <r>
    <x v="2"/>
  </r>
  <r>
    <x v="66"/>
  </r>
  <r>
    <x v="1219"/>
  </r>
  <r>
    <x v="1016"/>
  </r>
  <r>
    <x v="967"/>
  </r>
  <r>
    <x v="577"/>
  </r>
  <r>
    <x v="22"/>
  </r>
  <r>
    <x v="1220"/>
  </r>
  <r>
    <x v="70"/>
  </r>
  <r>
    <x v="1221"/>
  </r>
  <r>
    <x v="979"/>
  </r>
  <r>
    <x v="1222"/>
  </r>
  <r>
    <x v="1223"/>
  </r>
  <r>
    <x v="1224"/>
  </r>
  <r>
    <x v="1225"/>
  </r>
  <r>
    <x v="1226"/>
  </r>
  <r>
    <x v="1227"/>
  </r>
  <r>
    <x v="1228"/>
  </r>
  <r>
    <x v="552"/>
  </r>
  <r>
    <x v="1229"/>
  </r>
  <r>
    <x v="1230"/>
  </r>
  <r>
    <x v="1231"/>
  </r>
  <r>
    <x v="103"/>
  </r>
  <r>
    <x v="1232"/>
  </r>
  <r>
    <x v="111"/>
  </r>
  <r>
    <x v="753"/>
  </r>
  <r>
    <x v="552"/>
  </r>
  <r>
    <x v="766"/>
  </r>
  <r>
    <x v="1029"/>
  </r>
  <r>
    <x v="310"/>
  </r>
  <r>
    <x v="73"/>
  </r>
  <r>
    <x v="1233"/>
  </r>
  <r>
    <x v="12"/>
  </r>
  <r>
    <x v="1234"/>
  </r>
  <r>
    <x v="1235"/>
  </r>
  <r>
    <x v="40"/>
  </r>
  <r>
    <x v="889"/>
  </r>
  <r>
    <x v="552"/>
  </r>
  <r>
    <x v="276"/>
  </r>
  <r>
    <x v="150"/>
  </r>
  <r>
    <x v="601"/>
  </r>
  <r>
    <x v="552"/>
  </r>
  <r>
    <x v="107"/>
  </r>
  <r>
    <x v="553"/>
  </r>
  <r>
    <x v="1236"/>
  </r>
  <r>
    <x v="815"/>
  </r>
  <r>
    <x v="1237"/>
  </r>
  <r>
    <x v="156"/>
  </r>
  <r>
    <x v="58"/>
  </r>
  <r>
    <x v="647"/>
  </r>
  <r>
    <x v="104"/>
  </r>
  <r>
    <x v="552"/>
  </r>
  <r>
    <x v="1238"/>
  </r>
  <r>
    <x v="368"/>
  </r>
  <r>
    <x v="1239"/>
  </r>
  <r>
    <x v="36"/>
  </r>
  <r>
    <x v="552"/>
  </r>
  <r>
    <x v="5"/>
  </r>
  <r>
    <x v="1240"/>
  </r>
  <r>
    <x v="1241"/>
  </r>
  <r>
    <x v="1242"/>
  </r>
  <r>
    <x v="1243"/>
  </r>
  <r>
    <x v="36"/>
  </r>
  <r>
    <x v="462"/>
  </r>
  <r>
    <x v="80"/>
  </r>
  <r>
    <x v="208"/>
  </r>
  <r>
    <x v="552"/>
  </r>
  <r>
    <x v="552"/>
  </r>
  <r>
    <x v="142"/>
  </r>
  <r>
    <x v="7"/>
  </r>
  <r>
    <x v="245"/>
  </r>
  <r>
    <x v="1244"/>
  </r>
  <r>
    <x v="230"/>
  </r>
  <r>
    <x v="639"/>
  </r>
  <r>
    <x v="314"/>
  </r>
  <r>
    <x v="1245"/>
  </r>
  <r>
    <x v="208"/>
  </r>
  <r>
    <x v="1246"/>
  </r>
  <r>
    <x v="15"/>
  </r>
  <r>
    <x v="36"/>
  </r>
  <r>
    <x v="552"/>
  </r>
  <r>
    <x v="176"/>
  </r>
  <r>
    <x v="310"/>
  </r>
  <r>
    <x v="1247"/>
  </r>
  <r>
    <x v="9"/>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209"/>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706"/>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285"/>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190"/>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14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1248"/>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552"/>
  </r>
  <r>
    <x v="13"/>
  </r>
  <r>
    <x v="1249"/>
  </r>
  <r>
    <x v="1249"/>
  </r>
  <r>
    <x v="1249"/>
  </r>
  <r>
    <x v="1249"/>
  </r>
  <r>
    <x v="1249"/>
  </r>
  <r>
    <x v="1249"/>
  </r>
  <r>
    <x v="1249"/>
  </r>
  <r>
    <x v="1249"/>
  </r>
  <r>
    <x v="1249"/>
  </r>
  <r>
    <x v="1249"/>
  </r>
  <r>
    <x v="1249"/>
  </r>
  <r>
    <x v="1249"/>
  </r>
  <r>
    <x v="1249"/>
  </r>
  <r>
    <x v="1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73F26C-DCC7-5B4E-A295-3B5648F69981}"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Company Name">
  <location ref="A1:B11" firstHeaderRow="1" firstDataRow="1" firstDataCol="1"/>
  <pivotFields count="11">
    <pivotField axis="axisRow" showAll="0" measureFilter="1" sortType="descending">
      <items count="1073">
        <item x="1020"/>
        <item x="811"/>
        <item x="600"/>
        <item x="1039"/>
        <item x="26"/>
        <item x="511"/>
        <item x="790"/>
        <item x="424"/>
        <item x="461"/>
        <item x="116"/>
        <item x="633"/>
        <item x="1048"/>
        <item x="922"/>
        <item x="490"/>
        <item x="463"/>
        <item x="305"/>
        <item x="440"/>
        <item x="333"/>
        <item x="574"/>
        <item x="0"/>
        <item x="930"/>
        <item x="585"/>
        <item x="796"/>
        <item x="233"/>
        <item x="661"/>
        <item x="881"/>
        <item x="963"/>
        <item x="935"/>
        <item x="732"/>
        <item x="567"/>
        <item x="982"/>
        <item x="1028"/>
        <item x="1008"/>
        <item x="994"/>
        <item x="1043"/>
        <item x="391"/>
        <item x="496"/>
        <item x="54"/>
        <item x="983"/>
        <item x="632"/>
        <item x="934"/>
        <item x="1012"/>
        <item x="976"/>
        <item x="955"/>
        <item x="927"/>
        <item x="29"/>
        <item x="1011"/>
        <item x="38"/>
        <item x="377"/>
        <item x="1071"/>
        <item x="565"/>
        <item x="605"/>
        <item x="824"/>
        <item x="308"/>
        <item x="31"/>
        <item x="682"/>
        <item x="2"/>
        <item x="92"/>
        <item x="858"/>
        <item x="1040"/>
        <item x="176"/>
        <item x="63"/>
        <item x="184"/>
        <item x="236"/>
        <item x="710"/>
        <item x="35"/>
        <item x="546"/>
        <item x="1044"/>
        <item x="47"/>
        <item x="564"/>
        <item x="821"/>
        <item x="608"/>
        <item x="450"/>
        <item x="653"/>
        <item x="125"/>
        <item x="249"/>
        <item x="179"/>
        <item x="95"/>
        <item x="914"/>
        <item x="228"/>
        <item x="513"/>
        <item x="825"/>
        <item x="734"/>
        <item x="809"/>
        <item x="996"/>
        <item x="343"/>
        <item x="613"/>
        <item x="292"/>
        <item x="510"/>
        <item x="555"/>
        <item x="232"/>
        <item x="925"/>
        <item x="449"/>
        <item x="735"/>
        <item x="860"/>
        <item x="93"/>
        <item x="139"/>
        <item x="194"/>
        <item x="609"/>
        <item x="476"/>
        <item x="379"/>
        <item x="1013"/>
        <item x="1070"/>
        <item x="799"/>
        <item x="902"/>
        <item x="82"/>
        <item x="853"/>
        <item x="516"/>
        <item x="431"/>
        <item x="507"/>
        <item x="212"/>
        <item x="11"/>
        <item x="1062"/>
        <item x="168"/>
        <item x="536"/>
        <item x="498"/>
        <item x="183"/>
        <item x="167"/>
        <item x="908"/>
        <item x="575"/>
        <item x="670"/>
        <item x="742"/>
        <item x="401"/>
        <item x="880"/>
        <item x="518"/>
        <item x="764"/>
        <item x="22"/>
        <item x="468"/>
        <item x="920"/>
        <item x="1045"/>
        <item x="205"/>
        <item x="1029"/>
        <item x="668"/>
        <item x="289"/>
        <item x="763"/>
        <item x="573"/>
        <item x="301"/>
        <item x="409"/>
        <item x="49"/>
        <item x="178"/>
        <item x="879"/>
        <item x="952"/>
        <item x="878"/>
        <item x="537"/>
        <item x="376"/>
        <item x="237"/>
        <item x="960"/>
        <item x="831"/>
        <item x="547"/>
        <item x="259"/>
        <item x="260"/>
        <item x="717"/>
        <item x="642"/>
        <item x="89"/>
        <item x="492"/>
        <item x="802"/>
        <item x="657"/>
        <item x="550"/>
        <item x="441"/>
        <item x="947"/>
        <item x="594"/>
        <item x="728"/>
        <item x="1019"/>
        <item x="141"/>
        <item x="390"/>
        <item x="1021"/>
        <item x="660"/>
        <item x="189"/>
        <item x="79"/>
        <item x="942"/>
        <item x="209"/>
        <item x="885"/>
        <item x="747"/>
        <item x="665"/>
        <item x="918"/>
        <item x="133"/>
        <item x="907"/>
        <item x="830"/>
        <item x="42"/>
        <item x="372"/>
        <item x="687"/>
        <item x="993"/>
        <item x="370"/>
        <item x="850"/>
        <item x="970"/>
        <item x="984"/>
        <item x="593"/>
        <item x="1053"/>
        <item x="281"/>
        <item x="13"/>
        <item x="109"/>
        <item x="160"/>
        <item x="583"/>
        <item x="269"/>
        <item x="957"/>
        <item x="938"/>
        <item x="117"/>
        <item x="335"/>
        <item x="74"/>
        <item x="677"/>
        <item x="823"/>
        <item x="1060"/>
        <item x="369"/>
        <item x="243"/>
        <item x="590"/>
        <item x="240"/>
        <item x="724"/>
        <item x="997"/>
        <item x="834"/>
        <item x="791"/>
        <item x="94"/>
        <item x="120"/>
        <item x="604"/>
        <item x="877"/>
        <item x="501"/>
        <item x="499"/>
        <item x="403"/>
        <item x="616"/>
        <item x="471"/>
        <item x="571"/>
        <item x="294"/>
        <item x="951"/>
        <item x="227"/>
        <item x="322"/>
        <item x="916"/>
        <item x="285"/>
        <item x="1058"/>
        <item x="725"/>
        <item x="235"/>
        <item x="579"/>
        <item x="814"/>
        <item x="159"/>
        <item x="426"/>
        <item x="697"/>
        <item x="892"/>
        <item x="332"/>
        <item x="193"/>
        <item x="314"/>
        <item x="1069"/>
        <item x="770"/>
        <item x="801"/>
        <item x="932"/>
        <item x="413"/>
        <item x="264"/>
        <item x="430"/>
        <item x="196"/>
        <item x="33"/>
        <item x="599"/>
        <item x="400"/>
        <item x="859"/>
        <item x="1005"/>
        <item x="852"/>
        <item x="12"/>
        <item x="709"/>
        <item x="175"/>
        <item x="288"/>
        <item x="891"/>
        <item x="626"/>
        <item x="926"/>
        <item x="353"/>
        <item x="521"/>
        <item x="861"/>
        <item x="769"/>
        <item x="134"/>
        <item x="954"/>
        <item x="833"/>
        <item x="829"/>
        <item x="554"/>
        <item x="1052"/>
        <item x="762"/>
        <item x="223"/>
        <item x="337"/>
        <item x="636"/>
        <item x="170"/>
        <item x="978"/>
        <item x="979"/>
        <item x="497"/>
        <item x="688"/>
        <item x="923"/>
        <item x="358"/>
        <item x="691"/>
        <item x="77"/>
        <item x="18"/>
        <item x="300"/>
        <item x="485"/>
        <item x="9"/>
        <item x="68"/>
        <item x="39"/>
        <item x="439"/>
        <item x="251"/>
        <item x="857"/>
        <item x="318"/>
        <item x="708"/>
        <item x="21"/>
        <item x="296"/>
        <item x="1057"/>
        <item x="544"/>
        <item x="484"/>
        <item x="174"/>
        <item x="712"/>
        <item x="339"/>
        <item x="98"/>
        <item x="383"/>
        <item x="998"/>
        <item x="151"/>
        <item x="457"/>
        <item x="50"/>
        <item x="946"/>
        <item x="768"/>
        <item x="119"/>
        <item x="563"/>
        <item x="707"/>
        <item x="855"/>
        <item x="238"/>
        <item x="897"/>
        <item x="70"/>
        <item x="386"/>
        <item x="644"/>
        <item x="421"/>
        <item x="349"/>
        <item x="432"/>
        <item x="826"/>
        <item x="627"/>
        <item x="776"/>
        <item x="766"/>
        <item x="303"/>
        <item x="482"/>
        <item x="299"/>
        <item x="836"/>
        <item x="99"/>
        <item x="915"/>
        <item x="97"/>
        <item x="226"/>
        <item x="837"/>
        <item x="1068"/>
        <item x="60"/>
        <item x="344"/>
        <item x="681"/>
        <item x="129"/>
        <item x="347"/>
        <item x="56"/>
        <item x="444"/>
        <item x="182"/>
        <item x="782"/>
        <item x="754"/>
        <item x="489"/>
        <item x="425"/>
        <item x="540"/>
        <item x="429"/>
        <item x="962"/>
        <item x="250"/>
        <item x="276"/>
        <item x="136"/>
        <item x="211"/>
        <item x="562"/>
        <item x="523"/>
        <item x="252"/>
        <item x="676"/>
        <item x="692"/>
        <item x="755"/>
        <item x="759"/>
        <item x="338"/>
        <item x="901"/>
        <item x="191"/>
        <item x="65"/>
        <item x="284"/>
        <item x="218"/>
        <item x="685"/>
        <item x="352"/>
        <item x="177"/>
        <item x="48"/>
        <item x="587"/>
        <item x="207"/>
        <item x="810"/>
        <item x="458"/>
        <item x="723"/>
        <item x="844"/>
        <item x="1051"/>
        <item x="961"/>
        <item x="58"/>
        <item x="115"/>
        <item x="265"/>
        <item x="41"/>
        <item x="1059"/>
        <item x="716"/>
        <item x="132"/>
        <item x="1022"/>
        <item x="531"/>
        <item x="561"/>
        <item x="140"/>
        <item x="635"/>
        <item x="257"/>
        <item x="23"/>
        <item x="876"/>
        <item x="787"/>
        <item x="506"/>
        <item x="995"/>
        <item x="941"/>
        <item x="967"/>
        <item x="601"/>
        <item x="419"/>
        <item x="394"/>
        <item x="1010"/>
        <item x="270"/>
        <item x="367"/>
        <item x="241"/>
        <item x="888"/>
        <item x="355"/>
        <item x="875"/>
        <item x="341"/>
        <item x="53"/>
        <item x="589"/>
        <item x="631"/>
        <item x="200"/>
        <item x="772"/>
        <item x="27"/>
        <item x="503"/>
        <item x="864"/>
        <item x="433"/>
        <item x="622"/>
        <item x="956"/>
        <item x="788"/>
        <item x="980"/>
        <item x="128"/>
        <item x="85"/>
        <item x="896"/>
        <item x="186"/>
        <item x="623"/>
        <item x="37"/>
        <item x="470"/>
        <item x="389"/>
        <item x="1026"/>
        <item x="275"/>
        <item x="185"/>
        <item x="1035"/>
        <item x="577"/>
        <item x="974"/>
        <item x="32"/>
        <item x="630"/>
        <item x="737"/>
        <item x="672"/>
        <item x="828"/>
        <item x="641"/>
        <item x="475"/>
        <item x="361"/>
        <item x="163"/>
        <item x="201"/>
        <item x="1014"/>
        <item x="396"/>
        <item x="773"/>
        <item x="145"/>
        <item x="340"/>
        <item x="126"/>
        <item x="553"/>
        <item x="611"/>
        <item x="1050"/>
        <item x="162"/>
        <item x="402"/>
        <item x="363"/>
        <item x="410"/>
        <item x="1025"/>
        <item x="937"/>
        <item x="147"/>
        <item x="456"/>
        <item x="715"/>
        <item x="203"/>
        <item x="514"/>
        <item x="696"/>
        <item x="775"/>
        <item x="745"/>
        <item x="16"/>
        <item x="666"/>
        <item x="280"/>
        <item x="1038"/>
        <item x="780"/>
        <item x="462"/>
        <item x="1047"/>
        <item x="656"/>
        <item x="874"/>
        <item x="108"/>
        <item x="895"/>
        <item x="618"/>
        <item x="279"/>
        <item x="517"/>
        <item x="357"/>
        <item x="706"/>
        <item x="552"/>
        <item x="800"/>
        <item x="524"/>
        <item x="849"/>
        <item x="721"/>
        <item x="572"/>
        <item x="181"/>
        <item x="404"/>
        <item x="220"/>
        <item x="398"/>
        <item x="245"/>
        <item x="662"/>
        <item x="4"/>
        <item x="750"/>
        <item x="101"/>
        <item x="225"/>
        <item x="813"/>
        <item x="1054"/>
        <item x="714"/>
        <item x="884"/>
        <item x="843"/>
        <item x="392"/>
        <item x="744"/>
        <item x="266"/>
        <item x="362"/>
        <item x="637"/>
        <item x="569"/>
        <item x="57"/>
        <item x="415"/>
        <item x="187"/>
        <item x="781"/>
        <item x="720"/>
        <item x="741"/>
        <item x="808"/>
        <item x="883"/>
        <item x="958"/>
        <item x="443"/>
        <item x="52"/>
        <item x="718"/>
        <item x="395"/>
        <item x="894"/>
        <item x="981"/>
        <item x="448"/>
        <item x="743"/>
        <item x="582"/>
        <item x="534"/>
        <item x="59"/>
        <item x="658"/>
        <item x="1049"/>
        <item x="442"/>
        <item x="360"/>
        <item x="219"/>
        <item x="217"/>
        <item x="298"/>
        <item x="549"/>
        <item x="701"/>
        <item x="24"/>
        <item x="726"/>
        <item x="659"/>
        <item x="1016"/>
        <item x="1024"/>
        <item x="786"/>
        <item x="19"/>
        <item x="912"/>
        <item x="862"/>
        <item x="460"/>
        <item x="921"/>
        <item x="195"/>
        <item x="820"/>
        <item x="1036"/>
        <item x="105"/>
        <item x="135"/>
        <item x="576"/>
        <item x="991"/>
        <item x="1067"/>
        <item x="586"/>
        <item x="822"/>
        <item x="651"/>
        <item x="629"/>
        <item x="765"/>
        <item x="459"/>
        <item x="771"/>
        <item x="761"/>
        <item x="913"/>
        <item x="359"/>
        <item x="88"/>
        <item x="325"/>
        <item x="779"/>
        <item x="328"/>
        <item x="149"/>
        <item x="164"/>
        <item x="959"/>
        <item x="968"/>
        <item x="711"/>
        <item x="307"/>
        <item x="319"/>
        <item x="698"/>
        <item x="320"/>
        <item x="835"/>
        <item x="291"/>
        <item x="467"/>
        <item x="1061"/>
        <item x="603"/>
        <item x="229"/>
        <item x="543"/>
        <item x="1066"/>
        <item x="71"/>
        <item x="478"/>
        <item x="321"/>
        <item x="684"/>
        <item x="473"/>
        <item x="705"/>
        <item x="110"/>
        <item x="312"/>
        <item x="1023"/>
        <item x="455"/>
        <item x="283"/>
        <item x="221"/>
        <item x="10"/>
        <item x="146"/>
        <item x="560"/>
        <item x="428"/>
        <item x="1018"/>
        <item x="704"/>
        <item x="727"/>
        <item x="887"/>
        <item x="919"/>
        <item x="789"/>
        <item x="302"/>
        <item x="154"/>
        <item x="152"/>
        <item x="508"/>
        <item x="8"/>
        <item x="1015"/>
        <item x="96"/>
        <item x="100"/>
        <item x="559"/>
        <item x="263"/>
        <item x="153"/>
        <item x="695"/>
        <item x="81"/>
        <item x="886"/>
        <item x="634"/>
        <item x="646"/>
        <item x="733"/>
        <item x="815"/>
        <item x="375"/>
        <item x="988"/>
        <item x="30"/>
        <item x="397"/>
        <item x="287"/>
        <item x="342"/>
        <item x="987"/>
        <item x="255"/>
        <item x="274"/>
        <item x="848"/>
        <item x="694"/>
        <item x="216"/>
        <item x="856"/>
        <item x="873"/>
        <item x="66"/>
        <item x="334"/>
        <item x="422"/>
        <item x="417"/>
        <item x="330"/>
        <item x="806"/>
        <item x="1042"/>
        <item x="904"/>
        <item x="1056"/>
        <item x="911"/>
        <item x="784"/>
        <item x="180"/>
        <item x="331"/>
        <item x="940"/>
        <item x="166"/>
        <item x="530"/>
        <item x="412"/>
        <item x="206"/>
        <item x="625"/>
        <item x="278"/>
        <item x="739"/>
        <item x="740"/>
        <item x="91"/>
        <item x="928"/>
        <item x="738"/>
        <item x="158"/>
        <item x="890"/>
        <item x="924"/>
        <item x="306"/>
        <item x="977"/>
        <item x="910"/>
        <item x="986"/>
        <item x="777"/>
        <item x="647"/>
        <item x="20"/>
        <item x="486"/>
        <item x="86"/>
        <item x="405"/>
        <item x="650"/>
        <item x="872"/>
        <item x="548"/>
        <item x="84"/>
        <item x="121"/>
        <item x="748"/>
        <item x="267"/>
        <item x="785"/>
        <item x="315"/>
        <item x="137"/>
        <item x="827"/>
        <item x="505"/>
        <item x="969"/>
        <item x="393"/>
        <item x="1027"/>
        <item x="953"/>
        <item x="445"/>
        <item x="40"/>
        <item x="67"/>
        <item x="371"/>
        <item x="757"/>
        <item x="964"/>
        <item x="847"/>
        <item x="36"/>
        <item x="15"/>
        <item x="6"/>
        <item x="903"/>
        <item x="730"/>
        <item x="783"/>
        <item x="948"/>
        <item x="130"/>
        <item x="72"/>
        <item x="408"/>
        <item x="1032"/>
        <item x="805"/>
        <item x="479"/>
        <item x="1046"/>
        <item x="277"/>
        <item x="416"/>
        <item x="652"/>
        <item x="161"/>
        <item x="943"/>
        <item x="871"/>
        <item x="411"/>
        <item x="598"/>
        <item x="870"/>
        <item x="700"/>
        <item x="905"/>
        <item x="899"/>
        <item x="832"/>
        <item x="262"/>
        <item x="971"/>
        <item x="933"/>
        <item x="624"/>
        <item x="469"/>
        <item x="746"/>
        <item x="273"/>
        <item x="437"/>
        <item x="25"/>
        <item x="807"/>
        <item x="535"/>
        <item x="539"/>
        <item x="774"/>
        <item x="614"/>
        <item x="373"/>
        <item x="118"/>
        <item x="124"/>
        <item x="1055"/>
        <item x="804"/>
        <item x="595"/>
        <item x="418"/>
        <item x="729"/>
        <item x="640"/>
        <item x="538"/>
        <item x="736"/>
        <item x="654"/>
        <item x="378"/>
        <item x="324"/>
        <item x="365"/>
        <item x="509"/>
        <item x="542"/>
        <item x="1034"/>
        <item x="793"/>
        <item x="992"/>
        <item x="619"/>
        <item x="465"/>
        <item x="817"/>
        <item x="990"/>
        <item x="663"/>
        <item x="778"/>
        <item x="842"/>
        <item x="588"/>
        <item x="615"/>
        <item x="388"/>
        <item x="545"/>
        <item x="46"/>
        <item x="199"/>
        <item x="936"/>
        <item x="973"/>
        <item x="965"/>
        <item x="865"/>
        <item x="169"/>
        <item x="1031"/>
        <item x="385"/>
        <item x="113"/>
        <item x="1"/>
        <item x="751"/>
        <item x="671"/>
        <item x="500"/>
        <item x="846"/>
        <item x="578"/>
        <item x="699"/>
        <item x="406"/>
        <item x="290"/>
        <item x="487"/>
        <item x="297"/>
        <item x="326"/>
        <item x="602"/>
        <item x="5"/>
        <item x="502"/>
        <item x="1065"/>
        <item x="570"/>
        <item x="80"/>
        <item x="173"/>
        <item x="481"/>
        <item x="1007"/>
        <item x="480"/>
        <item x="557"/>
        <item x="399"/>
        <item x="527"/>
        <item x="655"/>
        <item x="612"/>
        <item x="648"/>
        <item x="669"/>
        <item x="869"/>
        <item x="839"/>
        <item x="1002"/>
        <item x="112"/>
        <item x="197"/>
        <item x="819"/>
        <item x="192"/>
        <item x="447"/>
        <item x="703"/>
        <item x="295"/>
        <item x="111"/>
        <item x="202"/>
        <item x="107"/>
        <item x="520"/>
        <item x="474"/>
        <item x="258"/>
        <item x="51"/>
        <item x="673"/>
        <item x="568"/>
        <item x="1030"/>
        <item x="293"/>
        <item x="731"/>
        <item x="106"/>
        <item x="434"/>
        <item x="645"/>
        <item x="311"/>
        <item x="254"/>
        <item x="760"/>
        <item x="617"/>
        <item x="628"/>
        <item x="756"/>
        <item x="758"/>
        <item x="222"/>
        <item x="157"/>
        <item x="381"/>
        <item x="323"/>
        <item x="541"/>
        <item x="171"/>
        <item x="253"/>
        <item x="906"/>
        <item x="188"/>
        <item x="384"/>
        <item x="62"/>
        <item x="214"/>
        <item x="621"/>
        <item x="234"/>
        <item x="680"/>
        <item x="286"/>
        <item x="282"/>
        <item x="845"/>
        <item x="17"/>
        <item x="190"/>
        <item x="472"/>
        <item x="45"/>
        <item x="664"/>
        <item x="526"/>
        <item x="532"/>
        <item x="317"/>
        <item x="380"/>
        <item x="818"/>
        <item x="610"/>
        <item x="841"/>
        <item x="851"/>
        <item x="438"/>
        <item x="213"/>
        <item x="374"/>
        <item x="414"/>
        <item x="667"/>
        <item x="346"/>
        <item x="722"/>
        <item x="387"/>
        <item x="551"/>
        <item x="999"/>
        <item x="114"/>
        <item x="345"/>
        <item x="495"/>
        <item x="944"/>
        <item x="230"/>
        <item x="43"/>
        <item x="247"/>
        <item x="155"/>
        <item x="148"/>
        <item x="753"/>
        <item x="3"/>
        <item x="488"/>
        <item x="150"/>
        <item x="607"/>
        <item x="144"/>
        <item x="1006"/>
        <item x="208"/>
        <item x="1037"/>
        <item x="483"/>
        <item x="975"/>
        <item x="356"/>
        <item x="1064"/>
        <item x="795"/>
        <item x="868"/>
        <item x="1017"/>
        <item x="794"/>
        <item x="272"/>
        <item x="931"/>
        <item x="966"/>
        <item x="477"/>
        <item x="893"/>
        <item x="436"/>
        <item x="1009"/>
        <item x="350"/>
        <item x="917"/>
        <item x="7"/>
        <item x="44"/>
        <item x="435"/>
        <item x="713"/>
        <item x="210"/>
        <item x="248"/>
        <item x="949"/>
        <item x="351"/>
        <item x="950"/>
        <item x="945"/>
        <item x="1004"/>
        <item x="867"/>
        <item x="34"/>
        <item x="493"/>
        <item x="348"/>
        <item x="364"/>
        <item x="73"/>
        <item x="504"/>
        <item x="123"/>
        <item x="246"/>
        <item x="453"/>
        <item x="693"/>
        <item x="675"/>
        <item x="909"/>
        <item x="683"/>
        <item x="592"/>
        <item x="143"/>
        <item x="14"/>
        <item x="1001"/>
        <item x="674"/>
        <item x="597"/>
        <item x="172"/>
        <item x="866"/>
        <item x="313"/>
        <item x="28"/>
        <item x="900"/>
        <item x="204"/>
        <item x="61"/>
        <item x="639"/>
        <item x="519"/>
        <item x="566"/>
        <item x="329"/>
        <item x="76"/>
        <item x="464"/>
        <item x="354"/>
        <item x="83"/>
        <item x="838"/>
        <item x="690"/>
        <item x="556"/>
        <item x="898"/>
        <item x="581"/>
        <item x="239"/>
        <item x="882"/>
        <item x="580"/>
        <item x="87"/>
        <item x="1041"/>
        <item x="798"/>
        <item x="90"/>
        <item x="929"/>
        <item x="638"/>
        <item x="1033"/>
        <item x="231"/>
        <item x="446"/>
        <item x="584"/>
        <item x="310"/>
        <item x="382"/>
        <item x="78"/>
        <item x="491"/>
        <item x="466"/>
        <item x="854"/>
        <item x="792"/>
        <item x="261"/>
        <item x="304"/>
        <item x="452"/>
        <item x="803"/>
        <item x="268"/>
        <item x="242"/>
        <item x="104"/>
        <item x="797"/>
        <item x="816"/>
        <item x="1003"/>
        <item x="1063"/>
        <item x="103"/>
        <item x="522"/>
        <item x="985"/>
        <item x="863"/>
        <item x="271"/>
        <item x="749"/>
        <item x="244"/>
        <item x="558"/>
        <item x="69"/>
        <item x="366"/>
        <item x="423"/>
        <item x="138"/>
        <item x="606"/>
        <item x="533"/>
        <item x="840"/>
        <item x="420"/>
        <item x="596"/>
        <item x="336"/>
        <item x="525"/>
        <item x="427"/>
        <item x="512"/>
        <item x="686"/>
        <item x="215"/>
        <item x="679"/>
        <item x="156"/>
        <item x="1000"/>
        <item x="407"/>
        <item x="454"/>
        <item x="649"/>
        <item x="368"/>
        <item x="55"/>
        <item x="529"/>
        <item x="494"/>
        <item x="620"/>
        <item x="689"/>
        <item x="939"/>
        <item x="198"/>
        <item x="316"/>
        <item x="122"/>
        <item x="643"/>
        <item x="142"/>
        <item x="767"/>
        <item x="678"/>
        <item x="224"/>
        <item x="451"/>
        <item x="64"/>
        <item x="752"/>
        <item x="889"/>
        <item x="528"/>
        <item x="256"/>
        <item x="327"/>
        <item x="719"/>
        <item x="972"/>
        <item x="165"/>
        <item x="702"/>
        <item x="591"/>
        <item x="102"/>
        <item x="127"/>
        <item x="812"/>
        <item x="515"/>
        <item x="989"/>
        <item x="309"/>
        <item x="131"/>
        <item x="75"/>
        <item t="default"/>
      </items>
      <autoSortScope>
        <pivotArea dataOnly="0" outline="0" fieldPosition="0">
          <references count="1">
            <reference field="4294967294" count="1" selected="0">
              <x v="0"/>
            </reference>
          </references>
        </pivotArea>
      </autoSortScope>
    </pivotField>
    <pivotField numFmtId="164" showAll="0"/>
    <pivotField numFmtId="14" showAll="0"/>
    <pivotField showAll="0"/>
    <pivotField showAll="0"/>
    <pivotField showAll="0">
      <items count="47">
        <item x="38"/>
        <item x="4"/>
        <item x="31"/>
        <item x="12"/>
        <item x="29"/>
        <item x="11"/>
        <item x="10"/>
        <item x="8"/>
        <item x="35"/>
        <item x="3"/>
        <item x="42"/>
        <item x="36"/>
        <item x="43"/>
        <item x="19"/>
        <item x="22"/>
        <item x="9"/>
        <item x="30"/>
        <item x="21"/>
        <item x="23"/>
        <item x="6"/>
        <item x="37"/>
        <item x="2"/>
        <item x="18"/>
        <item x="45"/>
        <item x="14"/>
        <item x="28"/>
        <item x="33"/>
        <item x="41"/>
        <item x="27"/>
        <item x="15"/>
        <item x="40"/>
        <item x="17"/>
        <item x="5"/>
        <item x="24"/>
        <item x="13"/>
        <item x="39"/>
        <item x="1"/>
        <item x="44"/>
        <item x="20"/>
        <item x="26"/>
        <item x="16"/>
        <item x="34"/>
        <item x="32"/>
        <item x="7"/>
        <item x="0"/>
        <item x="25"/>
        <item t="default"/>
      </items>
    </pivotField>
    <pivotField showAll="0"/>
    <pivotField numFmtId="1" showAll="0"/>
    <pivotField showAll="0"/>
    <pivotField showAll="0"/>
    <pivotField dataField="1" showAll="0"/>
  </pivotFields>
  <rowFields count="1">
    <field x="0"/>
  </rowFields>
  <rowItems count="10">
    <i>
      <x v="19"/>
    </i>
    <i>
      <x v="789"/>
    </i>
    <i>
      <x v="56"/>
    </i>
    <i>
      <x v="901"/>
    </i>
    <i>
      <x v="498"/>
    </i>
    <i>
      <x v="802"/>
    </i>
    <i>
      <x v="709"/>
    </i>
    <i>
      <x v="926"/>
    </i>
    <i>
      <x v="618"/>
    </i>
    <i>
      <x v="285"/>
    </i>
  </rowItems>
  <colItems count="1">
    <i/>
  </colItems>
  <dataFields count="1">
    <dataField name="Return On Investment_Percent" fld="10" baseField="0" baseItem="0" numFmtId="10"/>
  </dataFields>
  <formats count="2">
    <format dxfId="36">
      <pivotArea field="0" type="button" dataOnly="0" labelOnly="1" outline="0" axis="axisRow" fieldPosition="0"/>
    </format>
    <format dxfId="35">
      <pivotArea dataOnly="0" labelOnly="1" outline="0" axis="axisValues" fieldPosition="0"/>
    </format>
  </formats>
  <chartFormats count="2">
    <chartFormat chart="5"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1E4AEC-9BF1-3A4D-BF4B-4A2DA7ECBDC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Company Name" colHeaderCaption="Country">
  <location ref="A1:B1074" firstHeaderRow="1" firstDataRow="1" firstDataCol="1"/>
  <pivotFields count="12">
    <pivotField axis="axisRow" showAll="0" sortType="ascending">
      <items count="1073">
        <item x="354"/>
        <item x="603"/>
        <item x="83"/>
        <item x="355"/>
        <item x="604"/>
        <item x="605"/>
        <item x="127"/>
        <item x="239"/>
        <item x="356"/>
        <item x="167"/>
        <item x="357"/>
        <item x="606"/>
        <item x="358"/>
        <item x="240"/>
        <item x="241"/>
        <item x="607"/>
        <item x="359"/>
        <item x="360"/>
        <item x="361"/>
        <item x="242"/>
        <item x="608"/>
        <item x="609"/>
        <item x="610"/>
        <item x="362"/>
        <item x="611"/>
        <item x="29"/>
        <item x="101"/>
        <item x="363"/>
        <item x="364"/>
        <item x="612"/>
        <item x="365"/>
        <item x="366"/>
        <item x="613"/>
        <item x="45"/>
        <item x="367"/>
        <item x="614"/>
        <item x="368"/>
        <item x="615"/>
        <item x="616"/>
        <item x="617"/>
        <item x="618"/>
        <item x="243"/>
        <item x="619"/>
        <item x="620"/>
        <item x="244"/>
        <item x="369"/>
        <item x="128"/>
        <item x="370"/>
        <item x="621"/>
        <item x="371"/>
        <item x="622"/>
        <item x="372"/>
        <item x="168"/>
        <item x="245"/>
        <item x="373"/>
        <item x="623"/>
        <item x="624"/>
        <item x="625"/>
        <item x="626"/>
        <item x="169"/>
        <item x="30"/>
        <item x="170"/>
        <item x="374"/>
        <item x="375"/>
        <item x="627"/>
        <item x="628"/>
        <item x="629"/>
        <item x="630"/>
        <item x="376"/>
        <item x="631"/>
        <item x="84"/>
        <item x="632"/>
        <item x="246"/>
        <item x="171"/>
        <item x="85"/>
        <item x="247"/>
        <item x="377"/>
        <item x="378"/>
        <item x="633"/>
        <item x="634"/>
        <item x="635"/>
        <item x="248"/>
        <item x="636"/>
        <item x="102"/>
        <item x="379"/>
        <item x="637"/>
        <item x="638"/>
        <item x="639"/>
        <item x="103"/>
        <item x="640"/>
        <item x="641"/>
        <item x="104"/>
        <item x="642"/>
        <item x="643"/>
        <item x="129"/>
        <item x="644"/>
        <item x="380"/>
        <item x="249"/>
        <item x="645"/>
        <item x="646"/>
        <item x="31"/>
        <item x="381"/>
        <item x="647"/>
        <item x="32"/>
        <item x="172"/>
        <item x="382"/>
        <item x="383"/>
        <item x="384"/>
        <item x="385"/>
        <item x="105"/>
        <item x="648"/>
        <item x="24"/>
        <item x="250"/>
        <item x="251"/>
        <item x="252"/>
        <item x="386"/>
        <item x="649"/>
        <item x="650"/>
        <item x="387"/>
        <item x="39"/>
        <item x="651"/>
        <item x="652"/>
        <item x="653"/>
        <item x="388"/>
        <item x="389"/>
        <item x="173"/>
        <item x="390"/>
        <item x="33"/>
        <item x="654"/>
        <item x="174"/>
        <item x="391"/>
        <item x="392"/>
        <item x="15"/>
        <item x="0"/>
        <item x="253"/>
        <item x="655"/>
        <item x="130"/>
        <item x="656"/>
        <item x="657"/>
        <item x="658"/>
        <item x="254"/>
        <item x="393"/>
        <item x="394"/>
        <item x="659"/>
        <item x="395"/>
        <item x="5"/>
        <item x="396"/>
        <item x="397"/>
        <item x="660"/>
        <item x="661"/>
        <item x="398"/>
        <item x="255"/>
        <item x="662"/>
        <item x="663"/>
        <item x="70"/>
        <item x="664"/>
        <item x="665"/>
        <item x="256"/>
        <item x="399"/>
        <item x="666"/>
        <item x="86"/>
        <item x="400"/>
        <item x="257"/>
        <item x="667"/>
        <item x="258"/>
        <item x="668"/>
        <item x="40"/>
        <item x="175"/>
        <item x="131"/>
        <item x="176"/>
        <item x="401"/>
        <item x="402"/>
        <item x="177"/>
        <item x="403"/>
        <item x="178"/>
        <item x="6"/>
        <item x="132"/>
        <item x="46"/>
        <item x="669"/>
        <item x="670"/>
        <item x="14"/>
        <item x="671"/>
        <item x="133"/>
        <item x="404"/>
        <item x="672"/>
        <item x="673"/>
        <item x="259"/>
        <item x="405"/>
        <item x="106"/>
        <item x="674"/>
        <item x="260"/>
        <item x="675"/>
        <item x="406"/>
        <item x="407"/>
        <item x="676"/>
        <item x="408"/>
        <item x="179"/>
        <item x="409"/>
        <item x="410"/>
        <item x="677"/>
        <item x="411"/>
        <item x="412"/>
        <item x="134"/>
        <item x="180"/>
        <item x="261"/>
        <item x="181"/>
        <item x="135"/>
        <item x="678"/>
        <item x="413"/>
        <item x="262"/>
        <item x="679"/>
        <item x="414"/>
        <item x="415"/>
        <item x="680"/>
        <item x="416"/>
        <item x="136"/>
        <item x="137"/>
        <item x="681"/>
        <item x="182"/>
        <item x="417"/>
        <item x="87"/>
        <item x="263"/>
        <item x="264"/>
        <item x="682"/>
        <item x="265"/>
        <item x="683"/>
        <item x="684"/>
        <item x="183"/>
        <item x="88"/>
        <item x="685"/>
        <item x="138"/>
        <item x="418"/>
        <item x="266"/>
        <item x="419"/>
        <item x="686"/>
        <item x="420"/>
        <item x="267"/>
        <item x="268"/>
        <item x="687"/>
        <item x="139"/>
        <item x="688"/>
        <item x="71"/>
        <item x="689"/>
        <item x="8"/>
        <item x="140"/>
        <item x="184"/>
        <item x="107"/>
        <item x="185"/>
        <item x="421"/>
        <item x="108"/>
        <item x="690"/>
        <item x="691"/>
        <item x="692"/>
        <item x="269"/>
        <item x="693"/>
        <item x="422"/>
        <item x="694"/>
        <item x="695"/>
        <item x="423"/>
        <item x="25"/>
        <item x="424"/>
        <item x="425"/>
        <item x="696"/>
        <item x="270"/>
        <item x="47"/>
        <item x="20"/>
        <item x="426"/>
        <item x="697"/>
        <item x="427"/>
        <item x="72"/>
        <item x="698"/>
        <item x="109"/>
        <item x="699"/>
        <item x="428"/>
        <item x="700"/>
        <item x="271"/>
        <item x="73"/>
        <item x="429"/>
        <item x="701"/>
        <item x="272"/>
        <item x="430"/>
        <item x="702"/>
        <item x="60"/>
        <item x="703"/>
        <item x="186"/>
        <item x="704"/>
        <item x="705"/>
        <item x="110"/>
        <item x="706"/>
        <item x="707"/>
        <item x="708"/>
        <item x="709"/>
        <item x="431"/>
        <item x="432"/>
        <item x="710"/>
        <item x="433"/>
        <item x="711"/>
        <item x="712"/>
        <item x="713"/>
        <item x="434"/>
        <item x="435"/>
        <item x="714"/>
        <item x="715"/>
        <item x="11"/>
        <item x="716"/>
        <item x="717"/>
        <item x="718"/>
        <item x="273"/>
        <item x="719"/>
        <item x="720"/>
        <item x="274"/>
        <item x="436"/>
        <item x="721"/>
        <item x="722"/>
        <item x="437"/>
        <item x="438"/>
        <item x="723"/>
        <item x="439"/>
        <item x="440"/>
        <item x="602"/>
        <item x="724"/>
        <item x="34"/>
        <item x="187"/>
        <item x="13"/>
        <item x="188"/>
        <item x="725"/>
        <item x="441"/>
        <item x="275"/>
        <item x="726"/>
        <item x="48"/>
        <item x="727"/>
        <item x="74"/>
        <item x="728"/>
        <item x="729"/>
        <item x="442"/>
        <item x="730"/>
        <item x="731"/>
        <item x="111"/>
        <item x="732"/>
        <item x="733"/>
        <item x="734"/>
        <item x="75"/>
        <item x="276"/>
        <item x="735"/>
        <item x="736"/>
        <item x="277"/>
        <item x="737"/>
        <item x="189"/>
        <item x="738"/>
        <item x="278"/>
        <item x="443"/>
        <item x="739"/>
        <item x="279"/>
        <item x="444"/>
        <item x="740"/>
        <item x="741"/>
        <item x="12"/>
        <item x="445"/>
        <item x="742"/>
        <item x="743"/>
        <item x="744"/>
        <item x="446"/>
        <item x="745"/>
        <item x="280"/>
        <item x="746"/>
        <item x="747"/>
        <item x="748"/>
        <item x="749"/>
        <item x="750"/>
        <item x="89"/>
        <item x="21"/>
        <item x="35"/>
        <item x="447"/>
        <item x="751"/>
        <item x="752"/>
        <item x="41"/>
        <item x="753"/>
        <item x="754"/>
        <item x="190"/>
        <item x="448"/>
        <item x="755"/>
        <item x="191"/>
        <item x="449"/>
        <item x="90"/>
        <item x="36"/>
        <item x="22"/>
        <item x="281"/>
        <item x="282"/>
        <item x="450"/>
        <item x="756"/>
        <item x="283"/>
        <item x="26"/>
        <item x="284"/>
        <item x="451"/>
        <item x="192"/>
        <item x="757"/>
        <item x="758"/>
        <item x="285"/>
        <item x="759"/>
        <item x="760"/>
        <item x="193"/>
        <item x="452"/>
        <item x="761"/>
        <item x="49"/>
        <item x="453"/>
        <item x="762"/>
        <item x="454"/>
        <item x="763"/>
        <item x="194"/>
        <item x="764"/>
        <item x="765"/>
        <item x="455"/>
        <item x="456"/>
        <item x="766"/>
        <item x="767"/>
        <item x="457"/>
        <item x="768"/>
        <item x="769"/>
        <item x="458"/>
        <item x="770"/>
        <item x="459"/>
        <item x="460"/>
        <item x="286"/>
        <item x="195"/>
        <item x="112"/>
        <item x="461"/>
        <item x="287"/>
        <item x="771"/>
        <item x="462"/>
        <item x="463"/>
        <item x="772"/>
        <item x="76"/>
        <item x="141"/>
        <item x="196"/>
        <item x="773"/>
        <item x="774"/>
        <item x="197"/>
        <item x="142"/>
        <item x="198"/>
        <item x="464"/>
        <item x="775"/>
        <item x="465"/>
        <item x="776"/>
        <item x="777"/>
        <item x="778"/>
        <item x="199"/>
        <item x="779"/>
        <item x="780"/>
        <item x="113"/>
        <item x="781"/>
        <item x="143"/>
        <item x="466"/>
        <item x="782"/>
        <item x="467"/>
        <item x="288"/>
        <item x="468"/>
        <item x="289"/>
        <item x="469"/>
        <item x="91"/>
        <item x="470"/>
        <item x="783"/>
        <item x="784"/>
        <item x="200"/>
        <item x="785"/>
        <item x="471"/>
        <item x="786"/>
        <item x="290"/>
        <item x="787"/>
        <item x="472"/>
        <item x="291"/>
        <item x="788"/>
        <item x="789"/>
        <item x="790"/>
        <item x="7"/>
        <item x="201"/>
        <item x="791"/>
        <item x="792"/>
        <item x="793"/>
        <item x="473"/>
        <item x="292"/>
        <item x="794"/>
        <item x="795"/>
        <item x="293"/>
        <item x="796"/>
        <item x="474"/>
        <item x="475"/>
        <item x="797"/>
        <item x="798"/>
        <item x="799"/>
        <item x="16"/>
        <item x="476"/>
        <item x="800"/>
        <item x="801"/>
        <item x="477"/>
        <item x="802"/>
        <item x="803"/>
        <item x="804"/>
        <item x="805"/>
        <item x="806"/>
        <item x="294"/>
        <item x="478"/>
        <item x="807"/>
        <item x="9"/>
        <item x="808"/>
        <item x="479"/>
        <item x="809"/>
        <item x="480"/>
        <item x="61"/>
        <item x="810"/>
        <item x="481"/>
        <item x="482"/>
        <item x="811"/>
        <item x="812"/>
        <item x="295"/>
        <item x="4"/>
        <item x="62"/>
        <item x="813"/>
        <item x="814"/>
        <item x="296"/>
        <item x="815"/>
        <item x="816"/>
        <item x="817"/>
        <item x="818"/>
        <item x="202"/>
        <item x="483"/>
        <item x="819"/>
        <item x="820"/>
        <item x="821"/>
        <item x="297"/>
        <item x="822"/>
        <item x="77"/>
        <item x="50"/>
        <item x="823"/>
        <item x="298"/>
        <item x="299"/>
        <item x="824"/>
        <item x="825"/>
        <item x="826"/>
        <item x="484"/>
        <item x="144"/>
        <item x="203"/>
        <item x="827"/>
        <item x="828"/>
        <item x="114"/>
        <item x="829"/>
        <item x="830"/>
        <item x="485"/>
        <item x="831"/>
        <item x="832"/>
        <item x="833"/>
        <item x="834"/>
        <item x="835"/>
        <item x="836"/>
        <item x="300"/>
        <item x="486"/>
        <item x="837"/>
        <item x="487"/>
        <item x="488"/>
        <item x="301"/>
        <item x="838"/>
        <item x="489"/>
        <item x="839"/>
        <item x="490"/>
        <item x="840"/>
        <item x="115"/>
        <item x="841"/>
        <item x="842"/>
        <item x="491"/>
        <item x="492"/>
        <item x="843"/>
        <item x="844"/>
        <item x="116"/>
        <item x="845"/>
        <item x="846"/>
        <item x="302"/>
        <item x="847"/>
        <item x="303"/>
        <item x="848"/>
        <item x="493"/>
        <item x="849"/>
        <item x="850"/>
        <item x="494"/>
        <item x="851"/>
        <item x="204"/>
        <item x="852"/>
        <item x="145"/>
        <item x="205"/>
        <item x="92"/>
        <item x="146"/>
        <item x="206"/>
        <item x="853"/>
        <item x="854"/>
        <item x="495"/>
        <item x="304"/>
        <item x="855"/>
        <item x="856"/>
        <item x="496"/>
        <item x="857"/>
        <item x="858"/>
        <item x="859"/>
        <item x="207"/>
        <item x="18"/>
        <item x="497"/>
        <item x="860"/>
        <item x="861"/>
        <item x="498"/>
        <item x="862"/>
        <item x="863"/>
        <item x="864"/>
        <item x="499"/>
        <item x="865"/>
        <item x="866"/>
        <item x="305"/>
        <item x="867"/>
        <item x="117"/>
        <item x="500"/>
        <item x="868"/>
        <item x="501"/>
        <item x="147"/>
        <item x="148"/>
        <item x="208"/>
        <item x="869"/>
        <item x="870"/>
        <item x="502"/>
        <item x="871"/>
        <item x="503"/>
        <item x="504"/>
        <item x="505"/>
        <item x="872"/>
        <item x="506"/>
        <item x="873"/>
        <item x="507"/>
        <item x="874"/>
        <item x="63"/>
        <item x="93"/>
        <item x="875"/>
        <item x="508"/>
        <item x="876"/>
        <item x="509"/>
        <item x="78"/>
        <item x="877"/>
        <item x="878"/>
        <item x="879"/>
        <item x="880"/>
        <item x="209"/>
        <item x="510"/>
        <item x="881"/>
        <item x="306"/>
        <item x="64"/>
        <item x="511"/>
        <item x="882"/>
        <item x="883"/>
        <item x="884"/>
        <item x="210"/>
        <item x="37"/>
        <item x="512"/>
        <item x="51"/>
        <item x="513"/>
        <item x="885"/>
        <item x="65"/>
        <item x="307"/>
        <item x="886"/>
        <item x="308"/>
        <item x="309"/>
        <item x="514"/>
        <item x="887"/>
        <item x="515"/>
        <item x="149"/>
        <item x="888"/>
        <item x="94"/>
        <item x="150"/>
        <item x="516"/>
        <item x="211"/>
        <item x="889"/>
        <item x="890"/>
        <item x="891"/>
        <item x="151"/>
        <item x="517"/>
        <item x="310"/>
        <item x="27"/>
        <item x="518"/>
        <item x="892"/>
        <item x="519"/>
        <item x="893"/>
        <item x="894"/>
        <item x="895"/>
        <item x="896"/>
        <item x="897"/>
        <item x="212"/>
        <item x="311"/>
        <item x="213"/>
        <item x="312"/>
        <item x="52"/>
        <item x="898"/>
        <item x="899"/>
        <item x="900"/>
        <item x="901"/>
        <item x="313"/>
        <item x="53"/>
        <item x="520"/>
        <item x="521"/>
        <item x="902"/>
        <item x="522"/>
        <item x="903"/>
        <item x="904"/>
        <item x="214"/>
        <item x="523"/>
        <item x="905"/>
        <item x="215"/>
        <item x="906"/>
        <item x="524"/>
        <item x="525"/>
        <item x="526"/>
        <item x="527"/>
        <item x="907"/>
        <item x="314"/>
        <item x="908"/>
        <item x="909"/>
        <item x="528"/>
        <item x="118"/>
        <item x="910"/>
        <item x="911"/>
        <item x="912"/>
        <item x="913"/>
        <item x="914"/>
        <item x="915"/>
        <item x="152"/>
        <item x="916"/>
        <item x="529"/>
        <item x="917"/>
        <item x="918"/>
        <item x="28"/>
        <item x="919"/>
        <item x="153"/>
        <item x="315"/>
        <item x="316"/>
        <item x="216"/>
        <item x="920"/>
        <item x="530"/>
        <item x="66"/>
        <item x="119"/>
        <item x="921"/>
        <item x="531"/>
        <item x="922"/>
        <item x="923"/>
        <item x="924"/>
        <item x="532"/>
        <item x="317"/>
        <item x="533"/>
        <item x="318"/>
        <item x="925"/>
        <item x="926"/>
        <item x="154"/>
        <item x="927"/>
        <item x="928"/>
        <item x="155"/>
        <item x="929"/>
        <item x="930"/>
        <item x="534"/>
        <item x="931"/>
        <item x="217"/>
        <item x="932"/>
        <item x="79"/>
        <item x="933"/>
        <item x="156"/>
        <item x="23"/>
        <item x="934"/>
        <item x="80"/>
        <item x="935"/>
        <item x="936"/>
        <item x="218"/>
        <item x="535"/>
        <item x="937"/>
        <item x="54"/>
        <item x="536"/>
        <item x="219"/>
        <item x="938"/>
        <item x="537"/>
        <item x="220"/>
        <item x="221"/>
        <item x="120"/>
        <item x="939"/>
        <item x="538"/>
        <item x="319"/>
        <item x="539"/>
        <item x="10"/>
        <item x="940"/>
        <item x="941"/>
        <item x="942"/>
        <item x="55"/>
        <item x="95"/>
        <item x="943"/>
        <item x="96"/>
        <item x="944"/>
        <item x="540"/>
        <item x="541"/>
        <item x="945"/>
        <item x="946"/>
        <item x="157"/>
        <item x="947"/>
        <item x="222"/>
        <item x="542"/>
        <item x="948"/>
        <item x="949"/>
        <item x="158"/>
        <item x="950"/>
        <item x="951"/>
        <item x="952"/>
        <item x="97"/>
        <item x="953"/>
        <item x="320"/>
        <item x="954"/>
        <item x="321"/>
        <item x="543"/>
        <item x="955"/>
        <item x="956"/>
        <item x="957"/>
        <item x="56"/>
        <item x="223"/>
        <item x="1"/>
        <item x="958"/>
        <item x="959"/>
        <item x="960"/>
        <item x="961"/>
        <item x="962"/>
        <item x="963"/>
        <item x="322"/>
        <item x="964"/>
        <item x="323"/>
        <item x="965"/>
        <item x="966"/>
        <item x="324"/>
        <item x="967"/>
        <item x="968"/>
        <item x="325"/>
        <item x="326"/>
        <item x="544"/>
        <item x="969"/>
        <item x="970"/>
        <item x="971"/>
        <item x="545"/>
        <item x="972"/>
        <item x="546"/>
        <item x="547"/>
        <item x="973"/>
        <item x="974"/>
        <item x="548"/>
        <item x="975"/>
        <item x="976"/>
        <item x="67"/>
        <item x="977"/>
        <item x="159"/>
        <item x="549"/>
        <item x="978"/>
        <item x="550"/>
        <item x="327"/>
        <item x="979"/>
        <item x="224"/>
        <item x="328"/>
        <item x="980"/>
        <item x="329"/>
        <item x="2"/>
        <item x="981"/>
        <item x="982"/>
        <item x="983"/>
        <item x="551"/>
        <item x="984"/>
        <item x="330"/>
        <item x="552"/>
        <item x="553"/>
        <item x="225"/>
        <item x="985"/>
        <item x="986"/>
        <item x="554"/>
        <item x="331"/>
        <item x="555"/>
        <item x="556"/>
        <item x="987"/>
        <item x="226"/>
        <item x="988"/>
        <item x="557"/>
        <item x="558"/>
        <item x="3"/>
        <item x="989"/>
        <item x="990"/>
        <item x="991"/>
        <item x="121"/>
        <item x="42"/>
        <item x="992"/>
        <item x="559"/>
        <item x="993"/>
        <item x="332"/>
        <item x="994"/>
        <item x="57"/>
        <item x="995"/>
        <item x="996"/>
        <item x="68"/>
        <item x="997"/>
        <item x="998"/>
        <item x="999"/>
        <item x="1000"/>
        <item x="227"/>
        <item x="1001"/>
        <item x="560"/>
        <item x="81"/>
        <item x="1002"/>
        <item x="1003"/>
        <item x="1004"/>
        <item x="1005"/>
        <item x="1006"/>
        <item x="1007"/>
        <item x="1008"/>
        <item x="1009"/>
        <item x="228"/>
        <item x="58"/>
        <item x="333"/>
        <item x="561"/>
        <item x="1010"/>
        <item x="82"/>
        <item x="562"/>
        <item x="1011"/>
        <item x="98"/>
        <item x="1012"/>
        <item x="160"/>
        <item x="563"/>
        <item x="564"/>
        <item x="334"/>
        <item x="565"/>
        <item x="335"/>
        <item x="336"/>
        <item x="1013"/>
        <item x="337"/>
        <item x="566"/>
        <item x="1014"/>
        <item x="1015"/>
        <item x="99"/>
        <item x="1016"/>
        <item x="1017"/>
        <item x="567"/>
        <item x="568"/>
        <item x="1018"/>
        <item x="569"/>
        <item x="1019"/>
        <item x="570"/>
        <item x="1020"/>
        <item x="229"/>
        <item x="571"/>
        <item x="161"/>
        <item x="338"/>
        <item x="1021"/>
        <item x="339"/>
        <item x="1022"/>
        <item x="340"/>
        <item x="1023"/>
        <item x="572"/>
        <item x="162"/>
        <item x="573"/>
        <item x="1024"/>
        <item x="122"/>
        <item x="574"/>
        <item x="341"/>
        <item x="575"/>
        <item x="576"/>
        <item x="1025"/>
        <item x="1026"/>
        <item x="342"/>
        <item x="230"/>
        <item x="1027"/>
        <item x="1028"/>
        <item x="1029"/>
        <item x="1030"/>
        <item x="577"/>
        <item x="1031"/>
        <item x="578"/>
        <item x="343"/>
        <item x="579"/>
        <item x="580"/>
        <item x="581"/>
        <item x="344"/>
        <item x="123"/>
        <item x="1032"/>
        <item x="163"/>
        <item x="164"/>
        <item x="582"/>
        <item x="1033"/>
        <item x="1034"/>
        <item x="345"/>
        <item x="1035"/>
        <item x="583"/>
        <item x="584"/>
        <item x="1036"/>
        <item x="1037"/>
        <item x="231"/>
        <item x="1038"/>
        <item x="1039"/>
        <item x="585"/>
        <item x="586"/>
        <item x="232"/>
        <item x="1040"/>
        <item x="124"/>
        <item x="233"/>
        <item x="346"/>
        <item x="1041"/>
        <item x="43"/>
        <item x="1042"/>
        <item x="587"/>
        <item x="588"/>
        <item x="234"/>
        <item x="589"/>
        <item x="235"/>
        <item x="347"/>
        <item x="125"/>
        <item x="165"/>
        <item x="1043"/>
        <item x="126"/>
        <item x="1044"/>
        <item x="348"/>
        <item x="349"/>
        <item x="1045"/>
        <item x="1046"/>
        <item x="1047"/>
        <item x="1048"/>
        <item x="1049"/>
        <item x="1050"/>
        <item x="17"/>
        <item x="1051"/>
        <item x="590"/>
        <item x="591"/>
        <item x="38"/>
        <item x="592"/>
        <item x="1052"/>
        <item x="593"/>
        <item x="69"/>
        <item x="1053"/>
        <item x="236"/>
        <item x="1054"/>
        <item x="1055"/>
        <item x="1056"/>
        <item x="1057"/>
        <item x="1058"/>
        <item x="1059"/>
        <item x="1060"/>
        <item x="594"/>
        <item x="350"/>
        <item x="1061"/>
        <item x="1062"/>
        <item x="351"/>
        <item x="19"/>
        <item x="237"/>
        <item x="1063"/>
        <item x="1064"/>
        <item x="1065"/>
        <item x="238"/>
        <item x="1066"/>
        <item x="595"/>
        <item x="596"/>
        <item x="166"/>
        <item x="597"/>
        <item x="352"/>
        <item x="1067"/>
        <item x="1068"/>
        <item x="598"/>
        <item x="1069"/>
        <item x="599"/>
        <item x="353"/>
        <item x="100"/>
        <item x="600"/>
        <item x="44"/>
        <item x="1070"/>
        <item x="601"/>
        <item x="59"/>
        <item x="1071"/>
        <item t="default"/>
      </items>
    </pivotField>
    <pivotField numFmtId="164" showAll="0"/>
    <pivotField numFmtId="14" showAll="0"/>
    <pivotField showAll="0"/>
    <pivotField showAll="0"/>
    <pivotField showAll="0"/>
    <pivotField showAll="0">
      <items count="47">
        <item x="41"/>
        <item x="3"/>
        <item x="24"/>
        <item x="5"/>
        <item x="20"/>
        <item x="30"/>
        <item x="19"/>
        <item x="14"/>
        <item x="36"/>
        <item x="0"/>
        <item x="22"/>
        <item x="43"/>
        <item x="44"/>
        <item x="21"/>
        <item x="9"/>
        <item x="17"/>
        <item x="15"/>
        <item x="10"/>
        <item x="11"/>
        <item x="6"/>
        <item x="7"/>
        <item x="25"/>
        <item x="18"/>
        <item x="45"/>
        <item x="39"/>
        <item x="23"/>
        <item x="37"/>
        <item x="32"/>
        <item x="13"/>
        <item x="16"/>
        <item x="38"/>
        <item x="33"/>
        <item x="35"/>
        <item x="42"/>
        <item x="26"/>
        <item x="40"/>
        <item x="12"/>
        <item x="34"/>
        <item x="2"/>
        <item x="27"/>
        <item x="31"/>
        <item x="8"/>
        <item x="29"/>
        <item x="4"/>
        <item x="1"/>
        <item x="28"/>
        <item t="default"/>
      </items>
    </pivotField>
    <pivotField showAll="0"/>
    <pivotField numFmtId="1" showAll="0"/>
    <pivotField showAll="0"/>
    <pivotField showAll="0"/>
    <pivotField dataField="1" numFmtId="1" showAll="0"/>
  </pivotFields>
  <rowFields count="1">
    <field x="0"/>
  </rowFields>
  <rowItems count="107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t="grand">
      <x/>
    </i>
  </rowItems>
  <colItems count="1">
    <i/>
  </colItems>
  <dataFields count="1">
    <dataField name="Average of Time Period" fld="11" subtotal="average" baseField="0" baseItem="0"/>
  </dataFields>
  <formats count="10">
    <format dxfId="28">
      <pivotArea field="0" type="button" dataOnly="0" labelOnly="1" outline="0" axis="axisRow" fieldPosition="0"/>
    </format>
    <format dxfId="27">
      <pivotArea dataOnly="0" labelOnly="1" grandCol="1" outline="0" fieldPosition="0"/>
    </format>
    <format dxfId="26">
      <pivotArea type="origin" dataOnly="0" labelOnly="1" outline="0" fieldPosition="0"/>
    </format>
    <format dxfId="25">
      <pivotArea field="6" type="button" dataOnly="0" labelOnly="1" outline="0"/>
    </format>
    <format dxfId="24">
      <pivotArea type="origin" dataOnly="0" labelOnly="1" outline="0" fieldPosition="0"/>
    </format>
    <format dxfId="23">
      <pivotArea field="6" type="button" dataOnly="0" labelOnly="1" outline="0"/>
    </format>
    <format dxfId="22">
      <pivotArea type="topRight" dataOnly="0" labelOnly="1" outline="0" fieldPosition="0"/>
    </format>
    <format dxfId="21">
      <pivotArea field="0" type="button" dataOnly="0" labelOnly="1" outline="0" axis="axisRow" fieldPosition="0"/>
    </format>
    <format dxfId="20">
      <pivotArea dataOnly="0" labelOnly="1" grandCol="1" outline="0" fieldPosition="0"/>
    </format>
    <format dxfId="19">
      <pivotArea type="origin" dataOnly="0" labelOnly="1" outline="0" fieldPosition="0"/>
    </format>
  </formats>
  <chartFormats count="4">
    <chartFormat chart="12"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52E7D2-AC2E-744F-93B6-51B1BA685702}"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City">
  <location ref="L1:M17" firstHeaderRow="1" firstDataRow="1" firstDataCol="1"/>
  <pivotFields count="10">
    <pivotField dataField="1" showAll="0"/>
    <pivotField numFmtId="164" showAll="0"/>
    <pivotField numFmtId="14" showAll="0"/>
    <pivotField showAll="0">
      <items count="16">
        <item h="1" x="0"/>
        <item h="1" x="11"/>
        <item x="7"/>
        <item h="1" x="14"/>
        <item h="1" x="6"/>
        <item h="1" x="1"/>
        <item h="1" x="8"/>
        <item h="1" x="3"/>
        <item h="1" x="10"/>
        <item h="1" x="9"/>
        <item h="1" x="4"/>
        <item h="1" x="13"/>
        <item h="1" x="2"/>
        <item h="1" x="5"/>
        <item h="1" x="12"/>
        <item t="default"/>
      </items>
    </pivotField>
    <pivotField axis="axisRow" showAll="0" sortType="descending">
      <items count="258">
        <item x="8"/>
        <item x="226"/>
        <item x="63"/>
        <item x="126"/>
        <item x="194"/>
        <item x="203"/>
        <item x="220"/>
        <item x="122"/>
        <item x="186"/>
        <item x="223"/>
        <item x="192"/>
        <item x="14"/>
        <item x="28"/>
        <item x="77"/>
        <item x="213"/>
        <item x="70"/>
        <item x="74"/>
        <item x="36"/>
        <item x="160"/>
        <item x="210"/>
        <item x="245"/>
        <item x="42"/>
        <item x="166"/>
        <item x="214"/>
        <item x="218"/>
        <item x="108"/>
        <item x="56"/>
        <item x="239"/>
        <item x="21"/>
        <item x="158"/>
        <item x="107"/>
        <item x="71"/>
        <item x="5"/>
        <item x="72"/>
        <item x="4"/>
        <item x="125"/>
        <item x="112"/>
        <item x="147"/>
        <item x="209"/>
        <item x="224"/>
        <item x="1"/>
        <item x="12"/>
        <item x="29"/>
        <item x="183"/>
        <item x="136"/>
        <item x="82"/>
        <item x="113"/>
        <item x="95"/>
        <item x="58"/>
        <item x="159"/>
        <item x="168"/>
        <item x="39"/>
        <item x="148"/>
        <item x="93"/>
        <item x="41"/>
        <item x="38"/>
        <item x="3"/>
        <item x="17"/>
        <item x="79"/>
        <item x="254"/>
        <item x="109"/>
        <item x="229"/>
        <item x="19"/>
        <item x="142"/>
        <item x="45"/>
        <item x="184"/>
        <item x="117"/>
        <item x="200"/>
        <item x="251"/>
        <item x="144"/>
        <item x="227"/>
        <item x="225"/>
        <item x="241"/>
        <item x="138"/>
        <item x="228"/>
        <item x="198"/>
        <item x="153"/>
        <item x="16"/>
        <item x="13"/>
        <item x="132"/>
        <item x="230"/>
        <item x="156"/>
        <item x="47"/>
        <item x="221"/>
        <item x="44"/>
        <item x="115"/>
        <item x="185"/>
        <item x="201"/>
        <item x="212"/>
        <item x="149"/>
        <item x="50"/>
        <item x="157"/>
        <item x="171"/>
        <item x="66"/>
        <item x="15"/>
        <item x="98"/>
        <item x="169"/>
        <item x="135"/>
        <item x="100"/>
        <item x="22"/>
        <item x="37"/>
        <item x="32"/>
        <item x="61"/>
        <item x="247"/>
        <item x="88"/>
        <item x="249"/>
        <item x="242"/>
        <item x="193"/>
        <item x="85"/>
        <item x="133"/>
        <item x="207"/>
        <item x="46"/>
        <item x="121"/>
        <item x="179"/>
        <item x="240"/>
        <item x="195"/>
        <item x="150"/>
        <item x="104"/>
        <item x="140"/>
        <item x="23"/>
        <item x="162"/>
        <item x="110"/>
        <item x="48"/>
        <item x="76"/>
        <item x="216"/>
        <item x="6"/>
        <item x="191"/>
        <item x="161"/>
        <item x="30"/>
        <item x="118"/>
        <item x="189"/>
        <item x="155"/>
        <item x="164"/>
        <item x="253"/>
        <item x="172"/>
        <item x="96"/>
        <item x="34"/>
        <item x="137"/>
        <item x="151"/>
        <item x="99"/>
        <item x="244"/>
        <item x="11"/>
        <item x="190"/>
        <item x="9"/>
        <item x="18"/>
        <item x="232"/>
        <item x="35"/>
        <item x="57"/>
        <item x="91"/>
        <item x="197"/>
        <item x="178"/>
        <item x="106"/>
        <item x="43"/>
        <item x="120"/>
        <item x="170"/>
        <item x="204"/>
        <item x="53"/>
        <item x="255"/>
        <item x="173"/>
        <item x="2"/>
        <item x="143"/>
        <item x="55"/>
        <item x="128"/>
        <item x="26"/>
        <item x="64"/>
        <item x="243"/>
        <item x="59"/>
        <item x="130"/>
        <item x="27"/>
        <item x="202"/>
        <item x="199"/>
        <item x="33"/>
        <item x="181"/>
        <item x="145"/>
        <item x="238"/>
        <item x="102"/>
        <item x="83"/>
        <item x="256"/>
        <item x="211"/>
        <item x="116"/>
        <item x="188"/>
        <item x="206"/>
        <item x="89"/>
        <item x="73"/>
        <item x="87"/>
        <item x="75"/>
        <item x="123"/>
        <item x="250"/>
        <item x="111"/>
        <item x="92"/>
        <item x="81"/>
        <item x="114"/>
        <item x="177"/>
        <item x="163"/>
        <item x="80"/>
        <item x="146"/>
        <item x="237"/>
        <item x="67"/>
        <item x="86"/>
        <item x="236"/>
        <item x="127"/>
        <item x="165"/>
        <item x="180"/>
        <item x="40"/>
        <item x="24"/>
        <item x="196"/>
        <item x="84"/>
        <item x="246"/>
        <item x="103"/>
        <item x="235"/>
        <item x="54"/>
        <item x="20"/>
        <item x="217"/>
        <item x="205"/>
        <item x="7"/>
        <item x="90"/>
        <item x="94"/>
        <item x="68"/>
        <item x="101"/>
        <item x="139"/>
        <item x="97"/>
        <item x="51"/>
        <item x="174"/>
        <item x="167"/>
        <item x="60"/>
        <item x="176"/>
        <item x="49"/>
        <item x="105"/>
        <item x="208"/>
        <item x="175"/>
        <item x="25"/>
        <item x="248"/>
        <item x="69"/>
        <item x="222"/>
        <item x="129"/>
        <item x="31"/>
        <item x="187"/>
        <item x="182"/>
        <item x="10"/>
        <item x="78"/>
        <item x="234"/>
        <item x="62"/>
        <item x="0"/>
        <item x="252"/>
        <item x="131"/>
        <item x="141"/>
        <item x="124"/>
        <item x="65"/>
        <item x="215"/>
        <item x="219"/>
        <item x="52"/>
        <item x="233"/>
        <item x="154"/>
        <item x="231"/>
        <item x="119"/>
        <item x="134"/>
        <item x="152"/>
        <item t="default"/>
      </items>
      <autoSortScope>
        <pivotArea dataOnly="0" outline="0" fieldPosition="0">
          <references count="1">
            <reference field="4294967294" count="1" selected="0">
              <x v="0"/>
            </reference>
          </references>
        </pivotArea>
      </autoSortScope>
    </pivotField>
    <pivotField showAll="0"/>
    <pivotField showAll="0"/>
    <pivotField numFmtId="1" showAll="0"/>
    <pivotField showAll="0"/>
    <pivotField showAll="0"/>
  </pivotFields>
  <rowFields count="1">
    <field x="4"/>
  </rowFields>
  <rowItems count="16">
    <i>
      <x v="56"/>
    </i>
    <i>
      <x v="242"/>
    </i>
    <i>
      <x v="94"/>
    </i>
    <i>
      <x v="41"/>
    </i>
    <i>
      <x v="64"/>
    </i>
    <i>
      <x v="42"/>
    </i>
    <i>
      <x v="141"/>
    </i>
    <i>
      <x v="202"/>
    </i>
    <i>
      <x v="223"/>
    </i>
    <i>
      <x v="235"/>
    </i>
    <i>
      <x v="246"/>
    </i>
    <i>
      <x v="101"/>
    </i>
    <i>
      <x v="255"/>
    </i>
    <i>
      <x v="119"/>
    </i>
    <i>
      <x v="134"/>
    </i>
    <i t="grand">
      <x/>
    </i>
  </rowItems>
  <colItems count="1">
    <i/>
  </colItems>
  <dataFields count="1">
    <dataField name="Count of Company" fld="0" subtotal="count" baseField="0" baseItem="0"/>
  </dataFields>
  <formats count="2">
    <format dxfId="12">
      <pivotArea field="4" type="button" dataOnly="0" labelOnly="1" outline="0" axis="axisRow" fieldPosition="0"/>
    </format>
    <format dxfId="1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3A6925-82E7-6043-8A8F-390DE8B6C7D7}"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ountry">
  <location ref="A1:B13" firstHeaderRow="1" firstDataRow="1" firstDataCol="1"/>
  <pivotFields count="10">
    <pivotField dataField="1" showAll="0"/>
    <pivotField numFmtId="164" showAll="0"/>
    <pivotField numFmtId="14" showAll="0"/>
    <pivotField showAll="0"/>
    <pivotField showAll="0"/>
    <pivotField axis="axisRow" showAll="0" measureFilter="1" sortType="descending">
      <items count="47">
        <item x="28"/>
        <item x="1"/>
        <item x="4"/>
        <item x="29"/>
        <item x="8"/>
        <item x="31"/>
        <item x="27"/>
        <item x="2"/>
        <item x="34"/>
        <item x="12"/>
        <item x="40"/>
        <item x="26"/>
        <item x="42"/>
        <item x="35"/>
        <item x="33"/>
        <item x="38"/>
        <item x="16"/>
        <item x="13"/>
        <item x="32"/>
        <item x="37"/>
        <item x="23"/>
        <item x="39"/>
        <item x="45"/>
        <item x="18"/>
        <item x="25"/>
        <item x="7"/>
        <item x="6"/>
        <item x="11"/>
        <item x="10"/>
        <item x="15"/>
        <item x="17"/>
        <item x="9"/>
        <item x="21"/>
        <item x="44"/>
        <item x="43"/>
        <item x="22"/>
        <item x="0"/>
        <item x="36"/>
        <item x="14"/>
        <item x="19"/>
        <item x="30"/>
        <item x="20"/>
        <item x="5"/>
        <item x="24"/>
        <item x="3"/>
        <item x="41"/>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pivotFields>
  <rowFields count="1">
    <field x="5"/>
  </rowFields>
  <rowItems count="12">
    <i>
      <x v="1"/>
    </i>
    <i>
      <x v="36"/>
    </i>
    <i>
      <x v="26"/>
    </i>
    <i>
      <x v="2"/>
    </i>
    <i>
      <x v="28"/>
    </i>
    <i>
      <x v="29"/>
    </i>
    <i>
      <x v="23"/>
    </i>
    <i>
      <x v="38"/>
    </i>
    <i>
      <x v="39"/>
    </i>
    <i>
      <x v="11"/>
    </i>
    <i>
      <x v="9"/>
    </i>
    <i t="grand">
      <x/>
    </i>
  </rowItems>
  <colItems count="1">
    <i/>
  </colItems>
  <dataFields count="1">
    <dataField name="Count of Company" fld="0" subtotal="count" baseField="0" baseItem="0"/>
  </dataFields>
  <formats count="2">
    <format dxfId="14">
      <pivotArea field="5" type="button" dataOnly="0" labelOnly="1" outline="0" axis="axisRow" fieldPosition="0"/>
    </format>
    <format dxfId="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00E74A-203B-0A4E-A26A-0BD06436F2E5}"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Investor">
  <location ref="A1:B13" firstHeaderRow="1" firstDataRow="1" firstDataCol="1"/>
  <pivotFields count="1">
    <pivotField axis="axisRow" dataField="1" showAll="0" measureFilter="1" sortType="descending">
      <items count="1251">
        <item x="1249"/>
        <item x="691"/>
        <item x="262"/>
        <item x="555"/>
        <item x="261"/>
        <item x="126"/>
        <item x="819"/>
        <item x="429"/>
        <item x="350"/>
        <item x="422"/>
        <item x="473"/>
        <item x="1143"/>
        <item x="415"/>
        <item x="925"/>
        <item x="304"/>
        <item x="35"/>
        <item x="892"/>
        <item x="546"/>
        <item x="686"/>
        <item x="575"/>
        <item x="395"/>
        <item x="861"/>
        <item x="356"/>
        <item x="1100"/>
        <item x="755"/>
        <item x="1084"/>
        <item x="759"/>
        <item x="576"/>
        <item x="352"/>
        <item x="1105"/>
        <item x="1245"/>
        <item x="414"/>
        <item x="622"/>
        <item x="405"/>
        <item x="764"/>
        <item x="1066"/>
        <item x="109"/>
        <item x="436"/>
        <item x="484"/>
        <item x="623"/>
        <item x="896"/>
        <item x="930"/>
        <item x="101"/>
        <item x="146"/>
        <item x="557"/>
        <item x="1168"/>
        <item x="421"/>
        <item x="848"/>
        <item x="102"/>
        <item x="1042"/>
        <item x="318"/>
        <item x="1092"/>
        <item x="532"/>
        <item x="20"/>
        <item x="254"/>
        <item x="404"/>
        <item x="807"/>
        <item x="378"/>
        <item x="114"/>
        <item x="205"/>
        <item x="1063"/>
        <item x="1198"/>
        <item x="273"/>
        <item x="941"/>
        <item x="599"/>
        <item x="1164"/>
        <item x="21"/>
        <item x="200"/>
        <item x="466"/>
        <item x="148"/>
        <item x="830"/>
        <item x="769"/>
        <item x="333"/>
        <item x="1133"/>
        <item x="1150"/>
        <item x="573"/>
        <item x="96"/>
        <item x="771"/>
        <item x="850"/>
        <item x="83"/>
        <item x="642"/>
        <item x="839"/>
        <item x="24"/>
        <item x="1052"/>
        <item x="996"/>
        <item x="359"/>
        <item x="1060"/>
        <item x="606"/>
        <item x="365"/>
        <item x="218"/>
        <item x="713"/>
        <item x="39"/>
        <item x="115"/>
        <item x="653"/>
        <item x="527"/>
        <item x="984"/>
        <item x="47"/>
        <item x="1061"/>
        <item x="183"/>
        <item x="1069"/>
        <item x="227"/>
        <item x="177"/>
        <item x="901"/>
        <item x="970"/>
        <item x="411"/>
        <item x="470"/>
        <item x="103"/>
        <item x="1005"/>
        <item x="1001"/>
        <item x="709"/>
        <item x="225"/>
        <item x="232"/>
        <item x="507"/>
        <item x="944"/>
        <item x="1189"/>
        <item x="1148"/>
        <item x="368"/>
        <item x="1210"/>
        <item x="872"/>
        <item x="566"/>
        <item x="913"/>
        <item x="824"/>
        <item x="1184"/>
        <item x="711"/>
        <item x="464"/>
        <item x="628"/>
        <item x="617"/>
        <item x="266"/>
        <item x="401"/>
        <item x="725"/>
        <item x="294"/>
        <item x="885"/>
        <item x="1011"/>
        <item x="845"/>
        <item x="260"/>
        <item x="1158"/>
        <item x="954"/>
        <item x="342"/>
        <item x="159"/>
        <item x="1"/>
        <item x="191"/>
        <item x="643"/>
        <item x="1232"/>
        <item x="257"/>
        <item x="938"/>
        <item x="1098"/>
        <item x="66"/>
        <item x="987"/>
        <item x="84"/>
        <item x="553"/>
        <item x="560"/>
        <item x="60"/>
        <item x="1117"/>
        <item x="867"/>
        <item x="670"/>
        <item x="655"/>
        <item x="230"/>
        <item x="188"/>
        <item x="907"/>
        <item x="715"/>
        <item x="7"/>
        <item x="74"/>
        <item x="50"/>
        <item x="1209"/>
        <item x="923"/>
        <item x="849"/>
        <item x="224"/>
        <item x="97"/>
        <item x="77"/>
        <item x="838"/>
        <item x="1047"/>
        <item x="988"/>
        <item x="751"/>
        <item x="406"/>
        <item x="15"/>
        <item x="290"/>
        <item x="432"/>
        <item x="475"/>
        <item x="63"/>
        <item x="201"/>
        <item x="583"/>
        <item x="1030"/>
        <item x="363"/>
        <item x="1031"/>
        <item x="52"/>
        <item x="170"/>
        <item x="917"/>
        <item x="1157"/>
        <item x="1129"/>
        <item x="41"/>
        <item x="792"/>
        <item x="1186"/>
        <item x="873"/>
        <item x="1162"/>
        <item x="141"/>
        <item x="322"/>
        <item x="1074"/>
        <item x="1140"/>
        <item x="510"/>
        <item x="1008"/>
        <item x="1187"/>
        <item x="962"/>
        <item x="633"/>
        <item x="1018"/>
        <item x="379"/>
        <item x="299"/>
        <item x="1142"/>
        <item x="108"/>
        <item x="179"/>
        <item x="209"/>
        <item x="561"/>
        <item x="483"/>
        <item x="482"/>
        <item x="766"/>
        <item x="286"/>
        <item x="315"/>
        <item x="1216"/>
        <item x="1151"/>
        <item x="506"/>
        <item x="335"/>
        <item x="1235"/>
        <item x="451"/>
        <item x="9"/>
        <item x="722"/>
        <item x="747"/>
        <item x="651"/>
        <item x="1082"/>
        <item x="327"/>
        <item x="1073"/>
        <item x="582"/>
        <item x="281"/>
        <item x="947"/>
        <item x="804"/>
        <item x="337"/>
        <item x="56"/>
        <item x="1056"/>
        <item x="965"/>
        <item x="1154"/>
        <item x="46"/>
        <item x="687"/>
        <item x="454"/>
        <item x="1177"/>
        <item x="761"/>
        <item x="361"/>
        <item x="674"/>
        <item x="531"/>
        <item x="521"/>
        <item x="143"/>
        <item x="1174"/>
        <item x="491"/>
        <item x="133"/>
        <item x="597"/>
        <item x="450"/>
        <item x="398"/>
        <item x="376"/>
        <item x="1203"/>
        <item x="549"/>
        <item x="297"/>
        <item x="1033"/>
        <item x="231"/>
        <item x="1070"/>
        <item x="1166"/>
        <item x="528"/>
        <item x="741"/>
        <item x="624"/>
        <item x="681"/>
        <item x="1182"/>
        <item x="1118"/>
        <item x="658"/>
        <item x="167"/>
        <item x="54"/>
        <item x="0"/>
        <item x="8"/>
        <item x="1234"/>
        <item x="1159"/>
        <item x="671"/>
        <item x="274"/>
        <item x="1051"/>
        <item x="922"/>
        <item x="357"/>
        <item x="772"/>
        <item x="785"/>
        <item x="706"/>
        <item x="1054"/>
        <item x="1009"/>
        <item x="765"/>
        <item x="396"/>
        <item x="278"/>
        <item x="345"/>
        <item x="45"/>
        <item x="757"/>
        <item x="731"/>
        <item x="787"/>
        <item x="664"/>
        <item x="308"/>
        <item x="197"/>
        <item x="494"/>
        <item x="534"/>
        <item x="568"/>
        <item x="888"/>
        <item x="906"/>
        <item x="452"/>
        <item x="738"/>
        <item x="76"/>
        <item x="316"/>
        <item x="733"/>
        <item x="542"/>
        <item x="214"/>
        <item x="372"/>
        <item x="650"/>
        <item x="945"/>
        <item x="779"/>
        <item x="926"/>
        <item x="1172"/>
        <item x="574"/>
        <item x="986"/>
        <item x="1165"/>
        <item x="851"/>
        <item x="32"/>
        <item x="196"/>
        <item x="1223"/>
        <item x="975"/>
        <item x="797"/>
        <item x="317"/>
        <item x="952"/>
        <item x="306"/>
        <item x="911"/>
        <item x="477"/>
        <item x="256"/>
        <item x="344"/>
        <item x="1057"/>
        <item x="190"/>
        <item x="285"/>
        <item x="301"/>
        <item x="42"/>
        <item x="823"/>
        <item x="796"/>
        <item x="1126"/>
        <item x="472"/>
        <item x="977"/>
        <item x="1035"/>
        <item x="1076"/>
        <item x="702"/>
        <item x="672"/>
        <item x="1202"/>
        <item x="40"/>
        <item x="1211"/>
        <item x="767"/>
        <item x="276"/>
        <item x="625"/>
        <item x="1180"/>
        <item x="331"/>
        <item x="323"/>
        <item x="773"/>
        <item x="760"/>
        <item x="929"/>
        <item x="1000"/>
        <item x="275"/>
        <item x="481"/>
        <item x="972"/>
        <item x="721"/>
        <item x="833"/>
        <item x="461"/>
        <item x="640"/>
        <item x="397"/>
        <item x="1212"/>
        <item x="402"/>
        <item x="516"/>
        <item x="386"/>
        <item x="1222"/>
        <item x="629"/>
        <item x="1034"/>
        <item x="367"/>
        <item x="399"/>
        <item x="959"/>
        <item x="162"/>
        <item x="973"/>
        <item x="863"/>
        <item x="237"/>
        <item x="134"/>
        <item x="661"/>
        <item x="251"/>
        <item x="1109"/>
        <item x="67"/>
        <item x="974"/>
        <item x="541"/>
        <item x="1215"/>
        <item x="1135"/>
        <item x="1125"/>
        <item x="228"/>
        <item x="408"/>
        <item x="614"/>
        <item x="979"/>
        <item x="920"/>
        <item x="98"/>
        <item x="579"/>
        <item x="495"/>
        <item x="287"/>
        <item x="219"/>
        <item x="392"/>
        <item x="463"/>
        <item x="1188"/>
        <item x="793"/>
        <item x="665"/>
        <item x="1104"/>
        <item x="88"/>
        <item x="976"/>
        <item x="768"/>
        <item x="1039"/>
        <item x="580"/>
        <item x="375"/>
        <item x="503"/>
        <item x="437"/>
        <item x="1110"/>
        <item x="647"/>
        <item x="95"/>
        <item x="736"/>
        <item x="478"/>
        <item x="420"/>
        <item x="1043"/>
        <item x="601"/>
        <item x="978"/>
        <item x="235"/>
        <item x="387"/>
        <item x="223"/>
        <item x="835"/>
        <item x="277"/>
        <item x="828"/>
        <item x="86"/>
        <item x="226"/>
        <item x="770"/>
        <item x="548"/>
        <item x="312"/>
        <item x="781"/>
        <item x="739"/>
        <item x="62"/>
        <item x="592"/>
        <item x="310"/>
        <item x="220"/>
        <item x="783"/>
        <item x="955"/>
        <item x="1200"/>
        <item x="1179"/>
        <item x="578"/>
        <item x="1201"/>
        <item x="875"/>
        <item x="43"/>
        <item x="832"/>
        <item x="846"/>
        <item x="780"/>
        <item x="908"/>
        <item x="447"/>
        <item x="79"/>
        <item x="57"/>
        <item x="389"/>
        <item x="292"/>
        <item x="587"/>
        <item x="391"/>
        <item x="820"/>
        <item x="112"/>
        <item x="1176"/>
        <item x="485"/>
        <item x="377"/>
        <item x="443"/>
        <item x="627"/>
        <item x="786"/>
        <item x="852"/>
        <item x="994"/>
        <item x="18"/>
        <item x="641"/>
        <item x="538"/>
        <item x="798"/>
        <item x="1183"/>
        <item x="1025"/>
        <item x="1170"/>
        <item x="514"/>
        <item x="440"/>
        <item x="689"/>
        <item x="355"/>
        <item x="381"/>
        <item x="164"/>
        <item x="1012"/>
        <item x="1242"/>
        <item x="417"/>
        <item x="957"/>
        <item x="794"/>
        <item x="189"/>
        <item x="445"/>
        <item x="595"/>
        <item x="61"/>
        <item x="698"/>
        <item x="153"/>
        <item x="1225"/>
        <item x="263"/>
        <item x="737"/>
        <item x="178"/>
        <item x="1238"/>
        <item x="255"/>
        <item x="748"/>
        <item x="476"/>
        <item x="1086"/>
        <item x="210"/>
        <item x="34"/>
        <item x="1024"/>
        <item x="1243"/>
        <item x="407"/>
        <item x="1175"/>
        <item x="270"/>
        <item x="805"/>
        <item x="1139"/>
        <item x="968"/>
        <item x="59"/>
        <item x="939"/>
        <item x="1248"/>
        <item x="129"/>
        <item x="339"/>
        <item x="886"/>
        <item x="428"/>
        <item x="619"/>
        <item x="1050"/>
        <item x="589"/>
        <item x="727"/>
        <item x="99"/>
        <item x="176"/>
        <item x="71"/>
        <item x="586"/>
        <item x="456"/>
        <item x="212"/>
        <item x="502"/>
        <item x="831"/>
        <item x="520"/>
        <item x="1007"/>
        <item x="161"/>
        <item x="211"/>
        <item x="860"/>
        <item x="762"/>
        <item x="117"/>
        <item x="1113"/>
        <item x="746"/>
        <item x="371"/>
        <item x="174"/>
        <item x="612"/>
        <item x="1194"/>
        <item x="30"/>
        <item x="551"/>
        <item x="645"/>
        <item x="1244"/>
        <item x="1019"/>
        <item x="558"/>
        <item x="1136"/>
        <item x="652"/>
        <item x="679"/>
        <item x="524"/>
        <item x="611"/>
        <item x="341"/>
        <item x="16"/>
        <item x="1013"/>
        <item x="373"/>
        <item x="259"/>
        <item x="795"/>
        <item x="900"/>
        <item x="963"/>
        <item x="1091"/>
        <item x="663"/>
        <item x="789"/>
        <item x="1015"/>
        <item x="581"/>
        <item x="291"/>
        <item x="648"/>
        <item x="346"/>
        <item x="905"/>
        <item x="774"/>
        <item x="347"/>
        <item x="854"/>
        <item x="425"/>
        <item x="424"/>
        <item x="983"/>
        <item x="809"/>
        <item x="657"/>
        <item x="1059"/>
        <item x="471"/>
        <item x="458"/>
        <item x="264"/>
        <item x="313"/>
        <item x="119"/>
        <item x="1077"/>
        <item x="825"/>
        <item x="1134"/>
        <item x="1072"/>
        <item x="416"/>
        <item x="289"/>
        <item x="621"/>
        <item x="116"/>
        <item x="25"/>
        <item x="1096"/>
        <item x="469"/>
        <item x="1087"/>
        <item x="508"/>
        <item x="268"/>
        <item x="3"/>
        <item x="590"/>
        <item x="999"/>
        <item x="1240"/>
        <item x="816"/>
        <item x="90"/>
        <item x="246"/>
        <item x="676"/>
        <item x="49"/>
        <item x="248"/>
        <item x="245"/>
        <item x="544"/>
        <item x="492"/>
        <item x="884"/>
        <item x="840"/>
        <item x="180"/>
        <item x="1021"/>
        <item x="307"/>
        <item x="462"/>
        <item x="1097"/>
        <item x="1230"/>
        <item x="995"/>
        <item x="1224"/>
        <item x="207"/>
        <item x="382"/>
        <item x="326"/>
        <item x="1220"/>
        <item x="1156"/>
        <item x="894"/>
        <item x="459"/>
        <item x="303"/>
        <item x="914"/>
        <item x="186"/>
        <item x="936"/>
        <item x="1178"/>
        <item x="788"/>
        <item x="811"/>
        <item x="400"/>
        <item x="1071"/>
        <item x="1231"/>
        <item x="729"/>
        <item x="340"/>
        <item x="467"/>
        <item x="935"/>
        <item x="1123"/>
        <item x="474"/>
        <item x="332"/>
        <item x="4"/>
        <item x="799"/>
        <item x="803"/>
        <item x="1112"/>
        <item x="912"/>
        <item x="1208"/>
        <item x="147"/>
        <item x="81"/>
        <item x="683"/>
        <item x="1006"/>
        <item x="855"/>
        <item x="330"/>
        <item x="457"/>
        <item x="64"/>
        <item x="1185"/>
        <item x="933"/>
        <item x="293"/>
        <item x="489"/>
        <item x="135"/>
        <item x="752"/>
        <item x="6"/>
        <item x="1101"/>
        <item x="324"/>
        <item x="1017"/>
        <item x="563"/>
        <item x="215"/>
        <item x="1226"/>
        <item x="638"/>
        <item x="295"/>
        <item x="639"/>
        <item x="607"/>
        <item x="36"/>
        <item x="1169"/>
        <item x="296"/>
        <item x="144"/>
        <item x="535"/>
        <item x="547"/>
        <item x="530"/>
        <item x="1221"/>
        <item x="688"/>
        <item x="501"/>
        <item x="388"/>
        <item x="740"/>
        <item x="1246"/>
        <item x="895"/>
        <item x="1037"/>
        <item x="971"/>
        <item x="910"/>
        <item x="433"/>
        <item x="192"/>
        <item x="705"/>
        <item x="1173"/>
        <item x="1106"/>
        <item x="932"/>
        <item x="877"/>
        <item x="909"/>
        <item x="165"/>
        <item x="684"/>
        <item x="280"/>
        <item x="717"/>
        <item x="11"/>
        <item x="157"/>
        <item x="234"/>
        <item x="961"/>
        <item x="784"/>
        <item x="632"/>
        <item x="349"/>
        <item x="865"/>
        <item x="1227"/>
        <item x="118"/>
        <item x="618"/>
        <item x="1083"/>
        <item x="1046"/>
        <item x="1146"/>
        <item x="1026"/>
        <item x="956"/>
        <item x="1131"/>
        <item x="778"/>
        <item x="1132"/>
        <item x="864"/>
        <item x="569"/>
        <item x="216"/>
        <item x="505"/>
        <item x="882"/>
        <item x="1045"/>
        <item x="598"/>
        <item x="808"/>
        <item x="279"/>
        <item x="903"/>
        <item x="918"/>
        <item x="1111"/>
        <item x="964"/>
        <item x="620"/>
        <item x="500"/>
        <item x="75"/>
        <item x="728"/>
        <item x="163"/>
        <item x="776"/>
        <item x="166"/>
        <item x="539"/>
        <item x="763"/>
        <item x="490"/>
        <item x="250"/>
        <item x="1010"/>
        <item x="937"/>
        <item x="829"/>
        <item x="1078"/>
        <item x="718"/>
        <item x="858"/>
        <item x="89"/>
        <item x="1020"/>
        <item x="577"/>
        <item x="138"/>
        <item x="609"/>
        <item x="181"/>
        <item x="142"/>
        <item x="1049"/>
        <item x="1130"/>
        <item x="668"/>
        <item x="229"/>
        <item x="1075"/>
        <item x="1191"/>
        <item x="826"/>
        <item x="409"/>
        <item x="756"/>
        <item x="940"/>
        <item x="78"/>
        <item x="1217"/>
        <item x="744"/>
        <item x="410"/>
        <item x="960"/>
        <item x="12"/>
        <item x="800"/>
        <item x="742"/>
        <item x="111"/>
        <item x="354"/>
        <item x="997"/>
        <item x="426"/>
        <item x="1119"/>
        <item x="33"/>
        <item x="17"/>
        <item x="58"/>
        <item x="384"/>
        <item x="1107"/>
        <item x="1152"/>
        <item x="844"/>
        <item x="525"/>
        <item x="329"/>
        <item x="948"/>
        <item x="921"/>
        <item x="836"/>
        <item x="206"/>
        <item x="878"/>
        <item x="866"/>
        <item x="1122"/>
        <item x="1128"/>
        <item x="1040"/>
        <item x="868"/>
        <item x="646"/>
        <item x="498"/>
        <item x="1032"/>
        <item x="857"/>
        <item x="1163"/>
        <item x="383"/>
        <item x="745"/>
        <item x="637"/>
        <item x="1193"/>
        <item x="358"/>
        <item x="876"/>
        <item x="842"/>
        <item x="992"/>
        <item x="175"/>
        <item x="2"/>
        <item x="605"/>
        <item x="834"/>
        <item x="951"/>
        <item x="137"/>
        <item x="412"/>
        <item x="140"/>
        <item x="1228"/>
        <item x="10"/>
        <item x="562"/>
        <item x="1103"/>
        <item x="444"/>
        <item x="847"/>
        <item x="608"/>
        <item x="667"/>
        <item x="418"/>
        <item x="1153"/>
        <item x="267"/>
        <item x="131"/>
        <item x="1068"/>
        <item x="1115"/>
        <item x="446"/>
        <item x="1088"/>
        <item x="806"/>
        <item x="305"/>
        <item x="107"/>
        <item x="701"/>
        <item x="1028"/>
        <item x="449"/>
        <item x="753"/>
        <item x="239"/>
        <item x="151"/>
        <item x="242"/>
        <item x="497"/>
        <item x="1233"/>
        <item x="1089"/>
        <item x="91"/>
        <item x="160"/>
        <item x="173"/>
        <item x="559"/>
        <item x="1022"/>
        <item x="240"/>
        <item x="1147"/>
        <item x="1155"/>
        <item x="1121"/>
        <item x="1190"/>
        <item x="320"/>
        <item x="567"/>
        <item x="1004"/>
        <item x="572"/>
        <item x="536"/>
        <item x="1080"/>
        <item x="128"/>
        <item x="1205"/>
        <item x="916"/>
        <item x="584"/>
        <item x="703"/>
        <item x="613"/>
        <item x="1138"/>
        <item x="812"/>
        <item x="1003"/>
        <item x="185"/>
        <item x="998"/>
        <item x="890"/>
        <item x="636"/>
        <item x="1181"/>
        <item x="585"/>
        <item x="758"/>
        <item x="1029"/>
        <item x="125"/>
        <item x="94"/>
        <item x="390"/>
        <item x="1124"/>
        <item x="518"/>
        <item x="1053"/>
        <item x="253"/>
        <item x="171"/>
        <item x="669"/>
        <item x="479"/>
        <item x="203"/>
        <item x="837"/>
        <item x="511"/>
        <item x="1081"/>
        <item x="488"/>
        <item x="724"/>
        <item x="23"/>
        <item x="735"/>
        <item x="881"/>
        <item x="127"/>
        <item x="550"/>
        <item x="515"/>
        <item x="726"/>
        <item x="448"/>
        <item x="1144"/>
        <item x="130"/>
        <item x="571"/>
        <item x="790"/>
        <item x="1218"/>
        <item x="168"/>
        <item x="1108"/>
        <item x="38"/>
        <item x="427"/>
        <item x="419"/>
        <item x="272"/>
        <item x="26"/>
        <item x="565"/>
        <item x="31"/>
        <item x="915"/>
        <item x="374"/>
        <item x="704"/>
        <item x="169"/>
        <item x="385"/>
        <item x="222"/>
        <item x="202"/>
        <item x="700"/>
        <item x="233"/>
        <item x="208"/>
        <item x="1023"/>
        <item x="198"/>
        <item x="953"/>
        <item x="244"/>
        <item x="172"/>
        <item x="1214"/>
        <item x="537"/>
        <item x="967"/>
        <item x="460"/>
        <item x="934"/>
        <item x="53"/>
        <item x="732"/>
        <item x="1199"/>
        <item x="328"/>
        <item x="682"/>
        <item x="694"/>
        <item x="791"/>
        <item x="194"/>
        <item x="690"/>
        <item x="298"/>
        <item x="1094"/>
        <item x="393"/>
        <item x="85"/>
        <item x="100"/>
        <item x="654"/>
        <item x="1064"/>
        <item x="334"/>
        <item x="919"/>
        <item x="217"/>
        <item x="802"/>
        <item x="380"/>
        <item x="336"/>
        <item x="1014"/>
        <item x="509"/>
        <item x="184"/>
        <item x="149"/>
        <item x="924"/>
        <item x="902"/>
        <item x="1041"/>
        <item x="980"/>
        <item x="782"/>
        <item x="662"/>
        <item x="946"/>
        <item x="673"/>
        <item x="1002"/>
        <item x="871"/>
        <item x="187"/>
        <item x="22"/>
        <item x="693"/>
        <item x="540"/>
        <item x="1161"/>
        <item x="856"/>
        <item x="710"/>
        <item x="862"/>
        <item x="182"/>
        <item x="319"/>
        <item x="754"/>
        <item x="981"/>
        <item x="602"/>
        <item x="1167"/>
        <item x="442"/>
        <item x="122"/>
        <item x="1145"/>
        <item x="630"/>
        <item x="517"/>
        <item x="504"/>
        <item x="1207"/>
        <item x="413"/>
        <item x="695"/>
        <item x="928"/>
        <item x="105"/>
        <item x="439"/>
        <item x="927"/>
        <item x="813"/>
        <item x="123"/>
        <item x="87"/>
        <item x="675"/>
        <item x="989"/>
        <item x="519"/>
        <item x="810"/>
        <item x="199"/>
        <item x="610"/>
        <item x="487"/>
        <item x="325"/>
        <item x="678"/>
        <item x="942"/>
        <item x="931"/>
        <item x="1016"/>
        <item x="252"/>
        <item x="1114"/>
        <item x="990"/>
        <item x="685"/>
        <item x="898"/>
        <item x="265"/>
        <item x="879"/>
        <item x="720"/>
        <item x="431"/>
        <item x="434"/>
        <item x="104"/>
        <item x="1247"/>
        <item x="887"/>
        <item x="1102"/>
        <item x="818"/>
        <item x="113"/>
        <item x="311"/>
        <item x="1137"/>
        <item x="1085"/>
        <item x="634"/>
        <item x="570"/>
        <item x="730"/>
        <item x="93"/>
        <item x="1062"/>
        <item x="889"/>
        <item x="155"/>
        <item x="615"/>
        <item x="19"/>
        <item x="843"/>
        <item x="348"/>
        <item x="982"/>
        <item x="814"/>
        <item x="1044"/>
        <item x="321"/>
        <item x="1149"/>
        <item x="152"/>
        <item x="522"/>
        <item x="288"/>
        <item x="660"/>
        <item x="950"/>
        <item x="486"/>
        <item x="249"/>
        <item x="132"/>
        <item x="69"/>
        <item x="1095"/>
        <item x="554"/>
        <item x="269"/>
        <item x="719"/>
        <item x="1036"/>
        <item x="969"/>
        <item x="394"/>
        <item x="985"/>
        <item x="635"/>
        <item x="1116"/>
        <item x="44"/>
        <item x="533"/>
        <item x="423"/>
        <item x="513"/>
        <item x="121"/>
        <item x="821"/>
        <item x="659"/>
        <item x="193"/>
        <item x="314"/>
        <item x="403"/>
        <item x="1197"/>
        <item x="258"/>
        <item x="588"/>
        <item x="364"/>
        <item x="723"/>
        <item x="1067"/>
        <item x="51"/>
        <item x="1171"/>
        <item x="644"/>
        <item x="815"/>
        <item x="80"/>
        <item x="73"/>
        <item x="300"/>
        <item x="529"/>
        <item x="708"/>
        <item x="696"/>
        <item x="37"/>
        <item x="859"/>
        <item x="271"/>
        <item x="430"/>
        <item x="616"/>
        <item x="14"/>
        <item x="880"/>
        <item x="468"/>
        <item x="302"/>
        <item x="817"/>
        <item x="853"/>
        <item x="564"/>
        <item x="1099"/>
        <item x="1196"/>
        <item x="82"/>
        <item x="697"/>
        <item x="68"/>
        <item x="351"/>
        <item x="904"/>
        <item x="593"/>
        <item x="1027"/>
        <item x="1229"/>
        <item x="1213"/>
        <item x="156"/>
        <item x="221"/>
        <item x="453"/>
        <item x="1219"/>
        <item x="362"/>
        <item x="716"/>
        <item x="677"/>
        <item x="714"/>
        <item x="106"/>
        <item x="370"/>
        <item x="1065"/>
        <item x="283"/>
        <item x="1079"/>
        <item x="891"/>
        <item x="480"/>
        <item x="883"/>
        <item x="28"/>
        <item x="1093"/>
        <item x="247"/>
        <item x="465"/>
        <item x="1038"/>
        <item x="943"/>
        <item x="1192"/>
        <item x="139"/>
        <item x="72"/>
        <item x="656"/>
        <item x="493"/>
        <item x="958"/>
        <item x="543"/>
        <item x="1090"/>
        <item x="801"/>
        <item x="154"/>
        <item x="993"/>
        <item x="596"/>
        <item x="145"/>
        <item x="1204"/>
        <item x="353"/>
        <item x="338"/>
        <item x="1127"/>
        <item x="827"/>
        <item x="949"/>
        <item x="1120"/>
        <item x="526"/>
        <item x="1236"/>
        <item x="213"/>
        <item x="124"/>
        <item x="5"/>
        <item x="604"/>
        <item x="991"/>
        <item x="309"/>
        <item x="282"/>
        <item x="366"/>
        <item x="512"/>
        <item x="150"/>
        <item x="1241"/>
        <item x="600"/>
        <item x="92"/>
        <item x="1195"/>
        <item x="897"/>
        <item x="734"/>
        <item x="680"/>
        <item x="556"/>
        <item x="236"/>
        <item x="243"/>
        <item x="241"/>
        <item x="775"/>
        <item x="496"/>
        <item x="699"/>
        <item x="777"/>
        <item x="666"/>
        <item x="1055"/>
        <item x="712"/>
        <item x="158"/>
        <item x="70"/>
        <item x="1239"/>
        <item x="841"/>
        <item x="631"/>
        <item x="626"/>
        <item x="1048"/>
        <item x="749"/>
        <item x="441"/>
        <item x="136"/>
        <item x="743"/>
        <item x="65"/>
        <item x="869"/>
        <item x="1141"/>
        <item x="343"/>
        <item x="523"/>
        <item x="1206"/>
        <item x="455"/>
        <item x="110"/>
        <item x="1237"/>
        <item x="591"/>
        <item x="120"/>
        <item x="27"/>
        <item x="369"/>
        <item x="1160"/>
        <item x="238"/>
        <item x="707"/>
        <item x="499"/>
        <item x="48"/>
        <item x="29"/>
        <item x="13"/>
        <item x="649"/>
        <item x="284"/>
        <item x="594"/>
        <item x="204"/>
        <item x="195"/>
        <item x="435"/>
        <item x="545"/>
        <item x="692"/>
        <item x="360"/>
        <item x="899"/>
        <item x="438"/>
        <item x="893"/>
        <item x="603"/>
        <item x="870"/>
        <item x="1058"/>
        <item x="874"/>
        <item x="822"/>
        <item x="966"/>
        <item x="55"/>
        <item x="750"/>
        <item x="552"/>
        <item t="default"/>
      </items>
      <autoSortScope>
        <pivotArea dataOnly="0" outline="0" fieldPosition="0">
          <references count="1">
            <reference field="4294967294" count="1" selected="0">
              <x v="0"/>
            </reference>
          </references>
        </pivotArea>
      </autoSortScope>
    </pivotField>
  </pivotFields>
  <rowFields count="1">
    <field x="0"/>
  </rowFields>
  <rowItems count="12">
    <i>
      <x v="1249"/>
    </i>
    <i>
      <x v="1228"/>
    </i>
    <i>
      <x v="139"/>
    </i>
    <i>
      <x v="1172"/>
    </i>
    <i>
      <x v="271"/>
    </i>
    <i>
      <x v="272"/>
    </i>
    <i>
      <x v="653"/>
    </i>
    <i>
      <x v="222"/>
    </i>
    <i>
      <x v="786"/>
    </i>
    <i>
      <x v="555"/>
    </i>
    <i>
      <x v="666"/>
    </i>
    <i t="grand">
      <x/>
    </i>
  </rowItems>
  <colItems count="1">
    <i/>
  </colItems>
  <dataFields count="1">
    <dataField name="Count of All Investments" fld="0" subtotal="count" baseField="0" baseItem="0"/>
  </dataFields>
  <formats count="2">
    <format dxfId="6">
      <pivotArea field="0" type="button" dataOnly="0" labelOnly="1" outline="0" axis="axisRow" fieldPosition="0"/>
    </format>
    <format dxfId="5">
      <pivotArea dataOnly="0" labelOnly="1" outline="0" axis="axisValues" fieldPosition="0"/>
    </format>
  </formats>
  <pivotTableStyleInfo name="PivotStyleLight16" showRowHeaders="1" showColHeaders="1" showRowStripes="0" showColStripes="0" showLastColumn="1"/>
  <filters count="1">
    <filter fld="0" type="count" evalOrder="-1" id="3" iMeasureFld="0">
      <autoFilter ref="A1">
        <filterColumn colId="0">
          <top10 val="11" filterVal="1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a_Dictionary" connectionId="1" xr16:uid="{3574EFE4-A9BD-DF4A-A1E5-9C8476C42487}"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ADD0DA0C-7750-E449-A86D-184079984D6F}" sourceName="Industry">
  <pivotTables>
    <pivotTable tabId="10" name="PivotTable5"/>
  </pivotTables>
  <data>
    <tabular pivotCacheId="1820207512">
      <items count="15">
        <i x="0"/>
        <i x="11"/>
        <i x="7" s="1"/>
        <i x="14"/>
        <i x="6"/>
        <i x="1"/>
        <i x="8"/>
        <i x="3"/>
        <i x="10"/>
        <i x="9"/>
        <i x="4"/>
        <i x="13"/>
        <i x="2"/>
        <i x="5"/>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xr10:uid="{59E2DB94-CA1E-A64F-97DA-79CBDEE6CABB}" cache="Slicer_Industry" caption="Industry"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E72AED-0B4F-3042-B067-F76694EBD915}" name="Table1" displayName="Table1" ref="A1:J1075" totalsRowShown="0" headerRowDxfId="4">
  <autoFilter ref="A1:J1075" xr:uid="{09E72AED-0B4F-3042-B067-F76694EBD915}"/>
  <sortState xmlns:xlrd2="http://schemas.microsoft.com/office/spreadsheetml/2017/richdata2" ref="A2:J1075">
    <sortCondition descending="1" ref="B1:B1075"/>
  </sortState>
  <tableColumns count="10">
    <tableColumn id="1" xr3:uid="{4D4C59D4-DA51-374D-9443-2F2DFA2AACF0}" name="Company"/>
    <tableColumn id="2" xr3:uid="{CFF61241-1560-1349-A5CF-8583657E0A50}" name="Valuation" dataDxfId="45" dataCellStyle="Currency"/>
    <tableColumn id="3" xr3:uid="{C21E6F62-EF70-C845-96B0-0ADA05A14E40}" name="Date Joined" dataDxfId="44"/>
    <tableColumn id="4" xr3:uid="{7F8D5409-36EE-3A44-92F0-7931992B28E6}" name="Industry"/>
    <tableColumn id="5" xr3:uid="{914B58D7-CDF1-B342-ACC9-306E3A18AA7E}" name="City"/>
    <tableColumn id="6" xr3:uid="{B406DEE6-247B-F44C-9CD9-7F80B7E4BB85}" name="Country"/>
    <tableColumn id="7" xr3:uid="{10C47EB1-2E9C-3B49-A6D1-7E40D338D930}" name="Continent"/>
    <tableColumn id="8" xr3:uid="{2399385A-4329-A04E-B546-6D64C6709A2D}" name="Year Founded" dataDxfId="43"/>
    <tableColumn id="9" xr3:uid="{999743CA-5FD8-D348-A464-06096AA8050B}" name="Funding" dataDxfId="42"/>
    <tableColumn id="10" xr3:uid="{65C8FC41-0962-1D49-A3F4-0405CA45DEB6}" name="Select Investors"/>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4DB09E-DE65-0347-BED6-AB6B124070CA}" name="Q1_Table" displayName="Q1_Table" ref="A1:K1073" totalsRowShown="0" headerRowDxfId="3">
  <autoFilter ref="A1:K1073" xr:uid="{09E72AED-0B4F-3042-B067-F76694EBD915}"/>
  <sortState xmlns:xlrd2="http://schemas.microsoft.com/office/spreadsheetml/2017/richdata2" ref="A2:K1073">
    <sortCondition descending="1" ref="K1:K1073"/>
  </sortState>
  <tableColumns count="11">
    <tableColumn id="1" xr3:uid="{BB6267D8-65AA-F842-B9FA-ED14B1A39191}" name="Company"/>
    <tableColumn id="2" xr3:uid="{FEC78D45-7B82-C349-A089-C0A150DF035E}" name="Valuation" dataDxfId="41" dataCellStyle="Currency"/>
    <tableColumn id="3" xr3:uid="{C973957D-6639-6A4A-AD1E-171F988A8D19}" name="Date Joined" dataDxfId="40"/>
    <tableColumn id="4" xr3:uid="{69593119-6FA9-0240-9B11-EBB07C667A9F}" name="Industry"/>
    <tableColumn id="5" xr3:uid="{0C8E6EDC-88C4-8049-982E-6F7C5088D570}" name="City"/>
    <tableColumn id="6" xr3:uid="{8DE94C72-EDB9-854A-9EB2-4A0B19F86E15}" name="Country"/>
    <tableColumn id="7" xr3:uid="{CD4190D3-E0B1-0441-A411-A4C0E87B8CD6}" name="Continent"/>
    <tableColumn id="8" xr3:uid="{AEB1392A-C3CA-F443-B6DD-E302192EF7A9}" name="Year Founded" dataDxfId="39"/>
    <tableColumn id="9" xr3:uid="{3D12C279-6BD8-DB4F-ADE0-67A1C340F032}" name="Funding" dataDxfId="38"/>
    <tableColumn id="10" xr3:uid="{65A11E16-BF06-4E41-AAB1-7D399411E717}" name="Select Investors"/>
    <tableColumn id="11" xr3:uid="{E1E4E0F2-C199-2544-9A19-258D43CF577F}" name="Return On Investment" dataDxfId="37" dataCellStyle="Percent">
      <calculatedColumnFormula>Q1_Table[[#This Row],[Valuation]]/Q1_Table[[#This Row],[Funding]]</calculatedColumnFormula>
    </tableColumn>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7EB7BE-8783-684B-9D66-52F096C24959}" name="Q2_Table" displayName="Q2_Table" ref="A1:L1075" totalsRowShown="0" headerRowDxfId="2">
  <autoFilter ref="A1:L1075" xr:uid="{09E72AED-0B4F-3042-B067-F76694EBD915}"/>
  <sortState xmlns:xlrd2="http://schemas.microsoft.com/office/spreadsheetml/2017/richdata2" ref="A2:K1075">
    <sortCondition descending="1" ref="B1:B1075"/>
  </sortState>
  <tableColumns count="12">
    <tableColumn id="1" xr3:uid="{B42A1537-EEDB-D940-9E75-DF80BDA05A64}" name="Company"/>
    <tableColumn id="2" xr3:uid="{9362BE26-6EDC-D44B-81C0-3D0B1FFC3CA8}" name="Valuation" dataDxfId="34" dataCellStyle="Currency"/>
    <tableColumn id="3" xr3:uid="{F1487C4C-1F68-3541-B59F-5223DE06F54A}" name="Date Joined" dataDxfId="33"/>
    <tableColumn id="13" xr3:uid="{E16B906B-34CF-864F-B043-F7E687F7F896}" name="Year Joined" dataDxfId="32">
      <calculatedColumnFormula>TEXT(Q2_Table[[#This Row],[Date Joined]],"yyyy")</calculatedColumnFormula>
    </tableColumn>
    <tableColumn id="4" xr3:uid="{24437039-4589-F843-BFBB-FF34569560D3}" name="Industry"/>
    <tableColumn id="5" xr3:uid="{BABD61B7-BEC0-1343-B76F-69731E658DB8}" name="City"/>
    <tableColumn id="6" xr3:uid="{F18D19A7-8A43-DC43-A2A8-849370EA9692}" name="Country"/>
    <tableColumn id="7" xr3:uid="{1D9DB414-0908-074B-840B-8D657A7499A8}" name="Continent"/>
    <tableColumn id="8" xr3:uid="{149F18E4-8ADD-E444-B9CD-DD1790EDE3A4}" name="Year Founded" dataDxfId="31"/>
    <tableColumn id="9" xr3:uid="{2595A5B5-5494-824E-BFE6-2FE5F3086255}" name="Funding" dataDxfId="30"/>
    <tableColumn id="10" xr3:uid="{E3AE7D3A-7CDB-9445-BB0A-D0A760CE917C}" name="Select Investors"/>
    <tableColumn id="12" xr3:uid="{52A559DC-BCE5-7146-80B5-8DF9BE77E272}" name="Time Period" dataDxfId="29">
      <calculatedColumnFormula>Q2_Table[[#This Row],[Year Joined]]-Q2_Table[[#This Row],[Year Founded]]</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4A0AF58-8745-7744-930A-50DF94C44164}" name="Q3_Table" displayName="Q3_Table" ref="A1:J1075" totalsRowShown="0" headerRowDxfId="1">
  <autoFilter ref="A1:J1075" xr:uid="{09E72AED-0B4F-3042-B067-F76694EBD915}"/>
  <sortState xmlns:xlrd2="http://schemas.microsoft.com/office/spreadsheetml/2017/richdata2" ref="A2:J1075">
    <sortCondition descending="1" ref="B1:B1075"/>
  </sortState>
  <tableColumns count="10">
    <tableColumn id="1" xr3:uid="{55F00F78-C732-B848-9BBD-606D7B554C6B}" name="Company"/>
    <tableColumn id="2" xr3:uid="{26D8FCE3-765A-504A-A8BA-627B859B07FC}" name="Valuation" dataDxfId="18" dataCellStyle="Currency"/>
    <tableColumn id="3" xr3:uid="{A2FB49FF-FBBE-4040-9295-892DD6A65D46}" name="Date Joined" dataDxfId="17"/>
    <tableColumn id="4" xr3:uid="{9EFCBE9B-A445-FD4F-B7FE-FB307D78B024}" name="Industry"/>
    <tableColumn id="5" xr3:uid="{9BEC95E6-A297-6740-BD7C-560832F9EC9C}" name="City"/>
    <tableColumn id="6" xr3:uid="{5FAB94E3-C798-5E40-8A23-389B04546344}" name="Country"/>
    <tableColumn id="7" xr3:uid="{9F1CCD40-0E17-5C49-AE70-D44EBC4AA4F6}" name="Continent"/>
    <tableColumn id="8" xr3:uid="{B0B550DE-D5BC-B146-8BED-8DF974F214F0}" name="Year Founded" dataDxfId="16"/>
    <tableColumn id="9" xr3:uid="{C3D854C3-38BC-5D43-B01A-864EFBC4E53E}" name="Funding" dataDxfId="15"/>
    <tableColumn id="10" xr3:uid="{9DC476FF-28EB-0C4E-8BF8-0D84F811D303}" name="Select Investors"/>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C773EDE-DBB6-5941-A50F-C525ECDDA709}" name="Q4_Table" displayName="Q4_Table" ref="A1:J1075" totalsRowShown="0" headerRowDxfId="0">
  <autoFilter ref="A1:J1075" xr:uid="{09E72AED-0B4F-3042-B067-F76694EBD915}"/>
  <sortState xmlns:xlrd2="http://schemas.microsoft.com/office/spreadsheetml/2017/richdata2" ref="A2:J1075">
    <sortCondition descending="1" ref="B1:B1075"/>
  </sortState>
  <tableColumns count="10">
    <tableColumn id="1" xr3:uid="{EC2B25C3-49F7-1E47-BF43-DA8DB180E172}" name="Company"/>
    <tableColumn id="2" xr3:uid="{8950A9B6-C1EC-3348-890B-6CCE9A6E51AB}" name="Valuation" dataDxfId="10" dataCellStyle="Currency"/>
    <tableColumn id="3" xr3:uid="{71A7858E-D68E-B64A-B8D9-200106B5CAD4}" name="Date Joined" dataDxfId="9"/>
    <tableColumn id="4" xr3:uid="{3D3EB2AF-B1B4-4B46-91EB-F3FDF4CFF226}" name="Industry"/>
    <tableColumn id="5" xr3:uid="{9CF3AA78-3340-5241-A069-B601088F69DE}" name="City"/>
    <tableColumn id="6" xr3:uid="{57A4250A-0283-ED43-8991-F2E7E2A5FE18}" name="Country"/>
    <tableColumn id="7" xr3:uid="{5D76F55A-9F0D-A849-87F2-364E3770D19A}" name="Continent"/>
    <tableColumn id="8" xr3:uid="{931C0F5A-5352-2B48-87C0-4D1364574734}" name="Year Founded" dataDxfId="8"/>
    <tableColumn id="9" xr3:uid="{6927024D-D587-A345-83C6-EFA8693EBFC3}" name="Funding" dataDxfId="7"/>
    <tableColumn id="10" xr3:uid="{13743F26-4AC9-D248-B951-8AC799782394}" name="Select Investors"/>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B18A8-CD8E-6645-99F9-F021E42FBA4E}">
  <sheetPr codeName="Sheet1"/>
  <dimension ref="A1:B11"/>
  <sheetViews>
    <sheetView workbookViewId="0">
      <selection activeCell="D7" sqref="D7"/>
    </sheetView>
  </sheetViews>
  <sheetFormatPr baseColWidth="10" defaultRowHeight="16" x14ac:dyDescent="0.2"/>
  <cols>
    <col min="1" max="1" width="14" bestFit="1" customWidth="1"/>
    <col min="2" max="2" width="69.1640625" bestFit="1" customWidth="1"/>
  </cols>
  <sheetData>
    <row r="1" spans="1:2" x14ac:dyDescent="0.2">
      <c r="A1" s="8" t="s">
        <v>2467</v>
      </c>
      <c r="B1" s="8" t="s">
        <v>2468</v>
      </c>
    </row>
    <row r="2" spans="1:2" x14ac:dyDescent="0.2">
      <c r="A2" t="s">
        <v>0</v>
      </c>
      <c r="B2" t="s">
        <v>2469</v>
      </c>
    </row>
    <row r="3" spans="1:2" x14ac:dyDescent="0.2">
      <c r="A3" t="s">
        <v>1</v>
      </c>
      <c r="B3" t="s">
        <v>2470</v>
      </c>
    </row>
    <row r="4" spans="1:2" x14ac:dyDescent="0.2">
      <c r="A4" t="s">
        <v>2</v>
      </c>
      <c r="B4" t="s">
        <v>2471</v>
      </c>
    </row>
    <row r="5" spans="1:2" x14ac:dyDescent="0.2">
      <c r="A5" t="s">
        <v>3</v>
      </c>
      <c r="B5" t="s">
        <v>2472</v>
      </c>
    </row>
    <row r="6" spans="1:2" x14ac:dyDescent="0.2">
      <c r="A6" t="s">
        <v>4</v>
      </c>
      <c r="B6" t="s">
        <v>2473</v>
      </c>
    </row>
    <row r="7" spans="1:2" x14ac:dyDescent="0.2">
      <c r="A7" t="s">
        <v>5</v>
      </c>
      <c r="B7" t="s">
        <v>2474</v>
      </c>
    </row>
    <row r="8" spans="1:2" x14ac:dyDescent="0.2">
      <c r="A8" t="s">
        <v>6</v>
      </c>
      <c r="B8" t="s">
        <v>2475</v>
      </c>
    </row>
    <row r="9" spans="1:2" x14ac:dyDescent="0.2">
      <c r="A9" t="s">
        <v>7</v>
      </c>
      <c r="B9" t="s">
        <v>2476</v>
      </c>
    </row>
    <row r="10" spans="1:2" x14ac:dyDescent="0.2">
      <c r="A10" t="s">
        <v>8</v>
      </c>
      <c r="B10" t="s">
        <v>2477</v>
      </c>
    </row>
    <row r="11" spans="1:2" x14ac:dyDescent="0.2">
      <c r="A11" t="s">
        <v>9</v>
      </c>
      <c r="B11" t="s">
        <v>2478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08812-49E5-7C42-8D0C-C8990A031DA3}">
  <sheetPr codeName="Sheet2"/>
  <dimension ref="A1:J1075"/>
  <sheetViews>
    <sheetView workbookViewId="0">
      <selection sqref="A1:J1"/>
    </sheetView>
  </sheetViews>
  <sheetFormatPr baseColWidth="10" defaultRowHeight="16" x14ac:dyDescent="0.2"/>
  <cols>
    <col min="1" max="1" width="28.33203125" bestFit="1" customWidth="1"/>
    <col min="2" max="2" width="18.33203125" bestFit="1" customWidth="1"/>
    <col min="3" max="3" width="13" customWidth="1"/>
    <col min="4" max="4" width="29.6640625" bestFit="1" customWidth="1"/>
    <col min="5" max="5" width="18.33203125" bestFit="1" customWidth="1"/>
    <col min="6" max="6" width="18.1640625" bestFit="1" customWidth="1"/>
    <col min="7" max="7" width="12.83203125" bestFit="1" customWidth="1"/>
    <col min="8" max="8" width="14.5" customWidth="1"/>
    <col min="9" max="9" width="18" bestFit="1" customWidth="1"/>
    <col min="10" max="10" width="80" bestFit="1" customWidth="1"/>
  </cols>
  <sheetData>
    <row r="1" spans="1:10" ht="24" x14ac:dyDescent="0.3">
      <c r="A1" s="19" t="s">
        <v>0</v>
      </c>
      <c r="B1" s="19" t="s">
        <v>1</v>
      </c>
      <c r="C1" s="19" t="s">
        <v>2</v>
      </c>
      <c r="D1" s="19" t="s">
        <v>3</v>
      </c>
      <c r="E1" s="19" t="s">
        <v>4</v>
      </c>
      <c r="F1" s="19" t="s">
        <v>5</v>
      </c>
      <c r="G1" s="19" t="s">
        <v>6</v>
      </c>
      <c r="H1" s="19" t="s">
        <v>7</v>
      </c>
      <c r="I1" s="19" t="s">
        <v>8</v>
      </c>
      <c r="J1" s="19" t="s">
        <v>9</v>
      </c>
    </row>
    <row r="2" spans="1:10" x14ac:dyDescent="0.2">
      <c r="A2" t="s">
        <v>10</v>
      </c>
      <c r="B2" s="2">
        <v>180000000000</v>
      </c>
      <c r="C2" s="1">
        <v>42832</v>
      </c>
      <c r="D2" t="s">
        <v>11</v>
      </c>
      <c r="E2" t="s">
        <v>12</v>
      </c>
      <c r="F2" t="s">
        <v>13</v>
      </c>
      <c r="G2" t="s">
        <v>14</v>
      </c>
      <c r="H2" s="3">
        <v>2012</v>
      </c>
      <c r="I2" s="7">
        <v>8000000000</v>
      </c>
      <c r="J2" t="s">
        <v>15</v>
      </c>
    </row>
    <row r="3" spans="1:10" x14ac:dyDescent="0.2">
      <c r="A3" s="17" t="s">
        <v>22</v>
      </c>
      <c r="B3" s="2">
        <v>100000000000</v>
      </c>
      <c r="C3" s="1">
        <v>43284</v>
      </c>
      <c r="D3" t="s">
        <v>23</v>
      </c>
      <c r="E3" t="s">
        <v>24</v>
      </c>
      <c r="F3" t="s">
        <v>13</v>
      </c>
      <c r="G3" t="s">
        <v>14</v>
      </c>
      <c r="H3" s="3">
        <v>2008</v>
      </c>
      <c r="I3" s="7">
        <v>2000000000</v>
      </c>
      <c r="J3" t="s">
        <v>25</v>
      </c>
    </row>
    <row r="4" spans="1:10" x14ac:dyDescent="0.2">
      <c r="A4" t="s">
        <v>16</v>
      </c>
      <c r="B4" s="2">
        <v>100000000000</v>
      </c>
      <c r="C4" s="1">
        <v>41244</v>
      </c>
      <c r="D4" t="s">
        <v>17</v>
      </c>
      <c r="E4" t="s">
        <v>18</v>
      </c>
      <c r="F4" t="s">
        <v>19</v>
      </c>
      <c r="G4" t="s">
        <v>20</v>
      </c>
      <c r="H4" s="3">
        <v>2002</v>
      </c>
      <c r="I4" s="7">
        <v>7000000000</v>
      </c>
      <c r="J4" t="s">
        <v>21</v>
      </c>
    </row>
    <row r="5" spans="1:10" x14ac:dyDescent="0.2">
      <c r="A5" t="s">
        <v>26</v>
      </c>
      <c r="B5" s="2">
        <v>95000000000</v>
      </c>
      <c r="C5" s="1">
        <v>41662</v>
      </c>
      <c r="D5" t="s">
        <v>27</v>
      </c>
      <c r="E5" t="s">
        <v>28</v>
      </c>
      <c r="F5" t="s">
        <v>19</v>
      </c>
      <c r="G5" t="s">
        <v>20</v>
      </c>
      <c r="H5" s="3">
        <v>2010</v>
      </c>
      <c r="I5" s="7">
        <v>2000000000</v>
      </c>
      <c r="J5" t="s">
        <v>29</v>
      </c>
    </row>
    <row r="6" spans="1:10" x14ac:dyDescent="0.2">
      <c r="A6" t="s">
        <v>30</v>
      </c>
      <c r="B6" s="2">
        <v>46000000000</v>
      </c>
      <c r="C6" s="1">
        <v>40889</v>
      </c>
      <c r="D6" t="s">
        <v>27</v>
      </c>
      <c r="E6" t="s">
        <v>31</v>
      </c>
      <c r="F6" t="s">
        <v>32</v>
      </c>
      <c r="G6" t="s">
        <v>33</v>
      </c>
      <c r="H6" s="3">
        <v>2005</v>
      </c>
      <c r="I6" s="7">
        <v>4000000000</v>
      </c>
      <c r="J6" t="s">
        <v>34</v>
      </c>
    </row>
    <row r="7" spans="1:10" x14ac:dyDescent="0.2">
      <c r="A7" t="s">
        <v>35</v>
      </c>
      <c r="B7" s="2">
        <v>40000000000</v>
      </c>
      <c r="C7" s="1">
        <v>43108</v>
      </c>
      <c r="D7" t="s">
        <v>36</v>
      </c>
      <c r="E7" t="s">
        <v>37</v>
      </c>
      <c r="F7" t="s">
        <v>38</v>
      </c>
      <c r="G7" t="s">
        <v>39</v>
      </c>
      <c r="H7" s="3">
        <v>2012</v>
      </c>
      <c r="I7" s="7">
        <v>572000000</v>
      </c>
      <c r="J7" t="s">
        <v>40</v>
      </c>
    </row>
    <row r="8" spans="1:10" x14ac:dyDescent="0.2">
      <c r="A8" t="s">
        <v>41</v>
      </c>
      <c r="B8" s="2">
        <v>40000000000</v>
      </c>
      <c r="C8" s="1">
        <v>43587</v>
      </c>
      <c r="D8" t="s">
        <v>27</v>
      </c>
      <c r="E8" t="s">
        <v>42</v>
      </c>
      <c r="F8" t="s">
        <v>43</v>
      </c>
      <c r="G8" t="s">
        <v>33</v>
      </c>
      <c r="H8" s="3">
        <v>2012</v>
      </c>
      <c r="I8" s="7">
        <v>2000000000</v>
      </c>
      <c r="J8" t="s">
        <v>44</v>
      </c>
    </row>
    <row r="9" spans="1:10" x14ac:dyDescent="0.2">
      <c r="A9" t="s">
        <v>45</v>
      </c>
      <c r="B9" s="2">
        <v>39000000000</v>
      </c>
      <c r="C9" s="1">
        <v>42003</v>
      </c>
      <c r="D9" t="s">
        <v>46</v>
      </c>
      <c r="E9" t="s">
        <v>28</v>
      </c>
      <c r="F9" t="s">
        <v>19</v>
      </c>
      <c r="G9" t="s">
        <v>20</v>
      </c>
      <c r="H9" s="3">
        <v>2012</v>
      </c>
      <c r="I9" s="7">
        <v>3000000000</v>
      </c>
      <c r="J9" t="s">
        <v>47</v>
      </c>
    </row>
    <row r="10" spans="1:10" x14ac:dyDescent="0.2">
      <c r="A10" t="s">
        <v>51</v>
      </c>
      <c r="B10" s="2">
        <v>38000000000</v>
      </c>
      <c r="C10" s="1">
        <v>43501</v>
      </c>
      <c r="D10" t="s">
        <v>52</v>
      </c>
      <c r="E10" t="s">
        <v>28</v>
      </c>
      <c r="F10" t="s">
        <v>19</v>
      </c>
      <c r="G10" t="s">
        <v>20</v>
      </c>
      <c r="H10" s="3">
        <v>2013</v>
      </c>
      <c r="I10" s="7">
        <v>3000000000</v>
      </c>
      <c r="J10" t="s">
        <v>53</v>
      </c>
    </row>
    <row r="11" spans="1:10" x14ac:dyDescent="0.2">
      <c r="A11" t="s">
        <v>48</v>
      </c>
      <c r="B11" s="2">
        <v>38000000000</v>
      </c>
      <c r="C11" s="1">
        <v>43089</v>
      </c>
      <c r="D11" t="s">
        <v>49</v>
      </c>
      <c r="E11" t="s">
        <v>28</v>
      </c>
      <c r="F11" t="s">
        <v>19</v>
      </c>
      <c r="G11" t="s">
        <v>20</v>
      </c>
      <c r="H11" s="3">
        <v>2015</v>
      </c>
      <c r="I11" s="7">
        <v>14000000000</v>
      </c>
      <c r="J11" t="s">
        <v>50</v>
      </c>
    </row>
    <row r="12" spans="1:10" x14ac:dyDescent="0.2">
      <c r="A12" t="s">
        <v>54</v>
      </c>
      <c r="B12" s="2">
        <v>33000000000</v>
      </c>
      <c r="C12" s="1">
        <v>43216</v>
      </c>
      <c r="D12" t="s">
        <v>27</v>
      </c>
      <c r="E12" t="s">
        <v>42</v>
      </c>
      <c r="F12" t="s">
        <v>43</v>
      </c>
      <c r="G12" t="s">
        <v>33</v>
      </c>
      <c r="H12" s="3">
        <v>2015</v>
      </c>
      <c r="I12" s="7">
        <v>2000000000</v>
      </c>
      <c r="J12" t="s">
        <v>55</v>
      </c>
    </row>
    <row r="13" spans="1:10" x14ac:dyDescent="0.2">
      <c r="A13" t="s">
        <v>56</v>
      </c>
      <c r="B13" s="2">
        <v>32000000000</v>
      </c>
      <c r="C13" s="1">
        <v>43399</v>
      </c>
      <c r="D13" t="s">
        <v>17</v>
      </c>
      <c r="E13" t="s">
        <v>57</v>
      </c>
      <c r="F13" t="s">
        <v>19</v>
      </c>
      <c r="G13" t="s">
        <v>20</v>
      </c>
      <c r="H13" s="3">
        <v>1991</v>
      </c>
      <c r="I13" s="7">
        <v>7000000000</v>
      </c>
      <c r="J13" t="s">
        <v>58</v>
      </c>
    </row>
    <row r="14" spans="1:10" x14ac:dyDescent="0.2">
      <c r="A14" t="s">
        <v>59</v>
      </c>
      <c r="B14" s="2">
        <v>32000000000</v>
      </c>
      <c r="C14" s="1">
        <v>44397</v>
      </c>
      <c r="D14" t="s">
        <v>27</v>
      </c>
      <c r="F14" t="s">
        <v>60</v>
      </c>
      <c r="G14" t="s">
        <v>20</v>
      </c>
      <c r="H14" s="3">
        <v>2018</v>
      </c>
      <c r="I14" s="7">
        <v>2000000000</v>
      </c>
      <c r="J14" t="s">
        <v>61</v>
      </c>
    </row>
    <row r="15" spans="1:10" x14ac:dyDescent="0.2">
      <c r="A15" t="s">
        <v>62</v>
      </c>
      <c r="B15" s="2">
        <v>27000000000</v>
      </c>
      <c r="C15" s="1">
        <v>41066</v>
      </c>
      <c r="D15" t="s">
        <v>23</v>
      </c>
      <c r="E15" t="s">
        <v>63</v>
      </c>
      <c r="F15" t="s">
        <v>19</v>
      </c>
      <c r="G15" t="s">
        <v>20</v>
      </c>
      <c r="H15" s="3">
        <v>2002</v>
      </c>
      <c r="I15" s="7">
        <v>4000000000</v>
      </c>
      <c r="J15" t="s">
        <v>64</v>
      </c>
    </row>
    <row r="16" spans="1:10" x14ac:dyDescent="0.2">
      <c r="A16" t="s">
        <v>65</v>
      </c>
      <c r="B16" s="2">
        <v>25000000000</v>
      </c>
      <c r="C16" s="1">
        <v>43529</v>
      </c>
      <c r="D16" t="s">
        <v>27</v>
      </c>
      <c r="E16" t="s">
        <v>28</v>
      </c>
      <c r="F16" t="s">
        <v>19</v>
      </c>
      <c r="G16" t="s">
        <v>20</v>
      </c>
      <c r="H16" s="3">
        <v>2013</v>
      </c>
      <c r="I16" s="7">
        <v>2000000000</v>
      </c>
      <c r="J16" t="s">
        <v>66</v>
      </c>
    </row>
    <row r="17" spans="1:10" x14ac:dyDescent="0.2">
      <c r="A17" t="s">
        <v>67</v>
      </c>
      <c r="B17" s="2">
        <v>22000000000</v>
      </c>
      <c r="C17" s="1">
        <v>42941</v>
      </c>
      <c r="D17" t="s">
        <v>68</v>
      </c>
      <c r="E17" t="s">
        <v>69</v>
      </c>
      <c r="F17" t="s">
        <v>70</v>
      </c>
      <c r="G17" t="s">
        <v>14</v>
      </c>
      <c r="H17" s="3">
        <v>2008</v>
      </c>
      <c r="I17" s="7">
        <v>4000000000</v>
      </c>
      <c r="J17" t="s">
        <v>71</v>
      </c>
    </row>
    <row r="18" spans="1:10" x14ac:dyDescent="0.2">
      <c r="A18" t="s">
        <v>72</v>
      </c>
      <c r="B18" s="2">
        <v>20000000000</v>
      </c>
      <c r="C18" s="1">
        <v>44293</v>
      </c>
      <c r="D18" t="s">
        <v>46</v>
      </c>
      <c r="E18" t="s">
        <v>73</v>
      </c>
      <c r="F18" t="s">
        <v>74</v>
      </c>
      <c r="G18" t="s">
        <v>14</v>
      </c>
      <c r="H18" s="3">
        <v>2015</v>
      </c>
      <c r="I18" s="7">
        <v>5000000000</v>
      </c>
      <c r="J18" t="s">
        <v>75</v>
      </c>
    </row>
    <row r="19" spans="1:10" x14ac:dyDescent="0.2">
      <c r="A19" t="s">
        <v>76</v>
      </c>
      <c r="B19" s="2">
        <v>20000000000</v>
      </c>
      <c r="C19" s="1">
        <v>42460</v>
      </c>
      <c r="D19" t="s">
        <v>23</v>
      </c>
      <c r="E19" t="s">
        <v>77</v>
      </c>
      <c r="F19" t="s">
        <v>13</v>
      </c>
      <c r="G19" t="s">
        <v>14</v>
      </c>
      <c r="H19" s="3">
        <v>2013</v>
      </c>
      <c r="I19" s="7">
        <v>918000000</v>
      </c>
      <c r="J19" t="s">
        <v>78</v>
      </c>
    </row>
    <row r="20" spans="1:10" x14ac:dyDescent="0.2">
      <c r="A20" t="s">
        <v>79</v>
      </c>
      <c r="B20" s="2">
        <v>18000000000</v>
      </c>
      <c r="C20" s="1">
        <v>44566</v>
      </c>
      <c r="D20" t="s">
        <v>36</v>
      </c>
      <c r="E20" t="s">
        <v>28</v>
      </c>
      <c r="F20" t="s">
        <v>19</v>
      </c>
      <c r="G20" t="s">
        <v>20</v>
      </c>
      <c r="H20" s="3">
        <v>2011</v>
      </c>
      <c r="I20" s="7">
        <v>476000000</v>
      </c>
      <c r="J20" t="s">
        <v>80</v>
      </c>
    </row>
    <row r="21" spans="1:10" x14ac:dyDescent="0.2">
      <c r="A21" t="s">
        <v>81</v>
      </c>
      <c r="B21" s="2">
        <v>17000000000</v>
      </c>
      <c r="C21" s="1">
        <v>42886</v>
      </c>
      <c r="D21" t="s">
        <v>68</v>
      </c>
      <c r="E21" t="s">
        <v>12</v>
      </c>
      <c r="F21" s="18" t="s">
        <v>13</v>
      </c>
      <c r="G21" t="s">
        <v>14</v>
      </c>
      <c r="H21" s="3">
        <v>2012</v>
      </c>
      <c r="I21" s="7">
        <v>4000000000</v>
      </c>
      <c r="J21" t="s">
        <v>82</v>
      </c>
    </row>
    <row r="22" spans="1:10" x14ac:dyDescent="0.2">
      <c r="A22" t="s">
        <v>85</v>
      </c>
      <c r="B22" s="2">
        <v>15000000000</v>
      </c>
      <c r="C22" s="1">
        <v>43210</v>
      </c>
      <c r="D22" t="s">
        <v>36</v>
      </c>
      <c r="E22" t="s">
        <v>28</v>
      </c>
      <c r="F22" t="s">
        <v>19</v>
      </c>
      <c r="G22" t="s">
        <v>20</v>
      </c>
      <c r="H22" s="3">
        <v>2012</v>
      </c>
      <c r="I22" s="7">
        <v>979000000</v>
      </c>
      <c r="J22" t="s">
        <v>86</v>
      </c>
    </row>
    <row r="23" spans="1:10" x14ac:dyDescent="0.2">
      <c r="A23" t="s">
        <v>87</v>
      </c>
      <c r="B23" s="2">
        <v>15000000000</v>
      </c>
      <c r="C23" s="1">
        <v>43891</v>
      </c>
      <c r="D23" t="s">
        <v>49</v>
      </c>
      <c r="E23" t="s">
        <v>12</v>
      </c>
      <c r="F23" t="s">
        <v>13</v>
      </c>
      <c r="G23" t="s">
        <v>14</v>
      </c>
      <c r="H23" s="3">
        <v>2016</v>
      </c>
      <c r="I23" s="7">
        <v>721000000</v>
      </c>
      <c r="J23" t="s">
        <v>88</v>
      </c>
    </row>
    <row r="24" spans="1:10" x14ac:dyDescent="0.2">
      <c r="A24" t="s">
        <v>89</v>
      </c>
      <c r="B24" s="2">
        <v>15000000000</v>
      </c>
      <c r="C24" s="1">
        <v>44112</v>
      </c>
      <c r="D24" t="s">
        <v>23</v>
      </c>
      <c r="E24" t="s">
        <v>90</v>
      </c>
      <c r="F24" t="s">
        <v>19</v>
      </c>
      <c r="G24" t="s">
        <v>20</v>
      </c>
      <c r="H24" s="3">
        <v>2013</v>
      </c>
      <c r="I24" s="7">
        <v>3000000000</v>
      </c>
      <c r="J24" t="s">
        <v>91</v>
      </c>
    </row>
    <row r="25" spans="1:10" x14ac:dyDescent="0.2">
      <c r="A25" t="s">
        <v>83</v>
      </c>
      <c r="B25" s="2">
        <v>15000000000</v>
      </c>
      <c r="C25" s="1">
        <v>43802</v>
      </c>
      <c r="D25" t="s">
        <v>27</v>
      </c>
      <c r="E25" t="s">
        <v>42</v>
      </c>
      <c r="F25" t="s">
        <v>43</v>
      </c>
      <c r="G25" t="s">
        <v>33</v>
      </c>
      <c r="H25" s="3">
        <v>2016</v>
      </c>
      <c r="I25" s="7">
        <v>770000000</v>
      </c>
      <c r="J25" t="s">
        <v>84</v>
      </c>
    </row>
    <row r="26" spans="1:10" x14ac:dyDescent="0.2">
      <c r="A26" t="s">
        <v>92</v>
      </c>
      <c r="B26" s="2">
        <v>14000000000</v>
      </c>
      <c r="C26" s="1">
        <v>44244</v>
      </c>
      <c r="D26" t="s">
        <v>27</v>
      </c>
      <c r="E26" t="s">
        <v>42</v>
      </c>
      <c r="F26" t="s">
        <v>43</v>
      </c>
      <c r="G26" t="s">
        <v>33</v>
      </c>
      <c r="H26" s="3">
        <v>2011</v>
      </c>
      <c r="I26" s="7">
        <v>490000000</v>
      </c>
      <c r="J26" t="s">
        <v>93</v>
      </c>
    </row>
    <row r="27" spans="1:10" x14ac:dyDescent="0.2">
      <c r="A27" t="s">
        <v>96</v>
      </c>
      <c r="B27" s="2">
        <v>13000000000</v>
      </c>
      <c r="C27" s="1">
        <v>43389</v>
      </c>
      <c r="D27" t="s">
        <v>97</v>
      </c>
      <c r="E27" t="s">
        <v>98</v>
      </c>
      <c r="F27" t="s">
        <v>19</v>
      </c>
      <c r="G27" t="s">
        <v>20</v>
      </c>
      <c r="H27" s="3">
        <v>2017</v>
      </c>
      <c r="I27" s="7">
        <v>2000000000</v>
      </c>
      <c r="J27" t="s">
        <v>99</v>
      </c>
    </row>
    <row r="28" spans="1:10" x14ac:dyDescent="0.2">
      <c r="A28" t="s">
        <v>103</v>
      </c>
      <c r="B28" s="2">
        <v>13000000000</v>
      </c>
      <c r="C28" s="1">
        <v>43748</v>
      </c>
      <c r="D28" t="s">
        <v>36</v>
      </c>
      <c r="E28" t="s">
        <v>28</v>
      </c>
      <c r="F28" t="s">
        <v>19</v>
      </c>
      <c r="G28" t="s">
        <v>20</v>
      </c>
      <c r="H28" s="3">
        <v>2009</v>
      </c>
      <c r="I28" s="7">
        <v>400000000</v>
      </c>
      <c r="J28" t="s">
        <v>104</v>
      </c>
    </row>
    <row r="29" spans="1:10" x14ac:dyDescent="0.2">
      <c r="A29" t="s">
        <v>100</v>
      </c>
      <c r="B29" s="2">
        <v>13000000000</v>
      </c>
      <c r="C29" s="1">
        <v>44397</v>
      </c>
      <c r="D29" t="s">
        <v>23</v>
      </c>
      <c r="E29" t="s">
        <v>101</v>
      </c>
      <c r="F29" t="s">
        <v>19</v>
      </c>
      <c r="G29" t="s">
        <v>20</v>
      </c>
      <c r="H29" s="3">
        <v>2017</v>
      </c>
      <c r="I29" s="7">
        <v>427000000</v>
      </c>
      <c r="J29" t="s">
        <v>102</v>
      </c>
    </row>
    <row r="30" spans="1:10" x14ac:dyDescent="0.2">
      <c r="A30" t="s">
        <v>94</v>
      </c>
      <c r="B30" s="2">
        <v>13000000000</v>
      </c>
      <c r="C30" s="1">
        <v>43445</v>
      </c>
      <c r="D30" t="s">
        <v>27</v>
      </c>
      <c r="E30" t="s">
        <v>28</v>
      </c>
      <c r="F30" t="s">
        <v>19</v>
      </c>
      <c r="G30" t="s">
        <v>20</v>
      </c>
      <c r="H30" s="3">
        <v>2012</v>
      </c>
      <c r="I30" s="7">
        <v>734000000</v>
      </c>
      <c r="J30" t="s">
        <v>95</v>
      </c>
    </row>
    <row r="31" spans="1:10" x14ac:dyDescent="0.2">
      <c r="A31" t="s">
        <v>112</v>
      </c>
      <c r="B31" s="2">
        <v>12000000000</v>
      </c>
      <c r="C31" s="1">
        <v>43419</v>
      </c>
      <c r="D31" t="s">
        <v>36</v>
      </c>
      <c r="E31" t="s">
        <v>28</v>
      </c>
      <c r="F31" t="s">
        <v>19</v>
      </c>
      <c r="G31" t="s">
        <v>20</v>
      </c>
      <c r="H31" s="3">
        <v>2013</v>
      </c>
      <c r="I31" s="7">
        <v>1000000000</v>
      </c>
      <c r="J31" t="s">
        <v>113</v>
      </c>
    </row>
    <row r="32" spans="1:10" x14ac:dyDescent="0.2">
      <c r="A32" t="s">
        <v>105</v>
      </c>
      <c r="B32" s="2">
        <v>12000000000</v>
      </c>
      <c r="C32" s="1">
        <v>43658</v>
      </c>
      <c r="D32" t="s">
        <v>11</v>
      </c>
      <c r="E32" t="s">
        <v>106</v>
      </c>
      <c r="F32" t="s">
        <v>19</v>
      </c>
      <c r="G32" t="s">
        <v>20</v>
      </c>
      <c r="H32" s="3">
        <v>2016</v>
      </c>
      <c r="I32" s="7">
        <v>4000000000</v>
      </c>
      <c r="J32" t="s">
        <v>107</v>
      </c>
    </row>
    <row r="33" spans="1:10" x14ac:dyDescent="0.2">
      <c r="A33" t="s">
        <v>120</v>
      </c>
      <c r="B33" s="2">
        <v>12000000000</v>
      </c>
      <c r="C33" s="1">
        <v>43318</v>
      </c>
      <c r="D33" t="s">
        <v>97</v>
      </c>
      <c r="E33" t="s">
        <v>121</v>
      </c>
      <c r="F33" t="s">
        <v>19</v>
      </c>
      <c r="G33" t="s">
        <v>20</v>
      </c>
      <c r="H33" s="3">
        <v>2008</v>
      </c>
      <c r="I33" s="7">
        <v>799000000</v>
      </c>
      <c r="J33" t="s">
        <v>122</v>
      </c>
    </row>
    <row r="34" spans="1:10" x14ac:dyDescent="0.2">
      <c r="A34" t="s">
        <v>123</v>
      </c>
      <c r="B34" s="2">
        <v>12000000000</v>
      </c>
      <c r="C34" s="1">
        <v>43287</v>
      </c>
      <c r="D34" t="s">
        <v>124</v>
      </c>
      <c r="E34" t="s">
        <v>12</v>
      </c>
      <c r="F34" t="s">
        <v>13</v>
      </c>
      <c r="G34" t="s">
        <v>14</v>
      </c>
      <c r="H34" s="3">
        <v>2015</v>
      </c>
      <c r="I34" s="7">
        <v>765000000</v>
      </c>
      <c r="J34" t="s">
        <v>125</v>
      </c>
    </row>
    <row r="35" spans="1:10" x14ac:dyDescent="0.2">
      <c r="A35" t="s">
        <v>114</v>
      </c>
      <c r="B35" s="2">
        <v>12000000000</v>
      </c>
      <c r="C35" s="1">
        <v>43378</v>
      </c>
      <c r="D35" t="s">
        <v>27</v>
      </c>
      <c r="E35" t="s">
        <v>28</v>
      </c>
      <c r="F35" t="s">
        <v>19</v>
      </c>
      <c r="G35" t="s">
        <v>20</v>
      </c>
      <c r="H35" s="3">
        <v>2017</v>
      </c>
      <c r="I35" s="7">
        <v>1000000000</v>
      </c>
      <c r="J35" t="s">
        <v>115</v>
      </c>
    </row>
    <row r="36" spans="1:10" x14ac:dyDescent="0.2">
      <c r="A36" t="s">
        <v>110</v>
      </c>
      <c r="B36" s="2">
        <v>12000000000</v>
      </c>
      <c r="C36" s="1">
        <v>43768</v>
      </c>
      <c r="D36" t="s">
        <v>11</v>
      </c>
      <c r="E36" t="s">
        <v>28</v>
      </c>
      <c r="F36" t="s">
        <v>19</v>
      </c>
      <c r="G36" t="s">
        <v>20</v>
      </c>
      <c r="H36" s="3">
        <v>2017</v>
      </c>
      <c r="I36" s="7">
        <v>1000000000</v>
      </c>
      <c r="J36" t="s">
        <v>111</v>
      </c>
    </row>
    <row r="37" spans="1:10" x14ac:dyDescent="0.2">
      <c r="A37" t="s">
        <v>116</v>
      </c>
      <c r="B37" s="2">
        <v>12000000000</v>
      </c>
      <c r="C37" s="1">
        <v>44281</v>
      </c>
      <c r="D37" t="s">
        <v>23</v>
      </c>
      <c r="E37" t="s">
        <v>117</v>
      </c>
      <c r="F37" t="s">
        <v>118</v>
      </c>
      <c r="G37" t="s">
        <v>33</v>
      </c>
      <c r="H37" s="3">
        <v>2015</v>
      </c>
      <c r="I37" s="7">
        <v>2000000000</v>
      </c>
      <c r="J37" t="s">
        <v>119</v>
      </c>
    </row>
    <row r="38" spans="1:10" x14ac:dyDescent="0.2">
      <c r="A38" t="s">
        <v>126</v>
      </c>
      <c r="B38" s="2">
        <v>12000000000</v>
      </c>
      <c r="C38" s="1">
        <v>44482</v>
      </c>
      <c r="D38" t="s">
        <v>36</v>
      </c>
      <c r="E38" t="s">
        <v>127</v>
      </c>
      <c r="F38" t="s">
        <v>19</v>
      </c>
      <c r="G38" t="s">
        <v>20</v>
      </c>
      <c r="H38" s="3">
        <v>2003</v>
      </c>
      <c r="I38" s="7">
        <v>800000000</v>
      </c>
      <c r="J38" t="s">
        <v>128</v>
      </c>
    </row>
    <row r="39" spans="1:10" x14ac:dyDescent="0.2">
      <c r="A39" t="s">
        <v>108</v>
      </c>
      <c r="B39" s="2">
        <v>12000000000</v>
      </c>
      <c r="C39" s="1">
        <v>43628</v>
      </c>
      <c r="D39" t="s">
        <v>17</v>
      </c>
      <c r="E39" t="s">
        <v>31</v>
      </c>
      <c r="F39" t="s">
        <v>32</v>
      </c>
      <c r="G39" t="s">
        <v>33</v>
      </c>
      <c r="H39" s="3">
        <v>2016</v>
      </c>
      <c r="I39" s="7">
        <v>4000000000</v>
      </c>
      <c r="J39" t="s">
        <v>109</v>
      </c>
    </row>
    <row r="40" spans="1:10" x14ac:dyDescent="0.2">
      <c r="A40" t="s">
        <v>129</v>
      </c>
      <c r="B40" s="2">
        <v>12000000000</v>
      </c>
      <c r="C40" s="1">
        <v>44034</v>
      </c>
      <c r="D40" t="s">
        <v>23</v>
      </c>
      <c r="E40" t="s">
        <v>130</v>
      </c>
      <c r="F40" t="s">
        <v>13</v>
      </c>
      <c r="G40" t="s">
        <v>14</v>
      </c>
      <c r="H40" s="3">
        <v>2009</v>
      </c>
      <c r="I40" s="7">
        <v>5000000000</v>
      </c>
      <c r="J40" t="s">
        <v>131</v>
      </c>
    </row>
    <row r="41" spans="1:10" x14ac:dyDescent="0.2">
      <c r="A41" t="s">
        <v>135</v>
      </c>
      <c r="B41" s="2">
        <v>11000000000</v>
      </c>
      <c r="C41" s="1">
        <v>43249</v>
      </c>
      <c r="D41" t="s">
        <v>133</v>
      </c>
      <c r="E41" t="s">
        <v>136</v>
      </c>
      <c r="F41" t="s">
        <v>137</v>
      </c>
      <c r="G41" t="s">
        <v>33</v>
      </c>
      <c r="H41" s="3">
        <v>2013</v>
      </c>
      <c r="I41" s="7">
        <v>1000000000</v>
      </c>
      <c r="J41" t="s">
        <v>138</v>
      </c>
    </row>
    <row r="42" spans="1:10" x14ac:dyDescent="0.2">
      <c r="A42" t="s">
        <v>135</v>
      </c>
      <c r="B42" s="2">
        <v>11000000000</v>
      </c>
      <c r="C42" s="1">
        <v>44477</v>
      </c>
      <c r="D42" t="s">
        <v>27</v>
      </c>
      <c r="E42" t="s">
        <v>28</v>
      </c>
      <c r="F42" t="s">
        <v>19</v>
      </c>
      <c r="G42" t="s">
        <v>20</v>
      </c>
      <c r="H42" s="3">
        <v>2014</v>
      </c>
      <c r="I42" s="7">
        <v>1000000000</v>
      </c>
      <c r="J42" t="s">
        <v>146</v>
      </c>
    </row>
    <row r="43" spans="1:10" x14ac:dyDescent="0.2">
      <c r="A43" t="s">
        <v>147</v>
      </c>
      <c r="B43" s="2">
        <v>11000000000</v>
      </c>
      <c r="C43" s="1">
        <v>43277</v>
      </c>
      <c r="D43" t="s">
        <v>52</v>
      </c>
      <c r="E43" t="s">
        <v>148</v>
      </c>
      <c r="F43" t="s">
        <v>149</v>
      </c>
      <c r="G43" t="s">
        <v>33</v>
      </c>
      <c r="H43" s="3">
        <v>2011</v>
      </c>
      <c r="I43" s="7">
        <v>1000000000</v>
      </c>
      <c r="J43" t="s">
        <v>150</v>
      </c>
    </row>
    <row r="44" spans="1:10" x14ac:dyDescent="0.2">
      <c r="A44" t="s">
        <v>144</v>
      </c>
      <c r="B44" s="2">
        <v>11000000000</v>
      </c>
      <c r="C44" s="1">
        <v>42726</v>
      </c>
      <c r="D44" t="s">
        <v>124</v>
      </c>
      <c r="E44" t="s">
        <v>42</v>
      </c>
      <c r="F44" t="s">
        <v>43</v>
      </c>
      <c r="G44" t="s">
        <v>33</v>
      </c>
      <c r="H44" s="3">
        <v>1998</v>
      </c>
      <c r="I44" s="7">
        <v>5000000000</v>
      </c>
      <c r="J44" t="s">
        <v>145</v>
      </c>
    </row>
    <row r="45" spans="1:10" x14ac:dyDescent="0.2">
      <c r="A45" t="s">
        <v>139</v>
      </c>
      <c r="B45" s="2">
        <v>11000000000</v>
      </c>
      <c r="C45" s="1">
        <v>43272</v>
      </c>
      <c r="D45" t="s">
        <v>46</v>
      </c>
      <c r="E45" t="s">
        <v>69</v>
      </c>
      <c r="F45" t="s">
        <v>70</v>
      </c>
      <c r="G45" t="s">
        <v>14</v>
      </c>
      <c r="H45" s="3">
        <v>2014</v>
      </c>
      <c r="I45" s="7">
        <v>5000000000</v>
      </c>
      <c r="J45" t="s">
        <v>140</v>
      </c>
    </row>
    <row r="46" spans="1:10" x14ac:dyDescent="0.2">
      <c r="A46" t="s">
        <v>141</v>
      </c>
      <c r="B46" s="2">
        <v>11000000000</v>
      </c>
      <c r="C46" s="1">
        <v>44324</v>
      </c>
      <c r="D46" t="s">
        <v>49</v>
      </c>
      <c r="E46" t="s">
        <v>142</v>
      </c>
      <c r="F46" t="s">
        <v>13</v>
      </c>
      <c r="G46" t="s">
        <v>14</v>
      </c>
      <c r="H46" s="3">
        <v>1999</v>
      </c>
      <c r="I46" s="7">
        <v>558000000</v>
      </c>
      <c r="J46" t="s">
        <v>143</v>
      </c>
    </row>
    <row r="47" spans="1:10" x14ac:dyDescent="0.2">
      <c r="A47" t="s">
        <v>132</v>
      </c>
      <c r="B47" s="2">
        <v>11000000000</v>
      </c>
      <c r="C47" s="1">
        <v>44350</v>
      </c>
      <c r="D47" t="s">
        <v>133</v>
      </c>
      <c r="E47" t="s">
        <v>77</v>
      </c>
      <c r="F47" t="s">
        <v>13</v>
      </c>
      <c r="G47" t="s">
        <v>14</v>
      </c>
      <c r="H47" s="3">
        <v>2013</v>
      </c>
      <c r="I47" s="7">
        <v>376000000</v>
      </c>
      <c r="J47" t="s">
        <v>134</v>
      </c>
    </row>
    <row r="48" spans="1:10" x14ac:dyDescent="0.2">
      <c r="A48" t="s">
        <v>165</v>
      </c>
      <c r="B48" s="2">
        <v>10000000000</v>
      </c>
      <c r="C48" s="1">
        <v>44497</v>
      </c>
      <c r="D48" t="s">
        <v>27</v>
      </c>
      <c r="E48" t="s">
        <v>28</v>
      </c>
      <c r="F48" t="s">
        <v>19</v>
      </c>
      <c r="G48" t="s">
        <v>20</v>
      </c>
      <c r="H48" s="3">
        <v>2017</v>
      </c>
      <c r="I48" s="7">
        <v>564000000</v>
      </c>
      <c r="J48" t="s">
        <v>166</v>
      </c>
    </row>
    <row r="49" spans="1:10" x14ac:dyDescent="0.2">
      <c r="A49" t="s">
        <v>167</v>
      </c>
      <c r="B49" s="2">
        <v>10000000000</v>
      </c>
      <c r="C49" s="1">
        <v>42441</v>
      </c>
      <c r="D49" t="s">
        <v>23</v>
      </c>
      <c r="E49" t="s">
        <v>12</v>
      </c>
      <c r="F49" t="s">
        <v>13</v>
      </c>
      <c r="G49" t="s">
        <v>14</v>
      </c>
      <c r="H49" s="3">
        <v>2015</v>
      </c>
      <c r="I49" s="7">
        <v>4000000000</v>
      </c>
      <c r="J49" t="s">
        <v>168</v>
      </c>
    </row>
    <row r="50" spans="1:10" x14ac:dyDescent="0.2">
      <c r="A50" t="s">
        <v>169</v>
      </c>
      <c r="B50" s="2">
        <v>10000000000</v>
      </c>
      <c r="C50" s="1">
        <v>44501</v>
      </c>
      <c r="D50" t="s">
        <v>27</v>
      </c>
      <c r="E50" t="s">
        <v>101</v>
      </c>
      <c r="F50" t="s">
        <v>19</v>
      </c>
      <c r="G50" t="s">
        <v>20</v>
      </c>
      <c r="H50" s="3">
        <v>2015</v>
      </c>
      <c r="I50" s="7">
        <v>1000000000</v>
      </c>
      <c r="J50" t="s">
        <v>170</v>
      </c>
    </row>
    <row r="51" spans="1:10" x14ac:dyDescent="0.2">
      <c r="A51" t="s">
        <v>171</v>
      </c>
      <c r="B51" s="2">
        <v>10000000000</v>
      </c>
      <c r="C51" s="1">
        <v>43951</v>
      </c>
      <c r="D51" t="s">
        <v>36</v>
      </c>
      <c r="E51" t="s">
        <v>28</v>
      </c>
      <c r="F51" t="s">
        <v>19</v>
      </c>
      <c r="G51" t="s">
        <v>20</v>
      </c>
      <c r="H51" s="3">
        <v>2012</v>
      </c>
      <c r="I51" s="7">
        <v>333000000</v>
      </c>
      <c r="J51" t="s">
        <v>172</v>
      </c>
    </row>
    <row r="52" spans="1:10" x14ac:dyDescent="0.2">
      <c r="A52" t="s">
        <v>173</v>
      </c>
      <c r="B52" s="2">
        <v>10000000000</v>
      </c>
      <c r="C52" s="1">
        <v>42356</v>
      </c>
      <c r="D52" t="s">
        <v>27</v>
      </c>
      <c r="E52" t="s">
        <v>28</v>
      </c>
      <c r="F52" t="s">
        <v>19</v>
      </c>
      <c r="G52" t="s">
        <v>20</v>
      </c>
      <c r="H52" s="3">
        <v>2011</v>
      </c>
      <c r="I52" s="7">
        <v>691000000</v>
      </c>
      <c r="J52" t="s">
        <v>174</v>
      </c>
    </row>
    <row r="53" spans="1:10" x14ac:dyDescent="0.2">
      <c r="A53" t="s">
        <v>175</v>
      </c>
      <c r="B53" s="2">
        <v>10000000000</v>
      </c>
      <c r="C53" s="1">
        <v>43517</v>
      </c>
      <c r="D53" t="s">
        <v>46</v>
      </c>
      <c r="E53" t="s">
        <v>176</v>
      </c>
      <c r="F53" t="s">
        <v>177</v>
      </c>
      <c r="G53" t="s">
        <v>14</v>
      </c>
      <c r="H53" s="3">
        <v>2013</v>
      </c>
      <c r="I53" s="7">
        <v>2000000000</v>
      </c>
      <c r="J53" t="s">
        <v>178</v>
      </c>
    </row>
    <row r="54" spans="1:10" x14ac:dyDescent="0.2">
      <c r="A54" t="s">
        <v>179</v>
      </c>
      <c r="B54" s="2">
        <v>10000000000</v>
      </c>
      <c r="C54" s="1">
        <v>43922</v>
      </c>
      <c r="D54" t="s">
        <v>36</v>
      </c>
      <c r="E54" t="s">
        <v>28</v>
      </c>
      <c r="F54" t="s">
        <v>19</v>
      </c>
      <c r="G54" t="s">
        <v>20</v>
      </c>
      <c r="H54" s="3">
        <v>2016</v>
      </c>
      <c r="I54" s="7">
        <v>343000000</v>
      </c>
      <c r="J54" t="s">
        <v>180</v>
      </c>
    </row>
    <row r="55" spans="1:10" x14ac:dyDescent="0.2">
      <c r="A55" t="s">
        <v>159</v>
      </c>
      <c r="B55" s="2">
        <v>10000000000</v>
      </c>
      <c r="C55" s="1">
        <v>43256</v>
      </c>
      <c r="D55" t="s">
        <v>36</v>
      </c>
      <c r="E55" t="s">
        <v>160</v>
      </c>
      <c r="F55" t="s">
        <v>19</v>
      </c>
      <c r="G55" t="s">
        <v>20</v>
      </c>
      <c r="H55" s="3">
        <v>2001</v>
      </c>
      <c r="I55" s="7">
        <v>572000000</v>
      </c>
      <c r="J55" t="s">
        <v>161</v>
      </c>
    </row>
    <row r="56" spans="1:10" x14ac:dyDescent="0.2">
      <c r="A56" t="s">
        <v>155</v>
      </c>
      <c r="B56" s="2">
        <v>10000000000</v>
      </c>
      <c r="C56" s="1">
        <v>43368</v>
      </c>
      <c r="D56" t="s">
        <v>156</v>
      </c>
      <c r="E56" t="s">
        <v>157</v>
      </c>
      <c r="F56" t="s">
        <v>70</v>
      </c>
      <c r="G56" t="s">
        <v>14</v>
      </c>
      <c r="H56" s="3">
        <v>2012</v>
      </c>
      <c r="I56" s="7">
        <v>3000000000</v>
      </c>
      <c r="J56" t="s">
        <v>158</v>
      </c>
    </row>
    <row r="57" spans="1:10" x14ac:dyDescent="0.2">
      <c r="A57" t="s">
        <v>181</v>
      </c>
      <c r="B57" s="2">
        <v>10000000000</v>
      </c>
      <c r="C57" s="1">
        <v>42947</v>
      </c>
      <c r="D57" t="s">
        <v>36</v>
      </c>
      <c r="E57" t="s">
        <v>28</v>
      </c>
      <c r="F57" t="s">
        <v>19</v>
      </c>
      <c r="G57" t="s">
        <v>20</v>
      </c>
      <c r="H57" s="3">
        <v>2005</v>
      </c>
      <c r="I57" s="7">
        <v>1000000000</v>
      </c>
      <c r="J57" t="s">
        <v>182</v>
      </c>
    </row>
    <row r="58" spans="1:10" x14ac:dyDescent="0.2">
      <c r="A58" t="s">
        <v>153</v>
      </c>
      <c r="B58" s="2">
        <v>10000000000</v>
      </c>
      <c r="C58" s="1">
        <v>43819</v>
      </c>
      <c r="D58" t="s">
        <v>27</v>
      </c>
      <c r="E58" t="s">
        <v>28</v>
      </c>
      <c r="F58" t="s">
        <v>19</v>
      </c>
      <c r="G58" t="s">
        <v>20</v>
      </c>
      <c r="H58" s="3">
        <v>2012</v>
      </c>
      <c r="I58" s="7">
        <v>294000000</v>
      </c>
      <c r="J58" t="s">
        <v>154</v>
      </c>
    </row>
    <row r="59" spans="1:10" x14ac:dyDescent="0.2">
      <c r="A59" t="s">
        <v>162</v>
      </c>
      <c r="B59" s="2">
        <v>10000000000</v>
      </c>
      <c r="C59" s="1">
        <v>43418</v>
      </c>
      <c r="D59" t="s">
        <v>36</v>
      </c>
      <c r="E59" t="s">
        <v>163</v>
      </c>
      <c r="F59" t="s">
        <v>19</v>
      </c>
      <c r="G59" t="s">
        <v>20</v>
      </c>
      <c r="H59" s="3">
        <v>2012</v>
      </c>
      <c r="I59" s="7">
        <v>1000000000</v>
      </c>
      <c r="J59" t="s">
        <v>164</v>
      </c>
    </row>
    <row r="60" spans="1:10" x14ac:dyDescent="0.2">
      <c r="A60" t="s">
        <v>183</v>
      </c>
      <c r="B60" s="2">
        <v>10000000000</v>
      </c>
      <c r="C60" s="1">
        <v>43376</v>
      </c>
      <c r="D60" t="s">
        <v>36</v>
      </c>
      <c r="E60" t="s">
        <v>28</v>
      </c>
      <c r="F60" t="s">
        <v>19</v>
      </c>
      <c r="G60" t="s">
        <v>20</v>
      </c>
      <c r="H60" s="3">
        <v>2011</v>
      </c>
      <c r="I60" s="7">
        <v>497000000</v>
      </c>
      <c r="J60" t="s">
        <v>184</v>
      </c>
    </row>
    <row r="61" spans="1:10" x14ac:dyDescent="0.2">
      <c r="A61" t="s">
        <v>185</v>
      </c>
      <c r="B61" s="2">
        <v>10000000000</v>
      </c>
      <c r="C61" s="1">
        <v>44027</v>
      </c>
      <c r="D61" t="s">
        <v>17</v>
      </c>
      <c r="E61" t="s">
        <v>186</v>
      </c>
      <c r="F61" t="s">
        <v>19</v>
      </c>
      <c r="G61" t="s">
        <v>20</v>
      </c>
      <c r="H61" s="3">
        <v>2018</v>
      </c>
      <c r="I61" s="7">
        <v>2000000000</v>
      </c>
      <c r="J61" t="s">
        <v>187</v>
      </c>
    </row>
    <row r="62" spans="1:10" x14ac:dyDescent="0.2">
      <c r="A62" t="s">
        <v>151</v>
      </c>
      <c r="B62" s="2">
        <v>10000000000</v>
      </c>
      <c r="C62" s="1">
        <v>43299</v>
      </c>
      <c r="D62" t="s">
        <v>68</v>
      </c>
      <c r="E62" t="s">
        <v>12</v>
      </c>
      <c r="F62" t="s">
        <v>13</v>
      </c>
      <c r="G62" t="s">
        <v>14</v>
      </c>
      <c r="H62" s="3">
        <v>2014</v>
      </c>
      <c r="I62" s="7">
        <v>3000000000</v>
      </c>
      <c r="J62" t="s">
        <v>152</v>
      </c>
    </row>
    <row r="63" spans="1:10" x14ac:dyDescent="0.2">
      <c r="A63" t="s">
        <v>188</v>
      </c>
      <c r="B63" s="2">
        <v>9000000000</v>
      </c>
      <c r="C63" s="1">
        <v>44399</v>
      </c>
      <c r="D63" t="s">
        <v>27</v>
      </c>
      <c r="E63" t="s">
        <v>189</v>
      </c>
      <c r="F63" t="s">
        <v>190</v>
      </c>
      <c r="G63" t="s">
        <v>14</v>
      </c>
      <c r="H63" s="3">
        <v>2012</v>
      </c>
      <c r="I63" s="7">
        <v>71000000</v>
      </c>
      <c r="J63" t="s">
        <v>191</v>
      </c>
    </row>
    <row r="64" spans="1:10" x14ac:dyDescent="0.2">
      <c r="A64" t="s">
        <v>203</v>
      </c>
      <c r="B64" s="2">
        <v>9000000000</v>
      </c>
      <c r="C64" s="1">
        <v>44105</v>
      </c>
      <c r="D64" t="s">
        <v>23</v>
      </c>
      <c r="E64" t="s">
        <v>204</v>
      </c>
      <c r="F64" t="s">
        <v>205</v>
      </c>
      <c r="G64" t="s">
        <v>20</v>
      </c>
      <c r="H64" s="3">
        <v>2016</v>
      </c>
      <c r="I64" s="7">
        <v>2000000000</v>
      </c>
      <c r="J64" t="s">
        <v>206</v>
      </c>
    </row>
    <row r="65" spans="1:10" x14ac:dyDescent="0.2">
      <c r="A65" t="s">
        <v>210</v>
      </c>
      <c r="B65" s="2">
        <v>9000000000</v>
      </c>
      <c r="C65" s="1">
        <v>44152</v>
      </c>
      <c r="D65" t="s">
        <v>36</v>
      </c>
      <c r="E65" t="s">
        <v>160</v>
      </c>
      <c r="F65" t="s">
        <v>19</v>
      </c>
      <c r="G65" t="s">
        <v>20</v>
      </c>
      <c r="H65" s="3">
        <v>2012</v>
      </c>
      <c r="I65" s="7">
        <v>679000000</v>
      </c>
      <c r="J65" t="s">
        <v>211</v>
      </c>
    </row>
    <row r="66" spans="1:10" x14ac:dyDescent="0.2">
      <c r="A66" t="s">
        <v>207</v>
      </c>
      <c r="B66" s="2">
        <v>9000000000</v>
      </c>
      <c r="C66" s="1">
        <v>43475</v>
      </c>
      <c r="D66" t="s">
        <v>27</v>
      </c>
      <c r="E66" t="s">
        <v>208</v>
      </c>
      <c r="F66" t="s">
        <v>149</v>
      </c>
      <c r="G66" t="s">
        <v>33</v>
      </c>
      <c r="H66" s="3">
        <v>2013</v>
      </c>
      <c r="I66" s="7">
        <v>2000000000</v>
      </c>
      <c r="J66" t="s">
        <v>209</v>
      </c>
    </row>
    <row r="67" spans="1:10" x14ac:dyDescent="0.2">
      <c r="A67" t="s">
        <v>212</v>
      </c>
      <c r="B67" s="2">
        <v>9000000000</v>
      </c>
      <c r="C67" s="1">
        <v>43063</v>
      </c>
      <c r="D67" t="s">
        <v>213</v>
      </c>
      <c r="E67" t="s">
        <v>28</v>
      </c>
      <c r="F67" t="s">
        <v>19</v>
      </c>
      <c r="G67" t="s">
        <v>20</v>
      </c>
      <c r="H67" s="3">
        <v>2015</v>
      </c>
      <c r="I67" s="7">
        <v>770000000</v>
      </c>
      <c r="J67" t="s">
        <v>214</v>
      </c>
    </row>
    <row r="68" spans="1:10" x14ac:dyDescent="0.2">
      <c r="A68" t="s">
        <v>197</v>
      </c>
      <c r="B68" s="2">
        <v>9000000000</v>
      </c>
      <c r="C68" s="1">
        <v>43507</v>
      </c>
      <c r="D68" t="s">
        <v>133</v>
      </c>
      <c r="E68" t="s">
        <v>198</v>
      </c>
      <c r="F68" t="s">
        <v>19</v>
      </c>
      <c r="G68" t="s">
        <v>20</v>
      </c>
      <c r="H68" s="3">
        <v>2016</v>
      </c>
      <c r="I68" s="7">
        <v>2000000000</v>
      </c>
      <c r="J68" t="s">
        <v>199</v>
      </c>
    </row>
    <row r="69" spans="1:10" x14ac:dyDescent="0.2">
      <c r="A69" t="s">
        <v>194</v>
      </c>
      <c r="B69" s="2">
        <v>9000000000</v>
      </c>
      <c r="C69" s="1">
        <v>43292</v>
      </c>
      <c r="D69" t="s">
        <v>11</v>
      </c>
      <c r="E69" t="s">
        <v>195</v>
      </c>
      <c r="F69" t="s">
        <v>19</v>
      </c>
      <c r="G69" t="s">
        <v>20</v>
      </c>
      <c r="H69" s="3">
        <v>2016</v>
      </c>
      <c r="I69" s="7">
        <v>1000000000</v>
      </c>
      <c r="J69" t="s">
        <v>196</v>
      </c>
    </row>
    <row r="70" spans="1:10" x14ac:dyDescent="0.2">
      <c r="A70" t="s">
        <v>200</v>
      </c>
      <c r="B70" s="2">
        <v>9000000000</v>
      </c>
      <c r="C70" s="1">
        <v>43851</v>
      </c>
      <c r="D70" t="s">
        <v>201</v>
      </c>
      <c r="E70" t="s">
        <v>160</v>
      </c>
      <c r="F70" t="s">
        <v>19</v>
      </c>
      <c r="G70" t="s">
        <v>20</v>
      </c>
      <c r="H70" s="3">
        <v>2015</v>
      </c>
      <c r="I70" s="7">
        <v>1000000000</v>
      </c>
      <c r="J70" t="s">
        <v>202</v>
      </c>
    </row>
    <row r="71" spans="1:10" x14ac:dyDescent="0.2">
      <c r="A71" t="s">
        <v>215</v>
      </c>
      <c r="B71" s="2">
        <v>9000000000</v>
      </c>
      <c r="C71" s="1">
        <v>42094</v>
      </c>
      <c r="D71" t="s">
        <v>201</v>
      </c>
      <c r="E71" t="s">
        <v>216</v>
      </c>
      <c r="F71" t="s">
        <v>19</v>
      </c>
      <c r="G71" t="s">
        <v>20</v>
      </c>
      <c r="H71" s="3">
        <v>2007</v>
      </c>
      <c r="I71" s="7">
        <v>775000000</v>
      </c>
      <c r="J71" t="s">
        <v>217</v>
      </c>
    </row>
    <row r="72" spans="1:10" x14ac:dyDescent="0.2">
      <c r="A72" t="s">
        <v>192</v>
      </c>
      <c r="B72" s="2">
        <v>9000000000</v>
      </c>
      <c r="C72" s="1">
        <v>43626</v>
      </c>
      <c r="D72" t="s">
        <v>156</v>
      </c>
      <c r="E72" t="s">
        <v>189</v>
      </c>
      <c r="F72" t="s">
        <v>190</v>
      </c>
      <c r="G72" t="s">
        <v>14</v>
      </c>
      <c r="H72" s="3">
        <v>2005</v>
      </c>
      <c r="I72" s="7">
        <v>2000000000</v>
      </c>
      <c r="J72" t="s">
        <v>193</v>
      </c>
    </row>
    <row r="73" spans="1:10" x14ac:dyDescent="0.2">
      <c r="A73" t="s">
        <v>240</v>
      </c>
      <c r="B73" s="2">
        <v>8000000000</v>
      </c>
      <c r="C73" s="1">
        <v>44328</v>
      </c>
      <c r="D73" t="s">
        <v>97</v>
      </c>
      <c r="E73" t="s">
        <v>241</v>
      </c>
      <c r="F73" t="s">
        <v>19</v>
      </c>
      <c r="G73" t="s">
        <v>20</v>
      </c>
      <c r="H73" s="3">
        <v>1996</v>
      </c>
      <c r="I73" s="7">
        <v>1000000000</v>
      </c>
      <c r="J73" t="s">
        <v>242</v>
      </c>
    </row>
    <row r="74" spans="1:10" x14ac:dyDescent="0.2">
      <c r="A74" t="s">
        <v>228</v>
      </c>
      <c r="B74" s="2">
        <v>8000000000</v>
      </c>
      <c r="C74" s="1">
        <v>44285</v>
      </c>
      <c r="D74" t="s">
        <v>27</v>
      </c>
      <c r="E74" t="s">
        <v>229</v>
      </c>
      <c r="F74" t="s">
        <v>230</v>
      </c>
      <c r="G74" t="s">
        <v>20</v>
      </c>
      <c r="H74" s="3">
        <v>2018</v>
      </c>
      <c r="I74" s="7">
        <v>607000000</v>
      </c>
      <c r="J74" t="s">
        <v>231</v>
      </c>
    </row>
    <row r="75" spans="1:10" x14ac:dyDescent="0.2">
      <c r="A75" t="s">
        <v>221</v>
      </c>
      <c r="B75" s="2">
        <v>8000000000</v>
      </c>
      <c r="C75" s="1">
        <v>42027</v>
      </c>
      <c r="D75" t="s">
        <v>124</v>
      </c>
      <c r="E75" t="s">
        <v>24</v>
      </c>
      <c r="F75" t="s">
        <v>13</v>
      </c>
      <c r="G75" t="s">
        <v>14</v>
      </c>
      <c r="H75" s="3">
        <v>2006</v>
      </c>
      <c r="I75" s="7">
        <v>105000000</v>
      </c>
      <c r="J75" t="s">
        <v>222</v>
      </c>
    </row>
    <row r="76" spans="1:10" x14ac:dyDescent="0.2">
      <c r="A76" t="s">
        <v>218</v>
      </c>
      <c r="B76" s="2">
        <v>8000000000</v>
      </c>
      <c r="C76" s="1">
        <v>43564</v>
      </c>
      <c r="D76" t="s">
        <v>36</v>
      </c>
      <c r="E76" t="s">
        <v>219</v>
      </c>
      <c r="F76" t="s">
        <v>70</v>
      </c>
      <c r="G76" t="s">
        <v>14</v>
      </c>
      <c r="H76" s="3">
        <v>2007</v>
      </c>
      <c r="I76" s="7">
        <v>2000000000</v>
      </c>
      <c r="J76" t="s">
        <v>220</v>
      </c>
    </row>
    <row r="77" spans="1:10" x14ac:dyDescent="0.2">
      <c r="A77" t="s">
        <v>248</v>
      </c>
      <c r="B77" s="2">
        <v>8000000000</v>
      </c>
      <c r="C77" s="1">
        <v>44404</v>
      </c>
      <c r="D77" t="s">
        <v>27</v>
      </c>
      <c r="E77" t="s">
        <v>101</v>
      </c>
      <c r="F77" t="s">
        <v>19</v>
      </c>
      <c r="G77" t="s">
        <v>20</v>
      </c>
      <c r="H77" s="3">
        <v>2018</v>
      </c>
      <c r="I77" s="7">
        <v>1000000000</v>
      </c>
      <c r="J77" t="s">
        <v>249</v>
      </c>
    </row>
    <row r="78" spans="1:10" x14ac:dyDescent="0.2">
      <c r="A78" t="s">
        <v>250</v>
      </c>
      <c r="B78" s="2">
        <v>8000000000</v>
      </c>
      <c r="C78" s="1">
        <v>43220</v>
      </c>
      <c r="D78" t="s">
        <v>46</v>
      </c>
      <c r="E78" t="s">
        <v>28</v>
      </c>
      <c r="F78" t="s">
        <v>19</v>
      </c>
      <c r="G78" t="s">
        <v>20</v>
      </c>
      <c r="H78" s="3">
        <v>2013</v>
      </c>
      <c r="I78" s="7">
        <v>2000000000</v>
      </c>
      <c r="J78" t="s">
        <v>251</v>
      </c>
    </row>
    <row r="79" spans="1:10" x14ac:dyDescent="0.2">
      <c r="A79" t="s">
        <v>238</v>
      </c>
      <c r="B79" s="2">
        <v>8000000000</v>
      </c>
      <c r="C79" s="1">
        <v>44145</v>
      </c>
      <c r="D79" t="s">
        <v>36</v>
      </c>
      <c r="E79" t="s">
        <v>42</v>
      </c>
      <c r="F79" t="s">
        <v>43</v>
      </c>
      <c r="G79" t="s">
        <v>33</v>
      </c>
      <c r="H79" s="3">
        <v>2019</v>
      </c>
      <c r="I79" s="7">
        <v>1000000000</v>
      </c>
      <c r="J79" t="s">
        <v>239</v>
      </c>
    </row>
    <row r="80" spans="1:10" x14ac:dyDescent="0.2">
      <c r="A80" t="s">
        <v>232</v>
      </c>
      <c r="B80" s="2">
        <v>8000000000</v>
      </c>
      <c r="C80" s="1">
        <v>44203</v>
      </c>
      <c r="D80" t="s">
        <v>201</v>
      </c>
      <c r="E80" t="s">
        <v>233</v>
      </c>
      <c r="F80" t="s">
        <v>19</v>
      </c>
      <c r="G80" t="s">
        <v>20</v>
      </c>
      <c r="H80" s="3">
        <v>2015</v>
      </c>
      <c r="I80" s="7">
        <v>2000000000</v>
      </c>
      <c r="J80" t="s">
        <v>234</v>
      </c>
    </row>
    <row r="81" spans="1:10" x14ac:dyDescent="0.2">
      <c r="A81" t="s">
        <v>223</v>
      </c>
      <c r="B81" s="2">
        <v>8000000000</v>
      </c>
      <c r="C81" s="1">
        <v>43417</v>
      </c>
      <c r="D81" t="s">
        <v>201</v>
      </c>
      <c r="E81" t="s">
        <v>224</v>
      </c>
      <c r="F81" t="s">
        <v>19</v>
      </c>
      <c r="G81" t="s">
        <v>20</v>
      </c>
      <c r="H81" s="3">
        <v>2012</v>
      </c>
      <c r="I81" s="7">
        <v>1000000000</v>
      </c>
      <c r="J81" t="s">
        <v>225</v>
      </c>
    </row>
    <row r="82" spans="1:10" x14ac:dyDescent="0.2">
      <c r="A82" t="s">
        <v>243</v>
      </c>
      <c r="B82" s="2">
        <v>8000000000</v>
      </c>
      <c r="C82" s="1">
        <v>44284</v>
      </c>
      <c r="D82" t="s">
        <v>27</v>
      </c>
      <c r="E82" t="s">
        <v>101</v>
      </c>
      <c r="F82" t="s">
        <v>19</v>
      </c>
      <c r="G82" t="s">
        <v>20</v>
      </c>
      <c r="H82" s="3">
        <v>2019</v>
      </c>
      <c r="I82" s="7">
        <v>660000000</v>
      </c>
      <c r="J82" t="s">
        <v>244</v>
      </c>
    </row>
    <row r="83" spans="1:10" x14ac:dyDescent="0.2">
      <c r="A83" t="s">
        <v>226</v>
      </c>
      <c r="B83" s="2">
        <v>8000000000</v>
      </c>
      <c r="C83" s="1">
        <v>44115</v>
      </c>
      <c r="D83" t="s">
        <v>27</v>
      </c>
      <c r="E83" t="s">
        <v>69</v>
      </c>
      <c r="F83" t="s">
        <v>70</v>
      </c>
      <c r="G83" t="s">
        <v>14</v>
      </c>
      <c r="H83" s="3">
        <v>2013</v>
      </c>
      <c r="I83" s="7">
        <v>742000000</v>
      </c>
      <c r="J83" t="s">
        <v>227</v>
      </c>
    </row>
    <row r="84" spans="1:10" x14ac:dyDescent="0.2">
      <c r="A84" t="s">
        <v>245</v>
      </c>
      <c r="B84" s="2">
        <v>8000000000</v>
      </c>
      <c r="C84" s="1">
        <v>43180</v>
      </c>
      <c r="D84" t="s">
        <v>97</v>
      </c>
      <c r="E84" t="s">
        <v>246</v>
      </c>
      <c r="F84" t="s">
        <v>19</v>
      </c>
      <c r="G84" t="s">
        <v>20</v>
      </c>
      <c r="H84" s="3">
        <v>2015</v>
      </c>
      <c r="I84" s="7">
        <v>820000000</v>
      </c>
      <c r="J84" t="s">
        <v>247</v>
      </c>
    </row>
    <row r="85" spans="1:10" x14ac:dyDescent="0.2">
      <c r="A85" t="s">
        <v>235</v>
      </c>
      <c r="B85" s="2">
        <v>8000000000</v>
      </c>
      <c r="C85" s="1">
        <v>44110</v>
      </c>
      <c r="D85" t="s">
        <v>27</v>
      </c>
      <c r="E85" t="s">
        <v>236</v>
      </c>
      <c r="F85" t="s">
        <v>19</v>
      </c>
      <c r="G85" t="s">
        <v>20</v>
      </c>
      <c r="H85" s="3">
        <v>2010</v>
      </c>
      <c r="I85" s="7">
        <v>549000000</v>
      </c>
      <c r="J85" t="s">
        <v>237</v>
      </c>
    </row>
    <row r="86" spans="1:10" x14ac:dyDescent="0.2">
      <c r="A86" t="s">
        <v>281</v>
      </c>
      <c r="B86" s="2">
        <v>7000000000</v>
      </c>
      <c r="C86" s="1">
        <v>44385</v>
      </c>
      <c r="D86" t="s">
        <v>201</v>
      </c>
      <c r="E86" t="s">
        <v>282</v>
      </c>
      <c r="F86" t="s">
        <v>230</v>
      </c>
      <c r="G86" t="s">
        <v>20</v>
      </c>
      <c r="H86" s="3">
        <v>2005</v>
      </c>
      <c r="I86" s="7">
        <v>920000000</v>
      </c>
      <c r="J86" t="s">
        <v>283</v>
      </c>
    </row>
    <row r="87" spans="1:10" x14ac:dyDescent="0.2">
      <c r="A87" t="s">
        <v>261</v>
      </c>
      <c r="B87" s="2">
        <v>7000000000</v>
      </c>
      <c r="C87" s="1">
        <v>44097</v>
      </c>
      <c r="D87" t="s">
        <v>213</v>
      </c>
      <c r="E87" t="s">
        <v>262</v>
      </c>
      <c r="F87" t="s">
        <v>19</v>
      </c>
      <c r="G87" t="s">
        <v>20</v>
      </c>
      <c r="H87" s="3">
        <v>2016</v>
      </c>
      <c r="I87" s="7">
        <v>863000000</v>
      </c>
      <c r="J87" t="s">
        <v>263</v>
      </c>
    </row>
    <row r="88" spans="1:10" x14ac:dyDescent="0.2">
      <c r="A88" t="s">
        <v>284</v>
      </c>
      <c r="B88" s="2">
        <v>7000000000</v>
      </c>
      <c r="C88" s="1">
        <v>43283</v>
      </c>
      <c r="D88" t="s">
        <v>11</v>
      </c>
      <c r="E88" t="s">
        <v>233</v>
      </c>
      <c r="F88" t="s">
        <v>19</v>
      </c>
      <c r="G88" t="s">
        <v>20</v>
      </c>
      <c r="H88" s="3">
        <v>2003</v>
      </c>
      <c r="I88" s="7">
        <v>849000000</v>
      </c>
      <c r="J88" t="s">
        <v>285</v>
      </c>
    </row>
    <row r="89" spans="1:10" x14ac:dyDescent="0.2">
      <c r="A89" t="s">
        <v>268</v>
      </c>
      <c r="B89" s="2">
        <v>7000000000</v>
      </c>
      <c r="C89" s="1">
        <v>43591</v>
      </c>
      <c r="D89" t="s">
        <v>27</v>
      </c>
      <c r="E89" t="s">
        <v>28</v>
      </c>
      <c r="F89" t="s">
        <v>19</v>
      </c>
      <c r="G89" t="s">
        <v>20</v>
      </c>
      <c r="H89" s="3">
        <v>2012</v>
      </c>
      <c r="I89" s="7">
        <v>1000000000</v>
      </c>
      <c r="J89" t="s">
        <v>269</v>
      </c>
    </row>
    <row r="90" spans="1:10" x14ac:dyDescent="0.2">
      <c r="A90" t="s">
        <v>288</v>
      </c>
      <c r="B90" s="2">
        <v>7000000000</v>
      </c>
      <c r="C90" s="1">
        <v>44517</v>
      </c>
      <c r="D90" t="s">
        <v>27</v>
      </c>
      <c r="E90" t="s">
        <v>101</v>
      </c>
      <c r="F90" t="s">
        <v>19</v>
      </c>
      <c r="G90" t="s">
        <v>20</v>
      </c>
      <c r="H90" s="3">
        <v>2014</v>
      </c>
      <c r="I90" s="7">
        <v>660000000</v>
      </c>
      <c r="J90" t="s">
        <v>289</v>
      </c>
    </row>
    <row r="91" spans="1:10" x14ac:dyDescent="0.2">
      <c r="A91" t="s">
        <v>259</v>
      </c>
      <c r="B91" s="2">
        <v>7000000000</v>
      </c>
      <c r="C91" s="1">
        <v>44292</v>
      </c>
      <c r="D91" t="s">
        <v>27</v>
      </c>
      <c r="E91" t="s">
        <v>69</v>
      </c>
      <c r="F91" t="s">
        <v>70</v>
      </c>
      <c r="G91" t="s">
        <v>14</v>
      </c>
      <c r="H91" s="3">
        <v>2018</v>
      </c>
      <c r="I91" s="7">
        <v>922000000</v>
      </c>
      <c r="J91" t="s">
        <v>260</v>
      </c>
    </row>
    <row r="92" spans="1:10" x14ac:dyDescent="0.2">
      <c r="A92" t="s">
        <v>286</v>
      </c>
      <c r="B92" s="2">
        <v>7000000000</v>
      </c>
      <c r="C92" s="1">
        <v>44519</v>
      </c>
      <c r="D92" t="s">
        <v>27</v>
      </c>
      <c r="E92" t="s">
        <v>101</v>
      </c>
      <c r="F92" t="s">
        <v>19</v>
      </c>
      <c r="G92" t="s">
        <v>20</v>
      </c>
      <c r="H92" s="3">
        <v>2015</v>
      </c>
      <c r="I92" s="7">
        <v>424000000</v>
      </c>
      <c r="J92" t="s">
        <v>287</v>
      </c>
    </row>
    <row r="93" spans="1:10" x14ac:dyDescent="0.2">
      <c r="A93" t="s">
        <v>276</v>
      </c>
      <c r="B93" s="2">
        <v>7000000000</v>
      </c>
      <c r="C93" s="1">
        <v>44055</v>
      </c>
      <c r="D93" t="s">
        <v>11</v>
      </c>
      <c r="E93" t="s">
        <v>277</v>
      </c>
      <c r="F93" t="s">
        <v>19</v>
      </c>
      <c r="G93" t="s">
        <v>20</v>
      </c>
      <c r="H93" s="3">
        <v>2015</v>
      </c>
      <c r="I93" s="7">
        <v>583000000</v>
      </c>
      <c r="J93" t="s">
        <v>278</v>
      </c>
    </row>
    <row r="94" spans="1:10" x14ac:dyDescent="0.2">
      <c r="A94" t="s">
        <v>256</v>
      </c>
      <c r="B94" s="2">
        <v>7000000000</v>
      </c>
      <c r="C94" s="1">
        <v>43598</v>
      </c>
      <c r="D94" t="s">
        <v>49</v>
      </c>
      <c r="E94" t="s">
        <v>257</v>
      </c>
      <c r="F94" t="s">
        <v>19</v>
      </c>
      <c r="G94" t="s">
        <v>20</v>
      </c>
      <c r="H94" s="3">
        <v>2011</v>
      </c>
      <c r="I94" s="7">
        <v>2000000000</v>
      </c>
      <c r="J94" t="s">
        <v>258</v>
      </c>
    </row>
    <row r="95" spans="1:10" x14ac:dyDescent="0.2">
      <c r="A95" t="s">
        <v>254</v>
      </c>
      <c r="B95" s="2">
        <v>7000000000</v>
      </c>
      <c r="C95" s="1">
        <v>42543</v>
      </c>
      <c r="D95" t="s">
        <v>213</v>
      </c>
      <c r="E95" t="s">
        <v>12</v>
      </c>
      <c r="F95" t="s">
        <v>13</v>
      </c>
      <c r="G95" t="s">
        <v>14</v>
      </c>
      <c r="H95" s="3">
        <v>2014</v>
      </c>
      <c r="I95" s="7">
        <v>1000000000</v>
      </c>
      <c r="J95" t="s">
        <v>255</v>
      </c>
    </row>
    <row r="96" spans="1:10" x14ac:dyDescent="0.2">
      <c r="A96" t="s">
        <v>252</v>
      </c>
      <c r="B96" s="2">
        <v>7000000000</v>
      </c>
      <c r="C96" s="1">
        <v>44013</v>
      </c>
      <c r="D96" t="s">
        <v>27</v>
      </c>
      <c r="E96" t="s">
        <v>219</v>
      </c>
      <c r="F96" t="s">
        <v>70</v>
      </c>
      <c r="G96" t="s">
        <v>14</v>
      </c>
      <c r="H96" s="3">
        <v>1998</v>
      </c>
      <c r="I96" s="7">
        <v>297000000</v>
      </c>
      <c r="J96" t="s">
        <v>253</v>
      </c>
    </row>
    <row r="97" spans="1:10" x14ac:dyDescent="0.2">
      <c r="A97" t="s">
        <v>264</v>
      </c>
      <c r="B97" s="2">
        <v>7000000000</v>
      </c>
      <c r="C97" s="1">
        <v>41939</v>
      </c>
      <c r="D97" t="s">
        <v>133</v>
      </c>
      <c r="E97" t="s">
        <v>69</v>
      </c>
      <c r="F97" t="s">
        <v>70</v>
      </c>
      <c r="G97" t="s">
        <v>14</v>
      </c>
      <c r="H97" s="3">
        <v>2010</v>
      </c>
      <c r="I97" s="7">
        <v>4000000000</v>
      </c>
      <c r="J97" t="s">
        <v>265</v>
      </c>
    </row>
    <row r="98" spans="1:10" x14ac:dyDescent="0.2">
      <c r="A98" t="s">
        <v>266</v>
      </c>
      <c r="B98" s="2">
        <v>7000000000</v>
      </c>
      <c r="C98" s="1">
        <v>44047</v>
      </c>
      <c r="D98" t="s">
        <v>36</v>
      </c>
      <c r="E98" t="s">
        <v>28</v>
      </c>
      <c r="F98" t="s">
        <v>19</v>
      </c>
      <c r="G98" t="s">
        <v>20</v>
      </c>
      <c r="H98" s="3">
        <v>2017</v>
      </c>
      <c r="I98" s="7">
        <v>447000000</v>
      </c>
      <c r="J98" t="s">
        <v>267</v>
      </c>
    </row>
    <row r="99" spans="1:10" x14ac:dyDescent="0.2">
      <c r="A99" t="s">
        <v>290</v>
      </c>
      <c r="B99" s="2">
        <v>7000000000</v>
      </c>
      <c r="C99" s="1">
        <v>44039</v>
      </c>
      <c r="D99" t="s">
        <v>97</v>
      </c>
      <c r="E99" t="s">
        <v>101</v>
      </c>
      <c r="F99" t="s">
        <v>19</v>
      </c>
      <c r="G99" t="s">
        <v>20</v>
      </c>
      <c r="H99" s="3">
        <v>2017</v>
      </c>
      <c r="I99" s="7">
        <v>1000000000</v>
      </c>
      <c r="J99" t="s">
        <v>291</v>
      </c>
    </row>
    <row r="100" spans="1:10" x14ac:dyDescent="0.2">
      <c r="A100" t="s">
        <v>274</v>
      </c>
      <c r="B100" s="2">
        <v>7000000000</v>
      </c>
      <c r="C100" s="1">
        <v>43682</v>
      </c>
      <c r="D100" t="s">
        <v>11</v>
      </c>
      <c r="E100" t="s">
        <v>28</v>
      </c>
      <c r="F100" t="s">
        <v>19</v>
      </c>
      <c r="G100" t="s">
        <v>20</v>
      </c>
      <c r="H100" s="3">
        <v>2018</v>
      </c>
      <c r="I100" s="7">
        <v>603000000</v>
      </c>
      <c r="J100" t="s">
        <v>275</v>
      </c>
    </row>
    <row r="101" spans="1:10" x14ac:dyDescent="0.2">
      <c r="A101" t="s">
        <v>270</v>
      </c>
      <c r="B101" s="2">
        <v>7000000000</v>
      </c>
      <c r="C101" s="1">
        <v>43443</v>
      </c>
      <c r="D101" t="s">
        <v>27</v>
      </c>
      <c r="E101" t="s">
        <v>189</v>
      </c>
      <c r="F101" t="s">
        <v>190</v>
      </c>
      <c r="G101" t="s">
        <v>14</v>
      </c>
      <c r="H101" s="3">
        <v>2013</v>
      </c>
      <c r="I101" s="7">
        <v>844000000</v>
      </c>
      <c r="J101" t="s">
        <v>271</v>
      </c>
    </row>
    <row r="102" spans="1:10" x14ac:dyDescent="0.2">
      <c r="A102" t="s">
        <v>279</v>
      </c>
      <c r="B102" s="2">
        <v>7000000000</v>
      </c>
      <c r="C102" s="1">
        <v>43412</v>
      </c>
      <c r="D102" t="s">
        <v>156</v>
      </c>
      <c r="E102" t="s">
        <v>277</v>
      </c>
      <c r="F102" t="s">
        <v>19</v>
      </c>
      <c r="G102" t="s">
        <v>20</v>
      </c>
      <c r="H102" s="3">
        <v>2015</v>
      </c>
      <c r="I102" s="7">
        <v>912000000</v>
      </c>
      <c r="J102" t="s">
        <v>280</v>
      </c>
    </row>
    <row r="103" spans="1:10" x14ac:dyDescent="0.2">
      <c r="A103" t="s">
        <v>272</v>
      </c>
      <c r="B103" s="2">
        <v>7000000000</v>
      </c>
      <c r="C103" s="1">
        <v>43117</v>
      </c>
      <c r="D103" t="s">
        <v>23</v>
      </c>
      <c r="E103" t="s">
        <v>12</v>
      </c>
      <c r="F103" t="s">
        <v>13</v>
      </c>
      <c r="G103" t="s">
        <v>14</v>
      </c>
      <c r="H103" s="3">
        <v>2011</v>
      </c>
      <c r="I103" s="7">
        <v>2000000000</v>
      </c>
      <c r="J103" t="s">
        <v>273</v>
      </c>
    </row>
    <row r="104" spans="1:10" x14ac:dyDescent="0.2">
      <c r="A104" t="s">
        <v>303</v>
      </c>
      <c r="B104" s="2">
        <v>6000000000</v>
      </c>
      <c r="C104" s="1">
        <v>43549</v>
      </c>
      <c r="D104" t="s">
        <v>27</v>
      </c>
      <c r="E104" t="s">
        <v>304</v>
      </c>
      <c r="F104" t="s">
        <v>38</v>
      </c>
      <c r="G104" t="s">
        <v>39</v>
      </c>
      <c r="H104" s="3">
        <v>2015</v>
      </c>
      <c r="I104" s="7">
        <v>802000000</v>
      </c>
      <c r="J104" t="s">
        <v>305</v>
      </c>
    </row>
    <row r="105" spans="1:10" x14ac:dyDescent="0.2">
      <c r="A105" t="s">
        <v>323</v>
      </c>
      <c r="B105" s="2">
        <v>6000000000</v>
      </c>
      <c r="C105" s="1">
        <v>44334</v>
      </c>
      <c r="D105" t="s">
        <v>23</v>
      </c>
      <c r="E105" t="s">
        <v>315</v>
      </c>
      <c r="F105" t="s">
        <v>316</v>
      </c>
      <c r="G105" t="s">
        <v>33</v>
      </c>
      <c r="H105" s="3">
        <v>2014</v>
      </c>
      <c r="I105" s="7">
        <v>1000000000</v>
      </c>
      <c r="J105" t="s">
        <v>324</v>
      </c>
    </row>
    <row r="106" spans="1:10" x14ac:dyDescent="0.2">
      <c r="A106" t="s">
        <v>349</v>
      </c>
      <c r="B106" s="2">
        <v>6000000000</v>
      </c>
      <c r="C106" s="1">
        <v>44300</v>
      </c>
      <c r="D106" t="s">
        <v>36</v>
      </c>
      <c r="E106" t="s">
        <v>28</v>
      </c>
      <c r="F106" t="s">
        <v>19</v>
      </c>
      <c r="G106" t="s">
        <v>20</v>
      </c>
      <c r="H106" s="3">
        <v>2012</v>
      </c>
      <c r="I106" s="7">
        <v>412000000</v>
      </c>
      <c r="J106" t="s">
        <v>350</v>
      </c>
    </row>
    <row r="107" spans="1:10" x14ac:dyDescent="0.2">
      <c r="A107" t="s">
        <v>351</v>
      </c>
      <c r="B107" s="2">
        <v>6000000000</v>
      </c>
      <c r="C107" s="1">
        <v>44145</v>
      </c>
      <c r="D107" t="s">
        <v>27</v>
      </c>
      <c r="E107" t="s">
        <v>101</v>
      </c>
      <c r="F107" t="s">
        <v>19</v>
      </c>
      <c r="G107" t="s">
        <v>20</v>
      </c>
      <c r="H107" s="3">
        <v>2018</v>
      </c>
      <c r="I107" s="7">
        <v>405000000</v>
      </c>
      <c r="J107" t="s">
        <v>352</v>
      </c>
    </row>
    <row r="108" spans="1:10" x14ac:dyDescent="0.2">
      <c r="A108" t="s">
        <v>292</v>
      </c>
      <c r="B108" s="2">
        <v>6000000000</v>
      </c>
      <c r="C108" s="1">
        <v>44336</v>
      </c>
      <c r="D108" t="s">
        <v>17</v>
      </c>
      <c r="E108" t="s">
        <v>293</v>
      </c>
      <c r="F108" t="s">
        <v>19</v>
      </c>
      <c r="G108" t="s">
        <v>20</v>
      </c>
      <c r="H108" s="3">
        <v>2020</v>
      </c>
      <c r="I108" s="7">
        <v>645000000</v>
      </c>
      <c r="J108" t="s">
        <v>294</v>
      </c>
    </row>
    <row r="109" spans="1:10" x14ac:dyDescent="0.2">
      <c r="A109" t="s">
        <v>325</v>
      </c>
      <c r="B109" s="2">
        <v>6000000000</v>
      </c>
      <c r="C109" s="1">
        <v>44175</v>
      </c>
      <c r="D109" t="s">
        <v>97</v>
      </c>
      <c r="E109" t="s">
        <v>326</v>
      </c>
      <c r="F109" t="s">
        <v>19</v>
      </c>
      <c r="G109" t="s">
        <v>20</v>
      </c>
      <c r="H109" s="3">
        <v>2017</v>
      </c>
      <c r="I109" s="7">
        <v>891000000</v>
      </c>
      <c r="J109" t="s">
        <v>327</v>
      </c>
    </row>
    <row r="110" spans="1:10" x14ac:dyDescent="0.2">
      <c r="A110" t="s">
        <v>328</v>
      </c>
      <c r="B110" s="2">
        <v>6000000000</v>
      </c>
      <c r="C110" s="1">
        <v>43675</v>
      </c>
      <c r="D110" t="s">
        <v>11</v>
      </c>
      <c r="E110" t="s">
        <v>160</v>
      </c>
      <c r="F110" t="s">
        <v>19</v>
      </c>
      <c r="G110" t="s">
        <v>20</v>
      </c>
      <c r="H110" s="3">
        <v>2012</v>
      </c>
      <c r="I110" s="7">
        <v>1000000000</v>
      </c>
      <c r="J110" t="s">
        <v>329</v>
      </c>
    </row>
    <row r="111" spans="1:10" x14ac:dyDescent="0.2">
      <c r="A111" t="s">
        <v>306</v>
      </c>
      <c r="B111" s="2">
        <v>6000000000</v>
      </c>
      <c r="C111" s="1">
        <v>44307</v>
      </c>
      <c r="D111" t="s">
        <v>27</v>
      </c>
      <c r="E111" t="s">
        <v>28</v>
      </c>
      <c r="F111" t="s">
        <v>19</v>
      </c>
      <c r="G111" t="s">
        <v>20</v>
      </c>
      <c r="H111" s="3">
        <v>2018</v>
      </c>
      <c r="I111" s="7">
        <v>629000000</v>
      </c>
      <c r="J111" t="s">
        <v>307</v>
      </c>
    </row>
    <row r="112" spans="1:10" x14ac:dyDescent="0.2">
      <c r="A112" t="s">
        <v>314</v>
      </c>
      <c r="B112" s="2">
        <v>6000000000</v>
      </c>
      <c r="C112" s="1">
        <v>43543</v>
      </c>
      <c r="D112" t="s">
        <v>97</v>
      </c>
      <c r="E112" t="s">
        <v>315</v>
      </c>
      <c r="F112" t="s">
        <v>316</v>
      </c>
      <c r="G112" t="s">
        <v>33</v>
      </c>
      <c r="H112" s="3">
        <v>2013</v>
      </c>
      <c r="I112" s="7">
        <v>815000000</v>
      </c>
      <c r="J112" t="s">
        <v>317</v>
      </c>
    </row>
    <row r="113" spans="1:10" x14ac:dyDescent="0.2">
      <c r="A113" t="s">
        <v>295</v>
      </c>
      <c r="B113" s="2">
        <v>6000000000</v>
      </c>
      <c r="C113" s="1">
        <v>43143</v>
      </c>
      <c r="D113" t="s">
        <v>49</v>
      </c>
      <c r="E113" t="s">
        <v>12</v>
      </c>
      <c r="F113" t="s">
        <v>13</v>
      </c>
      <c r="G113" t="s">
        <v>14</v>
      </c>
      <c r="H113" s="3">
        <v>1999</v>
      </c>
      <c r="I113" s="7">
        <v>2000000000</v>
      </c>
      <c r="J113" t="s">
        <v>296</v>
      </c>
    </row>
    <row r="114" spans="1:10" x14ac:dyDescent="0.2">
      <c r="A114" t="s">
        <v>318</v>
      </c>
      <c r="B114" s="2">
        <v>6000000000</v>
      </c>
      <c r="C114" s="1">
        <v>44012</v>
      </c>
      <c r="D114" t="s">
        <v>52</v>
      </c>
      <c r="E114" t="s">
        <v>319</v>
      </c>
      <c r="F114" t="s">
        <v>19</v>
      </c>
      <c r="G114" t="s">
        <v>20</v>
      </c>
      <c r="H114" s="3">
        <v>2012</v>
      </c>
      <c r="I114" s="7">
        <v>728000000</v>
      </c>
      <c r="J114" t="s">
        <v>320</v>
      </c>
    </row>
    <row r="115" spans="1:10" x14ac:dyDescent="0.2">
      <c r="A115" t="s">
        <v>344</v>
      </c>
      <c r="B115" s="2">
        <v>6000000000</v>
      </c>
      <c r="C115" s="1">
        <v>44202</v>
      </c>
      <c r="D115" t="s">
        <v>97</v>
      </c>
      <c r="E115" t="s">
        <v>28</v>
      </c>
      <c r="F115" t="s">
        <v>19</v>
      </c>
      <c r="G115" t="s">
        <v>20</v>
      </c>
      <c r="H115" s="3">
        <v>2015</v>
      </c>
      <c r="I115" s="7">
        <v>826000000</v>
      </c>
      <c r="J115" t="s">
        <v>345</v>
      </c>
    </row>
    <row r="116" spans="1:10" x14ac:dyDescent="0.2">
      <c r="A116" t="s">
        <v>353</v>
      </c>
      <c r="B116" s="2">
        <v>6000000000</v>
      </c>
      <c r="C116" s="1">
        <v>44404</v>
      </c>
      <c r="D116" t="s">
        <v>27</v>
      </c>
      <c r="E116" t="s">
        <v>101</v>
      </c>
      <c r="F116" t="s">
        <v>19</v>
      </c>
      <c r="G116" t="s">
        <v>20</v>
      </c>
      <c r="H116" s="3">
        <v>2013</v>
      </c>
      <c r="I116" s="7">
        <v>729000000</v>
      </c>
      <c r="J116" t="s">
        <v>354</v>
      </c>
    </row>
    <row r="117" spans="1:10" x14ac:dyDescent="0.2">
      <c r="A117" t="s">
        <v>342</v>
      </c>
      <c r="B117" s="2">
        <v>6000000000</v>
      </c>
      <c r="C117" s="1">
        <v>42467</v>
      </c>
      <c r="D117" t="s">
        <v>23</v>
      </c>
      <c r="E117" t="s">
        <v>12</v>
      </c>
      <c r="F117" t="s">
        <v>13</v>
      </c>
      <c r="G117" t="s">
        <v>14</v>
      </c>
      <c r="H117" s="3">
        <v>2001</v>
      </c>
      <c r="I117" s="7">
        <v>1000000000</v>
      </c>
      <c r="J117" t="s">
        <v>343</v>
      </c>
    </row>
    <row r="118" spans="1:10" x14ac:dyDescent="0.2">
      <c r="A118" t="s">
        <v>346</v>
      </c>
      <c r="B118" s="2">
        <v>6000000000</v>
      </c>
      <c r="C118" s="1">
        <v>44068</v>
      </c>
      <c r="D118" t="s">
        <v>97</v>
      </c>
      <c r="E118" t="s">
        <v>347</v>
      </c>
      <c r="F118" t="s">
        <v>19</v>
      </c>
      <c r="G118" t="s">
        <v>20</v>
      </c>
      <c r="H118" s="3">
        <v>2015</v>
      </c>
      <c r="I118" s="7">
        <v>910000000</v>
      </c>
      <c r="J118" t="s">
        <v>348</v>
      </c>
    </row>
    <row r="119" spans="1:10" x14ac:dyDescent="0.2">
      <c r="A119" t="s">
        <v>308</v>
      </c>
      <c r="B119" s="2">
        <v>6000000000</v>
      </c>
      <c r="C119" s="1">
        <v>44202</v>
      </c>
      <c r="D119" t="s">
        <v>27</v>
      </c>
      <c r="E119" t="s">
        <v>309</v>
      </c>
      <c r="F119" t="s">
        <v>310</v>
      </c>
      <c r="G119" t="s">
        <v>33</v>
      </c>
      <c r="H119" s="3">
        <v>2011</v>
      </c>
      <c r="I119" s="7">
        <v>448000000</v>
      </c>
      <c r="J119" t="s">
        <v>311</v>
      </c>
    </row>
    <row r="120" spans="1:10" x14ac:dyDescent="0.2">
      <c r="A120" t="s">
        <v>312</v>
      </c>
      <c r="B120" s="2">
        <v>6000000000</v>
      </c>
      <c r="C120" s="1">
        <v>44082</v>
      </c>
      <c r="D120" t="s">
        <v>27</v>
      </c>
      <c r="E120" t="s">
        <v>309</v>
      </c>
      <c r="F120" t="s">
        <v>310</v>
      </c>
      <c r="G120" t="s">
        <v>33</v>
      </c>
      <c r="H120" s="3">
        <v>2004</v>
      </c>
      <c r="I120" s="7">
        <v>928000000</v>
      </c>
      <c r="J120" t="s">
        <v>313</v>
      </c>
    </row>
    <row r="121" spans="1:10" x14ac:dyDescent="0.2">
      <c r="A121" t="s">
        <v>330</v>
      </c>
      <c r="B121" s="2">
        <v>6000000000</v>
      </c>
      <c r="C121" s="1">
        <v>44215</v>
      </c>
      <c r="D121" t="s">
        <v>36</v>
      </c>
      <c r="E121" t="s">
        <v>148</v>
      </c>
      <c r="F121" t="s">
        <v>149</v>
      </c>
      <c r="G121" t="s">
        <v>33</v>
      </c>
      <c r="H121" s="3">
        <v>2015</v>
      </c>
      <c r="I121" s="7">
        <v>524000000</v>
      </c>
      <c r="J121" t="s">
        <v>331</v>
      </c>
    </row>
    <row r="122" spans="1:10" x14ac:dyDescent="0.2">
      <c r="A122" t="s">
        <v>321</v>
      </c>
      <c r="B122" s="2">
        <v>6000000000</v>
      </c>
      <c r="C122" s="1">
        <v>43993</v>
      </c>
      <c r="D122" t="s">
        <v>36</v>
      </c>
      <c r="E122" t="s">
        <v>28</v>
      </c>
      <c r="F122" t="s">
        <v>19</v>
      </c>
      <c r="G122" t="s">
        <v>20</v>
      </c>
      <c r="H122" s="3">
        <v>2014</v>
      </c>
      <c r="I122" s="7">
        <v>433000000</v>
      </c>
      <c r="J122" t="s">
        <v>322</v>
      </c>
    </row>
    <row r="123" spans="1:10" x14ac:dyDescent="0.2">
      <c r="A123" t="s">
        <v>332</v>
      </c>
      <c r="B123" s="2">
        <v>6000000000</v>
      </c>
      <c r="C123" s="1">
        <v>44609</v>
      </c>
      <c r="D123" t="s">
        <v>46</v>
      </c>
      <c r="E123" t="s">
        <v>333</v>
      </c>
      <c r="F123" t="s">
        <v>334</v>
      </c>
      <c r="G123" t="s">
        <v>33</v>
      </c>
      <c r="H123" s="3">
        <v>2005</v>
      </c>
      <c r="I123" s="7">
        <v>803000000</v>
      </c>
      <c r="J123" t="s">
        <v>335</v>
      </c>
    </row>
    <row r="124" spans="1:10" x14ac:dyDescent="0.2">
      <c r="A124" t="s">
        <v>300</v>
      </c>
      <c r="B124" s="2">
        <v>6000000000</v>
      </c>
      <c r="C124" s="1">
        <v>43990</v>
      </c>
      <c r="D124" t="s">
        <v>133</v>
      </c>
      <c r="E124" t="s">
        <v>301</v>
      </c>
      <c r="F124" t="s">
        <v>13</v>
      </c>
      <c r="G124" t="s">
        <v>14</v>
      </c>
      <c r="H124" s="3">
        <v>2018</v>
      </c>
      <c r="I124" s="7">
        <v>3000000000</v>
      </c>
      <c r="J124" t="s">
        <v>302</v>
      </c>
    </row>
    <row r="125" spans="1:10" x14ac:dyDescent="0.2">
      <c r="A125" t="s">
        <v>340</v>
      </c>
      <c r="B125" s="2">
        <v>6000000000</v>
      </c>
      <c r="C125" s="1">
        <v>43143</v>
      </c>
      <c r="D125" t="s">
        <v>27</v>
      </c>
      <c r="E125" t="s">
        <v>28</v>
      </c>
      <c r="F125" t="s">
        <v>19</v>
      </c>
      <c r="G125" t="s">
        <v>20</v>
      </c>
      <c r="H125" s="3">
        <v>2016</v>
      </c>
      <c r="I125" s="7">
        <v>587000000</v>
      </c>
      <c r="J125" t="s">
        <v>341</v>
      </c>
    </row>
    <row r="126" spans="1:10" x14ac:dyDescent="0.2">
      <c r="A126" t="s">
        <v>336</v>
      </c>
      <c r="B126" s="2">
        <v>6000000000</v>
      </c>
      <c r="C126" s="1">
        <v>40635</v>
      </c>
      <c r="D126" t="s">
        <v>36</v>
      </c>
      <c r="E126" t="s">
        <v>326</v>
      </c>
      <c r="F126" t="s">
        <v>19</v>
      </c>
      <c r="G126" t="s">
        <v>20</v>
      </c>
      <c r="H126" s="3">
        <v>1994</v>
      </c>
      <c r="I126" s="7">
        <v>1000000000</v>
      </c>
      <c r="J126" t="s">
        <v>337</v>
      </c>
    </row>
    <row r="127" spans="1:10" x14ac:dyDescent="0.2">
      <c r="A127" t="s">
        <v>297</v>
      </c>
      <c r="B127" s="2">
        <v>6000000000</v>
      </c>
      <c r="C127" s="1">
        <v>42269</v>
      </c>
      <c r="D127" t="s">
        <v>97</v>
      </c>
      <c r="E127" t="s">
        <v>298</v>
      </c>
      <c r="F127" t="s">
        <v>13</v>
      </c>
      <c r="G127" t="s">
        <v>14</v>
      </c>
      <c r="H127" s="3">
        <v>2010</v>
      </c>
      <c r="I127" s="7">
        <v>1000000000</v>
      </c>
      <c r="J127" t="s">
        <v>299</v>
      </c>
    </row>
    <row r="128" spans="1:10" x14ac:dyDescent="0.2">
      <c r="A128" t="s">
        <v>355</v>
      </c>
      <c r="B128" s="2">
        <v>6000000000</v>
      </c>
      <c r="C128" s="1">
        <v>44272</v>
      </c>
      <c r="D128" t="s">
        <v>201</v>
      </c>
      <c r="E128" t="s">
        <v>356</v>
      </c>
      <c r="F128" t="s">
        <v>357</v>
      </c>
      <c r="G128" t="s">
        <v>14</v>
      </c>
      <c r="H128" s="3">
        <v>2020</v>
      </c>
      <c r="I128" s="7">
        <v>600000000</v>
      </c>
      <c r="J128" t="s">
        <v>358</v>
      </c>
    </row>
    <row r="129" spans="1:10" x14ac:dyDescent="0.2">
      <c r="A129" t="s">
        <v>338</v>
      </c>
      <c r="B129" s="2">
        <v>6000000000</v>
      </c>
      <c r="C129" s="1">
        <v>44208</v>
      </c>
      <c r="D129" t="s">
        <v>36</v>
      </c>
      <c r="E129" t="s">
        <v>198</v>
      </c>
      <c r="F129" t="s">
        <v>19</v>
      </c>
      <c r="G129" t="s">
        <v>20</v>
      </c>
      <c r="H129" s="3">
        <v>2013</v>
      </c>
      <c r="I129" s="7">
        <v>415000000</v>
      </c>
      <c r="J129" t="s">
        <v>339</v>
      </c>
    </row>
    <row r="130" spans="1:10" x14ac:dyDescent="0.2">
      <c r="A130" t="s">
        <v>415</v>
      </c>
      <c r="B130" s="2">
        <v>5000000000</v>
      </c>
      <c r="C130" s="1">
        <v>44285</v>
      </c>
      <c r="D130" t="s">
        <v>11</v>
      </c>
      <c r="E130" t="s">
        <v>28</v>
      </c>
      <c r="F130" t="s">
        <v>19</v>
      </c>
      <c r="G130" t="s">
        <v>20</v>
      </c>
      <c r="H130" s="3">
        <v>2013</v>
      </c>
      <c r="I130" s="7">
        <v>426000000</v>
      </c>
      <c r="J130" t="s">
        <v>416</v>
      </c>
    </row>
    <row r="131" spans="1:10" x14ac:dyDescent="0.2">
      <c r="A131" t="s">
        <v>387</v>
      </c>
      <c r="B131" s="2">
        <v>5000000000</v>
      </c>
      <c r="C131" s="1">
        <v>43719</v>
      </c>
      <c r="D131" t="s">
        <v>11</v>
      </c>
      <c r="E131" t="s">
        <v>388</v>
      </c>
      <c r="F131" t="s">
        <v>19</v>
      </c>
      <c r="G131" t="s">
        <v>20</v>
      </c>
      <c r="H131" s="3">
        <v>2017</v>
      </c>
      <c r="I131" s="7">
        <v>691000000</v>
      </c>
      <c r="J131" t="s">
        <v>389</v>
      </c>
    </row>
    <row r="132" spans="1:10" x14ac:dyDescent="0.2">
      <c r="A132" t="s">
        <v>396</v>
      </c>
      <c r="B132" s="2">
        <v>5000000000</v>
      </c>
      <c r="C132" s="1">
        <v>44252</v>
      </c>
      <c r="D132" t="s">
        <v>36</v>
      </c>
      <c r="E132" t="s">
        <v>28</v>
      </c>
      <c r="F132" t="s">
        <v>19</v>
      </c>
      <c r="G132" t="s">
        <v>20</v>
      </c>
      <c r="H132" s="3">
        <v>2013</v>
      </c>
      <c r="I132" s="7">
        <v>567000000</v>
      </c>
      <c r="J132" t="s">
        <v>397</v>
      </c>
    </row>
    <row r="133" spans="1:10" x14ac:dyDescent="0.2">
      <c r="A133" t="s">
        <v>429</v>
      </c>
      <c r="B133" s="2">
        <v>5000000000</v>
      </c>
      <c r="C133" s="1">
        <v>44167</v>
      </c>
      <c r="D133" t="s">
        <v>27</v>
      </c>
      <c r="E133" t="s">
        <v>420</v>
      </c>
      <c r="F133" t="s">
        <v>421</v>
      </c>
      <c r="G133" t="s">
        <v>413</v>
      </c>
      <c r="H133" s="3">
        <v>2018</v>
      </c>
      <c r="I133" s="7">
        <v>2000000000</v>
      </c>
      <c r="J133" t="s">
        <v>430</v>
      </c>
    </row>
    <row r="134" spans="1:10" x14ac:dyDescent="0.2">
      <c r="A134" t="s">
        <v>417</v>
      </c>
      <c r="B134" s="2">
        <v>5000000000</v>
      </c>
      <c r="C134" s="1">
        <v>44357</v>
      </c>
      <c r="D134" t="s">
        <v>97</v>
      </c>
      <c r="E134" t="s">
        <v>28</v>
      </c>
      <c r="F134" t="s">
        <v>19</v>
      </c>
      <c r="G134" t="s">
        <v>20</v>
      </c>
      <c r="H134" s="3">
        <v>2020</v>
      </c>
      <c r="I134" s="7">
        <v>462000000</v>
      </c>
      <c r="J134" t="s">
        <v>418</v>
      </c>
    </row>
    <row r="135" spans="1:10" x14ac:dyDescent="0.2">
      <c r="A135" t="s">
        <v>390</v>
      </c>
      <c r="B135" s="2">
        <v>5000000000</v>
      </c>
      <c r="C135" s="1">
        <v>43727</v>
      </c>
      <c r="D135" t="s">
        <v>36</v>
      </c>
      <c r="E135" t="s">
        <v>28</v>
      </c>
      <c r="F135" t="s">
        <v>19</v>
      </c>
      <c r="G135" t="s">
        <v>20</v>
      </c>
      <c r="H135" s="3">
        <v>2014</v>
      </c>
      <c r="I135" s="7">
        <v>559000000</v>
      </c>
      <c r="J135" t="s">
        <v>391</v>
      </c>
    </row>
    <row r="136" spans="1:10" x14ac:dyDescent="0.2">
      <c r="A136" t="s">
        <v>404</v>
      </c>
      <c r="B136" s="2">
        <v>5000000000</v>
      </c>
      <c r="C136" s="1">
        <v>44546</v>
      </c>
      <c r="D136" t="s">
        <v>124</v>
      </c>
      <c r="E136" t="s">
        <v>12</v>
      </c>
      <c r="F136" t="s">
        <v>13</v>
      </c>
      <c r="G136" t="s">
        <v>14</v>
      </c>
      <c r="H136" s="3">
        <v>2008</v>
      </c>
      <c r="I136" s="7">
        <v>1000000000</v>
      </c>
      <c r="J136" t="s">
        <v>405</v>
      </c>
    </row>
    <row r="137" spans="1:10" x14ac:dyDescent="0.2">
      <c r="A137" t="s">
        <v>368</v>
      </c>
      <c r="B137" s="2">
        <v>5000000000</v>
      </c>
      <c r="C137" s="1">
        <v>43381</v>
      </c>
      <c r="D137" t="s">
        <v>11</v>
      </c>
      <c r="E137" t="s">
        <v>369</v>
      </c>
      <c r="F137" t="s">
        <v>13</v>
      </c>
      <c r="G137" t="s">
        <v>14</v>
      </c>
      <c r="H137" s="3">
        <v>2015</v>
      </c>
      <c r="I137" s="7">
        <v>514000000</v>
      </c>
      <c r="J137" t="s">
        <v>370</v>
      </c>
    </row>
    <row r="138" spans="1:10" x14ac:dyDescent="0.2">
      <c r="A138" t="s">
        <v>431</v>
      </c>
      <c r="B138" s="2">
        <v>5000000000</v>
      </c>
      <c r="C138" s="1">
        <v>44208</v>
      </c>
      <c r="D138" t="s">
        <v>52</v>
      </c>
      <c r="E138" t="s">
        <v>101</v>
      </c>
      <c r="F138" t="s">
        <v>19</v>
      </c>
      <c r="G138" t="s">
        <v>20</v>
      </c>
      <c r="H138" s="3">
        <v>2015</v>
      </c>
      <c r="I138" s="7">
        <v>633000000</v>
      </c>
      <c r="J138" t="s">
        <v>432</v>
      </c>
    </row>
    <row r="139" spans="1:10" x14ac:dyDescent="0.2">
      <c r="A139" t="s">
        <v>406</v>
      </c>
      <c r="B139" s="2">
        <v>5000000000</v>
      </c>
      <c r="C139" s="1">
        <v>43494</v>
      </c>
      <c r="D139" t="s">
        <v>52</v>
      </c>
      <c r="E139" t="s">
        <v>407</v>
      </c>
      <c r="F139" t="s">
        <v>408</v>
      </c>
      <c r="G139" t="s">
        <v>33</v>
      </c>
      <c r="H139" s="3">
        <v>2008</v>
      </c>
      <c r="I139" s="7">
        <v>596000000</v>
      </c>
      <c r="J139" t="s">
        <v>409</v>
      </c>
    </row>
    <row r="140" spans="1:10" x14ac:dyDescent="0.2">
      <c r="A140" t="s">
        <v>392</v>
      </c>
      <c r="B140" s="2">
        <v>5000000000</v>
      </c>
      <c r="C140" s="1">
        <v>44200</v>
      </c>
      <c r="D140" t="s">
        <v>97</v>
      </c>
      <c r="E140" t="s">
        <v>347</v>
      </c>
      <c r="F140" t="s">
        <v>19</v>
      </c>
      <c r="G140" t="s">
        <v>20</v>
      </c>
      <c r="H140" s="3">
        <v>2013</v>
      </c>
      <c r="I140" s="7">
        <v>497000000</v>
      </c>
      <c r="J140" t="s">
        <v>393</v>
      </c>
    </row>
    <row r="141" spans="1:10" x14ac:dyDescent="0.2">
      <c r="A141" t="s">
        <v>419</v>
      </c>
      <c r="B141" s="2">
        <v>5000000000</v>
      </c>
      <c r="C141" s="1">
        <v>44183</v>
      </c>
      <c r="D141" t="s">
        <v>27</v>
      </c>
      <c r="E141" t="s">
        <v>420</v>
      </c>
      <c r="F141" t="s">
        <v>421</v>
      </c>
      <c r="G141" t="s">
        <v>413</v>
      </c>
      <c r="H141" s="3">
        <v>2012</v>
      </c>
      <c r="I141" s="7">
        <v>824000000</v>
      </c>
      <c r="J141" t="s">
        <v>422</v>
      </c>
    </row>
    <row r="142" spans="1:10" x14ac:dyDescent="0.2">
      <c r="A142" t="s">
        <v>359</v>
      </c>
      <c r="B142" s="2">
        <v>5000000000</v>
      </c>
      <c r="C142" s="1">
        <v>44187</v>
      </c>
      <c r="D142" t="s">
        <v>36</v>
      </c>
      <c r="E142" t="s">
        <v>69</v>
      </c>
      <c r="F142" t="s">
        <v>70</v>
      </c>
      <c r="G142" t="s">
        <v>14</v>
      </c>
      <c r="H142" s="3">
        <v>2007</v>
      </c>
      <c r="I142" s="7">
        <v>869000000</v>
      </c>
      <c r="J142" t="s">
        <v>360</v>
      </c>
    </row>
    <row r="143" spans="1:10" x14ac:dyDescent="0.2">
      <c r="A143" t="s">
        <v>394</v>
      </c>
      <c r="B143" s="2">
        <v>5000000000</v>
      </c>
      <c r="C143" s="1">
        <v>43803</v>
      </c>
      <c r="D143" t="s">
        <v>36</v>
      </c>
      <c r="E143" t="s">
        <v>101</v>
      </c>
      <c r="F143" t="s">
        <v>19</v>
      </c>
      <c r="G143" t="s">
        <v>20</v>
      </c>
      <c r="H143" s="3">
        <v>2013</v>
      </c>
      <c r="I143" s="7">
        <v>647000000</v>
      </c>
      <c r="J143" t="s">
        <v>395</v>
      </c>
    </row>
    <row r="144" spans="1:10" x14ac:dyDescent="0.2">
      <c r="A144" t="s">
        <v>433</v>
      </c>
      <c r="B144" s="2">
        <v>5000000000</v>
      </c>
      <c r="C144" s="1">
        <v>44279</v>
      </c>
      <c r="D144" t="s">
        <v>156</v>
      </c>
      <c r="E144" t="s">
        <v>434</v>
      </c>
      <c r="F144" t="s">
        <v>230</v>
      </c>
      <c r="G144" t="s">
        <v>20</v>
      </c>
      <c r="H144" s="3">
        <v>2007</v>
      </c>
      <c r="I144" s="7">
        <v>599000000</v>
      </c>
      <c r="J144" t="s">
        <v>435</v>
      </c>
    </row>
    <row r="145" spans="1:10" x14ac:dyDescent="0.2">
      <c r="A145" t="s">
        <v>361</v>
      </c>
      <c r="B145" s="2">
        <v>5000000000</v>
      </c>
      <c r="C145" s="1">
        <v>44103</v>
      </c>
      <c r="D145" t="s">
        <v>17</v>
      </c>
      <c r="E145" t="s">
        <v>42</v>
      </c>
      <c r="F145" t="s">
        <v>43</v>
      </c>
      <c r="G145" t="s">
        <v>33</v>
      </c>
      <c r="H145" s="3">
        <v>1994</v>
      </c>
      <c r="I145" s="7">
        <v>187000000</v>
      </c>
      <c r="J145" t="s">
        <v>362</v>
      </c>
    </row>
    <row r="146" spans="1:10" x14ac:dyDescent="0.2">
      <c r="A146" t="s">
        <v>436</v>
      </c>
      <c r="B146" s="2">
        <v>5000000000</v>
      </c>
      <c r="C146" s="1">
        <v>43663</v>
      </c>
      <c r="D146" t="s">
        <v>11</v>
      </c>
      <c r="E146" t="s">
        <v>437</v>
      </c>
      <c r="F146" t="s">
        <v>19</v>
      </c>
      <c r="G146" t="s">
        <v>20</v>
      </c>
      <c r="H146" s="3">
        <v>2009</v>
      </c>
      <c r="I146" s="7">
        <v>371000000</v>
      </c>
      <c r="J146" t="s">
        <v>438</v>
      </c>
    </row>
    <row r="147" spans="1:10" x14ac:dyDescent="0.2">
      <c r="A147" t="s">
        <v>383</v>
      </c>
      <c r="B147" s="2">
        <v>5000000000</v>
      </c>
      <c r="C147" s="1">
        <v>44286</v>
      </c>
      <c r="D147" t="s">
        <v>27</v>
      </c>
      <c r="E147" t="s">
        <v>42</v>
      </c>
      <c r="F147" t="s">
        <v>43</v>
      </c>
      <c r="G147" t="s">
        <v>33</v>
      </c>
      <c r="H147" s="3">
        <v>2014</v>
      </c>
      <c r="I147" s="7">
        <v>286000000</v>
      </c>
      <c r="J147" t="s">
        <v>384</v>
      </c>
    </row>
    <row r="148" spans="1:10" x14ac:dyDescent="0.2">
      <c r="A148" t="s">
        <v>363</v>
      </c>
      <c r="B148" s="2">
        <v>5000000000</v>
      </c>
      <c r="C148" s="1">
        <v>44291</v>
      </c>
      <c r="D148" t="s">
        <v>36</v>
      </c>
      <c r="E148" t="s">
        <v>69</v>
      </c>
      <c r="F148" t="s">
        <v>70</v>
      </c>
      <c r="G148" t="s">
        <v>14</v>
      </c>
      <c r="H148" s="3">
        <v>2015</v>
      </c>
      <c r="I148" s="7">
        <v>1000000000</v>
      </c>
      <c r="J148" t="s">
        <v>364</v>
      </c>
    </row>
    <row r="149" spans="1:10" x14ac:dyDescent="0.2">
      <c r="A149" t="s">
        <v>365</v>
      </c>
      <c r="B149" s="2">
        <v>5000000000</v>
      </c>
      <c r="C149" s="1">
        <v>41843</v>
      </c>
      <c r="D149" t="s">
        <v>124</v>
      </c>
      <c r="E149" t="s">
        <v>366</v>
      </c>
      <c r="F149" t="s">
        <v>13</v>
      </c>
      <c r="G149" t="s">
        <v>14</v>
      </c>
      <c r="H149" s="3">
        <v>2003</v>
      </c>
      <c r="I149" s="7">
        <v>943000000</v>
      </c>
      <c r="J149" t="s">
        <v>367</v>
      </c>
    </row>
    <row r="150" spans="1:10" x14ac:dyDescent="0.2">
      <c r="A150" t="s">
        <v>373</v>
      </c>
      <c r="B150" s="2">
        <v>5000000000</v>
      </c>
      <c r="C150" s="1">
        <v>43404</v>
      </c>
      <c r="D150" t="s">
        <v>27</v>
      </c>
      <c r="E150" t="s">
        <v>42</v>
      </c>
      <c r="F150" t="s">
        <v>43</v>
      </c>
      <c r="G150" t="s">
        <v>33</v>
      </c>
      <c r="H150" s="3">
        <v>2015</v>
      </c>
      <c r="I150" s="7">
        <v>1000000000</v>
      </c>
      <c r="J150" t="s">
        <v>374</v>
      </c>
    </row>
    <row r="151" spans="1:10" x14ac:dyDescent="0.2">
      <c r="A151" t="s">
        <v>439</v>
      </c>
      <c r="B151" s="2">
        <v>5000000000</v>
      </c>
      <c r="C151" s="1">
        <v>43856</v>
      </c>
      <c r="D151" t="s">
        <v>213</v>
      </c>
      <c r="E151" t="s">
        <v>356</v>
      </c>
      <c r="F151" t="s">
        <v>357</v>
      </c>
      <c r="G151" t="s">
        <v>14</v>
      </c>
      <c r="H151" s="3">
        <v>2011</v>
      </c>
      <c r="I151" s="7">
        <v>425000000</v>
      </c>
      <c r="J151" t="s">
        <v>440</v>
      </c>
    </row>
    <row r="152" spans="1:10" x14ac:dyDescent="0.2">
      <c r="A152" t="s">
        <v>441</v>
      </c>
      <c r="B152" s="2">
        <v>5000000000</v>
      </c>
      <c r="C152" s="1">
        <v>44408</v>
      </c>
      <c r="D152" t="s">
        <v>23</v>
      </c>
      <c r="E152" t="s">
        <v>442</v>
      </c>
      <c r="F152" t="s">
        <v>70</v>
      </c>
      <c r="G152" t="s">
        <v>14</v>
      </c>
      <c r="H152" s="3">
        <v>2015</v>
      </c>
      <c r="I152" s="7">
        <v>734000000</v>
      </c>
      <c r="J152" t="s">
        <v>443</v>
      </c>
    </row>
    <row r="153" spans="1:10" x14ac:dyDescent="0.2">
      <c r="A153" t="s">
        <v>444</v>
      </c>
      <c r="B153" s="2">
        <v>5000000000</v>
      </c>
      <c r="C153" s="1">
        <v>43648</v>
      </c>
      <c r="D153" t="s">
        <v>133</v>
      </c>
      <c r="E153" t="s">
        <v>69</v>
      </c>
      <c r="F153" t="s">
        <v>70</v>
      </c>
      <c r="G153" t="s">
        <v>14</v>
      </c>
      <c r="H153" s="3">
        <v>2019</v>
      </c>
      <c r="I153" s="7">
        <v>761000000</v>
      </c>
      <c r="J153" t="s">
        <v>445</v>
      </c>
    </row>
    <row r="154" spans="1:10" x14ac:dyDescent="0.2">
      <c r="A154" t="s">
        <v>423</v>
      </c>
      <c r="B154" s="2">
        <v>5000000000</v>
      </c>
      <c r="C154" s="1">
        <v>43657</v>
      </c>
      <c r="D154" t="s">
        <v>36</v>
      </c>
      <c r="E154" t="s">
        <v>424</v>
      </c>
      <c r="F154" t="s">
        <v>19</v>
      </c>
      <c r="G154" t="s">
        <v>20</v>
      </c>
      <c r="H154" s="3">
        <v>2016</v>
      </c>
      <c r="I154" s="7">
        <v>926000000</v>
      </c>
      <c r="J154" t="s">
        <v>425</v>
      </c>
    </row>
    <row r="155" spans="1:10" x14ac:dyDescent="0.2">
      <c r="A155" t="s">
        <v>446</v>
      </c>
      <c r="B155" s="2">
        <v>5000000000</v>
      </c>
      <c r="C155" s="1">
        <v>43854</v>
      </c>
      <c r="D155" t="s">
        <v>27</v>
      </c>
      <c r="E155" t="s">
        <v>447</v>
      </c>
      <c r="F155" t="s">
        <v>70</v>
      </c>
      <c r="G155" t="s">
        <v>14</v>
      </c>
      <c r="H155" s="3">
        <v>1998</v>
      </c>
      <c r="I155" s="7">
        <v>903000000</v>
      </c>
      <c r="J155" t="s">
        <v>448</v>
      </c>
    </row>
    <row r="156" spans="1:10" x14ac:dyDescent="0.2">
      <c r="A156" t="s">
        <v>398</v>
      </c>
      <c r="B156" s="2">
        <v>5000000000</v>
      </c>
      <c r="C156" s="1">
        <v>44383</v>
      </c>
      <c r="D156" t="s">
        <v>27</v>
      </c>
      <c r="E156" t="s">
        <v>399</v>
      </c>
      <c r="F156" t="s">
        <v>400</v>
      </c>
      <c r="G156" t="s">
        <v>33</v>
      </c>
      <c r="H156" s="3">
        <v>2015</v>
      </c>
      <c r="I156" s="7">
        <v>428000000</v>
      </c>
      <c r="J156" t="s">
        <v>401</v>
      </c>
    </row>
    <row r="157" spans="1:10" x14ac:dyDescent="0.2">
      <c r="A157" t="s">
        <v>449</v>
      </c>
      <c r="B157" s="2">
        <v>5000000000</v>
      </c>
      <c r="C157" s="1">
        <v>44572</v>
      </c>
      <c r="D157" t="s">
        <v>27</v>
      </c>
      <c r="E157" t="s">
        <v>315</v>
      </c>
      <c r="F157" t="s">
        <v>316</v>
      </c>
      <c r="G157" t="s">
        <v>33</v>
      </c>
      <c r="H157" s="3">
        <v>2016</v>
      </c>
      <c r="I157" s="7">
        <v>704000000</v>
      </c>
      <c r="J157" t="s">
        <v>450</v>
      </c>
    </row>
    <row r="158" spans="1:10" x14ac:dyDescent="0.2">
      <c r="A158" t="s">
        <v>426</v>
      </c>
      <c r="B158" s="2">
        <v>5000000000</v>
      </c>
      <c r="C158" s="1">
        <v>43717</v>
      </c>
      <c r="D158" t="s">
        <v>23</v>
      </c>
      <c r="E158" t="s">
        <v>427</v>
      </c>
      <c r="F158" t="s">
        <v>421</v>
      </c>
      <c r="G158" t="s">
        <v>413</v>
      </c>
      <c r="H158" s="3">
        <v>2012</v>
      </c>
      <c r="I158" s="7">
        <v>755000000</v>
      </c>
      <c r="J158" t="s">
        <v>428</v>
      </c>
    </row>
    <row r="159" spans="1:10" x14ac:dyDescent="0.2">
      <c r="A159" t="s">
        <v>410</v>
      </c>
      <c r="B159" s="2">
        <v>5000000000</v>
      </c>
      <c r="C159" s="1">
        <v>43343</v>
      </c>
      <c r="D159" t="s">
        <v>46</v>
      </c>
      <c r="E159" t="s">
        <v>411</v>
      </c>
      <c r="F159" t="s">
        <v>412</v>
      </c>
      <c r="G159" t="s">
        <v>413</v>
      </c>
      <c r="H159" s="3">
        <v>2015</v>
      </c>
      <c r="I159" s="7">
        <v>2000000000</v>
      </c>
      <c r="J159" t="s">
        <v>414</v>
      </c>
    </row>
    <row r="160" spans="1:10" x14ac:dyDescent="0.2">
      <c r="A160" t="s">
        <v>371</v>
      </c>
      <c r="B160" s="2">
        <v>5000000000</v>
      </c>
      <c r="C160" s="1">
        <v>42234</v>
      </c>
      <c r="D160" t="s">
        <v>124</v>
      </c>
      <c r="E160" t="s">
        <v>24</v>
      </c>
      <c r="F160" t="s">
        <v>13</v>
      </c>
      <c r="G160" t="s">
        <v>14</v>
      </c>
      <c r="H160" s="3">
        <v>2012</v>
      </c>
      <c r="I160" s="7">
        <v>492000000</v>
      </c>
      <c r="J160" t="s">
        <v>372</v>
      </c>
    </row>
    <row r="161" spans="1:10" x14ac:dyDescent="0.2">
      <c r="A161" t="s">
        <v>451</v>
      </c>
      <c r="B161" s="2">
        <v>5000000000</v>
      </c>
      <c r="C161" s="1">
        <v>44299</v>
      </c>
      <c r="D161" t="s">
        <v>52</v>
      </c>
      <c r="E161" t="s">
        <v>277</v>
      </c>
      <c r="F161" t="s">
        <v>19</v>
      </c>
      <c r="G161" t="s">
        <v>20</v>
      </c>
      <c r="H161" s="3">
        <v>2017</v>
      </c>
      <c r="I161" s="7">
        <v>1000000000</v>
      </c>
      <c r="J161" t="s">
        <v>452</v>
      </c>
    </row>
    <row r="162" spans="1:10" x14ac:dyDescent="0.2">
      <c r="A162" t="s">
        <v>375</v>
      </c>
      <c r="B162" s="2">
        <v>5000000000</v>
      </c>
      <c r="C162" s="1">
        <v>44271</v>
      </c>
      <c r="D162" t="s">
        <v>201</v>
      </c>
      <c r="E162" t="s">
        <v>101</v>
      </c>
      <c r="F162" t="s">
        <v>19</v>
      </c>
      <c r="G162" t="s">
        <v>20</v>
      </c>
      <c r="H162" s="3">
        <v>2012</v>
      </c>
      <c r="I162" s="7">
        <v>644000000</v>
      </c>
      <c r="J162" t="s">
        <v>376</v>
      </c>
    </row>
    <row r="163" spans="1:10" x14ac:dyDescent="0.2">
      <c r="A163" t="s">
        <v>402</v>
      </c>
      <c r="B163" s="2">
        <v>5000000000</v>
      </c>
      <c r="C163" s="1">
        <v>44336</v>
      </c>
      <c r="D163" t="s">
        <v>27</v>
      </c>
      <c r="E163" t="s">
        <v>208</v>
      </c>
      <c r="F163" t="s">
        <v>149</v>
      </c>
      <c r="G163" t="s">
        <v>33</v>
      </c>
      <c r="H163" s="3">
        <v>2015</v>
      </c>
      <c r="I163" s="7">
        <v>996000000</v>
      </c>
      <c r="J163" t="s">
        <v>403</v>
      </c>
    </row>
    <row r="164" spans="1:10" x14ac:dyDescent="0.2">
      <c r="A164" t="s">
        <v>385</v>
      </c>
      <c r="B164" s="2">
        <v>5000000000</v>
      </c>
      <c r="C164" s="1">
        <v>42576</v>
      </c>
      <c r="D164" t="s">
        <v>124</v>
      </c>
      <c r="E164" t="s">
        <v>24</v>
      </c>
      <c r="F164" t="s">
        <v>13</v>
      </c>
      <c r="G164" t="s">
        <v>14</v>
      </c>
      <c r="H164" s="3">
        <v>2012</v>
      </c>
      <c r="I164" s="7">
        <v>943000000</v>
      </c>
      <c r="J164" t="s">
        <v>386</v>
      </c>
    </row>
    <row r="165" spans="1:10" x14ac:dyDescent="0.2">
      <c r="A165" t="s">
        <v>453</v>
      </c>
      <c r="B165" s="2">
        <v>5000000000</v>
      </c>
      <c r="C165" s="1">
        <v>42993</v>
      </c>
      <c r="D165" t="s">
        <v>97</v>
      </c>
      <c r="E165" t="s">
        <v>77</v>
      </c>
      <c r="F165" t="s">
        <v>13</v>
      </c>
      <c r="G165" t="s">
        <v>14</v>
      </c>
      <c r="H165" s="3">
        <v>2011</v>
      </c>
      <c r="I165" s="7">
        <v>503000000</v>
      </c>
      <c r="J165" t="s">
        <v>454</v>
      </c>
    </row>
    <row r="166" spans="1:10" x14ac:dyDescent="0.2">
      <c r="A166" t="s">
        <v>379</v>
      </c>
      <c r="B166" s="2">
        <v>5000000000</v>
      </c>
      <c r="C166" s="1">
        <v>43796</v>
      </c>
      <c r="D166" t="s">
        <v>23</v>
      </c>
      <c r="E166" t="s">
        <v>380</v>
      </c>
      <c r="F166" t="s">
        <v>381</v>
      </c>
      <c r="G166" t="s">
        <v>33</v>
      </c>
      <c r="H166" s="3">
        <v>2008</v>
      </c>
      <c r="I166" s="7">
        <v>562000000</v>
      </c>
      <c r="J166" t="s">
        <v>382</v>
      </c>
    </row>
    <row r="167" spans="1:10" x14ac:dyDescent="0.2">
      <c r="A167" t="s">
        <v>377</v>
      </c>
      <c r="B167" s="2">
        <v>5000000000</v>
      </c>
      <c r="C167" s="1">
        <v>42586</v>
      </c>
      <c r="D167" t="s">
        <v>68</v>
      </c>
      <c r="E167" t="s">
        <v>12</v>
      </c>
      <c r="F167" t="s">
        <v>13</v>
      </c>
      <c r="G167" t="s">
        <v>14</v>
      </c>
      <c r="H167" s="3">
        <v>2013</v>
      </c>
      <c r="I167" s="7">
        <v>1000000000</v>
      </c>
      <c r="J167" t="s">
        <v>378</v>
      </c>
    </row>
    <row r="168" spans="1:10" x14ac:dyDescent="0.2">
      <c r="A168" t="s">
        <v>455</v>
      </c>
      <c r="B168" s="2">
        <v>5000000000</v>
      </c>
      <c r="C168" s="1">
        <v>43532</v>
      </c>
      <c r="D168" t="s">
        <v>133</v>
      </c>
      <c r="E168" t="s">
        <v>77</v>
      </c>
      <c r="F168" t="s">
        <v>13</v>
      </c>
      <c r="G168" t="s">
        <v>14</v>
      </c>
      <c r="H168" s="3">
        <v>2015</v>
      </c>
      <c r="I168" s="7">
        <v>4000000000</v>
      </c>
      <c r="J168" t="s">
        <v>456</v>
      </c>
    </row>
    <row r="169" spans="1:10" x14ac:dyDescent="0.2">
      <c r="A169" t="s">
        <v>457</v>
      </c>
      <c r="B169" s="2">
        <v>5000000000</v>
      </c>
      <c r="C169" s="1">
        <v>44431</v>
      </c>
      <c r="D169" t="s">
        <v>27</v>
      </c>
      <c r="E169" t="s">
        <v>42</v>
      </c>
      <c r="F169" t="s">
        <v>43</v>
      </c>
      <c r="G169" t="s">
        <v>33</v>
      </c>
      <c r="H169" s="3">
        <v>2010</v>
      </c>
      <c r="I169" s="7">
        <v>655000000</v>
      </c>
      <c r="J169" t="s">
        <v>458</v>
      </c>
    </row>
    <row r="170" spans="1:10" x14ac:dyDescent="0.2">
      <c r="A170" t="s">
        <v>459</v>
      </c>
      <c r="B170" s="2">
        <v>4000000000</v>
      </c>
      <c r="C170" s="1">
        <v>44529</v>
      </c>
      <c r="D170" t="s">
        <v>97</v>
      </c>
      <c r="E170" t="s">
        <v>460</v>
      </c>
      <c r="F170" t="s">
        <v>13</v>
      </c>
      <c r="G170" t="s">
        <v>14</v>
      </c>
      <c r="H170" s="3">
        <v>2019</v>
      </c>
      <c r="I170" s="7">
        <v>1000000000</v>
      </c>
      <c r="J170" t="s">
        <v>461</v>
      </c>
    </row>
    <row r="171" spans="1:10" x14ac:dyDescent="0.2">
      <c r="A171" t="s">
        <v>515</v>
      </c>
      <c r="B171" s="2">
        <v>4000000000</v>
      </c>
      <c r="C171" s="1">
        <v>44126</v>
      </c>
      <c r="D171" t="s">
        <v>52</v>
      </c>
      <c r="E171" t="s">
        <v>516</v>
      </c>
      <c r="F171" t="s">
        <v>19</v>
      </c>
      <c r="G171" t="s">
        <v>20</v>
      </c>
      <c r="H171" s="3">
        <v>2017</v>
      </c>
      <c r="I171" s="7">
        <v>352000000</v>
      </c>
      <c r="J171" t="s">
        <v>517</v>
      </c>
    </row>
    <row r="172" spans="1:10" x14ac:dyDescent="0.2">
      <c r="A172" t="s">
        <v>524</v>
      </c>
      <c r="B172" s="2">
        <v>4000000000</v>
      </c>
      <c r="C172" s="1">
        <v>44126</v>
      </c>
      <c r="D172" t="s">
        <v>201</v>
      </c>
      <c r="E172" t="s">
        <v>525</v>
      </c>
      <c r="F172" t="s">
        <v>19</v>
      </c>
      <c r="G172" t="s">
        <v>20</v>
      </c>
      <c r="H172" s="3">
        <v>2012</v>
      </c>
      <c r="I172" s="7">
        <v>498000000</v>
      </c>
      <c r="J172" t="s">
        <v>526</v>
      </c>
    </row>
    <row r="173" spans="1:10" x14ac:dyDescent="0.2">
      <c r="A173" t="s">
        <v>543</v>
      </c>
      <c r="B173" s="2">
        <v>4000000000</v>
      </c>
      <c r="C173" s="1">
        <v>44378</v>
      </c>
      <c r="D173" t="s">
        <v>68</v>
      </c>
      <c r="E173" t="s">
        <v>101</v>
      </c>
      <c r="F173" t="s">
        <v>19</v>
      </c>
      <c r="G173" t="s">
        <v>20</v>
      </c>
      <c r="H173" s="3">
        <v>2015</v>
      </c>
      <c r="I173" s="7">
        <v>2000000000</v>
      </c>
      <c r="J173" t="s">
        <v>544</v>
      </c>
    </row>
    <row r="174" spans="1:10" x14ac:dyDescent="0.2">
      <c r="A174" t="s">
        <v>585</v>
      </c>
      <c r="B174" s="2">
        <v>4000000000</v>
      </c>
      <c r="C174" s="1">
        <v>44340</v>
      </c>
      <c r="D174" t="s">
        <v>36</v>
      </c>
      <c r="E174" t="s">
        <v>28</v>
      </c>
      <c r="F174" t="s">
        <v>19</v>
      </c>
      <c r="G174" t="s">
        <v>20</v>
      </c>
      <c r="H174" s="3">
        <v>2013</v>
      </c>
      <c r="I174" s="7">
        <v>523000000</v>
      </c>
      <c r="J174" t="s">
        <v>586</v>
      </c>
    </row>
    <row r="175" spans="1:10" x14ac:dyDescent="0.2">
      <c r="A175" t="s">
        <v>572</v>
      </c>
      <c r="B175" s="2">
        <v>4000000000</v>
      </c>
      <c r="C175" s="1">
        <v>44271</v>
      </c>
      <c r="D175" t="s">
        <v>27</v>
      </c>
      <c r="E175" t="s">
        <v>573</v>
      </c>
      <c r="F175" t="s">
        <v>574</v>
      </c>
      <c r="G175" t="s">
        <v>33</v>
      </c>
      <c r="H175" s="3">
        <v>2014</v>
      </c>
      <c r="I175" s="7">
        <v>546000000</v>
      </c>
      <c r="J175" t="s">
        <v>575</v>
      </c>
    </row>
    <row r="176" spans="1:10" x14ac:dyDescent="0.2">
      <c r="A176" t="s">
        <v>587</v>
      </c>
      <c r="B176" s="2">
        <v>4000000000</v>
      </c>
      <c r="C176" s="1">
        <v>43353</v>
      </c>
      <c r="D176" t="s">
        <v>213</v>
      </c>
      <c r="E176" t="s">
        <v>257</v>
      </c>
      <c r="F176" t="s">
        <v>19</v>
      </c>
      <c r="G176" t="s">
        <v>20</v>
      </c>
      <c r="H176" s="3">
        <v>2014</v>
      </c>
      <c r="I176" s="7">
        <v>667000000</v>
      </c>
      <c r="J176" t="s">
        <v>588</v>
      </c>
    </row>
    <row r="177" spans="1:10" x14ac:dyDescent="0.2">
      <c r="A177" t="s">
        <v>589</v>
      </c>
      <c r="B177" s="2">
        <v>4000000000</v>
      </c>
      <c r="C177" s="1">
        <v>44363</v>
      </c>
      <c r="D177" t="s">
        <v>36</v>
      </c>
      <c r="E177" t="s">
        <v>590</v>
      </c>
      <c r="F177" t="s">
        <v>591</v>
      </c>
      <c r="G177" t="s">
        <v>33</v>
      </c>
      <c r="H177" s="3">
        <v>2011</v>
      </c>
      <c r="I177" s="7">
        <v>250000000</v>
      </c>
      <c r="J177" t="s">
        <v>592</v>
      </c>
    </row>
    <row r="178" spans="1:10" x14ac:dyDescent="0.2">
      <c r="A178" t="s">
        <v>484</v>
      </c>
      <c r="B178" s="2">
        <v>4000000000</v>
      </c>
      <c r="C178" s="1">
        <v>44481</v>
      </c>
      <c r="D178" t="s">
        <v>27</v>
      </c>
      <c r="E178" t="s">
        <v>262</v>
      </c>
      <c r="F178" t="s">
        <v>19</v>
      </c>
      <c r="G178" t="s">
        <v>20</v>
      </c>
      <c r="H178" s="3">
        <v>2017</v>
      </c>
      <c r="I178" s="7">
        <v>864000000</v>
      </c>
      <c r="J178" t="s">
        <v>485</v>
      </c>
    </row>
    <row r="179" spans="1:10" x14ac:dyDescent="0.2">
      <c r="A179" t="s">
        <v>593</v>
      </c>
      <c r="B179" s="2">
        <v>4000000000</v>
      </c>
      <c r="C179" s="1">
        <v>43418</v>
      </c>
      <c r="D179" t="s">
        <v>124</v>
      </c>
      <c r="E179" t="s">
        <v>594</v>
      </c>
      <c r="F179" t="s">
        <v>19</v>
      </c>
      <c r="G179" t="s">
        <v>20</v>
      </c>
      <c r="H179" s="3">
        <v>2016</v>
      </c>
      <c r="I179" s="7">
        <v>720000000</v>
      </c>
      <c r="J179" t="s">
        <v>595</v>
      </c>
    </row>
    <row r="180" spans="1:10" x14ac:dyDescent="0.2">
      <c r="A180" t="s">
        <v>553</v>
      </c>
      <c r="B180" s="2">
        <v>4000000000</v>
      </c>
      <c r="C180" s="1">
        <v>44158</v>
      </c>
      <c r="D180" t="s">
        <v>27</v>
      </c>
      <c r="E180" t="s">
        <v>101</v>
      </c>
      <c r="F180" t="s">
        <v>19</v>
      </c>
      <c r="G180" t="s">
        <v>20</v>
      </c>
      <c r="H180" s="3">
        <v>2014</v>
      </c>
      <c r="I180" s="7">
        <v>367000000</v>
      </c>
      <c r="J180" t="s">
        <v>554</v>
      </c>
    </row>
    <row r="181" spans="1:10" x14ac:dyDescent="0.2">
      <c r="A181" t="s">
        <v>486</v>
      </c>
      <c r="B181" s="2">
        <v>4000000000</v>
      </c>
      <c r="C181" s="1">
        <v>44306</v>
      </c>
      <c r="D181" t="s">
        <v>27</v>
      </c>
      <c r="E181" t="s">
        <v>487</v>
      </c>
      <c r="F181" t="s">
        <v>19</v>
      </c>
      <c r="G181" t="s">
        <v>20</v>
      </c>
      <c r="H181" s="3">
        <v>2011</v>
      </c>
      <c r="I181" s="7">
        <v>468000000</v>
      </c>
      <c r="J181" t="s">
        <v>488</v>
      </c>
    </row>
    <row r="182" spans="1:10" x14ac:dyDescent="0.2">
      <c r="A182" t="s">
        <v>596</v>
      </c>
      <c r="B182" s="2">
        <v>4000000000</v>
      </c>
      <c r="C182" s="1">
        <v>44180</v>
      </c>
      <c r="D182" t="s">
        <v>36</v>
      </c>
      <c r="E182" t="s">
        <v>121</v>
      </c>
      <c r="F182" t="s">
        <v>19</v>
      </c>
      <c r="G182" t="s">
        <v>20</v>
      </c>
      <c r="H182" s="3">
        <v>2017</v>
      </c>
      <c r="I182" s="7">
        <v>535000000</v>
      </c>
      <c r="J182" t="s">
        <v>597</v>
      </c>
    </row>
    <row r="183" spans="1:10" x14ac:dyDescent="0.2">
      <c r="A183" t="s">
        <v>598</v>
      </c>
      <c r="B183" s="2">
        <v>4000000000</v>
      </c>
      <c r="C183" s="1">
        <v>44220</v>
      </c>
      <c r="D183" t="s">
        <v>213</v>
      </c>
      <c r="E183" t="s">
        <v>28</v>
      </c>
      <c r="F183" t="s">
        <v>19</v>
      </c>
      <c r="G183" t="s">
        <v>20</v>
      </c>
      <c r="H183" s="3">
        <v>2020</v>
      </c>
      <c r="I183" s="7">
        <v>110000000</v>
      </c>
      <c r="J183" t="s">
        <v>599</v>
      </c>
    </row>
    <row r="184" spans="1:10" x14ac:dyDescent="0.2">
      <c r="A184" t="s">
        <v>489</v>
      </c>
      <c r="B184" s="2">
        <v>4000000000</v>
      </c>
      <c r="C184" s="1">
        <v>44272</v>
      </c>
      <c r="D184" t="s">
        <v>201</v>
      </c>
      <c r="E184" t="s">
        <v>28</v>
      </c>
      <c r="F184" t="s">
        <v>19</v>
      </c>
      <c r="G184" t="s">
        <v>20</v>
      </c>
      <c r="H184" s="3">
        <v>2017</v>
      </c>
      <c r="I184" s="7">
        <v>505000000</v>
      </c>
      <c r="J184" t="s">
        <v>376</v>
      </c>
    </row>
    <row r="185" spans="1:10" x14ac:dyDescent="0.2">
      <c r="A185" t="s">
        <v>490</v>
      </c>
      <c r="B185" s="2">
        <v>4000000000</v>
      </c>
      <c r="C185" s="1">
        <v>44455</v>
      </c>
      <c r="D185" t="s">
        <v>36</v>
      </c>
      <c r="E185" t="s">
        <v>28</v>
      </c>
      <c r="F185" t="s">
        <v>19</v>
      </c>
      <c r="G185" t="s">
        <v>20</v>
      </c>
      <c r="H185" s="3">
        <v>2017</v>
      </c>
      <c r="I185" s="7">
        <v>542000000</v>
      </c>
      <c r="J185" t="s">
        <v>491</v>
      </c>
    </row>
    <row r="186" spans="1:10" x14ac:dyDescent="0.2">
      <c r="A186" t="s">
        <v>518</v>
      </c>
      <c r="B186" s="2">
        <v>4000000000</v>
      </c>
      <c r="C186" s="1">
        <v>43873</v>
      </c>
      <c r="D186" t="s">
        <v>68</v>
      </c>
      <c r="E186" t="s">
        <v>257</v>
      </c>
      <c r="F186" t="s">
        <v>19</v>
      </c>
      <c r="G186" t="s">
        <v>20</v>
      </c>
      <c r="H186" s="3">
        <v>2006</v>
      </c>
      <c r="I186" s="7">
        <v>477000000</v>
      </c>
      <c r="J186" t="s">
        <v>519</v>
      </c>
    </row>
    <row r="187" spans="1:10" x14ac:dyDescent="0.2">
      <c r="A187" t="s">
        <v>576</v>
      </c>
      <c r="B187" s="2">
        <v>4000000000</v>
      </c>
      <c r="C187" s="1">
        <v>43255</v>
      </c>
      <c r="D187" t="s">
        <v>11</v>
      </c>
      <c r="E187" t="s">
        <v>101</v>
      </c>
      <c r="F187" t="s">
        <v>19</v>
      </c>
      <c r="G187" t="s">
        <v>20</v>
      </c>
      <c r="H187" s="3">
        <v>2009</v>
      </c>
      <c r="I187" s="7">
        <v>1000000000</v>
      </c>
      <c r="J187" t="s">
        <v>577</v>
      </c>
    </row>
    <row r="188" spans="1:10" x14ac:dyDescent="0.2">
      <c r="A188" t="s">
        <v>555</v>
      </c>
      <c r="B188" s="2">
        <v>4000000000</v>
      </c>
      <c r="C188" s="1">
        <v>44377</v>
      </c>
      <c r="D188" t="s">
        <v>52</v>
      </c>
      <c r="E188" t="s">
        <v>90</v>
      </c>
      <c r="F188" t="s">
        <v>19</v>
      </c>
      <c r="G188" t="s">
        <v>20</v>
      </c>
      <c r="H188" s="3">
        <v>2016</v>
      </c>
      <c r="I188" s="7">
        <v>414000000</v>
      </c>
      <c r="J188" t="s">
        <v>556</v>
      </c>
    </row>
    <row r="189" spans="1:10" x14ac:dyDescent="0.2">
      <c r="A189" t="s">
        <v>545</v>
      </c>
      <c r="B189" s="2">
        <v>4000000000</v>
      </c>
      <c r="C189" s="1">
        <v>44271</v>
      </c>
      <c r="D189" t="s">
        <v>23</v>
      </c>
      <c r="E189" t="s">
        <v>546</v>
      </c>
      <c r="F189" t="s">
        <v>19</v>
      </c>
      <c r="G189" t="s">
        <v>20</v>
      </c>
      <c r="H189" s="3">
        <v>2017</v>
      </c>
      <c r="I189" s="7">
        <v>603000000</v>
      </c>
      <c r="J189" t="s">
        <v>547</v>
      </c>
    </row>
    <row r="190" spans="1:10" x14ac:dyDescent="0.2">
      <c r="A190" t="s">
        <v>548</v>
      </c>
      <c r="B190" s="2">
        <v>4000000000</v>
      </c>
      <c r="C190" s="1">
        <v>44418</v>
      </c>
      <c r="D190" t="s">
        <v>27</v>
      </c>
      <c r="E190" t="s">
        <v>236</v>
      </c>
      <c r="F190" t="s">
        <v>19</v>
      </c>
      <c r="G190" t="s">
        <v>20</v>
      </c>
      <c r="H190" s="3">
        <v>2018</v>
      </c>
      <c r="I190" s="7">
        <v>324000000</v>
      </c>
      <c r="J190" t="s">
        <v>549</v>
      </c>
    </row>
    <row r="191" spans="1:10" x14ac:dyDescent="0.2">
      <c r="A191" t="s">
        <v>600</v>
      </c>
      <c r="B191" s="2">
        <v>4000000000</v>
      </c>
      <c r="C191" s="1">
        <v>44046</v>
      </c>
      <c r="D191" t="s">
        <v>17</v>
      </c>
      <c r="E191" t="s">
        <v>601</v>
      </c>
      <c r="F191" t="s">
        <v>19</v>
      </c>
      <c r="G191" t="s">
        <v>20</v>
      </c>
      <c r="H191" s="3">
        <v>2014</v>
      </c>
      <c r="I191" s="7">
        <v>870000000</v>
      </c>
      <c r="J191" t="s">
        <v>602</v>
      </c>
    </row>
    <row r="192" spans="1:10" x14ac:dyDescent="0.2">
      <c r="A192" t="s">
        <v>492</v>
      </c>
      <c r="B192" s="2">
        <v>4000000000</v>
      </c>
      <c r="C192" s="1">
        <v>44390</v>
      </c>
      <c r="D192" t="s">
        <v>124</v>
      </c>
      <c r="E192" t="s">
        <v>424</v>
      </c>
      <c r="F192" t="s">
        <v>19</v>
      </c>
      <c r="G192" t="s">
        <v>20</v>
      </c>
      <c r="H192" s="3">
        <v>2017</v>
      </c>
      <c r="I192" s="7">
        <v>381000000</v>
      </c>
      <c r="J192" t="s">
        <v>493</v>
      </c>
    </row>
    <row r="193" spans="1:10" x14ac:dyDescent="0.2">
      <c r="A193" t="s">
        <v>557</v>
      </c>
      <c r="B193" s="2">
        <v>4000000000</v>
      </c>
      <c r="C193" s="1">
        <v>44585</v>
      </c>
      <c r="D193" t="s">
        <v>36</v>
      </c>
      <c r="E193" t="s">
        <v>160</v>
      </c>
      <c r="F193" t="s">
        <v>19</v>
      </c>
      <c r="G193" t="s">
        <v>20</v>
      </c>
      <c r="H193" s="3">
        <v>2012</v>
      </c>
      <c r="I193" s="7">
        <v>350000000</v>
      </c>
      <c r="J193" t="s">
        <v>558</v>
      </c>
    </row>
    <row r="194" spans="1:10" x14ac:dyDescent="0.2">
      <c r="A194" t="s">
        <v>527</v>
      </c>
      <c r="B194" s="2">
        <v>4000000000</v>
      </c>
      <c r="C194" s="1">
        <v>44097</v>
      </c>
      <c r="D194" t="s">
        <v>23</v>
      </c>
      <c r="E194" t="s">
        <v>528</v>
      </c>
      <c r="F194" t="s">
        <v>19</v>
      </c>
      <c r="G194" t="s">
        <v>20</v>
      </c>
      <c r="H194" s="3">
        <v>2015</v>
      </c>
      <c r="I194" s="7">
        <v>493000000</v>
      </c>
      <c r="J194" t="s">
        <v>529</v>
      </c>
    </row>
    <row r="195" spans="1:10" x14ac:dyDescent="0.2">
      <c r="A195" t="s">
        <v>462</v>
      </c>
      <c r="B195" s="2">
        <v>4000000000</v>
      </c>
      <c r="C195" s="1">
        <v>43297</v>
      </c>
      <c r="D195" t="s">
        <v>27</v>
      </c>
      <c r="E195" t="s">
        <v>42</v>
      </c>
      <c r="F195" t="s">
        <v>43</v>
      </c>
      <c r="G195" t="s">
        <v>33</v>
      </c>
      <c r="H195" s="3">
        <v>2011</v>
      </c>
      <c r="I195" s="7">
        <v>2000000000</v>
      </c>
      <c r="J195" t="s">
        <v>463</v>
      </c>
    </row>
    <row r="196" spans="1:10" x14ac:dyDescent="0.2">
      <c r="A196" t="s">
        <v>550</v>
      </c>
      <c r="B196" s="2">
        <v>4000000000</v>
      </c>
      <c r="C196" s="1">
        <v>43782</v>
      </c>
      <c r="D196" t="s">
        <v>36</v>
      </c>
      <c r="E196" t="s">
        <v>551</v>
      </c>
      <c r="F196" t="s">
        <v>19</v>
      </c>
      <c r="G196" t="s">
        <v>20</v>
      </c>
      <c r="H196" s="3">
        <v>2015</v>
      </c>
      <c r="I196" s="7">
        <v>379000000</v>
      </c>
      <c r="J196" t="s">
        <v>552</v>
      </c>
    </row>
    <row r="197" spans="1:10" x14ac:dyDescent="0.2">
      <c r="A197" t="s">
        <v>494</v>
      </c>
      <c r="B197" s="2">
        <v>4000000000</v>
      </c>
      <c r="C197" s="1">
        <v>44328</v>
      </c>
      <c r="D197" t="s">
        <v>36</v>
      </c>
      <c r="E197" t="s">
        <v>28</v>
      </c>
      <c r="F197" t="s">
        <v>19</v>
      </c>
      <c r="G197" t="s">
        <v>20</v>
      </c>
      <c r="H197" s="3">
        <v>2014</v>
      </c>
      <c r="I197" s="7">
        <v>434000000</v>
      </c>
      <c r="J197" t="s">
        <v>495</v>
      </c>
    </row>
    <row r="198" spans="1:10" x14ac:dyDescent="0.2">
      <c r="A198" t="s">
        <v>496</v>
      </c>
      <c r="B198" s="2">
        <v>4000000000</v>
      </c>
      <c r="C198" s="1">
        <v>44249</v>
      </c>
      <c r="D198" t="s">
        <v>36</v>
      </c>
      <c r="E198" t="s">
        <v>497</v>
      </c>
      <c r="F198" t="s">
        <v>19</v>
      </c>
      <c r="G198" t="s">
        <v>20</v>
      </c>
      <c r="H198" s="3">
        <v>2013</v>
      </c>
      <c r="I198" s="7">
        <v>643000000</v>
      </c>
      <c r="J198" t="s">
        <v>498</v>
      </c>
    </row>
    <row r="199" spans="1:10" x14ac:dyDescent="0.2">
      <c r="A199" t="s">
        <v>479</v>
      </c>
      <c r="B199" s="2">
        <v>4000000000</v>
      </c>
      <c r="C199" s="1">
        <v>43523</v>
      </c>
      <c r="D199" t="s">
        <v>11</v>
      </c>
      <c r="E199" t="s">
        <v>12</v>
      </c>
      <c r="F199" t="s">
        <v>13</v>
      </c>
      <c r="G199" t="s">
        <v>14</v>
      </c>
      <c r="H199" s="3">
        <v>2015</v>
      </c>
      <c r="I199" s="7">
        <v>2000000000</v>
      </c>
      <c r="J199" t="s">
        <v>480</v>
      </c>
    </row>
    <row r="200" spans="1:10" x14ac:dyDescent="0.2">
      <c r="A200" t="s">
        <v>603</v>
      </c>
      <c r="B200" s="2">
        <v>4000000000</v>
      </c>
      <c r="C200" s="1">
        <v>41912</v>
      </c>
      <c r="D200" t="s">
        <v>23</v>
      </c>
      <c r="E200" t="s">
        <v>277</v>
      </c>
      <c r="F200" t="s">
        <v>19</v>
      </c>
      <c r="G200" t="s">
        <v>20</v>
      </c>
      <c r="H200" s="3">
        <v>2008</v>
      </c>
      <c r="I200" s="7">
        <v>614000000</v>
      </c>
      <c r="J200" t="s">
        <v>604</v>
      </c>
    </row>
    <row r="201" spans="1:10" x14ac:dyDescent="0.2">
      <c r="A201" t="s">
        <v>583</v>
      </c>
      <c r="B201" s="2">
        <v>4000000000</v>
      </c>
      <c r="C201" s="1">
        <v>44614</v>
      </c>
      <c r="D201" t="s">
        <v>133</v>
      </c>
      <c r="E201" t="s">
        <v>77</v>
      </c>
      <c r="F201" t="s">
        <v>13</v>
      </c>
      <c r="G201" t="s">
        <v>14</v>
      </c>
      <c r="H201" s="3">
        <v>2014</v>
      </c>
      <c r="I201" s="7">
        <v>2000000000</v>
      </c>
      <c r="J201" t="s">
        <v>584</v>
      </c>
    </row>
    <row r="202" spans="1:10" x14ac:dyDescent="0.2">
      <c r="A202" t="s">
        <v>464</v>
      </c>
      <c r="B202" s="2">
        <v>4000000000</v>
      </c>
      <c r="C202" s="1">
        <v>43977</v>
      </c>
      <c r="D202" t="s">
        <v>213</v>
      </c>
      <c r="F202" t="s">
        <v>465</v>
      </c>
      <c r="G202" t="s">
        <v>14</v>
      </c>
      <c r="H202" s="3">
        <v>2015</v>
      </c>
      <c r="I202" s="7">
        <v>263000000</v>
      </c>
      <c r="J202" t="s">
        <v>466</v>
      </c>
    </row>
    <row r="203" spans="1:10" x14ac:dyDescent="0.2">
      <c r="A203" t="s">
        <v>499</v>
      </c>
      <c r="B203" s="2">
        <v>4000000000</v>
      </c>
      <c r="C203" s="1">
        <v>43004</v>
      </c>
      <c r="D203" t="s">
        <v>11</v>
      </c>
      <c r="E203" t="s">
        <v>160</v>
      </c>
      <c r="F203" t="s">
        <v>19</v>
      </c>
      <c r="G203" t="s">
        <v>20</v>
      </c>
      <c r="H203" s="3">
        <v>2014</v>
      </c>
      <c r="I203" s="7">
        <v>1000000000</v>
      </c>
      <c r="J203" t="s">
        <v>500</v>
      </c>
    </row>
    <row r="204" spans="1:10" x14ac:dyDescent="0.2">
      <c r="A204" t="s">
        <v>559</v>
      </c>
      <c r="B204" s="2">
        <v>4000000000</v>
      </c>
      <c r="C204" s="1">
        <v>41730</v>
      </c>
      <c r="D204" t="s">
        <v>97</v>
      </c>
      <c r="E204" t="s">
        <v>160</v>
      </c>
      <c r="F204" t="s">
        <v>19</v>
      </c>
      <c r="G204" t="s">
        <v>20</v>
      </c>
      <c r="H204" s="3">
        <v>1995</v>
      </c>
      <c r="I204" s="7">
        <v>1000000000</v>
      </c>
      <c r="J204" t="s">
        <v>560</v>
      </c>
    </row>
    <row r="205" spans="1:10" x14ac:dyDescent="0.2">
      <c r="A205" t="s">
        <v>477</v>
      </c>
      <c r="B205" s="2">
        <v>4000000000</v>
      </c>
      <c r="C205" s="1">
        <v>43641</v>
      </c>
      <c r="D205" t="s">
        <v>27</v>
      </c>
      <c r="E205" t="s">
        <v>28</v>
      </c>
      <c r="F205" t="s">
        <v>19</v>
      </c>
      <c r="G205" t="s">
        <v>20</v>
      </c>
      <c r="H205" s="3">
        <v>2011</v>
      </c>
      <c r="I205" s="7">
        <v>119000000</v>
      </c>
      <c r="J205" t="s">
        <v>478</v>
      </c>
    </row>
    <row r="206" spans="1:10" x14ac:dyDescent="0.2">
      <c r="A206" t="s">
        <v>474</v>
      </c>
      <c r="B206" s="2">
        <v>4000000000</v>
      </c>
      <c r="C206" s="1">
        <v>43819</v>
      </c>
      <c r="D206" t="s">
        <v>23</v>
      </c>
      <c r="E206" t="s">
        <v>475</v>
      </c>
      <c r="F206" t="s">
        <v>70</v>
      </c>
      <c r="G206" t="s">
        <v>14</v>
      </c>
      <c r="H206" s="3">
        <v>2008</v>
      </c>
      <c r="I206" s="7">
        <v>776000000</v>
      </c>
      <c r="J206" t="s">
        <v>476</v>
      </c>
    </row>
    <row r="207" spans="1:10" x14ac:dyDescent="0.2">
      <c r="A207" t="s">
        <v>580</v>
      </c>
      <c r="B207" s="2">
        <v>4000000000</v>
      </c>
      <c r="C207" s="1">
        <v>43312</v>
      </c>
      <c r="D207" t="s">
        <v>97</v>
      </c>
      <c r="E207" t="s">
        <v>581</v>
      </c>
      <c r="F207" t="s">
        <v>13</v>
      </c>
      <c r="G207" t="s">
        <v>14</v>
      </c>
      <c r="H207" s="3">
        <v>2014</v>
      </c>
      <c r="I207" s="7">
        <v>761000000</v>
      </c>
      <c r="J207" t="s">
        <v>582</v>
      </c>
    </row>
    <row r="208" spans="1:10" x14ac:dyDescent="0.2">
      <c r="A208" t="s">
        <v>605</v>
      </c>
      <c r="B208" s="2">
        <v>4000000000</v>
      </c>
      <c r="C208" s="1">
        <v>43039</v>
      </c>
      <c r="D208" t="s">
        <v>11</v>
      </c>
      <c r="E208" t="s">
        <v>12</v>
      </c>
      <c r="F208" t="s">
        <v>13</v>
      </c>
      <c r="G208" t="s">
        <v>14</v>
      </c>
      <c r="H208" s="3">
        <v>2011</v>
      </c>
      <c r="I208" s="7">
        <v>1000000000</v>
      </c>
      <c r="J208" t="s">
        <v>606</v>
      </c>
    </row>
    <row r="209" spans="1:10" x14ac:dyDescent="0.2">
      <c r="A209" t="s">
        <v>607</v>
      </c>
      <c r="B209" s="2">
        <v>4000000000</v>
      </c>
      <c r="C209" s="1">
        <v>44221</v>
      </c>
      <c r="D209" t="s">
        <v>27</v>
      </c>
      <c r="E209" t="s">
        <v>101</v>
      </c>
      <c r="F209" t="s">
        <v>19</v>
      </c>
      <c r="G209" t="s">
        <v>20</v>
      </c>
      <c r="H209" s="3">
        <v>2018</v>
      </c>
      <c r="I209" s="7">
        <v>504000000</v>
      </c>
      <c r="J209" t="s">
        <v>608</v>
      </c>
    </row>
    <row r="210" spans="1:10" x14ac:dyDescent="0.2">
      <c r="A210" t="s">
        <v>501</v>
      </c>
      <c r="B210" s="2">
        <v>4000000000</v>
      </c>
      <c r="C210" s="1">
        <v>44096</v>
      </c>
      <c r="D210" t="s">
        <v>23</v>
      </c>
      <c r="E210" t="s">
        <v>315</v>
      </c>
      <c r="F210" t="s">
        <v>316</v>
      </c>
      <c r="G210" t="s">
        <v>33</v>
      </c>
      <c r="H210" s="3">
        <v>2011</v>
      </c>
      <c r="I210" s="7">
        <v>948000000</v>
      </c>
      <c r="J210" t="s">
        <v>502</v>
      </c>
    </row>
    <row r="211" spans="1:10" x14ac:dyDescent="0.2">
      <c r="A211" t="s">
        <v>481</v>
      </c>
      <c r="B211" s="2">
        <v>4000000000</v>
      </c>
      <c r="C211" s="1">
        <v>44522</v>
      </c>
      <c r="D211" t="s">
        <v>27</v>
      </c>
      <c r="E211" t="s">
        <v>482</v>
      </c>
      <c r="F211" t="s">
        <v>19</v>
      </c>
      <c r="G211" t="s">
        <v>20</v>
      </c>
      <c r="H211" s="3">
        <v>2019</v>
      </c>
      <c r="I211" s="7">
        <v>555000000</v>
      </c>
      <c r="J211" t="s">
        <v>483</v>
      </c>
    </row>
    <row r="212" spans="1:10" x14ac:dyDescent="0.2">
      <c r="A212" t="s">
        <v>609</v>
      </c>
      <c r="B212" s="2">
        <v>4000000000</v>
      </c>
      <c r="C212" s="1">
        <v>43745</v>
      </c>
      <c r="D212" t="s">
        <v>27</v>
      </c>
      <c r="E212" t="s">
        <v>277</v>
      </c>
      <c r="F212" t="s">
        <v>19</v>
      </c>
      <c r="G212" t="s">
        <v>20</v>
      </c>
      <c r="H212" s="3">
        <v>2016</v>
      </c>
      <c r="I212" s="7">
        <v>881000000</v>
      </c>
      <c r="J212" t="s">
        <v>610</v>
      </c>
    </row>
    <row r="213" spans="1:10" x14ac:dyDescent="0.2">
      <c r="A213" t="s">
        <v>530</v>
      </c>
      <c r="B213" s="2">
        <v>4000000000</v>
      </c>
      <c r="C213" s="1">
        <v>44340</v>
      </c>
      <c r="D213" t="s">
        <v>97</v>
      </c>
      <c r="E213" t="s">
        <v>101</v>
      </c>
      <c r="F213" t="s">
        <v>19</v>
      </c>
      <c r="G213" t="s">
        <v>20</v>
      </c>
      <c r="H213" s="3">
        <v>2006</v>
      </c>
      <c r="I213" s="7">
        <v>657000000</v>
      </c>
      <c r="J213" t="s">
        <v>531</v>
      </c>
    </row>
    <row r="214" spans="1:10" x14ac:dyDescent="0.2">
      <c r="A214" t="s">
        <v>611</v>
      </c>
      <c r="B214" s="2">
        <v>4000000000</v>
      </c>
      <c r="C214" s="1">
        <v>44166</v>
      </c>
      <c r="D214" t="s">
        <v>36</v>
      </c>
      <c r="E214" t="s">
        <v>612</v>
      </c>
      <c r="F214" t="s">
        <v>19</v>
      </c>
      <c r="G214" t="s">
        <v>20</v>
      </c>
      <c r="H214" s="3">
        <v>2012</v>
      </c>
      <c r="I214" s="7">
        <v>856000000</v>
      </c>
      <c r="J214" t="s">
        <v>613</v>
      </c>
    </row>
    <row r="215" spans="1:10" x14ac:dyDescent="0.2">
      <c r="A215" t="s">
        <v>508</v>
      </c>
      <c r="B215" s="2">
        <v>4000000000</v>
      </c>
      <c r="C215" s="1">
        <v>42910</v>
      </c>
      <c r="D215" t="s">
        <v>97</v>
      </c>
      <c r="E215" t="s">
        <v>509</v>
      </c>
      <c r="F215" t="s">
        <v>149</v>
      </c>
      <c r="G215" t="s">
        <v>33</v>
      </c>
      <c r="H215" s="3">
        <v>1919</v>
      </c>
      <c r="I215" s="7">
        <v>0</v>
      </c>
      <c r="J215" t="s">
        <v>510</v>
      </c>
    </row>
    <row r="216" spans="1:10" x14ac:dyDescent="0.2">
      <c r="A216" t="s">
        <v>511</v>
      </c>
      <c r="B216" s="2">
        <v>4000000000</v>
      </c>
      <c r="C216" s="1">
        <v>43571</v>
      </c>
      <c r="D216" t="s">
        <v>36</v>
      </c>
      <c r="E216" t="s">
        <v>497</v>
      </c>
      <c r="F216" t="s">
        <v>19</v>
      </c>
      <c r="G216" t="s">
        <v>20</v>
      </c>
      <c r="H216" s="3">
        <v>2011</v>
      </c>
      <c r="I216" s="7">
        <v>489000000</v>
      </c>
      <c r="J216" t="s">
        <v>512</v>
      </c>
    </row>
    <row r="217" spans="1:10" x14ac:dyDescent="0.2">
      <c r="A217" t="s">
        <v>532</v>
      </c>
      <c r="B217" s="2">
        <v>4000000000</v>
      </c>
      <c r="C217" s="1">
        <v>44259</v>
      </c>
      <c r="D217" t="s">
        <v>36</v>
      </c>
      <c r="E217" t="s">
        <v>101</v>
      </c>
      <c r="F217" t="s">
        <v>19</v>
      </c>
      <c r="G217" t="s">
        <v>20</v>
      </c>
      <c r="H217" s="3">
        <v>2016</v>
      </c>
      <c r="I217" s="7">
        <v>440000000</v>
      </c>
      <c r="J217" t="s">
        <v>533</v>
      </c>
    </row>
    <row r="218" spans="1:10" x14ac:dyDescent="0.2">
      <c r="A218" t="s">
        <v>614</v>
      </c>
      <c r="B218" s="2">
        <v>4000000000</v>
      </c>
      <c r="C218" s="1">
        <v>44076</v>
      </c>
      <c r="D218" t="s">
        <v>36</v>
      </c>
      <c r="E218" t="s">
        <v>28</v>
      </c>
      <c r="F218" t="s">
        <v>19</v>
      </c>
      <c r="G218" t="s">
        <v>20</v>
      </c>
      <c r="H218" s="3">
        <v>2013</v>
      </c>
      <c r="I218" s="7">
        <v>413000000</v>
      </c>
      <c r="J218" t="s">
        <v>615</v>
      </c>
    </row>
    <row r="219" spans="1:10" x14ac:dyDescent="0.2">
      <c r="A219" t="s">
        <v>616</v>
      </c>
      <c r="B219" s="2">
        <v>4000000000</v>
      </c>
      <c r="C219" s="1">
        <v>44203</v>
      </c>
      <c r="D219" t="s">
        <v>36</v>
      </c>
      <c r="E219" t="s">
        <v>617</v>
      </c>
      <c r="F219" t="s">
        <v>230</v>
      </c>
      <c r="G219" t="s">
        <v>20</v>
      </c>
      <c r="H219" s="3">
        <v>2000</v>
      </c>
      <c r="I219" s="7">
        <v>230000000</v>
      </c>
      <c r="J219" t="s">
        <v>618</v>
      </c>
    </row>
    <row r="220" spans="1:10" x14ac:dyDescent="0.2">
      <c r="A220" t="s">
        <v>467</v>
      </c>
      <c r="B220" s="2">
        <v>4000000000</v>
      </c>
      <c r="C220" s="1">
        <v>43157</v>
      </c>
      <c r="D220" t="s">
        <v>97</v>
      </c>
      <c r="E220" t="s">
        <v>468</v>
      </c>
      <c r="F220" t="s">
        <v>19</v>
      </c>
      <c r="G220" t="s">
        <v>20</v>
      </c>
      <c r="H220" s="3">
        <v>2012</v>
      </c>
      <c r="I220" s="7">
        <v>1000000000</v>
      </c>
      <c r="J220" t="s">
        <v>469</v>
      </c>
    </row>
    <row r="221" spans="1:10" x14ac:dyDescent="0.2">
      <c r="A221" t="s">
        <v>503</v>
      </c>
      <c r="B221" s="2">
        <v>4000000000</v>
      </c>
      <c r="C221" s="1">
        <v>44278</v>
      </c>
      <c r="D221" t="s">
        <v>36</v>
      </c>
      <c r="E221" t="s">
        <v>497</v>
      </c>
      <c r="F221" t="s">
        <v>19</v>
      </c>
      <c r="G221" t="s">
        <v>20</v>
      </c>
      <c r="H221" s="3">
        <v>2016</v>
      </c>
      <c r="I221" s="7">
        <v>294000000</v>
      </c>
      <c r="J221" t="s">
        <v>504</v>
      </c>
    </row>
    <row r="222" spans="1:10" x14ac:dyDescent="0.2">
      <c r="A222" t="s">
        <v>534</v>
      </c>
      <c r="B222" s="2">
        <v>4000000000</v>
      </c>
      <c r="C222" s="1">
        <v>44405</v>
      </c>
      <c r="D222" t="s">
        <v>17</v>
      </c>
      <c r="E222" t="s">
        <v>535</v>
      </c>
      <c r="F222" t="s">
        <v>19</v>
      </c>
      <c r="G222" t="s">
        <v>20</v>
      </c>
      <c r="H222" s="3">
        <v>2017</v>
      </c>
      <c r="I222" s="7">
        <v>792000000</v>
      </c>
      <c r="J222" t="s">
        <v>536</v>
      </c>
    </row>
    <row r="223" spans="1:10" x14ac:dyDescent="0.2">
      <c r="A223" t="s">
        <v>520</v>
      </c>
      <c r="B223" s="2">
        <v>4000000000</v>
      </c>
      <c r="C223" s="1">
        <v>44273</v>
      </c>
      <c r="D223" t="s">
        <v>36</v>
      </c>
      <c r="E223" t="s">
        <v>246</v>
      </c>
      <c r="F223" t="s">
        <v>19</v>
      </c>
      <c r="G223" t="s">
        <v>20</v>
      </c>
      <c r="H223" s="3">
        <v>2001</v>
      </c>
      <c r="I223" s="7">
        <v>125000000</v>
      </c>
      <c r="J223" t="s">
        <v>521</v>
      </c>
    </row>
    <row r="224" spans="1:10" x14ac:dyDescent="0.2">
      <c r="A224" t="s">
        <v>561</v>
      </c>
      <c r="B224" s="2">
        <v>4000000000</v>
      </c>
      <c r="C224" s="1">
        <v>44158</v>
      </c>
      <c r="D224" t="s">
        <v>17</v>
      </c>
      <c r="E224" t="s">
        <v>562</v>
      </c>
      <c r="F224" t="s">
        <v>19</v>
      </c>
      <c r="G224" t="s">
        <v>20</v>
      </c>
      <c r="H224" s="3">
        <v>2016</v>
      </c>
      <c r="I224" s="7">
        <v>1000000000</v>
      </c>
      <c r="J224" t="s">
        <v>563</v>
      </c>
    </row>
    <row r="225" spans="1:10" x14ac:dyDescent="0.2">
      <c r="A225" t="s">
        <v>619</v>
      </c>
      <c r="B225" s="2">
        <v>4000000000</v>
      </c>
      <c r="C225" s="1">
        <v>42853</v>
      </c>
      <c r="D225" t="s">
        <v>52</v>
      </c>
      <c r="E225" t="s">
        <v>277</v>
      </c>
      <c r="F225" t="s">
        <v>19</v>
      </c>
      <c r="G225" t="s">
        <v>20</v>
      </c>
      <c r="H225" s="3">
        <v>2014</v>
      </c>
      <c r="I225" s="7">
        <v>553000000</v>
      </c>
      <c r="J225" t="s">
        <v>620</v>
      </c>
    </row>
    <row r="226" spans="1:10" x14ac:dyDescent="0.2">
      <c r="A226" t="s">
        <v>537</v>
      </c>
      <c r="B226" s="2">
        <v>4000000000</v>
      </c>
      <c r="C226" s="1">
        <v>44294</v>
      </c>
      <c r="D226" t="s">
        <v>36</v>
      </c>
      <c r="E226" t="s">
        <v>69</v>
      </c>
      <c r="F226" t="s">
        <v>70</v>
      </c>
      <c r="G226" t="s">
        <v>14</v>
      </c>
      <c r="H226" s="3">
        <v>2015</v>
      </c>
      <c r="I226" s="7">
        <v>1000000000</v>
      </c>
      <c r="J226" t="s">
        <v>538</v>
      </c>
    </row>
    <row r="227" spans="1:10" x14ac:dyDescent="0.2">
      <c r="A227" t="s">
        <v>539</v>
      </c>
      <c r="B227" s="2">
        <v>4000000000</v>
      </c>
      <c r="C227" s="1">
        <v>44460</v>
      </c>
      <c r="D227" t="s">
        <v>23</v>
      </c>
      <c r="E227" t="s">
        <v>315</v>
      </c>
      <c r="F227" t="s">
        <v>316</v>
      </c>
      <c r="G227" t="s">
        <v>33</v>
      </c>
      <c r="H227" s="3">
        <v>2019</v>
      </c>
      <c r="I227" s="7">
        <v>739000000</v>
      </c>
      <c r="J227" t="s">
        <v>540</v>
      </c>
    </row>
    <row r="228" spans="1:10" x14ac:dyDescent="0.2">
      <c r="A228" t="s">
        <v>569</v>
      </c>
      <c r="B228" s="2">
        <v>4000000000</v>
      </c>
      <c r="C228" s="1">
        <v>44355</v>
      </c>
      <c r="D228" t="s">
        <v>23</v>
      </c>
      <c r="E228" t="s">
        <v>434</v>
      </c>
      <c r="F228" t="s">
        <v>230</v>
      </c>
      <c r="G228" t="s">
        <v>20</v>
      </c>
      <c r="H228" s="3">
        <v>2003</v>
      </c>
      <c r="I228" s="7" t="s">
        <v>570</v>
      </c>
      <c r="J228" t="s">
        <v>571</v>
      </c>
    </row>
    <row r="229" spans="1:10" x14ac:dyDescent="0.2">
      <c r="A229" t="s">
        <v>564</v>
      </c>
      <c r="B229" s="2">
        <v>4000000000</v>
      </c>
      <c r="C229" s="1">
        <v>43642</v>
      </c>
      <c r="D229" t="s">
        <v>23</v>
      </c>
      <c r="E229" t="s">
        <v>565</v>
      </c>
      <c r="F229" t="s">
        <v>19</v>
      </c>
      <c r="G229" t="s">
        <v>20</v>
      </c>
      <c r="H229" s="3">
        <v>2016</v>
      </c>
      <c r="I229" s="7">
        <v>495000000</v>
      </c>
      <c r="J229" t="s">
        <v>566</v>
      </c>
    </row>
    <row r="230" spans="1:10" x14ac:dyDescent="0.2">
      <c r="A230" t="s">
        <v>505</v>
      </c>
      <c r="B230" s="2">
        <v>4000000000</v>
      </c>
      <c r="C230" s="1">
        <v>44125</v>
      </c>
      <c r="D230" t="s">
        <v>36</v>
      </c>
      <c r="E230" t="s">
        <v>506</v>
      </c>
      <c r="F230" t="s">
        <v>19</v>
      </c>
      <c r="G230" t="s">
        <v>20</v>
      </c>
      <c r="H230" s="3">
        <v>2016</v>
      </c>
      <c r="I230" s="7">
        <v>435000000</v>
      </c>
      <c r="J230" t="s">
        <v>507</v>
      </c>
    </row>
    <row r="231" spans="1:10" x14ac:dyDescent="0.2">
      <c r="A231" t="s">
        <v>567</v>
      </c>
      <c r="B231" s="2">
        <v>4000000000</v>
      </c>
      <c r="C231" s="1">
        <v>43228</v>
      </c>
      <c r="D231" t="s">
        <v>36</v>
      </c>
      <c r="E231" t="s">
        <v>516</v>
      </c>
      <c r="F231" t="s">
        <v>19</v>
      </c>
      <c r="G231" t="s">
        <v>20</v>
      </c>
      <c r="H231" s="3">
        <v>2012</v>
      </c>
      <c r="I231" s="7">
        <v>664000000</v>
      </c>
      <c r="J231" t="s">
        <v>568</v>
      </c>
    </row>
    <row r="232" spans="1:10" x14ac:dyDescent="0.2">
      <c r="A232" t="s">
        <v>472</v>
      </c>
      <c r="B232" s="2">
        <v>4000000000</v>
      </c>
      <c r="C232" s="1">
        <v>44550</v>
      </c>
      <c r="D232" t="s">
        <v>36</v>
      </c>
      <c r="E232" t="s">
        <v>277</v>
      </c>
      <c r="F232" t="s">
        <v>19</v>
      </c>
      <c r="G232" t="s">
        <v>20</v>
      </c>
      <c r="H232" s="3">
        <v>2018</v>
      </c>
      <c r="I232" s="7">
        <v>128000000</v>
      </c>
      <c r="J232" t="s">
        <v>473</v>
      </c>
    </row>
    <row r="233" spans="1:10" x14ac:dyDescent="0.2">
      <c r="A233" t="s">
        <v>541</v>
      </c>
      <c r="B233" s="2">
        <v>4000000000</v>
      </c>
      <c r="C233" s="1">
        <v>43937</v>
      </c>
      <c r="D233" t="s">
        <v>52</v>
      </c>
      <c r="E233" t="s">
        <v>101</v>
      </c>
      <c r="F233" t="s">
        <v>19</v>
      </c>
      <c r="G233" t="s">
        <v>20</v>
      </c>
      <c r="H233" s="3">
        <v>2016</v>
      </c>
      <c r="I233" s="7">
        <v>263000000</v>
      </c>
      <c r="J233" t="s">
        <v>542</v>
      </c>
    </row>
    <row r="234" spans="1:10" x14ac:dyDescent="0.2">
      <c r="A234" t="s">
        <v>621</v>
      </c>
      <c r="B234" s="2">
        <v>4000000000</v>
      </c>
      <c r="C234" s="1">
        <v>44482</v>
      </c>
      <c r="D234" t="s">
        <v>23</v>
      </c>
      <c r="E234" t="s">
        <v>622</v>
      </c>
      <c r="F234" t="s">
        <v>19</v>
      </c>
      <c r="G234" t="s">
        <v>20</v>
      </c>
      <c r="H234" s="3">
        <v>2015</v>
      </c>
      <c r="I234" s="7">
        <v>445000000</v>
      </c>
      <c r="J234" t="s">
        <v>623</v>
      </c>
    </row>
    <row r="235" spans="1:10" x14ac:dyDescent="0.2">
      <c r="A235" t="s">
        <v>624</v>
      </c>
      <c r="B235" s="2">
        <v>4000000000</v>
      </c>
      <c r="C235" s="1">
        <v>44209</v>
      </c>
      <c r="D235" t="s">
        <v>36</v>
      </c>
      <c r="E235" t="s">
        <v>28</v>
      </c>
      <c r="F235" t="s">
        <v>19</v>
      </c>
      <c r="G235" t="s">
        <v>20</v>
      </c>
      <c r="H235" s="3">
        <v>2012</v>
      </c>
      <c r="I235" s="7">
        <v>335000000</v>
      </c>
      <c r="J235" t="s">
        <v>625</v>
      </c>
    </row>
    <row r="236" spans="1:10" x14ac:dyDescent="0.2">
      <c r="A236" t="s">
        <v>578</v>
      </c>
      <c r="B236" s="2">
        <v>4000000000</v>
      </c>
      <c r="C236" s="1">
        <v>44271</v>
      </c>
      <c r="D236" t="s">
        <v>46</v>
      </c>
      <c r="E236" t="s">
        <v>195</v>
      </c>
      <c r="F236" t="s">
        <v>19</v>
      </c>
      <c r="G236" t="s">
        <v>20</v>
      </c>
      <c r="H236" s="3">
        <v>2015</v>
      </c>
      <c r="I236" s="7">
        <v>864000000</v>
      </c>
      <c r="J236" t="s">
        <v>579</v>
      </c>
    </row>
    <row r="237" spans="1:10" x14ac:dyDescent="0.2">
      <c r="A237" t="s">
        <v>513</v>
      </c>
      <c r="B237" s="2">
        <v>4000000000</v>
      </c>
      <c r="C237" s="1">
        <v>44188</v>
      </c>
      <c r="D237" t="s">
        <v>133</v>
      </c>
      <c r="E237" t="s">
        <v>369</v>
      </c>
      <c r="F237" t="s">
        <v>13</v>
      </c>
      <c r="G237" t="s">
        <v>14</v>
      </c>
      <c r="H237" s="3">
        <v>2017</v>
      </c>
      <c r="I237" s="7">
        <v>1000000000</v>
      </c>
      <c r="J237" t="s">
        <v>514</v>
      </c>
    </row>
    <row r="238" spans="1:10" x14ac:dyDescent="0.2">
      <c r="A238" t="s">
        <v>522</v>
      </c>
      <c r="B238" s="2">
        <v>4000000000</v>
      </c>
      <c r="C238" s="1">
        <v>44132</v>
      </c>
      <c r="D238" t="s">
        <v>23</v>
      </c>
      <c r="E238" t="s">
        <v>160</v>
      </c>
      <c r="F238" t="s">
        <v>19</v>
      </c>
      <c r="G238" t="s">
        <v>20</v>
      </c>
      <c r="H238" s="3">
        <v>2012</v>
      </c>
      <c r="I238" s="7">
        <v>404000000</v>
      </c>
      <c r="J238" t="s">
        <v>523</v>
      </c>
    </row>
    <row r="239" spans="1:10" x14ac:dyDescent="0.2">
      <c r="A239" t="s">
        <v>470</v>
      </c>
      <c r="B239" s="2">
        <v>4000000000</v>
      </c>
      <c r="C239" s="1">
        <v>41954</v>
      </c>
      <c r="D239" t="s">
        <v>213</v>
      </c>
      <c r="E239" t="s">
        <v>189</v>
      </c>
      <c r="F239" t="s">
        <v>190</v>
      </c>
      <c r="G239" t="s">
        <v>14</v>
      </c>
      <c r="H239" s="3">
        <v>2012</v>
      </c>
      <c r="I239" s="7">
        <v>216000000</v>
      </c>
      <c r="J239" t="s">
        <v>471</v>
      </c>
    </row>
    <row r="240" spans="1:10" x14ac:dyDescent="0.2">
      <c r="A240" t="s">
        <v>626</v>
      </c>
      <c r="B240" s="2">
        <v>4000000000</v>
      </c>
      <c r="C240" s="1">
        <v>44642</v>
      </c>
      <c r="D240" t="s">
        <v>27</v>
      </c>
      <c r="E240" t="s">
        <v>482</v>
      </c>
      <c r="F240" t="s">
        <v>19</v>
      </c>
      <c r="G240" t="s">
        <v>20</v>
      </c>
      <c r="H240" s="3">
        <v>2021</v>
      </c>
      <c r="I240" s="7">
        <v>450000000</v>
      </c>
      <c r="J240" t="s">
        <v>627</v>
      </c>
    </row>
    <row r="241" spans="1:10" x14ac:dyDescent="0.2">
      <c r="A241" t="s">
        <v>628</v>
      </c>
      <c r="B241" s="2">
        <v>4000000000</v>
      </c>
      <c r="C241" s="1">
        <v>44210</v>
      </c>
      <c r="D241" t="s">
        <v>36</v>
      </c>
      <c r="E241" t="s">
        <v>516</v>
      </c>
      <c r="F241" t="s">
        <v>19</v>
      </c>
      <c r="G241" t="s">
        <v>20</v>
      </c>
      <c r="H241" s="3">
        <v>2011</v>
      </c>
      <c r="I241" s="7">
        <v>1000000</v>
      </c>
      <c r="J241" t="s">
        <v>629</v>
      </c>
    </row>
    <row r="242" spans="1:10" x14ac:dyDescent="0.2">
      <c r="A242" t="s">
        <v>662</v>
      </c>
      <c r="B242" s="2">
        <v>3000000000</v>
      </c>
      <c r="C242" s="1">
        <v>44629</v>
      </c>
      <c r="D242" t="s">
        <v>17</v>
      </c>
      <c r="E242" t="s">
        <v>101</v>
      </c>
      <c r="F242" t="s">
        <v>19</v>
      </c>
      <c r="G242" t="s">
        <v>20</v>
      </c>
      <c r="H242" s="3">
        <v>2012</v>
      </c>
      <c r="I242" s="7">
        <v>225000000</v>
      </c>
      <c r="J242" t="s">
        <v>663</v>
      </c>
    </row>
    <row r="243" spans="1:10" x14ac:dyDescent="0.2">
      <c r="A243" t="s">
        <v>664</v>
      </c>
      <c r="B243" s="2">
        <v>3000000000</v>
      </c>
      <c r="C243" s="1">
        <v>43726</v>
      </c>
      <c r="D243" t="s">
        <v>201</v>
      </c>
      <c r="E243" t="s">
        <v>665</v>
      </c>
      <c r="F243" t="s">
        <v>666</v>
      </c>
      <c r="G243" t="s">
        <v>33</v>
      </c>
      <c r="H243" s="3">
        <v>2003</v>
      </c>
      <c r="I243" s="7">
        <v>408000000</v>
      </c>
      <c r="J243" t="s">
        <v>667</v>
      </c>
    </row>
    <row r="244" spans="1:10" x14ac:dyDescent="0.2">
      <c r="A244" t="s">
        <v>822</v>
      </c>
      <c r="B244" s="2">
        <v>3000000000</v>
      </c>
      <c r="C244" s="1">
        <v>44307</v>
      </c>
      <c r="D244" t="s">
        <v>36</v>
      </c>
      <c r="E244" t="s">
        <v>246</v>
      </c>
      <c r="F244" t="s">
        <v>19</v>
      </c>
      <c r="G244" t="s">
        <v>20</v>
      </c>
      <c r="H244" s="3">
        <v>2003</v>
      </c>
      <c r="I244" s="7">
        <v>360000000</v>
      </c>
      <c r="J244" t="s">
        <v>823</v>
      </c>
    </row>
    <row r="245" spans="1:10" x14ac:dyDescent="0.2">
      <c r="A245" t="s">
        <v>824</v>
      </c>
      <c r="B245" s="2">
        <v>3000000000</v>
      </c>
      <c r="C245" s="1">
        <v>42493</v>
      </c>
      <c r="D245" t="s">
        <v>68</v>
      </c>
      <c r="E245" t="s">
        <v>163</v>
      </c>
      <c r="F245" t="s">
        <v>19</v>
      </c>
      <c r="G245" t="s">
        <v>20</v>
      </c>
      <c r="H245" s="3">
        <v>2007</v>
      </c>
      <c r="I245" s="7">
        <v>500000000</v>
      </c>
      <c r="J245" t="s">
        <v>825</v>
      </c>
    </row>
    <row r="246" spans="1:10" x14ac:dyDescent="0.2">
      <c r="A246" t="s">
        <v>826</v>
      </c>
      <c r="B246" s="2">
        <v>3000000000</v>
      </c>
      <c r="C246" s="1">
        <v>44368</v>
      </c>
      <c r="D246" t="s">
        <v>27</v>
      </c>
      <c r="F246" t="s">
        <v>177</v>
      </c>
      <c r="G246" t="s">
        <v>14</v>
      </c>
      <c r="H246" s="3">
        <v>2015</v>
      </c>
      <c r="I246" s="7">
        <v>328000000</v>
      </c>
      <c r="J246" t="s">
        <v>827</v>
      </c>
    </row>
    <row r="247" spans="1:10" x14ac:dyDescent="0.2">
      <c r="A247" t="s">
        <v>828</v>
      </c>
      <c r="B247" s="2">
        <v>3000000000</v>
      </c>
      <c r="C247" s="1">
        <v>44545</v>
      </c>
      <c r="D247" t="s">
        <v>27</v>
      </c>
      <c r="E247" t="s">
        <v>28</v>
      </c>
      <c r="F247" t="s">
        <v>19</v>
      </c>
      <c r="G247" t="s">
        <v>20</v>
      </c>
      <c r="H247" s="3">
        <v>2017</v>
      </c>
      <c r="I247" s="7">
        <v>487000000</v>
      </c>
      <c r="J247" t="s">
        <v>829</v>
      </c>
    </row>
    <row r="248" spans="1:10" x14ac:dyDescent="0.2">
      <c r="A248" t="s">
        <v>773</v>
      </c>
      <c r="B248" s="2">
        <v>3000000000</v>
      </c>
      <c r="C248" s="1">
        <v>43956</v>
      </c>
      <c r="D248" t="s">
        <v>68</v>
      </c>
      <c r="E248" t="s">
        <v>774</v>
      </c>
      <c r="F248" t="s">
        <v>230</v>
      </c>
      <c r="G248" t="s">
        <v>20</v>
      </c>
      <c r="H248" s="3">
        <v>2015</v>
      </c>
      <c r="I248" s="7">
        <v>483000000</v>
      </c>
      <c r="J248" t="s">
        <v>775</v>
      </c>
    </row>
    <row r="249" spans="1:10" x14ac:dyDescent="0.2">
      <c r="A249" t="s">
        <v>668</v>
      </c>
      <c r="B249" s="2">
        <v>3000000000</v>
      </c>
      <c r="C249" s="1">
        <v>44356</v>
      </c>
      <c r="D249" t="s">
        <v>201</v>
      </c>
      <c r="E249" t="s">
        <v>669</v>
      </c>
      <c r="F249" t="s">
        <v>19</v>
      </c>
      <c r="G249" t="s">
        <v>20</v>
      </c>
      <c r="H249" s="3">
        <v>2019</v>
      </c>
      <c r="I249" s="7">
        <v>500000000</v>
      </c>
      <c r="J249" t="s">
        <v>670</v>
      </c>
    </row>
    <row r="250" spans="1:10" x14ac:dyDescent="0.2">
      <c r="A250" t="s">
        <v>646</v>
      </c>
      <c r="B250" s="2">
        <v>3000000000</v>
      </c>
      <c r="C250" s="1">
        <v>41421</v>
      </c>
      <c r="D250" t="s">
        <v>36</v>
      </c>
      <c r="E250" t="s">
        <v>28</v>
      </c>
      <c r="F250" t="s">
        <v>19</v>
      </c>
      <c r="G250" t="s">
        <v>20</v>
      </c>
      <c r="H250" s="3">
        <v>2005</v>
      </c>
      <c r="I250" s="7">
        <v>859000000</v>
      </c>
      <c r="J250" t="s">
        <v>647</v>
      </c>
    </row>
    <row r="251" spans="1:10" x14ac:dyDescent="0.2">
      <c r="A251" t="s">
        <v>712</v>
      </c>
      <c r="B251" s="2">
        <v>3000000000</v>
      </c>
      <c r="C251" s="1">
        <v>44256</v>
      </c>
      <c r="D251" t="s">
        <v>201</v>
      </c>
      <c r="E251" t="s">
        <v>101</v>
      </c>
      <c r="F251" t="s">
        <v>19</v>
      </c>
      <c r="G251" t="s">
        <v>20</v>
      </c>
      <c r="H251" s="3">
        <v>2017</v>
      </c>
      <c r="I251" s="7">
        <v>395000000</v>
      </c>
      <c r="J251" t="s">
        <v>713</v>
      </c>
    </row>
    <row r="252" spans="1:10" x14ac:dyDescent="0.2">
      <c r="A252" t="s">
        <v>796</v>
      </c>
      <c r="B252" s="2">
        <v>3000000000</v>
      </c>
      <c r="C252" s="1">
        <v>44407</v>
      </c>
      <c r="D252" t="s">
        <v>27</v>
      </c>
      <c r="E252" t="s">
        <v>797</v>
      </c>
      <c r="F252" t="s">
        <v>70</v>
      </c>
      <c r="G252" t="s">
        <v>14</v>
      </c>
      <c r="H252" s="3">
        <v>2018</v>
      </c>
      <c r="I252" s="7">
        <v>600000000</v>
      </c>
      <c r="J252" t="s">
        <v>798</v>
      </c>
    </row>
    <row r="253" spans="1:10" x14ac:dyDescent="0.2">
      <c r="A253" t="s">
        <v>760</v>
      </c>
      <c r="B253" s="2">
        <v>3000000000</v>
      </c>
      <c r="C253" s="1">
        <v>44460</v>
      </c>
      <c r="D253" t="s">
        <v>27</v>
      </c>
      <c r="E253" t="s">
        <v>293</v>
      </c>
      <c r="F253" t="s">
        <v>19</v>
      </c>
      <c r="G253" t="s">
        <v>20</v>
      </c>
      <c r="H253" s="3">
        <v>2016</v>
      </c>
      <c r="I253" s="7">
        <v>398000000</v>
      </c>
      <c r="J253" t="s">
        <v>761</v>
      </c>
    </row>
    <row r="254" spans="1:10" x14ac:dyDescent="0.2">
      <c r="A254" t="s">
        <v>830</v>
      </c>
      <c r="B254" s="2">
        <v>3000000000</v>
      </c>
      <c r="C254" s="1">
        <v>44266</v>
      </c>
      <c r="D254" t="s">
        <v>27</v>
      </c>
      <c r="E254" t="s">
        <v>831</v>
      </c>
      <c r="F254" t="s">
        <v>19</v>
      </c>
      <c r="G254" t="s">
        <v>20</v>
      </c>
      <c r="H254" s="3">
        <v>2017</v>
      </c>
      <c r="I254" s="7">
        <v>1000000000</v>
      </c>
      <c r="J254" t="s">
        <v>832</v>
      </c>
    </row>
    <row r="255" spans="1:10" x14ac:dyDescent="0.2">
      <c r="A255" t="s">
        <v>776</v>
      </c>
      <c r="B255" s="2">
        <v>3000000000</v>
      </c>
      <c r="C255" s="1">
        <v>44432</v>
      </c>
      <c r="D255" t="s">
        <v>27</v>
      </c>
      <c r="E255" t="s">
        <v>229</v>
      </c>
      <c r="F255" t="s">
        <v>230</v>
      </c>
      <c r="G255" t="s">
        <v>20</v>
      </c>
      <c r="H255" s="3">
        <v>2014</v>
      </c>
      <c r="I255" s="7">
        <v>299000000</v>
      </c>
      <c r="J255" t="s">
        <v>777</v>
      </c>
    </row>
    <row r="256" spans="1:10" x14ac:dyDescent="0.2">
      <c r="A256" t="s">
        <v>671</v>
      </c>
      <c r="B256" s="2">
        <v>3000000000</v>
      </c>
      <c r="C256" s="1">
        <v>43210</v>
      </c>
      <c r="D256" t="s">
        <v>133</v>
      </c>
      <c r="E256" t="s">
        <v>672</v>
      </c>
      <c r="F256" t="s">
        <v>13</v>
      </c>
      <c r="G256" t="s">
        <v>14</v>
      </c>
      <c r="H256" s="3">
        <v>2016</v>
      </c>
      <c r="I256" s="7">
        <v>1000000000</v>
      </c>
      <c r="J256" t="s">
        <v>673</v>
      </c>
    </row>
    <row r="257" spans="1:10" x14ac:dyDescent="0.2">
      <c r="A257" t="s">
        <v>833</v>
      </c>
      <c r="B257" s="2">
        <v>3000000000</v>
      </c>
      <c r="C257" s="1">
        <v>44222</v>
      </c>
      <c r="D257" t="s">
        <v>36</v>
      </c>
      <c r="E257" t="s">
        <v>424</v>
      </c>
      <c r="F257" t="s">
        <v>19</v>
      </c>
      <c r="G257" t="s">
        <v>20</v>
      </c>
      <c r="H257" s="3">
        <v>2013</v>
      </c>
      <c r="I257" s="7">
        <v>351000000</v>
      </c>
      <c r="J257" t="s">
        <v>834</v>
      </c>
    </row>
    <row r="258" spans="1:10" x14ac:dyDescent="0.2">
      <c r="A258" t="s">
        <v>835</v>
      </c>
      <c r="B258" s="2">
        <v>3000000000</v>
      </c>
      <c r="C258" s="1">
        <v>44398</v>
      </c>
      <c r="D258" t="s">
        <v>97</v>
      </c>
      <c r="E258" t="s">
        <v>28</v>
      </c>
      <c r="F258" t="s">
        <v>19</v>
      </c>
      <c r="G258" t="s">
        <v>20</v>
      </c>
      <c r="H258" s="3">
        <v>2015</v>
      </c>
      <c r="I258" s="7">
        <v>523000000</v>
      </c>
      <c r="J258" t="s">
        <v>836</v>
      </c>
    </row>
    <row r="259" spans="1:10" x14ac:dyDescent="0.2">
      <c r="A259" t="s">
        <v>739</v>
      </c>
      <c r="B259" s="2">
        <v>3000000000</v>
      </c>
      <c r="C259" s="1">
        <v>44159</v>
      </c>
      <c r="D259" t="s">
        <v>23</v>
      </c>
      <c r="E259" t="s">
        <v>442</v>
      </c>
      <c r="F259" t="s">
        <v>70</v>
      </c>
      <c r="G259" t="s">
        <v>14</v>
      </c>
      <c r="H259" s="3">
        <v>2015</v>
      </c>
      <c r="I259" s="7">
        <v>1000000000</v>
      </c>
      <c r="J259" t="s">
        <v>740</v>
      </c>
    </row>
    <row r="260" spans="1:10" x14ac:dyDescent="0.2">
      <c r="A260" t="s">
        <v>674</v>
      </c>
      <c r="B260" s="2">
        <v>3000000000</v>
      </c>
      <c r="C260" s="1">
        <v>44152</v>
      </c>
      <c r="D260" t="s">
        <v>201</v>
      </c>
      <c r="E260" t="s">
        <v>356</v>
      </c>
      <c r="F260" t="s">
        <v>357</v>
      </c>
      <c r="G260" t="s">
        <v>14</v>
      </c>
      <c r="H260" s="3">
        <v>2015</v>
      </c>
      <c r="I260" s="7">
        <v>532000000</v>
      </c>
      <c r="J260" t="s">
        <v>675</v>
      </c>
    </row>
    <row r="261" spans="1:10" x14ac:dyDescent="0.2">
      <c r="A261" t="s">
        <v>778</v>
      </c>
      <c r="B261" s="2">
        <v>3000000000</v>
      </c>
      <c r="C261" s="1">
        <v>44264</v>
      </c>
      <c r="D261" t="s">
        <v>27</v>
      </c>
      <c r="E261" t="s">
        <v>101</v>
      </c>
      <c r="F261" t="s">
        <v>19</v>
      </c>
      <c r="G261" t="s">
        <v>20</v>
      </c>
      <c r="H261" s="3">
        <v>2016</v>
      </c>
      <c r="I261" s="7">
        <v>326000000</v>
      </c>
      <c r="J261" t="s">
        <v>779</v>
      </c>
    </row>
    <row r="262" spans="1:10" x14ac:dyDescent="0.2">
      <c r="A262" t="s">
        <v>837</v>
      </c>
      <c r="B262" s="2">
        <v>3000000000</v>
      </c>
      <c r="C262" s="1">
        <v>43235</v>
      </c>
      <c r="D262" t="s">
        <v>27</v>
      </c>
      <c r="E262" t="s">
        <v>160</v>
      </c>
      <c r="F262" t="s">
        <v>19</v>
      </c>
      <c r="G262" t="s">
        <v>20</v>
      </c>
      <c r="H262" s="3">
        <v>2013</v>
      </c>
      <c r="I262" s="7">
        <v>711000000</v>
      </c>
      <c r="J262" t="s">
        <v>838</v>
      </c>
    </row>
    <row r="263" spans="1:10" x14ac:dyDescent="0.2">
      <c r="A263" t="s">
        <v>714</v>
      </c>
      <c r="B263" s="2">
        <v>3000000000</v>
      </c>
      <c r="C263" s="1">
        <v>44258</v>
      </c>
      <c r="D263" t="s">
        <v>36</v>
      </c>
      <c r="E263" t="s">
        <v>516</v>
      </c>
      <c r="F263" t="s">
        <v>19</v>
      </c>
      <c r="G263" t="s">
        <v>20</v>
      </c>
      <c r="H263" s="3">
        <v>2012</v>
      </c>
      <c r="I263" s="7">
        <v>496000000</v>
      </c>
      <c r="J263" t="s">
        <v>715</v>
      </c>
    </row>
    <row r="264" spans="1:10" x14ac:dyDescent="0.2">
      <c r="A264" t="s">
        <v>839</v>
      </c>
      <c r="B264" s="2">
        <v>3000000000</v>
      </c>
      <c r="C264" s="1">
        <v>43725</v>
      </c>
      <c r="D264" t="s">
        <v>97</v>
      </c>
      <c r="E264" t="s">
        <v>840</v>
      </c>
      <c r="F264" t="s">
        <v>43</v>
      </c>
      <c r="G264" t="s">
        <v>33</v>
      </c>
      <c r="H264" s="3">
        <v>2014</v>
      </c>
      <c r="I264" s="7">
        <v>975000000</v>
      </c>
      <c r="J264" t="s">
        <v>841</v>
      </c>
    </row>
    <row r="265" spans="1:10" x14ac:dyDescent="0.2">
      <c r="A265" t="s">
        <v>658</v>
      </c>
      <c r="B265" s="2">
        <v>3000000000</v>
      </c>
      <c r="C265" s="1">
        <v>43262</v>
      </c>
      <c r="D265" t="s">
        <v>52</v>
      </c>
      <c r="E265" t="s">
        <v>233</v>
      </c>
      <c r="F265" t="s">
        <v>19</v>
      </c>
      <c r="G265" t="s">
        <v>20</v>
      </c>
      <c r="H265" s="3">
        <v>2013</v>
      </c>
      <c r="I265" s="7">
        <v>660000000</v>
      </c>
      <c r="J265" t="s">
        <v>659</v>
      </c>
    </row>
    <row r="266" spans="1:10" x14ac:dyDescent="0.2">
      <c r="A266" t="s">
        <v>842</v>
      </c>
      <c r="B266" s="2">
        <v>3000000000</v>
      </c>
      <c r="C266" s="1">
        <v>44405</v>
      </c>
      <c r="D266" t="s">
        <v>36</v>
      </c>
      <c r="E266" t="s">
        <v>208</v>
      </c>
      <c r="F266" t="s">
        <v>149</v>
      </c>
      <c r="G266" t="s">
        <v>33</v>
      </c>
      <c r="H266" s="3">
        <v>2013</v>
      </c>
      <c r="I266" s="7">
        <v>333000000</v>
      </c>
      <c r="J266" t="s">
        <v>843</v>
      </c>
    </row>
    <row r="267" spans="1:10" x14ac:dyDescent="0.2">
      <c r="A267" t="s">
        <v>780</v>
      </c>
      <c r="B267" s="2">
        <v>3000000000</v>
      </c>
      <c r="C267" s="1">
        <v>44341</v>
      </c>
      <c r="D267" t="s">
        <v>36</v>
      </c>
      <c r="E267" t="s">
        <v>315</v>
      </c>
      <c r="F267" t="s">
        <v>316</v>
      </c>
      <c r="G267" t="s">
        <v>33</v>
      </c>
      <c r="H267" s="3">
        <v>2012</v>
      </c>
      <c r="I267" s="7">
        <v>812000000</v>
      </c>
      <c r="J267" t="s">
        <v>781</v>
      </c>
    </row>
    <row r="268" spans="1:10" x14ac:dyDescent="0.2">
      <c r="A268" t="s">
        <v>762</v>
      </c>
      <c r="B268" s="2">
        <v>3000000000</v>
      </c>
      <c r="C268" s="1">
        <v>43364</v>
      </c>
      <c r="D268" t="s">
        <v>46</v>
      </c>
      <c r="E268" t="s">
        <v>497</v>
      </c>
      <c r="F268" t="s">
        <v>19</v>
      </c>
      <c r="G268" t="s">
        <v>20</v>
      </c>
      <c r="H268" s="3">
        <v>2015</v>
      </c>
      <c r="I268" s="7">
        <v>666000000</v>
      </c>
      <c r="J268" t="s">
        <v>763</v>
      </c>
    </row>
    <row r="269" spans="1:10" x14ac:dyDescent="0.2">
      <c r="A269" t="s">
        <v>844</v>
      </c>
      <c r="B269" s="2">
        <v>3000000000</v>
      </c>
      <c r="C269" s="1">
        <v>44603</v>
      </c>
      <c r="D269" t="s">
        <v>27</v>
      </c>
      <c r="E269" t="s">
        <v>845</v>
      </c>
      <c r="F269" t="s">
        <v>19</v>
      </c>
      <c r="G269" t="s">
        <v>20</v>
      </c>
      <c r="H269" s="3">
        <v>2008</v>
      </c>
      <c r="I269" s="7">
        <v>775000000</v>
      </c>
      <c r="J269" t="s">
        <v>846</v>
      </c>
    </row>
    <row r="270" spans="1:10" x14ac:dyDescent="0.2">
      <c r="A270" t="s">
        <v>660</v>
      </c>
      <c r="B270" s="2">
        <v>3000000000</v>
      </c>
      <c r="C270" s="1">
        <v>43683</v>
      </c>
      <c r="D270" t="s">
        <v>201</v>
      </c>
      <c r="E270" t="s">
        <v>160</v>
      </c>
      <c r="F270" t="s">
        <v>19</v>
      </c>
      <c r="G270" t="s">
        <v>20</v>
      </c>
      <c r="H270" s="3">
        <v>2012</v>
      </c>
      <c r="I270" s="7">
        <v>714000000</v>
      </c>
      <c r="J270" t="s">
        <v>661</v>
      </c>
    </row>
    <row r="271" spans="1:10" x14ac:dyDescent="0.2">
      <c r="A271" t="s">
        <v>630</v>
      </c>
      <c r="B271" s="2">
        <v>3000000000</v>
      </c>
      <c r="C271" s="1">
        <v>42501</v>
      </c>
      <c r="D271" t="s">
        <v>17</v>
      </c>
      <c r="E271" t="s">
        <v>24</v>
      </c>
      <c r="F271" t="s">
        <v>13</v>
      </c>
      <c r="G271" t="s">
        <v>14</v>
      </c>
      <c r="H271" s="3">
        <v>2006</v>
      </c>
      <c r="I271" s="7">
        <v>154000000</v>
      </c>
      <c r="J271" t="s">
        <v>631</v>
      </c>
    </row>
    <row r="272" spans="1:10" x14ac:dyDescent="0.2">
      <c r="A272" t="s">
        <v>847</v>
      </c>
      <c r="B272" s="2">
        <v>3000000000</v>
      </c>
      <c r="C272" s="1">
        <v>43523</v>
      </c>
      <c r="D272" t="s">
        <v>46</v>
      </c>
      <c r="E272" t="s">
        <v>442</v>
      </c>
      <c r="F272" t="s">
        <v>70</v>
      </c>
      <c r="G272" t="s">
        <v>14</v>
      </c>
      <c r="H272" s="3">
        <v>2011</v>
      </c>
      <c r="I272" s="7">
        <v>1000000000</v>
      </c>
      <c r="J272" t="s">
        <v>848</v>
      </c>
    </row>
    <row r="273" spans="1:10" x14ac:dyDescent="0.2">
      <c r="A273" t="s">
        <v>676</v>
      </c>
      <c r="B273" s="2">
        <v>3000000000</v>
      </c>
      <c r="C273" s="1">
        <v>44211</v>
      </c>
      <c r="D273" t="s">
        <v>27</v>
      </c>
      <c r="E273" t="s">
        <v>69</v>
      </c>
      <c r="F273" t="s">
        <v>70</v>
      </c>
      <c r="G273" t="s">
        <v>14</v>
      </c>
      <c r="H273" s="3">
        <v>2016</v>
      </c>
      <c r="I273" s="7">
        <v>531000000</v>
      </c>
      <c r="J273" t="s">
        <v>677</v>
      </c>
    </row>
    <row r="274" spans="1:10" x14ac:dyDescent="0.2">
      <c r="A274" t="s">
        <v>764</v>
      </c>
      <c r="B274" s="2">
        <v>3000000000</v>
      </c>
      <c r="C274" s="1">
        <v>44377</v>
      </c>
      <c r="D274" t="s">
        <v>213</v>
      </c>
      <c r="E274" t="s">
        <v>117</v>
      </c>
      <c r="F274" t="s">
        <v>118</v>
      </c>
      <c r="G274" t="s">
        <v>33</v>
      </c>
      <c r="H274" s="3">
        <v>2019</v>
      </c>
      <c r="I274" s="7">
        <v>468000000</v>
      </c>
      <c r="J274" t="s">
        <v>765</v>
      </c>
    </row>
    <row r="275" spans="1:10" x14ac:dyDescent="0.2">
      <c r="A275" t="s">
        <v>799</v>
      </c>
      <c r="B275" s="2">
        <v>3000000000</v>
      </c>
      <c r="C275" s="1">
        <v>44428</v>
      </c>
      <c r="D275" t="s">
        <v>27</v>
      </c>
      <c r="E275" t="s">
        <v>800</v>
      </c>
      <c r="F275" t="s">
        <v>19</v>
      </c>
      <c r="G275" t="s">
        <v>20</v>
      </c>
      <c r="H275" s="3">
        <v>2012</v>
      </c>
      <c r="I275" s="7">
        <v>551000000</v>
      </c>
      <c r="J275" t="s">
        <v>801</v>
      </c>
    </row>
    <row r="276" spans="1:10" x14ac:dyDescent="0.2">
      <c r="A276" t="s">
        <v>782</v>
      </c>
      <c r="B276" s="2">
        <v>3000000000</v>
      </c>
      <c r="C276" s="1">
        <v>44420</v>
      </c>
      <c r="D276" t="s">
        <v>68</v>
      </c>
      <c r="E276" t="s">
        <v>219</v>
      </c>
      <c r="F276" t="s">
        <v>70</v>
      </c>
      <c r="G276" t="s">
        <v>14</v>
      </c>
      <c r="H276" s="3">
        <v>2010</v>
      </c>
      <c r="I276" s="7">
        <v>591000000</v>
      </c>
      <c r="J276" t="s">
        <v>783</v>
      </c>
    </row>
    <row r="277" spans="1:10" x14ac:dyDescent="0.2">
      <c r="A277" t="s">
        <v>741</v>
      </c>
      <c r="B277" s="2">
        <v>3000000000</v>
      </c>
      <c r="C277" s="1">
        <v>44327</v>
      </c>
      <c r="D277" t="s">
        <v>27</v>
      </c>
      <c r="E277" t="s">
        <v>28</v>
      </c>
      <c r="F277" t="s">
        <v>19</v>
      </c>
      <c r="G277" t="s">
        <v>20</v>
      </c>
      <c r="H277" s="3">
        <v>2016</v>
      </c>
      <c r="I277" s="7">
        <v>407000000</v>
      </c>
      <c r="J277" t="s">
        <v>742</v>
      </c>
    </row>
    <row r="278" spans="1:10" x14ac:dyDescent="0.2">
      <c r="A278" t="s">
        <v>678</v>
      </c>
      <c r="B278" s="2">
        <v>3000000000</v>
      </c>
      <c r="C278" s="1">
        <v>44286</v>
      </c>
      <c r="D278" t="s">
        <v>23</v>
      </c>
      <c r="E278" t="s">
        <v>679</v>
      </c>
      <c r="F278" t="s">
        <v>19</v>
      </c>
      <c r="G278" t="s">
        <v>20</v>
      </c>
      <c r="H278" s="3">
        <v>2014</v>
      </c>
      <c r="I278" s="7">
        <v>582000000</v>
      </c>
      <c r="J278" t="s">
        <v>680</v>
      </c>
    </row>
    <row r="279" spans="1:10" x14ac:dyDescent="0.2">
      <c r="A279" t="s">
        <v>802</v>
      </c>
      <c r="B279" s="2">
        <v>3000000000</v>
      </c>
      <c r="C279" s="1">
        <v>44531</v>
      </c>
      <c r="D279" t="s">
        <v>23</v>
      </c>
      <c r="E279" t="s">
        <v>208</v>
      </c>
      <c r="F279" t="s">
        <v>149</v>
      </c>
      <c r="G279" t="s">
        <v>33</v>
      </c>
      <c r="H279" s="3">
        <v>2021</v>
      </c>
      <c r="I279" s="7">
        <v>1000000000</v>
      </c>
      <c r="J279" t="s">
        <v>803</v>
      </c>
    </row>
    <row r="280" spans="1:10" x14ac:dyDescent="0.2">
      <c r="A280" t="s">
        <v>849</v>
      </c>
      <c r="B280" s="2">
        <v>3000000000</v>
      </c>
      <c r="C280" s="1">
        <v>43664</v>
      </c>
      <c r="D280" t="s">
        <v>133</v>
      </c>
      <c r="E280" t="s">
        <v>148</v>
      </c>
      <c r="F280" t="s">
        <v>149</v>
      </c>
      <c r="G280" t="s">
        <v>33</v>
      </c>
      <c r="H280" s="3">
        <v>2013</v>
      </c>
      <c r="I280" s="7">
        <v>1000000000</v>
      </c>
      <c r="J280" t="s">
        <v>850</v>
      </c>
    </row>
    <row r="281" spans="1:10" x14ac:dyDescent="0.2">
      <c r="A281" t="s">
        <v>851</v>
      </c>
      <c r="B281" s="2">
        <v>3000000000</v>
      </c>
      <c r="C281" s="1">
        <v>44264</v>
      </c>
      <c r="D281" t="s">
        <v>27</v>
      </c>
      <c r="E281" t="s">
        <v>28</v>
      </c>
      <c r="F281" t="s">
        <v>19</v>
      </c>
      <c r="G281" t="s">
        <v>20</v>
      </c>
      <c r="H281" s="3">
        <v>2016</v>
      </c>
      <c r="I281" s="7">
        <v>474000000</v>
      </c>
      <c r="J281" t="s">
        <v>852</v>
      </c>
    </row>
    <row r="282" spans="1:10" x14ac:dyDescent="0.2">
      <c r="A282" t="s">
        <v>853</v>
      </c>
      <c r="B282" s="2">
        <v>3000000000</v>
      </c>
      <c r="C282" s="1">
        <v>44154</v>
      </c>
      <c r="D282" t="s">
        <v>201</v>
      </c>
      <c r="E282" t="s">
        <v>101</v>
      </c>
      <c r="F282" t="s">
        <v>19</v>
      </c>
      <c r="G282" t="s">
        <v>20</v>
      </c>
      <c r="H282" s="3">
        <v>2013</v>
      </c>
      <c r="I282" s="7">
        <v>525000000</v>
      </c>
      <c r="J282" t="s">
        <v>854</v>
      </c>
    </row>
    <row r="283" spans="1:10" x14ac:dyDescent="0.2">
      <c r="A283" t="s">
        <v>681</v>
      </c>
      <c r="B283" s="2">
        <v>3000000000</v>
      </c>
      <c r="C283" s="1">
        <v>44650</v>
      </c>
      <c r="D283" t="s">
        <v>36</v>
      </c>
      <c r="E283" t="s">
        <v>219</v>
      </c>
      <c r="F283" t="s">
        <v>70</v>
      </c>
      <c r="G283" t="s">
        <v>14</v>
      </c>
      <c r="H283" s="3">
        <v>2006</v>
      </c>
      <c r="I283" s="7">
        <v>75000000</v>
      </c>
      <c r="J283" t="s">
        <v>682</v>
      </c>
    </row>
    <row r="284" spans="1:10" x14ac:dyDescent="0.2">
      <c r="A284" t="s">
        <v>808</v>
      </c>
      <c r="B284" s="2">
        <v>3000000000</v>
      </c>
      <c r="C284" s="1">
        <v>44280</v>
      </c>
      <c r="D284" t="s">
        <v>23</v>
      </c>
      <c r="E284" t="s">
        <v>208</v>
      </c>
      <c r="F284" t="s">
        <v>149</v>
      </c>
      <c r="G284" t="s">
        <v>33</v>
      </c>
      <c r="H284" s="3">
        <v>2020</v>
      </c>
      <c r="I284" s="7">
        <v>1000000000</v>
      </c>
      <c r="J284" t="s">
        <v>809</v>
      </c>
    </row>
    <row r="285" spans="1:10" x14ac:dyDescent="0.2">
      <c r="A285" t="s">
        <v>683</v>
      </c>
      <c r="B285" s="2">
        <v>3000000000</v>
      </c>
      <c r="C285" s="1">
        <v>44369</v>
      </c>
      <c r="D285" t="s">
        <v>68</v>
      </c>
      <c r="E285" t="s">
        <v>573</v>
      </c>
      <c r="F285" t="s">
        <v>574</v>
      </c>
      <c r="G285" t="s">
        <v>33</v>
      </c>
      <c r="H285" s="3">
        <v>2017</v>
      </c>
      <c r="I285" s="7">
        <v>685000000</v>
      </c>
      <c r="J285" t="s">
        <v>684</v>
      </c>
    </row>
    <row r="286" spans="1:10" x14ac:dyDescent="0.2">
      <c r="A286" t="s">
        <v>855</v>
      </c>
      <c r="B286" s="2">
        <v>3000000000</v>
      </c>
      <c r="C286" s="1">
        <v>44280</v>
      </c>
      <c r="D286" t="s">
        <v>36</v>
      </c>
      <c r="E286" t="s">
        <v>101</v>
      </c>
      <c r="F286" t="s">
        <v>19</v>
      </c>
      <c r="G286" t="s">
        <v>20</v>
      </c>
      <c r="H286" s="3">
        <v>2014</v>
      </c>
      <c r="I286" s="7">
        <v>535000000</v>
      </c>
      <c r="J286" t="s">
        <v>856</v>
      </c>
    </row>
    <row r="287" spans="1:10" x14ac:dyDescent="0.2">
      <c r="A287" t="s">
        <v>770</v>
      </c>
      <c r="B287" s="2">
        <v>3000000000</v>
      </c>
      <c r="C287" s="1">
        <v>43452</v>
      </c>
      <c r="D287" t="s">
        <v>11</v>
      </c>
      <c r="E287" t="s">
        <v>771</v>
      </c>
      <c r="F287" t="s">
        <v>43</v>
      </c>
      <c r="G287" t="s">
        <v>33</v>
      </c>
      <c r="H287" s="3">
        <v>2016</v>
      </c>
      <c r="I287" s="7">
        <v>682000000</v>
      </c>
      <c r="J287" t="s">
        <v>772</v>
      </c>
    </row>
    <row r="288" spans="1:10" x14ac:dyDescent="0.2">
      <c r="A288" t="s">
        <v>857</v>
      </c>
      <c r="B288" s="2">
        <v>3000000000</v>
      </c>
      <c r="C288" s="1">
        <v>44293</v>
      </c>
      <c r="D288" t="s">
        <v>27</v>
      </c>
      <c r="E288" t="s">
        <v>69</v>
      </c>
      <c r="F288" t="s">
        <v>70</v>
      </c>
      <c r="G288" t="s">
        <v>14</v>
      </c>
      <c r="H288" s="3">
        <v>2017</v>
      </c>
      <c r="I288" s="7">
        <v>393000000</v>
      </c>
      <c r="J288" t="s">
        <v>858</v>
      </c>
    </row>
    <row r="289" spans="1:10" x14ac:dyDescent="0.2">
      <c r="A289" t="s">
        <v>810</v>
      </c>
      <c r="B289" s="2">
        <v>3000000000</v>
      </c>
      <c r="C289" s="1">
        <v>43837</v>
      </c>
      <c r="D289" t="s">
        <v>27</v>
      </c>
      <c r="E289" t="s">
        <v>811</v>
      </c>
      <c r="F289" t="s">
        <v>19</v>
      </c>
      <c r="G289" t="s">
        <v>20</v>
      </c>
      <c r="H289" s="3">
        <v>2006</v>
      </c>
      <c r="I289" s="7">
        <v>475000000</v>
      </c>
      <c r="J289" t="s">
        <v>812</v>
      </c>
    </row>
    <row r="290" spans="1:10" x14ac:dyDescent="0.2">
      <c r="A290" t="s">
        <v>652</v>
      </c>
      <c r="B290" s="2">
        <v>3000000000</v>
      </c>
      <c r="C290" s="1">
        <v>43123</v>
      </c>
      <c r="D290" t="s">
        <v>46</v>
      </c>
      <c r="E290" t="s">
        <v>24</v>
      </c>
      <c r="F290" t="s">
        <v>13</v>
      </c>
      <c r="G290" t="s">
        <v>14</v>
      </c>
      <c r="H290" s="3">
        <v>2015</v>
      </c>
      <c r="I290" s="7">
        <v>1000000000</v>
      </c>
      <c r="J290" t="s">
        <v>653</v>
      </c>
    </row>
    <row r="291" spans="1:10" x14ac:dyDescent="0.2">
      <c r="A291" t="s">
        <v>766</v>
      </c>
      <c r="B291" s="2">
        <v>3000000000</v>
      </c>
      <c r="C291" s="1">
        <v>42108</v>
      </c>
      <c r="D291" t="s">
        <v>201</v>
      </c>
      <c r="E291" t="s">
        <v>516</v>
      </c>
      <c r="F291" t="s">
        <v>19</v>
      </c>
      <c r="G291" t="s">
        <v>20</v>
      </c>
      <c r="H291" s="3">
        <v>2013</v>
      </c>
      <c r="I291" s="7">
        <v>558000000</v>
      </c>
      <c r="J291" t="s">
        <v>767</v>
      </c>
    </row>
    <row r="292" spans="1:10" x14ac:dyDescent="0.2">
      <c r="A292" t="s">
        <v>685</v>
      </c>
      <c r="B292" s="2">
        <v>3000000000</v>
      </c>
      <c r="C292" s="1">
        <v>44627</v>
      </c>
      <c r="D292" t="s">
        <v>27</v>
      </c>
      <c r="E292" t="s">
        <v>686</v>
      </c>
      <c r="F292" t="s">
        <v>38</v>
      </c>
      <c r="G292" t="s">
        <v>39</v>
      </c>
      <c r="H292" s="3">
        <v>2018</v>
      </c>
      <c r="I292" s="7">
        <v>280000000</v>
      </c>
      <c r="J292" t="s">
        <v>687</v>
      </c>
    </row>
    <row r="293" spans="1:10" x14ac:dyDescent="0.2">
      <c r="A293" t="s">
        <v>688</v>
      </c>
      <c r="B293" s="2">
        <v>3000000000</v>
      </c>
      <c r="C293" s="1">
        <v>44252</v>
      </c>
      <c r="D293" t="s">
        <v>23</v>
      </c>
      <c r="E293" t="s">
        <v>689</v>
      </c>
      <c r="F293" t="s">
        <v>70</v>
      </c>
      <c r="G293" t="s">
        <v>14</v>
      </c>
      <c r="H293" s="3">
        <v>2016</v>
      </c>
      <c r="I293" s="7">
        <v>274000000</v>
      </c>
      <c r="J293" t="s">
        <v>690</v>
      </c>
    </row>
    <row r="294" spans="1:10" x14ac:dyDescent="0.2">
      <c r="A294" t="s">
        <v>784</v>
      </c>
      <c r="B294" s="2">
        <v>3000000000</v>
      </c>
      <c r="C294" s="1">
        <v>44246</v>
      </c>
      <c r="D294" t="s">
        <v>97</v>
      </c>
      <c r="E294" t="s">
        <v>28</v>
      </c>
      <c r="F294" t="s">
        <v>19</v>
      </c>
      <c r="G294" t="s">
        <v>20</v>
      </c>
      <c r="H294" s="3">
        <v>2014</v>
      </c>
      <c r="I294" s="7">
        <v>379000000</v>
      </c>
      <c r="J294" t="s">
        <v>785</v>
      </c>
    </row>
    <row r="295" spans="1:10" x14ac:dyDescent="0.2">
      <c r="A295" t="s">
        <v>859</v>
      </c>
      <c r="B295" s="2">
        <v>3000000000</v>
      </c>
      <c r="C295" s="1">
        <v>44574</v>
      </c>
      <c r="D295" t="s">
        <v>27</v>
      </c>
      <c r="E295" t="s">
        <v>28</v>
      </c>
      <c r="F295" t="s">
        <v>19</v>
      </c>
      <c r="G295" t="s">
        <v>20</v>
      </c>
      <c r="H295" s="3">
        <v>2017</v>
      </c>
      <c r="I295" s="7">
        <v>187000000</v>
      </c>
      <c r="J295" t="s">
        <v>860</v>
      </c>
    </row>
    <row r="296" spans="1:10" x14ac:dyDescent="0.2">
      <c r="A296" t="s">
        <v>786</v>
      </c>
      <c r="B296" s="2">
        <v>3000000000</v>
      </c>
      <c r="C296" s="1">
        <v>44579</v>
      </c>
      <c r="D296" t="s">
        <v>36</v>
      </c>
      <c r="E296" t="s">
        <v>787</v>
      </c>
      <c r="F296" t="s">
        <v>19</v>
      </c>
      <c r="G296" t="s">
        <v>20</v>
      </c>
      <c r="H296" s="3">
        <v>2014</v>
      </c>
      <c r="I296" s="7">
        <v>334000000</v>
      </c>
      <c r="J296" t="s">
        <v>788</v>
      </c>
    </row>
    <row r="297" spans="1:10" x14ac:dyDescent="0.2">
      <c r="A297" t="s">
        <v>723</v>
      </c>
      <c r="B297" s="2">
        <v>3000000000</v>
      </c>
      <c r="C297" s="1">
        <v>44452</v>
      </c>
      <c r="D297" t="s">
        <v>52</v>
      </c>
      <c r="E297" t="s">
        <v>724</v>
      </c>
      <c r="F297" t="s">
        <v>19</v>
      </c>
      <c r="G297" t="s">
        <v>20</v>
      </c>
      <c r="H297" s="3">
        <v>2012</v>
      </c>
      <c r="I297" s="7">
        <v>407000000</v>
      </c>
      <c r="J297" t="s">
        <v>725</v>
      </c>
    </row>
    <row r="298" spans="1:10" x14ac:dyDescent="0.2">
      <c r="A298" t="s">
        <v>861</v>
      </c>
      <c r="B298" s="2">
        <v>3000000000</v>
      </c>
      <c r="C298" s="1">
        <v>43761</v>
      </c>
      <c r="D298" t="s">
        <v>23</v>
      </c>
      <c r="E298" t="s">
        <v>862</v>
      </c>
      <c r="F298" t="s">
        <v>13</v>
      </c>
      <c r="G298" t="s">
        <v>14</v>
      </c>
      <c r="H298" s="3">
        <v>2014</v>
      </c>
      <c r="I298" s="7">
        <v>612000000</v>
      </c>
      <c r="J298" t="s">
        <v>863</v>
      </c>
    </row>
    <row r="299" spans="1:10" x14ac:dyDescent="0.2">
      <c r="A299" t="s">
        <v>743</v>
      </c>
      <c r="B299" s="2">
        <v>3000000000</v>
      </c>
      <c r="C299" s="1">
        <v>43973</v>
      </c>
      <c r="D299" t="s">
        <v>97</v>
      </c>
      <c r="E299" t="s">
        <v>28</v>
      </c>
      <c r="F299" t="s">
        <v>19</v>
      </c>
      <c r="G299" t="s">
        <v>20</v>
      </c>
      <c r="H299" s="3">
        <v>2014</v>
      </c>
      <c r="I299" s="7">
        <v>314000000</v>
      </c>
      <c r="J299" t="s">
        <v>744</v>
      </c>
    </row>
    <row r="300" spans="1:10" x14ac:dyDescent="0.2">
      <c r="A300" t="s">
        <v>632</v>
      </c>
      <c r="B300" s="2">
        <v>3000000000</v>
      </c>
      <c r="C300" s="1">
        <v>44386</v>
      </c>
      <c r="D300" t="s">
        <v>46</v>
      </c>
      <c r="E300" t="s">
        <v>189</v>
      </c>
      <c r="F300" t="s">
        <v>190</v>
      </c>
      <c r="G300" t="s">
        <v>14</v>
      </c>
      <c r="H300" s="3">
        <v>2014</v>
      </c>
      <c r="I300" s="7">
        <v>770000000</v>
      </c>
      <c r="J300" t="s">
        <v>633</v>
      </c>
    </row>
    <row r="301" spans="1:10" x14ac:dyDescent="0.2">
      <c r="A301" t="s">
        <v>864</v>
      </c>
      <c r="B301" s="2">
        <v>3000000000</v>
      </c>
      <c r="C301" s="1">
        <v>44278</v>
      </c>
      <c r="D301" t="s">
        <v>36</v>
      </c>
      <c r="E301" t="s">
        <v>28</v>
      </c>
      <c r="F301" t="s">
        <v>19</v>
      </c>
      <c r="G301" t="s">
        <v>20</v>
      </c>
      <c r="H301" s="3">
        <v>2015</v>
      </c>
      <c r="I301" s="7">
        <v>329000000</v>
      </c>
      <c r="J301" t="s">
        <v>865</v>
      </c>
    </row>
    <row r="302" spans="1:10" x14ac:dyDescent="0.2">
      <c r="A302" t="s">
        <v>866</v>
      </c>
      <c r="B302" s="2">
        <v>3000000000</v>
      </c>
      <c r="C302" s="1">
        <v>44418</v>
      </c>
      <c r="D302" t="s">
        <v>36</v>
      </c>
      <c r="E302" t="s">
        <v>319</v>
      </c>
      <c r="F302" t="s">
        <v>19</v>
      </c>
      <c r="G302" t="s">
        <v>20</v>
      </c>
      <c r="H302" s="3">
        <v>2014</v>
      </c>
      <c r="I302" s="7">
        <v>330000000</v>
      </c>
      <c r="J302" t="s">
        <v>867</v>
      </c>
    </row>
    <row r="303" spans="1:10" x14ac:dyDescent="0.2">
      <c r="A303" t="s">
        <v>813</v>
      </c>
      <c r="B303" s="2">
        <v>3000000000</v>
      </c>
      <c r="C303" s="1">
        <v>43833</v>
      </c>
      <c r="D303" t="s">
        <v>23</v>
      </c>
      <c r="E303" t="s">
        <v>420</v>
      </c>
      <c r="F303" t="s">
        <v>421</v>
      </c>
      <c r="G303" t="s">
        <v>413</v>
      </c>
      <c r="H303" s="3">
        <v>2018</v>
      </c>
      <c r="I303" s="7">
        <v>788000000</v>
      </c>
      <c r="J303" t="s">
        <v>814</v>
      </c>
    </row>
    <row r="304" spans="1:10" x14ac:dyDescent="0.2">
      <c r="A304" t="s">
        <v>868</v>
      </c>
      <c r="B304" s="2">
        <v>3000000000</v>
      </c>
      <c r="C304" s="1">
        <v>44376</v>
      </c>
      <c r="D304" t="s">
        <v>36</v>
      </c>
      <c r="E304" t="s">
        <v>869</v>
      </c>
      <c r="F304" t="s">
        <v>19</v>
      </c>
      <c r="G304" t="s">
        <v>20</v>
      </c>
      <c r="H304" s="3">
        <v>2010</v>
      </c>
      <c r="I304" s="7">
        <v>170000000</v>
      </c>
      <c r="J304" t="s">
        <v>870</v>
      </c>
    </row>
    <row r="305" spans="1:10" x14ac:dyDescent="0.2">
      <c r="A305" t="s">
        <v>716</v>
      </c>
      <c r="B305" s="2">
        <v>3000000000</v>
      </c>
      <c r="C305" s="1">
        <v>44382</v>
      </c>
      <c r="D305" t="s">
        <v>23</v>
      </c>
      <c r="E305" t="s">
        <v>315</v>
      </c>
      <c r="F305" t="s">
        <v>316</v>
      </c>
      <c r="G305" t="s">
        <v>33</v>
      </c>
      <c r="H305" s="3">
        <v>2013</v>
      </c>
      <c r="I305" s="7">
        <v>706000000</v>
      </c>
      <c r="J305" t="s">
        <v>717</v>
      </c>
    </row>
    <row r="306" spans="1:10" x14ac:dyDescent="0.2">
      <c r="A306" t="s">
        <v>768</v>
      </c>
      <c r="B306" s="2">
        <v>3000000000</v>
      </c>
      <c r="C306" s="1">
        <v>44329</v>
      </c>
      <c r="D306" t="s">
        <v>68</v>
      </c>
      <c r="E306" t="s">
        <v>28</v>
      </c>
      <c r="F306" t="s">
        <v>19</v>
      </c>
      <c r="G306" t="s">
        <v>20</v>
      </c>
      <c r="H306" s="3">
        <v>2015</v>
      </c>
      <c r="I306" s="7">
        <v>461000000</v>
      </c>
      <c r="J306" t="s">
        <v>769</v>
      </c>
    </row>
    <row r="307" spans="1:10" x14ac:dyDescent="0.2">
      <c r="A307" t="s">
        <v>656</v>
      </c>
      <c r="B307" s="2">
        <v>3000000000</v>
      </c>
      <c r="C307" s="1">
        <v>44112</v>
      </c>
      <c r="D307" t="s">
        <v>213</v>
      </c>
      <c r="E307" t="s">
        <v>309</v>
      </c>
      <c r="F307" t="s">
        <v>310</v>
      </c>
      <c r="G307" t="s">
        <v>33</v>
      </c>
      <c r="H307" s="3">
        <v>2011</v>
      </c>
      <c r="I307" s="7">
        <v>1000000000</v>
      </c>
      <c r="J307" t="s">
        <v>657</v>
      </c>
    </row>
    <row r="308" spans="1:10" x14ac:dyDescent="0.2">
      <c r="A308" t="s">
        <v>634</v>
      </c>
      <c r="B308" s="2">
        <v>3000000000</v>
      </c>
      <c r="C308" s="1">
        <v>44333</v>
      </c>
      <c r="D308" t="s">
        <v>23</v>
      </c>
      <c r="F308" t="s">
        <v>465</v>
      </c>
      <c r="G308" t="s">
        <v>14</v>
      </c>
      <c r="H308" s="3">
        <v>2015</v>
      </c>
      <c r="I308" s="7">
        <v>471000000</v>
      </c>
      <c r="J308" t="s">
        <v>635</v>
      </c>
    </row>
    <row r="309" spans="1:10" x14ac:dyDescent="0.2">
      <c r="A309" t="s">
        <v>745</v>
      </c>
      <c r="B309" s="2">
        <v>3000000000</v>
      </c>
      <c r="C309" s="1">
        <v>44453</v>
      </c>
      <c r="D309" t="s">
        <v>36</v>
      </c>
      <c r="E309" t="s">
        <v>746</v>
      </c>
      <c r="F309" t="s">
        <v>19</v>
      </c>
      <c r="G309" t="s">
        <v>20</v>
      </c>
      <c r="H309" s="3">
        <v>2008</v>
      </c>
      <c r="I309" s="7">
        <v>200000000</v>
      </c>
      <c r="J309" t="s">
        <v>747</v>
      </c>
    </row>
    <row r="310" spans="1:10" x14ac:dyDescent="0.2">
      <c r="A310" t="s">
        <v>815</v>
      </c>
      <c r="B310" s="2">
        <v>3000000000</v>
      </c>
      <c r="C310" s="1">
        <v>44425</v>
      </c>
      <c r="D310" t="s">
        <v>23</v>
      </c>
      <c r="E310" t="s">
        <v>420</v>
      </c>
      <c r="F310" t="s">
        <v>421</v>
      </c>
      <c r="G310" t="s">
        <v>413</v>
      </c>
      <c r="H310" s="3">
        <v>2011</v>
      </c>
      <c r="I310" s="7">
        <v>628000000</v>
      </c>
      <c r="J310" t="s">
        <v>816</v>
      </c>
    </row>
    <row r="311" spans="1:10" x14ac:dyDescent="0.2">
      <c r="A311" t="s">
        <v>748</v>
      </c>
      <c r="B311" s="2">
        <v>3000000000</v>
      </c>
      <c r="C311" s="1">
        <v>43949</v>
      </c>
      <c r="D311" t="s">
        <v>11</v>
      </c>
      <c r="E311" t="s">
        <v>749</v>
      </c>
      <c r="F311" t="s">
        <v>19</v>
      </c>
      <c r="G311" t="s">
        <v>20</v>
      </c>
      <c r="H311" s="3">
        <v>2009</v>
      </c>
      <c r="I311" s="7">
        <v>417000000</v>
      </c>
      <c r="J311" t="s">
        <v>750</v>
      </c>
    </row>
    <row r="312" spans="1:10" x14ac:dyDescent="0.2">
      <c r="A312" t="s">
        <v>648</v>
      </c>
      <c r="B312" s="2">
        <v>3000000000</v>
      </c>
      <c r="C312" s="1">
        <v>43020</v>
      </c>
      <c r="D312" t="s">
        <v>27</v>
      </c>
      <c r="E312" t="s">
        <v>42</v>
      </c>
      <c r="F312" t="s">
        <v>43</v>
      </c>
      <c r="G312" t="s">
        <v>33</v>
      </c>
      <c r="H312" s="3">
        <v>2015</v>
      </c>
      <c r="I312" s="7">
        <v>1000000000</v>
      </c>
      <c r="J312" t="s">
        <v>649</v>
      </c>
    </row>
    <row r="313" spans="1:10" x14ac:dyDescent="0.2">
      <c r="A313" t="s">
        <v>636</v>
      </c>
      <c r="B313" s="2">
        <v>3000000000</v>
      </c>
      <c r="C313" s="1">
        <v>43668</v>
      </c>
      <c r="D313" t="s">
        <v>11</v>
      </c>
      <c r="E313" t="s">
        <v>28</v>
      </c>
      <c r="F313" t="s">
        <v>19</v>
      </c>
      <c r="G313" t="s">
        <v>20</v>
      </c>
      <c r="H313" s="3">
        <v>2015</v>
      </c>
      <c r="I313" s="7">
        <v>1000000000</v>
      </c>
      <c r="J313" t="s">
        <v>637</v>
      </c>
    </row>
    <row r="314" spans="1:10" x14ac:dyDescent="0.2">
      <c r="A314" t="s">
        <v>707</v>
      </c>
      <c r="B314" s="2">
        <v>3000000000</v>
      </c>
      <c r="C314" s="1">
        <v>44656</v>
      </c>
      <c r="D314" t="s">
        <v>97</v>
      </c>
      <c r="E314" t="s">
        <v>708</v>
      </c>
      <c r="F314" t="s">
        <v>334</v>
      </c>
      <c r="G314" t="s">
        <v>33</v>
      </c>
      <c r="H314" s="3">
        <v>2013</v>
      </c>
      <c r="I314" s="7">
        <v>148000000</v>
      </c>
      <c r="J314" t="s">
        <v>709</v>
      </c>
    </row>
    <row r="315" spans="1:10" x14ac:dyDescent="0.2">
      <c r="A315" t="s">
        <v>871</v>
      </c>
      <c r="B315" s="2">
        <v>3000000000</v>
      </c>
      <c r="C315" s="1">
        <v>44300</v>
      </c>
      <c r="D315" t="s">
        <v>68</v>
      </c>
      <c r="E315" t="s">
        <v>28</v>
      </c>
      <c r="F315" t="s">
        <v>19</v>
      </c>
      <c r="G315" t="s">
        <v>20</v>
      </c>
      <c r="H315" s="3">
        <v>2015</v>
      </c>
      <c r="I315" s="7">
        <v>240000000</v>
      </c>
      <c r="J315" t="s">
        <v>872</v>
      </c>
    </row>
    <row r="316" spans="1:10" x14ac:dyDescent="0.2">
      <c r="A316" t="s">
        <v>730</v>
      </c>
      <c r="B316" s="2">
        <v>3000000000</v>
      </c>
      <c r="C316" s="1">
        <v>44224</v>
      </c>
      <c r="D316" t="s">
        <v>52</v>
      </c>
      <c r="E316" t="s">
        <v>731</v>
      </c>
      <c r="F316" t="s">
        <v>19</v>
      </c>
      <c r="G316" t="s">
        <v>20</v>
      </c>
      <c r="H316" s="3">
        <v>2015</v>
      </c>
      <c r="I316" s="7">
        <v>507000000</v>
      </c>
      <c r="J316" t="s">
        <v>732</v>
      </c>
    </row>
    <row r="317" spans="1:10" x14ac:dyDescent="0.2">
      <c r="A317" t="s">
        <v>718</v>
      </c>
      <c r="B317" s="2">
        <v>3000000000</v>
      </c>
      <c r="C317" s="1">
        <v>43755</v>
      </c>
      <c r="D317" t="s">
        <v>36</v>
      </c>
      <c r="E317" t="s">
        <v>719</v>
      </c>
      <c r="F317" t="s">
        <v>19</v>
      </c>
      <c r="G317" t="s">
        <v>20</v>
      </c>
      <c r="H317" s="3">
        <v>2013</v>
      </c>
      <c r="I317" s="7">
        <v>357000000</v>
      </c>
      <c r="J317" t="s">
        <v>720</v>
      </c>
    </row>
    <row r="318" spans="1:10" x14ac:dyDescent="0.2">
      <c r="A318" t="s">
        <v>721</v>
      </c>
      <c r="B318" s="2">
        <v>3000000000</v>
      </c>
      <c r="C318" s="1">
        <v>44250</v>
      </c>
      <c r="D318" t="s">
        <v>36</v>
      </c>
      <c r="E318" t="s">
        <v>277</v>
      </c>
      <c r="F318" t="s">
        <v>19</v>
      </c>
      <c r="G318" t="s">
        <v>20</v>
      </c>
      <c r="H318" s="3">
        <v>2015</v>
      </c>
      <c r="I318" s="7">
        <v>722000000</v>
      </c>
      <c r="J318" t="s">
        <v>722</v>
      </c>
    </row>
    <row r="319" spans="1:10" x14ac:dyDescent="0.2">
      <c r="A319" t="s">
        <v>873</v>
      </c>
      <c r="B319" s="2">
        <v>3000000000</v>
      </c>
      <c r="C319" s="1">
        <v>43928</v>
      </c>
      <c r="D319" t="s">
        <v>36</v>
      </c>
      <c r="E319" t="s">
        <v>874</v>
      </c>
      <c r="F319" t="s">
        <v>19</v>
      </c>
      <c r="G319" t="s">
        <v>20</v>
      </c>
      <c r="H319" s="3">
        <v>2014</v>
      </c>
      <c r="I319" s="7">
        <v>419000000</v>
      </c>
      <c r="J319" t="s">
        <v>875</v>
      </c>
    </row>
    <row r="320" spans="1:10" x14ac:dyDescent="0.2">
      <c r="A320" t="s">
        <v>726</v>
      </c>
      <c r="B320" s="2">
        <v>3000000000</v>
      </c>
      <c r="C320" s="1">
        <v>44348</v>
      </c>
      <c r="D320" t="s">
        <v>46</v>
      </c>
      <c r="E320" t="s">
        <v>246</v>
      </c>
      <c r="F320" t="s">
        <v>19</v>
      </c>
      <c r="G320" t="s">
        <v>20</v>
      </c>
      <c r="H320" s="3">
        <v>2014</v>
      </c>
      <c r="I320" s="7">
        <v>818000000</v>
      </c>
      <c r="J320" t="s">
        <v>727</v>
      </c>
    </row>
    <row r="321" spans="1:10" x14ac:dyDescent="0.2">
      <c r="A321" t="s">
        <v>804</v>
      </c>
      <c r="B321" s="2">
        <v>3000000000</v>
      </c>
      <c r="C321" s="1">
        <v>44404</v>
      </c>
      <c r="D321" t="s">
        <v>124</v>
      </c>
      <c r="E321" t="s">
        <v>277</v>
      </c>
      <c r="F321" t="s">
        <v>19</v>
      </c>
      <c r="G321" t="s">
        <v>20</v>
      </c>
      <c r="H321" s="3">
        <v>2016</v>
      </c>
      <c r="I321" s="7">
        <v>665000000</v>
      </c>
      <c r="J321" t="s">
        <v>805</v>
      </c>
    </row>
    <row r="322" spans="1:10" x14ac:dyDescent="0.2">
      <c r="A322" t="s">
        <v>876</v>
      </c>
      <c r="B322" s="2">
        <v>3000000000</v>
      </c>
      <c r="C322" s="1">
        <v>44390</v>
      </c>
      <c r="D322" t="s">
        <v>27</v>
      </c>
      <c r="E322" t="s">
        <v>28</v>
      </c>
      <c r="F322" t="s">
        <v>19</v>
      </c>
      <c r="G322" t="s">
        <v>20</v>
      </c>
      <c r="H322" s="3">
        <v>2016</v>
      </c>
      <c r="I322" s="7">
        <v>496000000</v>
      </c>
      <c r="J322" t="s">
        <v>877</v>
      </c>
    </row>
    <row r="323" spans="1:10" x14ac:dyDescent="0.2">
      <c r="A323" t="s">
        <v>751</v>
      </c>
      <c r="B323" s="2">
        <v>3000000000</v>
      </c>
      <c r="C323" s="1">
        <v>43767</v>
      </c>
      <c r="D323" t="s">
        <v>213</v>
      </c>
      <c r="E323" t="s">
        <v>528</v>
      </c>
      <c r="F323" t="s">
        <v>19</v>
      </c>
      <c r="G323" t="s">
        <v>20</v>
      </c>
      <c r="H323" s="3">
        <v>2011</v>
      </c>
      <c r="I323" s="7">
        <v>999000000</v>
      </c>
      <c r="J323" t="s">
        <v>752</v>
      </c>
    </row>
    <row r="324" spans="1:10" x14ac:dyDescent="0.2">
      <c r="A324" t="s">
        <v>878</v>
      </c>
      <c r="B324" s="2">
        <v>3000000000</v>
      </c>
      <c r="C324" s="1">
        <v>43452</v>
      </c>
      <c r="D324" t="s">
        <v>36</v>
      </c>
      <c r="E324" t="s">
        <v>121</v>
      </c>
      <c r="F324" t="s">
        <v>19</v>
      </c>
      <c r="G324" t="s">
        <v>20</v>
      </c>
      <c r="H324" s="3">
        <v>2010</v>
      </c>
      <c r="I324" s="7">
        <v>427000000</v>
      </c>
      <c r="J324" t="s">
        <v>879</v>
      </c>
    </row>
    <row r="325" spans="1:10" x14ac:dyDescent="0.2">
      <c r="A325" t="s">
        <v>691</v>
      </c>
      <c r="B325" s="2">
        <v>3000000000</v>
      </c>
      <c r="C325" s="1">
        <v>44277</v>
      </c>
      <c r="D325" t="s">
        <v>36</v>
      </c>
      <c r="E325" t="s">
        <v>28</v>
      </c>
      <c r="F325" t="s">
        <v>19</v>
      </c>
      <c r="G325" t="s">
        <v>20</v>
      </c>
      <c r="H325" s="3">
        <v>2017</v>
      </c>
      <c r="I325" s="7">
        <v>314000000</v>
      </c>
      <c r="J325" t="s">
        <v>692</v>
      </c>
    </row>
    <row r="326" spans="1:10" x14ac:dyDescent="0.2">
      <c r="A326" t="s">
        <v>693</v>
      </c>
      <c r="B326" s="2">
        <v>3000000000</v>
      </c>
      <c r="C326" s="1">
        <v>44636</v>
      </c>
      <c r="D326" t="s">
        <v>124</v>
      </c>
      <c r="E326" t="s">
        <v>236</v>
      </c>
      <c r="F326" t="s">
        <v>19</v>
      </c>
      <c r="G326" t="s">
        <v>20</v>
      </c>
      <c r="H326" s="3">
        <v>2015</v>
      </c>
      <c r="I326" s="7">
        <v>366000000</v>
      </c>
      <c r="J326" t="s">
        <v>694</v>
      </c>
    </row>
    <row r="327" spans="1:10" x14ac:dyDescent="0.2">
      <c r="A327" t="s">
        <v>753</v>
      </c>
      <c r="B327" s="2">
        <v>3000000000</v>
      </c>
      <c r="C327" s="1">
        <v>43571</v>
      </c>
      <c r="D327" t="s">
        <v>17</v>
      </c>
      <c r="E327" t="s">
        <v>754</v>
      </c>
      <c r="F327" t="s">
        <v>19</v>
      </c>
      <c r="G327" t="s">
        <v>20</v>
      </c>
      <c r="H327" s="3">
        <v>2011</v>
      </c>
      <c r="I327" s="7">
        <v>880000000</v>
      </c>
      <c r="J327" t="s">
        <v>755</v>
      </c>
    </row>
    <row r="328" spans="1:10" x14ac:dyDescent="0.2">
      <c r="A328" t="s">
        <v>789</v>
      </c>
      <c r="B328" s="2">
        <v>3000000000</v>
      </c>
      <c r="C328" s="1">
        <v>44295</v>
      </c>
      <c r="D328" t="s">
        <v>23</v>
      </c>
      <c r="E328" t="s">
        <v>293</v>
      </c>
      <c r="F328" t="s">
        <v>19</v>
      </c>
      <c r="G328" t="s">
        <v>20</v>
      </c>
      <c r="H328" s="3">
        <v>2019</v>
      </c>
      <c r="I328" s="7">
        <v>399000000</v>
      </c>
      <c r="J328" t="s">
        <v>790</v>
      </c>
    </row>
    <row r="329" spans="1:10" x14ac:dyDescent="0.2">
      <c r="A329" t="s">
        <v>880</v>
      </c>
      <c r="B329" s="2">
        <v>3000000000</v>
      </c>
      <c r="C329" s="1">
        <v>44473</v>
      </c>
      <c r="D329" t="s">
        <v>36</v>
      </c>
      <c r="E329" t="s">
        <v>881</v>
      </c>
      <c r="F329" t="s">
        <v>882</v>
      </c>
      <c r="G329" t="s">
        <v>14</v>
      </c>
      <c r="H329" s="3">
        <v>2019</v>
      </c>
      <c r="I329" s="7">
        <v>311000000</v>
      </c>
      <c r="J329" t="s">
        <v>883</v>
      </c>
    </row>
    <row r="330" spans="1:10" x14ac:dyDescent="0.2">
      <c r="A330" t="s">
        <v>695</v>
      </c>
      <c r="B330" s="2">
        <v>3000000000</v>
      </c>
      <c r="C330" s="1">
        <v>44615</v>
      </c>
      <c r="D330" t="s">
        <v>97</v>
      </c>
      <c r="E330" t="s">
        <v>696</v>
      </c>
      <c r="F330" t="s">
        <v>19</v>
      </c>
      <c r="G330" t="s">
        <v>20</v>
      </c>
      <c r="H330" s="3">
        <v>2016</v>
      </c>
      <c r="I330" s="7">
        <v>465000000</v>
      </c>
      <c r="J330" t="s">
        <v>697</v>
      </c>
    </row>
    <row r="331" spans="1:10" x14ac:dyDescent="0.2">
      <c r="A331" t="s">
        <v>884</v>
      </c>
      <c r="B331" s="2">
        <v>3000000000</v>
      </c>
      <c r="C331" s="1">
        <v>43040</v>
      </c>
      <c r="D331" t="s">
        <v>23</v>
      </c>
      <c r="E331" t="s">
        <v>298</v>
      </c>
      <c r="F331" t="s">
        <v>13</v>
      </c>
      <c r="G331" t="s">
        <v>14</v>
      </c>
      <c r="H331" s="3">
        <v>2012</v>
      </c>
      <c r="I331" s="7">
        <v>1000000000</v>
      </c>
      <c r="J331" t="s">
        <v>885</v>
      </c>
    </row>
    <row r="332" spans="1:10" x14ac:dyDescent="0.2">
      <c r="A332" t="s">
        <v>728</v>
      </c>
      <c r="B332" s="2">
        <v>3000000000</v>
      </c>
      <c r="C332" s="1">
        <v>44390</v>
      </c>
      <c r="D332" t="s">
        <v>36</v>
      </c>
      <c r="E332" t="s">
        <v>28</v>
      </c>
      <c r="F332" t="s">
        <v>19</v>
      </c>
      <c r="G332" t="s">
        <v>20</v>
      </c>
      <c r="H332" s="3">
        <v>2013</v>
      </c>
      <c r="I332" s="7">
        <v>248000000</v>
      </c>
      <c r="J332" t="s">
        <v>729</v>
      </c>
    </row>
    <row r="333" spans="1:10" x14ac:dyDescent="0.2">
      <c r="A333" t="s">
        <v>806</v>
      </c>
      <c r="B333" s="2">
        <v>3000000000</v>
      </c>
      <c r="C333" s="1">
        <v>44342</v>
      </c>
      <c r="D333" t="s">
        <v>27</v>
      </c>
      <c r="E333" t="s">
        <v>28</v>
      </c>
      <c r="F333" t="s">
        <v>19</v>
      </c>
      <c r="G333" t="s">
        <v>20</v>
      </c>
      <c r="H333" s="3">
        <v>2017</v>
      </c>
      <c r="I333" s="7">
        <v>628000000</v>
      </c>
      <c r="J333" t="s">
        <v>807</v>
      </c>
    </row>
    <row r="334" spans="1:10" x14ac:dyDescent="0.2">
      <c r="A334" t="s">
        <v>733</v>
      </c>
      <c r="B334" s="2">
        <v>3000000000</v>
      </c>
      <c r="C334" s="1">
        <v>44202</v>
      </c>
      <c r="D334" t="s">
        <v>52</v>
      </c>
      <c r="E334" t="s">
        <v>160</v>
      </c>
      <c r="F334" t="s">
        <v>19</v>
      </c>
      <c r="G334" t="s">
        <v>20</v>
      </c>
      <c r="H334" s="3">
        <v>1999</v>
      </c>
      <c r="I334" s="7">
        <v>414000000</v>
      </c>
      <c r="J334" t="s">
        <v>734</v>
      </c>
    </row>
    <row r="335" spans="1:10" x14ac:dyDescent="0.2">
      <c r="A335" t="s">
        <v>698</v>
      </c>
      <c r="B335" s="2">
        <v>3000000000</v>
      </c>
      <c r="C335" s="1">
        <v>44314</v>
      </c>
      <c r="D335" t="s">
        <v>201</v>
      </c>
      <c r="E335" t="s">
        <v>28</v>
      </c>
      <c r="F335" t="s">
        <v>19</v>
      </c>
      <c r="G335" t="s">
        <v>20</v>
      </c>
      <c r="H335" s="3">
        <v>2013</v>
      </c>
      <c r="I335" s="7">
        <v>730000000</v>
      </c>
      <c r="J335" t="s">
        <v>699</v>
      </c>
    </row>
    <row r="336" spans="1:10" x14ac:dyDescent="0.2">
      <c r="A336" t="s">
        <v>791</v>
      </c>
      <c r="B336" s="2">
        <v>3000000000</v>
      </c>
      <c r="C336" s="1">
        <v>42276</v>
      </c>
      <c r="D336" t="s">
        <v>23</v>
      </c>
      <c r="E336" t="s">
        <v>28</v>
      </c>
      <c r="F336" t="s">
        <v>19</v>
      </c>
      <c r="G336" t="s">
        <v>20</v>
      </c>
      <c r="H336" s="3">
        <v>2008</v>
      </c>
      <c r="I336" s="7">
        <v>698000000</v>
      </c>
      <c r="J336" t="s">
        <v>792</v>
      </c>
    </row>
    <row r="337" spans="1:10" x14ac:dyDescent="0.2">
      <c r="A337" t="s">
        <v>886</v>
      </c>
      <c r="B337" s="2">
        <v>3000000000</v>
      </c>
      <c r="C337" s="1">
        <v>44483</v>
      </c>
      <c r="D337" t="s">
        <v>27</v>
      </c>
      <c r="E337" t="s">
        <v>887</v>
      </c>
      <c r="F337" t="s">
        <v>19</v>
      </c>
      <c r="G337" t="s">
        <v>20</v>
      </c>
      <c r="H337" s="3">
        <v>2011</v>
      </c>
      <c r="I337" s="7">
        <v>339000000</v>
      </c>
      <c r="J337" t="s">
        <v>888</v>
      </c>
    </row>
    <row r="338" spans="1:10" x14ac:dyDescent="0.2">
      <c r="A338" t="s">
        <v>758</v>
      </c>
      <c r="B338" s="2">
        <v>3000000000</v>
      </c>
      <c r="C338" s="1">
        <v>44369</v>
      </c>
      <c r="D338" t="s">
        <v>201</v>
      </c>
      <c r="E338" t="s">
        <v>356</v>
      </c>
      <c r="F338" t="s">
        <v>357</v>
      </c>
      <c r="G338" t="s">
        <v>14</v>
      </c>
      <c r="H338" s="3">
        <v>2014</v>
      </c>
      <c r="I338" s="7">
        <v>583000000</v>
      </c>
      <c r="J338" t="s">
        <v>759</v>
      </c>
    </row>
    <row r="339" spans="1:10" x14ac:dyDescent="0.2">
      <c r="A339" t="s">
        <v>889</v>
      </c>
      <c r="B339" s="2">
        <v>3000000000</v>
      </c>
      <c r="C339" s="1">
        <v>42736</v>
      </c>
      <c r="D339" t="s">
        <v>156</v>
      </c>
      <c r="E339" t="s">
        <v>73</v>
      </c>
      <c r="F339" t="s">
        <v>74</v>
      </c>
      <c r="G339" t="s">
        <v>14</v>
      </c>
      <c r="H339" s="3">
        <v>2012</v>
      </c>
      <c r="I339" s="7">
        <v>1000000000</v>
      </c>
      <c r="J339" t="s">
        <v>890</v>
      </c>
    </row>
    <row r="340" spans="1:10" x14ac:dyDescent="0.2">
      <c r="A340" t="s">
        <v>654</v>
      </c>
      <c r="B340" s="2">
        <v>3000000000</v>
      </c>
      <c r="C340" s="1">
        <v>43668</v>
      </c>
      <c r="D340" t="s">
        <v>11</v>
      </c>
      <c r="F340" t="s">
        <v>465</v>
      </c>
      <c r="G340" t="s">
        <v>14</v>
      </c>
      <c r="H340" s="3">
        <v>2010</v>
      </c>
      <c r="I340" s="7">
        <v>1000000000</v>
      </c>
      <c r="J340" t="s">
        <v>655</v>
      </c>
    </row>
    <row r="341" spans="1:10" x14ac:dyDescent="0.2">
      <c r="A341" t="s">
        <v>817</v>
      </c>
      <c r="B341" s="2">
        <v>3000000000</v>
      </c>
      <c r="C341" s="1">
        <v>43347</v>
      </c>
      <c r="D341" t="s">
        <v>46</v>
      </c>
      <c r="E341" t="s">
        <v>69</v>
      </c>
      <c r="F341" t="s">
        <v>70</v>
      </c>
      <c r="G341" t="s">
        <v>14</v>
      </c>
      <c r="H341" s="3">
        <v>2016</v>
      </c>
      <c r="I341" s="7">
        <v>1000000000</v>
      </c>
      <c r="J341" t="s">
        <v>818</v>
      </c>
    </row>
    <row r="342" spans="1:10" x14ac:dyDescent="0.2">
      <c r="A342" t="s">
        <v>710</v>
      </c>
      <c r="B342" s="2">
        <v>3000000000</v>
      </c>
      <c r="C342" s="1">
        <v>44076</v>
      </c>
      <c r="D342" t="s">
        <v>68</v>
      </c>
      <c r="E342" t="s">
        <v>69</v>
      </c>
      <c r="F342" t="s">
        <v>70</v>
      </c>
      <c r="G342" t="s">
        <v>14</v>
      </c>
      <c r="H342" s="3">
        <v>2015</v>
      </c>
      <c r="I342" s="7">
        <v>789000000</v>
      </c>
      <c r="J342" t="s">
        <v>711</v>
      </c>
    </row>
    <row r="343" spans="1:10" x14ac:dyDescent="0.2">
      <c r="A343" t="s">
        <v>700</v>
      </c>
      <c r="B343" s="2">
        <v>3000000000</v>
      </c>
      <c r="C343" s="1">
        <v>44608</v>
      </c>
      <c r="D343" t="s">
        <v>701</v>
      </c>
      <c r="E343" t="s">
        <v>277</v>
      </c>
      <c r="F343" t="s">
        <v>19</v>
      </c>
      <c r="G343" t="s">
        <v>20</v>
      </c>
      <c r="H343" s="3">
        <v>2008</v>
      </c>
      <c r="I343" s="7">
        <v>607000000</v>
      </c>
      <c r="J343" t="s">
        <v>702</v>
      </c>
    </row>
    <row r="344" spans="1:10" x14ac:dyDescent="0.2">
      <c r="A344" t="s">
        <v>638</v>
      </c>
      <c r="B344" s="2">
        <v>3000000000</v>
      </c>
      <c r="C344" s="1">
        <v>44529</v>
      </c>
      <c r="D344" t="s">
        <v>27</v>
      </c>
      <c r="E344" t="s">
        <v>219</v>
      </c>
      <c r="F344" t="s">
        <v>70</v>
      </c>
      <c r="G344" t="s">
        <v>14</v>
      </c>
      <c r="H344" s="3">
        <v>2010</v>
      </c>
      <c r="I344" s="7">
        <v>54000000</v>
      </c>
      <c r="J344" t="s">
        <v>639</v>
      </c>
    </row>
    <row r="345" spans="1:10" x14ac:dyDescent="0.2">
      <c r="A345" t="s">
        <v>703</v>
      </c>
      <c r="B345" s="2">
        <v>3000000000</v>
      </c>
      <c r="C345" s="1">
        <v>44448</v>
      </c>
      <c r="D345" t="s">
        <v>27</v>
      </c>
      <c r="E345" t="s">
        <v>28</v>
      </c>
      <c r="F345" t="s">
        <v>19</v>
      </c>
      <c r="G345" t="s">
        <v>20</v>
      </c>
      <c r="H345" s="3">
        <v>2015</v>
      </c>
      <c r="I345" s="7">
        <v>987000000</v>
      </c>
      <c r="J345" t="s">
        <v>704</v>
      </c>
    </row>
    <row r="346" spans="1:10" x14ac:dyDescent="0.2">
      <c r="A346" t="s">
        <v>705</v>
      </c>
      <c r="B346" s="2">
        <v>3000000000</v>
      </c>
      <c r="C346" s="1">
        <v>44370</v>
      </c>
      <c r="D346" t="s">
        <v>36</v>
      </c>
      <c r="E346" t="s">
        <v>28</v>
      </c>
      <c r="F346" t="s">
        <v>19</v>
      </c>
      <c r="G346" t="s">
        <v>20</v>
      </c>
      <c r="H346" s="3">
        <v>2015</v>
      </c>
      <c r="I346" s="7">
        <v>313000000</v>
      </c>
      <c r="J346" t="s">
        <v>706</v>
      </c>
    </row>
    <row r="347" spans="1:10" x14ac:dyDescent="0.2">
      <c r="A347" t="s">
        <v>756</v>
      </c>
      <c r="B347" s="2">
        <v>3000000000</v>
      </c>
      <c r="C347" s="1">
        <v>43920</v>
      </c>
      <c r="D347" t="s">
        <v>133</v>
      </c>
      <c r="E347" t="s">
        <v>101</v>
      </c>
      <c r="F347" t="s">
        <v>19</v>
      </c>
      <c r="G347" t="s">
        <v>20</v>
      </c>
      <c r="H347" s="3">
        <v>2012</v>
      </c>
      <c r="I347" s="7">
        <v>777000000</v>
      </c>
      <c r="J347" t="s">
        <v>757</v>
      </c>
    </row>
    <row r="348" spans="1:10" x14ac:dyDescent="0.2">
      <c r="A348" t="s">
        <v>640</v>
      </c>
      <c r="B348" s="2">
        <v>3000000000</v>
      </c>
      <c r="C348" s="1">
        <v>42970</v>
      </c>
      <c r="D348" t="s">
        <v>17</v>
      </c>
      <c r="E348" t="s">
        <v>641</v>
      </c>
      <c r="F348" t="s">
        <v>642</v>
      </c>
      <c r="G348" t="s">
        <v>14</v>
      </c>
      <c r="H348" s="3">
        <v>2004</v>
      </c>
      <c r="I348" s="7">
        <v>418000000</v>
      </c>
      <c r="J348" t="s">
        <v>643</v>
      </c>
    </row>
    <row r="349" spans="1:10" x14ac:dyDescent="0.2">
      <c r="A349" t="s">
        <v>891</v>
      </c>
      <c r="B349" s="2">
        <v>3000000000</v>
      </c>
      <c r="C349" s="1">
        <v>43529</v>
      </c>
      <c r="D349" t="s">
        <v>27</v>
      </c>
      <c r="E349" t="s">
        <v>208</v>
      </c>
      <c r="F349" t="s">
        <v>149</v>
      </c>
      <c r="G349" t="s">
        <v>33</v>
      </c>
      <c r="H349" s="3">
        <v>2014</v>
      </c>
      <c r="I349" s="7">
        <v>919000000</v>
      </c>
      <c r="J349" t="s">
        <v>892</v>
      </c>
    </row>
    <row r="350" spans="1:10" x14ac:dyDescent="0.2">
      <c r="A350" t="s">
        <v>893</v>
      </c>
      <c r="B350" s="2">
        <v>3000000000</v>
      </c>
      <c r="C350" s="1">
        <v>43804</v>
      </c>
      <c r="D350" t="s">
        <v>17</v>
      </c>
      <c r="E350" t="s">
        <v>420</v>
      </c>
      <c r="F350" t="s">
        <v>421</v>
      </c>
      <c r="G350" t="s">
        <v>413</v>
      </c>
      <c r="H350" s="3">
        <v>2011</v>
      </c>
      <c r="I350" s="7">
        <v>180000000</v>
      </c>
      <c r="J350" t="s">
        <v>894</v>
      </c>
    </row>
    <row r="351" spans="1:10" x14ac:dyDescent="0.2">
      <c r="A351" t="s">
        <v>819</v>
      </c>
      <c r="B351" s="2">
        <v>3000000000</v>
      </c>
      <c r="C351" s="1">
        <v>43738</v>
      </c>
      <c r="D351" t="s">
        <v>36</v>
      </c>
      <c r="E351" t="s">
        <v>820</v>
      </c>
      <c r="F351" t="s">
        <v>19</v>
      </c>
      <c r="G351" t="s">
        <v>20</v>
      </c>
      <c r="H351" s="3">
        <v>2014</v>
      </c>
      <c r="I351" s="7">
        <v>722000000</v>
      </c>
      <c r="J351" t="s">
        <v>821</v>
      </c>
    </row>
    <row r="352" spans="1:10" x14ac:dyDescent="0.2">
      <c r="A352" t="s">
        <v>650</v>
      </c>
      <c r="B352" s="2">
        <v>3000000000</v>
      </c>
      <c r="C352" s="1">
        <v>44376</v>
      </c>
      <c r="D352" t="s">
        <v>27</v>
      </c>
      <c r="E352" t="s">
        <v>28</v>
      </c>
      <c r="F352" t="s">
        <v>19</v>
      </c>
      <c r="G352" t="s">
        <v>20</v>
      </c>
      <c r="H352" s="3">
        <v>2019</v>
      </c>
      <c r="I352" s="7">
        <v>125000000</v>
      </c>
      <c r="J352" t="s">
        <v>651</v>
      </c>
    </row>
    <row r="353" spans="1:10" x14ac:dyDescent="0.2">
      <c r="A353" t="s">
        <v>644</v>
      </c>
      <c r="B353" s="2">
        <v>3000000000</v>
      </c>
      <c r="C353" s="1">
        <v>42332</v>
      </c>
      <c r="D353" t="s">
        <v>213</v>
      </c>
      <c r="E353" t="s">
        <v>12</v>
      </c>
      <c r="F353" t="s">
        <v>13</v>
      </c>
      <c r="G353" t="s">
        <v>14</v>
      </c>
      <c r="H353" s="3">
        <v>2011</v>
      </c>
      <c r="I353" s="7">
        <v>775000000</v>
      </c>
      <c r="J353" t="s">
        <v>645</v>
      </c>
    </row>
    <row r="354" spans="1:10" x14ac:dyDescent="0.2">
      <c r="A354" t="s">
        <v>735</v>
      </c>
      <c r="B354" s="2">
        <v>3000000000</v>
      </c>
      <c r="C354" s="1">
        <v>43192</v>
      </c>
      <c r="D354" t="s">
        <v>133</v>
      </c>
      <c r="E354" t="s">
        <v>77</v>
      </c>
      <c r="F354" t="s">
        <v>13</v>
      </c>
      <c r="G354" t="s">
        <v>14</v>
      </c>
      <c r="H354" s="3">
        <v>2014</v>
      </c>
      <c r="I354" s="7">
        <v>1000000000</v>
      </c>
      <c r="J354" t="s">
        <v>736</v>
      </c>
    </row>
    <row r="355" spans="1:10" x14ac:dyDescent="0.2">
      <c r="A355" t="s">
        <v>737</v>
      </c>
      <c r="B355" s="2">
        <v>3000000000</v>
      </c>
      <c r="C355" s="1">
        <v>44428</v>
      </c>
      <c r="D355" t="s">
        <v>36</v>
      </c>
      <c r="E355" t="s">
        <v>69</v>
      </c>
      <c r="F355" t="s">
        <v>70</v>
      </c>
      <c r="G355" t="s">
        <v>14</v>
      </c>
      <c r="H355" s="3">
        <v>2018</v>
      </c>
      <c r="I355" s="7">
        <v>543000000</v>
      </c>
      <c r="J355" t="s">
        <v>738</v>
      </c>
    </row>
    <row r="356" spans="1:10" x14ac:dyDescent="0.2">
      <c r="A356" t="s">
        <v>793</v>
      </c>
      <c r="B356" s="2">
        <v>3000000000</v>
      </c>
      <c r="C356" s="1">
        <v>43605</v>
      </c>
      <c r="D356" t="s">
        <v>46</v>
      </c>
      <c r="E356" t="s">
        <v>794</v>
      </c>
      <c r="F356" t="s">
        <v>19</v>
      </c>
      <c r="G356" t="s">
        <v>20</v>
      </c>
      <c r="H356" s="3">
        <v>2014</v>
      </c>
      <c r="I356" s="7">
        <v>483000000</v>
      </c>
      <c r="J356" t="s">
        <v>795</v>
      </c>
    </row>
    <row r="357" spans="1:10" x14ac:dyDescent="0.2">
      <c r="A357" t="s">
        <v>895</v>
      </c>
      <c r="B357" s="2">
        <v>2000000000</v>
      </c>
      <c r="C357" s="1">
        <v>44453</v>
      </c>
      <c r="D357" t="s">
        <v>36</v>
      </c>
      <c r="E357" t="s">
        <v>896</v>
      </c>
      <c r="F357" t="s">
        <v>19</v>
      </c>
      <c r="G357" t="s">
        <v>20</v>
      </c>
      <c r="H357" s="3">
        <v>2017</v>
      </c>
      <c r="I357" s="7">
        <v>127000000</v>
      </c>
      <c r="J357" t="s">
        <v>897</v>
      </c>
    </row>
    <row r="358" spans="1:10" x14ac:dyDescent="0.2">
      <c r="A358" t="s">
        <v>1314</v>
      </c>
      <c r="B358" s="2">
        <v>2000000000</v>
      </c>
      <c r="C358" s="1">
        <v>43453</v>
      </c>
      <c r="D358" t="s">
        <v>11</v>
      </c>
      <c r="E358" t="s">
        <v>12</v>
      </c>
      <c r="F358" t="s">
        <v>13</v>
      </c>
      <c r="G358" t="s">
        <v>14</v>
      </c>
      <c r="H358" s="3">
        <v>2015</v>
      </c>
      <c r="I358" s="7">
        <v>1000000000</v>
      </c>
      <c r="J358" t="s">
        <v>1315</v>
      </c>
    </row>
    <row r="359" spans="1:10" x14ac:dyDescent="0.2">
      <c r="A359" t="s">
        <v>1081</v>
      </c>
      <c r="B359" s="2">
        <v>2000000000</v>
      </c>
      <c r="C359" s="1">
        <v>44280</v>
      </c>
      <c r="D359" t="s">
        <v>17</v>
      </c>
      <c r="E359" t="s">
        <v>468</v>
      </c>
      <c r="F359" t="s">
        <v>19</v>
      </c>
      <c r="G359" t="s">
        <v>20</v>
      </c>
      <c r="H359" s="3">
        <v>2017</v>
      </c>
      <c r="I359" s="7">
        <v>419000000</v>
      </c>
      <c r="J359" t="s">
        <v>1082</v>
      </c>
    </row>
    <row r="360" spans="1:10" x14ac:dyDescent="0.2">
      <c r="A360" t="s">
        <v>1257</v>
      </c>
      <c r="B360" s="2">
        <v>2000000000</v>
      </c>
      <c r="C360" s="1">
        <v>44573</v>
      </c>
      <c r="D360" t="s">
        <v>17</v>
      </c>
      <c r="E360" t="s">
        <v>1258</v>
      </c>
      <c r="F360" t="s">
        <v>43</v>
      </c>
      <c r="G360" t="s">
        <v>33</v>
      </c>
      <c r="H360" s="3">
        <v>2018</v>
      </c>
      <c r="I360" s="7">
        <v>193000000</v>
      </c>
      <c r="J360" t="s">
        <v>1259</v>
      </c>
    </row>
    <row r="361" spans="1:10" x14ac:dyDescent="0.2">
      <c r="A361" t="s">
        <v>1272</v>
      </c>
      <c r="B361" s="2">
        <v>2000000000</v>
      </c>
      <c r="C361" s="1">
        <v>44629</v>
      </c>
      <c r="D361" t="s">
        <v>27</v>
      </c>
      <c r="E361" t="s">
        <v>388</v>
      </c>
      <c r="F361" t="s">
        <v>19</v>
      </c>
      <c r="G361" t="s">
        <v>20</v>
      </c>
      <c r="H361" s="3">
        <v>2012</v>
      </c>
      <c r="I361" s="7">
        <v>507000000</v>
      </c>
      <c r="J361" t="s">
        <v>1273</v>
      </c>
    </row>
    <row r="362" spans="1:10" x14ac:dyDescent="0.2">
      <c r="A362" t="s">
        <v>1262</v>
      </c>
      <c r="B362" s="2">
        <v>2000000000</v>
      </c>
      <c r="C362" s="1">
        <v>44362</v>
      </c>
      <c r="D362" t="s">
        <v>27</v>
      </c>
      <c r="E362" t="s">
        <v>198</v>
      </c>
      <c r="F362" t="s">
        <v>19</v>
      </c>
      <c r="G362" t="s">
        <v>20</v>
      </c>
      <c r="H362" s="3">
        <v>2009</v>
      </c>
      <c r="I362" s="7">
        <v>676000000</v>
      </c>
      <c r="J362" t="s">
        <v>1263</v>
      </c>
    </row>
    <row r="363" spans="1:10" x14ac:dyDescent="0.2">
      <c r="A363" t="s">
        <v>1316</v>
      </c>
      <c r="B363" s="2">
        <v>2000000000</v>
      </c>
      <c r="C363" s="1">
        <v>44462</v>
      </c>
      <c r="D363" t="s">
        <v>11</v>
      </c>
      <c r="F363" t="s">
        <v>465</v>
      </c>
      <c r="G363" t="s">
        <v>14</v>
      </c>
      <c r="H363" s="3">
        <v>2016</v>
      </c>
      <c r="I363" s="7">
        <v>536000000</v>
      </c>
      <c r="J363" t="s">
        <v>1317</v>
      </c>
    </row>
    <row r="364" spans="1:10" x14ac:dyDescent="0.2">
      <c r="A364" t="s">
        <v>1083</v>
      </c>
      <c r="B364" s="2">
        <v>2000000000</v>
      </c>
      <c r="C364" s="1">
        <v>42839</v>
      </c>
      <c r="D364" t="s">
        <v>11</v>
      </c>
      <c r="E364" t="s">
        <v>1084</v>
      </c>
      <c r="F364" t="s">
        <v>1085</v>
      </c>
      <c r="G364" t="s">
        <v>20</v>
      </c>
      <c r="H364" s="3">
        <v>2006</v>
      </c>
      <c r="I364" s="7">
        <v>120000000</v>
      </c>
      <c r="J364" t="s">
        <v>1086</v>
      </c>
    </row>
    <row r="365" spans="1:10" x14ac:dyDescent="0.2">
      <c r="A365" t="s">
        <v>974</v>
      </c>
      <c r="B365" s="2">
        <v>2000000000</v>
      </c>
      <c r="C365" s="1">
        <v>44547</v>
      </c>
      <c r="D365" t="s">
        <v>36</v>
      </c>
      <c r="E365" t="s">
        <v>28</v>
      </c>
      <c r="F365" t="s">
        <v>19</v>
      </c>
      <c r="G365" t="s">
        <v>20</v>
      </c>
      <c r="H365" s="3">
        <v>2020</v>
      </c>
      <c r="I365" s="7">
        <v>181000000</v>
      </c>
      <c r="J365" t="s">
        <v>975</v>
      </c>
    </row>
    <row r="366" spans="1:10" x14ac:dyDescent="0.2">
      <c r="A366" t="s">
        <v>1318</v>
      </c>
      <c r="B366" s="2">
        <v>2000000000</v>
      </c>
      <c r="C366" s="1">
        <v>44487</v>
      </c>
      <c r="D366" t="s">
        <v>36</v>
      </c>
      <c r="E366" t="s">
        <v>333</v>
      </c>
      <c r="F366" t="s">
        <v>334</v>
      </c>
      <c r="G366" t="s">
        <v>33</v>
      </c>
      <c r="H366" s="3">
        <v>2016</v>
      </c>
      <c r="I366" s="7">
        <v>210000000</v>
      </c>
      <c r="J366" t="s">
        <v>1319</v>
      </c>
    </row>
    <row r="367" spans="1:10" x14ac:dyDescent="0.2">
      <c r="A367" t="s">
        <v>1225</v>
      </c>
      <c r="B367" s="2">
        <v>2000000000</v>
      </c>
      <c r="C367" s="1">
        <v>43206</v>
      </c>
      <c r="D367" t="s">
        <v>133</v>
      </c>
      <c r="E367" t="s">
        <v>77</v>
      </c>
      <c r="F367" t="s">
        <v>13</v>
      </c>
      <c r="G367" t="s">
        <v>14</v>
      </c>
      <c r="H367" s="3">
        <v>2017</v>
      </c>
      <c r="I367" s="7">
        <v>792000000</v>
      </c>
      <c r="J367" t="s">
        <v>1226</v>
      </c>
    </row>
    <row r="368" spans="1:10" x14ac:dyDescent="0.2">
      <c r="A368" t="s">
        <v>1320</v>
      </c>
      <c r="B368" s="2">
        <v>2000000000</v>
      </c>
      <c r="C368" s="1">
        <v>44607</v>
      </c>
      <c r="D368" t="s">
        <v>23</v>
      </c>
      <c r="E368" t="s">
        <v>73</v>
      </c>
      <c r="F368" t="s">
        <v>74</v>
      </c>
      <c r="G368" t="s">
        <v>14</v>
      </c>
      <c r="H368" s="3">
        <v>2014</v>
      </c>
      <c r="I368" s="7">
        <v>438000000</v>
      </c>
      <c r="J368" t="s">
        <v>1321</v>
      </c>
    </row>
    <row r="369" spans="1:10" x14ac:dyDescent="0.2">
      <c r="A369" t="s">
        <v>1155</v>
      </c>
      <c r="B369" s="2">
        <v>2000000000</v>
      </c>
      <c r="C369" s="1">
        <v>44305</v>
      </c>
      <c r="D369" t="s">
        <v>27</v>
      </c>
      <c r="E369" t="s">
        <v>315</v>
      </c>
      <c r="F369" t="s">
        <v>316</v>
      </c>
      <c r="G369" t="s">
        <v>33</v>
      </c>
      <c r="H369" s="3">
        <v>2016</v>
      </c>
      <c r="I369" s="7">
        <v>364000000</v>
      </c>
      <c r="J369" t="s">
        <v>1156</v>
      </c>
    </row>
    <row r="370" spans="1:10" x14ac:dyDescent="0.2">
      <c r="A370" t="s">
        <v>1274</v>
      </c>
      <c r="B370" s="2">
        <v>2000000000</v>
      </c>
      <c r="C370" s="1">
        <v>44215</v>
      </c>
      <c r="D370" t="s">
        <v>97</v>
      </c>
      <c r="E370" t="s">
        <v>1275</v>
      </c>
      <c r="F370" t="s">
        <v>19</v>
      </c>
      <c r="G370" t="s">
        <v>20</v>
      </c>
      <c r="H370" s="3">
        <v>2014</v>
      </c>
      <c r="I370" s="7">
        <v>295000000</v>
      </c>
      <c r="J370" t="s">
        <v>1276</v>
      </c>
    </row>
    <row r="371" spans="1:10" x14ac:dyDescent="0.2">
      <c r="A371" t="s">
        <v>1215</v>
      </c>
      <c r="B371" s="2">
        <v>2000000000</v>
      </c>
      <c r="C371" s="1">
        <v>44405</v>
      </c>
      <c r="D371" t="s">
        <v>36</v>
      </c>
      <c r="E371" t="s">
        <v>28</v>
      </c>
      <c r="F371" t="s">
        <v>19</v>
      </c>
      <c r="G371" t="s">
        <v>20</v>
      </c>
      <c r="H371" s="3">
        <v>2012</v>
      </c>
      <c r="I371" s="7">
        <v>334000000</v>
      </c>
      <c r="J371" t="s">
        <v>1216</v>
      </c>
    </row>
    <row r="372" spans="1:10" x14ac:dyDescent="0.2">
      <c r="A372" t="s">
        <v>976</v>
      </c>
      <c r="B372" s="2">
        <v>2000000000</v>
      </c>
      <c r="C372" s="1">
        <v>44468</v>
      </c>
      <c r="D372" t="s">
        <v>36</v>
      </c>
      <c r="E372" t="s">
        <v>101</v>
      </c>
      <c r="F372" t="s">
        <v>19</v>
      </c>
      <c r="G372" t="s">
        <v>20</v>
      </c>
      <c r="H372" s="3">
        <v>2014</v>
      </c>
      <c r="I372" s="7">
        <v>381000000</v>
      </c>
      <c r="J372" t="s">
        <v>977</v>
      </c>
    </row>
    <row r="373" spans="1:10" x14ac:dyDescent="0.2">
      <c r="A373" t="s">
        <v>1312</v>
      </c>
      <c r="B373" s="2">
        <v>2000000000</v>
      </c>
      <c r="C373" s="1">
        <v>44571</v>
      </c>
      <c r="D373" t="s">
        <v>23</v>
      </c>
      <c r="E373" t="s">
        <v>315</v>
      </c>
      <c r="F373" t="s">
        <v>316</v>
      </c>
      <c r="G373" t="s">
        <v>33</v>
      </c>
      <c r="H373" s="3">
        <v>2019</v>
      </c>
      <c r="I373" s="7">
        <v>422000000</v>
      </c>
      <c r="J373" t="s">
        <v>1313</v>
      </c>
    </row>
    <row r="374" spans="1:10" x14ac:dyDescent="0.2">
      <c r="A374" t="s">
        <v>1322</v>
      </c>
      <c r="B374" s="2">
        <v>2000000000</v>
      </c>
      <c r="C374" s="1">
        <v>43977</v>
      </c>
      <c r="D374" t="s">
        <v>17</v>
      </c>
      <c r="E374" t="s">
        <v>1323</v>
      </c>
      <c r="F374" t="s">
        <v>19</v>
      </c>
      <c r="G374" t="s">
        <v>20</v>
      </c>
      <c r="H374" s="3">
        <v>2012</v>
      </c>
      <c r="I374" s="7">
        <v>640000000</v>
      </c>
      <c r="J374" t="s">
        <v>1324</v>
      </c>
    </row>
    <row r="375" spans="1:10" x14ac:dyDescent="0.2">
      <c r="A375" t="s">
        <v>961</v>
      </c>
      <c r="B375" s="2">
        <v>2000000000</v>
      </c>
      <c r="C375" s="1">
        <v>42284</v>
      </c>
      <c r="D375" t="s">
        <v>23</v>
      </c>
      <c r="E375" t="s">
        <v>28</v>
      </c>
      <c r="F375" t="s">
        <v>19</v>
      </c>
      <c r="G375" t="s">
        <v>20</v>
      </c>
      <c r="H375" s="3">
        <v>2009</v>
      </c>
      <c r="I375" s="7">
        <v>431000000</v>
      </c>
      <c r="J375" t="s">
        <v>962</v>
      </c>
    </row>
    <row r="376" spans="1:10" x14ac:dyDescent="0.2">
      <c r="A376" t="s">
        <v>1325</v>
      </c>
      <c r="B376" s="2">
        <v>2000000000</v>
      </c>
      <c r="C376" s="1">
        <v>43851</v>
      </c>
      <c r="D376" t="s">
        <v>213</v>
      </c>
      <c r="E376" t="s">
        <v>28</v>
      </c>
      <c r="F376" t="s">
        <v>19</v>
      </c>
      <c r="G376" t="s">
        <v>20</v>
      </c>
      <c r="H376" s="3">
        <v>2011</v>
      </c>
      <c r="I376" s="7">
        <v>293000000</v>
      </c>
      <c r="J376" t="s">
        <v>1326</v>
      </c>
    </row>
    <row r="377" spans="1:10" x14ac:dyDescent="0.2">
      <c r="A377" t="s">
        <v>1087</v>
      </c>
      <c r="B377" s="2">
        <v>2000000000</v>
      </c>
      <c r="C377" s="1">
        <v>44335</v>
      </c>
      <c r="D377" t="s">
        <v>11</v>
      </c>
      <c r="E377" t="s">
        <v>101</v>
      </c>
      <c r="F377" t="s">
        <v>19</v>
      </c>
      <c r="G377" t="s">
        <v>20</v>
      </c>
      <c r="H377" s="3">
        <v>2014</v>
      </c>
      <c r="I377" s="7">
        <v>380000000</v>
      </c>
      <c r="J377" t="s">
        <v>1088</v>
      </c>
    </row>
    <row r="378" spans="1:10" x14ac:dyDescent="0.2">
      <c r="A378" t="s">
        <v>978</v>
      </c>
      <c r="B378" s="2">
        <v>2000000000</v>
      </c>
      <c r="C378" s="1">
        <v>44466</v>
      </c>
      <c r="D378" t="s">
        <v>27</v>
      </c>
      <c r="E378" t="s">
        <v>979</v>
      </c>
      <c r="F378" t="s">
        <v>980</v>
      </c>
      <c r="G378" t="s">
        <v>14</v>
      </c>
      <c r="H378" s="3">
        <v>2013</v>
      </c>
      <c r="I378" s="7">
        <v>150000000</v>
      </c>
      <c r="J378" t="s">
        <v>981</v>
      </c>
    </row>
    <row r="379" spans="1:10" x14ac:dyDescent="0.2">
      <c r="A379" t="s">
        <v>982</v>
      </c>
      <c r="B379" s="2">
        <v>2000000000</v>
      </c>
      <c r="C379" s="1">
        <v>44592</v>
      </c>
      <c r="D379" t="s">
        <v>97</v>
      </c>
      <c r="E379" t="s">
        <v>198</v>
      </c>
      <c r="F379" t="s">
        <v>19</v>
      </c>
      <c r="G379" t="s">
        <v>20</v>
      </c>
      <c r="H379" s="3">
        <v>2016</v>
      </c>
      <c r="I379" s="7">
        <v>150000000</v>
      </c>
      <c r="J379" t="s">
        <v>983</v>
      </c>
    </row>
    <row r="380" spans="1:10" x14ac:dyDescent="0.2">
      <c r="A380" t="s">
        <v>1327</v>
      </c>
      <c r="B380" s="2">
        <v>2000000000</v>
      </c>
      <c r="C380" s="1">
        <v>41260</v>
      </c>
      <c r="D380" t="s">
        <v>11</v>
      </c>
      <c r="E380" t="s">
        <v>246</v>
      </c>
      <c r="F380" t="s">
        <v>19</v>
      </c>
      <c r="G380" t="s">
        <v>20</v>
      </c>
      <c r="H380" s="3">
        <v>2012</v>
      </c>
      <c r="I380" s="7">
        <v>658000000</v>
      </c>
      <c r="J380" t="s">
        <v>1328</v>
      </c>
    </row>
    <row r="381" spans="1:10" x14ac:dyDescent="0.2">
      <c r="A381" t="s">
        <v>1329</v>
      </c>
      <c r="B381" s="2">
        <v>2000000000</v>
      </c>
      <c r="C381" s="1">
        <v>44447</v>
      </c>
      <c r="D381" t="s">
        <v>36</v>
      </c>
      <c r="E381" t="s">
        <v>224</v>
      </c>
      <c r="F381" t="s">
        <v>19</v>
      </c>
      <c r="G381" t="s">
        <v>20</v>
      </c>
      <c r="H381" s="3">
        <v>2014</v>
      </c>
      <c r="I381" s="7">
        <v>341000000</v>
      </c>
      <c r="J381" t="s">
        <v>1330</v>
      </c>
    </row>
    <row r="382" spans="1:10" x14ac:dyDescent="0.2">
      <c r="A382" t="s">
        <v>898</v>
      </c>
      <c r="B382" s="2">
        <v>2000000000</v>
      </c>
      <c r="C382" s="1">
        <v>43549</v>
      </c>
      <c r="D382" t="s">
        <v>27</v>
      </c>
      <c r="E382" t="s">
        <v>12</v>
      </c>
      <c r="F382" t="s">
        <v>13</v>
      </c>
      <c r="G382" t="s">
        <v>14</v>
      </c>
      <c r="H382" s="3">
        <v>2015</v>
      </c>
      <c r="I382" s="7">
        <v>224000000</v>
      </c>
      <c r="J382" t="s">
        <v>899</v>
      </c>
    </row>
    <row r="383" spans="1:10" x14ac:dyDescent="0.2">
      <c r="A383" t="s">
        <v>943</v>
      </c>
      <c r="B383" s="2">
        <v>2000000000</v>
      </c>
      <c r="C383" s="1">
        <v>43063</v>
      </c>
      <c r="D383" t="s">
        <v>27</v>
      </c>
      <c r="E383" t="s">
        <v>944</v>
      </c>
      <c r="F383" t="s">
        <v>43</v>
      </c>
      <c r="G383" t="s">
        <v>33</v>
      </c>
      <c r="H383" s="3">
        <v>1992</v>
      </c>
      <c r="I383" s="7">
        <v>696000000</v>
      </c>
      <c r="J383" t="s">
        <v>945</v>
      </c>
    </row>
    <row r="384" spans="1:10" x14ac:dyDescent="0.2">
      <c r="A384" t="s">
        <v>1157</v>
      </c>
      <c r="B384" s="2">
        <v>2000000000</v>
      </c>
      <c r="C384" s="1">
        <v>44061</v>
      </c>
      <c r="D384" t="s">
        <v>124</v>
      </c>
      <c r="E384" t="s">
        <v>77</v>
      </c>
      <c r="F384" t="s">
        <v>13</v>
      </c>
      <c r="G384" t="s">
        <v>14</v>
      </c>
      <c r="H384" s="3">
        <v>2019</v>
      </c>
      <c r="I384" s="7">
        <v>285000000</v>
      </c>
      <c r="J384" t="s">
        <v>1158</v>
      </c>
    </row>
    <row r="385" spans="1:10" x14ac:dyDescent="0.2">
      <c r="A385" t="s">
        <v>1089</v>
      </c>
      <c r="B385" s="2">
        <v>2000000000</v>
      </c>
      <c r="C385" s="1">
        <v>44452</v>
      </c>
      <c r="D385" t="s">
        <v>201</v>
      </c>
      <c r="E385" t="s">
        <v>160</v>
      </c>
      <c r="F385" t="s">
        <v>19</v>
      </c>
      <c r="G385" t="s">
        <v>20</v>
      </c>
      <c r="H385" s="3">
        <v>2013</v>
      </c>
      <c r="I385" s="7">
        <v>401000000</v>
      </c>
      <c r="J385" t="s">
        <v>1090</v>
      </c>
    </row>
    <row r="386" spans="1:10" x14ac:dyDescent="0.2">
      <c r="A386" t="s">
        <v>1227</v>
      </c>
      <c r="B386" s="2">
        <v>2000000000</v>
      </c>
      <c r="C386" s="1">
        <v>44321</v>
      </c>
      <c r="D386" t="s">
        <v>27</v>
      </c>
      <c r="E386" t="s">
        <v>1228</v>
      </c>
      <c r="F386" t="s">
        <v>205</v>
      </c>
      <c r="G386" t="s">
        <v>20</v>
      </c>
      <c r="H386" s="3">
        <v>2014</v>
      </c>
      <c r="I386" s="7">
        <v>378000000</v>
      </c>
      <c r="J386" t="s">
        <v>1229</v>
      </c>
    </row>
    <row r="387" spans="1:10" x14ac:dyDescent="0.2">
      <c r="A387" t="s">
        <v>1331</v>
      </c>
      <c r="B387" s="2">
        <v>2000000000</v>
      </c>
      <c r="C387" s="1">
        <v>42263</v>
      </c>
      <c r="D387" t="s">
        <v>133</v>
      </c>
      <c r="E387" t="s">
        <v>315</v>
      </c>
      <c r="F387" t="s">
        <v>316</v>
      </c>
      <c r="G387" t="s">
        <v>33</v>
      </c>
      <c r="H387" s="3">
        <v>2006</v>
      </c>
      <c r="I387" s="7">
        <v>449000000</v>
      </c>
      <c r="J387" t="s">
        <v>1332</v>
      </c>
    </row>
    <row r="388" spans="1:10" x14ac:dyDescent="0.2">
      <c r="A388" t="s">
        <v>1333</v>
      </c>
      <c r="B388" s="2">
        <v>2000000000</v>
      </c>
      <c r="C388" s="1">
        <v>44461</v>
      </c>
      <c r="D388" t="s">
        <v>11</v>
      </c>
      <c r="E388" t="s">
        <v>77</v>
      </c>
      <c r="F388" t="s">
        <v>13</v>
      </c>
      <c r="G388" t="s">
        <v>14</v>
      </c>
      <c r="H388" s="3">
        <v>2016</v>
      </c>
      <c r="I388" s="7">
        <v>115000000</v>
      </c>
      <c r="J388" t="s">
        <v>1334</v>
      </c>
    </row>
    <row r="389" spans="1:10" x14ac:dyDescent="0.2">
      <c r="A389" t="s">
        <v>1230</v>
      </c>
      <c r="B389" s="2">
        <v>2000000000</v>
      </c>
      <c r="C389" s="1">
        <v>44615</v>
      </c>
      <c r="D389" t="s">
        <v>11</v>
      </c>
      <c r="E389" t="s">
        <v>198</v>
      </c>
      <c r="F389" t="s">
        <v>19</v>
      </c>
      <c r="G389" t="s">
        <v>20</v>
      </c>
      <c r="H389" s="3">
        <v>2009</v>
      </c>
      <c r="I389" s="7">
        <v>422000000</v>
      </c>
      <c r="J389" t="s">
        <v>1231</v>
      </c>
    </row>
    <row r="390" spans="1:10" x14ac:dyDescent="0.2">
      <c r="A390" t="s">
        <v>900</v>
      </c>
      <c r="B390" s="2">
        <v>2000000000</v>
      </c>
      <c r="C390" s="1">
        <v>44656</v>
      </c>
      <c r="D390" t="s">
        <v>27</v>
      </c>
      <c r="E390" t="s">
        <v>28</v>
      </c>
      <c r="F390" t="s">
        <v>19</v>
      </c>
      <c r="G390" t="s">
        <v>20</v>
      </c>
      <c r="H390" s="3">
        <v>2018</v>
      </c>
      <c r="I390" s="7">
        <v>45000000</v>
      </c>
      <c r="J390" t="s">
        <v>901</v>
      </c>
    </row>
    <row r="391" spans="1:10" x14ac:dyDescent="0.2">
      <c r="A391" t="s">
        <v>902</v>
      </c>
      <c r="B391" s="2">
        <v>2000000000</v>
      </c>
      <c r="C391" s="1">
        <v>44348</v>
      </c>
      <c r="D391" t="s">
        <v>27</v>
      </c>
      <c r="E391" t="s">
        <v>42</v>
      </c>
      <c r="F391" t="s">
        <v>43</v>
      </c>
      <c r="G391" t="s">
        <v>33</v>
      </c>
      <c r="H391" s="3">
        <v>2012</v>
      </c>
      <c r="I391" s="7">
        <v>477000000</v>
      </c>
      <c r="J391" t="s">
        <v>903</v>
      </c>
    </row>
    <row r="392" spans="1:10" x14ac:dyDescent="0.2">
      <c r="A392" t="s">
        <v>1199</v>
      </c>
      <c r="B392" s="2">
        <v>2000000000</v>
      </c>
      <c r="C392" s="1">
        <v>44341</v>
      </c>
      <c r="D392" t="s">
        <v>17</v>
      </c>
      <c r="E392" t="s">
        <v>101</v>
      </c>
      <c r="F392" t="s">
        <v>19</v>
      </c>
      <c r="G392" t="s">
        <v>20</v>
      </c>
      <c r="H392" s="3">
        <v>2015</v>
      </c>
      <c r="I392" s="7">
        <v>497000000</v>
      </c>
      <c r="J392" t="s">
        <v>1200</v>
      </c>
    </row>
    <row r="393" spans="1:10" x14ac:dyDescent="0.2">
      <c r="A393" t="s">
        <v>963</v>
      </c>
      <c r="B393" s="2">
        <v>2000000000</v>
      </c>
      <c r="C393" s="1">
        <v>42835</v>
      </c>
      <c r="D393" t="s">
        <v>49</v>
      </c>
      <c r="E393" t="s">
        <v>964</v>
      </c>
      <c r="F393" t="s">
        <v>43</v>
      </c>
      <c r="G393" t="s">
        <v>33</v>
      </c>
      <c r="H393" s="3">
        <v>2007</v>
      </c>
      <c r="I393" s="7">
        <v>233000000</v>
      </c>
      <c r="J393" t="s">
        <v>965</v>
      </c>
    </row>
    <row r="394" spans="1:10" x14ac:dyDescent="0.2">
      <c r="A394" t="s">
        <v>984</v>
      </c>
      <c r="B394" s="2">
        <v>2000000000</v>
      </c>
      <c r="C394" s="1">
        <v>44469</v>
      </c>
      <c r="D394" t="s">
        <v>36</v>
      </c>
      <c r="E394" t="s">
        <v>985</v>
      </c>
      <c r="F394" t="s">
        <v>19</v>
      </c>
      <c r="G394" t="s">
        <v>20</v>
      </c>
      <c r="H394" s="3">
        <v>2015</v>
      </c>
      <c r="I394" s="7">
        <v>289000000</v>
      </c>
      <c r="J394" t="s">
        <v>986</v>
      </c>
    </row>
    <row r="395" spans="1:10" x14ac:dyDescent="0.2">
      <c r="A395" t="s">
        <v>1335</v>
      </c>
      <c r="B395" s="2">
        <v>2000000000</v>
      </c>
      <c r="C395" s="1">
        <v>44365</v>
      </c>
      <c r="D395" t="s">
        <v>27</v>
      </c>
      <c r="E395" t="s">
        <v>309</v>
      </c>
      <c r="F395" t="s">
        <v>310</v>
      </c>
      <c r="G395" t="s">
        <v>33</v>
      </c>
      <c r="H395" s="3">
        <v>2013</v>
      </c>
      <c r="I395" s="7">
        <v>281000000</v>
      </c>
      <c r="J395" t="s">
        <v>1336</v>
      </c>
    </row>
    <row r="396" spans="1:10" x14ac:dyDescent="0.2">
      <c r="A396" t="s">
        <v>1337</v>
      </c>
      <c r="B396" s="2">
        <v>2000000000</v>
      </c>
      <c r="C396" s="1">
        <v>43502</v>
      </c>
      <c r="D396" t="s">
        <v>49</v>
      </c>
      <c r="E396" t="s">
        <v>28</v>
      </c>
      <c r="F396" t="s">
        <v>19</v>
      </c>
      <c r="G396" t="s">
        <v>20</v>
      </c>
      <c r="H396" s="3">
        <v>2012</v>
      </c>
      <c r="I396" s="7">
        <v>218000000</v>
      </c>
      <c r="J396" t="s">
        <v>1338</v>
      </c>
    </row>
    <row r="397" spans="1:10" x14ac:dyDescent="0.2">
      <c r="A397" t="s">
        <v>904</v>
      </c>
      <c r="B397" s="2">
        <v>2000000000</v>
      </c>
      <c r="C397" s="1">
        <v>43453</v>
      </c>
      <c r="D397" t="s">
        <v>213</v>
      </c>
      <c r="E397" t="s">
        <v>840</v>
      </c>
      <c r="F397" t="s">
        <v>19</v>
      </c>
      <c r="G397" t="s">
        <v>20</v>
      </c>
      <c r="H397" s="3">
        <v>2010</v>
      </c>
      <c r="I397" s="7">
        <v>503000000</v>
      </c>
      <c r="J397" t="s">
        <v>905</v>
      </c>
    </row>
    <row r="398" spans="1:10" x14ac:dyDescent="0.2">
      <c r="A398" t="s">
        <v>987</v>
      </c>
      <c r="B398" s="2">
        <v>2000000000</v>
      </c>
      <c r="C398" s="1">
        <v>44490</v>
      </c>
      <c r="D398" t="s">
        <v>27</v>
      </c>
      <c r="E398" t="s">
        <v>101</v>
      </c>
      <c r="F398" t="s">
        <v>19</v>
      </c>
      <c r="G398" t="s">
        <v>20</v>
      </c>
      <c r="H398" s="3">
        <v>2021</v>
      </c>
      <c r="I398" s="7">
        <v>100000000</v>
      </c>
      <c r="J398" t="s">
        <v>988</v>
      </c>
    </row>
    <row r="399" spans="1:10" x14ac:dyDescent="0.2">
      <c r="A399" t="s">
        <v>1091</v>
      </c>
      <c r="B399" s="2">
        <v>2000000000</v>
      </c>
      <c r="C399" s="1">
        <v>43117</v>
      </c>
      <c r="D399" t="s">
        <v>133</v>
      </c>
      <c r="E399" t="s">
        <v>298</v>
      </c>
      <c r="F399" t="s">
        <v>13</v>
      </c>
      <c r="G399" t="s">
        <v>14</v>
      </c>
      <c r="H399" s="3">
        <v>2015</v>
      </c>
      <c r="I399" s="7">
        <v>744000000</v>
      </c>
      <c r="J399" t="s">
        <v>1092</v>
      </c>
    </row>
    <row r="400" spans="1:10" x14ac:dyDescent="0.2">
      <c r="A400" t="s">
        <v>1093</v>
      </c>
      <c r="B400" s="2">
        <v>2000000000</v>
      </c>
      <c r="C400" s="1">
        <v>44642</v>
      </c>
      <c r="D400" t="s">
        <v>27</v>
      </c>
      <c r="E400" t="s">
        <v>101</v>
      </c>
      <c r="F400" t="s">
        <v>19</v>
      </c>
      <c r="G400" t="s">
        <v>20</v>
      </c>
      <c r="H400" s="3">
        <v>2017</v>
      </c>
      <c r="I400" s="7">
        <v>282000000</v>
      </c>
      <c r="J400" t="s">
        <v>1094</v>
      </c>
    </row>
    <row r="401" spans="1:10" x14ac:dyDescent="0.2">
      <c r="A401" t="s">
        <v>1095</v>
      </c>
      <c r="B401" s="2">
        <v>2000000000</v>
      </c>
      <c r="C401" s="1">
        <v>42236</v>
      </c>
      <c r="D401" t="s">
        <v>124</v>
      </c>
      <c r="E401" t="s">
        <v>257</v>
      </c>
      <c r="F401" t="s">
        <v>19</v>
      </c>
      <c r="G401" t="s">
        <v>20</v>
      </c>
      <c r="H401" s="3">
        <v>2013</v>
      </c>
      <c r="I401" s="7">
        <v>682000000</v>
      </c>
      <c r="J401" t="s">
        <v>1096</v>
      </c>
    </row>
    <row r="402" spans="1:10" x14ac:dyDescent="0.2">
      <c r="A402" t="s">
        <v>1161</v>
      </c>
      <c r="B402" s="2">
        <v>2000000000</v>
      </c>
      <c r="C402" s="1">
        <v>44389</v>
      </c>
      <c r="D402" t="s">
        <v>23</v>
      </c>
      <c r="E402" t="s">
        <v>1162</v>
      </c>
      <c r="F402" t="s">
        <v>1163</v>
      </c>
      <c r="G402" t="s">
        <v>14</v>
      </c>
      <c r="H402" s="3">
        <v>2015</v>
      </c>
      <c r="I402" s="7">
        <v>577000000</v>
      </c>
      <c r="J402" t="s">
        <v>1164</v>
      </c>
    </row>
    <row r="403" spans="1:10" x14ac:dyDescent="0.2">
      <c r="A403" t="s">
        <v>906</v>
      </c>
      <c r="B403" s="2">
        <v>2000000000</v>
      </c>
      <c r="C403" s="1">
        <v>43525</v>
      </c>
      <c r="D403" t="s">
        <v>23</v>
      </c>
      <c r="E403" t="s">
        <v>907</v>
      </c>
      <c r="F403" t="s">
        <v>13</v>
      </c>
      <c r="G403" t="s">
        <v>14</v>
      </c>
      <c r="H403" s="3">
        <v>1995</v>
      </c>
      <c r="I403" s="7">
        <v>946000000</v>
      </c>
      <c r="J403" t="s">
        <v>908</v>
      </c>
    </row>
    <row r="404" spans="1:10" x14ac:dyDescent="0.2">
      <c r="A404" t="s">
        <v>909</v>
      </c>
      <c r="B404" s="2">
        <v>2000000000</v>
      </c>
      <c r="C404" s="1">
        <v>44454</v>
      </c>
      <c r="D404" t="s">
        <v>27</v>
      </c>
      <c r="E404" t="s">
        <v>160</v>
      </c>
      <c r="F404" t="s">
        <v>19</v>
      </c>
      <c r="G404" t="s">
        <v>20</v>
      </c>
      <c r="H404" s="3">
        <v>2000</v>
      </c>
      <c r="I404" s="7">
        <v>19000000</v>
      </c>
      <c r="J404" t="s">
        <v>910</v>
      </c>
    </row>
    <row r="405" spans="1:10" x14ac:dyDescent="0.2">
      <c r="A405" t="s">
        <v>911</v>
      </c>
      <c r="B405" s="2">
        <v>2000000000</v>
      </c>
      <c r="C405" s="1">
        <v>42787</v>
      </c>
      <c r="D405" t="s">
        <v>27</v>
      </c>
      <c r="E405" t="s">
        <v>298</v>
      </c>
      <c r="F405" t="s">
        <v>13</v>
      </c>
      <c r="G405" t="s">
        <v>14</v>
      </c>
      <c r="H405" s="3">
        <v>2014</v>
      </c>
      <c r="I405" s="7">
        <v>536000000</v>
      </c>
      <c r="J405" t="s">
        <v>912</v>
      </c>
    </row>
    <row r="406" spans="1:10" x14ac:dyDescent="0.2">
      <c r="A406" t="s">
        <v>913</v>
      </c>
      <c r="B406" s="2">
        <v>2000000000</v>
      </c>
      <c r="C406" s="1">
        <v>43038</v>
      </c>
      <c r="D406" t="s">
        <v>68</v>
      </c>
      <c r="E406" t="s">
        <v>77</v>
      </c>
      <c r="F406" t="s">
        <v>13</v>
      </c>
      <c r="G406" t="s">
        <v>14</v>
      </c>
      <c r="H406" s="3">
        <v>2014</v>
      </c>
      <c r="I406" s="7">
        <v>188000000</v>
      </c>
      <c r="J406" t="s">
        <v>914</v>
      </c>
    </row>
    <row r="407" spans="1:10" x14ac:dyDescent="0.2">
      <c r="A407" t="s">
        <v>1339</v>
      </c>
      <c r="B407" s="2">
        <v>2000000000</v>
      </c>
      <c r="C407" s="1">
        <v>44347</v>
      </c>
      <c r="D407" t="s">
        <v>27</v>
      </c>
      <c r="E407" t="s">
        <v>28</v>
      </c>
      <c r="F407" t="s">
        <v>19</v>
      </c>
      <c r="G407" t="s">
        <v>20</v>
      </c>
      <c r="H407" s="3">
        <v>2017</v>
      </c>
      <c r="I407" s="7">
        <v>302000000</v>
      </c>
      <c r="J407" t="s">
        <v>1340</v>
      </c>
    </row>
    <row r="408" spans="1:10" x14ac:dyDescent="0.2">
      <c r="A408" t="s">
        <v>1165</v>
      </c>
      <c r="B408" s="2">
        <v>2000000000</v>
      </c>
      <c r="C408" s="1">
        <v>44327</v>
      </c>
      <c r="D408" t="s">
        <v>36</v>
      </c>
      <c r="E408" t="s">
        <v>28</v>
      </c>
      <c r="F408" t="s">
        <v>19</v>
      </c>
      <c r="G408" t="s">
        <v>20</v>
      </c>
      <c r="H408" s="3">
        <v>2011</v>
      </c>
      <c r="I408" s="7">
        <v>315000000</v>
      </c>
      <c r="J408" t="s">
        <v>1166</v>
      </c>
    </row>
    <row r="409" spans="1:10" x14ac:dyDescent="0.2">
      <c r="A409" t="s">
        <v>946</v>
      </c>
      <c r="B409" s="2">
        <v>2000000000</v>
      </c>
      <c r="C409" s="1">
        <v>44364</v>
      </c>
      <c r="D409" t="s">
        <v>201</v>
      </c>
      <c r="E409" t="s">
        <v>101</v>
      </c>
      <c r="F409" t="s">
        <v>19</v>
      </c>
      <c r="G409" t="s">
        <v>20</v>
      </c>
      <c r="H409" s="3">
        <v>2015</v>
      </c>
      <c r="I409" s="7">
        <v>640000000</v>
      </c>
      <c r="J409" t="s">
        <v>947</v>
      </c>
    </row>
    <row r="410" spans="1:10" x14ac:dyDescent="0.2">
      <c r="A410" t="s">
        <v>1341</v>
      </c>
      <c r="B410" s="2">
        <v>2000000000</v>
      </c>
      <c r="C410" s="1">
        <v>44306</v>
      </c>
      <c r="D410" t="s">
        <v>27</v>
      </c>
      <c r="E410" t="s">
        <v>282</v>
      </c>
      <c r="F410" t="s">
        <v>230</v>
      </c>
      <c r="G410" t="s">
        <v>20</v>
      </c>
      <c r="H410" s="3">
        <v>2015</v>
      </c>
      <c r="I410" s="7">
        <v>433000000</v>
      </c>
      <c r="J410" t="s">
        <v>1342</v>
      </c>
    </row>
    <row r="411" spans="1:10" x14ac:dyDescent="0.2">
      <c r="A411" t="s">
        <v>1343</v>
      </c>
      <c r="B411" s="2">
        <v>2000000000</v>
      </c>
      <c r="C411" s="1">
        <v>44497</v>
      </c>
      <c r="D411" t="s">
        <v>52</v>
      </c>
      <c r="E411" t="s">
        <v>1344</v>
      </c>
      <c r="F411" t="s">
        <v>19</v>
      </c>
      <c r="G411" t="s">
        <v>20</v>
      </c>
      <c r="H411" s="3">
        <v>2021</v>
      </c>
      <c r="I411" s="7">
        <v>300000000</v>
      </c>
      <c r="J411" t="s">
        <v>1345</v>
      </c>
    </row>
    <row r="412" spans="1:10" x14ac:dyDescent="0.2">
      <c r="A412" t="s">
        <v>1097</v>
      </c>
      <c r="B412" s="2">
        <v>2000000000</v>
      </c>
      <c r="C412" s="1">
        <v>44313</v>
      </c>
      <c r="D412" t="s">
        <v>36</v>
      </c>
      <c r="E412" t="s">
        <v>1098</v>
      </c>
      <c r="F412" t="s">
        <v>230</v>
      </c>
      <c r="G412" t="s">
        <v>20</v>
      </c>
      <c r="H412" s="3">
        <v>2008</v>
      </c>
      <c r="I412" s="7">
        <v>386000000</v>
      </c>
      <c r="J412" t="s">
        <v>1099</v>
      </c>
    </row>
    <row r="413" spans="1:10" x14ac:dyDescent="0.2">
      <c r="A413" t="s">
        <v>1346</v>
      </c>
      <c r="B413" s="2">
        <v>2000000000</v>
      </c>
      <c r="C413" s="1">
        <v>44357</v>
      </c>
      <c r="D413" t="s">
        <v>27</v>
      </c>
      <c r="E413" t="s">
        <v>1228</v>
      </c>
      <c r="F413" t="s">
        <v>205</v>
      </c>
      <c r="G413" t="s">
        <v>20</v>
      </c>
      <c r="H413" s="3">
        <v>2012</v>
      </c>
      <c r="I413" s="7">
        <v>381000000</v>
      </c>
      <c r="J413" t="s">
        <v>1347</v>
      </c>
    </row>
    <row r="414" spans="1:10" x14ac:dyDescent="0.2">
      <c r="A414" t="s">
        <v>1348</v>
      </c>
      <c r="B414" s="2">
        <v>2000000000</v>
      </c>
      <c r="C414" s="1">
        <v>44607</v>
      </c>
      <c r="D414" t="s">
        <v>36</v>
      </c>
      <c r="E414" t="s">
        <v>224</v>
      </c>
      <c r="F414" t="s">
        <v>19</v>
      </c>
      <c r="G414" t="s">
        <v>20</v>
      </c>
      <c r="H414" s="3">
        <v>2011</v>
      </c>
      <c r="I414" s="7">
        <v>100000000</v>
      </c>
      <c r="J414" t="s">
        <v>1349</v>
      </c>
    </row>
    <row r="415" spans="1:10" x14ac:dyDescent="0.2">
      <c r="A415" t="s">
        <v>1266</v>
      </c>
      <c r="B415" s="2">
        <v>2000000000</v>
      </c>
      <c r="C415" s="1">
        <v>44447</v>
      </c>
      <c r="D415" t="s">
        <v>27</v>
      </c>
      <c r="E415" t="s">
        <v>420</v>
      </c>
      <c r="F415" t="s">
        <v>421</v>
      </c>
      <c r="G415" t="s">
        <v>413</v>
      </c>
      <c r="H415" s="3">
        <v>2015</v>
      </c>
      <c r="I415" s="7">
        <v>345000000</v>
      </c>
      <c r="J415" t="s">
        <v>1267</v>
      </c>
    </row>
    <row r="416" spans="1:10" x14ac:dyDescent="0.2">
      <c r="A416" t="s">
        <v>989</v>
      </c>
      <c r="B416" s="2">
        <v>2000000000</v>
      </c>
      <c r="C416" s="1">
        <v>44335</v>
      </c>
      <c r="D416" t="s">
        <v>52</v>
      </c>
      <c r="E416" t="s">
        <v>990</v>
      </c>
      <c r="F416" t="s">
        <v>991</v>
      </c>
      <c r="G416" t="s">
        <v>33</v>
      </c>
      <c r="H416" s="3">
        <v>2016</v>
      </c>
      <c r="I416" s="7">
        <v>225000000</v>
      </c>
      <c r="J416" t="s">
        <v>992</v>
      </c>
    </row>
    <row r="417" spans="1:10" x14ac:dyDescent="0.2">
      <c r="A417" t="s">
        <v>993</v>
      </c>
      <c r="B417" s="2">
        <v>2000000000</v>
      </c>
      <c r="C417" s="1">
        <v>44484</v>
      </c>
      <c r="D417" t="s">
        <v>27</v>
      </c>
      <c r="E417" t="s">
        <v>28</v>
      </c>
      <c r="F417" t="s">
        <v>19</v>
      </c>
      <c r="G417" t="s">
        <v>20</v>
      </c>
      <c r="H417" s="3">
        <v>2017</v>
      </c>
      <c r="I417" s="7">
        <v>119000000</v>
      </c>
      <c r="J417" t="s">
        <v>994</v>
      </c>
    </row>
    <row r="418" spans="1:10" x14ac:dyDescent="0.2">
      <c r="A418" t="s">
        <v>1277</v>
      </c>
      <c r="B418" s="2">
        <v>2000000000</v>
      </c>
      <c r="C418" s="1">
        <v>44475</v>
      </c>
      <c r="D418" t="s">
        <v>27</v>
      </c>
      <c r="E418" t="s">
        <v>1278</v>
      </c>
      <c r="F418" t="s">
        <v>70</v>
      </c>
      <c r="G418" t="s">
        <v>14</v>
      </c>
      <c r="H418" s="3">
        <v>2017</v>
      </c>
      <c r="I418" s="7">
        <v>301000000</v>
      </c>
      <c r="J418" t="s">
        <v>858</v>
      </c>
    </row>
    <row r="419" spans="1:10" x14ac:dyDescent="0.2">
      <c r="A419" t="s">
        <v>995</v>
      </c>
      <c r="B419" s="2">
        <v>2000000000</v>
      </c>
      <c r="C419" s="1">
        <v>43633</v>
      </c>
      <c r="D419" t="s">
        <v>27</v>
      </c>
      <c r="E419" t="s">
        <v>28</v>
      </c>
      <c r="F419" t="s">
        <v>19</v>
      </c>
      <c r="G419" t="s">
        <v>20</v>
      </c>
      <c r="H419" s="3">
        <v>2013</v>
      </c>
      <c r="I419" s="7">
        <v>719000000</v>
      </c>
      <c r="J419" t="s">
        <v>996</v>
      </c>
    </row>
    <row r="420" spans="1:10" x14ac:dyDescent="0.2">
      <c r="A420" t="s">
        <v>1279</v>
      </c>
      <c r="B420" s="2">
        <v>2000000000</v>
      </c>
      <c r="C420" s="1">
        <v>44649</v>
      </c>
      <c r="D420" t="s">
        <v>701</v>
      </c>
      <c r="E420" t="s">
        <v>160</v>
      </c>
      <c r="F420" t="s">
        <v>19</v>
      </c>
      <c r="G420" t="s">
        <v>20</v>
      </c>
      <c r="H420" s="3">
        <v>2018</v>
      </c>
      <c r="I420" s="7">
        <v>300000000</v>
      </c>
      <c r="J420" t="s">
        <v>1280</v>
      </c>
    </row>
    <row r="421" spans="1:10" x14ac:dyDescent="0.2">
      <c r="A421" t="s">
        <v>1100</v>
      </c>
      <c r="B421" s="2">
        <v>2000000000</v>
      </c>
      <c r="C421" s="1">
        <v>44637</v>
      </c>
      <c r="D421" t="s">
        <v>701</v>
      </c>
      <c r="E421" t="s">
        <v>28</v>
      </c>
      <c r="F421" t="s">
        <v>19</v>
      </c>
      <c r="G421" t="s">
        <v>20</v>
      </c>
      <c r="H421" s="3">
        <v>2017</v>
      </c>
      <c r="I421" s="7">
        <v>151000000</v>
      </c>
      <c r="J421" t="s">
        <v>1101</v>
      </c>
    </row>
    <row r="422" spans="1:10" x14ac:dyDescent="0.2">
      <c r="A422" t="s">
        <v>997</v>
      </c>
      <c r="B422" s="2">
        <v>2000000000</v>
      </c>
      <c r="C422" s="1">
        <v>44406</v>
      </c>
      <c r="D422" t="s">
        <v>36</v>
      </c>
      <c r="E422" t="s">
        <v>998</v>
      </c>
      <c r="F422" t="s">
        <v>38</v>
      </c>
      <c r="G422" t="s">
        <v>39</v>
      </c>
      <c r="H422" s="3">
        <v>2011</v>
      </c>
      <c r="I422" s="7">
        <v>257000000</v>
      </c>
      <c r="J422" t="s">
        <v>999</v>
      </c>
    </row>
    <row r="423" spans="1:10" x14ac:dyDescent="0.2">
      <c r="A423" t="s">
        <v>1232</v>
      </c>
      <c r="B423" s="2">
        <v>2000000000</v>
      </c>
      <c r="C423" s="1">
        <v>44313</v>
      </c>
      <c r="D423" t="s">
        <v>27</v>
      </c>
      <c r="E423" t="s">
        <v>101</v>
      </c>
      <c r="F423" t="s">
        <v>19</v>
      </c>
      <c r="G423" t="s">
        <v>20</v>
      </c>
      <c r="H423" s="3">
        <v>2015</v>
      </c>
      <c r="I423" s="7">
        <v>402000000</v>
      </c>
      <c r="J423" t="s">
        <v>1233</v>
      </c>
    </row>
    <row r="424" spans="1:10" x14ac:dyDescent="0.2">
      <c r="A424" t="s">
        <v>1167</v>
      </c>
      <c r="B424" s="2">
        <v>2000000000</v>
      </c>
      <c r="C424" s="1">
        <v>44588</v>
      </c>
      <c r="D424" t="s">
        <v>23</v>
      </c>
      <c r="E424" t="s">
        <v>69</v>
      </c>
      <c r="F424" t="s">
        <v>70</v>
      </c>
      <c r="G424" t="s">
        <v>14</v>
      </c>
      <c r="H424" s="3">
        <v>2018</v>
      </c>
      <c r="I424" s="7">
        <v>612000000</v>
      </c>
      <c r="J424" t="s">
        <v>1168</v>
      </c>
    </row>
    <row r="425" spans="1:10" x14ac:dyDescent="0.2">
      <c r="A425" t="s">
        <v>1350</v>
      </c>
      <c r="B425" s="2">
        <v>2000000000</v>
      </c>
      <c r="C425" s="1">
        <v>44522</v>
      </c>
      <c r="D425" t="s">
        <v>46</v>
      </c>
      <c r="E425" t="s">
        <v>28</v>
      </c>
      <c r="F425" t="s">
        <v>19</v>
      </c>
      <c r="G425" t="s">
        <v>20</v>
      </c>
      <c r="H425" s="3">
        <v>2017</v>
      </c>
      <c r="I425" s="7">
        <v>456000000</v>
      </c>
      <c r="J425" t="s">
        <v>1351</v>
      </c>
    </row>
    <row r="426" spans="1:10" x14ac:dyDescent="0.2">
      <c r="A426" t="s">
        <v>1000</v>
      </c>
      <c r="B426" s="2">
        <v>2000000000</v>
      </c>
      <c r="C426" s="1">
        <v>44495</v>
      </c>
      <c r="D426" t="s">
        <v>52</v>
      </c>
      <c r="E426" t="s">
        <v>840</v>
      </c>
      <c r="F426" t="s">
        <v>19</v>
      </c>
      <c r="G426" t="s">
        <v>20</v>
      </c>
      <c r="H426" s="3">
        <v>2011</v>
      </c>
      <c r="I426" s="7">
        <v>381000000</v>
      </c>
      <c r="J426" t="s">
        <v>1001</v>
      </c>
    </row>
    <row r="427" spans="1:10" x14ac:dyDescent="0.2">
      <c r="A427" t="s">
        <v>1234</v>
      </c>
      <c r="B427" s="2">
        <v>2000000000</v>
      </c>
      <c r="C427" s="1">
        <v>44110</v>
      </c>
      <c r="D427" t="s">
        <v>36</v>
      </c>
      <c r="E427" t="s">
        <v>28</v>
      </c>
      <c r="F427" t="s">
        <v>19</v>
      </c>
      <c r="G427" t="s">
        <v>20</v>
      </c>
      <c r="H427" s="3">
        <v>2011</v>
      </c>
      <c r="I427" s="7">
        <v>400000000</v>
      </c>
      <c r="J427" t="s">
        <v>1235</v>
      </c>
    </row>
    <row r="428" spans="1:10" x14ac:dyDescent="0.2">
      <c r="A428" t="s">
        <v>1246</v>
      </c>
      <c r="B428" s="2">
        <v>2000000000</v>
      </c>
      <c r="C428" s="1">
        <v>44284</v>
      </c>
      <c r="D428" t="s">
        <v>17</v>
      </c>
      <c r="E428" t="s">
        <v>28</v>
      </c>
      <c r="F428" t="s">
        <v>19</v>
      </c>
      <c r="G428" t="s">
        <v>20</v>
      </c>
      <c r="H428" s="3">
        <v>2012</v>
      </c>
      <c r="I428" s="7">
        <v>351000000</v>
      </c>
      <c r="J428" t="s">
        <v>1247</v>
      </c>
    </row>
    <row r="429" spans="1:10" x14ac:dyDescent="0.2">
      <c r="A429" t="s">
        <v>1169</v>
      </c>
      <c r="B429" s="2">
        <v>2000000000</v>
      </c>
      <c r="C429" s="1">
        <v>44258</v>
      </c>
      <c r="D429" t="s">
        <v>97</v>
      </c>
      <c r="E429" t="s">
        <v>551</v>
      </c>
      <c r="F429" t="s">
        <v>19</v>
      </c>
      <c r="G429" t="s">
        <v>20</v>
      </c>
      <c r="H429" s="3">
        <v>2013</v>
      </c>
      <c r="I429" s="7">
        <v>403000000</v>
      </c>
      <c r="J429" t="s">
        <v>1170</v>
      </c>
    </row>
    <row r="430" spans="1:10" x14ac:dyDescent="0.2">
      <c r="A430" t="s">
        <v>1352</v>
      </c>
      <c r="B430" s="2">
        <v>2000000000</v>
      </c>
      <c r="C430" s="1">
        <v>44421</v>
      </c>
      <c r="D430" t="s">
        <v>27</v>
      </c>
      <c r="E430" t="s">
        <v>28</v>
      </c>
      <c r="F430" t="s">
        <v>19</v>
      </c>
      <c r="G430" t="s">
        <v>20</v>
      </c>
      <c r="H430" s="3">
        <v>2017</v>
      </c>
      <c r="I430" s="7">
        <v>370000000</v>
      </c>
      <c r="J430" t="s">
        <v>1353</v>
      </c>
    </row>
    <row r="431" spans="1:10" x14ac:dyDescent="0.2">
      <c r="A431" t="s">
        <v>1171</v>
      </c>
      <c r="B431" s="2">
        <v>2000000000</v>
      </c>
      <c r="C431" s="1">
        <v>44497</v>
      </c>
      <c r="D431" t="s">
        <v>201</v>
      </c>
      <c r="E431" t="s">
        <v>1172</v>
      </c>
      <c r="F431" t="s">
        <v>19</v>
      </c>
      <c r="G431" t="s">
        <v>20</v>
      </c>
      <c r="H431" s="3">
        <v>2016</v>
      </c>
      <c r="I431" s="7">
        <v>358000000</v>
      </c>
      <c r="J431" t="s">
        <v>1173</v>
      </c>
    </row>
    <row r="432" spans="1:10" x14ac:dyDescent="0.2">
      <c r="A432" t="s">
        <v>1354</v>
      </c>
      <c r="B432" s="2">
        <v>2000000000</v>
      </c>
      <c r="C432" s="1">
        <v>44202</v>
      </c>
      <c r="D432" t="s">
        <v>52</v>
      </c>
      <c r="E432" t="s">
        <v>224</v>
      </c>
      <c r="F432" t="s">
        <v>19</v>
      </c>
      <c r="G432" t="s">
        <v>20</v>
      </c>
      <c r="H432" s="3">
        <v>2015</v>
      </c>
      <c r="I432" s="7">
        <v>410000000</v>
      </c>
      <c r="J432" t="s">
        <v>1355</v>
      </c>
    </row>
    <row r="433" spans="1:10" x14ac:dyDescent="0.2">
      <c r="A433" t="s">
        <v>1356</v>
      </c>
      <c r="B433" s="2">
        <v>2000000000</v>
      </c>
      <c r="C433" s="1">
        <v>43636</v>
      </c>
      <c r="D433" t="s">
        <v>52</v>
      </c>
      <c r="E433" t="s">
        <v>516</v>
      </c>
      <c r="F433" t="s">
        <v>19</v>
      </c>
      <c r="G433" t="s">
        <v>20</v>
      </c>
      <c r="H433" s="3">
        <v>2007</v>
      </c>
      <c r="I433" s="7">
        <v>475000000</v>
      </c>
      <c r="J433" t="s">
        <v>1357</v>
      </c>
    </row>
    <row r="434" spans="1:10" x14ac:dyDescent="0.2">
      <c r="A434" t="s">
        <v>915</v>
      </c>
      <c r="B434" s="2">
        <v>2000000000</v>
      </c>
      <c r="C434" s="1">
        <v>43497</v>
      </c>
      <c r="D434" t="s">
        <v>23</v>
      </c>
      <c r="E434" t="s">
        <v>77</v>
      </c>
      <c r="F434" t="s">
        <v>13</v>
      </c>
      <c r="G434" t="s">
        <v>14</v>
      </c>
      <c r="H434" s="3">
        <v>2015</v>
      </c>
      <c r="I434" s="7">
        <v>101000000</v>
      </c>
      <c r="J434" t="s">
        <v>916</v>
      </c>
    </row>
    <row r="435" spans="1:10" x14ac:dyDescent="0.2">
      <c r="A435" t="s">
        <v>1281</v>
      </c>
      <c r="B435" s="2">
        <v>2000000000</v>
      </c>
      <c r="C435" s="1">
        <v>44131</v>
      </c>
      <c r="D435" t="s">
        <v>36</v>
      </c>
      <c r="E435" t="s">
        <v>224</v>
      </c>
      <c r="F435" t="s">
        <v>19</v>
      </c>
      <c r="G435" t="s">
        <v>20</v>
      </c>
      <c r="H435" s="3">
        <v>2016</v>
      </c>
      <c r="I435" s="7">
        <v>397000000</v>
      </c>
      <c r="J435" t="s">
        <v>1282</v>
      </c>
    </row>
    <row r="436" spans="1:10" x14ac:dyDescent="0.2">
      <c r="A436" t="s">
        <v>1002</v>
      </c>
      <c r="B436" s="2">
        <v>2000000000</v>
      </c>
      <c r="C436" s="1">
        <v>44599</v>
      </c>
      <c r="D436" t="s">
        <v>46</v>
      </c>
      <c r="E436" t="s">
        <v>1003</v>
      </c>
      <c r="F436" t="s">
        <v>70</v>
      </c>
      <c r="G436" t="s">
        <v>14</v>
      </c>
      <c r="H436" s="3">
        <v>2016</v>
      </c>
      <c r="I436" s="7">
        <v>435000000</v>
      </c>
      <c r="J436" t="s">
        <v>1004</v>
      </c>
    </row>
    <row r="437" spans="1:10" x14ac:dyDescent="0.2">
      <c r="A437" t="s">
        <v>966</v>
      </c>
      <c r="B437" s="2">
        <v>2000000000</v>
      </c>
      <c r="C437" s="1">
        <v>44201</v>
      </c>
      <c r="D437" t="s">
        <v>124</v>
      </c>
      <c r="E437" t="s">
        <v>77</v>
      </c>
      <c r="F437" t="s">
        <v>13</v>
      </c>
      <c r="G437" t="s">
        <v>14</v>
      </c>
      <c r="H437" s="3">
        <v>2018</v>
      </c>
      <c r="I437" s="7">
        <v>472000000</v>
      </c>
      <c r="J437" t="s">
        <v>967</v>
      </c>
    </row>
    <row r="438" spans="1:10" x14ac:dyDescent="0.2">
      <c r="A438" t="s">
        <v>917</v>
      </c>
      <c r="B438" s="2">
        <v>2000000000</v>
      </c>
      <c r="C438" s="1">
        <v>43570</v>
      </c>
      <c r="D438" t="s">
        <v>133</v>
      </c>
      <c r="E438" t="s">
        <v>77</v>
      </c>
      <c r="F438" t="s">
        <v>13</v>
      </c>
      <c r="G438" t="s">
        <v>14</v>
      </c>
      <c r="H438" s="3">
        <v>2015</v>
      </c>
      <c r="I438" s="7">
        <v>1000000000</v>
      </c>
      <c r="J438" t="s">
        <v>918</v>
      </c>
    </row>
    <row r="439" spans="1:10" x14ac:dyDescent="0.2">
      <c r="A439" t="s">
        <v>1358</v>
      </c>
      <c r="B439" s="2">
        <v>2000000000</v>
      </c>
      <c r="C439" s="1">
        <v>43900</v>
      </c>
      <c r="D439" t="s">
        <v>36</v>
      </c>
      <c r="E439" t="s">
        <v>319</v>
      </c>
      <c r="F439" t="s">
        <v>19</v>
      </c>
      <c r="G439" t="s">
        <v>20</v>
      </c>
      <c r="H439" s="3">
        <v>2010</v>
      </c>
      <c r="I439" s="7">
        <v>299000000</v>
      </c>
      <c r="J439" t="s">
        <v>1359</v>
      </c>
    </row>
    <row r="440" spans="1:10" x14ac:dyDescent="0.2">
      <c r="A440" t="s">
        <v>1102</v>
      </c>
      <c r="B440" s="2">
        <v>2000000000</v>
      </c>
      <c r="C440" s="1">
        <v>44348</v>
      </c>
      <c r="D440" t="s">
        <v>201</v>
      </c>
      <c r="E440" t="s">
        <v>1103</v>
      </c>
      <c r="F440" t="s">
        <v>19</v>
      </c>
      <c r="G440" t="s">
        <v>20</v>
      </c>
      <c r="H440" s="3">
        <v>2013</v>
      </c>
      <c r="I440" s="7">
        <v>390000000</v>
      </c>
      <c r="J440" t="s">
        <v>1104</v>
      </c>
    </row>
    <row r="441" spans="1:10" x14ac:dyDescent="0.2">
      <c r="A441" t="s">
        <v>1360</v>
      </c>
      <c r="B441" s="2">
        <v>2000000000</v>
      </c>
      <c r="C441" s="1">
        <v>44578</v>
      </c>
      <c r="D441" t="s">
        <v>124</v>
      </c>
      <c r="E441" t="s">
        <v>1361</v>
      </c>
      <c r="F441" t="s">
        <v>316</v>
      </c>
      <c r="G441" t="s">
        <v>33</v>
      </c>
      <c r="H441" s="3">
        <v>2015</v>
      </c>
      <c r="I441" s="7">
        <v>450000000</v>
      </c>
      <c r="J441" t="s">
        <v>1362</v>
      </c>
    </row>
    <row r="442" spans="1:10" x14ac:dyDescent="0.2">
      <c r="A442" t="s">
        <v>972</v>
      </c>
      <c r="B442" s="2">
        <v>2000000000</v>
      </c>
      <c r="C442" s="1">
        <v>44334</v>
      </c>
      <c r="D442" t="s">
        <v>27</v>
      </c>
      <c r="E442" t="s">
        <v>28</v>
      </c>
      <c r="F442" t="s">
        <v>19</v>
      </c>
      <c r="G442" t="s">
        <v>20</v>
      </c>
      <c r="H442" s="3">
        <v>2004</v>
      </c>
      <c r="I442" s="7">
        <v>320000000</v>
      </c>
      <c r="J442" t="s">
        <v>973</v>
      </c>
    </row>
    <row r="443" spans="1:10" x14ac:dyDescent="0.2">
      <c r="A443" t="s">
        <v>1105</v>
      </c>
      <c r="B443" s="2">
        <v>2000000000</v>
      </c>
      <c r="C443" s="1">
        <v>43557</v>
      </c>
      <c r="D443" t="s">
        <v>46</v>
      </c>
      <c r="E443" t="s">
        <v>160</v>
      </c>
      <c r="F443" t="s">
        <v>19</v>
      </c>
      <c r="G443" t="s">
        <v>20</v>
      </c>
      <c r="H443" s="3">
        <v>2007</v>
      </c>
      <c r="I443" s="7">
        <v>421000000</v>
      </c>
      <c r="J443" t="s">
        <v>1106</v>
      </c>
    </row>
    <row r="444" spans="1:10" x14ac:dyDescent="0.2">
      <c r="A444" t="s">
        <v>919</v>
      </c>
      <c r="B444" s="2">
        <v>2000000000</v>
      </c>
      <c r="C444" s="1">
        <v>44234</v>
      </c>
      <c r="D444" t="s">
        <v>68</v>
      </c>
      <c r="E444" t="s">
        <v>12</v>
      </c>
      <c r="F444" t="s">
        <v>13</v>
      </c>
      <c r="G444" t="s">
        <v>14</v>
      </c>
      <c r="H444" s="3">
        <v>2015</v>
      </c>
      <c r="I444" s="7">
        <v>390000000</v>
      </c>
      <c r="J444" t="s">
        <v>920</v>
      </c>
    </row>
    <row r="445" spans="1:10" x14ac:dyDescent="0.2">
      <c r="A445" t="s">
        <v>1283</v>
      </c>
      <c r="B445" s="2">
        <v>2000000000</v>
      </c>
      <c r="C445" s="1">
        <v>43868</v>
      </c>
      <c r="D445" t="s">
        <v>23</v>
      </c>
      <c r="E445" t="s">
        <v>1003</v>
      </c>
      <c r="F445" t="s">
        <v>70</v>
      </c>
      <c r="G445" t="s">
        <v>14</v>
      </c>
      <c r="H445" s="3">
        <v>2010</v>
      </c>
      <c r="I445" s="7">
        <v>441000000</v>
      </c>
      <c r="J445" t="s">
        <v>1284</v>
      </c>
    </row>
    <row r="446" spans="1:10" x14ac:dyDescent="0.2">
      <c r="A446" t="s">
        <v>1363</v>
      </c>
      <c r="B446" s="2">
        <v>2000000000</v>
      </c>
      <c r="C446" s="1">
        <v>43313</v>
      </c>
      <c r="D446" t="s">
        <v>124</v>
      </c>
      <c r="E446" t="s">
        <v>1364</v>
      </c>
      <c r="F446" t="s">
        <v>19</v>
      </c>
      <c r="G446" t="s">
        <v>20</v>
      </c>
      <c r="H446" s="3">
        <v>2011</v>
      </c>
      <c r="I446" s="7">
        <v>251000000</v>
      </c>
      <c r="J446" t="s">
        <v>1365</v>
      </c>
    </row>
    <row r="447" spans="1:10" x14ac:dyDescent="0.2">
      <c r="A447" t="s">
        <v>1285</v>
      </c>
      <c r="B447" s="2">
        <v>2000000000</v>
      </c>
      <c r="C447" s="1">
        <v>44368</v>
      </c>
      <c r="D447" t="s">
        <v>46</v>
      </c>
      <c r="E447" t="s">
        <v>208</v>
      </c>
      <c r="F447" t="s">
        <v>149</v>
      </c>
      <c r="G447" t="s">
        <v>33</v>
      </c>
      <c r="H447" s="3">
        <v>2016</v>
      </c>
      <c r="I447" s="7">
        <v>593000000</v>
      </c>
      <c r="J447" t="s">
        <v>1286</v>
      </c>
    </row>
    <row r="448" spans="1:10" x14ac:dyDescent="0.2">
      <c r="A448" t="s">
        <v>1248</v>
      </c>
      <c r="B448" s="2">
        <v>2000000000</v>
      </c>
      <c r="C448" s="1">
        <v>44412</v>
      </c>
      <c r="D448" t="s">
        <v>36</v>
      </c>
      <c r="E448" t="s">
        <v>424</v>
      </c>
      <c r="F448" t="s">
        <v>19</v>
      </c>
      <c r="G448" t="s">
        <v>20</v>
      </c>
      <c r="H448" s="3">
        <v>2014</v>
      </c>
      <c r="I448" s="7">
        <v>172000000</v>
      </c>
      <c r="J448" t="s">
        <v>1249</v>
      </c>
    </row>
    <row r="449" spans="1:10" x14ac:dyDescent="0.2">
      <c r="A449" t="s">
        <v>1236</v>
      </c>
      <c r="B449" s="2">
        <v>2000000000</v>
      </c>
      <c r="C449" s="1">
        <v>44607</v>
      </c>
      <c r="D449" t="s">
        <v>46</v>
      </c>
      <c r="E449" t="s">
        <v>12</v>
      </c>
      <c r="F449" t="s">
        <v>13</v>
      </c>
      <c r="G449" t="s">
        <v>14</v>
      </c>
      <c r="H449" s="3">
        <v>2006</v>
      </c>
      <c r="I449" s="7">
        <v>710000000</v>
      </c>
      <c r="J449" t="s">
        <v>1237</v>
      </c>
    </row>
    <row r="450" spans="1:10" x14ac:dyDescent="0.2">
      <c r="A450" t="s">
        <v>1005</v>
      </c>
      <c r="B450" s="2">
        <v>2000000000</v>
      </c>
      <c r="C450" s="1">
        <v>42514</v>
      </c>
      <c r="D450" t="s">
        <v>133</v>
      </c>
      <c r="E450" t="s">
        <v>42</v>
      </c>
      <c r="F450" t="s">
        <v>43</v>
      </c>
      <c r="G450" t="s">
        <v>33</v>
      </c>
      <c r="H450" s="3">
        <v>2010</v>
      </c>
      <c r="I450" s="7">
        <v>828000000</v>
      </c>
      <c r="J450" t="s">
        <v>1006</v>
      </c>
    </row>
    <row r="451" spans="1:10" x14ac:dyDescent="0.2">
      <c r="A451" t="s">
        <v>1141</v>
      </c>
      <c r="B451" s="2">
        <v>2000000000</v>
      </c>
      <c r="C451" s="1">
        <v>43543</v>
      </c>
      <c r="D451" t="s">
        <v>49</v>
      </c>
      <c r="E451" t="s">
        <v>101</v>
      </c>
      <c r="F451" t="s">
        <v>19</v>
      </c>
      <c r="G451" t="s">
        <v>20</v>
      </c>
      <c r="H451" s="3">
        <v>2014</v>
      </c>
      <c r="I451" s="7">
        <v>266000000</v>
      </c>
      <c r="J451" t="s">
        <v>1142</v>
      </c>
    </row>
    <row r="452" spans="1:10" x14ac:dyDescent="0.2">
      <c r="A452" t="s">
        <v>1287</v>
      </c>
      <c r="B452" s="2">
        <v>2000000000</v>
      </c>
      <c r="C452" s="1">
        <v>44600</v>
      </c>
      <c r="D452" t="s">
        <v>27</v>
      </c>
      <c r="E452" t="s">
        <v>42</v>
      </c>
      <c r="F452" t="s">
        <v>43</v>
      </c>
      <c r="G452" t="s">
        <v>33</v>
      </c>
      <c r="H452" s="3">
        <v>2011</v>
      </c>
      <c r="I452" s="7">
        <v>529000000</v>
      </c>
      <c r="J452" t="s">
        <v>1288</v>
      </c>
    </row>
    <row r="453" spans="1:10" x14ac:dyDescent="0.2">
      <c r="A453" t="s">
        <v>1174</v>
      </c>
      <c r="B453" s="2">
        <v>2000000000</v>
      </c>
      <c r="C453" s="1">
        <v>44138</v>
      </c>
      <c r="D453" t="s">
        <v>46</v>
      </c>
      <c r="E453" t="s">
        <v>42</v>
      </c>
      <c r="F453" t="s">
        <v>43</v>
      </c>
      <c r="G453" t="s">
        <v>33</v>
      </c>
      <c r="H453" s="3">
        <v>2012</v>
      </c>
      <c r="I453" s="7">
        <v>311000000</v>
      </c>
      <c r="J453" t="s">
        <v>1175</v>
      </c>
    </row>
    <row r="454" spans="1:10" x14ac:dyDescent="0.2">
      <c r="A454" t="s">
        <v>1201</v>
      </c>
      <c r="B454" s="2">
        <v>2000000000</v>
      </c>
      <c r="C454" s="1">
        <v>44098</v>
      </c>
      <c r="D454" t="s">
        <v>27</v>
      </c>
      <c r="E454" t="s">
        <v>424</v>
      </c>
      <c r="F454" t="s">
        <v>19</v>
      </c>
      <c r="G454" t="s">
        <v>20</v>
      </c>
      <c r="H454" s="3">
        <v>2014</v>
      </c>
      <c r="I454" s="7">
        <v>557000000</v>
      </c>
      <c r="J454" t="s">
        <v>1202</v>
      </c>
    </row>
    <row r="455" spans="1:10" x14ac:dyDescent="0.2">
      <c r="A455" t="s">
        <v>1366</v>
      </c>
      <c r="B455" s="2">
        <v>2000000000</v>
      </c>
      <c r="C455" s="1">
        <v>44272</v>
      </c>
      <c r="D455" t="s">
        <v>49</v>
      </c>
      <c r="E455" t="s">
        <v>77</v>
      </c>
      <c r="F455" t="s">
        <v>13</v>
      </c>
      <c r="G455" t="s">
        <v>14</v>
      </c>
      <c r="H455" s="3">
        <v>2017</v>
      </c>
      <c r="I455" s="7">
        <v>523000000</v>
      </c>
      <c r="J455" t="s">
        <v>1367</v>
      </c>
    </row>
    <row r="456" spans="1:10" x14ac:dyDescent="0.2">
      <c r="A456" t="s">
        <v>1238</v>
      </c>
      <c r="B456" s="2">
        <v>2000000000</v>
      </c>
      <c r="C456" s="1">
        <v>43628</v>
      </c>
      <c r="D456" t="s">
        <v>36</v>
      </c>
      <c r="E456" t="s">
        <v>101</v>
      </c>
      <c r="F456" t="s">
        <v>19</v>
      </c>
      <c r="G456" t="s">
        <v>20</v>
      </c>
      <c r="H456" s="3">
        <v>2012</v>
      </c>
      <c r="I456" s="7">
        <v>525000000</v>
      </c>
      <c r="J456" t="s">
        <v>1239</v>
      </c>
    </row>
    <row r="457" spans="1:10" x14ac:dyDescent="0.2">
      <c r="A457" t="s">
        <v>1176</v>
      </c>
      <c r="B457" s="2">
        <v>2000000000</v>
      </c>
      <c r="C457" s="1">
        <v>44507</v>
      </c>
      <c r="D457" t="s">
        <v>11</v>
      </c>
      <c r="E457" t="s">
        <v>198</v>
      </c>
      <c r="F457" t="s">
        <v>19</v>
      </c>
      <c r="G457" t="s">
        <v>20</v>
      </c>
      <c r="H457" s="3">
        <v>2011</v>
      </c>
      <c r="I457" s="7">
        <v>251000000</v>
      </c>
      <c r="J457" t="s">
        <v>1177</v>
      </c>
    </row>
    <row r="458" spans="1:10" x14ac:dyDescent="0.2">
      <c r="A458" t="s">
        <v>1178</v>
      </c>
      <c r="B458" s="2">
        <v>2000000000</v>
      </c>
      <c r="C458" s="1">
        <v>44210</v>
      </c>
      <c r="D458" t="s">
        <v>11</v>
      </c>
      <c r="E458" t="s">
        <v>28</v>
      </c>
      <c r="F458" t="s">
        <v>19</v>
      </c>
      <c r="G458" t="s">
        <v>20</v>
      </c>
      <c r="H458" s="3">
        <v>2016</v>
      </c>
      <c r="I458" s="7">
        <v>195000000</v>
      </c>
      <c r="J458" t="s">
        <v>1179</v>
      </c>
    </row>
    <row r="459" spans="1:10" x14ac:dyDescent="0.2">
      <c r="A459" t="s">
        <v>1180</v>
      </c>
      <c r="B459" s="2">
        <v>2000000000</v>
      </c>
      <c r="C459" s="1">
        <v>43147</v>
      </c>
      <c r="D459" t="s">
        <v>49</v>
      </c>
      <c r="E459" t="s">
        <v>101</v>
      </c>
      <c r="F459" t="s">
        <v>19</v>
      </c>
      <c r="G459" t="s">
        <v>20</v>
      </c>
      <c r="H459" s="3">
        <v>2013</v>
      </c>
      <c r="I459" s="7">
        <v>792000000</v>
      </c>
      <c r="J459" t="s">
        <v>1181</v>
      </c>
    </row>
    <row r="460" spans="1:10" x14ac:dyDescent="0.2">
      <c r="A460" t="s">
        <v>970</v>
      </c>
      <c r="B460" s="2">
        <v>2000000000</v>
      </c>
      <c r="C460" s="1">
        <v>43073</v>
      </c>
      <c r="D460" t="s">
        <v>97</v>
      </c>
      <c r="E460" t="s">
        <v>257</v>
      </c>
      <c r="F460" t="s">
        <v>19</v>
      </c>
      <c r="G460" t="s">
        <v>20</v>
      </c>
      <c r="H460" s="3">
        <v>2007</v>
      </c>
      <c r="I460" s="7">
        <v>568000000</v>
      </c>
      <c r="J460" t="s">
        <v>971</v>
      </c>
    </row>
    <row r="461" spans="1:10" x14ac:dyDescent="0.2">
      <c r="A461" t="s">
        <v>921</v>
      </c>
      <c r="B461" s="2">
        <v>2000000000</v>
      </c>
      <c r="C461" s="1">
        <v>44044</v>
      </c>
      <c r="D461" t="s">
        <v>11</v>
      </c>
      <c r="E461" t="s">
        <v>77</v>
      </c>
      <c r="F461" t="s">
        <v>13</v>
      </c>
      <c r="G461" t="s">
        <v>14</v>
      </c>
      <c r="H461" s="3">
        <v>2013</v>
      </c>
      <c r="I461" s="7">
        <v>717000000</v>
      </c>
      <c r="J461" t="s">
        <v>922</v>
      </c>
    </row>
    <row r="462" spans="1:10" x14ac:dyDescent="0.2">
      <c r="A462" t="s">
        <v>941</v>
      </c>
      <c r="B462" s="2">
        <v>2000000000</v>
      </c>
      <c r="C462" s="1">
        <v>43647</v>
      </c>
      <c r="D462" t="s">
        <v>17</v>
      </c>
      <c r="E462" t="s">
        <v>24</v>
      </c>
      <c r="F462" t="s">
        <v>13</v>
      </c>
      <c r="G462" t="s">
        <v>14</v>
      </c>
      <c r="H462" s="3">
        <v>2012</v>
      </c>
      <c r="I462" s="7">
        <v>594000000</v>
      </c>
      <c r="J462" t="s">
        <v>942</v>
      </c>
    </row>
    <row r="463" spans="1:10" x14ac:dyDescent="0.2">
      <c r="A463" t="s">
        <v>1143</v>
      </c>
      <c r="B463" s="2">
        <v>2000000000</v>
      </c>
      <c r="C463" s="1">
        <v>44481</v>
      </c>
      <c r="D463" t="s">
        <v>36</v>
      </c>
      <c r="E463" t="s">
        <v>356</v>
      </c>
      <c r="F463" t="s">
        <v>357</v>
      </c>
      <c r="G463" t="s">
        <v>14</v>
      </c>
      <c r="H463" s="3">
        <v>2015</v>
      </c>
      <c r="I463" s="7">
        <v>274000000</v>
      </c>
      <c r="J463" t="s">
        <v>1144</v>
      </c>
    </row>
    <row r="464" spans="1:10" x14ac:dyDescent="0.2">
      <c r="A464" t="s">
        <v>1368</v>
      </c>
      <c r="B464" s="2">
        <v>2000000000</v>
      </c>
      <c r="C464" s="1">
        <v>44307</v>
      </c>
      <c r="D464" t="s">
        <v>11</v>
      </c>
      <c r="E464" t="s">
        <v>28</v>
      </c>
      <c r="F464" t="s">
        <v>19</v>
      </c>
      <c r="G464" t="s">
        <v>20</v>
      </c>
      <c r="H464" s="3">
        <v>2013</v>
      </c>
      <c r="I464" s="7">
        <v>121000000</v>
      </c>
      <c r="J464" t="s">
        <v>1369</v>
      </c>
    </row>
    <row r="465" spans="1:10" x14ac:dyDescent="0.2">
      <c r="A465" t="s">
        <v>1107</v>
      </c>
      <c r="B465" s="2">
        <v>2000000000</v>
      </c>
      <c r="C465" s="1">
        <v>44441</v>
      </c>
      <c r="D465" t="s">
        <v>27</v>
      </c>
      <c r="E465" t="s">
        <v>28</v>
      </c>
      <c r="F465" t="s">
        <v>19</v>
      </c>
      <c r="G465" t="s">
        <v>20</v>
      </c>
      <c r="H465" s="3">
        <v>2012</v>
      </c>
      <c r="I465" s="7">
        <v>219000000</v>
      </c>
      <c r="J465" t="s">
        <v>1108</v>
      </c>
    </row>
    <row r="466" spans="1:10" x14ac:dyDescent="0.2">
      <c r="A466" t="s">
        <v>1109</v>
      </c>
      <c r="B466" s="2">
        <v>2000000000</v>
      </c>
      <c r="C466" s="1">
        <v>44320</v>
      </c>
      <c r="D466" t="s">
        <v>36</v>
      </c>
      <c r="E466" t="s">
        <v>28</v>
      </c>
      <c r="F466" t="s">
        <v>19</v>
      </c>
      <c r="G466" t="s">
        <v>20</v>
      </c>
      <c r="H466" s="3">
        <v>2013</v>
      </c>
      <c r="I466" s="7">
        <v>498000000</v>
      </c>
      <c r="J466" t="s">
        <v>1110</v>
      </c>
    </row>
    <row r="467" spans="1:10" x14ac:dyDescent="0.2">
      <c r="A467" t="s">
        <v>1260</v>
      </c>
      <c r="B467" s="2">
        <v>2000000000</v>
      </c>
      <c r="C467" s="1">
        <v>43746</v>
      </c>
      <c r="D467" t="s">
        <v>213</v>
      </c>
      <c r="E467" t="s">
        <v>77</v>
      </c>
      <c r="F467" t="s">
        <v>13</v>
      </c>
      <c r="G467" t="s">
        <v>14</v>
      </c>
      <c r="H467" s="3">
        <v>2005</v>
      </c>
      <c r="I467" s="7">
        <v>298000000</v>
      </c>
      <c r="J467" t="s">
        <v>1261</v>
      </c>
    </row>
    <row r="468" spans="1:10" x14ac:dyDescent="0.2">
      <c r="A468" t="s">
        <v>1370</v>
      </c>
      <c r="B468" s="2">
        <v>2000000000</v>
      </c>
      <c r="C468" s="1">
        <v>42618</v>
      </c>
      <c r="D468" t="s">
        <v>23</v>
      </c>
      <c r="E468" t="s">
        <v>12</v>
      </c>
      <c r="F468" t="s">
        <v>13</v>
      </c>
      <c r="G468" t="s">
        <v>14</v>
      </c>
      <c r="H468" s="3">
        <v>2013</v>
      </c>
      <c r="I468" s="7">
        <v>517000000</v>
      </c>
      <c r="J468" t="s">
        <v>1371</v>
      </c>
    </row>
    <row r="469" spans="1:10" x14ac:dyDescent="0.2">
      <c r="A469" t="s">
        <v>1007</v>
      </c>
      <c r="B469" s="2">
        <v>2000000000</v>
      </c>
      <c r="C469" s="1">
        <v>44274</v>
      </c>
      <c r="D469" t="s">
        <v>201</v>
      </c>
      <c r="E469" t="s">
        <v>696</v>
      </c>
      <c r="F469" t="s">
        <v>19</v>
      </c>
      <c r="G469" t="s">
        <v>20</v>
      </c>
      <c r="H469" s="3">
        <v>2010</v>
      </c>
      <c r="I469" s="7">
        <v>142000000</v>
      </c>
      <c r="J469" t="s">
        <v>1008</v>
      </c>
    </row>
    <row r="470" spans="1:10" x14ac:dyDescent="0.2">
      <c r="A470" t="s">
        <v>923</v>
      </c>
      <c r="B470" s="2">
        <v>2000000000</v>
      </c>
      <c r="C470" s="1">
        <v>44571</v>
      </c>
      <c r="D470" t="s">
        <v>23</v>
      </c>
      <c r="E470" t="s">
        <v>101</v>
      </c>
      <c r="F470" t="s">
        <v>19</v>
      </c>
      <c r="G470" t="s">
        <v>20</v>
      </c>
      <c r="H470" s="3">
        <v>2018</v>
      </c>
      <c r="I470" s="7">
        <v>29000000</v>
      </c>
      <c r="J470" t="s">
        <v>924</v>
      </c>
    </row>
    <row r="471" spans="1:10" x14ac:dyDescent="0.2">
      <c r="A471" t="s">
        <v>925</v>
      </c>
      <c r="B471" s="2">
        <v>2000000000</v>
      </c>
      <c r="C471" s="1">
        <v>44256</v>
      </c>
      <c r="D471" t="s">
        <v>124</v>
      </c>
      <c r="E471" t="s">
        <v>77</v>
      </c>
      <c r="F471" t="s">
        <v>13</v>
      </c>
      <c r="G471" t="s">
        <v>14</v>
      </c>
      <c r="H471" s="3">
        <v>2015</v>
      </c>
      <c r="I471" s="7">
        <v>186000000</v>
      </c>
      <c r="J471" t="s">
        <v>926</v>
      </c>
    </row>
    <row r="472" spans="1:10" x14ac:dyDescent="0.2">
      <c r="A472" t="s">
        <v>1009</v>
      </c>
      <c r="B472" s="2">
        <v>2000000000</v>
      </c>
      <c r="C472" s="1">
        <v>44390</v>
      </c>
      <c r="D472" t="s">
        <v>36</v>
      </c>
      <c r="E472" t="s">
        <v>1010</v>
      </c>
      <c r="F472" t="s">
        <v>19</v>
      </c>
      <c r="G472" t="s">
        <v>20</v>
      </c>
      <c r="H472" s="3">
        <v>2008</v>
      </c>
      <c r="I472" s="7">
        <v>261000000</v>
      </c>
      <c r="J472" t="s">
        <v>1011</v>
      </c>
    </row>
    <row r="473" spans="1:10" x14ac:dyDescent="0.2">
      <c r="A473" t="s">
        <v>948</v>
      </c>
      <c r="B473" s="2">
        <v>2000000000</v>
      </c>
      <c r="C473" s="1">
        <v>42866</v>
      </c>
      <c r="D473" t="s">
        <v>17</v>
      </c>
      <c r="E473" t="s">
        <v>42</v>
      </c>
      <c r="F473" t="s">
        <v>43</v>
      </c>
      <c r="G473" t="s">
        <v>33</v>
      </c>
      <c r="H473" s="3">
        <v>2012</v>
      </c>
      <c r="I473" s="7">
        <v>754000000</v>
      </c>
      <c r="J473" t="s">
        <v>949</v>
      </c>
    </row>
    <row r="474" spans="1:10" x14ac:dyDescent="0.2">
      <c r="A474" t="s">
        <v>1111</v>
      </c>
      <c r="B474" s="2">
        <v>2000000000</v>
      </c>
      <c r="C474" s="1">
        <v>42123</v>
      </c>
      <c r="D474" t="s">
        <v>124</v>
      </c>
      <c r="E474" t="s">
        <v>98</v>
      </c>
      <c r="F474" t="s">
        <v>19</v>
      </c>
      <c r="G474" t="s">
        <v>20</v>
      </c>
      <c r="H474" s="3">
        <v>2011</v>
      </c>
      <c r="I474" s="7">
        <v>325000000</v>
      </c>
      <c r="J474" t="s">
        <v>1112</v>
      </c>
    </row>
    <row r="475" spans="1:10" x14ac:dyDescent="0.2">
      <c r="A475" t="s">
        <v>950</v>
      </c>
      <c r="B475" s="2">
        <v>2000000000</v>
      </c>
      <c r="C475" s="1">
        <v>41975</v>
      </c>
      <c r="D475" t="s">
        <v>213</v>
      </c>
      <c r="E475" t="s">
        <v>69</v>
      </c>
      <c r="F475" t="s">
        <v>70</v>
      </c>
      <c r="G475" t="s">
        <v>14</v>
      </c>
      <c r="H475" s="3">
        <v>2007</v>
      </c>
      <c r="I475" s="7">
        <v>221000000</v>
      </c>
      <c r="J475" t="s">
        <v>951</v>
      </c>
    </row>
    <row r="476" spans="1:10" x14ac:dyDescent="0.2">
      <c r="A476" t="s">
        <v>1289</v>
      </c>
      <c r="B476" s="2">
        <v>2000000000</v>
      </c>
      <c r="C476" s="1">
        <v>43040</v>
      </c>
      <c r="D476" t="s">
        <v>36</v>
      </c>
      <c r="E476" t="s">
        <v>101</v>
      </c>
      <c r="F476" t="s">
        <v>19</v>
      </c>
      <c r="G476" t="s">
        <v>20</v>
      </c>
      <c r="H476" s="3">
        <v>2011</v>
      </c>
      <c r="I476" s="7">
        <v>349000000</v>
      </c>
      <c r="J476" t="s">
        <v>1290</v>
      </c>
    </row>
    <row r="477" spans="1:10" x14ac:dyDescent="0.2">
      <c r="A477" t="s">
        <v>1372</v>
      </c>
      <c r="B477" s="2">
        <v>2000000000</v>
      </c>
      <c r="C477" s="1">
        <v>44182</v>
      </c>
      <c r="D477" t="s">
        <v>46</v>
      </c>
      <c r="E477" t="s">
        <v>749</v>
      </c>
      <c r="F477" t="s">
        <v>19</v>
      </c>
      <c r="G477" t="s">
        <v>20</v>
      </c>
      <c r="H477" s="3">
        <v>2001</v>
      </c>
      <c r="I477" s="7" t="s">
        <v>570</v>
      </c>
      <c r="J477" t="s">
        <v>1373</v>
      </c>
    </row>
    <row r="478" spans="1:10" x14ac:dyDescent="0.2">
      <c r="A478" t="s">
        <v>1374</v>
      </c>
      <c r="B478" s="2">
        <v>2000000000</v>
      </c>
      <c r="C478" s="1">
        <v>44362</v>
      </c>
      <c r="D478" t="s">
        <v>36</v>
      </c>
      <c r="E478" t="s">
        <v>28</v>
      </c>
      <c r="F478" t="s">
        <v>19</v>
      </c>
      <c r="G478" t="s">
        <v>20</v>
      </c>
      <c r="H478" s="3">
        <v>2013</v>
      </c>
      <c r="I478" s="7">
        <v>342000000</v>
      </c>
      <c r="J478" t="s">
        <v>1375</v>
      </c>
    </row>
    <row r="479" spans="1:10" x14ac:dyDescent="0.2">
      <c r="A479" t="s">
        <v>1291</v>
      </c>
      <c r="B479" s="2">
        <v>2000000000</v>
      </c>
      <c r="C479" s="1">
        <v>44634</v>
      </c>
      <c r="D479" t="s">
        <v>27</v>
      </c>
      <c r="E479" t="s">
        <v>1292</v>
      </c>
      <c r="F479" t="s">
        <v>19</v>
      </c>
      <c r="G479" t="s">
        <v>20</v>
      </c>
      <c r="H479" s="3">
        <v>2019</v>
      </c>
      <c r="I479" s="7">
        <v>268000000</v>
      </c>
      <c r="J479" t="s">
        <v>1293</v>
      </c>
    </row>
    <row r="480" spans="1:10" x14ac:dyDescent="0.2">
      <c r="A480" t="s">
        <v>1145</v>
      </c>
      <c r="B480" s="2">
        <v>2000000000</v>
      </c>
      <c r="C480" s="1">
        <v>44531</v>
      </c>
      <c r="D480" t="s">
        <v>36</v>
      </c>
      <c r="E480" t="s">
        <v>1146</v>
      </c>
      <c r="F480" t="s">
        <v>1147</v>
      </c>
      <c r="G480" t="s">
        <v>33</v>
      </c>
      <c r="H480" s="3">
        <v>2009</v>
      </c>
      <c r="I480" s="7">
        <v>902000000</v>
      </c>
      <c r="J480" t="s">
        <v>1148</v>
      </c>
    </row>
    <row r="481" spans="1:10" x14ac:dyDescent="0.2">
      <c r="A481" t="s">
        <v>927</v>
      </c>
      <c r="B481" s="2">
        <v>2000000000</v>
      </c>
      <c r="C481" s="1">
        <v>43290</v>
      </c>
      <c r="D481" t="s">
        <v>52</v>
      </c>
      <c r="E481" t="s">
        <v>12</v>
      </c>
      <c r="F481" t="s">
        <v>13</v>
      </c>
      <c r="G481" t="s">
        <v>14</v>
      </c>
      <c r="H481" s="3">
        <v>2010</v>
      </c>
      <c r="I481" s="7">
        <v>137000000</v>
      </c>
      <c r="J481" t="s">
        <v>928</v>
      </c>
    </row>
    <row r="482" spans="1:10" x14ac:dyDescent="0.2">
      <c r="A482" t="s">
        <v>1376</v>
      </c>
      <c r="B482" s="2">
        <v>2000000000</v>
      </c>
      <c r="C482" s="1">
        <v>44320</v>
      </c>
      <c r="D482" t="s">
        <v>36</v>
      </c>
      <c r="E482" t="s">
        <v>388</v>
      </c>
      <c r="F482" t="s">
        <v>19</v>
      </c>
      <c r="G482" t="s">
        <v>20</v>
      </c>
      <c r="H482" s="3">
        <v>2010</v>
      </c>
      <c r="I482" s="7">
        <v>550000000</v>
      </c>
      <c r="J482" t="s">
        <v>1377</v>
      </c>
    </row>
    <row r="483" spans="1:10" x14ac:dyDescent="0.2">
      <c r="A483" t="s">
        <v>1378</v>
      </c>
      <c r="B483" s="2">
        <v>2000000000</v>
      </c>
      <c r="C483" s="1">
        <v>43551</v>
      </c>
      <c r="D483" t="s">
        <v>201</v>
      </c>
      <c r="E483" t="s">
        <v>482</v>
      </c>
      <c r="F483" t="s">
        <v>19</v>
      </c>
      <c r="G483" t="s">
        <v>20</v>
      </c>
      <c r="H483" s="3">
        <v>2000</v>
      </c>
      <c r="I483" s="7">
        <v>545000000</v>
      </c>
      <c r="J483" t="s">
        <v>1379</v>
      </c>
    </row>
    <row r="484" spans="1:10" x14ac:dyDescent="0.2">
      <c r="A484" t="s">
        <v>1380</v>
      </c>
      <c r="B484" s="2">
        <v>2000000000</v>
      </c>
      <c r="C484" s="1">
        <v>43970</v>
      </c>
      <c r="D484" t="s">
        <v>213</v>
      </c>
      <c r="E484" t="s">
        <v>12</v>
      </c>
      <c r="F484" t="s">
        <v>13</v>
      </c>
      <c r="G484" t="s">
        <v>14</v>
      </c>
      <c r="H484" s="3">
        <v>2014</v>
      </c>
      <c r="I484" s="7">
        <v>614000000</v>
      </c>
      <c r="J484" t="s">
        <v>1381</v>
      </c>
    </row>
    <row r="485" spans="1:10" x14ac:dyDescent="0.2">
      <c r="A485" t="s">
        <v>1203</v>
      </c>
      <c r="B485" s="2">
        <v>2000000000</v>
      </c>
      <c r="C485" s="1">
        <v>43578</v>
      </c>
      <c r="D485" t="s">
        <v>46</v>
      </c>
      <c r="E485" t="s">
        <v>28</v>
      </c>
      <c r="F485" t="s">
        <v>19</v>
      </c>
      <c r="G485" t="s">
        <v>20</v>
      </c>
      <c r="H485" s="3">
        <v>2013</v>
      </c>
      <c r="I485" s="7">
        <v>417000000</v>
      </c>
      <c r="J485" t="s">
        <v>1204</v>
      </c>
    </row>
    <row r="486" spans="1:10" x14ac:dyDescent="0.2">
      <c r="A486" t="s">
        <v>1382</v>
      </c>
      <c r="B486" s="2">
        <v>2000000000</v>
      </c>
      <c r="C486" s="1">
        <v>44313</v>
      </c>
      <c r="D486" t="s">
        <v>97</v>
      </c>
      <c r="E486" t="s">
        <v>31</v>
      </c>
      <c r="F486" t="s">
        <v>32</v>
      </c>
      <c r="G486" t="s">
        <v>33</v>
      </c>
      <c r="H486" s="3">
        <v>2014</v>
      </c>
      <c r="I486" s="7">
        <v>569000000</v>
      </c>
      <c r="J486" t="s">
        <v>1383</v>
      </c>
    </row>
    <row r="487" spans="1:10" x14ac:dyDescent="0.2">
      <c r="A487" t="s">
        <v>1012</v>
      </c>
      <c r="B487" s="2">
        <v>2000000000</v>
      </c>
      <c r="C487" s="1">
        <v>44357</v>
      </c>
      <c r="D487" t="s">
        <v>124</v>
      </c>
      <c r="E487" t="s">
        <v>315</v>
      </c>
      <c r="F487" t="s">
        <v>316</v>
      </c>
      <c r="G487" t="s">
        <v>33</v>
      </c>
      <c r="H487" s="3">
        <v>2014</v>
      </c>
      <c r="I487" s="7">
        <v>466000000</v>
      </c>
      <c r="J487" t="s">
        <v>1013</v>
      </c>
    </row>
    <row r="488" spans="1:10" x14ac:dyDescent="0.2">
      <c r="A488" t="s">
        <v>1250</v>
      </c>
      <c r="B488" s="2">
        <v>2000000000</v>
      </c>
      <c r="C488" s="1">
        <v>43677</v>
      </c>
      <c r="D488" t="s">
        <v>11</v>
      </c>
      <c r="E488" t="s">
        <v>1251</v>
      </c>
      <c r="F488" t="s">
        <v>357</v>
      </c>
      <c r="G488" t="s">
        <v>14</v>
      </c>
      <c r="H488" s="3">
        <v>2013</v>
      </c>
      <c r="I488" s="7">
        <v>305000000</v>
      </c>
      <c r="J488" t="s">
        <v>1252</v>
      </c>
    </row>
    <row r="489" spans="1:10" x14ac:dyDescent="0.2">
      <c r="A489" t="s">
        <v>1384</v>
      </c>
      <c r="B489" s="2">
        <v>2000000000</v>
      </c>
      <c r="C489" s="1">
        <v>43621</v>
      </c>
      <c r="D489" t="s">
        <v>46</v>
      </c>
      <c r="E489" t="s">
        <v>420</v>
      </c>
      <c r="F489" t="s">
        <v>421</v>
      </c>
      <c r="G489" t="s">
        <v>413</v>
      </c>
      <c r="H489" s="3">
        <v>2013</v>
      </c>
      <c r="I489" s="7">
        <v>507000000</v>
      </c>
      <c r="J489" t="s">
        <v>1385</v>
      </c>
    </row>
    <row r="490" spans="1:10" x14ac:dyDescent="0.2">
      <c r="A490" t="s">
        <v>1069</v>
      </c>
      <c r="B490" s="2">
        <v>2000000000</v>
      </c>
      <c r="C490" s="1">
        <v>44336</v>
      </c>
      <c r="D490" t="s">
        <v>36</v>
      </c>
      <c r="E490" t="s">
        <v>28</v>
      </c>
      <c r="F490" t="s">
        <v>19</v>
      </c>
      <c r="G490" t="s">
        <v>20</v>
      </c>
      <c r="H490" s="3">
        <v>2016</v>
      </c>
      <c r="I490" s="7">
        <v>204000000</v>
      </c>
      <c r="J490" t="s">
        <v>1070</v>
      </c>
    </row>
    <row r="491" spans="1:10" x14ac:dyDescent="0.2">
      <c r="A491" t="s">
        <v>1386</v>
      </c>
      <c r="B491" s="2">
        <v>2000000000</v>
      </c>
      <c r="C491" s="1">
        <v>44522</v>
      </c>
      <c r="D491" t="s">
        <v>36</v>
      </c>
      <c r="E491" t="s">
        <v>749</v>
      </c>
      <c r="F491" t="s">
        <v>19</v>
      </c>
      <c r="G491" t="s">
        <v>20</v>
      </c>
      <c r="H491" s="3">
        <v>2011</v>
      </c>
      <c r="I491" s="7">
        <v>315000000</v>
      </c>
      <c r="J491" t="s">
        <v>1387</v>
      </c>
    </row>
    <row r="492" spans="1:10" x14ac:dyDescent="0.2">
      <c r="A492" t="s">
        <v>1388</v>
      </c>
      <c r="B492" s="2">
        <v>2000000000</v>
      </c>
      <c r="C492" s="1">
        <v>44389</v>
      </c>
      <c r="D492" t="s">
        <v>27</v>
      </c>
      <c r="E492" t="s">
        <v>1389</v>
      </c>
      <c r="F492" t="s">
        <v>400</v>
      </c>
      <c r="G492" t="s">
        <v>33</v>
      </c>
      <c r="H492" s="3">
        <v>2015</v>
      </c>
      <c r="I492" s="7">
        <v>448000000</v>
      </c>
      <c r="J492" t="s">
        <v>1390</v>
      </c>
    </row>
    <row r="493" spans="1:10" x14ac:dyDescent="0.2">
      <c r="A493" t="s">
        <v>1014</v>
      </c>
      <c r="B493" s="2">
        <v>2000000000</v>
      </c>
      <c r="C493" s="1">
        <v>44510</v>
      </c>
      <c r="D493" t="s">
        <v>36</v>
      </c>
      <c r="E493" t="s">
        <v>101</v>
      </c>
      <c r="F493" t="s">
        <v>19</v>
      </c>
      <c r="G493" t="s">
        <v>20</v>
      </c>
      <c r="H493" s="3">
        <v>2016</v>
      </c>
      <c r="I493" s="7">
        <v>245000000</v>
      </c>
      <c r="J493" t="s">
        <v>1015</v>
      </c>
    </row>
    <row r="494" spans="1:10" x14ac:dyDescent="0.2">
      <c r="A494" t="s">
        <v>1391</v>
      </c>
      <c r="B494" s="2">
        <v>2000000000</v>
      </c>
      <c r="C494" s="1">
        <v>43608</v>
      </c>
      <c r="D494" t="s">
        <v>156</v>
      </c>
      <c r="E494" t="s">
        <v>12</v>
      </c>
      <c r="F494" t="s">
        <v>13</v>
      </c>
      <c r="G494" t="s">
        <v>14</v>
      </c>
      <c r="H494" s="3">
        <v>2010</v>
      </c>
      <c r="I494" s="7">
        <v>503000000</v>
      </c>
      <c r="J494" t="s">
        <v>1392</v>
      </c>
    </row>
    <row r="495" spans="1:10" x14ac:dyDescent="0.2">
      <c r="A495" t="s">
        <v>1393</v>
      </c>
      <c r="B495" s="2">
        <v>2000000000</v>
      </c>
      <c r="C495" s="1">
        <v>41933</v>
      </c>
      <c r="D495" t="s">
        <v>124</v>
      </c>
      <c r="E495" t="s">
        <v>1394</v>
      </c>
      <c r="F495" t="s">
        <v>19</v>
      </c>
      <c r="G495" t="s">
        <v>20</v>
      </c>
      <c r="H495" s="3">
        <v>2010</v>
      </c>
      <c r="I495" s="7">
        <v>3000000000</v>
      </c>
      <c r="J495" t="s">
        <v>1395</v>
      </c>
    </row>
    <row r="496" spans="1:10" x14ac:dyDescent="0.2">
      <c r="A496" t="s">
        <v>1016</v>
      </c>
      <c r="B496" s="2">
        <v>2000000000</v>
      </c>
      <c r="C496" s="1">
        <v>44454</v>
      </c>
      <c r="D496" t="s">
        <v>52</v>
      </c>
      <c r="E496" t="s">
        <v>1017</v>
      </c>
      <c r="F496" t="s">
        <v>43</v>
      </c>
      <c r="G496" t="s">
        <v>33</v>
      </c>
      <c r="H496" s="3">
        <v>2011</v>
      </c>
      <c r="I496" s="7">
        <v>310000000</v>
      </c>
      <c r="J496" t="s">
        <v>1018</v>
      </c>
    </row>
    <row r="497" spans="1:10" x14ac:dyDescent="0.2">
      <c r="A497" t="s">
        <v>1294</v>
      </c>
      <c r="B497" s="2">
        <v>2000000000</v>
      </c>
      <c r="C497" s="1">
        <v>44495</v>
      </c>
      <c r="D497" t="s">
        <v>36</v>
      </c>
      <c r="E497" t="s">
        <v>277</v>
      </c>
      <c r="F497" t="s">
        <v>19</v>
      </c>
      <c r="G497" t="s">
        <v>20</v>
      </c>
      <c r="H497" s="3">
        <v>2013</v>
      </c>
      <c r="I497" s="7">
        <v>507000000</v>
      </c>
      <c r="J497" t="s">
        <v>1295</v>
      </c>
    </row>
    <row r="498" spans="1:10" x14ac:dyDescent="0.2">
      <c r="A498" t="s">
        <v>1113</v>
      </c>
      <c r="B498" s="2">
        <v>2000000000</v>
      </c>
      <c r="C498" s="1">
        <v>44380</v>
      </c>
      <c r="D498" t="s">
        <v>27</v>
      </c>
      <c r="E498" t="s">
        <v>28</v>
      </c>
      <c r="F498" t="s">
        <v>19</v>
      </c>
      <c r="G498" t="s">
        <v>20</v>
      </c>
      <c r="H498" s="3">
        <v>2019</v>
      </c>
      <c r="I498" s="7">
        <v>152000000</v>
      </c>
      <c r="J498" t="s">
        <v>1114</v>
      </c>
    </row>
    <row r="499" spans="1:10" x14ac:dyDescent="0.2">
      <c r="A499" t="s">
        <v>952</v>
      </c>
      <c r="B499" s="2">
        <v>2000000000</v>
      </c>
      <c r="C499" s="1">
        <v>42397</v>
      </c>
      <c r="D499" t="s">
        <v>97</v>
      </c>
      <c r="E499" t="s">
        <v>953</v>
      </c>
      <c r="F499" t="s">
        <v>666</v>
      </c>
      <c r="G499" t="s">
        <v>33</v>
      </c>
      <c r="H499" s="3">
        <v>2012</v>
      </c>
      <c r="I499" s="7">
        <v>340000000</v>
      </c>
      <c r="J499" t="s">
        <v>954</v>
      </c>
    </row>
    <row r="500" spans="1:10" x14ac:dyDescent="0.2">
      <c r="A500" t="s">
        <v>1396</v>
      </c>
      <c r="B500" s="2">
        <v>2000000000</v>
      </c>
      <c r="C500" s="1">
        <v>44307</v>
      </c>
      <c r="D500" t="s">
        <v>23</v>
      </c>
      <c r="E500" t="s">
        <v>1397</v>
      </c>
      <c r="F500" t="s">
        <v>19</v>
      </c>
      <c r="G500" t="s">
        <v>20</v>
      </c>
      <c r="H500" s="3">
        <v>2018</v>
      </c>
      <c r="I500" s="7">
        <v>527000000</v>
      </c>
      <c r="J500" t="s">
        <v>1398</v>
      </c>
    </row>
    <row r="501" spans="1:10" x14ac:dyDescent="0.2">
      <c r="A501" t="s">
        <v>1071</v>
      </c>
      <c r="B501" s="2">
        <v>2000000000</v>
      </c>
      <c r="C501" s="1">
        <v>44454</v>
      </c>
      <c r="D501" t="s">
        <v>36</v>
      </c>
      <c r="E501" t="s">
        <v>69</v>
      </c>
      <c r="F501" t="s">
        <v>70</v>
      </c>
      <c r="G501" t="s">
        <v>14</v>
      </c>
      <c r="H501" s="3">
        <v>2018</v>
      </c>
      <c r="I501" s="7">
        <v>376000000</v>
      </c>
      <c r="J501" t="s">
        <v>1072</v>
      </c>
    </row>
    <row r="502" spans="1:10" x14ac:dyDescent="0.2">
      <c r="A502" t="s">
        <v>1399</v>
      </c>
      <c r="B502" s="2">
        <v>2000000000</v>
      </c>
      <c r="C502" s="1">
        <v>44475</v>
      </c>
      <c r="D502" t="s">
        <v>27</v>
      </c>
      <c r="E502" t="s">
        <v>28</v>
      </c>
      <c r="F502" t="s">
        <v>19</v>
      </c>
      <c r="G502" t="s">
        <v>20</v>
      </c>
      <c r="H502" s="3">
        <v>2018</v>
      </c>
      <c r="I502" s="7">
        <v>183000000</v>
      </c>
      <c r="J502" t="s">
        <v>1400</v>
      </c>
    </row>
    <row r="503" spans="1:10" x14ac:dyDescent="0.2">
      <c r="A503" t="s">
        <v>1019</v>
      </c>
      <c r="B503" s="2">
        <v>2000000000</v>
      </c>
      <c r="C503" s="1">
        <v>44315</v>
      </c>
      <c r="D503" t="s">
        <v>11</v>
      </c>
      <c r="E503" t="s">
        <v>257</v>
      </c>
      <c r="F503" t="s">
        <v>19</v>
      </c>
      <c r="G503" t="s">
        <v>20</v>
      </c>
      <c r="H503" s="3">
        <v>2013</v>
      </c>
      <c r="I503" s="7">
        <v>192000000</v>
      </c>
      <c r="J503" t="s">
        <v>1020</v>
      </c>
    </row>
    <row r="504" spans="1:10" x14ac:dyDescent="0.2">
      <c r="A504" t="s">
        <v>1213</v>
      </c>
      <c r="B504" s="2">
        <v>2000000000</v>
      </c>
      <c r="C504" s="1">
        <v>44540</v>
      </c>
      <c r="D504" t="s">
        <v>27</v>
      </c>
      <c r="E504" t="s">
        <v>881</v>
      </c>
      <c r="F504" t="s">
        <v>882</v>
      </c>
      <c r="G504" t="s">
        <v>14</v>
      </c>
      <c r="H504" s="3">
        <v>2013</v>
      </c>
      <c r="I504" s="7">
        <v>434000000</v>
      </c>
      <c r="J504" t="s">
        <v>1214</v>
      </c>
    </row>
    <row r="505" spans="1:10" x14ac:dyDescent="0.2">
      <c r="A505" t="s">
        <v>1296</v>
      </c>
      <c r="B505" s="2">
        <v>2000000000</v>
      </c>
      <c r="C505" s="1">
        <v>44377</v>
      </c>
      <c r="D505" t="s">
        <v>11</v>
      </c>
      <c r="E505" t="s">
        <v>198</v>
      </c>
      <c r="F505" t="s">
        <v>19</v>
      </c>
      <c r="G505" t="s">
        <v>20</v>
      </c>
      <c r="H505" s="3">
        <v>2016</v>
      </c>
      <c r="I505" s="7">
        <v>305000000</v>
      </c>
      <c r="J505" t="s">
        <v>1297</v>
      </c>
    </row>
    <row r="506" spans="1:10" x14ac:dyDescent="0.2">
      <c r="A506" t="s">
        <v>1021</v>
      </c>
      <c r="B506" s="2">
        <v>2000000000</v>
      </c>
      <c r="C506" s="1">
        <v>41312</v>
      </c>
      <c r="D506" t="s">
        <v>52</v>
      </c>
      <c r="E506" t="s">
        <v>1022</v>
      </c>
      <c r="F506" t="s">
        <v>19</v>
      </c>
      <c r="G506" t="s">
        <v>20</v>
      </c>
      <c r="H506" s="3">
        <v>2004</v>
      </c>
      <c r="I506" s="7">
        <v>211000000</v>
      </c>
      <c r="J506" t="s">
        <v>1023</v>
      </c>
    </row>
    <row r="507" spans="1:10" x14ac:dyDescent="0.2">
      <c r="A507" t="s">
        <v>1401</v>
      </c>
      <c r="B507" s="2">
        <v>2000000000</v>
      </c>
      <c r="C507" s="1">
        <v>44397</v>
      </c>
      <c r="D507" t="s">
        <v>36</v>
      </c>
      <c r="E507" t="s">
        <v>28</v>
      </c>
      <c r="F507" t="s">
        <v>19</v>
      </c>
      <c r="G507" t="s">
        <v>20</v>
      </c>
      <c r="H507" s="3">
        <v>2011</v>
      </c>
      <c r="I507" s="7">
        <v>192000000</v>
      </c>
      <c r="J507" t="s">
        <v>1402</v>
      </c>
    </row>
    <row r="508" spans="1:10" x14ac:dyDescent="0.2">
      <c r="A508" t="s">
        <v>1240</v>
      </c>
      <c r="B508" s="2">
        <v>2000000000</v>
      </c>
      <c r="C508" s="1">
        <v>43780</v>
      </c>
      <c r="D508" t="s">
        <v>23</v>
      </c>
      <c r="E508" t="s">
        <v>189</v>
      </c>
      <c r="F508" t="s">
        <v>190</v>
      </c>
      <c r="G508" t="s">
        <v>14</v>
      </c>
      <c r="H508" s="3">
        <v>2001</v>
      </c>
      <c r="I508" s="7">
        <v>287000000</v>
      </c>
      <c r="J508" t="s">
        <v>571</v>
      </c>
    </row>
    <row r="509" spans="1:10" x14ac:dyDescent="0.2">
      <c r="A509" t="s">
        <v>1298</v>
      </c>
      <c r="B509" s="2">
        <v>2000000000</v>
      </c>
      <c r="C509" s="1">
        <v>44209</v>
      </c>
      <c r="D509" t="s">
        <v>27</v>
      </c>
      <c r="E509" t="s">
        <v>874</v>
      </c>
      <c r="F509" t="s">
        <v>19</v>
      </c>
      <c r="G509" t="s">
        <v>20</v>
      </c>
      <c r="H509" s="3">
        <v>2010</v>
      </c>
      <c r="I509" s="7">
        <v>450000000</v>
      </c>
      <c r="J509" t="s">
        <v>1299</v>
      </c>
    </row>
    <row r="510" spans="1:10" x14ac:dyDescent="0.2">
      <c r="A510" t="s">
        <v>1403</v>
      </c>
      <c r="B510" s="2">
        <v>2000000000</v>
      </c>
      <c r="C510" s="1">
        <v>44501</v>
      </c>
      <c r="D510" t="s">
        <v>27</v>
      </c>
      <c r="E510" t="s">
        <v>1404</v>
      </c>
      <c r="F510" t="s">
        <v>1405</v>
      </c>
      <c r="G510" t="s">
        <v>14</v>
      </c>
      <c r="H510" s="3">
        <v>2015</v>
      </c>
      <c r="I510" s="7">
        <v>475000000</v>
      </c>
      <c r="J510" t="s">
        <v>1406</v>
      </c>
    </row>
    <row r="511" spans="1:10" x14ac:dyDescent="0.2">
      <c r="A511" t="s">
        <v>1407</v>
      </c>
      <c r="B511" s="2">
        <v>2000000000</v>
      </c>
      <c r="C511" s="1">
        <v>44364</v>
      </c>
      <c r="D511" t="s">
        <v>52</v>
      </c>
      <c r="E511" t="s">
        <v>236</v>
      </c>
      <c r="F511" t="s">
        <v>19</v>
      </c>
      <c r="G511" t="s">
        <v>20</v>
      </c>
      <c r="H511" s="3">
        <v>2007</v>
      </c>
      <c r="I511" s="7">
        <v>408000000</v>
      </c>
      <c r="J511" t="s">
        <v>1408</v>
      </c>
    </row>
    <row r="512" spans="1:10" x14ac:dyDescent="0.2">
      <c r="A512" t="s">
        <v>1409</v>
      </c>
      <c r="B512" s="2">
        <v>2000000000</v>
      </c>
      <c r="C512" s="1">
        <v>44517</v>
      </c>
      <c r="D512" t="s">
        <v>36</v>
      </c>
      <c r="E512" t="s">
        <v>28</v>
      </c>
      <c r="F512" t="s">
        <v>19</v>
      </c>
      <c r="G512" t="s">
        <v>20</v>
      </c>
      <c r="H512" s="3">
        <v>2014</v>
      </c>
      <c r="I512" s="7">
        <v>202000000</v>
      </c>
      <c r="J512" t="s">
        <v>1410</v>
      </c>
    </row>
    <row r="513" spans="1:10" x14ac:dyDescent="0.2">
      <c r="A513" t="s">
        <v>1024</v>
      </c>
      <c r="B513" s="2">
        <v>2000000000</v>
      </c>
      <c r="C513" s="1">
        <v>44361</v>
      </c>
      <c r="D513" t="s">
        <v>124</v>
      </c>
      <c r="E513" t="s">
        <v>356</v>
      </c>
      <c r="F513" t="s">
        <v>357</v>
      </c>
      <c r="G513" t="s">
        <v>14</v>
      </c>
      <c r="H513" s="3">
        <v>2018</v>
      </c>
      <c r="I513" s="7">
        <v>203000000</v>
      </c>
      <c r="J513" t="s">
        <v>1025</v>
      </c>
    </row>
    <row r="514" spans="1:10" x14ac:dyDescent="0.2">
      <c r="A514" t="s">
        <v>955</v>
      </c>
      <c r="B514" s="2">
        <v>2000000000</v>
      </c>
      <c r="C514" s="1">
        <v>44466</v>
      </c>
      <c r="D514" t="s">
        <v>46</v>
      </c>
      <c r="F514" t="s">
        <v>465</v>
      </c>
      <c r="G514" t="s">
        <v>14</v>
      </c>
      <c r="H514" s="3">
        <v>2014</v>
      </c>
      <c r="I514" s="7">
        <v>975000000</v>
      </c>
      <c r="J514" t="s">
        <v>956</v>
      </c>
    </row>
    <row r="515" spans="1:10" x14ac:dyDescent="0.2">
      <c r="A515" t="s">
        <v>1026</v>
      </c>
      <c r="B515" s="2">
        <v>2000000000</v>
      </c>
      <c r="C515" s="1">
        <v>44403</v>
      </c>
      <c r="D515" t="s">
        <v>701</v>
      </c>
      <c r="E515" t="s">
        <v>1027</v>
      </c>
      <c r="F515" t="s">
        <v>1028</v>
      </c>
      <c r="G515" t="s">
        <v>413</v>
      </c>
      <c r="H515" s="3">
        <v>2015</v>
      </c>
      <c r="I515" s="7">
        <v>370000000</v>
      </c>
      <c r="J515" t="s">
        <v>1029</v>
      </c>
    </row>
    <row r="516" spans="1:10" x14ac:dyDescent="0.2">
      <c r="A516" t="s">
        <v>1241</v>
      </c>
      <c r="B516" s="2">
        <v>2000000000</v>
      </c>
      <c r="C516" s="1">
        <v>43153</v>
      </c>
      <c r="D516" t="s">
        <v>17</v>
      </c>
      <c r="E516" t="s">
        <v>1242</v>
      </c>
      <c r="F516" t="s">
        <v>149</v>
      </c>
      <c r="G516" t="s">
        <v>33</v>
      </c>
      <c r="H516" s="3">
        <v>2016</v>
      </c>
      <c r="I516" s="7">
        <v>550000000</v>
      </c>
      <c r="J516" t="s">
        <v>1243</v>
      </c>
    </row>
    <row r="517" spans="1:10" x14ac:dyDescent="0.2">
      <c r="A517" t="s">
        <v>1411</v>
      </c>
      <c r="B517" s="2">
        <v>2000000000</v>
      </c>
      <c r="C517" s="1">
        <v>43528</v>
      </c>
      <c r="D517" t="s">
        <v>17</v>
      </c>
      <c r="E517" t="s">
        <v>1412</v>
      </c>
      <c r="F517" t="s">
        <v>1413</v>
      </c>
      <c r="G517" t="s">
        <v>33</v>
      </c>
      <c r="H517" s="3">
        <v>2012</v>
      </c>
      <c r="I517" s="7">
        <v>285000000</v>
      </c>
      <c r="J517" t="s">
        <v>1414</v>
      </c>
    </row>
    <row r="518" spans="1:10" x14ac:dyDescent="0.2">
      <c r="A518" t="s">
        <v>1205</v>
      </c>
      <c r="B518" s="2">
        <v>2000000000</v>
      </c>
      <c r="C518" s="1">
        <v>44406</v>
      </c>
      <c r="D518" t="s">
        <v>36</v>
      </c>
      <c r="E518" t="s">
        <v>1206</v>
      </c>
      <c r="F518" t="s">
        <v>408</v>
      </c>
      <c r="G518" t="s">
        <v>33</v>
      </c>
      <c r="H518" s="3">
        <v>2005</v>
      </c>
      <c r="I518" s="7">
        <v>229000000</v>
      </c>
      <c r="J518" t="s">
        <v>1207</v>
      </c>
    </row>
    <row r="519" spans="1:10" x14ac:dyDescent="0.2">
      <c r="A519" t="s">
        <v>1030</v>
      </c>
      <c r="B519" s="2">
        <v>2000000000</v>
      </c>
      <c r="C519" s="1">
        <v>44545</v>
      </c>
      <c r="D519" t="s">
        <v>23</v>
      </c>
      <c r="E519" t="s">
        <v>1031</v>
      </c>
      <c r="F519" t="s">
        <v>421</v>
      </c>
      <c r="G519" t="s">
        <v>413</v>
      </c>
      <c r="H519" s="3">
        <v>2015</v>
      </c>
      <c r="I519" s="7">
        <v>320000000</v>
      </c>
      <c r="J519" t="s">
        <v>1032</v>
      </c>
    </row>
    <row r="520" spans="1:10" x14ac:dyDescent="0.2">
      <c r="A520" t="s">
        <v>1415</v>
      </c>
      <c r="B520" s="2">
        <v>2000000000</v>
      </c>
      <c r="C520" s="1">
        <v>44431</v>
      </c>
      <c r="D520" t="s">
        <v>27</v>
      </c>
      <c r="E520" t="s">
        <v>1416</v>
      </c>
      <c r="F520" t="s">
        <v>1417</v>
      </c>
      <c r="G520" t="s">
        <v>1195</v>
      </c>
      <c r="H520" s="3">
        <v>2018</v>
      </c>
      <c r="I520" s="7">
        <v>570000000</v>
      </c>
      <c r="J520" t="s">
        <v>1418</v>
      </c>
    </row>
    <row r="521" spans="1:10" x14ac:dyDescent="0.2">
      <c r="A521" t="s">
        <v>1253</v>
      </c>
      <c r="B521" s="2">
        <v>2000000000</v>
      </c>
      <c r="C521" s="1">
        <v>44462</v>
      </c>
      <c r="D521" t="s">
        <v>124</v>
      </c>
      <c r="E521" t="s">
        <v>101</v>
      </c>
      <c r="F521" t="s">
        <v>19</v>
      </c>
      <c r="G521" t="s">
        <v>20</v>
      </c>
      <c r="H521" s="3">
        <v>2016</v>
      </c>
      <c r="I521" s="7">
        <v>240000000</v>
      </c>
      <c r="J521" t="s">
        <v>1254</v>
      </c>
    </row>
    <row r="522" spans="1:10" x14ac:dyDescent="0.2">
      <c r="A522" t="s">
        <v>1149</v>
      </c>
      <c r="B522" s="2">
        <v>2000000000</v>
      </c>
      <c r="C522" s="1">
        <v>44637</v>
      </c>
      <c r="D522" t="s">
        <v>36</v>
      </c>
      <c r="E522" t="s">
        <v>28</v>
      </c>
      <c r="F522" t="s">
        <v>19</v>
      </c>
      <c r="G522" t="s">
        <v>20</v>
      </c>
      <c r="H522" s="3">
        <v>2019</v>
      </c>
      <c r="I522" s="7">
        <v>179000000</v>
      </c>
      <c r="J522" t="s">
        <v>1150</v>
      </c>
    </row>
    <row r="523" spans="1:10" x14ac:dyDescent="0.2">
      <c r="A523" t="s">
        <v>1033</v>
      </c>
      <c r="B523" s="2">
        <v>2000000000</v>
      </c>
      <c r="C523" s="1">
        <v>44279</v>
      </c>
      <c r="D523" t="s">
        <v>27</v>
      </c>
      <c r="E523" t="s">
        <v>1034</v>
      </c>
      <c r="F523" t="s">
        <v>19</v>
      </c>
      <c r="G523" t="s">
        <v>20</v>
      </c>
      <c r="H523" s="3">
        <v>2020</v>
      </c>
      <c r="I523" s="7">
        <v>217000000</v>
      </c>
      <c r="J523" t="s">
        <v>1035</v>
      </c>
    </row>
    <row r="524" spans="1:10" x14ac:dyDescent="0.2">
      <c r="A524" t="s">
        <v>929</v>
      </c>
      <c r="B524" s="2">
        <v>2000000000</v>
      </c>
      <c r="C524" s="1">
        <v>43999</v>
      </c>
      <c r="D524" t="s">
        <v>27</v>
      </c>
      <c r="E524" t="s">
        <v>356</v>
      </c>
      <c r="F524" t="s">
        <v>357</v>
      </c>
      <c r="G524" t="s">
        <v>14</v>
      </c>
      <c r="H524" s="3">
        <v>2015</v>
      </c>
      <c r="I524" s="7">
        <v>417000000</v>
      </c>
      <c r="J524" t="s">
        <v>930</v>
      </c>
    </row>
    <row r="525" spans="1:10" x14ac:dyDescent="0.2">
      <c r="A525" t="s">
        <v>957</v>
      </c>
      <c r="B525" s="2">
        <v>2000000000</v>
      </c>
      <c r="C525" s="1">
        <v>44390</v>
      </c>
      <c r="D525" t="s">
        <v>36</v>
      </c>
      <c r="E525" t="s">
        <v>28</v>
      </c>
      <c r="F525" t="s">
        <v>19</v>
      </c>
      <c r="G525" t="s">
        <v>20</v>
      </c>
      <c r="H525" s="3">
        <v>2010</v>
      </c>
      <c r="I525" s="7">
        <v>200000000</v>
      </c>
      <c r="J525" t="s">
        <v>958</v>
      </c>
    </row>
    <row r="526" spans="1:10" x14ac:dyDescent="0.2">
      <c r="A526" t="s">
        <v>1036</v>
      </c>
      <c r="B526" s="2">
        <v>2000000000</v>
      </c>
      <c r="C526" s="1">
        <v>44557</v>
      </c>
      <c r="D526" t="s">
        <v>36</v>
      </c>
      <c r="E526" t="s">
        <v>746</v>
      </c>
      <c r="F526" t="s">
        <v>19</v>
      </c>
      <c r="G526" t="s">
        <v>20</v>
      </c>
      <c r="H526" s="3">
        <v>2016</v>
      </c>
      <c r="I526" s="7">
        <v>253000000</v>
      </c>
      <c r="J526" t="s">
        <v>1037</v>
      </c>
    </row>
    <row r="527" spans="1:10" x14ac:dyDescent="0.2">
      <c r="A527" t="s">
        <v>1217</v>
      </c>
      <c r="B527" s="2">
        <v>2000000000</v>
      </c>
      <c r="C527" s="1">
        <v>44475</v>
      </c>
      <c r="D527" t="s">
        <v>36</v>
      </c>
      <c r="E527" t="s">
        <v>874</v>
      </c>
      <c r="F527" t="s">
        <v>19</v>
      </c>
      <c r="G527" t="s">
        <v>20</v>
      </c>
      <c r="H527" s="3">
        <v>2013</v>
      </c>
      <c r="I527" s="7">
        <v>277000000</v>
      </c>
      <c r="J527" t="s">
        <v>1218</v>
      </c>
    </row>
    <row r="528" spans="1:10" x14ac:dyDescent="0.2">
      <c r="A528" t="s">
        <v>1182</v>
      </c>
      <c r="B528" s="2">
        <v>2000000000</v>
      </c>
      <c r="C528" s="1">
        <v>43395</v>
      </c>
      <c r="D528" t="s">
        <v>49</v>
      </c>
      <c r="E528" t="s">
        <v>28</v>
      </c>
      <c r="F528" t="s">
        <v>19</v>
      </c>
      <c r="G528" t="s">
        <v>20</v>
      </c>
      <c r="H528" s="3">
        <v>2007</v>
      </c>
      <c r="I528" s="7">
        <v>542000000</v>
      </c>
      <c r="J528" t="s">
        <v>1183</v>
      </c>
    </row>
    <row r="529" spans="1:10" x14ac:dyDescent="0.2">
      <c r="A529" t="s">
        <v>1115</v>
      </c>
      <c r="B529" s="2">
        <v>2000000000</v>
      </c>
      <c r="C529" s="1">
        <v>44315</v>
      </c>
      <c r="D529" t="s">
        <v>27</v>
      </c>
      <c r="E529" t="s">
        <v>101</v>
      </c>
      <c r="F529" t="s">
        <v>19</v>
      </c>
      <c r="G529" t="s">
        <v>20</v>
      </c>
      <c r="H529" s="3">
        <v>2012</v>
      </c>
      <c r="I529" s="7">
        <v>538000000</v>
      </c>
      <c r="J529" t="s">
        <v>1116</v>
      </c>
    </row>
    <row r="530" spans="1:10" x14ac:dyDescent="0.2">
      <c r="A530" t="s">
        <v>1300</v>
      </c>
      <c r="B530" s="2">
        <v>2000000000</v>
      </c>
      <c r="C530" s="1">
        <v>44567</v>
      </c>
      <c r="D530" t="s">
        <v>27</v>
      </c>
      <c r="E530" t="s">
        <v>42</v>
      </c>
      <c r="F530" t="s">
        <v>43</v>
      </c>
      <c r="G530" t="s">
        <v>33</v>
      </c>
      <c r="H530" s="3">
        <v>2016</v>
      </c>
      <c r="I530" s="7">
        <v>496000000</v>
      </c>
      <c r="J530" t="s">
        <v>1301</v>
      </c>
    </row>
    <row r="531" spans="1:10" x14ac:dyDescent="0.2">
      <c r="A531" t="s">
        <v>1038</v>
      </c>
      <c r="B531" s="2">
        <v>2000000000</v>
      </c>
      <c r="C531" s="1">
        <v>44454</v>
      </c>
      <c r="D531" t="s">
        <v>201</v>
      </c>
      <c r="E531" t="s">
        <v>28</v>
      </c>
      <c r="F531" t="s">
        <v>19</v>
      </c>
      <c r="G531" t="s">
        <v>20</v>
      </c>
      <c r="H531" s="3">
        <v>2018</v>
      </c>
      <c r="I531" s="7">
        <v>218000000</v>
      </c>
      <c r="J531" t="s">
        <v>1039</v>
      </c>
    </row>
    <row r="532" spans="1:10" x14ac:dyDescent="0.2">
      <c r="A532" t="s">
        <v>1419</v>
      </c>
      <c r="B532" s="2">
        <v>2000000000</v>
      </c>
      <c r="C532" s="1">
        <v>44335</v>
      </c>
      <c r="D532" t="s">
        <v>27</v>
      </c>
      <c r="E532" t="s">
        <v>482</v>
      </c>
      <c r="F532" t="s">
        <v>19</v>
      </c>
      <c r="G532" t="s">
        <v>20</v>
      </c>
      <c r="H532" s="3">
        <v>2019</v>
      </c>
      <c r="I532" s="7">
        <v>566000000</v>
      </c>
      <c r="J532" t="s">
        <v>1420</v>
      </c>
    </row>
    <row r="533" spans="1:10" x14ac:dyDescent="0.2">
      <c r="A533" t="s">
        <v>931</v>
      </c>
      <c r="B533" s="2">
        <v>2000000000</v>
      </c>
      <c r="C533" s="1">
        <v>43591</v>
      </c>
      <c r="D533" t="s">
        <v>27</v>
      </c>
      <c r="E533" t="s">
        <v>442</v>
      </c>
      <c r="F533" t="s">
        <v>70</v>
      </c>
      <c r="G533" t="s">
        <v>14</v>
      </c>
      <c r="H533" s="3">
        <v>2008</v>
      </c>
      <c r="I533" s="7">
        <v>634000000</v>
      </c>
      <c r="J533" t="s">
        <v>932</v>
      </c>
    </row>
    <row r="534" spans="1:10" x14ac:dyDescent="0.2">
      <c r="A534" t="s">
        <v>1421</v>
      </c>
      <c r="B534" s="2">
        <v>2000000000</v>
      </c>
      <c r="C534" s="1">
        <v>43237</v>
      </c>
      <c r="D534" t="s">
        <v>11</v>
      </c>
      <c r="E534" t="s">
        <v>1120</v>
      </c>
      <c r="F534" t="s">
        <v>1121</v>
      </c>
      <c r="G534" t="s">
        <v>14</v>
      </c>
      <c r="H534" s="3">
        <v>2014</v>
      </c>
      <c r="I534" s="7">
        <v>147000000</v>
      </c>
      <c r="J534" t="s">
        <v>1422</v>
      </c>
    </row>
    <row r="535" spans="1:10" x14ac:dyDescent="0.2">
      <c r="A535" t="s">
        <v>1184</v>
      </c>
      <c r="B535" s="2">
        <v>2000000000</v>
      </c>
      <c r="C535" s="1">
        <v>44594</v>
      </c>
      <c r="D535" t="s">
        <v>36</v>
      </c>
      <c r="E535" t="s">
        <v>28</v>
      </c>
      <c r="F535" t="s">
        <v>19</v>
      </c>
      <c r="G535" t="s">
        <v>20</v>
      </c>
      <c r="H535" s="3">
        <v>2014</v>
      </c>
      <c r="I535" s="7">
        <v>261000000</v>
      </c>
      <c r="J535" t="s">
        <v>1185</v>
      </c>
    </row>
    <row r="536" spans="1:10" x14ac:dyDescent="0.2">
      <c r="A536" t="s">
        <v>933</v>
      </c>
      <c r="B536" s="2">
        <v>2000000000</v>
      </c>
      <c r="C536" s="1">
        <v>42682</v>
      </c>
      <c r="D536" t="s">
        <v>49</v>
      </c>
      <c r="E536" t="s">
        <v>934</v>
      </c>
      <c r="F536" t="s">
        <v>935</v>
      </c>
      <c r="G536" t="s">
        <v>14</v>
      </c>
      <c r="H536" s="3">
        <v>1979</v>
      </c>
      <c r="I536" s="7">
        <v>556000000</v>
      </c>
      <c r="J536" t="s">
        <v>936</v>
      </c>
    </row>
    <row r="537" spans="1:10" x14ac:dyDescent="0.2">
      <c r="A537" t="s">
        <v>1423</v>
      </c>
      <c r="B537" s="2">
        <v>2000000000</v>
      </c>
      <c r="C537" s="1">
        <v>42846</v>
      </c>
      <c r="D537" t="s">
        <v>36</v>
      </c>
      <c r="E537" t="s">
        <v>198</v>
      </c>
      <c r="F537" t="s">
        <v>19</v>
      </c>
      <c r="G537" t="s">
        <v>20</v>
      </c>
      <c r="H537" s="3">
        <v>2009</v>
      </c>
      <c r="I537" s="7">
        <v>226000000</v>
      </c>
      <c r="J537" t="s">
        <v>1424</v>
      </c>
    </row>
    <row r="538" spans="1:10" x14ac:dyDescent="0.2">
      <c r="A538" t="s">
        <v>1302</v>
      </c>
      <c r="B538" s="2">
        <v>2000000000</v>
      </c>
      <c r="C538" s="1">
        <v>44322</v>
      </c>
      <c r="D538" t="s">
        <v>27</v>
      </c>
      <c r="E538" t="s">
        <v>293</v>
      </c>
      <c r="F538" t="s">
        <v>19</v>
      </c>
      <c r="G538" t="s">
        <v>20</v>
      </c>
      <c r="H538" s="3">
        <v>2017</v>
      </c>
      <c r="I538" s="7">
        <v>277000000</v>
      </c>
      <c r="J538" t="s">
        <v>1303</v>
      </c>
    </row>
    <row r="539" spans="1:10" x14ac:dyDescent="0.2">
      <c r="A539" t="s">
        <v>1425</v>
      </c>
      <c r="B539" s="2">
        <v>2000000000</v>
      </c>
      <c r="C539" s="1">
        <v>44068</v>
      </c>
      <c r="D539" t="s">
        <v>52</v>
      </c>
      <c r="E539" t="s">
        <v>198</v>
      </c>
      <c r="F539" t="s">
        <v>19</v>
      </c>
      <c r="G539" t="s">
        <v>20</v>
      </c>
      <c r="H539" s="3">
        <v>2011</v>
      </c>
      <c r="I539" s="7">
        <v>356000000</v>
      </c>
      <c r="J539" t="s">
        <v>1426</v>
      </c>
    </row>
    <row r="540" spans="1:10" x14ac:dyDescent="0.2">
      <c r="A540" t="s">
        <v>1244</v>
      </c>
      <c r="B540" s="2">
        <v>2000000000</v>
      </c>
      <c r="C540" s="1">
        <v>44418</v>
      </c>
      <c r="D540" t="s">
        <v>97</v>
      </c>
      <c r="E540" t="s">
        <v>160</v>
      </c>
      <c r="F540" t="s">
        <v>19</v>
      </c>
      <c r="G540" t="s">
        <v>20</v>
      </c>
      <c r="H540" s="3">
        <v>2012</v>
      </c>
      <c r="I540" s="7">
        <v>259000000</v>
      </c>
      <c r="J540" t="s">
        <v>1245</v>
      </c>
    </row>
    <row r="541" spans="1:10" x14ac:dyDescent="0.2">
      <c r="A541" t="s">
        <v>1186</v>
      </c>
      <c r="B541" s="2">
        <v>2000000000</v>
      </c>
      <c r="C541" s="1">
        <v>44504</v>
      </c>
      <c r="D541" t="s">
        <v>52</v>
      </c>
      <c r="E541" t="s">
        <v>257</v>
      </c>
      <c r="F541" t="s">
        <v>19</v>
      </c>
      <c r="G541" t="s">
        <v>20</v>
      </c>
      <c r="H541" s="3">
        <v>2011</v>
      </c>
      <c r="I541" s="7">
        <v>237000000</v>
      </c>
      <c r="J541" t="s">
        <v>1187</v>
      </c>
    </row>
    <row r="542" spans="1:10" x14ac:dyDescent="0.2">
      <c r="A542" t="s">
        <v>1268</v>
      </c>
      <c r="B542" s="2">
        <v>2000000000</v>
      </c>
      <c r="C542" s="1">
        <v>44552</v>
      </c>
      <c r="D542" t="s">
        <v>36</v>
      </c>
      <c r="E542" t="s">
        <v>28</v>
      </c>
      <c r="F542" t="s">
        <v>19</v>
      </c>
      <c r="G542" t="s">
        <v>20</v>
      </c>
      <c r="H542" s="3">
        <v>2000</v>
      </c>
      <c r="I542" s="7">
        <v>96000000</v>
      </c>
      <c r="J542" t="s">
        <v>571</v>
      </c>
    </row>
    <row r="543" spans="1:10" x14ac:dyDescent="0.2">
      <c r="A543" t="s">
        <v>1308</v>
      </c>
      <c r="B543" s="2">
        <v>2000000000</v>
      </c>
      <c r="C543" s="1">
        <v>44546</v>
      </c>
      <c r="D543" t="s">
        <v>36</v>
      </c>
      <c r="E543" t="s">
        <v>101</v>
      </c>
      <c r="F543" t="s">
        <v>19</v>
      </c>
      <c r="G543" t="s">
        <v>20</v>
      </c>
      <c r="H543" s="3">
        <v>2012</v>
      </c>
      <c r="I543" s="7">
        <v>487000000</v>
      </c>
      <c r="J543" t="s">
        <v>1309</v>
      </c>
    </row>
    <row r="544" spans="1:10" x14ac:dyDescent="0.2">
      <c r="A544" t="s">
        <v>1304</v>
      </c>
      <c r="B544" s="2">
        <v>2000000000</v>
      </c>
      <c r="C544" s="1">
        <v>44630</v>
      </c>
      <c r="D544" t="s">
        <v>27</v>
      </c>
      <c r="E544" t="s">
        <v>319</v>
      </c>
      <c r="F544" t="s">
        <v>19</v>
      </c>
      <c r="G544" t="s">
        <v>20</v>
      </c>
      <c r="H544" s="3">
        <v>2015</v>
      </c>
      <c r="I544" s="7">
        <v>365000000</v>
      </c>
      <c r="J544" t="s">
        <v>1305</v>
      </c>
    </row>
    <row r="545" spans="1:10" x14ac:dyDescent="0.2">
      <c r="A545" t="s">
        <v>1117</v>
      </c>
      <c r="B545" s="2">
        <v>2000000000</v>
      </c>
      <c r="C545" s="1">
        <v>44319</v>
      </c>
      <c r="D545" t="s">
        <v>36</v>
      </c>
      <c r="E545" t="s">
        <v>686</v>
      </c>
      <c r="F545" t="s">
        <v>38</v>
      </c>
      <c r="G545" t="s">
        <v>39</v>
      </c>
      <c r="H545" s="3">
        <v>2004</v>
      </c>
      <c r="I545" s="7">
        <v>222000000</v>
      </c>
      <c r="J545" t="s">
        <v>1118</v>
      </c>
    </row>
    <row r="546" spans="1:10" x14ac:dyDescent="0.2">
      <c r="A546" t="s">
        <v>959</v>
      </c>
      <c r="B546" s="2">
        <v>2000000000</v>
      </c>
      <c r="C546" s="1">
        <v>44539</v>
      </c>
      <c r="D546" t="s">
        <v>23</v>
      </c>
      <c r="E546" t="s">
        <v>208</v>
      </c>
      <c r="F546" t="s">
        <v>149</v>
      </c>
      <c r="G546" t="s">
        <v>33</v>
      </c>
      <c r="H546" s="3">
        <v>2020</v>
      </c>
      <c r="I546" s="7">
        <v>766000000</v>
      </c>
      <c r="J546" t="s">
        <v>960</v>
      </c>
    </row>
    <row r="547" spans="1:10" x14ac:dyDescent="0.2">
      <c r="A547" t="s">
        <v>1208</v>
      </c>
      <c r="B547" s="2">
        <v>2000000000</v>
      </c>
      <c r="C547" s="1">
        <v>43872</v>
      </c>
      <c r="D547" t="s">
        <v>17</v>
      </c>
      <c r="E547" t="s">
        <v>1209</v>
      </c>
      <c r="F547" t="s">
        <v>19</v>
      </c>
      <c r="G547" t="s">
        <v>20</v>
      </c>
      <c r="H547" s="3">
        <v>2010</v>
      </c>
      <c r="I547" s="7">
        <v>275000000</v>
      </c>
      <c r="J547" t="s">
        <v>1210</v>
      </c>
    </row>
    <row r="548" spans="1:10" x14ac:dyDescent="0.2">
      <c r="A548" t="s">
        <v>1119</v>
      </c>
      <c r="B548" s="2">
        <v>2000000000</v>
      </c>
      <c r="C548" s="1">
        <v>44355</v>
      </c>
      <c r="D548" t="s">
        <v>27</v>
      </c>
      <c r="E548" t="s">
        <v>1120</v>
      </c>
      <c r="F548" t="s">
        <v>1121</v>
      </c>
      <c r="G548" t="s">
        <v>14</v>
      </c>
      <c r="H548" s="3">
        <v>2013</v>
      </c>
      <c r="I548" s="7">
        <v>190000000</v>
      </c>
      <c r="J548" t="s">
        <v>1122</v>
      </c>
    </row>
    <row r="549" spans="1:10" x14ac:dyDescent="0.2">
      <c r="A549" t="s">
        <v>1427</v>
      </c>
      <c r="B549" s="2">
        <v>2000000000</v>
      </c>
      <c r="C549" s="1">
        <v>43682</v>
      </c>
      <c r="D549" t="s">
        <v>213</v>
      </c>
      <c r="E549" t="s">
        <v>1120</v>
      </c>
      <c r="F549" t="s">
        <v>1121</v>
      </c>
      <c r="G549" t="s">
        <v>14</v>
      </c>
      <c r="H549" s="3">
        <v>2012</v>
      </c>
      <c r="I549" s="7">
        <v>410000000</v>
      </c>
      <c r="J549" t="s">
        <v>1428</v>
      </c>
    </row>
    <row r="550" spans="1:10" x14ac:dyDescent="0.2">
      <c r="A550" t="s">
        <v>1040</v>
      </c>
      <c r="B550" s="2">
        <v>2000000000</v>
      </c>
      <c r="C550" s="1">
        <v>44397</v>
      </c>
      <c r="D550" t="s">
        <v>36</v>
      </c>
      <c r="E550" t="s">
        <v>28</v>
      </c>
      <c r="F550" t="s">
        <v>19</v>
      </c>
      <c r="G550" t="s">
        <v>20</v>
      </c>
      <c r="H550" s="3">
        <v>2010</v>
      </c>
      <c r="I550" s="7">
        <v>225000000</v>
      </c>
      <c r="J550" t="s">
        <v>1041</v>
      </c>
    </row>
    <row r="551" spans="1:10" x14ac:dyDescent="0.2">
      <c r="A551" t="s">
        <v>1042</v>
      </c>
      <c r="B551" s="2">
        <v>2000000000</v>
      </c>
      <c r="C551" s="1">
        <v>44341</v>
      </c>
      <c r="D551" t="s">
        <v>27</v>
      </c>
      <c r="E551" t="s">
        <v>28</v>
      </c>
      <c r="F551" t="s">
        <v>19</v>
      </c>
      <c r="G551" t="s">
        <v>20</v>
      </c>
      <c r="H551" s="3">
        <v>2012</v>
      </c>
      <c r="I551" s="7">
        <v>253000000</v>
      </c>
      <c r="J551" t="s">
        <v>1043</v>
      </c>
    </row>
    <row r="552" spans="1:10" x14ac:dyDescent="0.2">
      <c r="A552" t="s">
        <v>1151</v>
      </c>
      <c r="B552" s="2">
        <v>2000000000</v>
      </c>
      <c r="C552" s="1">
        <v>44390</v>
      </c>
      <c r="D552" t="s">
        <v>27</v>
      </c>
      <c r="E552" t="s">
        <v>208</v>
      </c>
      <c r="F552" t="s">
        <v>149</v>
      </c>
      <c r="G552" t="s">
        <v>33</v>
      </c>
      <c r="H552" s="3">
        <v>2016</v>
      </c>
      <c r="I552" s="7">
        <v>403000000</v>
      </c>
      <c r="J552" t="s">
        <v>1152</v>
      </c>
    </row>
    <row r="553" spans="1:10" x14ac:dyDescent="0.2">
      <c r="A553" t="s">
        <v>1044</v>
      </c>
      <c r="B553" s="2">
        <v>2000000000</v>
      </c>
      <c r="C553" s="1">
        <v>44449</v>
      </c>
      <c r="D553" t="s">
        <v>17</v>
      </c>
      <c r="E553" t="s">
        <v>811</v>
      </c>
      <c r="F553" t="s">
        <v>19</v>
      </c>
      <c r="G553" t="s">
        <v>20</v>
      </c>
      <c r="H553" s="3">
        <v>2016</v>
      </c>
      <c r="I553" s="7">
        <v>435000000</v>
      </c>
      <c r="J553" t="s">
        <v>1045</v>
      </c>
    </row>
    <row r="554" spans="1:10" x14ac:dyDescent="0.2">
      <c r="A554" t="s">
        <v>1219</v>
      </c>
      <c r="B554" s="2">
        <v>2000000000</v>
      </c>
      <c r="C554" s="1">
        <v>44524</v>
      </c>
      <c r="D554" t="s">
        <v>23</v>
      </c>
      <c r="E554" t="s">
        <v>157</v>
      </c>
      <c r="F554" t="s">
        <v>70</v>
      </c>
      <c r="G554" t="s">
        <v>14</v>
      </c>
      <c r="H554" s="3">
        <v>2015</v>
      </c>
      <c r="I554" s="7">
        <v>509000000</v>
      </c>
      <c r="J554" t="s">
        <v>1220</v>
      </c>
    </row>
    <row r="555" spans="1:10" x14ac:dyDescent="0.2">
      <c r="A555" t="s">
        <v>1188</v>
      </c>
      <c r="B555" s="2">
        <v>2000000000</v>
      </c>
      <c r="C555" s="1">
        <v>44608</v>
      </c>
      <c r="D555" t="s">
        <v>27</v>
      </c>
      <c r="E555" t="s">
        <v>293</v>
      </c>
      <c r="F555" t="s">
        <v>19</v>
      </c>
      <c r="G555" t="s">
        <v>20</v>
      </c>
      <c r="H555" s="3">
        <v>2019</v>
      </c>
      <c r="I555" s="7">
        <v>231000000</v>
      </c>
      <c r="J555" t="s">
        <v>1189</v>
      </c>
    </row>
    <row r="556" spans="1:10" x14ac:dyDescent="0.2">
      <c r="A556" t="s">
        <v>1429</v>
      </c>
      <c r="B556" s="2">
        <v>2000000000</v>
      </c>
      <c r="C556" s="1">
        <v>44455</v>
      </c>
      <c r="D556" t="s">
        <v>97</v>
      </c>
      <c r="E556" t="s">
        <v>101</v>
      </c>
      <c r="F556" t="s">
        <v>19</v>
      </c>
      <c r="G556" t="s">
        <v>20</v>
      </c>
      <c r="H556" s="3">
        <v>2016</v>
      </c>
      <c r="I556" s="7">
        <v>296000000</v>
      </c>
      <c r="J556" t="s">
        <v>1430</v>
      </c>
    </row>
    <row r="557" spans="1:10" x14ac:dyDescent="0.2">
      <c r="A557" t="s">
        <v>1080</v>
      </c>
      <c r="B557" s="2">
        <v>2000000000</v>
      </c>
      <c r="C557" s="1">
        <v>44335</v>
      </c>
      <c r="D557" t="s">
        <v>133</v>
      </c>
      <c r="E557" t="s">
        <v>301</v>
      </c>
      <c r="F557" t="s">
        <v>13</v>
      </c>
      <c r="G557" t="s">
        <v>14</v>
      </c>
      <c r="H557" s="3">
        <v>2014</v>
      </c>
      <c r="I557" s="7">
        <v>125000000</v>
      </c>
      <c r="J557" t="s">
        <v>912</v>
      </c>
    </row>
    <row r="558" spans="1:10" x14ac:dyDescent="0.2">
      <c r="A558" t="s">
        <v>1431</v>
      </c>
      <c r="B558" s="2">
        <v>2000000000</v>
      </c>
      <c r="C558" s="1">
        <v>44517</v>
      </c>
      <c r="D558" t="s">
        <v>201</v>
      </c>
      <c r="E558" t="s">
        <v>1432</v>
      </c>
      <c r="F558" t="s">
        <v>357</v>
      </c>
      <c r="G558" t="s">
        <v>14</v>
      </c>
      <c r="H558" s="3">
        <v>2018</v>
      </c>
      <c r="I558" s="7">
        <v>161000000</v>
      </c>
      <c r="J558" t="s">
        <v>1433</v>
      </c>
    </row>
    <row r="559" spans="1:10" x14ac:dyDescent="0.2">
      <c r="A559" t="s">
        <v>1310</v>
      </c>
      <c r="B559" s="2">
        <v>2000000000</v>
      </c>
      <c r="C559" s="1">
        <v>44263</v>
      </c>
      <c r="D559" t="s">
        <v>27</v>
      </c>
      <c r="E559" t="s">
        <v>42</v>
      </c>
      <c r="F559" t="s">
        <v>43</v>
      </c>
      <c r="G559" t="s">
        <v>33</v>
      </c>
      <c r="H559" s="3">
        <v>2014</v>
      </c>
      <c r="I559" s="7">
        <v>791000000</v>
      </c>
      <c r="J559" t="s">
        <v>1311</v>
      </c>
    </row>
    <row r="560" spans="1:10" x14ac:dyDescent="0.2">
      <c r="A560" t="s">
        <v>1046</v>
      </c>
      <c r="B560" s="2">
        <v>2000000000</v>
      </c>
      <c r="C560" s="1">
        <v>44565</v>
      </c>
      <c r="D560" t="s">
        <v>17</v>
      </c>
      <c r="E560" t="s">
        <v>1047</v>
      </c>
      <c r="F560" t="s">
        <v>357</v>
      </c>
      <c r="G560" t="s">
        <v>14</v>
      </c>
      <c r="H560" s="3">
        <v>2012</v>
      </c>
      <c r="I560" s="7">
        <v>190000000</v>
      </c>
      <c r="J560" t="s">
        <v>1048</v>
      </c>
    </row>
    <row r="561" spans="1:10" x14ac:dyDescent="0.2">
      <c r="A561" t="s">
        <v>1049</v>
      </c>
      <c r="B561" s="2">
        <v>2000000000</v>
      </c>
      <c r="C561" s="1">
        <v>44151</v>
      </c>
      <c r="D561" t="s">
        <v>36</v>
      </c>
      <c r="E561" t="s">
        <v>28</v>
      </c>
      <c r="F561" t="s">
        <v>19</v>
      </c>
      <c r="G561" t="s">
        <v>20</v>
      </c>
      <c r="H561" s="3">
        <v>2009</v>
      </c>
      <c r="I561" s="7">
        <v>152000000</v>
      </c>
      <c r="J561" t="s">
        <v>1050</v>
      </c>
    </row>
    <row r="562" spans="1:10" x14ac:dyDescent="0.2">
      <c r="A562" t="s">
        <v>1434</v>
      </c>
      <c r="B562" s="2">
        <v>2000000000</v>
      </c>
      <c r="C562" s="1">
        <v>44522</v>
      </c>
      <c r="D562" t="s">
        <v>97</v>
      </c>
      <c r="E562" t="s">
        <v>101</v>
      </c>
      <c r="F562" t="s">
        <v>19</v>
      </c>
      <c r="G562" t="s">
        <v>20</v>
      </c>
      <c r="H562" s="3">
        <v>2015</v>
      </c>
      <c r="I562" s="7">
        <v>296000000</v>
      </c>
      <c r="J562" t="s">
        <v>1435</v>
      </c>
    </row>
    <row r="563" spans="1:10" x14ac:dyDescent="0.2">
      <c r="A563" t="s">
        <v>1051</v>
      </c>
      <c r="B563" s="2">
        <v>2000000000</v>
      </c>
      <c r="C563" s="1">
        <v>44608</v>
      </c>
      <c r="D563" t="s">
        <v>36</v>
      </c>
      <c r="E563" t="s">
        <v>437</v>
      </c>
      <c r="F563" t="s">
        <v>19</v>
      </c>
      <c r="G563" t="s">
        <v>20</v>
      </c>
      <c r="H563" s="3">
        <v>2019</v>
      </c>
      <c r="I563" s="7">
        <v>129000000</v>
      </c>
      <c r="J563" t="s">
        <v>1052</v>
      </c>
    </row>
    <row r="564" spans="1:10" x14ac:dyDescent="0.2">
      <c r="A564" t="s">
        <v>1436</v>
      </c>
      <c r="B564" s="2">
        <v>2000000000</v>
      </c>
      <c r="C564" s="1">
        <v>44494</v>
      </c>
      <c r="D564" t="s">
        <v>156</v>
      </c>
      <c r="E564" t="s">
        <v>208</v>
      </c>
      <c r="F564" t="s">
        <v>149</v>
      </c>
      <c r="G564" t="s">
        <v>33</v>
      </c>
      <c r="H564" s="3">
        <v>2018</v>
      </c>
      <c r="I564" s="7">
        <v>587000000</v>
      </c>
      <c r="J564" t="s">
        <v>1437</v>
      </c>
    </row>
    <row r="565" spans="1:10" x14ac:dyDescent="0.2">
      <c r="A565" t="s">
        <v>1123</v>
      </c>
      <c r="B565" s="2">
        <v>2000000000</v>
      </c>
      <c r="C565" s="1">
        <v>44286</v>
      </c>
      <c r="D565" t="s">
        <v>23</v>
      </c>
      <c r="E565" t="s">
        <v>28</v>
      </c>
      <c r="F565" t="s">
        <v>19</v>
      </c>
      <c r="G565" t="s">
        <v>20</v>
      </c>
      <c r="H565" s="3">
        <v>2015</v>
      </c>
      <c r="I565" s="7">
        <v>450000000</v>
      </c>
      <c r="J565" t="s">
        <v>1124</v>
      </c>
    </row>
    <row r="566" spans="1:10" x14ac:dyDescent="0.2">
      <c r="A566" t="s">
        <v>1138</v>
      </c>
      <c r="B566" s="2">
        <v>2000000000</v>
      </c>
      <c r="C566" s="1">
        <v>44328</v>
      </c>
      <c r="D566" t="s">
        <v>17</v>
      </c>
      <c r="E566" t="s">
        <v>1139</v>
      </c>
      <c r="F566" t="s">
        <v>19</v>
      </c>
      <c r="G566" t="s">
        <v>20</v>
      </c>
      <c r="H566" s="3">
        <v>2017</v>
      </c>
      <c r="I566" s="7">
        <v>624000000</v>
      </c>
      <c r="J566" t="s">
        <v>1140</v>
      </c>
    </row>
    <row r="567" spans="1:10" x14ac:dyDescent="0.2">
      <c r="A567" t="s">
        <v>968</v>
      </c>
      <c r="B567" s="2">
        <v>2000000000</v>
      </c>
      <c r="C567" s="1">
        <v>43250</v>
      </c>
      <c r="D567" t="s">
        <v>27</v>
      </c>
      <c r="E567" t="s">
        <v>28</v>
      </c>
      <c r="F567" t="s">
        <v>19</v>
      </c>
      <c r="G567" t="s">
        <v>20</v>
      </c>
      <c r="H567" s="3">
        <v>2009</v>
      </c>
      <c r="I567" s="7">
        <v>861000000</v>
      </c>
      <c r="J567" t="s">
        <v>969</v>
      </c>
    </row>
    <row r="568" spans="1:10" x14ac:dyDescent="0.2">
      <c r="A568" t="s">
        <v>1136</v>
      </c>
      <c r="B568" s="2">
        <v>2000000000</v>
      </c>
      <c r="C568" s="1">
        <v>44572</v>
      </c>
      <c r="D568" t="s">
        <v>97</v>
      </c>
      <c r="E568" t="s">
        <v>28</v>
      </c>
      <c r="F568" t="s">
        <v>19</v>
      </c>
      <c r="G568" t="s">
        <v>20</v>
      </c>
      <c r="H568" s="3">
        <v>2020</v>
      </c>
      <c r="I568" s="7">
        <v>298000000</v>
      </c>
      <c r="J568" t="s">
        <v>1137</v>
      </c>
    </row>
    <row r="569" spans="1:10" x14ac:dyDescent="0.2">
      <c r="A569" t="s">
        <v>1438</v>
      </c>
      <c r="B569" s="2">
        <v>2000000000</v>
      </c>
      <c r="C569" s="1">
        <v>40952</v>
      </c>
      <c r="D569" t="s">
        <v>49</v>
      </c>
      <c r="E569" t="s">
        <v>1439</v>
      </c>
      <c r="F569" t="s">
        <v>177</v>
      </c>
      <c r="G569" t="s">
        <v>14</v>
      </c>
      <c r="H569" s="3">
        <v>1999</v>
      </c>
      <c r="I569" s="7">
        <v>200000000</v>
      </c>
      <c r="J569" t="s">
        <v>1440</v>
      </c>
    </row>
    <row r="570" spans="1:10" x14ac:dyDescent="0.2">
      <c r="A570" t="s">
        <v>1125</v>
      </c>
      <c r="B570" s="2">
        <v>2000000000</v>
      </c>
      <c r="C570" s="1">
        <v>44496</v>
      </c>
      <c r="D570" t="s">
        <v>97</v>
      </c>
      <c r="E570" t="s">
        <v>1126</v>
      </c>
      <c r="F570" t="s">
        <v>19</v>
      </c>
      <c r="G570" t="s">
        <v>20</v>
      </c>
      <c r="H570" s="3">
        <v>2016</v>
      </c>
      <c r="I570" s="7">
        <v>255000000</v>
      </c>
      <c r="J570" t="s">
        <v>1127</v>
      </c>
    </row>
    <row r="571" spans="1:10" x14ac:dyDescent="0.2">
      <c r="A571" t="s">
        <v>1221</v>
      </c>
      <c r="B571" s="2">
        <v>2000000000</v>
      </c>
      <c r="C571" s="1">
        <v>44354</v>
      </c>
      <c r="D571" t="s">
        <v>201</v>
      </c>
      <c r="E571" t="s">
        <v>229</v>
      </c>
      <c r="F571" t="s">
        <v>230</v>
      </c>
      <c r="G571" t="s">
        <v>20</v>
      </c>
      <c r="H571" s="3">
        <v>2011</v>
      </c>
      <c r="I571" s="7">
        <v>474000000</v>
      </c>
      <c r="J571" t="s">
        <v>1222</v>
      </c>
    </row>
    <row r="572" spans="1:10" x14ac:dyDescent="0.2">
      <c r="A572" t="s">
        <v>937</v>
      </c>
      <c r="B572" s="2">
        <v>2000000000</v>
      </c>
      <c r="C572" s="1">
        <v>42072</v>
      </c>
      <c r="D572" t="s">
        <v>23</v>
      </c>
      <c r="E572" t="s">
        <v>24</v>
      </c>
      <c r="F572" t="s">
        <v>13</v>
      </c>
      <c r="G572" t="s">
        <v>14</v>
      </c>
      <c r="H572" s="3">
        <v>2008</v>
      </c>
      <c r="I572" s="7">
        <v>216000000</v>
      </c>
      <c r="J572" t="s">
        <v>938</v>
      </c>
    </row>
    <row r="573" spans="1:10" x14ac:dyDescent="0.2">
      <c r="A573" t="s">
        <v>1053</v>
      </c>
      <c r="B573" s="2">
        <v>2000000000</v>
      </c>
      <c r="C573" s="1">
        <v>42172</v>
      </c>
      <c r="D573" t="s">
        <v>156</v>
      </c>
      <c r="E573" t="s">
        <v>12</v>
      </c>
      <c r="F573" t="s">
        <v>13</v>
      </c>
      <c r="G573" t="s">
        <v>14</v>
      </c>
      <c r="H573" s="3">
        <v>2011</v>
      </c>
      <c r="I573" s="7">
        <v>755000000</v>
      </c>
      <c r="J573" t="s">
        <v>1054</v>
      </c>
    </row>
    <row r="574" spans="1:10" x14ac:dyDescent="0.2">
      <c r="A574" t="s">
        <v>1073</v>
      </c>
      <c r="B574" s="2">
        <v>2000000000</v>
      </c>
      <c r="C574" s="1">
        <v>44421</v>
      </c>
      <c r="D574" t="s">
        <v>27</v>
      </c>
      <c r="E574" t="s">
        <v>1074</v>
      </c>
      <c r="F574" t="s">
        <v>1075</v>
      </c>
      <c r="G574" t="s">
        <v>413</v>
      </c>
      <c r="H574" s="3">
        <v>2017</v>
      </c>
      <c r="I574" s="7">
        <v>544000000</v>
      </c>
      <c r="J574" t="s">
        <v>1076</v>
      </c>
    </row>
    <row r="575" spans="1:10" x14ac:dyDescent="0.2">
      <c r="A575" t="s">
        <v>1128</v>
      </c>
      <c r="B575" s="2">
        <v>2000000000</v>
      </c>
      <c r="C575" s="1">
        <v>44271</v>
      </c>
      <c r="D575" t="s">
        <v>97</v>
      </c>
      <c r="E575" t="s">
        <v>101</v>
      </c>
      <c r="F575" t="s">
        <v>19</v>
      </c>
      <c r="G575" t="s">
        <v>20</v>
      </c>
      <c r="H575" s="3">
        <v>2014</v>
      </c>
      <c r="I575" s="7">
        <v>195000000</v>
      </c>
      <c r="J575" t="s">
        <v>358</v>
      </c>
    </row>
    <row r="576" spans="1:10" x14ac:dyDescent="0.2">
      <c r="A576" t="s">
        <v>1441</v>
      </c>
      <c r="B576" s="2">
        <v>2000000000</v>
      </c>
      <c r="C576" s="1">
        <v>44110</v>
      </c>
      <c r="D576" t="s">
        <v>27</v>
      </c>
      <c r="E576" t="s">
        <v>101</v>
      </c>
      <c r="F576" t="s">
        <v>19</v>
      </c>
      <c r="G576" t="s">
        <v>20</v>
      </c>
      <c r="H576" s="3">
        <v>2017</v>
      </c>
      <c r="I576" s="7">
        <v>365000000</v>
      </c>
      <c r="J576" t="s">
        <v>1442</v>
      </c>
    </row>
    <row r="577" spans="1:10" x14ac:dyDescent="0.2">
      <c r="A577" t="s">
        <v>1055</v>
      </c>
      <c r="B577" s="2">
        <v>2000000000</v>
      </c>
      <c r="C577" s="1">
        <v>44258</v>
      </c>
      <c r="D577" t="s">
        <v>17</v>
      </c>
      <c r="E577" t="s">
        <v>1056</v>
      </c>
      <c r="F577" t="s">
        <v>19</v>
      </c>
      <c r="G577" t="s">
        <v>20</v>
      </c>
      <c r="H577" s="3">
        <v>2019</v>
      </c>
      <c r="I577" s="7" t="s">
        <v>570</v>
      </c>
      <c r="J577" t="s">
        <v>1057</v>
      </c>
    </row>
    <row r="578" spans="1:10" x14ac:dyDescent="0.2">
      <c r="A578" t="s">
        <v>1211</v>
      </c>
      <c r="B578" s="2">
        <v>2000000000</v>
      </c>
      <c r="C578" s="1">
        <v>42304</v>
      </c>
      <c r="D578" t="s">
        <v>11</v>
      </c>
      <c r="E578" t="s">
        <v>246</v>
      </c>
      <c r="F578" t="s">
        <v>19</v>
      </c>
      <c r="G578" t="s">
        <v>20</v>
      </c>
      <c r="H578" s="3">
        <v>2014</v>
      </c>
      <c r="I578" s="7">
        <v>218000000</v>
      </c>
      <c r="J578" t="s">
        <v>1212</v>
      </c>
    </row>
    <row r="579" spans="1:10" x14ac:dyDescent="0.2">
      <c r="A579" t="s">
        <v>1306</v>
      </c>
      <c r="B579" s="2">
        <v>2000000000</v>
      </c>
      <c r="C579" s="1">
        <v>44313</v>
      </c>
      <c r="D579" t="s">
        <v>23</v>
      </c>
      <c r="E579" t="s">
        <v>442</v>
      </c>
      <c r="F579" t="s">
        <v>70</v>
      </c>
      <c r="G579" t="s">
        <v>14</v>
      </c>
      <c r="H579" s="3">
        <v>2014</v>
      </c>
      <c r="I579" s="7">
        <v>371000000</v>
      </c>
      <c r="J579" t="s">
        <v>1307</v>
      </c>
    </row>
    <row r="580" spans="1:10" x14ac:dyDescent="0.2">
      <c r="A580" t="s">
        <v>1058</v>
      </c>
      <c r="B580" s="2">
        <v>2000000000</v>
      </c>
      <c r="C580" s="1">
        <v>44551</v>
      </c>
      <c r="D580" t="s">
        <v>46</v>
      </c>
      <c r="E580" t="s">
        <v>1056</v>
      </c>
      <c r="F580" t="s">
        <v>19</v>
      </c>
      <c r="G580" t="s">
        <v>20</v>
      </c>
      <c r="H580" s="3">
        <v>2016</v>
      </c>
      <c r="I580" s="7">
        <v>299000000</v>
      </c>
      <c r="J580" t="s">
        <v>1059</v>
      </c>
    </row>
    <row r="581" spans="1:10" x14ac:dyDescent="0.2">
      <c r="A581" t="s">
        <v>1443</v>
      </c>
      <c r="B581" s="2">
        <v>2000000000</v>
      </c>
      <c r="C581" s="1">
        <v>44355</v>
      </c>
      <c r="D581" t="s">
        <v>11</v>
      </c>
      <c r="E581" t="s">
        <v>101</v>
      </c>
      <c r="F581" t="s">
        <v>19</v>
      </c>
      <c r="G581" t="s">
        <v>20</v>
      </c>
      <c r="H581" s="3">
        <v>2016</v>
      </c>
      <c r="I581" s="7">
        <v>432000000</v>
      </c>
      <c r="J581" t="s">
        <v>1444</v>
      </c>
    </row>
    <row r="582" spans="1:10" x14ac:dyDescent="0.2">
      <c r="A582" t="s">
        <v>1060</v>
      </c>
      <c r="B582" s="2">
        <v>2000000000</v>
      </c>
      <c r="C582" s="1">
        <v>44587</v>
      </c>
      <c r="D582" t="s">
        <v>11</v>
      </c>
      <c r="E582" t="s">
        <v>136</v>
      </c>
      <c r="F582" t="s">
        <v>137</v>
      </c>
      <c r="G582" t="s">
        <v>33</v>
      </c>
      <c r="H582" s="3">
        <v>2015</v>
      </c>
      <c r="I582" s="7">
        <v>177000000</v>
      </c>
      <c r="J582" t="s">
        <v>1061</v>
      </c>
    </row>
    <row r="583" spans="1:10" x14ac:dyDescent="0.2">
      <c r="A583" t="s">
        <v>1129</v>
      </c>
      <c r="B583" s="2">
        <v>2000000000</v>
      </c>
      <c r="C583" s="1">
        <v>43859</v>
      </c>
      <c r="D583" t="s">
        <v>201</v>
      </c>
      <c r="E583" t="s">
        <v>236</v>
      </c>
      <c r="F583" t="s">
        <v>19</v>
      </c>
      <c r="G583" t="s">
        <v>20</v>
      </c>
      <c r="H583" s="3">
        <v>2016</v>
      </c>
      <c r="I583" s="7">
        <v>139000000</v>
      </c>
      <c r="J583" t="s">
        <v>1130</v>
      </c>
    </row>
    <row r="584" spans="1:10" x14ac:dyDescent="0.2">
      <c r="A584" t="s">
        <v>1190</v>
      </c>
      <c r="B584" s="2">
        <v>2000000000</v>
      </c>
      <c r="C584" s="1">
        <v>44256</v>
      </c>
      <c r="D584" t="s">
        <v>23</v>
      </c>
      <c r="E584" t="s">
        <v>315</v>
      </c>
      <c r="F584" t="s">
        <v>316</v>
      </c>
      <c r="G584" t="s">
        <v>33</v>
      </c>
      <c r="H584" s="3">
        <v>2009</v>
      </c>
      <c r="I584" s="7">
        <v>663000000</v>
      </c>
      <c r="J584" t="s">
        <v>1191</v>
      </c>
    </row>
    <row r="585" spans="1:10" x14ac:dyDescent="0.2">
      <c r="A585" t="s">
        <v>1445</v>
      </c>
      <c r="B585" s="2">
        <v>2000000000</v>
      </c>
      <c r="C585" s="1">
        <v>44167</v>
      </c>
      <c r="D585" t="s">
        <v>97</v>
      </c>
      <c r="E585" t="s">
        <v>28</v>
      </c>
      <c r="F585" t="s">
        <v>19</v>
      </c>
      <c r="G585" t="s">
        <v>20</v>
      </c>
      <c r="H585" s="3">
        <v>2015</v>
      </c>
      <c r="I585" s="7">
        <v>373000000</v>
      </c>
      <c r="J585" t="s">
        <v>1446</v>
      </c>
    </row>
    <row r="586" spans="1:10" x14ac:dyDescent="0.2">
      <c r="A586" t="s">
        <v>1269</v>
      </c>
      <c r="B586" s="2">
        <v>2000000000</v>
      </c>
      <c r="C586" s="1">
        <v>44624</v>
      </c>
      <c r="D586" t="s">
        <v>133</v>
      </c>
      <c r="E586" t="s">
        <v>1270</v>
      </c>
      <c r="F586" t="s">
        <v>149</v>
      </c>
      <c r="G586" t="s">
        <v>33</v>
      </c>
      <c r="H586" s="3">
        <v>2011</v>
      </c>
      <c r="I586" s="7">
        <v>599000000</v>
      </c>
      <c r="J586" t="s">
        <v>1271</v>
      </c>
    </row>
    <row r="587" spans="1:10" x14ac:dyDescent="0.2">
      <c r="A587" t="s">
        <v>1159</v>
      </c>
      <c r="B587" s="2">
        <v>2000000000</v>
      </c>
      <c r="C587" s="1">
        <v>44060</v>
      </c>
      <c r="D587" t="s">
        <v>17</v>
      </c>
      <c r="E587" t="s">
        <v>315</v>
      </c>
      <c r="F587" t="s">
        <v>316</v>
      </c>
      <c r="G587" t="s">
        <v>33</v>
      </c>
      <c r="H587" s="3">
        <v>2013</v>
      </c>
      <c r="I587" s="7">
        <v>517000000</v>
      </c>
      <c r="J587" t="s">
        <v>1160</v>
      </c>
    </row>
    <row r="588" spans="1:10" x14ac:dyDescent="0.2">
      <c r="A588" t="s">
        <v>1192</v>
      </c>
      <c r="B588" s="2">
        <v>2000000000</v>
      </c>
      <c r="C588" s="1">
        <v>44446</v>
      </c>
      <c r="D588" t="s">
        <v>27</v>
      </c>
      <c r="E588" t="s">
        <v>1193</v>
      </c>
      <c r="F588" t="s">
        <v>1194</v>
      </c>
      <c r="G588" t="s">
        <v>1195</v>
      </c>
      <c r="H588" s="3">
        <v>2018</v>
      </c>
      <c r="I588" s="7">
        <v>200000000</v>
      </c>
      <c r="J588" t="s">
        <v>1196</v>
      </c>
    </row>
    <row r="589" spans="1:10" x14ac:dyDescent="0.2">
      <c r="A589" t="s">
        <v>1131</v>
      </c>
      <c r="B589" s="2">
        <v>2000000000</v>
      </c>
      <c r="C589" s="1">
        <v>44593</v>
      </c>
      <c r="D589" t="s">
        <v>27</v>
      </c>
      <c r="E589" t="s">
        <v>590</v>
      </c>
      <c r="F589" t="s">
        <v>591</v>
      </c>
      <c r="G589" t="s">
        <v>33</v>
      </c>
      <c r="H589" s="3">
        <v>2019</v>
      </c>
      <c r="I589" s="7">
        <v>236000000</v>
      </c>
      <c r="J589" t="s">
        <v>1132</v>
      </c>
    </row>
    <row r="590" spans="1:10" x14ac:dyDescent="0.2">
      <c r="A590" t="s">
        <v>1153</v>
      </c>
      <c r="B590" s="2">
        <v>2000000000</v>
      </c>
      <c r="C590" s="1">
        <v>42256</v>
      </c>
      <c r="D590" t="s">
        <v>23</v>
      </c>
      <c r="E590" t="s">
        <v>189</v>
      </c>
      <c r="F590" t="s">
        <v>190</v>
      </c>
      <c r="G590" t="s">
        <v>14</v>
      </c>
      <c r="H590" s="3">
        <v>2009</v>
      </c>
      <c r="I590" s="7">
        <v>397000000</v>
      </c>
      <c r="J590" t="s">
        <v>1154</v>
      </c>
    </row>
    <row r="591" spans="1:10" x14ac:dyDescent="0.2">
      <c r="A591" t="s">
        <v>1077</v>
      </c>
      <c r="B591" s="2">
        <v>2000000000</v>
      </c>
      <c r="C591" s="1">
        <v>44303</v>
      </c>
      <c r="D591" t="s">
        <v>17</v>
      </c>
      <c r="E591" t="s">
        <v>1078</v>
      </c>
      <c r="F591" t="s">
        <v>13</v>
      </c>
      <c r="G591" t="s">
        <v>14</v>
      </c>
      <c r="H591" s="3">
        <v>2013</v>
      </c>
      <c r="I591" s="7">
        <v>90000000</v>
      </c>
      <c r="J591" t="s">
        <v>1079</v>
      </c>
    </row>
    <row r="592" spans="1:10" x14ac:dyDescent="0.2">
      <c r="A592" t="s">
        <v>1062</v>
      </c>
      <c r="B592" s="2">
        <v>2000000000</v>
      </c>
      <c r="C592" s="1">
        <v>44455</v>
      </c>
      <c r="D592" t="s">
        <v>23</v>
      </c>
      <c r="E592" t="s">
        <v>1063</v>
      </c>
      <c r="F592" t="s">
        <v>19</v>
      </c>
      <c r="G592" t="s">
        <v>20</v>
      </c>
      <c r="H592" s="3">
        <v>2019</v>
      </c>
      <c r="I592" s="7">
        <v>225000000</v>
      </c>
      <c r="J592" t="s">
        <v>1064</v>
      </c>
    </row>
    <row r="593" spans="1:10" x14ac:dyDescent="0.2">
      <c r="A593" t="s">
        <v>939</v>
      </c>
      <c r="B593" s="2">
        <v>2000000000</v>
      </c>
      <c r="C593" s="1">
        <v>43000</v>
      </c>
      <c r="D593" t="s">
        <v>213</v>
      </c>
      <c r="E593" t="s">
        <v>77</v>
      </c>
      <c r="F593" t="s">
        <v>13</v>
      </c>
      <c r="G593" t="s">
        <v>14</v>
      </c>
      <c r="H593" s="3">
        <v>2012</v>
      </c>
      <c r="I593" s="7">
        <v>71000000</v>
      </c>
      <c r="J593" t="s">
        <v>940</v>
      </c>
    </row>
    <row r="594" spans="1:10" x14ac:dyDescent="0.2">
      <c r="A594" t="s">
        <v>1447</v>
      </c>
      <c r="B594" s="2">
        <v>2000000000</v>
      </c>
      <c r="C594" s="1">
        <v>43199</v>
      </c>
      <c r="D594" t="s">
        <v>36</v>
      </c>
      <c r="E594" t="s">
        <v>581</v>
      </c>
      <c r="F594" t="s">
        <v>13</v>
      </c>
      <c r="G594" t="s">
        <v>14</v>
      </c>
      <c r="H594" s="3">
        <v>2007</v>
      </c>
      <c r="I594" s="7">
        <v>768000000</v>
      </c>
      <c r="J594" t="s">
        <v>1448</v>
      </c>
    </row>
    <row r="595" spans="1:10" x14ac:dyDescent="0.2">
      <c r="A595" t="s">
        <v>1449</v>
      </c>
      <c r="B595" s="2">
        <v>2000000000</v>
      </c>
      <c r="C595" s="1">
        <v>44098</v>
      </c>
      <c r="D595" t="s">
        <v>23</v>
      </c>
      <c r="E595" t="s">
        <v>24</v>
      </c>
      <c r="F595" t="s">
        <v>13</v>
      </c>
      <c r="G595" t="s">
        <v>14</v>
      </c>
      <c r="H595" s="3">
        <v>2015</v>
      </c>
      <c r="I595" s="7">
        <v>950000000</v>
      </c>
      <c r="J595" t="s">
        <v>1450</v>
      </c>
    </row>
    <row r="596" spans="1:10" x14ac:dyDescent="0.2">
      <c r="A596" t="s">
        <v>1451</v>
      </c>
      <c r="B596" s="2">
        <v>2000000000</v>
      </c>
      <c r="C596" s="1">
        <v>44419</v>
      </c>
      <c r="D596" t="s">
        <v>11</v>
      </c>
      <c r="E596" t="s">
        <v>24</v>
      </c>
      <c r="F596" t="s">
        <v>13</v>
      </c>
      <c r="G596" t="s">
        <v>14</v>
      </c>
      <c r="H596" s="3">
        <v>2014</v>
      </c>
      <c r="I596" s="7">
        <v>786000000</v>
      </c>
      <c r="J596" t="s">
        <v>1452</v>
      </c>
    </row>
    <row r="597" spans="1:10" x14ac:dyDescent="0.2">
      <c r="A597" t="s">
        <v>1264</v>
      </c>
      <c r="B597" s="2">
        <v>2000000000</v>
      </c>
      <c r="C597" s="1">
        <v>43167</v>
      </c>
      <c r="D597" t="s">
        <v>11</v>
      </c>
      <c r="E597" t="s">
        <v>77</v>
      </c>
      <c r="F597" t="s">
        <v>13</v>
      </c>
      <c r="G597" t="s">
        <v>14</v>
      </c>
      <c r="H597" s="3">
        <v>2012</v>
      </c>
      <c r="I597" s="7">
        <v>401000000</v>
      </c>
      <c r="J597" t="s">
        <v>1265</v>
      </c>
    </row>
    <row r="598" spans="1:10" x14ac:dyDescent="0.2">
      <c r="A598" t="s">
        <v>1197</v>
      </c>
      <c r="B598" s="2">
        <v>2000000000</v>
      </c>
      <c r="C598" s="1">
        <v>44509</v>
      </c>
      <c r="D598" t="s">
        <v>27</v>
      </c>
      <c r="E598" t="s">
        <v>820</v>
      </c>
      <c r="F598" t="s">
        <v>19</v>
      </c>
      <c r="G598" t="s">
        <v>20</v>
      </c>
      <c r="H598" s="3">
        <v>2015</v>
      </c>
      <c r="I598" s="7">
        <v>275000000</v>
      </c>
      <c r="J598" t="s">
        <v>1198</v>
      </c>
    </row>
    <row r="599" spans="1:10" x14ac:dyDescent="0.2">
      <c r="A599" t="s">
        <v>1065</v>
      </c>
      <c r="B599" s="2">
        <v>2000000000</v>
      </c>
      <c r="C599" s="1">
        <v>44180</v>
      </c>
      <c r="D599" t="s">
        <v>36</v>
      </c>
      <c r="E599" t="s">
        <v>437</v>
      </c>
      <c r="F599" t="s">
        <v>19</v>
      </c>
      <c r="G599" t="s">
        <v>20</v>
      </c>
      <c r="H599" s="3">
        <v>2010</v>
      </c>
      <c r="I599" s="7">
        <v>331000000</v>
      </c>
      <c r="J599" t="s">
        <v>1066</v>
      </c>
    </row>
    <row r="600" spans="1:10" x14ac:dyDescent="0.2">
      <c r="A600" t="s">
        <v>1067</v>
      </c>
      <c r="B600" s="2">
        <v>2000000000</v>
      </c>
      <c r="C600" s="1">
        <v>44340</v>
      </c>
      <c r="D600" t="s">
        <v>27</v>
      </c>
      <c r="E600" t="s">
        <v>28</v>
      </c>
      <c r="F600" t="s">
        <v>19</v>
      </c>
      <c r="G600" t="s">
        <v>20</v>
      </c>
      <c r="H600" s="3">
        <v>2015</v>
      </c>
      <c r="I600" s="7">
        <v>340000000</v>
      </c>
      <c r="J600" t="s">
        <v>1068</v>
      </c>
    </row>
    <row r="601" spans="1:10" x14ac:dyDescent="0.2">
      <c r="A601" t="s">
        <v>1133</v>
      </c>
      <c r="B601" s="2">
        <v>2000000000</v>
      </c>
      <c r="C601" s="1">
        <v>42171</v>
      </c>
      <c r="D601" t="s">
        <v>36</v>
      </c>
      <c r="E601" t="s">
        <v>1134</v>
      </c>
      <c r="F601" t="s">
        <v>13</v>
      </c>
      <c r="G601" t="s">
        <v>14</v>
      </c>
      <c r="H601" s="3">
        <v>2006</v>
      </c>
      <c r="I601" s="7">
        <v>445000000</v>
      </c>
      <c r="J601" t="s">
        <v>1135</v>
      </c>
    </row>
    <row r="602" spans="1:10" x14ac:dyDescent="0.2">
      <c r="A602" t="s">
        <v>1453</v>
      </c>
      <c r="B602" s="2">
        <v>2000000000</v>
      </c>
      <c r="C602" s="1">
        <v>44510</v>
      </c>
      <c r="D602" t="s">
        <v>27</v>
      </c>
      <c r="E602" t="s">
        <v>42</v>
      </c>
      <c r="F602" t="s">
        <v>43</v>
      </c>
      <c r="G602" t="s">
        <v>33</v>
      </c>
      <c r="H602" s="3">
        <v>2018</v>
      </c>
      <c r="I602" s="7">
        <v>339000000</v>
      </c>
      <c r="J602" t="s">
        <v>1454</v>
      </c>
    </row>
    <row r="603" spans="1:10" x14ac:dyDescent="0.2">
      <c r="A603" t="s">
        <v>1255</v>
      </c>
      <c r="B603" s="2">
        <v>2000000000</v>
      </c>
      <c r="C603" s="1">
        <v>42236</v>
      </c>
      <c r="D603" t="s">
        <v>97</v>
      </c>
      <c r="E603" t="s">
        <v>101</v>
      </c>
      <c r="F603" t="s">
        <v>19</v>
      </c>
      <c r="G603" t="s">
        <v>20</v>
      </c>
      <c r="H603" s="3">
        <v>2007</v>
      </c>
      <c r="I603" s="7">
        <v>374000000</v>
      </c>
      <c r="J603" t="s">
        <v>1256</v>
      </c>
    </row>
    <row r="604" spans="1:10" x14ac:dyDescent="0.2">
      <c r="A604" t="s">
        <v>1223</v>
      </c>
      <c r="B604" s="2">
        <v>2000000000</v>
      </c>
      <c r="C604" s="1">
        <v>43405</v>
      </c>
      <c r="D604" t="s">
        <v>49</v>
      </c>
      <c r="E604" t="s">
        <v>198</v>
      </c>
      <c r="F604" t="s">
        <v>19</v>
      </c>
      <c r="G604" t="s">
        <v>20</v>
      </c>
      <c r="H604" s="3">
        <v>2015</v>
      </c>
      <c r="I604" s="7">
        <v>423000000</v>
      </c>
      <c r="J604" t="s">
        <v>1224</v>
      </c>
    </row>
    <row r="605" spans="1:10" x14ac:dyDescent="0.2">
      <c r="A605" t="s">
        <v>1608</v>
      </c>
      <c r="B605" s="2">
        <v>1000000000</v>
      </c>
      <c r="C605" s="1">
        <v>44616</v>
      </c>
      <c r="D605" t="s">
        <v>23</v>
      </c>
      <c r="E605" t="s">
        <v>437</v>
      </c>
      <c r="F605" t="s">
        <v>19</v>
      </c>
      <c r="G605" t="s">
        <v>20</v>
      </c>
      <c r="H605" s="3">
        <v>2017</v>
      </c>
      <c r="I605" s="7">
        <v>294000000</v>
      </c>
      <c r="J605" t="s">
        <v>1609</v>
      </c>
    </row>
    <row r="606" spans="1:10" x14ac:dyDescent="0.2">
      <c r="A606" t="s">
        <v>2125</v>
      </c>
      <c r="B606" s="2">
        <v>1000000000</v>
      </c>
      <c r="C606" s="1">
        <v>44495</v>
      </c>
      <c r="D606" t="s">
        <v>46</v>
      </c>
      <c r="E606" t="s">
        <v>101</v>
      </c>
      <c r="F606" t="s">
        <v>19</v>
      </c>
      <c r="G606" t="s">
        <v>20</v>
      </c>
      <c r="H606" s="3">
        <v>2015</v>
      </c>
      <c r="I606" s="7">
        <v>294000000</v>
      </c>
      <c r="J606" t="s">
        <v>2126</v>
      </c>
    </row>
    <row r="607" spans="1:10" x14ac:dyDescent="0.2">
      <c r="A607" t="s">
        <v>1999</v>
      </c>
      <c r="B607" s="2">
        <v>1000000000</v>
      </c>
      <c r="C607" s="1">
        <v>44438</v>
      </c>
      <c r="D607" t="s">
        <v>124</v>
      </c>
      <c r="E607" t="s">
        <v>298</v>
      </c>
      <c r="F607" t="s">
        <v>13</v>
      </c>
      <c r="G607" t="s">
        <v>14</v>
      </c>
      <c r="H607" s="3">
        <v>2014</v>
      </c>
      <c r="I607" s="7">
        <v>86000000</v>
      </c>
      <c r="J607" t="s">
        <v>2000</v>
      </c>
    </row>
    <row r="608" spans="1:10" x14ac:dyDescent="0.2">
      <c r="A608" t="s">
        <v>1455</v>
      </c>
      <c r="B608" s="2">
        <v>1000000000</v>
      </c>
      <c r="C608" s="1">
        <v>44221</v>
      </c>
      <c r="D608" t="s">
        <v>46</v>
      </c>
      <c r="E608" t="s">
        <v>77</v>
      </c>
      <c r="F608" t="s">
        <v>13</v>
      </c>
      <c r="G608" t="s">
        <v>14</v>
      </c>
      <c r="H608" s="3">
        <v>2013</v>
      </c>
      <c r="I608" s="7">
        <v>188000000</v>
      </c>
      <c r="J608" t="s">
        <v>1456</v>
      </c>
    </row>
    <row r="609" spans="1:10" x14ac:dyDescent="0.2">
      <c r="A609" t="s">
        <v>2001</v>
      </c>
      <c r="B609" s="2">
        <v>1000000000</v>
      </c>
      <c r="C609" s="1">
        <v>42289</v>
      </c>
      <c r="D609" t="s">
        <v>36</v>
      </c>
      <c r="E609" t="s">
        <v>12</v>
      </c>
      <c r="F609" t="s">
        <v>13</v>
      </c>
      <c r="G609" t="s">
        <v>14</v>
      </c>
      <c r="H609" s="3">
        <v>2014</v>
      </c>
      <c r="I609" s="7">
        <v>300000000</v>
      </c>
      <c r="J609" t="s">
        <v>2002</v>
      </c>
    </row>
    <row r="610" spans="1:10" x14ac:dyDescent="0.2">
      <c r="A610" t="s">
        <v>1900</v>
      </c>
      <c r="B610" s="2">
        <v>1000000000</v>
      </c>
      <c r="C610" s="1">
        <v>44497</v>
      </c>
      <c r="D610" t="s">
        <v>27</v>
      </c>
      <c r="E610" t="s">
        <v>69</v>
      </c>
      <c r="F610" t="s">
        <v>70</v>
      </c>
      <c r="G610" t="s">
        <v>14</v>
      </c>
      <c r="H610" s="3">
        <v>2016</v>
      </c>
      <c r="I610" s="7">
        <v>458000000</v>
      </c>
      <c r="J610" t="s">
        <v>1901</v>
      </c>
    </row>
    <row r="611" spans="1:10" x14ac:dyDescent="0.2">
      <c r="A611" t="s">
        <v>1805</v>
      </c>
      <c r="B611" s="2">
        <v>1000000000</v>
      </c>
      <c r="C611" s="1">
        <v>44323</v>
      </c>
      <c r="D611" t="s">
        <v>11</v>
      </c>
      <c r="E611" t="s">
        <v>282</v>
      </c>
      <c r="F611" t="s">
        <v>230</v>
      </c>
      <c r="G611" t="s">
        <v>20</v>
      </c>
      <c r="H611" s="3">
        <v>2016</v>
      </c>
      <c r="I611" s="7">
        <v>191000000</v>
      </c>
      <c r="J611" t="s">
        <v>1806</v>
      </c>
    </row>
    <row r="612" spans="1:10" x14ac:dyDescent="0.2">
      <c r="A612" t="s">
        <v>1807</v>
      </c>
      <c r="B612" s="2">
        <v>1000000000</v>
      </c>
      <c r="C612" s="1">
        <v>44537</v>
      </c>
      <c r="D612" t="s">
        <v>27</v>
      </c>
      <c r="E612" t="s">
        <v>551</v>
      </c>
      <c r="F612" t="s">
        <v>19</v>
      </c>
      <c r="G612" t="s">
        <v>20</v>
      </c>
      <c r="H612" s="3">
        <v>2018</v>
      </c>
      <c r="I612" s="7">
        <v>111000000</v>
      </c>
      <c r="J612" t="s">
        <v>1808</v>
      </c>
    </row>
    <row r="613" spans="1:10" x14ac:dyDescent="0.2">
      <c r="A613" t="s">
        <v>2003</v>
      </c>
      <c r="B613" s="2">
        <v>1000000000</v>
      </c>
      <c r="C613" s="1">
        <v>44448</v>
      </c>
      <c r="D613" t="s">
        <v>124</v>
      </c>
      <c r="E613" t="s">
        <v>148</v>
      </c>
      <c r="F613" t="s">
        <v>149</v>
      </c>
      <c r="G613" t="s">
        <v>33</v>
      </c>
      <c r="H613" s="3">
        <v>2018</v>
      </c>
      <c r="I613" s="7">
        <v>240000000</v>
      </c>
      <c r="J613" t="s">
        <v>2004</v>
      </c>
    </row>
    <row r="614" spans="1:10" x14ac:dyDescent="0.2">
      <c r="A614" t="s">
        <v>2005</v>
      </c>
      <c r="B614" s="2">
        <v>1000000000</v>
      </c>
      <c r="C614" s="1">
        <v>44299</v>
      </c>
      <c r="D614" t="s">
        <v>11</v>
      </c>
      <c r="E614" t="s">
        <v>12</v>
      </c>
      <c r="F614" t="s">
        <v>13</v>
      </c>
      <c r="G614" t="s">
        <v>14</v>
      </c>
      <c r="H614" s="3">
        <v>2017</v>
      </c>
      <c r="I614" s="7">
        <v>273000000</v>
      </c>
      <c r="J614" t="s">
        <v>2006</v>
      </c>
    </row>
    <row r="615" spans="1:10" x14ac:dyDescent="0.2">
      <c r="A615" t="s">
        <v>2007</v>
      </c>
      <c r="B615" s="2">
        <v>1000000000</v>
      </c>
      <c r="C615" s="1">
        <v>44370</v>
      </c>
      <c r="D615" t="s">
        <v>36</v>
      </c>
      <c r="E615" t="s">
        <v>101</v>
      </c>
      <c r="F615" t="s">
        <v>19</v>
      </c>
      <c r="G615" t="s">
        <v>20</v>
      </c>
      <c r="H615" s="3">
        <v>2014</v>
      </c>
      <c r="I615" s="7">
        <v>226000000</v>
      </c>
      <c r="J615" t="s">
        <v>2008</v>
      </c>
    </row>
    <row r="616" spans="1:10" x14ac:dyDescent="0.2">
      <c r="A616" t="s">
        <v>2009</v>
      </c>
      <c r="B616" s="2">
        <v>1000000000</v>
      </c>
      <c r="C616" s="1">
        <v>44473</v>
      </c>
      <c r="D616" t="s">
        <v>27</v>
      </c>
      <c r="E616" t="s">
        <v>73</v>
      </c>
      <c r="F616" t="s">
        <v>74</v>
      </c>
      <c r="G616" t="s">
        <v>14</v>
      </c>
      <c r="H616" s="3">
        <v>2018</v>
      </c>
      <c r="I616" s="7">
        <v>245000000</v>
      </c>
      <c r="J616" t="s">
        <v>2010</v>
      </c>
    </row>
    <row r="617" spans="1:10" x14ac:dyDescent="0.2">
      <c r="A617" t="s">
        <v>1809</v>
      </c>
      <c r="B617" s="2">
        <v>1000000000</v>
      </c>
      <c r="C617" s="1">
        <v>44350</v>
      </c>
      <c r="D617" t="s">
        <v>36</v>
      </c>
      <c r="E617" t="s">
        <v>257</v>
      </c>
      <c r="F617" t="s">
        <v>19</v>
      </c>
      <c r="G617" t="s">
        <v>20</v>
      </c>
      <c r="H617" s="3">
        <v>2012</v>
      </c>
      <c r="I617" s="7">
        <v>192000000</v>
      </c>
      <c r="J617" t="s">
        <v>1810</v>
      </c>
    </row>
    <row r="618" spans="1:10" x14ac:dyDescent="0.2">
      <c r="A618" t="s">
        <v>1629</v>
      </c>
      <c r="B618" s="2">
        <v>1000000000</v>
      </c>
      <c r="C618" s="1">
        <v>44599</v>
      </c>
      <c r="D618" t="s">
        <v>201</v>
      </c>
      <c r="E618" t="s">
        <v>28</v>
      </c>
      <c r="F618" t="s">
        <v>19</v>
      </c>
      <c r="G618" t="s">
        <v>20</v>
      </c>
      <c r="H618" s="3">
        <v>2019</v>
      </c>
      <c r="I618" s="7">
        <v>228000000</v>
      </c>
      <c r="J618" t="s">
        <v>1630</v>
      </c>
    </row>
    <row r="619" spans="1:10" x14ac:dyDescent="0.2">
      <c r="A619" t="s">
        <v>1706</v>
      </c>
      <c r="B619" s="2">
        <v>1000000000</v>
      </c>
      <c r="C619" s="1">
        <v>44469</v>
      </c>
      <c r="D619" t="s">
        <v>27</v>
      </c>
      <c r="E619" t="s">
        <v>101</v>
      </c>
      <c r="F619" t="s">
        <v>19</v>
      </c>
      <c r="G619" t="s">
        <v>20</v>
      </c>
      <c r="H619" s="3">
        <v>2015</v>
      </c>
      <c r="I619" s="7">
        <v>156000000</v>
      </c>
      <c r="J619" t="s">
        <v>1707</v>
      </c>
    </row>
    <row r="620" spans="1:10" x14ac:dyDescent="0.2">
      <c r="A620" t="s">
        <v>2011</v>
      </c>
      <c r="B620" s="2">
        <v>1000000000</v>
      </c>
      <c r="C620" s="1">
        <v>43860</v>
      </c>
      <c r="D620" t="s">
        <v>97</v>
      </c>
      <c r="E620" t="s">
        <v>28</v>
      </c>
      <c r="F620" t="s">
        <v>19</v>
      </c>
      <c r="G620" t="s">
        <v>20</v>
      </c>
      <c r="H620" s="3">
        <v>2015</v>
      </c>
      <c r="I620" s="7">
        <v>524000000</v>
      </c>
      <c r="J620" t="s">
        <v>2012</v>
      </c>
    </row>
    <row r="621" spans="1:10" x14ac:dyDescent="0.2">
      <c r="A621" t="s">
        <v>1457</v>
      </c>
      <c r="B621" s="2">
        <v>1000000000</v>
      </c>
      <c r="C621" s="1">
        <v>44104</v>
      </c>
      <c r="D621" t="s">
        <v>97</v>
      </c>
      <c r="E621" t="s">
        <v>1458</v>
      </c>
      <c r="F621" t="s">
        <v>19</v>
      </c>
      <c r="G621" t="s">
        <v>20</v>
      </c>
      <c r="H621" s="3">
        <v>2013</v>
      </c>
      <c r="I621" s="7">
        <v>94000000</v>
      </c>
      <c r="J621" t="s">
        <v>1459</v>
      </c>
    </row>
    <row r="622" spans="1:10" x14ac:dyDescent="0.2">
      <c r="A622" t="s">
        <v>2013</v>
      </c>
      <c r="B622" s="2">
        <v>1000000000</v>
      </c>
      <c r="C622" s="1">
        <v>44636</v>
      </c>
      <c r="D622" t="s">
        <v>36</v>
      </c>
      <c r="E622" t="s">
        <v>69</v>
      </c>
      <c r="F622" t="s">
        <v>70</v>
      </c>
      <c r="G622" t="s">
        <v>14</v>
      </c>
      <c r="H622" s="3">
        <v>2008</v>
      </c>
      <c r="I622" s="7">
        <v>240000000</v>
      </c>
      <c r="J622" t="s">
        <v>2014</v>
      </c>
    </row>
    <row r="623" spans="1:10" x14ac:dyDescent="0.2">
      <c r="A623" t="s">
        <v>2015</v>
      </c>
      <c r="B623" s="2">
        <v>1000000000</v>
      </c>
      <c r="C623" s="1">
        <v>44333</v>
      </c>
      <c r="D623" t="s">
        <v>27</v>
      </c>
      <c r="E623" t="s">
        <v>246</v>
      </c>
      <c r="F623" t="s">
        <v>19</v>
      </c>
      <c r="G623" t="s">
        <v>20</v>
      </c>
      <c r="H623" s="3">
        <v>2019</v>
      </c>
      <c r="I623" s="7">
        <v>243000000</v>
      </c>
      <c r="J623" t="s">
        <v>2016</v>
      </c>
    </row>
    <row r="624" spans="1:10" x14ac:dyDescent="0.2">
      <c r="A624" t="s">
        <v>2017</v>
      </c>
      <c r="B624" s="2">
        <v>1000000000</v>
      </c>
      <c r="C624" s="1">
        <v>44390</v>
      </c>
      <c r="D624" t="s">
        <v>11</v>
      </c>
      <c r="E624" t="s">
        <v>497</v>
      </c>
      <c r="F624" t="s">
        <v>19</v>
      </c>
      <c r="G624" t="s">
        <v>20</v>
      </c>
      <c r="H624" s="3">
        <v>2016</v>
      </c>
      <c r="I624" s="7">
        <v>187000000</v>
      </c>
      <c r="J624" t="s">
        <v>2018</v>
      </c>
    </row>
    <row r="625" spans="1:10" x14ac:dyDescent="0.2">
      <c r="A625" t="s">
        <v>2019</v>
      </c>
      <c r="B625" s="2">
        <v>1000000000</v>
      </c>
      <c r="C625" s="1">
        <v>44537</v>
      </c>
      <c r="D625" t="s">
        <v>701</v>
      </c>
      <c r="E625" t="s">
        <v>1741</v>
      </c>
      <c r="F625" t="s">
        <v>19</v>
      </c>
      <c r="G625" t="s">
        <v>20</v>
      </c>
      <c r="H625" s="3">
        <v>2019</v>
      </c>
      <c r="I625" s="7">
        <v>160000000</v>
      </c>
      <c r="J625" t="s">
        <v>2020</v>
      </c>
    </row>
    <row r="626" spans="1:10" x14ac:dyDescent="0.2">
      <c r="A626" t="s">
        <v>1902</v>
      </c>
      <c r="B626" s="2">
        <v>1000000000</v>
      </c>
      <c r="C626" s="1">
        <v>44454</v>
      </c>
      <c r="D626" t="s">
        <v>36</v>
      </c>
      <c r="E626" t="s">
        <v>69</v>
      </c>
      <c r="F626" t="s">
        <v>70</v>
      </c>
      <c r="G626" t="s">
        <v>14</v>
      </c>
      <c r="H626" s="3">
        <v>2019</v>
      </c>
      <c r="I626" s="7">
        <v>193000000</v>
      </c>
      <c r="J626" t="s">
        <v>1903</v>
      </c>
    </row>
    <row r="627" spans="1:10" x14ac:dyDescent="0.2">
      <c r="A627" t="s">
        <v>1460</v>
      </c>
      <c r="B627" s="2">
        <v>1000000000</v>
      </c>
      <c r="C627" s="1">
        <v>43616</v>
      </c>
      <c r="D627" t="s">
        <v>97</v>
      </c>
      <c r="E627" t="s">
        <v>1461</v>
      </c>
      <c r="F627" t="s">
        <v>190</v>
      </c>
      <c r="G627" t="s">
        <v>14</v>
      </c>
      <c r="H627" s="3">
        <v>2000</v>
      </c>
      <c r="I627" s="7">
        <v>62000000</v>
      </c>
      <c r="J627" t="s">
        <v>1462</v>
      </c>
    </row>
    <row r="628" spans="1:10" x14ac:dyDescent="0.2">
      <c r="A628" t="s">
        <v>2021</v>
      </c>
      <c r="B628" s="2">
        <v>1000000000</v>
      </c>
      <c r="C628" s="1">
        <v>44635</v>
      </c>
      <c r="D628" t="s">
        <v>36</v>
      </c>
      <c r="E628" t="s">
        <v>277</v>
      </c>
      <c r="F628" t="s">
        <v>19</v>
      </c>
      <c r="G628" t="s">
        <v>20</v>
      </c>
      <c r="H628" s="3">
        <v>2021</v>
      </c>
      <c r="I628" s="7">
        <v>200000000</v>
      </c>
      <c r="J628" t="s">
        <v>2022</v>
      </c>
    </row>
    <row r="629" spans="1:10" x14ac:dyDescent="0.2">
      <c r="A629" t="s">
        <v>1600</v>
      </c>
      <c r="B629" s="2">
        <v>1000000000</v>
      </c>
      <c r="C629" s="1">
        <v>42020</v>
      </c>
      <c r="D629" t="s">
        <v>213</v>
      </c>
      <c r="E629" t="s">
        <v>12</v>
      </c>
      <c r="F629" t="s">
        <v>13</v>
      </c>
      <c r="G629" t="s">
        <v>14</v>
      </c>
      <c r="H629" s="3">
        <v>2014</v>
      </c>
      <c r="I629" s="7">
        <v>116000000</v>
      </c>
      <c r="J629" t="s">
        <v>1601</v>
      </c>
    </row>
    <row r="630" spans="1:10" x14ac:dyDescent="0.2">
      <c r="A630" t="s">
        <v>2023</v>
      </c>
      <c r="B630" s="2">
        <v>1000000000</v>
      </c>
      <c r="C630" s="1">
        <v>44265</v>
      </c>
      <c r="D630" t="s">
        <v>201</v>
      </c>
      <c r="E630" t="s">
        <v>2024</v>
      </c>
      <c r="F630" t="s">
        <v>357</v>
      </c>
      <c r="G630" t="s">
        <v>14</v>
      </c>
      <c r="H630" s="3">
        <v>2015</v>
      </c>
      <c r="I630" s="7">
        <v>265000000</v>
      </c>
      <c r="J630" t="s">
        <v>2025</v>
      </c>
    </row>
    <row r="631" spans="1:10" x14ac:dyDescent="0.2">
      <c r="A631" t="s">
        <v>2026</v>
      </c>
      <c r="B631" s="2">
        <v>1000000000</v>
      </c>
      <c r="C631" s="1">
        <v>44460</v>
      </c>
      <c r="D631" t="s">
        <v>36</v>
      </c>
      <c r="E631" t="s">
        <v>528</v>
      </c>
      <c r="F631" t="s">
        <v>19</v>
      </c>
      <c r="G631" t="s">
        <v>20</v>
      </c>
      <c r="H631" s="3">
        <v>2019</v>
      </c>
      <c r="I631" s="7" t="s">
        <v>570</v>
      </c>
      <c r="J631" t="s">
        <v>2027</v>
      </c>
    </row>
    <row r="632" spans="1:10" x14ac:dyDescent="0.2">
      <c r="A632" t="s">
        <v>2028</v>
      </c>
      <c r="B632" s="2">
        <v>1000000000</v>
      </c>
      <c r="C632" s="1">
        <v>44567</v>
      </c>
      <c r="D632" t="s">
        <v>46</v>
      </c>
      <c r="E632" t="s">
        <v>2029</v>
      </c>
      <c r="F632" t="s">
        <v>230</v>
      </c>
      <c r="G632" t="s">
        <v>20</v>
      </c>
      <c r="H632" s="3">
        <v>2010</v>
      </c>
      <c r="I632" s="7">
        <v>534000000</v>
      </c>
      <c r="J632" t="s">
        <v>2030</v>
      </c>
    </row>
    <row r="633" spans="1:10" x14ac:dyDescent="0.2">
      <c r="A633" t="s">
        <v>1641</v>
      </c>
      <c r="B633" s="2">
        <v>1000000000</v>
      </c>
      <c r="C633" s="1">
        <v>44300</v>
      </c>
      <c r="D633" t="s">
        <v>213</v>
      </c>
      <c r="E633" t="s">
        <v>28</v>
      </c>
      <c r="F633" t="s">
        <v>19</v>
      </c>
      <c r="G633" t="s">
        <v>20</v>
      </c>
      <c r="H633" s="3">
        <v>2015</v>
      </c>
      <c r="I633" s="7">
        <v>303000000</v>
      </c>
      <c r="J633" t="s">
        <v>1642</v>
      </c>
    </row>
    <row r="634" spans="1:10" x14ac:dyDescent="0.2">
      <c r="A634" t="s">
        <v>1895</v>
      </c>
      <c r="B634" s="2">
        <v>1000000000</v>
      </c>
      <c r="C634" s="1">
        <v>44404</v>
      </c>
      <c r="D634" t="s">
        <v>27</v>
      </c>
      <c r="E634" t="s">
        <v>198</v>
      </c>
      <c r="F634" t="s">
        <v>19</v>
      </c>
      <c r="G634" t="s">
        <v>20</v>
      </c>
      <c r="H634" s="3">
        <v>2016</v>
      </c>
      <c r="I634" s="7">
        <v>292000000</v>
      </c>
      <c r="J634" t="s">
        <v>1896</v>
      </c>
    </row>
    <row r="635" spans="1:10" x14ac:dyDescent="0.2">
      <c r="A635" t="s">
        <v>1721</v>
      </c>
      <c r="B635" s="2">
        <v>1000000000</v>
      </c>
      <c r="C635" s="1">
        <v>44586</v>
      </c>
      <c r="D635" t="s">
        <v>97</v>
      </c>
      <c r="E635" t="s">
        <v>101</v>
      </c>
      <c r="F635" t="s">
        <v>19</v>
      </c>
      <c r="G635" t="s">
        <v>20</v>
      </c>
      <c r="H635" s="3">
        <v>2010</v>
      </c>
      <c r="I635" s="7">
        <v>115000000</v>
      </c>
      <c r="J635" t="s">
        <v>1722</v>
      </c>
    </row>
    <row r="636" spans="1:10" x14ac:dyDescent="0.2">
      <c r="A636" t="s">
        <v>2031</v>
      </c>
      <c r="B636" s="2">
        <v>1000000000</v>
      </c>
      <c r="C636" s="1">
        <v>44495</v>
      </c>
      <c r="D636" t="s">
        <v>11</v>
      </c>
      <c r="E636" t="s">
        <v>101</v>
      </c>
      <c r="F636" t="s">
        <v>19</v>
      </c>
      <c r="G636" t="s">
        <v>20</v>
      </c>
      <c r="H636" s="3">
        <v>2011</v>
      </c>
      <c r="I636" s="7">
        <v>294000000</v>
      </c>
      <c r="J636" t="s">
        <v>2032</v>
      </c>
    </row>
    <row r="637" spans="1:10" x14ac:dyDescent="0.2">
      <c r="A637" t="s">
        <v>1643</v>
      </c>
      <c r="B637" s="2">
        <v>1000000000</v>
      </c>
      <c r="C637" s="1">
        <v>43600</v>
      </c>
      <c r="D637" t="s">
        <v>23</v>
      </c>
      <c r="E637" t="s">
        <v>101</v>
      </c>
      <c r="F637" t="s">
        <v>19</v>
      </c>
      <c r="G637" t="s">
        <v>20</v>
      </c>
      <c r="H637" s="3">
        <v>2015</v>
      </c>
      <c r="I637" s="7">
        <v>181000000</v>
      </c>
      <c r="J637" t="s">
        <v>1644</v>
      </c>
    </row>
    <row r="638" spans="1:10" x14ac:dyDescent="0.2">
      <c r="A638" t="s">
        <v>2033</v>
      </c>
      <c r="B638" s="2">
        <v>1000000000</v>
      </c>
      <c r="C638" s="1">
        <v>44607</v>
      </c>
      <c r="D638" t="s">
        <v>36</v>
      </c>
      <c r="E638" t="s">
        <v>1918</v>
      </c>
      <c r="F638" t="s">
        <v>230</v>
      </c>
      <c r="G638" t="s">
        <v>20</v>
      </c>
      <c r="H638" s="3">
        <v>2020</v>
      </c>
      <c r="I638" s="7">
        <v>64000000</v>
      </c>
      <c r="J638" t="s">
        <v>2034</v>
      </c>
    </row>
    <row r="639" spans="1:10" x14ac:dyDescent="0.2">
      <c r="A639" t="s">
        <v>2035</v>
      </c>
      <c r="B639" s="2">
        <v>1000000000</v>
      </c>
      <c r="C639" s="1">
        <v>44243</v>
      </c>
      <c r="D639" t="s">
        <v>17</v>
      </c>
      <c r="E639" t="s">
        <v>811</v>
      </c>
      <c r="F639" t="s">
        <v>19</v>
      </c>
      <c r="G639" t="s">
        <v>20</v>
      </c>
      <c r="H639" s="3">
        <v>2016</v>
      </c>
      <c r="I639" s="7">
        <v>150000000</v>
      </c>
      <c r="J639" t="s">
        <v>2036</v>
      </c>
    </row>
    <row r="640" spans="1:10" x14ac:dyDescent="0.2">
      <c r="A640" t="s">
        <v>1463</v>
      </c>
      <c r="B640" s="2">
        <v>1000000000</v>
      </c>
      <c r="C640" s="1">
        <v>44329</v>
      </c>
      <c r="D640" t="s">
        <v>52</v>
      </c>
      <c r="E640" t="s">
        <v>1464</v>
      </c>
      <c r="F640" t="s">
        <v>19</v>
      </c>
      <c r="G640" t="s">
        <v>20</v>
      </c>
      <c r="H640" s="3">
        <v>2009</v>
      </c>
      <c r="I640" s="7">
        <v>206000000</v>
      </c>
      <c r="J640" t="s">
        <v>1465</v>
      </c>
    </row>
    <row r="641" spans="1:10" x14ac:dyDescent="0.2">
      <c r="A641" t="s">
        <v>2037</v>
      </c>
      <c r="B641" s="2">
        <v>1000000000</v>
      </c>
      <c r="C641" s="1">
        <v>43356</v>
      </c>
      <c r="D641" t="s">
        <v>133</v>
      </c>
      <c r="E641" t="s">
        <v>77</v>
      </c>
      <c r="F641" t="s">
        <v>13</v>
      </c>
      <c r="G641" t="s">
        <v>14</v>
      </c>
      <c r="H641" s="3">
        <v>2015</v>
      </c>
      <c r="I641" s="7">
        <v>697000000</v>
      </c>
      <c r="J641" t="s">
        <v>2038</v>
      </c>
    </row>
    <row r="642" spans="1:10" x14ac:dyDescent="0.2">
      <c r="A642" t="s">
        <v>2039</v>
      </c>
      <c r="B642" s="2">
        <v>1000000000</v>
      </c>
      <c r="C642" s="1">
        <v>42026</v>
      </c>
      <c r="D642" t="s">
        <v>23</v>
      </c>
      <c r="E642" t="s">
        <v>298</v>
      </c>
      <c r="F642" t="s">
        <v>13</v>
      </c>
      <c r="G642" t="s">
        <v>14</v>
      </c>
      <c r="H642" s="3">
        <v>2011</v>
      </c>
      <c r="I642" s="7">
        <v>224000000</v>
      </c>
      <c r="J642" t="s">
        <v>2040</v>
      </c>
    </row>
    <row r="643" spans="1:10" x14ac:dyDescent="0.2">
      <c r="A643" t="s">
        <v>1590</v>
      </c>
      <c r="B643" s="2">
        <v>1000000000</v>
      </c>
      <c r="C643" s="1">
        <v>44327</v>
      </c>
      <c r="D643" t="s">
        <v>36</v>
      </c>
      <c r="E643" t="s">
        <v>12</v>
      </c>
      <c r="F643" t="s">
        <v>13</v>
      </c>
      <c r="G643" t="s">
        <v>14</v>
      </c>
      <c r="H643" s="3">
        <v>2002</v>
      </c>
      <c r="I643" s="7">
        <v>388000000</v>
      </c>
      <c r="J643" t="s">
        <v>1591</v>
      </c>
    </row>
    <row r="644" spans="1:10" x14ac:dyDescent="0.2">
      <c r="A644" t="s">
        <v>2041</v>
      </c>
      <c r="B644" s="2">
        <v>1000000000</v>
      </c>
      <c r="C644" s="1">
        <v>42157</v>
      </c>
      <c r="D644" t="s">
        <v>11</v>
      </c>
      <c r="E644" t="s">
        <v>42</v>
      </c>
      <c r="F644" t="s">
        <v>43</v>
      </c>
      <c r="G644" t="s">
        <v>33</v>
      </c>
      <c r="H644" s="3">
        <v>2013</v>
      </c>
      <c r="I644" s="7">
        <v>292000000</v>
      </c>
      <c r="J644" t="s">
        <v>2042</v>
      </c>
    </row>
    <row r="645" spans="1:10" x14ac:dyDescent="0.2">
      <c r="A645" t="s">
        <v>2043</v>
      </c>
      <c r="B645" s="2">
        <v>1000000000</v>
      </c>
      <c r="C645" s="1">
        <v>44440</v>
      </c>
      <c r="D645" t="s">
        <v>23</v>
      </c>
      <c r="E645" t="s">
        <v>208</v>
      </c>
      <c r="F645" t="s">
        <v>149</v>
      </c>
      <c r="G645" t="s">
        <v>33</v>
      </c>
      <c r="H645" s="3">
        <v>2005</v>
      </c>
      <c r="I645" s="7">
        <v>800000000</v>
      </c>
      <c r="J645" t="s">
        <v>2044</v>
      </c>
    </row>
    <row r="646" spans="1:10" x14ac:dyDescent="0.2">
      <c r="A646" t="s">
        <v>2045</v>
      </c>
      <c r="B646" s="2">
        <v>1000000000</v>
      </c>
      <c r="C646" s="1">
        <v>44593</v>
      </c>
      <c r="D646" t="s">
        <v>11</v>
      </c>
      <c r="E646" t="s">
        <v>1027</v>
      </c>
      <c r="F646" t="s">
        <v>1028</v>
      </c>
      <c r="G646" t="s">
        <v>413</v>
      </c>
      <c r="H646" s="3">
        <v>2018</v>
      </c>
      <c r="I646" s="7">
        <v>205000000</v>
      </c>
      <c r="J646" t="s">
        <v>2046</v>
      </c>
    </row>
    <row r="647" spans="1:10" x14ac:dyDescent="0.2">
      <c r="A647" t="s">
        <v>1731</v>
      </c>
      <c r="B647" s="2">
        <v>1000000000</v>
      </c>
      <c r="C647" s="1">
        <v>44468</v>
      </c>
      <c r="D647" t="s">
        <v>27</v>
      </c>
      <c r="E647" t="s">
        <v>101</v>
      </c>
      <c r="F647" t="s">
        <v>19</v>
      </c>
      <c r="G647" t="s">
        <v>20</v>
      </c>
      <c r="H647" s="3">
        <v>2010</v>
      </c>
      <c r="I647" s="7">
        <v>335000000</v>
      </c>
      <c r="J647" t="s">
        <v>1732</v>
      </c>
    </row>
    <row r="648" spans="1:10" x14ac:dyDescent="0.2">
      <c r="A648" t="s">
        <v>1904</v>
      </c>
      <c r="B648" s="2">
        <v>1000000000</v>
      </c>
      <c r="C648" s="1">
        <v>44614</v>
      </c>
      <c r="D648" t="s">
        <v>201</v>
      </c>
      <c r="E648" t="s">
        <v>101</v>
      </c>
      <c r="F648" t="s">
        <v>19</v>
      </c>
      <c r="G648" t="s">
        <v>20</v>
      </c>
      <c r="H648" s="3">
        <v>2019</v>
      </c>
      <c r="I648" s="7">
        <v>205000000</v>
      </c>
      <c r="J648" t="s">
        <v>1905</v>
      </c>
    </row>
    <row r="649" spans="1:10" x14ac:dyDescent="0.2">
      <c r="A649" t="s">
        <v>1774</v>
      </c>
      <c r="B649" s="2">
        <v>1000000000</v>
      </c>
      <c r="C649" s="1">
        <v>44181</v>
      </c>
      <c r="D649" t="s">
        <v>201</v>
      </c>
      <c r="E649" t="s">
        <v>101</v>
      </c>
      <c r="F649" t="s">
        <v>19</v>
      </c>
      <c r="G649" t="s">
        <v>20</v>
      </c>
      <c r="H649" s="3">
        <v>2015</v>
      </c>
      <c r="I649" s="7">
        <v>246000000</v>
      </c>
      <c r="J649" t="s">
        <v>1775</v>
      </c>
    </row>
    <row r="650" spans="1:10" x14ac:dyDescent="0.2">
      <c r="A650" t="s">
        <v>1811</v>
      </c>
      <c r="B650" s="2">
        <v>1000000000</v>
      </c>
      <c r="C650" s="1">
        <v>44573</v>
      </c>
      <c r="D650" t="s">
        <v>11</v>
      </c>
      <c r="E650" t="s">
        <v>198</v>
      </c>
      <c r="F650" t="s">
        <v>19</v>
      </c>
      <c r="G650" t="s">
        <v>20</v>
      </c>
      <c r="H650" s="3">
        <v>2012</v>
      </c>
      <c r="I650" s="7">
        <v>317000000</v>
      </c>
      <c r="J650" t="s">
        <v>1812</v>
      </c>
    </row>
    <row r="651" spans="1:10" x14ac:dyDescent="0.2">
      <c r="A651" t="s">
        <v>2047</v>
      </c>
      <c r="B651" s="2">
        <v>1000000000</v>
      </c>
      <c r="C651" s="1">
        <v>43410</v>
      </c>
      <c r="D651" t="s">
        <v>124</v>
      </c>
      <c r="E651" t="s">
        <v>309</v>
      </c>
      <c r="F651" t="s">
        <v>310</v>
      </c>
      <c r="G651" t="s">
        <v>33</v>
      </c>
      <c r="H651" s="3">
        <v>2011</v>
      </c>
      <c r="I651" s="7">
        <v>170000000</v>
      </c>
      <c r="J651" t="s">
        <v>2048</v>
      </c>
    </row>
    <row r="652" spans="1:10" x14ac:dyDescent="0.2">
      <c r="A652" t="s">
        <v>2049</v>
      </c>
      <c r="B652" s="2">
        <v>1000000000</v>
      </c>
      <c r="C652" s="1">
        <v>44399</v>
      </c>
      <c r="D652" t="s">
        <v>46</v>
      </c>
      <c r="E652" t="s">
        <v>69</v>
      </c>
      <c r="F652" t="s">
        <v>70</v>
      </c>
      <c r="G652" t="s">
        <v>14</v>
      </c>
      <c r="H652" s="3">
        <v>2015</v>
      </c>
      <c r="I652" s="7">
        <v>352000000</v>
      </c>
      <c r="J652" t="s">
        <v>2050</v>
      </c>
    </row>
    <row r="653" spans="1:10" x14ac:dyDescent="0.2">
      <c r="A653" t="s">
        <v>2051</v>
      </c>
      <c r="B653" s="2">
        <v>1000000000</v>
      </c>
      <c r="C653" s="1">
        <v>44413</v>
      </c>
      <c r="D653" t="s">
        <v>11</v>
      </c>
      <c r="E653" t="s">
        <v>101</v>
      </c>
      <c r="F653" t="s">
        <v>19</v>
      </c>
      <c r="G653" t="s">
        <v>20</v>
      </c>
      <c r="H653" s="3">
        <v>2013</v>
      </c>
      <c r="I653" s="7">
        <v>238000000</v>
      </c>
      <c r="J653" t="s">
        <v>2052</v>
      </c>
    </row>
    <row r="654" spans="1:10" x14ac:dyDescent="0.2">
      <c r="A654" t="s">
        <v>2053</v>
      </c>
      <c r="B654" s="2">
        <v>1000000000</v>
      </c>
      <c r="C654" s="1">
        <v>44615</v>
      </c>
      <c r="D654" t="s">
        <v>201</v>
      </c>
      <c r="E654" t="s">
        <v>101</v>
      </c>
      <c r="F654" t="s">
        <v>19</v>
      </c>
      <c r="G654" t="s">
        <v>20</v>
      </c>
      <c r="H654" s="3">
        <v>2017</v>
      </c>
      <c r="I654" s="7">
        <v>526000000</v>
      </c>
      <c r="J654" t="s">
        <v>2054</v>
      </c>
    </row>
    <row r="655" spans="1:10" x14ac:dyDescent="0.2">
      <c r="A655" t="s">
        <v>2055</v>
      </c>
      <c r="B655" s="2">
        <v>1000000000</v>
      </c>
      <c r="C655" s="1">
        <v>44378</v>
      </c>
      <c r="D655" t="s">
        <v>27</v>
      </c>
      <c r="F655" t="s">
        <v>465</v>
      </c>
      <c r="G655" t="s">
        <v>14</v>
      </c>
      <c r="H655" s="3">
        <v>2018</v>
      </c>
      <c r="I655" s="7">
        <v>210000000</v>
      </c>
      <c r="J655" t="s">
        <v>2056</v>
      </c>
    </row>
    <row r="656" spans="1:10" x14ac:dyDescent="0.2">
      <c r="A656" t="s">
        <v>2057</v>
      </c>
      <c r="B656" s="2">
        <v>1000000000</v>
      </c>
      <c r="C656" s="1">
        <v>44181</v>
      </c>
      <c r="D656" t="s">
        <v>17</v>
      </c>
      <c r="E656" t="s">
        <v>2058</v>
      </c>
      <c r="F656" t="s">
        <v>19</v>
      </c>
      <c r="G656" t="s">
        <v>20</v>
      </c>
      <c r="H656" s="3">
        <v>2014</v>
      </c>
      <c r="I656" s="7">
        <v>241000000</v>
      </c>
      <c r="J656" t="s">
        <v>2059</v>
      </c>
    </row>
    <row r="657" spans="1:10" x14ac:dyDescent="0.2">
      <c r="A657" t="s">
        <v>1627</v>
      </c>
      <c r="B657" s="2">
        <v>1000000000</v>
      </c>
      <c r="C657" s="1">
        <v>43619</v>
      </c>
      <c r="D657" t="s">
        <v>133</v>
      </c>
      <c r="E657" t="s">
        <v>77</v>
      </c>
      <c r="F657" t="s">
        <v>13</v>
      </c>
      <c r="G657" t="s">
        <v>14</v>
      </c>
      <c r="H657" s="3">
        <v>2016</v>
      </c>
      <c r="I657" s="7">
        <v>362000000</v>
      </c>
      <c r="J657" t="s">
        <v>1628</v>
      </c>
    </row>
    <row r="658" spans="1:10" x14ac:dyDescent="0.2">
      <c r="A658" t="s">
        <v>2060</v>
      </c>
      <c r="B658" s="2">
        <v>1000000000</v>
      </c>
      <c r="C658" s="1">
        <v>44363</v>
      </c>
      <c r="D658" t="s">
        <v>46</v>
      </c>
      <c r="E658" t="s">
        <v>356</v>
      </c>
      <c r="F658" t="s">
        <v>357</v>
      </c>
      <c r="G658" t="s">
        <v>14</v>
      </c>
      <c r="H658" s="3">
        <v>2013</v>
      </c>
      <c r="I658" s="7">
        <v>185000000</v>
      </c>
      <c r="J658" t="s">
        <v>2061</v>
      </c>
    </row>
    <row r="659" spans="1:10" x14ac:dyDescent="0.2">
      <c r="A659" t="s">
        <v>2062</v>
      </c>
      <c r="B659" s="2">
        <v>1000000000</v>
      </c>
      <c r="C659" s="1">
        <v>43684</v>
      </c>
      <c r="D659" t="s">
        <v>27</v>
      </c>
      <c r="E659" t="s">
        <v>2063</v>
      </c>
      <c r="F659" t="s">
        <v>19</v>
      </c>
      <c r="G659" t="s">
        <v>20</v>
      </c>
      <c r="H659" s="3">
        <v>2008</v>
      </c>
      <c r="I659" s="7">
        <v>538000000</v>
      </c>
      <c r="J659" t="s">
        <v>2064</v>
      </c>
    </row>
    <row r="660" spans="1:10" x14ac:dyDescent="0.2">
      <c r="A660" t="s">
        <v>1645</v>
      </c>
      <c r="B660" s="2">
        <v>1000000000</v>
      </c>
      <c r="C660" s="1">
        <v>43122</v>
      </c>
      <c r="D660" t="s">
        <v>133</v>
      </c>
      <c r="E660" t="s">
        <v>1146</v>
      </c>
      <c r="F660" t="s">
        <v>1147</v>
      </c>
      <c r="G660" t="s">
        <v>33</v>
      </c>
      <c r="H660" s="3">
        <v>2011</v>
      </c>
      <c r="I660" s="7">
        <v>407000000</v>
      </c>
      <c r="J660" t="s">
        <v>1646</v>
      </c>
    </row>
    <row r="661" spans="1:10" x14ac:dyDescent="0.2">
      <c r="A661" t="s">
        <v>2065</v>
      </c>
      <c r="B661" s="2">
        <v>1000000000</v>
      </c>
      <c r="C661" s="1">
        <v>44544</v>
      </c>
      <c r="D661" t="s">
        <v>97</v>
      </c>
      <c r="E661" t="s">
        <v>101</v>
      </c>
      <c r="F661" t="s">
        <v>19</v>
      </c>
      <c r="G661" t="s">
        <v>20</v>
      </c>
      <c r="H661" s="3">
        <v>2020</v>
      </c>
      <c r="I661" s="7">
        <v>141000000</v>
      </c>
      <c r="J661" t="s">
        <v>2066</v>
      </c>
    </row>
    <row r="662" spans="1:10" x14ac:dyDescent="0.2">
      <c r="A662" t="s">
        <v>2067</v>
      </c>
      <c r="B662" s="2">
        <v>1000000000</v>
      </c>
      <c r="C662" s="1">
        <v>44572</v>
      </c>
      <c r="D662" t="s">
        <v>27</v>
      </c>
      <c r="E662" t="s">
        <v>101</v>
      </c>
      <c r="F662" t="s">
        <v>19</v>
      </c>
      <c r="G662" t="s">
        <v>20</v>
      </c>
      <c r="H662" s="3">
        <v>2009</v>
      </c>
      <c r="I662" s="7">
        <v>406000000</v>
      </c>
      <c r="J662" t="s">
        <v>2068</v>
      </c>
    </row>
    <row r="663" spans="1:10" x14ac:dyDescent="0.2">
      <c r="A663" t="s">
        <v>2069</v>
      </c>
      <c r="B663" s="2">
        <v>1000000000</v>
      </c>
      <c r="C663" s="1">
        <v>44285</v>
      </c>
      <c r="D663" t="s">
        <v>36</v>
      </c>
      <c r="E663" t="s">
        <v>246</v>
      </c>
      <c r="F663" t="s">
        <v>19</v>
      </c>
      <c r="G663" t="s">
        <v>20</v>
      </c>
      <c r="H663" s="3">
        <v>2016</v>
      </c>
      <c r="I663" s="7">
        <v>165000000</v>
      </c>
      <c r="J663" t="s">
        <v>2070</v>
      </c>
    </row>
    <row r="664" spans="1:10" x14ac:dyDescent="0.2">
      <c r="A664" t="s">
        <v>2071</v>
      </c>
      <c r="B664" s="2">
        <v>1000000000</v>
      </c>
      <c r="C664" s="1">
        <v>44314</v>
      </c>
      <c r="D664" t="s">
        <v>97</v>
      </c>
      <c r="E664" t="s">
        <v>101</v>
      </c>
      <c r="F664" t="s">
        <v>19</v>
      </c>
      <c r="G664" t="s">
        <v>20</v>
      </c>
      <c r="H664" s="3">
        <v>2016</v>
      </c>
      <c r="I664" s="7">
        <v>570000000</v>
      </c>
      <c r="J664" t="s">
        <v>2072</v>
      </c>
    </row>
    <row r="665" spans="1:10" x14ac:dyDescent="0.2">
      <c r="A665" t="s">
        <v>1776</v>
      </c>
      <c r="B665" s="2">
        <v>1000000000</v>
      </c>
      <c r="C665" s="1">
        <v>44587</v>
      </c>
      <c r="D665" t="s">
        <v>27</v>
      </c>
      <c r="E665" t="s">
        <v>28</v>
      </c>
      <c r="F665" t="s">
        <v>19</v>
      </c>
      <c r="G665" t="s">
        <v>20</v>
      </c>
      <c r="H665" s="3">
        <v>2014</v>
      </c>
      <c r="I665" s="7">
        <v>165000000</v>
      </c>
      <c r="J665" t="s">
        <v>1777</v>
      </c>
    </row>
    <row r="666" spans="1:10" x14ac:dyDescent="0.2">
      <c r="A666" t="s">
        <v>1813</v>
      </c>
      <c r="B666" s="2">
        <v>1000000000</v>
      </c>
      <c r="C666" s="1">
        <v>44482</v>
      </c>
      <c r="D666" t="s">
        <v>23</v>
      </c>
      <c r="E666" t="s">
        <v>1814</v>
      </c>
      <c r="F666" t="s">
        <v>70</v>
      </c>
      <c r="G666" t="s">
        <v>14</v>
      </c>
      <c r="H666" s="3">
        <v>2008</v>
      </c>
      <c r="I666" s="7">
        <v>448000000</v>
      </c>
      <c r="J666" t="s">
        <v>1815</v>
      </c>
    </row>
    <row r="667" spans="1:10" x14ac:dyDescent="0.2">
      <c r="A667" t="s">
        <v>2073</v>
      </c>
      <c r="B667" s="2">
        <v>1000000000</v>
      </c>
      <c r="C667" s="1">
        <v>44490</v>
      </c>
      <c r="D667" t="s">
        <v>46</v>
      </c>
      <c r="E667" t="s">
        <v>420</v>
      </c>
      <c r="F667" t="s">
        <v>421</v>
      </c>
      <c r="G667" t="s">
        <v>413</v>
      </c>
      <c r="H667" s="3">
        <v>2015</v>
      </c>
      <c r="I667" s="7">
        <v>390000000</v>
      </c>
      <c r="J667" t="s">
        <v>2074</v>
      </c>
    </row>
    <row r="668" spans="1:10" x14ac:dyDescent="0.2">
      <c r="A668" t="s">
        <v>1906</v>
      </c>
      <c r="B668" s="2">
        <v>1000000000</v>
      </c>
      <c r="C668" s="1">
        <v>44454</v>
      </c>
      <c r="D668" t="s">
        <v>23</v>
      </c>
      <c r="F668" t="s">
        <v>465</v>
      </c>
      <c r="G668" t="s">
        <v>14</v>
      </c>
      <c r="H668" s="3">
        <v>2012</v>
      </c>
      <c r="I668" s="7">
        <v>288000000</v>
      </c>
      <c r="J668" t="s">
        <v>1907</v>
      </c>
    </row>
    <row r="669" spans="1:10" x14ac:dyDescent="0.2">
      <c r="A669" t="s">
        <v>2075</v>
      </c>
      <c r="B669" s="2">
        <v>1000000000</v>
      </c>
      <c r="C669" s="1">
        <v>44361</v>
      </c>
      <c r="D669" t="s">
        <v>23</v>
      </c>
      <c r="F669" t="s">
        <v>465</v>
      </c>
      <c r="G669" t="s">
        <v>14</v>
      </c>
      <c r="H669" s="3">
        <v>2015</v>
      </c>
      <c r="I669" s="7">
        <v>595000000</v>
      </c>
      <c r="J669" t="s">
        <v>2076</v>
      </c>
    </row>
    <row r="670" spans="1:10" x14ac:dyDescent="0.2">
      <c r="A670" t="s">
        <v>2077</v>
      </c>
      <c r="B670" s="2">
        <v>1000000000</v>
      </c>
      <c r="C670" s="1">
        <v>44391</v>
      </c>
      <c r="D670" t="s">
        <v>27</v>
      </c>
      <c r="E670" t="s">
        <v>2078</v>
      </c>
      <c r="F670" t="s">
        <v>19</v>
      </c>
      <c r="G670" t="s">
        <v>20</v>
      </c>
      <c r="H670" s="3">
        <v>2012</v>
      </c>
      <c r="I670" s="7" t="s">
        <v>570</v>
      </c>
      <c r="J670" t="s">
        <v>2079</v>
      </c>
    </row>
    <row r="671" spans="1:10" x14ac:dyDescent="0.2">
      <c r="A671" t="s">
        <v>1733</v>
      </c>
      <c r="B671" s="2">
        <v>1000000000</v>
      </c>
      <c r="C671" s="1">
        <v>44313</v>
      </c>
      <c r="D671" t="s">
        <v>17</v>
      </c>
      <c r="E671" t="s">
        <v>1734</v>
      </c>
      <c r="F671" t="s">
        <v>19</v>
      </c>
      <c r="G671" t="s">
        <v>20</v>
      </c>
      <c r="H671" s="3">
        <v>2010</v>
      </c>
      <c r="I671" s="7">
        <v>738000000</v>
      </c>
      <c r="J671" t="s">
        <v>1735</v>
      </c>
    </row>
    <row r="672" spans="1:10" x14ac:dyDescent="0.2">
      <c r="A672" t="s">
        <v>1466</v>
      </c>
      <c r="B672" s="2">
        <v>1000000000</v>
      </c>
      <c r="C672" s="1">
        <v>42954</v>
      </c>
      <c r="D672" t="s">
        <v>213</v>
      </c>
      <c r="E672" t="s">
        <v>1467</v>
      </c>
      <c r="F672" t="s">
        <v>935</v>
      </c>
      <c r="G672" t="s">
        <v>1195</v>
      </c>
      <c r="H672" s="3">
        <v>2000</v>
      </c>
      <c r="I672" s="7">
        <v>547000000</v>
      </c>
      <c r="J672" t="s">
        <v>1468</v>
      </c>
    </row>
    <row r="673" spans="1:10" x14ac:dyDescent="0.2">
      <c r="A673" t="s">
        <v>2080</v>
      </c>
      <c r="B673" s="2">
        <v>1000000000</v>
      </c>
      <c r="C673" s="1">
        <v>44614</v>
      </c>
      <c r="D673" t="s">
        <v>201</v>
      </c>
      <c r="E673" t="s">
        <v>101</v>
      </c>
      <c r="F673" t="s">
        <v>19</v>
      </c>
      <c r="G673" t="s">
        <v>20</v>
      </c>
      <c r="H673" s="3">
        <v>2014</v>
      </c>
      <c r="I673" s="7">
        <v>182000000</v>
      </c>
      <c r="J673" t="s">
        <v>2081</v>
      </c>
    </row>
    <row r="674" spans="1:10" x14ac:dyDescent="0.2">
      <c r="A674" t="s">
        <v>1908</v>
      </c>
      <c r="B674" s="2">
        <v>1000000000</v>
      </c>
      <c r="C674" s="1">
        <v>44651</v>
      </c>
      <c r="D674" t="s">
        <v>17</v>
      </c>
      <c r="E674" t="s">
        <v>101</v>
      </c>
      <c r="F674" t="s">
        <v>19</v>
      </c>
      <c r="G674" t="s">
        <v>20</v>
      </c>
      <c r="H674" s="3">
        <v>2019</v>
      </c>
      <c r="I674" s="7">
        <v>140000000</v>
      </c>
      <c r="J674" t="s">
        <v>1909</v>
      </c>
    </row>
    <row r="675" spans="1:10" x14ac:dyDescent="0.2">
      <c r="A675" t="s">
        <v>1469</v>
      </c>
      <c r="B675" s="2">
        <v>1000000000</v>
      </c>
      <c r="C675" s="1">
        <v>43262</v>
      </c>
      <c r="D675" t="s">
        <v>124</v>
      </c>
      <c r="E675" t="s">
        <v>1470</v>
      </c>
      <c r="F675" t="s">
        <v>13</v>
      </c>
      <c r="G675" t="s">
        <v>14</v>
      </c>
      <c r="H675" s="3">
        <v>2010</v>
      </c>
      <c r="I675" s="7">
        <v>523000000</v>
      </c>
      <c r="J675" t="s">
        <v>1471</v>
      </c>
    </row>
    <row r="676" spans="1:10" x14ac:dyDescent="0.2">
      <c r="A676" t="s">
        <v>2082</v>
      </c>
      <c r="B676" s="2">
        <v>1000000000</v>
      </c>
      <c r="C676" s="1">
        <v>44476</v>
      </c>
      <c r="D676" t="s">
        <v>52</v>
      </c>
      <c r="E676" t="s">
        <v>101</v>
      </c>
      <c r="F676" t="s">
        <v>19</v>
      </c>
      <c r="G676" t="s">
        <v>20</v>
      </c>
      <c r="H676" s="3">
        <v>2019</v>
      </c>
      <c r="I676" s="7">
        <v>254000000</v>
      </c>
      <c r="J676" t="s">
        <v>2083</v>
      </c>
    </row>
    <row r="677" spans="1:10" x14ac:dyDescent="0.2">
      <c r="A677" t="s">
        <v>2084</v>
      </c>
      <c r="B677" s="2">
        <v>1000000000</v>
      </c>
      <c r="C677" s="1">
        <v>44441</v>
      </c>
      <c r="D677" t="s">
        <v>23</v>
      </c>
      <c r="F677" t="s">
        <v>177</v>
      </c>
      <c r="G677" t="s">
        <v>14</v>
      </c>
      <c r="H677" s="3">
        <v>2020</v>
      </c>
      <c r="I677" s="7">
        <v>140000000</v>
      </c>
      <c r="J677" t="s">
        <v>2085</v>
      </c>
    </row>
    <row r="678" spans="1:10" x14ac:dyDescent="0.2">
      <c r="A678" t="s">
        <v>2086</v>
      </c>
      <c r="B678" s="2">
        <v>1000000000</v>
      </c>
      <c r="C678" s="1">
        <v>44536</v>
      </c>
      <c r="D678" t="s">
        <v>27</v>
      </c>
      <c r="E678" t="s">
        <v>1228</v>
      </c>
      <c r="F678" t="s">
        <v>205</v>
      </c>
      <c r="G678" t="s">
        <v>20</v>
      </c>
      <c r="H678" s="3">
        <v>2020</v>
      </c>
      <c r="I678" s="7">
        <v>109000000</v>
      </c>
      <c r="J678" t="s">
        <v>2087</v>
      </c>
    </row>
    <row r="679" spans="1:10" x14ac:dyDescent="0.2">
      <c r="A679" t="s">
        <v>1647</v>
      </c>
      <c r="B679" s="2">
        <v>1000000000</v>
      </c>
      <c r="C679" s="1">
        <v>44656</v>
      </c>
      <c r="D679" t="s">
        <v>97</v>
      </c>
      <c r="E679" t="s">
        <v>28</v>
      </c>
      <c r="F679" t="s">
        <v>19</v>
      </c>
      <c r="G679" t="s">
        <v>20</v>
      </c>
      <c r="H679" s="3">
        <v>2015</v>
      </c>
      <c r="I679" s="7">
        <v>328000000</v>
      </c>
      <c r="J679" t="s">
        <v>1648</v>
      </c>
    </row>
    <row r="680" spans="1:10" x14ac:dyDescent="0.2">
      <c r="A680" t="s">
        <v>2088</v>
      </c>
      <c r="B680" s="2">
        <v>1000000000</v>
      </c>
      <c r="C680" s="1">
        <v>44299</v>
      </c>
      <c r="D680" t="s">
        <v>27</v>
      </c>
      <c r="E680" t="s">
        <v>246</v>
      </c>
      <c r="F680" t="s">
        <v>19</v>
      </c>
      <c r="G680" t="s">
        <v>20</v>
      </c>
      <c r="H680" s="3">
        <v>2016</v>
      </c>
      <c r="I680" s="7">
        <v>305000000</v>
      </c>
      <c r="J680" t="s">
        <v>2089</v>
      </c>
    </row>
    <row r="681" spans="1:10" x14ac:dyDescent="0.2">
      <c r="A681" t="s">
        <v>1882</v>
      </c>
      <c r="B681" s="2">
        <v>1000000000</v>
      </c>
      <c r="C681" s="1">
        <v>44539</v>
      </c>
      <c r="D681" t="s">
        <v>52</v>
      </c>
      <c r="E681" t="s">
        <v>233</v>
      </c>
      <c r="F681" t="s">
        <v>19</v>
      </c>
      <c r="G681" t="s">
        <v>20</v>
      </c>
      <c r="H681" s="3">
        <v>2010</v>
      </c>
      <c r="I681" s="7">
        <v>236000000</v>
      </c>
      <c r="J681" t="s">
        <v>1883</v>
      </c>
    </row>
    <row r="682" spans="1:10" x14ac:dyDescent="0.2">
      <c r="A682" t="s">
        <v>1649</v>
      </c>
      <c r="B682" s="2">
        <v>1000000000</v>
      </c>
      <c r="C682" s="1">
        <v>44385</v>
      </c>
      <c r="D682" t="s">
        <v>36</v>
      </c>
      <c r="E682" t="s">
        <v>198</v>
      </c>
      <c r="F682" t="s">
        <v>19</v>
      </c>
      <c r="G682" t="s">
        <v>20</v>
      </c>
      <c r="H682" s="3">
        <v>2014</v>
      </c>
      <c r="I682" s="7">
        <v>240000000</v>
      </c>
      <c r="J682" t="s">
        <v>1650</v>
      </c>
    </row>
    <row r="683" spans="1:10" x14ac:dyDescent="0.2">
      <c r="A683" t="s">
        <v>1910</v>
      </c>
      <c r="B683" s="2">
        <v>1000000000</v>
      </c>
      <c r="C683" s="1">
        <v>44418</v>
      </c>
      <c r="D683" t="s">
        <v>27</v>
      </c>
      <c r="E683" t="s">
        <v>1911</v>
      </c>
      <c r="F683" t="s">
        <v>70</v>
      </c>
      <c r="G683" t="s">
        <v>14</v>
      </c>
      <c r="H683" s="3">
        <v>2017</v>
      </c>
      <c r="I683" s="7">
        <v>109000000</v>
      </c>
      <c r="J683" t="s">
        <v>1912</v>
      </c>
    </row>
    <row r="684" spans="1:10" x14ac:dyDescent="0.2">
      <c r="A684" t="s">
        <v>1736</v>
      </c>
      <c r="B684" s="2">
        <v>1000000000</v>
      </c>
      <c r="C684" s="1">
        <v>44588</v>
      </c>
      <c r="D684" t="s">
        <v>27</v>
      </c>
      <c r="E684" t="s">
        <v>28</v>
      </c>
      <c r="F684" t="s">
        <v>19</v>
      </c>
      <c r="G684" t="s">
        <v>20</v>
      </c>
      <c r="H684" s="3">
        <v>2017</v>
      </c>
      <c r="I684" s="7">
        <v>102000000</v>
      </c>
      <c r="J684" t="s">
        <v>1737</v>
      </c>
    </row>
    <row r="685" spans="1:10" x14ac:dyDescent="0.2">
      <c r="A685" t="s">
        <v>2090</v>
      </c>
      <c r="B685" s="2">
        <v>1000000000</v>
      </c>
      <c r="C685" s="1">
        <v>44641</v>
      </c>
      <c r="D685" t="s">
        <v>701</v>
      </c>
      <c r="E685" t="s">
        <v>277</v>
      </c>
      <c r="F685" t="s">
        <v>19</v>
      </c>
      <c r="G685" t="s">
        <v>20</v>
      </c>
      <c r="H685" s="3">
        <v>2012</v>
      </c>
      <c r="I685" s="7">
        <v>196000000</v>
      </c>
      <c r="J685" t="s">
        <v>2091</v>
      </c>
    </row>
    <row r="686" spans="1:10" x14ac:dyDescent="0.2">
      <c r="A686" t="s">
        <v>2092</v>
      </c>
      <c r="B686" s="2">
        <v>1000000000</v>
      </c>
      <c r="C686" s="1">
        <v>44509</v>
      </c>
      <c r="D686" t="s">
        <v>201</v>
      </c>
      <c r="E686" t="s">
        <v>594</v>
      </c>
      <c r="F686" t="s">
        <v>19</v>
      </c>
      <c r="G686" t="s">
        <v>20</v>
      </c>
      <c r="H686" s="3">
        <v>2014</v>
      </c>
      <c r="I686" s="7">
        <v>269000000</v>
      </c>
      <c r="J686" t="s">
        <v>2093</v>
      </c>
    </row>
    <row r="687" spans="1:10" x14ac:dyDescent="0.2">
      <c r="A687" t="s">
        <v>1631</v>
      </c>
      <c r="B687" s="2">
        <v>1000000000</v>
      </c>
      <c r="C687" s="1">
        <v>43175</v>
      </c>
      <c r="D687" t="s">
        <v>124</v>
      </c>
      <c r="E687" t="s">
        <v>24</v>
      </c>
      <c r="F687" t="s">
        <v>13</v>
      </c>
      <c r="G687" t="s">
        <v>14</v>
      </c>
      <c r="H687" s="3">
        <v>2006</v>
      </c>
      <c r="I687" s="7">
        <v>218000000</v>
      </c>
      <c r="J687" t="s">
        <v>1632</v>
      </c>
    </row>
    <row r="688" spans="1:10" x14ac:dyDescent="0.2">
      <c r="A688" t="s">
        <v>1816</v>
      </c>
      <c r="B688" s="2">
        <v>1000000000</v>
      </c>
      <c r="C688" s="1">
        <v>44452</v>
      </c>
      <c r="D688" t="s">
        <v>52</v>
      </c>
      <c r="E688" t="s">
        <v>246</v>
      </c>
      <c r="F688" t="s">
        <v>19</v>
      </c>
      <c r="G688" t="s">
        <v>20</v>
      </c>
      <c r="H688" s="3">
        <v>2013</v>
      </c>
      <c r="I688" s="7">
        <v>271000000</v>
      </c>
      <c r="J688" t="s">
        <v>1817</v>
      </c>
    </row>
    <row r="689" spans="1:10" x14ac:dyDescent="0.2">
      <c r="A689" t="s">
        <v>1472</v>
      </c>
      <c r="B689" s="2">
        <v>1000000000</v>
      </c>
      <c r="C689" s="1">
        <v>44627</v>
      </c>
      <c r="D689" t="s">
        <v>27</v>
      </c>
      <c r="E689" t="s">
        <v>1473</v>
      </c>
      <c r="F689" t="s">
        <v>70</v>
      </c>
      <c r="G689" t="s">
        <v>14</v>
      </c>
      <c r="H689" s="3">
        <v>2017</v>
      </c>
      <c r="I689" s="7">
        <v>227000000</v>
      </c>
      <c r="J689" t="s">
        <v>1474</v>
      </c>
    </row>
    <row r="690" spans="1:10" x14ac:dyDescent="0.2">
      <c r="A690" t="s">
        <v>1604</v>
      </c>
      <c r="B690" s="2">
        <v>1000000000</v>
      </c>
      <c r="C690" s="1">
        <v>44510</v>
      </c>
      <c r="D690" t="s">
        <v>97</v>
      </c>
      <c r="E690" t="s">
        <v>69</v>
      </c>
      <c r="F690" t="s">
        <v>70</v>
      </c>
      <c r="G690" t="s">
        <v>14</v>
      </c>
      <c r="H690" s="3">
        <v>2016</v>
      </c>
      <c r="I690" s="7">
        <v>665000000</v>
      </c>
      <c r="J690" t="s">
        <v>1605</v>
      </c>
    </row>
    <row r="691" spans="1:10" x14ac:dyDescent="0.2">
      <c r="A691" t="s">
        <v>1913</v>
      </c>
      <c r="B691" s="2">
        <v>1000000000</v>
      </c>
      <c r="C691" s="1">
        <v>44516</v>
      </c>
      <c r="D691" t="s">
        <v>23</v>
      </c>
      <c r="E691" t="s">
        <v>101</v>
      </c>
      <c r="F691" t="s">
        <v>19</v>
      </c>
      <c r="G691" t="s">
        <v>20</v>
      </c>
      <c r="H691" s="3">
        <v>2014</v>
      </c>
      <c r="I691" s="7">
        <v>120000000</v>
      </c>
      <c r="J691" t="s">
        <v>1914</v>
      </c>
    </row>
    <row r="692" spans="1:10" x14ac:dyDescent="0.2">
      <c r="A692" t="s">
        <v>1818</v>
      </c>
      <c r="B692" s="2">
        <v>1000000000</v>
      </c>
      <c r="C692" s="1">
        <v>44334</v>
      </c>
      <c r="D692" t="s">
        <v>27</v>
      </c>
      <c r="E692" t="s">
        <v>101</v>
      </c>
      <c r="F692" t="s">
        <v>19</v>
      </c>
      <c r="G692" t="s">
        <v>20</v>
      </c>
      <c r="H692" s="3">
        <v>2016</v>
      </c>
      <c r="I692" s="7">
        <v>189000000</v>
      </c>
      <c r="J692" t="s">
        <v>1819</v>
      </c>
    </row>
    <row r="693" spans="1:10" x14ac:dyDescent="0.2">
      <c r="A693" t="s">
        <v>2094</v>
      </c>
      <c r="B693" s="2">
        <v>1000000000</v>
      </c>
      <c r="C693" s="1">
        <v>44586</v>
      </c>
      <c r="D693" t="s">
        <v>36</v>
      </c>
      <c r="E693" t="s">
        <v>2095</v>
      </c>
      <c r="F693" t="s">
        <v>70</v>
      </c>
      <c r="G693" t="s">
        <v>14</v>
      </c>
      <c r="H693" s="3">
        <v>2015</v>
      </c>
      <c r="I693" s="7">
        <v>107000000</v>
      </c>
      <c r="J693" t="s">
        <v>2096</v>
      </c>
    </row>
    <row r="694" spans="1:10" x14ac:dyDescent="0.2">
      <c r="A694" t="s">
        <v>1475</v>
      </c>
      <c r="B694" s="2">
        <v>1000000000</v>
      </c>
      <c r="C694" s="1">
        <v>43206</v>
      </c>
      <c r="D694" t="s">
        <v>11</v>
      </c>
      <c r="E694" t="s">
        <v>77</v>
      </c>
      <c r="F694" t="s">
        <v>13</v>
      </c>
      <c r="G694" t="s">
        <v>14</v>
      </c>
      <c r="H694" s="3">
        <v>2014</v>
      </c>
      <c r="I694" s="7">
        <v>79000000</v>
      </c>
      <c r="J694" t="s">
        <v>1476</v>
      </c>
    </row>
    <row r="695" spans="1:10" x14ac:dyDescent="0.2">
      <c r="A695" t="s">
        <v>1651</v>
      </c>
      <c r="B695" s="2">
        <v>1000000000</v>
      </c>
      <c r="C695" s="1">
        <v>43314</v>
      </c>
      <c r="D695" t="s">
        <v>36</v>
      </c>
      <c r="E695" t="s">
        <v>315</v>
      </c>
      <c r="F695" t="s">
        <v>316</v>
      </c>
      <c r="G695" t="s">
        <v>33</v>
      </c>
      <c r="H695" s="3">
        <v>2007</v>
      </c>
      <c r="I695" s="7">
        <v>532000000</v>
      </c>
      <c r="J695" t="s">
        <v>1652</v>
      </c>
    </row>
    <row r="696" spans="1:10" x14ac:dyDescent="0.2">
      <c r="A696" t="s">
        <v>1653</v>
      </c>
      <c r="B696" s="2">
        <v>1000000000</v>
      </c>
      <c r="C696" s="1">
        <v>44299</v>
      </c>
      <c r="D696" t="s">
        <v>68</v>
      </c>
      <c r="E696" t="s">
        <v>1654</v>
      </c>
      <c r="F696" t="s">
        <v>19</v>
      </c>
      <c r="G696" t="s">
        <v>20</v>
      </c>
      <c r="H696" s="3">
        <v>2012</v>
      </c>
      <c r="I696" s="7">
        <v>318000000</v>
      </c>
      <c r="J696" t="s">
        <v>1655</v>
      </c>
    </row>
    <row r="697" spans="1:10" x14ac:dyDescent="0.2">
      <c r="A697" t="s">
        <v>1656</v>
      </c>
      <c r="B697" s="2">
        <v>1000000000</v>
      </c>
      <c r="C697" s="1">
        <v>44585</v>
      </c>
      <c r="D697" t="s">
        <v>27</v>
      </c>
      <c r="E697" t="s">
        <v>1657</v>
      </c>
      <c r="F697" t="s">
        <v>408</v>
      </c>
      <c r="G697" t="s">
        <v>33</v>
      </c>
      <c r="H697" s="3">
        <v>2018</v>
      </c>
      <c r="I697" s="7">
        <v>237000000</v>
      </c>
      <c r="J697" t="s">
        <v>1658</v>
      </c>
    </row>
    <row r="698" spans="1:10" x14ac:dyDescent="0.2">
      <c r="A698" t="s">
        <v>1983</v>
      </c>
      <c r="B698" s="2">
        <v>1000000000</v>
      </c>
      <c r="C698" s="1">
        <v>44510</v>
      </c>
      <c r="D698" t="s">
        <v>124</v>
      </c>
      <c r="E698" t="s">
        <v>28</v>
      </c>
      <c r="F698" t="s">
        <v>19</v>
      </c>
      <c r="G698" t="s">
        <v>20</v>
      </c>
      <c r="H698" s="3">
        <v>2014</v>
      </c>
      <c r="I698" s="7">
        <v>217000000</v>
      </c>
      <c r="J698" t="s">
        <v>1984</v>
      </c>
    </row>
    <row r="699" spans="1:10" x14ac:dyDescent="0.2">
      <c r="A699" t="s">
        <v>2097</v>
      </c>
      <c r="B699" s="2">
        <v>1000000000</v>
      </c>
      <c r="C699" s="1">
        <v>44490</v>
      </c>
      <c r="D699" t="s">
        <v>97</v>
      </c>
      <c r="E699" t="s">
        <v>315</v>
      </c>
      <c r="F699" t="s">
        <v>316</v>
      </c>
      <c r="G699" t="s">
        <v>33</v>
      </c>
      <c r="H699" s="3">
        <v>2014</v>
      </c>
      <c r="I699" s="7">
        <v>232000000</v>
      </c>
      <c r="J699" t="s">
        <v>2098</v>
      </c>
    </row>
    <row r="700" spans="1:10" x14ac:dyDescent="0.2">
      <c r="A700" t="s">
        <v>2099</v>
      </c>
      <c r="B700" s="2">
        <v>1000000000</v>
      </c>
      <c r="C700" s="1">
        <v>42949</v>
      </c>
      <c r="D700" t="s">
        <v>23</v>
      </c>
      <c r="E700" t="s">
        <v>77</v>
      </c>
      <c r="F700" t="s">
        <v>13</v>
      </c>
      <c r="G700" t="s">
        <v>14</v>
      </c>
      <c r="H700" s="3">
        <v>2012</v>
      </c>
      <c r="I700" s="7">
        <v>549000000</v>
      </c>
      <c r="J700" t="s">
        <v>2100</v>
      </c>
    </row>
    <row r="701" spans="1:10" x14ac:dyDescent="0.2">
      <c r="A701" t="s">
        <v>1738</v>
      </c>
      <c r="B701" s="2">
        <v>1000000000</v>
      </c>
      <c r="C701" s="1">
        <v>44424</v>
      </c>
      <c r="D701" t="s">
        <v>36</v>
      </c>
      <c r="E701" t="s">
        <v>101</v>
      </c>
      <c r="F701" t="s">
        <v>19</v>
      </c>
      <c r="G701" t="s">
        <v>20</v>
      </c>
      <c r="H701" s="3">
        <v>2013</v>
      </c>
      <c r="I701" s="7" t="s">
        <v>570</v>
      </c>
      <c r="J701" t="s">
        <v>1739</v>
      </c>
    </row>
    <row r="702" spans="1:10" x14ac:dyDescent="0.2">
      <c r="A702" t="s">
        <v>1477</v>
      </c>
      <c r="B702" s="2">
        <v>1000000000</v>
      </c>
      <c r="C702" s="1">
        <v>44389</v>
      </c>
      <c r="D702" t="s">
        <v>97</v>
      </c>
      <c r="E702" t="s">
        <v>77</v>
      </c>
      <c r="F702" t="s">
        <v>13</v>
      </c>
      <c r="G702" t="s">
        <v>14</v>
      </c>
      <c r="H702" s="3">
        <v>2016</v>
      </c>
      <c r="I702" s="7">
        <v>214000000</v>
      </c>
      <c r="J702" t="s">
        <v>1478</v>
      </c>
    </row>
    <row r="703" spans="1:10" x14ac:dyDescent="0.2">
      <c r="A703" t="s">
        <v>1740</v>
      </c>
      <c r="B703" s="2">
        <v>1000000000</v>
      </c>
      <c r="C703" s="1">
        <v>44588</v>
      </c>
      <c r="D703" t="s">
        <v>36</v>
      </c>
      <c r="E703" t="s">
        <v>1741</v>
      </c>
      <c r="F703" t="s">
        <v>19</v>
      </c>
      <c r="G703" t="s">
        <v>20</v>
      </c>
      <c r="H703" s="3">
        <v>2012</v>
      </c>
      <c r="I703" s="7">
        <v>130000000</v>
      </c>
      <c r="J703" t="s">
        <v>1742</v>
      </c>
    </row>
    <row r="704" spans="1:10" x14ac:dyDescent="0.2">
      <c r="A704" t="s">
        <v>2101</v>
      </c>
      <c r="B704" s="2">
        <v>1000000000</v>
      </c>
      <c r="C704" s="1">
        <v>44508</v>
      </c>
      <c r="D704" t="s">
        <v>201</v>
      </c>
      <c r="E704" t="s">
        <v>121</v>
      </c>
      <c r="F704" t="s">
        <v>19</v>
      </c>
      <c r="G704" t="s">
        <v>20</v>
      </c>
      <c r="H704" s="3">
        <v>2020</v>
      </c>
      <c r="I704" s="7">
        <v>128000000</v>
      </c>
      <c r="J704" t="s">
        <v>2102</v>
      </c>
    </row>
    <row r="705" spans="1:10" x14ac:dyDescent="0.2">
      <c r="A705" t="s">
        <v>2103</v>
      </c>
      <c r="B705" s="2">
        <v>1000000000</v>
      </c>
      <c r="C705" s="1">
        <v>44223</v>
      </c>
      <c r="D705" t="s">
        <v>36</v>
      </c>
      <c r="E705" t="s">
        <v>2104</v>
      </c>
      <c r="F705" t="s">
        <v>357</v>
      </c>
      <c r="G705" t="s">
        <v>14</v>
      </c>
      <c r="H705" s="3">
        <v>2015</v>
      </c>
      <c r="I705" s="7">
        <v>325000000</v>
      </c>
      <c r="J705" t="s">
        <v>2105</v>
      </c>
    </row>
    <row r="706" spans="1:10" x14ac:dyDescent="0.2">
      <c r="A706" t="s">
        <v>1606</v>
      </c>
      <c r="B706" s="2">
        <v>1000000000</v>
      </c>
      <c r="C706" s="1">
        <v>42894</v>
      </c>
      <c r="D706" t="s">
        <v>52</v>
      </c>
      <c r="E706" t="s">
        <v>298</v>
      </c>
      <c r="F706" t="s">
        <v>13</v>
      </c>
      <c r="G706" t="s">
        <v>14</v>
      </c>
      <c r="H706" s="3">
        <v>2015</v>
      </c>
      <c r="I706" s="7">
        <v>267000000</v>
      </c>
      <c r="J706" t="s">
        <v>1607</v>
      </c>
    </row>
    <row r="707" spans="1:10" x14ac:dyDescent="0.2">
      <c r="A707" t="s">
        <v>2106</v>
      </c>
      <c r="B707" s="2">
        <v>1000000000</v>
      </c>
      <c r="C707" s="1">
        <v>44594</v>
      </c>
      <c r="D707" t="s">
        <v>52</v>
      </c>
      <c r="E707" t="s">
        <v>1841</v>
      </c>
      <c r="F707" t="s">
        <v>991</v>
      </c>
      <c r="G707" t="s">
        <v>33</v>
      </c>
      <c r="H707" s="3">
        <v>2018</v>
      </c>
      <c r="I707" s="7">
        <v>79000000</v>
      </c>
      <c r="J707" t="s">
        <v>2107</v>
      </c>
    </row>
    <row r="708" spans="1:10" x14ac:dyDescent="0.2">
      <c r="A708" t="s">
        <v>2108</v>
      </c>
      <c r="B708" s="2">
        <v>1000000000</v>
      </c>
      <c r="C708" s="1">
        <v>43200</v>
      </c>
      <c r="D708" t="s">
        <v>97</v>
      </c>
      <c r="E708" t="s">
        <v>298</v>
      </c>
      <c r="F708" t="s">
        <v>13</v>
      </c>
      <c r="G708" t="s">
        <v>14</v>
      </c>
      <c r="H708" s="3">
        <v>2000</v>
      </c>
      <c r="I708" s="7">
        <v>682000000</v>
      </c>
      <c r="J708" t="s">
        <v>2109</v>
      </c>
    </row>
    <row r="709" spans="1:10" x14ac:dyDescent="0.2">
      <c r="A709" t="s">
        <v>1592</v>
      </c>
      <c r="B709" s="2">
        <v>1000000000</v>
      </c>
      <c r="C709" s="1">
        <v>44248</v>
      </c>
      <c r="D709" t="s">
        <v>27</v>
      </c>
      <c r="E709" t="s">
        <v>1593</v>
      </c>
      <c r="F709" t="s">
        <v>357</v>
      </c>
      <c r="G709" t="s">
        <v>14</v>
      </c>
      <c r="H709" s="3">
        <v>2001</v>
      </c>
      <c r="I709" s="7">
        <v>98000000</v>
      </c>
      <c r="J709" t="s">
        <v>1594</v>
      </c>
    </row>
    <row r="710" spans="1:10" x14ac:dyDescent="0.2">
      <c r="A710" t="s">
        <v>1584</v>
      </c>
      <c r="B710" s="2">
        <v>1000000000</v>
      </c>
      <c r="C710" s="1">
        <v>43069</v>
      </c>
      <c r="D710" t="s">
        <v>49</v>
      </c>
      <c r="E710" t="s">
        <v>28</v>
      </c>
      <c r="F710" t="s">
        <v>19</v>
      </c>
      <c r="G710" t="s">
        <v>20</v>
      </c>
      <c r="H710" s="3">
        <v>2011</v>
      </c>
      <c r="I710" s="7">
        <v>440000000</v>
      </c>
      <c r="J710" t="s">
        <v>1585</v>
      </c>
    </row>
    <row r="711" spans="1:10" x14ac:dyDescent="0.2">
      <c r="A711" t="s">
        <v>2110</v>
      </c>
      <c r="B711" s="2">
        <v>1000000000</v>
      </c>
      <c r="C711" s="1">
        <v>43754</v>
      </c>
      <c r="D711" t="s">
        <v>27</v>
      </c>
      <c r="E711" t="s">
        <v>1031</v>
      </c>
      <c r="F711" t="s">
        <v>421</v>
      </c>
      <c r="G711" t="s">
        <v>413</v>
      </c>
      <c r="H711" s="3">
        <v>2012</v>
      </c>
      <c r="I711" s="7">
        <v>460000000</v>
      </c>
      <c r="J711" t="s">
        <v>2111</v>
      </c>
    </row>
    <row r="712" spans="1:10" x14ac:dyDescent="0.2">
      <c r="A712" t="s">
        <v>1581</v>
      </c>
      <c r="B712" s="2">
        <v>1000000000</v>
      </c>
      <c r="C712" s="1">
        <v>44130</v>
      </c>
      <c r="D712" t="s">
        <v>133</v>
      </c>
      <c r="E712" t="s">
        <v>1582</v>
      </c>
      <c r="F712" t="s">
        <v>13</v>
      </c>
      <c r="G712" t="s">
        <v>14</v>
      </c>
      <c r="H712" s="3">
        <v>2016</v>
      </c>
      <c r="I712" s="7">
        <v>394000000</v>
      </c>
      <c r="J712" t="s">
        <v>1583</v>
      </c>
    </row>
    <row r="713" spans="1:10" x14ac:dyDescent="0.2">
      <c r="A713" t="s">
        <v>2112</v>
      </c>
      <c r="B713" s="2">
        <v>1000000000</v>
      </c>
      <c r="C713" s="1">
        <v>44357</v>
      </c>
      <c r="D713" t="s">
        <v>124</v>
      </c>
      <c r="E713" t="s">
        <v>24</v>
      </c>
      <c r="F713" t="s">
        <v>13</v>
      </c>
      <c r="G713" t="s">
        <v>14</v>
      </c>
      <c r="H713" s="3">
        <v>2017</v>
      </c>
      <c r="I713" s="7">
        <v>105000000</v>
      </c>
      <c r="J713" t="s">
        <v>2113</v>
      </c>
    </row>
    <row r="714" spans="1:10" x14ac:dyDescent="0.2">
      <c r="A714" t="s">
        <v>1479</v>
      </c>
      <c r="B714" s="2">
        <v>1000000000</v>
      </c>
      <c r="C714" s="1">
        <v>44561</v>
      </c>
      <c r="D714" t="s">
        <v>133</v>
      </c>
      <c r="E714" t="s">
        <v>31</v>
      </c>
      <c r="F714" t="s">
        <v>32</v>
      </c>
      <c r="G714" t="s">
        <v>33</v>
      </c>
      <c r="H714" s="3">
        <v>2016</v>
      </c>
      <c r="I714" s="7">
        <v>151000000</v>
      </c>
      <c r="J714" t="s">
        <v>1480</v>
      </c>
    </row>
    <row r="715" spans="1:10" x14ac:dyDescent="0.2">
      <c r="A715" t="s">
        <v>2114</v>
      </c>
      <c r="B715" s="2">
        <v>1000000000</v>
      </c>
      <c r="C715" s="1">
        <v>44649</v>
      </c>
      <c r="D715" t="s">
        <v>201</v>
      </c>
      <c r="E715" t="s">
        <v>101</v>
      </c>
      <c r="F715" t="s">
        <v>19</v>
      </c>
      <c r="G715" t="s">
        <v>20</v>
      </c>
      <c r="H715" s="3">
        <v>2016</v>
      </c>
      <c r="I715" s="7">
        <v>209000000</v>
      </c>
      <c r="J715" t="s">
        <v>2115</v>
      </c>
    </row>
    <row r="716" spans="1:10" x14ac:dyDescent="0.2">
      <c r="A716" t="s">
        <v>1884</v>
      </c>
      <c r="B716" s="2">
        <v>1000000000</v>
      </c>
      <c r="C716" s="1">
        <v>44475</v>
      </c>
      <c r="D716" t="s">
        <v>97</v>
      </c>
      <c r="E716" t="s">
        <v>28</v>
      </c>
      <c r="F716" t="s">
        <v>19</v>
      </c>
      <c r="G716" t="s">
        <v>20</v>
      </c>
      <c r="H716" s="3">
        <v>2019</v>
      </c>
      <c r="I716" s="7">
        <v>323000000</v>
      </c>
      <c r="J716" t="s">
        <v>1885</v>
      </c>
    </row>
    <row r="717" spans="1:10" x14ac:dyDescent="0.2">
      <c r="A717" t="s">
        <v>2116</v>
      </c>
      <c r="B717" s="2">
        <v>1000000000</v>
      </c>
      <c r="C717" s="1">
        <v>43949</v>
      </c>
      <c r="D717" t="s">
        <v>17</v>
      </c>
      <c r="E717" t="s">
        <v>641</v>
      </c>
      <c r="F717" t="s">
        <v>642</v>
      </c>
      <c r="G717" t="s">
        <v>14</v>
      </c>
      <c r="H717" s="3">
        <v>2015</v>
      </c>
      <c r="I717" s="7">
        <v>279000000</v>
      </c>
      <c r="J717" t="s">
        <v>2117</v>
      </c>
    </row>
    <row r="718" spans="1:10" x14ac:dyDescent="0.2">
      <c r="A718" t="s">
        <v>1915</v>
      </c>
      <c r="B718" s="2">
        <v>1000000000</v>
      </c>
      <c r="C718" s="1">
        <v>44487</v>
      </c>
      <c r="D718" t="s">
        <v>36</v>
      </c>
      <c r="E718" t="s">
        <v>208</v>
      </c>
      <c r="F718" t="s">
        <v>149</v>
      </c>
      <c r="G718" t="s">
        <v>33</v>
      </c>
      <c r="H718" s="3">
        <v>2017</v>
      </c>
      <c r="I718" s="7">
        <v>304000000</v>
      </c>
      <c r="J718" t="s">
        <v>1916</v>
      </c>
    </row>
    <row r="719" spans="1:10" x14ac:dyDescent="0.2">
      <c r="A719" t="s">
        <v>1659</v>
      </c>
      <c r="B719" s="2">
        <v>1000000000</v>
      </c>
      <c r="C719" s="1">
        <v>44572</v>
      </c>
      <c r="D719" t="s">
        <v>36</v>
      </c>
      <c r="E719" t="s">
        <v>28</v>
      </c>
      <c r="F719" t="s">
        <v>19</v>
      </c>
      <c r="G719" t="s">
        <v>20</v>
      </c>
      <c r="H719" s="3">
        <v>2013</v>
      </c>
      <c r="I719" s="7">
        <v>170000000</v>
      </c>
      <c r="J719" t="s">
        <v>1660</v>
      </c>
    </row>
    <row r="720" spans="1:10" x14ac:dyDescent="0.2">
      <c r="A720" t="s">
        <v>1661</v>
      </c>
      <c r="B720" s="2">
        <v>1000000000</v>
      </c>
      <c r="C720" s="1">
        <v>44266</v>
      </c>
      <c r="D720" t="s">
        <v>36</v>
      </c>
      <c r="E720" t="s">
        <v>31</v>
      </c>
      <c r="F720" t="s">
        <v>32</v>
      </c>
      <c r="G720" t="s">
        <v>33</v>
      </c>
      <c r="H720" s="3">
        <v>2009</v>
      </c>
      <c r="I720" s="7">
        <v>509000000</v>
      </c>
      <c r="J720" t="s">
        <v>1662</v>
      </c>
    </row>
    <row r="721" spans="1:10" x14ac:dyDescent="0.2">
      <c r="A721" t="s">
        <v>1708</v>
      </c>
      <c r="B721" s="2">
        <v>1000000000</v>
      </c>
      <c r="C721" s="1">
        <v>44606</v>
      </c>
      <c r="D721" t="s">
        <v>17</v>
      </c>
      <c r="E721" t="s">
        <v>18</v>
      </c>
      <c r="F721" t="s">
        <v>19</v>
      </c>
      <c r="G721" t="s">
        <v>20</v>
      </c>
      <c r="H721" s="3">
        <v>2018</v>
      </c>
      <c r="I721" s="7">
        <v>287000000</v>
      </c>
      <c r="J721" t="s">
        <v>1709</v>
      </c>
    </row>
    <row r="722" spans="1:10" x14ac:dyDescent="0.2">
      <c r="A722" t="s">
        <v>1481</v>
      </c>
      <c r="B722" s="2">
        <v>1000000000</v>
      </c>
      <c r="C722" s="1">
        <v>44207</v>
      </c>
      <c r="D722" t="s">
        <v>97</v>
      </c>
      <c r="E722" t="s">
        <v>840</v>
      </c>
      <c r="F722" t="s">
        <v>19</v>
      </c>
      <c r="G722" t="s">
        <v>20</v>
      </c>
      <c r="H722" s="3">
        <v>2020</v>
      </c>
      <c r="I722" s="7">
        <v>700000000</v>
      </c>
      <c r="J722" t="s">
        <v>1482</v>
      </c>
    </row>
    <row r="723" spans="1:10" x14ac:dyDescent="0.2">
      <c r="A723" t="s">
        <v>1917</v>
      </c>
      <c r="B723" s="2">
        <v>1000000000</v>
      </c>
      <c r="C723" s="1">
        <v>44614</v>
      </c>
      <c r="D723" t="s">
        <v>201</v>
      </c>
      <c r="E723" t="s">
        <v>1918</v>
      </c>
      <c r="F723" t="s">
        <v>230</v>
      </c>
      <c r="G723" t="s">
        <v>20</v>
      </c>
      <c r="H723" s="3">
        <v>2001</v>
      </c>
      <c r="I723" s="7">
        <v>186000000</v>
      </c>
      <c r="J723" t="s">
        <v>1919</v>
      </c>
    </row>
    <row r="724" spans="1:10" x14ac:dyDescent="0.2">
      <c r="A724" t="s">
        <v>2118</v>
      </c>
      <c r="B724" s="2">
        <v>1000000000</v>
      </c>
      <c r="C724" s="1">
        <v>44588</v>
      </c>
      <c r="D724" t="s">
        <v>27</v>
      </c>
      <c r="E724" t="s">
        <v>101</v>
      </c>
      <c r="F724" t="s">
        <v>19</v>
      </c>
      <c r="G724" t="s">
        <v>20</v>
      </c>
      <c r="H724" s="3">
        <v>2015</v>
      </c>
      <c r="I724" s="7">
        <v>145000000</v>
      </c>
      <c r="J724" t="s">
        <v>2119</v>
      </c>
    </row>
    <row r="725" spans="1:10" x14ac:dyDescent="0.2">
      <c r="A725" t="s">
        <v>1483</v>
      </c>
      <c r="B725" s="2">
        <v>1000000000</v>
      </c>
      <c r="C725" s="1">
        <v>44168</v>
      </c>
      <c r="D725" t="s">
        <v>23</v>
      </c>
      <c r="E725" t="s">
        <v>820</v>
      </c>
      <c r="F725" t="s">
        <v>19</v>
      </c>
      <c r="G725" t="s">
        <v>20</v>
      </c>
      <c r="H725" s="3">
        <v>2015</v>
      </c>
      <c r="I725" s="7">
        <v>231000000</v>
      </c>
      <c r="J725" t="s">
        <v>1484</v>
      </c>
    </row>
    <row r="726" spans="1:10" x14ac:dyDescent="0.2">
      <c r="A726" t="s">
        <v>2120</v>
      </c>
      <c r="B726" s="2">
        <v>1000000000</v>
      </c>
      <c r="C726" s="1">
        <v>44277</v>
      </c>
      <c r="D726" t="s">
        <v>97</v>
      </c>
      <c r="E726" t="s">
        <v>236</v>
      </c>
      <c r="F726" t="s">
        <v>19</v>
      </c>
      <c r="G726" t="s">
        <v>20</v>
      </c>
      <c r="H726" s="3">
        <v>2012</v>
      </c>
      <c r="I726" s="7">
        <v>259000000</v>
      </c>
      <c r="J726" t="s">
        <v>2121</v>
      </c>
    </row>
    <row r="727" spans="1:10" x14ac:dyDescent="0.2">
      <c r="A727" t="s">
        <v>2122</v>
      </c>
      <c r="B727" s="2">
        <v>1000000000</v>
      </c>
      <c r="C727" s="1">
        <v>44518</v>
      </c>
      <c r="D727" t="s">
        <v>201</v>
      </c>
      <c r="E727" t="s">
        <v>2123</v>
      </c>
      <c r="F727" t="s">
        <v>19</v>
      </c>
      <c r="G727" t="s">
        <v>20</v>
      </c>
      <c r="H727" s="3">
        <v>2016</v>
      </c>
      <c r="I727" s="7">
        <v>258000000</v>
      </c>
      <c r="J727" t="s">
        <v>2124</v>
      </c>
    </row>
    <row r="728" spans="1:10" x14ac:dyDescent="0.2">
      <c r="A728" t="s">
        <v>1485</v>
      </c>
      <c r="B728" s="2">
        <v>1000000000</v>
      </c>
      <c r="C728" s="1">
        <v>43454</v>
      </c>
      <c r="D728" t="s">
        <v>133</v>
      </c>
      <c r="E728" t="s">
        <v>1209</v>
      </c>
      <c r="F728" t="s">
        <v>19</v>
      </c>
      <c r="G728" t="s">
        <v>20</v>
      </c>
      <c r="H728" s="3">
        <v>2016</v>
      </c>
      <c r="I728" s="7">
        <v>2000000000</v>
      </c>
      <c r="J728" t="s">
        <v>1486</v>
      </c>
    </row>
    <row r="729" spans="1:10" x14ac:dyDescent="0.2">
      <c r="A729" t="s">
        <v>2127</v>
      </c>
      <c r="B729" s="2">
        <v>1000000000</v>
      </c>
      <c r="C729" s="1">
        <v>44279</v>
      </c>
      <c r="D729" t="s">
        <v>11</v>
      </c>
      <c r="E729" t="s">
        <v>236</v>
      </c>
      <c r="F729" t="s">
        <v>19</v>
      </c>
      <c r="G729" t="s">
        <v>20</v>
      </c>
      <c r="H729" s="3">
        <v>2009</v>
      </c>
      <c r="I729" s="7">
        <v>277000000</v>
      </c>
      <c r="J729" t="s">
        <v>1035</v>
      </c>
    </row>
    <row r="730" spans="1:10" x14ac:dyDescent="0.2">
      <c r="A730" t="s">
        <v>2128</v>
      </c>
      <c r="B730" s="2">
        <v>1000000000</v>
      </c>
      <c r="C730" s="1">
        <v>44587</v>
      </c>
      <c r="D730" t="s">
        <v>36</v>
      </c>
      <c r="E730" t="s">
        <v>101</v>
      </c>
      <c r="F730" t="s">
        <v>19</v>
      </c>
      <c r="G730" t="s">
        <v>20</v>
      </c>
      <c r="H730" s="3">
        <v>2012</v>
      </c>
      <c r="I730" s="7">
        <v>299000000</v>
      </c>
      <c r="J730" t="s">
        <v>2129</v>
      </c>
    </row>
    <row r="731" spans="1:10" x14ac:dyDescent="0.2">
      <c r="A731" t="s">
        <v>1663</v>
      </c>
      <c r="B731" s="2">
        <v>1000000000</v>
      </c>
      <c r="C731" s="1">
        <v>44550</v>
      </c>
      <c r="D731" t="s">
        <v>36</v>
      </c>
      <c r="E731" t="s">
        <v>282</v>
      </c>
      <c r="F731" t="s">
        <v>230</v>
      </c>
      <c r="G731" t="s">
        <v>20</v>
      </c>
      <c r="H731" s="3">
        <v>2018</v>
      </c>
      <c r="I731" s="7">
        <v>165000000</v>
      </c>
      <c r="J731" t="s">
        <v>1664</v>
      </c>
    </row>
    <row r="732" spans="1:10" x14ac:dyDescent="0.2">
      <c r="A732" t="s">
        <v>1665</v>
      </c>
      <c r="B732" s="2">
        <v>1000000000</v>
      </c>
      <c r="C732" s="1">
        <v>44587</v>
      </c>
      <c r="D732" t="s">
        <v>52</v>
      </c>
      <c r="E732" t="s">
        <v>356</v>
      </c>
      <c r="F732" t="s">
        <v>357</v>
      </c>
      <c r="G732" t="s">
        <v>14</v>
      </c>
      <c r="H732" s="3">
        <v>2019</v>
      </c>
      <c r="I732" s="7">
        <v>264000000</v>
      </c>
      <c r="J732" t="s">
        <v>1666</v>
      </c>
    </row>
    <row r="733" spans="1:10" x14ac:dyDescent="0.2">
      <c r="A733" t="s">
        <v>1920</v>
      </c>
      <c r="B733" s="2">
        <v>1000000000</v>
      </c>
      <c r="C733" s="1">
        <v>44320</v>
      </c>
      <c r="D733" t="s">
        <v>17</v>
      </c>
      <c r="E733" t="s">
        <v>1921</v>
      </c>
      <c r="F733" t="s">
        <v>19</v>
      </c>
      <c r="G733" t="s">
        <v>20</v>
      </c>
      <c r="H733" s="3">
        <v>2014</v>
      </c>
      <c r="I733" s="7">
        <v>172000000</v>
      </c>
      <c r="J733" t="s">
        <v>1922</v>
      </c>
    </row>
    <row r="734" spans="1:10" x14ac:dyDescent="0.2">
      <c r="A734" t="s">
        <v>2130</v>
      </c>
      <c r="B734" s="2">
        <v>1000000000</v>
      </c>
      <c r="C734" s="1">
        <v>44300</v>
      </c>
      <c r="D734" t="s">
        <v>97</v>
      </c>
      <c r="E734" t="s">
        <v>581</v>
      </c>
      <c r="F734" t="s">
        <v>13</v>
      </c>
      <c r="G734" t="s">
        <v>14</v>
      </c>
      <c r="H734" s="3">
        <v>2019</v>
      </c>
      <c r="I734" s="7">
        <v>391000000</v>
      </c>
      <c r="J734" t="s">
        <v>2131</v>
      </c>
    </row>
    <row r="735" spans="1:10" x14ac:dyDescent="0.2">
      <c r="A735" t="s">
        <v>1667</v>
      </c>
      <c r="B735" s="2">
        <v>1000000000</v>
      </c>
      <c r="C735" s="1">
        <v>44281</v>
      </c>
      <c r="D735" t="s">
        <v>17</v>
      </c>
      <c r="E735" t="s">
        <v>1473</v>
      </c>
      <c r="F735" t="s">
        <v>70</v>
      </c>
      <c r="G735" t="s">
        <v>14</v>
      </c>
      <c r="H735" s="3">
        <v>1984</v>
      </c>
      <c r="I735" s="7">
        <v>456000000</v>
      </c>
      <c r="J735" t="s">
        <v>1668</v>
      </c>
    </row>
    <row r="736" spans="1:10" x14ac:dyDescent="0.2">
      <c r="A736" t="s">
        <v>2132</v>
      </c>
      <c r="B736" s="2">
        <v>1000000000</v>
      </c>
      <c r="C736" s="1">
        <v>44636</v>
      </c>
      <c r="D736" t="s">
        <v>27</v>
      </c>
      <c r="E736" t="s">
        <v>820</v>
      </c>
      <c r="F736" t="s">
        <v>19</v>
      </c>
      <c r="G736" t="s">
        <v>20</v>
      </c>
      <c r="H736" s="3">
        <v>2011</v>
      </c>
      <c r="I736" s="7">
        <v>314000000</v>
      </c>
      <c r="J736" t="s">
        <v>2133</v>
      </c>
    </row>
    <row r="737" spans="1:10" x14ac:dyDescent="0.2">
      <c r="A737" t="s">
        <v>2134</v>
      </c>
      <c r="B737" s="2">
        <v>1000000000</v>
      </c>
      <c r="C737" s="1">
        <v>44228</v>
      </c>
      <c r="D737" t="s">
        <v>46</v>
      </c>
      <c r="E737" t="s">
        <v>979</v>
      </c>
      <c r="F737" t="s">
        <v>980</v>
      </c>
      <c r="G737" t="s">
        <v>14</v>
      </c>
      <c r="H737" s="3">
        <v>2017</v>
      </c>
      <c r="I737" s="7">
        <v>350000000</v>
      </c>
      <c r="J737" t="s">
        <v>2135</v>
      </c>
    </row>
    <row r="738" spans="1:10" x14ac:dyDescent="0.2">
      <c r="A738" t="s">
        <v>2136</v>
      </c>
      <c r="B738" s="2">
        <v>1000000000</v>
      </c>
      <c r="C738" s="1">
        <v>43339</v>
      </c>
      <c r="D738" t="s">
        <v>46</v>
      </c>
      <c r="E738" t="s">
        <v>12</v>
      </c>
      <c r="F738" t="s">
        <v>13</v>
      </c>
      <c r="G738" t="s">
        <v>14</v>
      </c>
      <c r="H738" s="3">
        <v>2014</v>
      </c>
      <c r="I738" s="7">
        <v>359000000</v>
      </c>
      <c r="J738" t="s">
        <v>2137</v>
      </c>
    </row>
    <row r="739" spans="1:10" x14ac:dyDescent="0.2">
      <c r="A739" t="s">
        <v>1487</v>
      </c>
      <c r="B739" s="2">
        <v>1000000000</v>
      </c>
      <c r="C739" s="1">
        <v>42207</v>
      </c>
      <c r="D739" t="s">
        <v>36</v>
      </c>
      <c r="E739" t="s">
        <v>277</v>
      </c>
      <c r="F739" t="s">
        <v>19</v>
      </c>
      <c r="G739" t="s">
        <v>20</v>
      </c>
      <c r="H739" s="3">
        <v>2010</v>
      </c>
      <c r="I739" s="7">
        <v>211000000</v>
      </c>
      <c r="J739" t="s">
        <v>1488</v>
      </c>
    </row>
    <row r="740" spans="1:10" x14ac:dyDescent="0.2">
      <c r="A740" t="s">
        <v>1778</v>
      </c>
      <c r="B740" s="2">
        <v>1000000000</v>
      </c>
      <c r="C740" s="1">
        <v>44574</v>
      </c>
      <c r="D740" t="s">
        <v>36</v>
      </c>
      <c r="E740" t="s">
        <v>590</v>
      </c>
      <c r="F740" t="s">
        <v>591</v>
      </c>
      <c r="G740" t="s">
        <v>33</v>
      </c>
      <c r="H740" s="3">
        <v>2015</v>
      </c>
      <c r="I740" s="7">
        <v>157000000</v>
      </c>
      <c r="J740" t="s">
        <v>1779</v>
      </c>
    </row>
    <row r="741" spans="1:10" x14ac:dyDescent="0.2">
      <c r="A741" t="s">
        <v>1743</v>
      </c>
      <c r="B741" s="2">
        <v>1000000000</v>
      </c>
      <c r="C741" s="1">
        <v>44489</v>
      </c>
      <c r="D741" t="s">
        <v>46</v>
      </c>
      <c r="E741" t="s">
        <v>1744</v>
      </c>
      <c r="F741" t="s">
        <v>19</v>
      </c>
      <c r="G741" t="s">
        <v>20</v>
      </c>
      <c r="H741" s="3">
        <v>2015</v>
      </c>
      <c r="I741" s="7">
        <v>399000000</v>
      </c>
      <c r="J741" t="s">
        <v>1745</v>
      </c>
    </row>
    <row r="742" spans="1:10" x14ac:dyDescent="0.2">
      <c r="A742" t="s">
        <v>1820</v>
      </c>
      <c r="B742" s="2">
        <v>1000000000</v>
      </c>
      <c r="C742" s="1">
        <v>44398</v>
      </c>
      <c r="D742" t="s">
        <v>27</v>
      </c>
      <c r="E742" t="s">
        <v>293</v>
      </c>
      <c r="F742" t="s">
        <v>19</v>
      </c>
      <c r="G742" t="s">
        <v>20</v>
      </c>
      <c r="H742" s="3">
        <v>2013</v>
      </c>
      <c r="I742" s="7">
        <v>230000000</v>
      </c>
      <c r="J742" t="s">
        <v>1821</v>
      </c>
    </row>
    <row r="743" spans="1:10" x14ac:dyDescent="0.2">
      <c r="A743" t="s">
        <v>1602</v>
      </c>
      <c r="B743" s="2">
        <v>1000000000</v>
      </c>
      <c r="C743" s="1">
        <v>44328</v>
      </c>
      <c r="D743" t="s">
        <v>27</v>
      </c>
      <c r="E743" t="s">
        <v>28</v>
      </c>
      <c r="F743" t="s">
        <v>19</v>
      </c>
      <c r="G743" t="s">
        <v>20</v>
      </c>
      <c r="H743" s="3">
        <v>2018</v>
      </c>
      <c r="I743" s="7">
        <v>910000000</v>
      </c>
      <c r="J743" t="s">
        <v>1603</v>
      </c>
    </row>
    <row r="744" spans="1:10" x14ac:dyDescent="0.2">
      <c r="A744" t="s">
        <v>2138</v>
      </c>
      <c r="B744" s="2">
        <v>1000000000</v>
      </c>
      <c r="C744" s="1">
        <v>44566</v>
      </c>
      <c r="D744" t="s">
        <v>52</v>
      </c>
      <c r="E744" t="s">
        <v>219</v>
      </c>
      <c r="F744" t="s">
        <v>70</v>
      </c>
      <c r="G744" t="s">
        <v>14</v>
      </c>
      <c r="H744" s="3">
        <v>2000</v>
      </c>
      <c r="I744" s="7">
        <v>685000000</v>
      </c>
      <c r="J744" t="s">
        <v>2139</v>
      </c>
    </row>
    <row r="745" spans="1:10" x14ac:dyDescent="0.2">
      <c r="A745" t="s">
        <v>2140</v>
      </c>
      <c r="B745" s="2">
        <v>1000000000</v>
      </c>
      <c r="C745" s="1">
        <v>44418</v>
      </c>
      <c r="D745" t="s">
        <v>27</v>
      </c>
      <c r="E745" t="s">
        <v>282</v>
      </c>
      <c r="F745" t="s">
        <v>230</v>
      </c>
      <c r="G745" t="s">
        <v>20</v>
      </c>
      <c r="H745" s="3">
        <v>2004</v>
      </c>
      <c r="I745" s="7">
        <v>156000000</v>
      </c>
      <c r="J745" t="s">
        <v>2141</v>
      </c>
    </row>
    <row r="746" spans="1:10" x14ac:dyDescent="0.2">
      <c r="A746" t="s">
        <v>1923</v>
      </c>
      <c r="B746" s="2">
        <v>1000000000</v>
      </c>
      <c r="C746" s="1">
        <v>44530</v>
      </c>
      <c r="D746" t="s">
        <v>27</v>
      </c>
      <c r="E746" t="s">
        <v>28</v>
      </c>
      <c r="F746" t="s">
        <v>19</v>
      </c>
      <c r="G746" t="s">
        <v>20</v>
      </c>
      <c r="H746" s="3">
        <v>2013</v>
      </c>
      <c r="I746" s="7">
        <v>404000000</v>
      </c>
      <c r="J746" t="s">
        <v>1924</v>
      </c>
    </row>
    <row r="747" spans="1:10" x14ac:dyDescent="0.2">
      <c r="A747" t="s">
        <v>2142</v>
      </c>
      <c r="B747" s="2">
        <v>1000000000</v>
      </c>
      <c r="C747" s="1">
        <v>42187</v>
      </c>
      <c r="D747" t="s">
        <v>213</v>
      </c>
      <c r="E747" t="s">
        <v>12</v>
      </c>
      <c r="F747" t="s">
        <v>13</v>
      </c>
      <c r="G747" t="s">
        <v>14</v>
      </c>
      <c r="H747" s="3">
        <v>2011</v>
      </c>
      <c r="I747" s="7">
        <v>283000000</v>
      </c>
      <c r="J747" t="s">
        <v>2143</v>
      </c>
    </row>
    <row r="748" spans="1:10" x14ac:dyDescent="0.2">
      <c r="A748" t="s">
        <v>1925</v>
      </c>
      <c r="B748" s="2">
        <v>1000000000</v>
      </c>
      <c r="C748" s="1">
        <v>44369</v>
      </c>
      <c r="D748" t="s">
        <v>36</v>
      </c>
      <c r="E748" t="s">
        <v>246</v>
      </c>
      <c r="F748" t="s">
        <v>19</v>
      </c>
      <c r="G748" t="s">
        <v>20</v>
      </c>
      <c r="H748" s="3">
        <v>2012</v>
      </c>
      <c r="I748" s="7">
        <v>258000000</v>
      </c>
      <c r="J748" t="s">
        <v>1926</v>
      </c>
    </row>
    <row r="749" spans="1:10" x14ac:dyDescent="0.2">
      <c r="A749" t="s">
        <v>1798</v>
      </c>
      <c r="B749" s="2">
        <v>1000000000</v>
      </c>
      <c r="C749" s="1">
        <v>44152</v>
      </c>
      <c r="D749" t="s">
        <v>213</v>
      </c>
      <c r="E749" t="s">
        <v>12</v>
      </c>
      <c r="F749" t="s">
        <v>13</v>
      </c>
      <c r="G749" t="s">
        <v>14</v>
      </c>
      <c r="H749" s="3">
        <v>2016</v>
      </c>
      <c r="I749" s="7">
        <v>14000000</v>
      </c>
      <c r="J749" t="s">
        <v>1799</v>
      </c>
    </row>
    <row r="750" spans="1:10" x14ac:dyDescent="0.2">
      <c r="A750" t="s">
        <v>2144</v>
      </c>
      <c r="B750" s="2">
        <v>1000000000</v>
      </c>
      <c r="C750" s="1">
        <v>44627</v>
      </c>
      <c r="D750" t="s">
        <v>27</v>
      </c>
      <c r="E750" t="s">
        <v>101</v>
      </c>
      <c r="F750" t="s">
        <v>19</v>
      </c>
      <c r="G750" t="s">
        <v>20</v>
      </c>
      <c r="H750" s="3">
        <v>2018</v>
      </c>
      <c r="I750" s="7">
        <v>45000000</v>
      </c>
      <c r="J750" t="s">
        <v>2145</v>
      </c>
    </row>
    <row r="751" spans="1:10" x14ac:dyDescent="0.2">
      <c r="A751" t="s">
        <v>1927</v>
      </c>
      <c r="B751" s="2">
        <v>1000000000</v>
      </c>
      <c r="C751" s="1">
        <v>44510</v>
      </c>
      <c r="D751" t="s">
        <v>124</v>
      </c>
      <c r="E751" t="s">
        <v>77</v>
      </c>
      <c r="F751" t="s">
        <v>13</v>
      </c>
      <c r="G751" t="s">
        <v>14</v>
      </c>
      <c r="H751" s="3">
        <v>2013</v>
      </c>
      <c r="I751" s="7">
        <v>325000000</v>
      </c>
      <c r="J751" t="s">
        <v>1928</v>
      </c>
    </row>
    <row r="752" spans="1:10" x14ac:dyDescent="0.2">
      <c r="A752" t="s">
        <v>2146</v>
      </c>
      <c r="B752" s="2">
        <v>1000000000</v>
      </c>
      <c r="C752" s="1">
        <v>43425</v>
      </c>
      <c r="D752" t="s">
        <v>124</v>
      </c>
      <c r="E752" t="s">
        <v>12</v>
      </c>
      <c r="F752" t="s">
        <v>13</v>
      </c>
      <c r="G752" t="s">
        <v>14</v>
      </c>
      <c r="H752" s="3">
        <v>2015</v>
      </c>
      <c r="I752" s="7">
        <v>439000000</v>
      </c>
      <c r="J752" t="s">
        <v>2147</v>
      </c>
    </row>
    <row r="753" spans="1:10" x14ac:dyDescent="0.2">
      <c r="A753" t="s">
        <v>2148</v>
      </c>
      <c r="B753" s="2">
        <v>1000000000</v>
      </c>
      <c r="C753" s="1">
        <v>44424</v>
      </c>
      <c r="D753" t="s">
        <v>23</v>
      </c>
      <c r="E753" t="s">
        <v>1841</v>
      </c>
      <c r="F753" t="s">
        <v>991</v>
      </c>
      <c r="G753" t="s">
        <v>33</v>
      </c>
      <c r="H753" s="3">
        <v>2007</v>
      </c>
      <c r="I753" s="7">
        <v>269000000</v>
      </c>
      <c r="J753" t="s">
        <v>2149</v>
      </c>
    </row>
    <row r="754" spans="1:10" x14ac:dyDescent="0.2">
      <c r="A754" t="s">
        <v>1822</v>
      </c>
      <c r="B754" s="2">
        <v>1000000000</v>
      </c>
      <c r="C754" s="1">
        <v>44467</v>
      </c>
      <c r="D754" t="s">
        <v>36</v>
      </c>
      <c r="E754" t="s">
        <v>28</v>
      </c>
      <c r="F754" t="s">
        <v>19</v>
      </c>
      <c r="G754" t="s">
        <v>20</v>
      </c>
      <c r="H754" s="3">
        <v>2017</v>
      </c>
      <c r="I754" s="7">
        <v>148000000</v>
      </c>
      <c r="J754" t="s">
        <v>1823</v>
      </c>
    </row>
    <row r="755" spans="1:10" x14ac:dyDescent="0.2">
      <c r="A755" t="s">
        <v>1929</v>
      </c>
      <c r="B755" s="2">
        <v>1000000000</v>
      </c>
      <c r="C755" s="1">
        <v>43601</v>
      </c>
      <c r="D755" t="s">
        <v>156</v>
      </c>
      <c r="E755" t="s">
        <v>208</v>
      </c>
      <c r="F755" t="s">
        <v>149</v>
      </c>
      <c r="G755" t="s">
        <v>33</v>
      </c>
      <c r="H755" s="3">
        <v>2009</v>
      </c>
      <c r="I755" s="7">
        <v>656000000</v>
      </c>
      <c r="J755" t="s">
        <v>1930</v>
      </c>
    </row>
    <row r="756" spans="1:10" x14ac:dyDescent="0.2">
      <c r="A756" t="s">
        <v>2150</v>
      </c>
      <c r="B756" s="2">
        <v>1000000000</v>
      </c>
      <c r="C756" s="1">
        <v>44641</v>
      </c>
      <c r="D756" t="s">
        <v>27</v>
      </c>
      <c r="E756" t="s">
        <v>101</v>
      </c>
      <c r="F756" t="s">
        <v>19</v>
      </c>
      <c r="G756" t="s">
        <v>20</v>
      </c>
      <c r="H756" s="3">
        <v>2012</v>
      </c>
      <c r="I756" s="7">
        <v>152000000</v>
      </c>
      <c r="J756" t="s">
        <v>2151</v>
      </c>
    </row>
    <row r="757" spans="1:10" x14ac:dyDescent="0.2">
      <c r="A757" t="s">
        <v>1931</v>
      </c>
      <c r="B757" s="2">
        <v>1000000000</v>
      </c>
      <c r="C757" s="1">
        <v>44558</v>
      </c>
      <c r="D757" t="s">
        <v>23</v>
      </c>
      <c r="E757" t="s">
        <v>797</v>
      </c>
      <c r="F757" t="s">
        <v>70</v>
      </c>
      <c r="G757" t="s">
        <v>14</v>
      </c>
      <c r="H757" s="3">
        <v>2021</v>
      </c>
      <c r="I757" s="7">
        <v>185000000</v>
      </c>
      <c r="J757" t="s">
        <v>1932</v>
      </c>
    </row>
    <row r="758" spans="1:10" x14ac:dyDescent="0.2">
      <c r="A758" t="s">
        <v>1489</v>
      </c>
      <c r="B758" s="2">
        <v>1000000000</v>
      </c>
      <c r="C758" s="1">
        <v>43487</v>
      </c>
      <c r="D758" t="s">
        <v>11</v>
      </c>
      <c r="E758" t="s">
        <v>1490</v>
      </c>
      <c r="F758" t="s">
        <v>19</v>
      </c>
      <c r="G758" t="s">
        <v>20</v>
      </c>
      <c r="H758" s="3">
        <v>2015</v>
      </c>
      <c r="I758" s="7">
        <v>310000000</v>
      </c>
      <c r="J758" t="s">
        <v>905</v>
      </c>
    </row>
    <row r="759" spans="1:10" x14ac:dyDescent="0.2">
      <c r="A759" t="s">
        <v>2152</v>
      </c>
      <c r="B759" s="2">
        <v>1000000000</v>
      </c>
      <c r="C759" s="1">
        <v>44396</v>
      </c>
      <c r="D759" t="s">
        <v>36</v>
      </c>
      <c r="E759" t="s">
        <v>2153</v>
      </c>
      <c r="F759" t="s">
        <v>38</v>
      </c>
      <c r="G759" t="s">
        <v>39</v>
      </c>
      <c r="H759" s="3">
        <v>2015</v>
      </c>
      <c r="I759" s="7">
        <v>284000000</v>
      </c>
      <c r="J759" t="s">
        <v>2154</v>
      </c>
    </row>
    <row r="760" spans="1:10" x14ac:dyDescent="0.2">
      <c r="A760" t="s">
        <v>1723</v>
      </c>
      <c r="B760" s="2">
        <v>1000000000</v>
      </c>
      <c r="C760" s="1">
        <v>43395</v>
      </c>
      <c r="D760" t="s">
        <v>17</v>
      </c>
      <c r="E760" t="s">
        <v>189</v>
      </c>
      <c r="F760" t="s">
        <v>190</v>
      </c>
      <c r="G760" t="s">
        <v>14</v>
      </c>
      <c r="H760" s="3">
        <v>2003</v>
      </c>
      <c r="I760" s="7">
        <v>67000000</v>
      </c>
      <c r="J760" t="s">
        <v>1724</v>
      </c>
    </row>
    <row r="761" spans="1:10" x14ac:dyDescent="0.2">
      <c r="A761" t="s">
        <v>2155</v>
      </c>
      <c r="B761" s="2">
        <v>1000000000</v>
      </c>
      <c r="C761" s="1">
        <v>44300</v>
      </c>
      <c r="D761" t="s">
        <v>11</v>
      </c>
      <c r="E761" t="s">
        <v>198</v>
      </c>
      <c r="F761" t="s">
        <v>19</v>
      </c>
      <c r="G761" t="s">
        <v>20</v>
      </c>
      <c r="H761" s="3">
        <v>2016</v>
      </c>
      <c r="I761" s="7">
        <v>362000000</v>
      </c>
      <c r="J761" t="s">
        <v>2156</v>
      </c>
    </row>
    <row r="762" spans="1:10" x14ac:dyDescent="0.2">
      <c r="A762" t="s">
        <v>1725</v>
      </c>
      <c r="B762" s="2">
        <v>1000000000</v>
      </c>
      <c r="C762" s="1">
        <v>43714</v>
      </c>
      <c r="D762" t="s">
        <v>23</v>
      </c>
      <c r="E762" t="s">
        <v>28</v>
      </c>
      <c r="F762" t="s">
        <v>19</v>
      </c>
      <c r="G762" t="s">
        <v>20</v>
      </c>
      <c r="H762" s="3">
        <v>2016</v>
      </c>
      <c r="I762" s="7">
        <v>475000000</v>
      </c>
      <c r="J762" t="s">
        <v>1726</v>
      </c>
    </row>
    <row r="763" spans="1:10" x14ac:dyDescent="0.2">
      <c r="A763" t="s">
        <v>1824</v>
      </c>
      <c r="B763" s="2">
        <v>1000000000</v>
      </c>
      <c r="C763" s="1">
        <v>44453</v>
      </c>
      <c r="D763" t="s">
        <v>23</v>
      </c>
      <c r="E763" t="s">
        <v>28</v>
      </c>
      <c r="F763" t="s">
        <v>19</v>
      </c>
      <c r="G763" t="s">
        <v>20</v>
      </c>
      <c r="H763" s="3">
        <v>2013</v>
      </c>
      <c r="I763" s="7">
        <v>382000000</v>
      </c>
      <c r="J763" t="s">
        <v>1825</v>
      </c>
    </row>
    <row r="764" spans="1:10" x14ac:dyDescent="0.2">
      <c r="A764" t="s">
        <v>1886</v>
      </c>
      <c r="B764" s="2">
        <v>1000000000</v>
      </c>
      <c r="C764" s="1">
        <v>44363</v>
      </c>
      <c r="D764" t="s">
        <v>27</v>
      </c>
      <c r="E764" t="s">
        <v>236</v>
      </c>
      <c r="F764" t="s">
        <v>19</v>
      </c>
      <c r="G764" t="s">
        <v>20</v>
      </c>
      <c r="H764" s="3">
        <v>2015</v>
      </c>
      <c r="I764" s="7">
        <v>339000000</v>
      </c>
      <c r="J764" t="s">
        <v>1556</v>
      </c>
    </row>
    <row r="765" spans="1:10" x14ac:dyDescent="0.2">
      <c r="A765" t="s">
        <v>1669</v>
      </c>
      <c r="B765" s="2">
        <v>1000000000</v>
      </c>
      <c r="C765" s="1">
        <v>44294</v>
      </c>
      <c r="D765" t="s">
        <v>36</v>
      </c>
      <c r="E765" t="s">
        <v>28</v>
      </c>
      <c r="F765" t="s">
        <v>19</v>
      </c>
      <c r="G765" t="s">
        <v>20</v>
      </c>
      <c r="H765" s="3">
        <v>2011</v>
      </c>
      <c r="I765" s="7">
        <v>384000000</v>
      </c>
      <c r="J765" t="s">
        <v>1670</v>
      </c>
    </row>
    <row r="766" spans="1:10" x14ac:dyDescent="0.2">
      <c r="A766" t="s">
        <v>1633</v>
      </c>
      <c r="B766" s="2">
        <v>1000000000</v>
      </c>
      <c r="C766" s="1">
        <v>44057</v>
      </c>
      <c r="D766" t="s">
        <v>23</v>
      </c>
      <c r="E766" t="s">
        <v>1634</v>
      </c>
      <c r="F766" t="s">
        <v>43</v>
      </c>
      <c r="G766" t="s">
        <v>33</v>
      </c>
      <c r="H766" s="3">
        <v>2012</v>
      </c>
      <c r="I766" s="7">
        <v>262000000</v>
      </c>
      <c r="J766" t="s">
        <v>1243</v>
      </c>
    </row>
    <row r="767" spans="1:10" x14ac:dyDescent="0.2">
      <c r="A767" t="s">
        <v>2157</v>
      </c>
      <c r="B767" s="2">
        <v>1000000000</v>
      </c>
      <c r="C767" s="1">
        <v>44481</v>
      </c>
      <c r="D767" t="s">
        <v>11</v>
      </c>
      <c r="E767" t="s">
        <v>356</v>
      </c>
      <c r="F767" t="s">
        <v>357</v>
      </c>
      <c r="G767" t="s">
        <v>14</v>
      </c>
      <c r="H767" s="3">
        <v>2017</v>
      </c>
      <c r="I767" s="7">
        <v>221000000</v>
      </c>
      <c r="J767" t="s">
        <v>2158</v>
      </c>
    </row>
    <row r="768" spans="1:10" x14ac:dyDescent="0.2">
      <c r="A768" t="s">
        <v>2159</v>
      </c>
      <c r="B768" s="2">
        <v>1000000000</v>
      </c>
      <c r="C768" s="1">
        <v>44552</v>
      </c>
      <c r="D768" t="s">
        <v>701</v>
      </c>
      <c r="E768" t="s">
        <v>12</v>
      </c>
      <c r="F768" t="s">
        <v>13</v>
      </c>
      <c r="G768" t="s">
        <v>14</v>
      </c>
      <c r="H768" s="3">
        <v>2019</v>
      </c>
      <c r="I768" s="7">
        <v>157000000</v>
      </c>
      <c r="J768" t="s">
        <v>2160</v>
      </c>
    </row>
    <row r="769" spans="1:10" x14ac:dyDescent="0.2">
      <c r="A769" t="s">
        <v>1887</v>
      </c>
      <c r="B769" s="2">
        <v>1000000000</v>
      </c>
      <c r="C769" s="1">
        <v>44600</v>
      </c>
      <c r="D769" t="s">
        <v>27</v>
      </c>
      <c r="E769" t="s">
        <v>1888</v>
      </c>
      <c r="F769" t="s">
        <v>19</v>
      </c>
      <c r="G769" t="s">
        <v>20</v>
      </c>
      <c r="H769" s="3">
        <v>2009</v>
      </c>
      <c r="I769" s="7">
        <v>192000000</v>
      </c>
      <c r="J769" t="s">
        <v>1889</v>
      </c>
    </row>
    <row r="770" spans="1:10" x14ac:dyDescent="0.2">
      <c r="A770" t="s">
        <v>2161</v>
      </c>
      <c r="B770" s="2">
        <v>1000000000</v>
      </c>
      <c r="C770" s="1">
        <v>44614</v>
      </c>
      <c r="D770" t="s">
        <v>36</v>
      </c>
      <c r="E770" t="s">
        <v>69</v>
      </c>
      <c r="F770" t="s">
        <v>70</v>
      </c>
      <c r="G770" t="s">
        <v>14</v>
      </c>
      <c r="H770" s="3">
        <v>2017</v>
      </c>
      <c r="I770" s="7">
        <v>137000000</v>
      </c>
      <c r="J770" t="s">
        <v>2162</v>
      </c>
    </row>
    <row r="771" spans="1:10" x14ac:dyDescent="0.2">
      <c r="A771" t="s">
        <v>2163</v>
      </c>
      <c r="B771" s="2">
        <v>1000000000</v>
      </c>
      <c r="C771" s="1">
        <v>44463</v>
      </c>
      <c r="D771" t="s">
        <v>49</v>
      </c>
      <c r="E771" t="s">
        <v>77</v>
      </c>
      <c r="F771" t="s">
        <v>13</v>
      </c>
      <c r="G771" t="s">
        <v>14</v>
      </c>
      <c r="H771" s="3">
        <v>2020</v>
      </c>
      <c r="I771" s="7">
        <v>100000000</v>
      </c>
      <c r="J771" t="s">
        <v>2164</v>
      </c>
    </row>
    <row r="772" spans="1:10" x14ac:dyDescent="0.2">
      <c r="A772" t="s">
        <v>1826</v>
      </c>
      <c r="B772" s="2">
        <v>1000000000</v>
      </c>
      <c r="C772" s="1">
        <v>44614</v>
      </c>
      <c r="D772" t="s">
        <v>36</v>
      </c>
      <c r="E772" t="s">
        <v>28</v>
      </c>
      <c r="F772" t="s">
        <v>19</v>
      </c>
      <c r="G772" t="s">
        <v>20</v>
      </c>
      <c r="H772" s="3">
        <v>2013</v>
      </c>
      <c r="I772" s="7">
        <v>365000000</v>
      </c>
      <c r="J772" t="s">
        <v>1827</v>
      </c>
    </row>
    <row r="773" spans="1:10" x14ac:dyDescent="0.2">
      <c r="A773" t="s">
        <v>1577</v>
      </c>
      <c r="B773" s="2">
        <v>1000000000</v>
      </c>
      <c r="C773" s="1">
        <v>43252</v>
      </c>
      <c r="D773" t="s">
        <v>133</v>
      </c>
      <c r="E773" t="s">
        <v>77</v>
      </c>
      <c r="F773" t="s">
        <v>13</v>
      </c>
      <c r="G773" t="s">
        <v>14</v>
      </c>
      <c r="H773" s="3">
        <v>2016</v>
      </c>
      <c r="I773" s="7">
        <v>2000000000</v>
      </c>
      <c r="J773" t="s">
        <v>1578</v>
      </c>
    </row>
    <row r="774" spans="1:10" x14ac:dyDescent="0.2">
      <c r="A774" t="s">
        <v>2165</v>
      </c>
      <c r="B774" s="2">
        <v>1000000000</v>
      </c>
      <c r="C774" s="1">
        <v>44516</v>
      </c>
      <c r="D774" t="s">
        <v>23</v>
      </c>
      <c r="E774" t="s">
        <v>246</v>
      </c>
      <c r="F774" t="s">
        <v>19</v>
      </c>
      <c r="G774" t="s">
        <v>20</v>
      </c>
      <c r="H774" s="3">
        <v>2017</v>
      </c>
      <c r="I774" s="7">
        <v>800000000</v>
      </c>
      <c r="J774" t="s">
        <v>2166</v>
      </c>
    </row>
    <row r="775" spans="1:10" x14ac:dyDescent="0.2">
      <c r="A775" t="s">
        <v>2167</v>
      </c>
      <c r="B775" s="2">
        <v>1000000000</v>
      </c>
      <c r="C775" s="1">
        <v>43241</v>
      </c>
      <c r="D775" t="s">
        <v>213</v>
      </c>
      <c r="E775" t="s">
        <v>2168</v>
      </c>
      <c r="F775" t="s">
        <v>334</v>
      </c>
      <c r="G775" t="s">
        <v>33</v>
      </c>
      <c r="H775" s="3">
        <v>2016</v>
      </c>
      <c r="I775" s="7">
        <v>330000000</v>
      </c>
      <c r="J775" t="s">
        <v>2169</v>
      </c>
    </row>
    <row r="776" spans="1:10" x14ac:dyDescent="0.2">
      <c r="A776" t="s">
        <v>1780</v>
      </c>
      <c r="B776" s="2">
        <v>1000000000</v>
      </c>
      <c r="C776" s="1">
        <v>44474</v>
      </c>
      <c r="D776" t="s">
        <v>36</v>
      </c>
      <c r="E776" t="s">
        <v>28</v>
      </c>
      <c r="F776" t="s">
        <v>19</v>
      </c>
      <c r="G776" t="s">
        <v>20</v>
      </c>
      <c r="H776" s="3">
        <v>2014</v>
      </c>
      <c r="I776" s="7">
        <v>325000000</v>
      </c>
      <c r="J776" t="s">
        <v>1781</v>
      </c>
    </row>
    <row r="777" spans="1:10" x14ac:dyDescent="0.2">
      <c r="A777" t="s">
        <v>1491</v>
      </c>
      <c r="B777" s="2">
        <v>1000000000</v>
      </c>
      <c r="C777" s="1">
        <v>43391</v>
      </c>
      <c r="D777" t="s">
        <v>23</v>
      </c>
      <c r="E777" t="s">
        <v>672</v>
      </c>
      <c r="F777" t="s">
        <v>13</v>
      </c>
      <c r="G777" t="s">
        <v>14</v>
      </c>
      <c r="H777" s="3">
        <v>2009</v>
      </c>
      <c r="I777" s="7">
        <v>139000000</v>
      </c>
      <c r="J777" t="s">
        <v>1492</v>
      </c>
    </row>
    <row r="778" spans="1:10" x14ac:dyDescent="0.2">
      <c r="A778" t="s">
        <v>2170</v>
      </c>
      <c r="B778" s="2">
        <v>1000000000</v>
      </c>
      <c r="C778" s="1">
        <v>43907</v>
      </c>
      <c r="D778" t="s">
        <v>23</v>
      </c>
      <c r="E778" t="s">
        <v>309</v>
      </c>
      <c r="F778" t="s">
        <v>310</v>
      </c>
      <c r="G778" t="s">
        <v>33</v>
      </c>
      <c r="H778" s="3">
        <v>2011</v>
      </c>
      <c r="I778" s="7">
        <v>127000000</v>
      </c>
      <c r="J778" t="s">
        <v>2171</v>
      </c>
    </row>
    <row r="779" spans="1:10" x14ac:dyDescent="0.2">
      <c r="A779" t="s">
        <v>2172</v>
      </c>
      <c r="B779" s="2">
        <v>1000000000</v>
      </c>
      <c r="C779" s="1">
        <v>43244</v>
      </c>
      <c r="D779" t="s">
        <v>68</v>
      </c>
      <c r="E779" t="s">
        <v>12</v>
      </c>
      <c r="F779" t="s">
        <v>13</v>
      </c>
      <c r="G779" t="s">
        <v>14</v>
      </c>
      <c r="H779" s="3">
        <v>2010</v>
      </c>
      <c r="I779" s="7">
        <v>302000000</v>
      </c>
      <c r="J779" t="s">
        <v>2173</v>
      </c>
    </row>
    <row r="780" spans="1:10" x14ac:dyDescent="0.2">
      <c r="A780" t="s">
        <v>1493</v>
      </c>
      <c r="B780" s="2">
        <v>1000000000</v>
      </c>
      <c r="C780" s="1">
        <v>44340</v>
      </c>
      <c r="D780" t="s">
        <v>27</v>
      </c>
      <c r="E780" t="s">
        <v>12</v>
      </c>
      <c r="F780" t="s">
        <v>13</v>
      </c>
      <c r="G780" t="s">
        <v>14</v>
      </c>
      <c r="H780" s="3">
        <v>2015</v>
      </c>
      <c r="I780" s="7">
        <v>227000000</v>
      </c>
      <c r="J780" t="s">
        <v>1494</v>
      </c>
    </row>
    <row r="781" spans="1:10" x14ac:dyDescent="0.2">
      <c r="A781" t="s">
        <v>1495</v>
      </c>
      <c r="B781" s="2">
        <v>1000000000</v>
      </c>
      <c r="C781" s="1">
        <v>42306</v>
      </c>
      <c r="D781" t="s">
        <v>68</v>
      </c>
      <c r="E781" t="s">
        <v>77</v>
      </c>
      <c r="F781" t="s">
        <v>13</v>
      </c>
      <c r="G781" t="s">
        <v>14</v>
      </c>
      <c r="H781" s="3">
        <v>2001</v>
      </c>
      <c r="I781" s="7">
        <v>223000000</v>
      </c>
      <c r="J781" t="s">
        <v>1496</v>
      </c>
    </row>
    <row r="782" spans="1:10" x14ac:dyDescent="0.2">
      <c r="A782" t="s">
        <v>2174</v>
      </c>
      <c r="B782" s="2">
        <v>1000000000</v>
      </c>
      <c r="C782" s="1">
        <v>44412</v>
      </c>
      <c r="D782" t="s">
        <v>27</v>
      </c>
      <c r="E782" t="s">
        <v>28</v>
      </c>
      <c r="F782" t="s">
        <v>19</v>
      </c>
      <c r="G782" t="s">
        <v>20</v>
      </c>
      <c r="H782" s="3">
        <v>2015</v>
      </c>
      <c r="I782" s="7">
        <v>337000000</v>
      </c>
      <c r="J782" t="s">
        <v>2175</v>
      </c>
    </row>
    <row r="783" spans="1:10" x14ac:dyDescent="0.2">
      <c r="A783" t="s">
        <v>1497</v>
      </c>
      <c r="B783" s="2">
        <v>1000000000</v>
      </c>
      <c r="C783" s="1">
        <v>44297</v>
      </c>
      <c r="D783" t="s">
        <v>27</v>
      </c>
      <c r="E783" t="s">
        <v>298</v>
      </c>
      <c r="F783" t="s">
        <v>13</v>
      </c>
      <c r="G783" t="s">
        <v>14</v>
      </c>
      <c r="H783" s="3">
        <v>2016</v>
      </c>
      <c r="I783" s="7">
        <v>249000000</v>
      </c>
      <c r="J783" t="s">
        <v>1498</v>
      </c>
    </row>
    <row r="784" spans="1:10" x14ac:dyDescent="0.2">
      <c r="A784" t="s">
        <v>2176</v>
      </c>
      <c r="B784" s="2">
        <v>1000000000</v>
      </c>
      <c r="C784" s="1">
        <v>43683</v>
      </c>
      <c r="D784" t="s">
        <v>27</v>
      </c>
      <c r="E784" t="s">
        <v>551</v>
      </c>
      <c r="F784" t="s">
        <v>19</v>
      </c>
      <c r="G784" t="s">
        <v>20</v>
      </c>
      <c r="H784" s="3">
        <v>2011</v>
      </c>
      <c r="I784" s="7">
        <v>93000000</v>
      </c>
      <c r="J784" t="s">
        <v>2177</v>
      </c>
    </row>
    <row r="785" spans="1:10" x14ac:dyDescent="0.2">
      <c r="A785" t="s">
        <v>2178</v>
      </c>
      <c r="B785" s="2">
        <v>1000000000</v>
      </c>
      <c r="C785" s="1">
        <v>42472</v>
      </c>
      <c r="D785" t="s">
        <v>11</v>
      </c>
      <c r="E785" t="s">
        <v>24</v>
      </c>
      <c r="F785" t="s">
        <v>13</v>
      </c>
      <c r="G785" t="s">
        <v>14</v>
      </c>
      <c r="H785" s="3">
        <v>2015</v>
      </c>
      <c r="I785" s="7">
        <v>200000000</v>
      </c>
      <c r="J785" t="s">
        <v>2179</v>
      </c>
    </row>
    <row r="786" spans="1:10" x14ac:dyDescent="0.2">
      <c r="A786" t="s">
        <v>2180</v>
      </c>
      <c r="B786" s="2">
        <v>1000000000</v>
      </c>
      <c r="C786" s="1">
        <v>43417</v>
      </c>
      <c r="D786" t="s">
        <v>46</v>
      </c>
      <c r="E786" t="s">
        <v>2181</v>
      </c>
      <c r="F786" t="s">
        <v>421</v>
      </c>
      <c r="G786" t="s">
        <v>413</v>
      </c>
      <c r="H786" s="3">
        <v>2011</v>
      </c>
      <c r="I786" s="7">
        <v>592000000</v>
      </c>
      <c r="J786" t="s">
        <v>2182</v>
      </c>
    </row>
    <row r="787" spans="1:10" x14ac:dyDescent="0.2">
      <c r="A787" t="s">
        <v>1828</v>
      </c>
      <c r="B787" s="2">
        <v>1000000000</v>
      </c>
      <c r="C787" s="1">
        <v>44328</v>
      </c>
      <c r="D787" t="s">
        <v>17</v>
      </c>
      <c r="E787" t="s">
        <v>840</v>
      </c>
      <c r="F787" t="s">
        <v>19</v>
      </c>
      <c r="G787" t="s">
        <v>20</v>
      </c>
      <c r="H787" s="3">
        <v>2016</v>
      </c>
      <c r="I787" s="7">
        <v>337000000</v>
      </c>
      <c r="J787" t="s">
        <v>1829</v>
      </c>
    </row>
    <row r="788" spans="1:10" x14ac:dyDescent="0.2">
      <c r="A788" t="s">
        <v>1782</v>
      </c>
      <c r="B788" s="2">
        <v>1000000000</v>
      </c>
      <c r="C788" s="1">
        <v>44537</v>
      </c>
      <c r="D788" t="s">
        <v>201</v>
      </c>
      <c r="E788" t="s">
        <v>28</v>
      </c>
      <c r="F788" t="s">
        <v>19</v>
      </c>
      <c r="G788" t="s">
        <v>20</v>
      </c>
      <c r="H788" s="3">
        <v>2015</v>
      </c>
      <c r="I788" s="7">
        <v>257000000</v>
      </c>
      <c r="J788" t="s">
        <v>1783</v>
      </c>
    </row>
    <row r="789" spans="1:10" x14ac:dyDescent="0.2">
      <c r="A789" t="s">
        <v>2183</v>
      </c>
      <c r="B789" s="2">
        <v>1000000000</v>
      </c>
      <c r="C789" s="1">
        <v>44546</v>
      </c>
      <c r="D789" t="s">
        <v>17</v>
      </c>
      <c r="E789" t="s">
        <v>208</v>
      </c>
      <c r="F789" t="s">
        <v>149</v>
      </c>
      <c r="G789" t="s">
        <v>33</v>
      </c>
      <c r="H789" s="3">
        <v>2013</v>
      </c>
      <c r="I789" s="7">
        <v>600000000</v>
      </c>
      <c r="J789" t="s">
        <v>2184</v>
      </c>
    </row>
    <row r="790" spans="1:10" x14ac:dyDescent="0.2">
      <c r="A790" t="s">
        <v>2185</v>
      </c>
      <c r="B790" s="2">
        <v>1000000000</v>
      </c>
      <c r="C790" s="1">
        <v>44042</v>
      </c>
      <c r="D790" t="s">
        <v>213</v>
      </c>
      <c r="E790" t="s">
        <v>2186</v>
      </c>
      <c r="F790" t="s">
        <v>2187</v>
      </c>
      <c r="G790" t="s">
        <v>33</v>
      </c>
      <c r="H790" s="3">
        <v>2006</v>
      </c>
      <c r="I790" s="7">
        <v>200000000</v>
      </c>
      <c r="J790" t="s">
        <v>2188</v>
      </c>
    </row>
    <row r="791" spans="1:10" x14ac:dyDescent="0.2">
      <c r="A791" t="s">
        <v>2189</v>
      </c>
      <c r="B791" s="2">
        <v>1000000000</v>
      </c>
      <c r="C791" s="1">
        <v>44306</v>
      </c>
      <c r="D791" t="s">
        <v>27</v>
      </c>
      <c r="E791" t="s">
        <v>101</v>
      </c>
      <c r="F791" t="s">
        <v>19</v>
      </c>
      <c r="G791" t="s">
        <v>20</v>
      </c>
      <c r="H791" s="3">
        <v>2018</v>
      </c>
      <c r="I791" s="7">
        <v>17000000</v>
      </c>
      <c r="J791" t="s">
        <v>2190</v>
      </c>
    </row>
    <row r="792" spans="1:10" x14ac:dyDescent="0.2">
      <c r="A792" t="s">
        <v>1800</v>
      </c>
      <c r="B792" s="2">
        <v>1000000000</v>
      </c>
      <c r="C792" s="1">
        <v>44620</v>
      </c>
      <c r="D792" t="s">
        <v>36</v>
      </c>
      <c r="E792" t="s">
        <v>117</v>
      </c>
      <c r="F792" t="s">
        <v>118</v>
      </c>
      <c r="G792" t="s">
        <v>33</v>
      </c>
      <c r="H792" s="3">
        <v>2012</v>
      </c>
      <c r="I792" s="7">
        <v>167000000</v>
      </c>
      <c r="J792" t="s">
        <v>1801</v>
      </c>
    </row>
    <row r="793" spans="1:10" x14ac:dyDescent="0.2">
      <c r="A793" t="s">
        <v>1746</v>
      </c>
      <c r="B793" s="2">
        <v>1000000000</v>
      </c>
      <c r="C793" s="1">
        <v>43896</v>
      </c>
      <c r="D793" t="s">
        <v>97</v>
      </c>
      <c r="E793" t="s">
        <v>1747</v>
      </c>
      <c r="F793" t="s">
        <v>357</v>
      </c>
      <c r="G793" t="s">
        <v>14</v>
      </c>
      <c r="H793" s="3">
        <v>1999</v>
      </c>
      <c r="I793" s="7">
        <v>633000000</v>
      </c>
      <c r="J793" t="s">
        <v>1748</v>
      </c>
    </row>
    <row r="794" spans="1:10" x14ac:dyDescent="0.2">
      <c r="A794" t="s">
        <v>1985</v>
      </c>
      <c r="B794" s="2">
        <v>1000000000</v>
      </c>
      <c r="C794" s="1">
        <v>43759</v>
      </c>
      <c r="D794" t="s">
        <v>52</v>
      </c>
      <c r="E794" t="s">
        <v>28</v>
      </c>
      <c r="F794" t="s">
        <v>19</v>
      </c>
      <c r="G794" t="s">
        <v>20</v>
      </c>
      <c r="H794" s="3">
        <v>2015</v>
      </c>
      <c r="I794" s="7">
        <v>132000000</v>
      </c>
      <c r="J794" t="s">
        <v>1986</v>
      </c>
    </row>
    <row r="795" spans="1:10" x14ac:dyDescent="0.2">
      <c r="A795" t="s">
        <v>2191</v>
      </c>
      <c r="B795" s="2">
        <v>1000000000</v>
      </c>
      <c r="C795" s="1">
        <v>43546</v>
      </c>
      <c r="D795" t="s">
        <v>11</v>
      </c>
      <c r="E795" t="s">
        <v>24</v>
      </c>
      <c r="F795" t="s">
        <v>13</v>
      </c>
      <c r="G795" t="s">
        <v>14</v>
      </c>
      <c r="H795" s="3">
        <v>2014</v>
      </c>
      <c r="I795" s="7">
        <v>173000000</v>
      </c>
      <c r="J795" t="s">
        <v>2192</v>
      </c>
    </row>
    <row r="796" spans="1:10" x14ac:dyDescent="0.2">
      <c r="A796" t="s">
        <v>1770</v>
      </c>
      <c r="B796" s="2">
        <v>1000000000</v>
      </c>
      <c r="C796" s="1">
        <v>43186</v>
      </c>
      <c r="D796" t="s">
        <v>36</v>
      </c>
      <c r="E796" t="s">
        <v>28</v>
      </c>
      <c r="F796" t="s">
        <v>19</v>
      </c>
      <c r="G796" t="s">
        <v>20</v>
      </c>
      <c r="H796" s="3">
        <v>2011</v>
      </c>
      <c r="I796" s="7">
        <v>241000000</v>
      </c>
      <c r="J796" t="s">
        <v>1771</v>
      </c>
    </row>
    <row r="797" spans="1:10" x14ac:dyDescent="0.2">
      <c r="A797" t="s">
        <v>2193</v>
      </c>
      <c r="B797" s="2">
        <v>1000000000</v>
      </c>
      <c r="C797" s="1">
        <v>44399</v>
      </c>
      <c r="D797" t="s">
        <v>27</v>
      </c>
      <c r="E797" t="s">
        <v>2194</v>
      </c>
      <c r="F797" t="s">
        <v>19</v>
      </c>
      <c r="G797" t="s">
        <v>20</v>
      </c>
      <c r="H797" s="3">
        <v>2005</v>
      </c>
      <c r="I797" s="7">
        <v>135000000</v>
      </c>
      <c r="J797" t="s">
        <v>2195</v>
      </c>
    </row>
    <row r="798" spans="1:10" x14ac:dyDescent="0.2">
      <c r="A798" t="s">
        <v>2196</v>
      </c>
      <c r="B798" s="2">
        <v>1000000000</v>
      </c>
      <c r="C798" s="1">
        <v>44531</v>
      </c>
      <c r="D798" t="s">
        <v>52</v>
      </c>
      <c r="E798" t="s">
        <v>820</v>
      </c>
      <c r="F798" t="s">
        <v>19</v>
      </c>
      <c r="G798" t="s">
        <v>20</v>
      </c>
      <c r="H798" s="3">
        <v>2010</v>
      </c>
      <c r="I798" s="7" t="s">
        <v>570</v>
      </c>
      <c r="J798" t="s">
        <v>2197</v>
      </c>
    </row>
    <row r="799" spans="1:10" x14ac:dyDescent="0.2">
      <c r="A799" t="s">
        <v>1876</v>
      </c>
      <c r="B799" s="2">
        <v>1000000000</v>
      </c>
      <c r="C799" s="1">
        <v>44362</v>
      </c>
      <c r="D799" t="s">
        <v>36</v>
      </c>
      <c r="E799" t="s">
        <v>28</v>
      </c>
      <c r="F799" t="s">
        <v>19</v>
      </c>
      <c r="G799" t="s">
        <v>20</v>
      </c>
      <c r="H799" s="3">
        <v>2017</v>
      </c>
      <c r="I799" s="7">
        <v>197000000</v>
      </c>
      <c r="J799" t="s">
        <v>1877</v>
      </c>
    </row>
    <row r="800" spans="1:10" x14ac:dyDescent="0.2">
      <c r="A800" t="s">
        <v>1749</v>
      </c>
      <c r="B800" s="2">
        <v>1000000000</v>
      </c>
      <c r="C800" s="1">
        <v>44643</v>
      </c>
      <c r="D800" t="s">
        <v>36</v>
      </c>
      <c r="E800" t="s">
        <v>749</v>
      </c>
      <c r="F800" t="s">
        <v>19</v>
      </c>
      <c r="G800" t="s">
        <v>20</v>
      </c>
      <c r="H800" s="3">
        <v>2020</v>
      </c>
      <c r="I800" s="7">
        <v>215000000</v>
      </c>
      <c r="J800" t="s">
        <v>1750</v>
      </c>
    </row>
    <row r="801" spans="1:10" x14ac:dyDescent="0.2">
      <c r="A801" t="s">
        <v>1751</v>
      </c>
      <c r="B801" s="2">
        <v>1000000000</v>
      </c>
      <c r="C801" s="1">
        <v>44572</v>
      </c>
      <c r="D801" t="s">
        <v>27</v>
      </c>
      <c r="E801" t="s">
        <v>1752</v>
      </c>
      <c r="F801" t="s">
        <v>19</v>
      </c>
      <c r="G801" t="s">
        <v>20</v>
      </c>
      <c r="H801" s="3">
        <v>2018</v>
      </c>
      <c r="I801" s="7">
        <v>128000000</v>
      </c>
      <c r="J801" t="s">
        <v>1753</v>
      </c>
    </row>
    <row r="802" spans="1:10" x14ac:dyDescent="0.2">
      <c r="A802" t="s">
        <v>1499</v>
      </c>
      <c r="B802" s="2">
        <v>1000000000</v>
      </c>
      <c r="C802" s="1">
        <v>42326</v>
      </c>
      <c r="D802" t="s">
        <v>68</v>
      </c>
      <c r="E802" t="s">
        <v>77</v>
      </c>
      <c r="F802" t="s">
        <v>13</v>
      </c>
      <c r="G802" t="s">
        <v>14</v>
      </c>
      <c r="H802" s="3">
        <v>1998</v>
      </c>
      <c r="I802" s="7">
        <v>315000000</v>
      </c>
      <c r="J802" t="s">
        <v>1500</v>
      </c>
    </row>
    <row r="803" spans="1:10" x14ac:dyDescent="0.2">
      <c r="A803" t="s">
        <v>1933</v>
      </c>
      <c r="B803" s="2">
        <v>1000000000</v>
      </c>
      <c r="C803" s="1">
        <v>43606</v>
      </c>
      <c r="D803" t="s">
        <v>27</v>
      </c>
      <c r="E803" t="s">
        <v>257</v>
      </c>
      <c r="F803" t="s">
        <v>19</v>
      </c>
      <c r="G803" t="s">
        <v>20</v>
      </c>
      <c r="H803" s="3">
        <v>2000</v>
      </c>
      <c r="I803" s="7">
        <v>134000000</v>
      </c>
      <c r="J803" t="s">
        <v>1934</v>
      </c>
    </row>
    <row r="804" spans="1:10" x14ac:dyDescent="0.2">
      <c r="A804" t="s">
        <v>1501</v>
      </c>
      <c r="B804" s="2">
        <v>1000000000</v>
      </c>
      <c r="C804" s="1">
        <v>42115</v>
      </c>
      <c r="D804" t="s">
        <v>27</v>
      </c>
      <c r="E804" t="s">
        <v>12</v>
      </c>
      <c r="F804" t="s">
        <v>13</v>
      </c>
      <c r="G804" t="s">
        <v>14</v>
      </c>
      <c r="H804" s="3">
        <v>2013</v>
      </c>
      <c r="I804" s="7">
        <v>131000000</v>
      </c>
      <c r="J804" t="s">
        <v>1502</v>
      </c>
    </row>
    <row r="805" spans="1:10" x14ac:dyDescent="0.2">
      <c r="A805" t="s">
        <v>1987</v>
      </c>
      <c r="B805" s="2">
        <v>1000000000</v>
      </c>
      <c r="C805" s="1">
        <v>42215</v>
      </c>
      <c r="D805" t="s">
        <v>23</v>
      </c>
      <c r="E805" t="s">
        <v>12</v>
      </c>
      <c r="F805" t="s">
        <v>13</v>
      </c>
      <c r="G805" t="s">
        <v>14</v>
      </c>
      <c r="H805" s="3">
        <v>2009</v>
      </c>
      <c r="I805" s="7">
        <v>250000000</v>
      </c>
      <c r="J805" t="s">
        <v>1988</v>
      </c>
    </row>
    <row r="806" spans="1:10" x14ac:dyDescent="0.2">
      <c r="A806" t="s">
        <v>1830</v>
      </c>
      <c r="B806" s="2">
        <v>1000000000</v>
      </c>
      <c r="C806" s="1">
        <v>44532</v>
      </c>
      <c r="D806" t="s">
        <v>23</v>
      </c>
      <c r="E806" t="s">
        <v>101</v>
      </c>
      <c r="F806" t="s">
        <v>19</v>
      </c>
      <c r="G806" t="s">
        <v>20</v>
      </c>
      <c r="H806" s="3">
        <v>2021</v>
      </c>
      <c r="I806" s="7">
        <v>430000000</v>
      </c>
      <c r="J806" t="s">
        <v>1831</v>
      </c>
    </row>
    <row r="807" spans="1:10" x14ac:dyDescent="0.2">
      <c r="A807" t="s">
        <v>1610</v>
      </c>
      <c r="B807" s="2">
        <v>1000000000</v>
      </c>
      <c r="C807" s="1">
        <v>43249</v>
      </c>
      <c r="D807" t="s">
        <v>23</v>
      </c>
      <c r="E807" t="s">
        <v>298</v>
      </c>
      <c r="F807" t="s">
        <v>13</v>
      </c>
      <c r="G807" t="s">
        <v>14</v>
      </c>
      <c r="H807" s="3">
        <v>2008</v>
      </c>
      <c r="I807" s="7">
        <v>96000000</v>
      </c>
      <c r="J807" t="s">
        <v>1611</v>
      </c>
    </row>
    <row r="808" spans="1:10" x14ac:dyDescent="0.2">
      <c r="A808" t="s">
        <v>2198</v>
      </c>
      <c r="B808" s="2">
        <v>1000000000</v>
      </c>
      <c r="C808" s="1">
        <v>44368</v>
      </c>
      <c r="D808" t="s">
        <v>68</v>
      </c>
      <c r="E808" t="s">
        <v>356</v>
      </c>
      <c r="F808" t="s">
        <v>357</v>
      </c>
      <c r="G808" t="s">
        <v>14</v>
      </c>
      <c r="H808" s="3">
        <v>2011</v>
      </c>
      <c r="I808" s="7">
        <v>92000000</v>
      </c>
      <c r="J808" t="s">
        <v>2199</v>
      </c>
    </row>
    <row r="809" spans="1:10" x14ac:dyDescent="0.2">
      <c r="A809" t="s">
        <v>1935</v>
      </c>
      <c r="B809" s="2">
        <v>1000000000</v>
      </c>
      <c r="C809" s="1">
        <v>42474</v>
      </c>
      <c r="D809" t="s">
        <v>23</v>
      </c>
      <c r="E809" t="s">
        <v>1582</v>
      </c>
      <c r="F809" t="s">
        <v>13</v>
      </c>
      <c r="G809" t="s">
        <v>14</v>
      </c>
      <c r="H809" s="3">
        <v>2012</v>
      </c>
      <c r="I809" s="7">
        <v>136000000</v>
      </c>
      <c r="J809" t="s">
        <v>1936</v>
      </c>
    </row>
    <row r="810" spans="1:10" x14ac:dyDescent="0.2">
      <c r="A810" t="s">
        <v>1503</v>
      </c>
      <c r="B810" s="2">
        <v>1000000000</v>
      </c>
      <c r="C810" s="1">
        <v>43430</v>
      </c>
      <c r="D810" t="s">
        <v>46</v>
      </c>
      <c r="E810" t="s">
        <v>581</v>
      </c>
      <c r="F810" t="s">
        <v>13</v>
      </c>
      <c r="G810" t="s">
        <v>14</v>
      </c>
      <c r="H810" s="3">
        <v>2011</v>
      </c>
      <c r="I810" s="7">
        <v>281000000</v>
      </c>
      <c r="J810" t="s">
        <v>1504</v>
      </c>
    </row>
    <row r="811" spans="1:10" x14ac:dyDescent="0.2">
      <c r="A811" t="s">
        <v>1505</v>
      </c>
      <c r="B811" s="2">
        <v>1000000000</v>
      </c>
      <c r="C811" s="1">
        <v>43858</v>
      </c>
      <c r="D811" t="s">
        <v>36</v>
      </c>
      <c r="E811" t="s">
        <v>101</v>
      </c>
      <c r="F811" t="s">
        <v>19</v>
      </c>
      <c r="G811" t="s">
        <v>20</v>
      </c>
      <c r="H811" s="3">
        <v>2012</v>
      </c>
      <c r="I811" s="7">
        <v>143000000</v>
      </c>
      <c r="J811" t="s">
        <v>1506</v>
      </c>
    </row>
    <row r="812" spans="1:10" x14ac:dyDescent="0.2">
      <c r="A812" t="s">
        <v>1612</v>
      </c>
      <c r="B812" s="2">
        <v>1000000000</v>
      </c>
      <c r="C812" s="1">
        <v>44215</v>
      </c>
      <c r="D812" t="s">
        <v>97</v>
      </c>
      <c r="E812" t="s">
        <v>101</v>
      </c>
      <c r="F812" t="s">
        <v>19</v>
      </c>
      <c r="G812" t="s">
        <v>20</v>
      </c>
      <c r="H812" s="3">
        <v>2016</v>
      </c>
      <c r="I812" s="7">
        <v>271000000</v>
      </c>
      <c r="J812" t="s">
        <v>1613</v>
      </c>
    </row>
    <row r="813" spans="1:10" x14ac:dyDescent="0.2">
      <c r="A813" t="s">
        <v>1937</v>
      </c>
      <c r="B813" s="2">
        <v>1000000000</v>
      </c>
      <c r="C813" s="1">
        <v>44482</v>
      </c>
      <c r="D813" t="s">
        <v>36</v>
      </c>
      <c r="E813" t="s">
        <v>497</v>
      </c>
      <c r="F813" t="s">
        <v>19</v>
      </c>
      <c r="G813" t="s">
        <v>20</v>
      </c>
      <c r="H813" s="3">
        <v>2014</v>
      </c>
      <c r="I813" s="7">
        <v>169000000</v>
      </c>
      <c r="J813" t="s">
        <v>1938</v>
      </c>
    </row>
    <row r="814" spans="1:10" x14ac:dyDescent="0.2">
      <c r="A814" t="s">
        <v>1507</v>
      </c>
      <c r="B814" s="2">
        <v>1000000000</v>
      </c>
      <c r="C814" s="1">
        <v>44454</v>
      </c>
      <c r="D814" t="s">
        <v>46</v>
      </c>
      <c r="E814" t="s">
        <v>77</v>
      </c>
      <c r="F814" t="s">
        <v>13</v>
      </c>
      <c r="G814" t="s">
        <v>14</v>
      </c>
      <c r="H814" s="3">
        <v>2010</v>
      </c>
      <c r="I814" s="7">
        <v>229000000</v>
      </c>
      <c r="J814" t="s">
        <v>1508</v>
      </c>
    </row>
    <row r="815" spans="1:10" x14ac:dyDescent="0.2">
      <c r="A815" t="s">
        <v>2200</v>
      </c>
      <c r="B815" s="2">
        <v>1000000000</v>
      </c>
      <c r="C815" s="1">
        <v>42725</v>
      </c>
      <c r="D815" t="s">
        <v>49</v>
      </c>
      <c r="E815" t="s">
        <v>820</v>
      </c>
      <c r="F815" t="s">
        <v>19</v>
      </c>
      <c r="G815" t="s">
        <v>20</v>
      </c>
      <c r="H815" s="3">
        <v>2002</v>
      </c>
      <c r="I815" s="7" t="s">
        <v>570</v>
      </c>
      <c r="J815" t="s">
        <v>2201</v>
      </c>
    </row>
    <row r="816" spans="1:10" x14ac:dyDescent="0.2">
      <c r="A816" t="s">
        <v>2202</v>
      </c>
      <c r="B816" s="2">
        <v>1000000000</v>
      </c>
      <c r="C816" s="1">
        <v>44378</v>
      </c>
      <c r="D816" t="s">
        <v>46</v>
      </c>
      <c r="E816" t="s">
        <v>641</v>
      </c>
      <c r="F816" t="s">
        <v>642</v>
      </c>
      <c r="G816" t="s">
        <v>14</v>
      </c>
      <c r="H816" s="3">
        <v>2018</v>
      </c>
      <c r="I816" s="7">
        <v>504000000</v>
      </c>
      <c r="J816" t="s">
        <v>2203</v>
      </c>
    </row>
    <row r="817" spans="1:10" x14ac:dyDescent="0.2">
      <c r="A817" t="s">
        <v>1710</v>
      </c>
      <c r="B817" s="2">
        <v>1000000000</v>
      </c>
      <c r="C817" s="1">
        <v>43319</v>
      </c>
      <c r="D817" t="s">
        <v>156</v>
      </c>
      <c r="E817" t="s">
        <v>1711</v>
      </c>
      <c r="F817" t="s">
        <v>177</v>
      </c>
      <c r="G817" t="s">
        <v>14</v>
      </c>
      <c r="H817" s="3">
        <v>2014</v>
      </c>
      <c r="I817" s="7">
        <v>722000000</v>
      </c>
      <c r="J817" t="s">
        <v>1712</v>
      </c>
    </row>
    <row r="818" spans="1:10" x14ac:dyDescent="0.2">
      <c r="A818" t="s">
        <v>2204</v>
      </c>
      <c r="B818" s="2">
        <v>1000000000</v>
      </c>
      <c r="C818" s="1">
        <v>43615</v>
      </c>
      <c r="D818" t="s">
        <v>68</v>
      </c>
      <c r="E818" t="s">
        <v>12</v>
      </c>
      <c r="F818" t="s">
        <v>13</v>
      </c>
      <c r="G818" t="s">
        <v>14</v>
      </c>
      <c r="H818" s="3">
        <v>2014</v>
      </c>
      <c r="I818" s="7">
        <v>306000000</v>
      </c>
      <c r="J818" t="s">
        <v>2205</v>
      </c>
    </row>
    <row r="819" spans="1:10" x14ac:dyDescent="0.2">
      <c r="A819" t="s">
        <v>1754</v>
      </c>
      <c r="B819" s="2">
        <v>1000000000</v>
      </c>
      <c r="C819" s="1">
        <v>44468</v>
      </c>
      <c r="D819" t="s">
        <v>27</v>
      </c>
      <c r="E819" t="s">
        <v>1228</v>
      </c>
      <c r="F819" t="s">
        <v>205</v>
      </c>
      <c r="G819" t="s">
        <v>20</v>
      </c>
      <c r="H819" s="3">
        <v>2013</v>
      </c>
      <c r="I819" s="7">
        <v>378000000</v>
      </c>
      <c r="J819" t="s">
        <v>1755</v>
      </c>
    </row>
    <row r="820" spans="1:10" x14ac:dyDescent="0.2">
      <c r="A820" t="s">
        <v>1671</v>
      </c>
      <c r="B820" s="2">
        <v>1000000000</v>
      </c>
      <c r="C820" s="1">
        <v>44196</v>
      </c>
      <c r="D820" t="s">
        <v>36</v>
      </c>
      <c r="E820" t="s">
        <v>28</v>
      </c>
      <c r="F820" t="s">
        <v>19</v>
      </c>
      <c r="G820" t="s">
        <v>20</v>
      </c>
      <c r="H820" s="3">
        <v>2007</v>
      </c>
      <c r="I820" s="7">
        <v>169000000</v>
      </c>
      <c r="J820" t="s">
        <v>1672</v>
      </c>
    </row>
    <row r="821" spans="1:10" x14ac:dyDescent="0.2">
      <c r="A821" t="s">
        <v>2206</v>
      </c>
      <c r="B821" s="2">
        <v>1000000000</v>
      </c>
      <c r="C821" s="1">
        <v>44557</v>
      </c>
      <c r="D821" t="s">
        <v>49</v>
      </c>
      <c r="E821" t="s">
        <v>73</v>
      </c>
      <c r="F821" t="s">
        <v>74</v>
      </c>
      <c r="G821" t="s">
        <v>14</v>
      </c>
      <c r="H821" s="3">
        <v>2017</v>
      </c>
      <c r="I821" s="7">
        <v>333000000</v>
      </c>
      <c r="J821" t="s">
        <v>2207</v>
      </c>
    </row>
    <row r="822" spans="1:10" x14ac:dyDescent="0.2">
      <c r="A822" t="s">
        <v>1673</v>
      </c>
      <c r="B822" s="2">
        <v>1000000000</v>
      </c>
      <c r="C822" s="1">
        <v>41935</v>
      </c>
      <c r="D822" t="s">
        <v>23</v>
      </c>
      <c r="E822" t="s">
        <v>12</v>
      </c>
      <c r="F822" t="s">
        <v>13</v>
      </c>
      <c r="G822" t="s">
        <v>14</v>
      </c>
      <c r="H822" s="3">
        <v>2010</v>
      </c>
      <c r="I822" s="7">
        <v>368000000</v>
      </c>
      <c r="J822" t="s">
        <v>1674</v>
      </c>
    </row>
    <row r="823" spans="1:10" x14ac:dyDescent="0.2">
      <c r="A823" t="s">
        <v>1509</v>
      </c>
      <c r="B823" s="2">
        <v>1000000000</v>
      </c>
      <c r="C823" s="1">
        <v>43294</v>
      </c>
      <c r="D823" t="s">
        <v>46</v>
      </c>
      <c r="E823" t="s">
        <v>1510</v>
      </c>
      <c r="F823" t="s">
        <v>13</v>
      </c>
      <c r="G823" t="s">
        <v>14</v>
      </c>
      <c r="H823" s="3">
        <v>2014</v>
      </c>
      <c r="I823" s="7">
        <v>650000000</v>
      </c>
      <c r="J823" t="s">
        <v>1511</v>
      </c>
    </row>
    <row r="824" spans="1:10" x14ac:dyDescent="0.2">
      <c r="A824" t="s">
        <v>1784</v>
      </c>
      <c r="B824" s="2">
        <v>1000000000</v>
      </c>
      <c r="C824" s="1">
        <v>43070</v>
      </c>
      <c r="D824" t="s">
        <v>36</v>
      </c>
      <c r="E824" t="s">
        <v>12</v>
      </c>
      <c r="F824" t="s">
        <v>13</v>
      </c>
      <c r="G824" t="s">
        <v>14</v>
      </c>
      <c r="H824" s="3">
        <v>2014</v>
      </c>
      <c r="I824" s="7">
        <v>594000000</v>
      </c>
      <c r="J824" t="s">
        <v>1785</v>
      </c>
    </row>
    <row r="825" spans="1:10" x14ac:dyDescent="0.2">
      <c r="A825" t="s">
        <v>1595</v>
      </c>
      <c r="B825" s="2">
        <v>1000000000</v>
      </c>
      <c r="C825" s="1">
        <v>43763</v>
      </c>
      <c r="D825" t="s">
        <v>36</v>
      </c>
      <c r="E825" t="s">
        <v>298</v>
      </c>
      <c r="F825" t="s">
        <v>13</v>
      </c>
      <c r="G825" t="s">
        <v>14</v>
      </c>
      <c r="H825" s="3">
        <v>2011</v>
      </c>
      <c r="I825" s="7">
        <v>235000000</v>
      </c>
      <c r="J825" t="s">
        <v>1596</v>
      </c>
    </row>
    <row r="826" spans="1:10" x14ac:dyDescent="0.2">
      <c r="A826" t="s">
        <v>1871</v>
      </c>
      <c r="B826" s="2">
        <v>1000000000</v>
      </c>
      <c r="C826" s="1">
        <v>42370</v>
      </c>
      <c r="D826" t="s">
        <v>49</v>
      </c>
      <c r="E826" t="s">
        <v>189</v>
      </c>
      <c r="F826" t="s">
        <v>190</v>
      </c>
      <c r="G826" t="s">
        <v>14</v>
      </c>
      <c r="H826" s="3">
        <v>2009</v>
      </c>
      <c r="I826" s="7">
        <v>33000000</v>
      </c>
      <c r="J826" t="s">
        <v>1872</v>
      </c>
    </row>
    <row r="827" spans="1:10" x14ac:dyDescent="0.2">
      <c r="A827" t="s">
        <v>2208</v>
      </c>
      <c r="B827" s="2">
        <v>1000000000</v>
      </c>
      <c r="C827" s="1">
        <v>42069</v>
      </c>
      <c r="D827" t="s">
        <v>23</v>
      </c>
      <c r="E827" t="s">
        <v>24</v>
      </c>
      <c r="F827" t="s">
        <v>13</v>
      </c>
      <c r="G827" t="s">
        <v>14</v>
      </c>
      <c r="H827" s="3">
        <v>2011</v>
      </c>
      <c r="I827" s="7">
        <v>130000000</v>
      </c>
      <c r="J827" t="s">
        <v>2209</v>
      </c>
    </row>
    <row r="828" spans="1:10" x14ac:dyDescent="0.2">
      <c r="A828" t="s">
        <v>2210</v>
      </c>
      <c r="B828" s="2">
        <v>1000000000</v>
      </c>
      <c r="C828" s="1">
        <v>44650</v>
      </c>
      <c r="D828" t="s">
        <v>36</v>
      </c>
      <c r="E828" t="s">
        <v>101</v>
      </c>
      <c r="F828" t="s">
        <v>19</v>
      </c>
      <c r="G828" t="s">
        <v>20</v>
      </c>
      <c r="H828" s="3">
        <v>2021</v>
      </c>
      <c r="I828" s="7">
        <v>143000000</v>
      </c>
      <c r="J828" t="s">
        <v>2211</v>
      </c>
    </row>
    <row r="829" spans="1:10" x14ac:dyDescent="0.2">
      <c r="A829" t="s">
        <v>1939</v>
      </c>
      <c r="B829" s="2">
        <v>1000000000</v>
      </c>
      <c r="C829" s="1">
        <v>44574</v>
      </c>
      <c r="D829" t="s">
        <v>68</v>
      </c>
      <c r="E829" t="s">
        <v>1940</v>
      </c>
      <c r="F829" t="s">
        <v>70</v>
      </c>
      <c r="G829" t="s">
        <v>14</v>
      </c>
      <c r="H829" s="3">
        <v>2012</v>
      </c>
      <c r="I829" s="7">
        <v>166000000</v>
      </c>
      <c r="J829" t="s">
        <v>1941</v>
      </c>
    </row>
    <row r="830" spans="1:10" x14ac:dyDescent="0.2">
      <c r="A830" t="s">
        <v>1997</v>
      </c>
      <c r="B830" s="2">
        <v>1000000000</v>
      </c>
      <c r="C830" s="1">
        <v>43424</v>
      </c>
      <c r="D830" t="s">
        <v>133</v>
      </c>
      <c r="E830" t="s">
        <v>298</v>
      </c>
      <c r="F830" t="s">
        <v>13</v>
      </c>
      <c r="G830" t="s">
        <v>14</v>
      </c>
      <c r="H830" s="3">
        <v>2015</v>
      </c>
      <c r="I830" s="7">
        <v>1000000000</v>
      </c>
      <c r="J830" t="s">
        <v>1998</v>
      </c>
    </row>
    <row r="831" spans="1:10" x14ac:dyDescent="0.2">
      <c r="A831" t="s">
        <v>2212</v>
      </c>
      <c r="B831" s="2">
        <v>1000000000</v>
      </c>
      <c r="C831" s="1">
        <v>44530</v>
      </c>
      <c r="D831" t="s">
        <v>36</v>
      </c>
      <c r="E831" t="s">
        <v>746</v>
      </c>
      <c r="F831" t="s">
        <v>19</v>
      </c>
      <c r="G831" t="s">
        <v>20</v>
      </c>
      <c r="H831" s="3">
        <v>2019</v>
      </c>
      <c r="I831" s="7">
        <v>205000000</v>
      </c>
      <c r="J831" t="s">
        <v>2213</v>
      </c>
    </row>
    <row r="832" spans="1:10" x14ac:dyDescent="0.2">
      <c r="A832" t="s">
        <v>2214</v>
      </c>
      <c r="B832" s="2">
        <v>1000000000</v>
      </c>
      <c r="C832" s="1">
        <v>44354</v>
      </c>
      <c r="D832" t="s">
        <v>97</v>
      </c>
      <c r="E832" t="s">
        <v>590</v>
      </c>
      <c r="F832" t="s">
        <v>591</v>
      </c>
      <c r="G832" t="s">
        <v>33</v>
      </c>
      <c r="H832" s="3">
        <v>2015</v>
      </c>
      <c r="I832" s="7">
        <v>263000000</v>
      </c>
      <c r="J832" t="s">
        <v>2215</v>
      </c>
    </row>
    <row r="833" spans="1:10" x14ac:dyDescent="0.2">
      <c r="A833" t="s">
        <v>2216</v>
      </c>
      <c r="B833" s="2">
        <v>1000000000</v>
      </c>
      <c r="C833" s="1">
        <v>44474</v>
      </c>
      <c r="D833" t="s">
        <v>23</v>
      </c>
      <c r="E833" t="s">
        <v>69</v>
      </c>
      <c r="F833" t="s">
        <v>70</v>
      </c>
      <c r="G833" t="s">
        <v>14</v>
      </c>
      <c r="H833" s="3">
        <v>2015</v>
      </c>
      <c r="I833" s="7">
        <v>489000000</v>
      </c>
      <c r="J833" t="s">
        <v>2217</v>
      </c>
    </row>
    <row r="834" spans="1:10" x14ac:dyDescent="0.2">
      <c r="A834" t="s">
        <v>1512</v>
      </c>
      <c r="B834" s="2">
        <v>1000000000</v>
      </c>
      <c r="C834" s="1">
        <v>42198</v>
      </c>
      <c r="D834" t="s">
        <v>17</v>
      </c>
      <c r="E834" t="s">
        <v>411</v>
      </c>
      <c r="F834" t="s">
        <v>412</v>
      </c>
      <c r="G834" t="s">
        <v>413</v>
      </c>
      <c r="H834" s="3">
        <v>2011</v>
      </c>
      <c r="I834" s="7">
        <v>344000000</v>
      </c>
      <c r="J834" t="s">
        <v>1513</v>
      </c>
    </row>
    <row r="835" spans="1:10" x14ac:dyDescent="0.2">
      <c r="A835" t="s">
        <v>2218</v>
      </c>
      <c r="B835" s="2">
        <v>1000000000</v>
      </c>
      <c r="C835" s="1">
        <v>43286</v>
      </c>
      <c r="D835" t="s">
        <v>97</v>
      </c>
      <c r="E835" t="s">
        <v>12</v>
      </c>
      <c r="F835" t="s">
        <v>13</v>
      </c>
      <c r="G835" t="s">
        <v>14</v>
      </c>
      <c r="H835" s="3">
        <v>2014</v>
      </c>
      <c r="I835" s="7">
        <v>253000000</v>
      </c>
      <c r="J835" t="s">
        <v>2219</v>
      </c>
    </row>
    <row r="836" spans="1:10" x14ac:dyDescent="0.2">
      <c r="A836" t="s">
        <v>1514</v>
      </c>
      <c r="B836" s="2">
        <v>1000000000</v>
      </c>
      <c r="C836" s="1">
        <v>42005</v>
      </c>
      <c r="D836" t="s">
        <v>213</v>
      </c>
      <c r="E836" t="s">
        <v>77</v>
      </c>
      <c r="F836" t="s">
        <v>13</v>
      </c>
      <c r="G836" t="s">
        <v>14</v>
      </c>
      <c r="H836" s="3">
        <v>2013</v>
      </c>
      <c r="I836" s="7">
        <v>52000000</v>
      </c>
      <c r="J836" t="s">
        <v>1515</v>
      </c>
    </row>
    <row r="837" spans="1:10" x14ac:dyDescent="0.2">
      <c r="A837" t="s">
        <v>1756</v>
      </c>
      <c r="B837" s="2">
        <v>1000000000</v>
      </c>
      <c r="C837" s="1">
        <v>44636</v>
      </c>
      <c r="D837" t="s">
        <v>36</v>
      </c>
      <c r="E837" t="s">
        <v>304</v>
      </c>
      <c r="F837" t="s">
        <v>38</v>
      </c>
      <c r="G837" t="s">
        <v>39</v>
      </c>
      <c r="H837" s="3">
        <v>2016</v>
      </c>
      <c r="I837" s="7">
        <v>166000000</v>
      </c>
      <c r="J837" t="s">
        <v>1757</v>
      </c>
    </row>
    <row r="838" spans="1:10" x14ac:dyDescent="0.2">
      <c r="A838" t="s">
        <v>1832</v>
      </c>
      <c r="B838" s="2">
        <v>1000000000</v>
      </c>
      <c r="C838" s="1">
        <v>44600</v>
      </c>
      <c r="D838" t="s">
        <v>23</v>
      </c>
      <c r="E838" t="s">
        <v>69</v>
      </c>
      <c r="F838" t="s">
        <v>70</v>
      </c>
      <c r="G838" t="s">
        <v>14</v>
      </c>
      <c r="H838" s="3">
        <v>2015</v>
      </c>
      <c r="I838" s="7">
        <v>427000000</v>
      </c>
      <c r="J838" t="s">
        <v>1833</v>
      </c>
    </row>
    <row r="839" spans="1:10" x14ac:dyDescent="0.2">
      <c r="A839" t="s">
        <v>1758</v>
      </c>
      <c r="B839" s="2">
        <v>1000000000</v>
      </c>
      <c r="C839" s="1">
        <v>44593</v>
      </c>
      <c r="D839" t="s">
        <v>46</v>
      </c>
      <c r="E839" t="s">
        <v>101</v>
      </c>
      <c r="F839" t="s">
        <v>19</v>
      </c>
      <c r="G839" t="s">
        <v>20</v>
      </c>
      <c r="H839" s="3">
        <v>2014</v>
      </c>
      <c r="I839" s="7">
        <v>336000000</v>
      </c>
      <c r="J839" t="s">
        <v>1759</v>
      </c>
    </row>
    <row r="840" spans="1:10" x14ac:dyDescent="0.2">
      <c r="A840" t="s">
        <v>2220</v>
      </c>
      <c r="B840" s="2">
        <v>1000000000</v>
      </c>
      <c r="C840" s="1">
        <v>44244</v>
      </c>
      <c r="D840" t="s">
        <v>124</v>
      </c>
      <c r="E840" t="s">
        <v>2221</v>
      </c>
      <c r="F840" t="s">
        <v>19</v>
      </c>
      <c r="G840" t="s">
        <v>20</v>
      </c>
      <c r="H840" s="3">
        <v>2014</v>
      </c>
      <c r="I840" s="7">
        <v>299000000</v>
      </c>
      <c r="J840" t="s">
        <v>2222</v>
      </c>
    </row>
    <row r="841" spans="1:10" x14ac:dyDescent="0.2">
      <c r="A841" t="s">
        <v>2223</v>
      </c>
      <c r="B841" s="2">
        <v>1000000000</v>
      </c>
      <c r="C841" s="1">
        <v>41557</v>
      </c>
      <c r="D841" t="s">
        <v>201</v>
      </c>
      <c r="E841" t="s">
        <v>28</v>
      </c>
      <c r="F841" t="s">
        <v>19</v>
      </c>
      <c r="G841" t="s">
        <v>20</v>
      </c>
      <c r="H841" s="3">
        <v>2007</v>
      </c>
      <c r="I841" s="7">
        <v>282000000</v>
      </c>
      <c r="J841" t="s">
        <v>2224</v>
      </c>
    </row>
    <row r="842" spans="1:10" x14ac:dyDescent="0.2">
      <c r="A842" t="s">
        <v>1760</v>
      </c>
      <c r="B842" s="2">
        <v>1000000000</v>
      </c>
      <c r="C842" s="1">
        <v>44575</v>
      </c>
      <c r="D842" t="s">
        <v>27</v>
      </c>
      <c r="E842" t="s">
        <v>101</v>
      </c>
      <c r="F842" t="s">
        <v>19</v>
      </c>
      <c r="G842" t="s">
        <v>20</v>
      </c>
      <c r="H842" s="3">
        <v>2014</v>
      </c>
      <c r="I842" s="7">
        <v>201000000</v>
      </c>
      <c r="J842" t="s">
        <v>1761</v>
      </c>
    </row>
    <row r="843" spans="1:10" x14ac:dyDescent="0.2">
      <c r="A843" t="s">
        <v>1875</v>
      </c>
      <c r="B843" s="2">
        <v>1000000000</v>
      </c>
      <c r="C843" s="1">
        <v>42936</v>
      </c>
      <c r="D843" t="s">
        <v>68</v>
      </c>
      <c r="E843" t="s">
        <v>12</v>
      </c>
      <c r="F843" t="s">
        <v>13</v>
      </c>
      <c r="G843" t="s">
        <v>14</v>
      </c>
      <c r="H843" s="3">
        <v>2012</v>
      </c>
      <c r="I843" s="7">
        <v>144000000</v>
      </c>
      <c r="J843" t="s">
        <v>1580</v>
      </c>
    </row>
    <row r="844" spans="1:10" x14ac:dyDescent="0.2">
      <c r="A844" t="s">
        <v>2225</v>
      </c>
      <c r="B844" s="2">
        <v>1000000000</v>
      </c>
      <c r="C844" s="1">
        <v>44538</v>
      </c>
      <c r="D844" t="s">
        <v>27</v>
      </c>
      <c r="E844" t="s">
        <v>315</v>
      </c>
      <c r="F844" t="s">
        <v>316</v>
      </c>
      <c r="G844" t="s">
        <v>33</v>
      </c>
      <c r="H844" s="3">
        <v>2011</v>
      </c>
      <c r="I844" s="7">
        <v>263000000</v>
      </c>
      <c r="J844" t="s">
        <v>2226</v>
      </c>
    </row>
    <row r="845" spans="1:10" x14ac:dyDescent="0.2">
      <c r="A845" t="s">
        <v>1635</v>
      </c>
      <c r="B845" s="2">
        <v>1000000000</v>
      </c>
      <c r="C845" s="1">
        <v>44391</v>
      </c>
      <c r="D845" t="s">
        <v>27</v>
      </c>
      <c r="E845" t="s">
        <v>246</v>
      </c>
      <c r="F845" t="s">
        <v>19</v>
      </c>
      <c r="G845" t="s">
        <v>20</v>
      </c>
      <c r="H845" s="3">
        <v>2015</v>
      </c>
      <c r="I845" s="7">
        <v>323000000</v>
      </c>
      <c r="J845" t="s">
        <v>1636</v>
      </c>
    </row>
    <row r="846" spans="1:10" x14ac:dyDescent="0.2">
      <c r="A846" t="s">
        <v>2227</v>
      </c>
      <c r="B846" s="2">
        <v>1000000000</v>
      </c>
      <c r="C846" s="1">
        <v>44203</v>
      </c>
      <c r="D846" t="s">
        <v>23</v>
      </c>
      <c r="E846" t="s">
        <v>2228</v>
      </c>
      <c r="F846" t="s">
        <v>421</v>
      </c>
      <c r="G846" t="s">
        <v>413</v>
      </c>
      <c r="H846" s="3">
        <v>2009</v>
      </c>
      <c r="I846" s="7">
        <v>336000000</v>
      </c>
      <c r="J846" t="s">
        <v>2229</v>
      </c>
    </row>
    <row r="847" spans="1:10" x14ac:dyDescent="0.2">
      <c r="A847" t="s">
        <v>2230</v>
      </c>
      <c r="B847" s="2">
        <v>1000000000</v>
      </c>
      <c r="C847" s="1">
        <v>43054</v>
      </c>
      <c r="D847" t="s">
        <v>213</v>
      </c>
      <c r="E847" t="s">
        <v>12</v>
      </c>
      <c r="F847" t="s">
        <v>13</v>
      </c>
      <c r="G847" t="s">
        <v>14</v>
      </c>
      <c r="H847" s="3">
        <v>2013</v>
      </c>
      <c r="I847" s="7">
        <v>300000000</v>
      </c>
      <c r="J847" t="s">
        <v>2231</v>
      </c>
    </row>
    <row r="848" spans="1:10" x14ac:dyDescent="0.2">
      <c r="A848" t="s">
        <v>1969</v>
      </c>
      <c r="B848" s="2">
        <v>1000000000</v>
      </c>
      <c r="C848" s="1">
        <v>44558</v>
      </c>
      <c r="D848" t="s">
        <v>23</v>
      </c>
      <c r="E848" t="s">
        <v>442</v>
      </c>
      <c r="F848" t="s">
        <v>70</v>
      </c>
      <c r="G848" t="s">
        <v>14</v>
      </c>
      <c r="H848" s="3">
        <v>2016</v>
      </c>
      <c r="I848" s="7">
        <v>111000000</v>
      </c>
      <c r="J848" t="s">
        <v>1970</v>
      </c>
    </row>
    <row r="849" spans="1:10" x14ac:dyDescent="0.2">
      <c r="A849" t="s">
        <v>2232</v>
      </c>
      <c r="B849" s="2">
        <v>1000000000</v>
      </c>
      <c r="C849" s="1">
        <v>44448</v>
      </c>
      <c r="D849" t="s">
        <v>97</v>
      </c>
      <c r="E849" t="s">
        <v>2153</v>
      </c>
      <c r="F849" t="s">
        <v>19</v>
      </c>
      <c r="G849" t="s">
        <v>20</v>
      </c>
      <c r="H849" s="3">
        <v>2017</v>
      </c>
      <c r="I849" s="7">
        <v>265000000</v>
      </c>
      <c r="J849" t="s">
        <v>2233</v>
      </c>
    </row>
    <row r="850" spans="1:10" x14ac:dyDescent="0.2">
      <c r="A850" t="s">
        <v>1762</v>
      </c>
      <c r="B850" s="2">
        <v>1000000000</v>
      </c>
      <c r="C850" s="1">
        <v>44189</v>
      </c>
      <c r="D850" t="s">
        <v>17</v>
      </c>
      <c r="E850" t="s">
        <v>77</v>
      </c>
      <c r="F850" t="s">
        <v>13</v>
      </c>
      <c r="G850" t="s">
        <v>14</v>
      </c>
      <c r="H850" s="3">
        <v>2015</v>
      </c>
      <c r="I850" s="7">
        <v>10000000</v>
      </c>
      <c r="J850" t="s">
        <v>1763</v>
      </c>
    </row>
    <row r="851" spans="1:10" x14ac:dyDescent="0.2">
      <c r="A851" t="s">
        <v>1786</v>
      </c>
      <c r="B851" s="2">
        <v>1000000000</v>
      </c>
      <c r="C851" s="1">
        <v>44447</v>
      </c>
      <c r="D851" t="s">
        <v>27</v>
      </c>
      <c r="E851" t="s">
        <v>42</v>
      </c>
      <c r="F851" t="s">
        <v>43</v>
      </c>
      <c r="G851" t="s">
        <v>33</v>
      </c>
      <c r="H851" s="3">
        <v>2017</v>
      </c>
      <c r="I851" s="7">
        <v>116000000</v>
      </c>
      <c r="J851" t="s">
        <v>1787</v>
      </c>
    </row>
    <row r="852" spans="1:10" x14ac:dyDescent="0.2">
      <c r="A852" t="s">
        <v>2234</v>
      </c>
      <c r="B852" s="2">
        <v>1000000000</v>
      </c>
      <c r="C852" s="1">
        <v>44474</v>
      </c>
      <c r="D852" t="s">
        <v>27</v>
      </c>
      <c r="E852" t="s">
        <v>101</v>
      </c>
      <c r="F852" t="s">
        <v>19</v>
      </c>
      <c r="G852" t="s">
        <v>20</v>
      </c>
      <c r="H852" s="3">
        <v>2017</v>
      </c>
      <c r="I852" s="7">
        <v>110000000</v>
      </c>
      <c r="J852" t="s">
        <v>2235</v>
      </c>
    </row>
    <row r="853" spans="1:10" x14ac:dyDescent="0.2">
      <c r="A853" t="s">
        <v>1989</v>
      </c>
      <c r="B853" s="2">
        <v>1000000000</v>
      </c>
      <c r="C853" s="1">
        <v>44348</v>
      </c>
      <c r="D853" t="s">
        <v>27</v>
      </c>
      <c r="F853" t="s">
        <v>465</v>
      </c>
      <c r="G853" t="s">
        <v>14</v>
      </c>
      <c r="H853" s="3">
        <v>2019</v>
      </c>
      <c r="I853" s="7">
        <v>100000000</v>
      </c>
      <c r="J853" t="s">
        <v>1990</v>
      </c>
    </row>
    <row r="854" spans="1:10" x14ac:dyDescent="0.2">
      <c r="A854" t="s">
        <v>2236</v>
      </c>
      <c r="B854" s="2">
        <v>1000000000</v>
      </c>
      <c r="C854" s="1">
        <v>44425</v>
      </c>
      <c r="D854" t="s">
        <v>97</v>
      </c>
      <c r="E854" t="s">
        <v>101</v>
      </c>
      <c r="F854" t="s">
        <v>19</v>
      </c>
      <c r="G854" t="s">
        <v>20</v>
      </c>
      <c r="H854" s="3">
        <v>2014</v>
      </c>
      <c r="I854" s="7">
        <v>202000000</v>
      </c>
      <c r="J854" t="s">
        <v>2237</v>
      </c>
    </row>
    <row r="855" spans="1:10" x14ac:dyDescent="0.2">
      <c r="A855" t="s">
        <v>2238</v>
      </c>
      <c r="B855" s="2">
        <v>1000000000</v>
      </c>
      <c r="C855" s="1">
        <v>43291</v>
      </c>
      <c r="D855" t="s">
        <v>36</v>
      </c>
      <c r="E855" t="s">
        <v>101</v>
      </c>
      <c r="F855" t="s">
        <v>19</v>
      </c>
      <c r="G855" t="s">
        <v>20</v>
      </c>
      <c r="H855" s="3">
        <v>2007</v>
      </c>
      <c r="I855" s="7">
        <v>325000000</v>
      </c>
      <c r="J855" t="s">
        <v>2239</v>
      </c>
    </row>
    <row r="856" spans="1:10" x14ac:dyDescent="0.2">
      <c r="A856" t="s">
        <v>2240</v>
      </c>
      <c r="B856" s="2">
        <v>1000000000</v>
      </c>
      <c r="C856" s="1">
        <v>43634</v>
      </c>
      <c r="D856" t="s">
        <v>11</v>
      </c>
      <c r="E856" t="s">
        <v>315</v>
      </c>
      <c r="F856" t="s">
        <v>316</v>
      </c>
      <c r="G856" t="s">
        <v>33</v>
      </c>
      <c r="H856" s="3">
        <v>2016</v>
      </c>
      <c r="I856" s="7">
        <v>293000000</v>
      </c>
      <c r="J856" t="s">
        <v>2241</v>
      </c>
    </row>
    <row r="857" spans="1:10" x14ac:dyDescent="0.2">
      <c r="A857" t="s">
        <v>2242</v>
      </c>
      <c r="B857" s="2">
        <v>1000000000</v>
      </c>
      <c r="C857" s="1">
        <v>44516</v>
      </c>
      <c r="D857" t="s">
        <v>17</v>
      </c>
      <c r="E857" t="s">
        <v>69</v>
      </c>
      <c r="F857" t="s">
        <v>70</v>
      </c>
      <c r="G857" t="s">
        <v>14</v>
      </c>
      <c r="H857" s="3">
        <v>2021</v>
      </c>
      <c r="I857" s="7">
        <v>218000000</v>
      </c>
      <c r="J857" t="s">
        <v>2243</v>
      </c>
    </row>
    <row r="858" spans="1:10" x14ac:dyDescent="0.2">
      <c r="A858" t="s">
        <v>1834</v>
      </c>
      <c r="B858" s="2">
        <v>1000000000</v>
      </c>
      <c r="C858" s="1">
        <v>44539</v>
      </c>
      <c r="D858" t="s">
        <v>23</v>
      </c>
      <c r="E858" t="s">
        <v>1228</v>
      </c>
      <c r="F858" t="s">
        <v>205</v>
      </c>
      <c r="G858" t="s">
        <v>20</v>
      </c>
      <c r="H858" s="3">
        <v>2020</v>
      </c>
      <c r="I858" s="7">
        <v>345000000</v>
      </c>
      <c r="J858" t="s">
        <v>1835</v>
      </c>
    </row>
    <row r="859" spans="1:10" x14ac:dyDescent="0.2">
      <c r="A859" t="s">
        <v>2244</v>
      </c>
      <c r="B859" s="2">
        <v>1000000000</v>
      </c>
      <c r="C859" s="1">
        <v>42255</v>
      </c>
      <c r="D859" t="s">
        <v>23</v>
      </c>
      <c r="E859" t="s">
        <v>12</v>
      </c>
      <c r="F859" t="s">
        <v>13</v>
      </c>
      <c r="G859" t="s">
        <v>14</v>
      </c>
      <c r="H859" s="3">
        <v>2011</v>
      </c>
      <c r="I859" s="7">
        <v>232000000</v>
      </c>
      <c r="J859" t="s">
        <v>2245</v>
      </c>
    </row>
    <row r="860" spans="1:10" x14ac:dyDescent="0.2">
      <c r="A860" t="s">
        <v>1579</v>
      </c>
      <c r="B860" s="2">
        <v>1000000000</v>
      </c>
      <c r="C860" s="1">
        <v>43643</v>
      </c>
      <c r="D860" t="s">
        <v>23</v>
      </c>
      <c r="E860" t="s">
        <v>12</v>
      </c>
      <c r="F860" t="s">
        <v>13</v>
      </c>
      <c r="G860" t="s">
        <v>14</v>
      </c>
      <c r="H860" s="3">
        <v>2015</v>
      </c>
      <c r="I860" s="7">
        <v>947000000</v>
      </c>
      <c r="J860" t="s">
        <v>1580</v>
      </c>
    </row>
    <row r="861" spans="1:10" x14ac:dyDescent="0.2">
      <c r="A861" t="s">
        <v>1836</v>
      </c>
      <c r="B861" s="2">
        <v>1000000000</v>
      </c>
      <c r="C861" s="1">
        <v>44411</v>
      </c>
      <c r="D861" t="s">
        <v>36</v>
      </c>
      <c r="E861" t="s">
        <v>28</v>
      </c>
      <c r="F861" t="s">
        <v>19</v>
      </c>
      <c r="G861" t="s">
        <v>20</v>
      </c>
      <c r="H861" s="3">
        <v>2012</v>
      </c>
      <c r="I861" s="7">
        <v>281000000</v>
      </c>
      <c r="J861" t="s">
        <v>1837</v>
      </c>
    </row>
    <row r="862" spans="1:10" x14ac:dyDescent="0.2">
      <c r="A862" t="s">
        <v>1873</v>
      </c>
      <c r="B862" s="2">
        <v>1000000000</v>
      </c>
      <c r="C862" s="1">
        <v>43551</v>
      </c>
      <c r="D862" t="s">
        <v>11</v>
      </c>
      <c r="E862" t="s">
        <v>12</v>
      </c>
      <c r="F862" t="s">
        <v>13</v>
      </c>
      <c r="G862" t="s">
        <v>14</v>
      </c>
      <c r="H862" s="3">
        <v>2014</v>
      </c>
      <c r="I862" s="7">
        <v>787000000</v>
      </c>
      <c r="J862" t="s">
        <v>1874</v>
      </c>
    </row>
    <row r="863" spans="1:10" x14ac:dyDescent="0.2">
      <c r="A863" t="s">
        <v>2246</v>
      </c>
      <c r="B863" s="2">
        <v>1000000000</v>
      </c>
      <c r="C863" s="1">
        <v>44587</v>
      </c>
      <c r="D863" t="s">
        <v>52</v>
      </c>
      <c r="E863" t="s">
        <v>277</v>
      </c>
      <c r="F863" t="s">
        <v>19</v>
      </c>
      <c r="G863" t="s">
        <v>20</v>
      </c>
      <c r="H863" s="3">
        <v>2014</v>
      </c>
      <c r="I863" s="7">
        <v>126000000</v>
      </c>
      <c r="J863" t="s">
        <v>2247</v>
      </c>
    </row>
    <row r="864" spans="1:10" x14ac:dyDescent="0.2">
      <c r="A864" t="s">
        <v>1991</v>
      </c>
      <c r="B864" s="2">
        <v>1000000000</v>
      </c>
      <c r="C864" s="1">
        <v>44515</v>
      </c>
      <c r="D864" t="s">
        <v>36</v>
      </c>
      <c r="E864" t="s">
        <v>28</v>
      </c>
      <c r="F864" t="s">
        <v>19</v>
      </c>
      <c r="G864" t="s">
        <v>20</v>
      </c>
      <c r="H864" s="3">
        <v>2009</v>
      </c>
      <c r="I864" s="7">
        <v>277000000</v>
      </c>
      <c r="J864" t="s">
        <v>1992</v>
      </c>
    </row>
    <row r="865" spans="1:10" x14ac:dyDescent="0.2">
      <c r="A865" t="s">
        <v>1516</v>
      </c>
      <c r="B865" s="2">
        <v>1000000000</v>
      </c>
      <c r="C865" s="1">
        <v>44482</v>
      </c>
      <c r="D865" t="s">
        <v>27</v>
      </c>
      <c r="E865" t="s">
        <v>157</v>
      </c>
      <c r="F865" t="s">
        <v>70</v>
      </c>
      <c r="G865" t="s">
        <v>14</v>
      </c>
      <c r="H865" s="3">
        <v>2009</v>
      </c>
      <c r="I865" s="7">
        <v>249000000</v>
      </c>
      <c r="J865" t="s">
        <v>1517</v>
      </c>
    </row>
    <row r="866" spans="1:10" x14ac:dyDescent="0.2">
      <c r="A866" t="s">
        <v>1981</v>
      </c>
      <c r="B866" s="2">
        <v>1000000000</v>
      </c>
      <c r="C866" s="1">
        <v>44384</v>
      </c>
      <c r="D866" t="s">
        <v>27</v>
      </c>
      <c r="E866" t="s">
        <v>28</v>
      </c>
      <c r="F866" t="s">
        <v>19</v>
      </c>
      <c r="G866" t="s">
        <v>20</v>
      </c>
      <c r="H866" s="3">
        <v>2018</v>
      </c>
      <c r="I866" s="7">
        <v>107000000</v>
      </c>
      <c r="J866" t="s">
        <v>1982</v>
      </c>
    </row>
    <row r="867" spans="1:10" x14ac:dyDescent="0.2">
      <c r="A867" t="s">
        <v>2248</v>
      </c>
      <c r="B867" s="2">
        <v>1000000000</v>
      </c>
      <c r="C867" s="1">
        <v>42831</v>
      </c>
      <c r="D867" t="s">
        <v>49</v>
      </c>
      <c r="E867" t="s">
        <v>12</v>
      </c>
      <c r="F867" t="s">
        <v>13</v>
      </c>
      <c r="G867" t="s">
        <v>14</v>
      </c>
      <c r="H867" s="3">
        <v>2012</v>
      </c>
      <c r="I867" s="7">
        <v>252000000</v>
      </c>
      <c r="J867" t="s">
        <v>2249</v>
      </c>
    </row>
    <row r="868" spans="1:10" x14ac:dyDescent="0.2">
      <c r="A868" t="s">
        <v>1878</v>
      </c>
      <c r="B868" s="2">
        <v>1000000000</v>
      </c>
      <c r="C868" s="1">
        <v>44238</v>
      </c>
      <c r="D868" t="s">
        <v>97</v>
      </c>
      <c r="E868" t="s">
        <v>28</v>
      </c>
      <c r="F868" t="s">
        <v>19</v>
      </c>
      <c r="G868" t="s">
        <v>20</v>
      </c>
      <c r="H868" s="3">
        <v>2017</v>
      </c>
      <c r="I868" s="7">
        <v>167000000</v>
      </c>
      <c r="J868" t="s">
        <v>1879</v>
      </c>
    </row>
    <row r="869" spans="1:10" x14ac:dyDescent="0.2">
      <c r="A869" t="s">
        <v>1518</v>
      </c>
      <c r="B869" s="2">
        <v>1000000000</v>
      </c>
      <c r="C869" s="1">
        <v>42865</v>
      </c>
      <c r="D869" t="s">
        <v>97</v>
      </c>
      <c r="E869" t="s">
        <v>1519</v>
      </c>
      <c r="F869" t="s">
        <v>19</v>
      </c>
      <c r="G869" t="s">
        <v>20</v>
      </c>
      <c r="H869" s="3">
        <v>2010</v>
      </c>
      <c r="I869" s="7">
        <v>394000000</v>
      </c>
      <c r="J869" t="s">
        <v>1520</v>
      </c>
    </row>
    <row r="870" spans="1:10" x14ac:dyDescent="0.2">
      <c r="A870" t="s">
        <v>1614</v>
      </c>
      <c r="B870" s="2">
        <v>1000000000</v>
      </c>
      <c r="C870" s="1">
        <v>42473</v>
      </c>
      <c r="D870" t="s">
        <v>23</v>
      </c>
      <c r="E870" t="s">
        <v>77</v>
      </c>
      <c r="F870" t="s">
        <v>13</v>
      </c>
      <c r="G870" t="s">
        <v>14</v>
      </c>
      <c r="H870" s="3">
        <v>2009</v>
      </c>
      <c r="I870" s="7">
        <v>650000000</v>
      </c>
      <c r="J870" t="s">
        <v>1615</v>
      </c>
    </row>
    <row r="871" spans="1:10" x14ac:dyDescent="0.2">
      <c r="A871" t="s">
        <v>2250</v>
      </c>
      <c r="B871" s="2">
        <v>1000000000</v>
      </c>
      <c r="C871" s="1">
        <v>44502</v>
      </c>
      <c r="D871" t="s">
        <v>36</v>
      </c>
      <c r="E871" t="s">
        <v>12</v>
      </c>
      <c r="F871" t="s">
        <v>13</v>
      </c>
      <c r="G871" t="s">
        <v>14</v>
      </c>
      <c r="H871" s="3">
        <v>2015</v>
      </c>
      <c r="I871" s="7">
        <v>144000000</v>
      </c>
      <c r="J871" t="s">
        <v>2251</v>
      </c>
    </row>
    <row r="872" spans="1:10" x14ac:dyDescent="0.2">
      <c r="A872" t="s">
        <v>2252</v>
      </c>
      <c r="B872" s="2">
        <v>1000000000</v>
      </c>
      <c r="C872" s="1">
        <v>43390</v>
      </c>
      <c r="D872" t="s">
        <v>11</v>
      </c>
      <c r="E872" t="s">
        <v>12</v>
      </c>
      <c r="F872" t="s">
        <v>13</v>
      </c>
      <c r="G872" t="s">
        <v>14</v>
      </c>
      <c r="H872" s="3">
        <v>2016</v>
      </c>
      <c r="I872" s="7">
        <v>1000000000</v>
      </c>
      <c r="J872" t="s">
        <v>2253</v>
      </c>
    </row>
    <row r="873" spans="1:10" x14ac:dyDescent="0.2">
      <c r="A873" t="s">
        <v>2254</v>
      </c>
      <c r="B873" s="2">
        <v>1000000000</v>
      </c>
      <c r="C873" s="1">
        <v>44355</v>
      </c>
      <c r="D873" t="s">
        <v>36</v>
      </c>
      <c r="E873" t="s">
        <v>1891</v>
      </c>
      <c r="F873" t="s">
        <v>19</v>
      </c>
      <c r="G873" t="s">
        <v>20</v>
      </c>
      <c r="H873" s="3">
        <v>2014</v>
      </c>
      <c r="I873" s="7">
        <v>91000000</v>
      </c>
      <c r="J873" t="s">
        <v>2255</v>
      </c>
    </row>
    <row r="874" spans="1:10" x14ac:dyDescent="0.2">
      <c r="A874" t="s">
        <v>1717</v>
      </c>
      <c r="B874" s="2">
        <v>1000000000</v>
      </c>
      <c r="C874" s="1">
        <v>44529</v>
      </c>
      <c r="D874" t="s">
        <v>23</v>
      </c>
      <c r="E874" t="s">
        <v>42</v>
      </c>
      <c r="F874" t="s">
        <v>43</v>
      </c>
      <c r="G874" t="s">
        <v>33</v>
      </c>
      <c r="H874" s="3">
        <v>2017</v>
      </c>
      <c r="I874" s="7">
        <v>276000000</v>
      </c>
      <c r="J874" t="s">
        <v>1718</v>
      </c>
    </row>
    <row r="875" spans="1:10" x14ac:dyDescent="0.2">
      <c r="A875" t="s">
        <v>2256</v>
      </c>
      <c r="B875" s="2">
        <v>1000000000</v>
      </c>
      <c r="C875" s="1">
        <v>43293</v>
      </c>
      <c r="D875" t="s">
        <v>213</v>
      </c>
      <c r="E875" t="s">
        <v>420</v>
      </c>
      <c r="F875" t="s">
        <v>421</v>
      </c>
      <c r="G875" t="s">
        <v>413</v>
      </c>
      <c r="H875" s="3">
        <v>1998</v>
      </c>
      <c r="I875" s="7">
        <v>588000000</v>
      </c>
      <c r="J875" t="s">
        <v>2257</v>
      </c>
    </row>
    <row r="876" spans="1:10" x14ac:dyDescent="0.2">
      <c r="A876" t="s">
        <v>2258</v>
      </c>
      <c r="B876" s="2">
        <v>1000000000</v>
      </c>
      <c r="C876" s="1">
        <v>44316</v>
      </c>
      <c r="D876" t="s">
        <v>36</v>
      </c>
      <c r="E876" t="s">
        <v>28</v>
      </c>
      <c r="F876" t="s">
        <v>19</v>
      </c>
      <c r="G876" t="s">
        <v>20</v>
      </c>
      <c r="H876" s="3">
        <v>2015</v>
      </c>
      <c r="I876" s="7">
        <v>174000000</v>
      </c>
      <c r="J876" t="s">
        <v>2259</v>
      </c>
    </row>
    <row r="877" spans="1:10" x14ac:dyDescent="0.2">
      <c r="A877" t="s">
        <v>1838</v>
      </c>
      <c r="B877" s="2">
        <v>1000000000</v>
      </c>
      <c r="C877" s="1">
        <v>44510</v>
      </c>
      <c r="D877" t="s">
        <v>23</v>
      </c>
      <c r="E877" t="s">
        <v>219</v>
      </c>
      <c r="F877" t="s">
        <v>70</v>
      </c>
      <c r="G877" t="s">
        <v>14</v>
      </c>
      <c r="H877" s="3">
        <v>2015</v>
      </c>
      <c r="I877" s="7">
        <v>310000000</v>
      </c>
      <c r="J877" t="s">
        <v>1839</v>
      </c>
    </row>
    <row r="878" spans="1:10" x14ac:dyDescent="0.2">
      <c r="A878" t="s">
        <v>1788</v>
      </c>
      <c r="B878" s="2">
        <v>1000000000</v>
      </c>
      <c r="C878" s="1">
        <v>44504</v>
      </c>
      <c r="D878" t="s">
        <v>36</v>
      </c>
      <c r="E878" t="s">
        <v>1789</v>
      </c>
      <c r="F878" t="s">
        <v>19</v>
      </c>
      <c r="G878" t="s">
        <v>20</v>
      </c>
      <c r="H878" s="3">
        <v>2018</v>
      </c>
      <c r="I878" s="7">
        <v>260000000</v>
      </c>
      <c r="J878" t="s">
        <v>1790</v>
      </c>
    </row>
    <row r="879" spans="1:10" x14ac:dyDescent="0.2">
      <c r="A879" t="s">
        <v>2260</v>
      </c>
      <c r="B879" s="2">
        <v>1000000000</v>
      </c>
      <c r="C879" s="1">
        <v>44396</v>
      </c>
      <c r="D879" t="s">
        <v>17</v>
      </c>
      <c r="E879" t="s">
        <v>246</v>
      </c>
      <c r="F879" t="s">
        <v>19</v>
      </c>
      <c r="G879" t="s">
        <v>20</v>
      </c>
      <c r="H879" s="3">
        <v>2012</v>
      </c>
      <c r="I879" s="7">
        <v>463000000</v>
      </c>
      <c r="J879" t="s">
        <v>2261</v>
      </c>
    </row>
    <row r="880" spans="1:10" x14ac:dyDescent="0.2">
      <c r="A880" t="s">
        <v>1701</v>
      </c>
      <c r="B880" s="2">
        <v>1000000000</v>
      </c>
      <c r="C880" s="1">
        <v>44606</v>
      </c>
      <c r="D880" t="s">
        <v>27</v>
      </c>
      <c r="E880" t="s">
        <v>420</v>
      </c>
      <c r="F880" t="s">
        <v>421</v>
      </c>
      <c r="G880" t="s">
        <v>413</v>
      </c>
      <c r="H880" s="3">
        <v>2016</v>
      </c>
      <c r="I880" s="7">
        <v>720000000</v>
      </c>
      <c r="J880" t="s">
        <v>1702</v>
      </c>
    </row>
    <row r="881" spans="1:10" x14ac:dyDescent="0.2">
      <c r="A881" t="s">
        <v>2262</v>
      </c>
      <c r="B881" s="2">
        <v>1000000000</v>
      </c>
      <c r="C881" s="1">
        <v>44022</v>
      </c>
      <c r="D881" t="s">
        <v>23</v>
      </c>
      <c r="E881" t="s">
        <v>12</v>
      </c>
      <c r="F881" t="s">
        <v>13</v>
      </c>
      <c r="G881" t="s">
        <v>14</v>
      </c>
      <c r="H881" s="3">
        <v>2016</v>
      </c>
      <c r="I881" s="7">
        <v>655000000</v>
      </c>
      <c r="J881" t="s">
        <v>2263</v>
      </c>
    </row>
    <row r="882" spans="1:10" x14ac:dyDescent="0.2">
      <c r="A882" t="s">
        <v>2264</v>
      </c>
      <c r="B882" s="2">
        <v>1000000000</v>
      </c>
      <c r="C882" s="1">
        <v>44203</v>
      </c>
      <c r="D882" t="s">
        <v>36</v>
      </c>
      <c r="E882" t="s">
        <v>198</v>
      </c>
      <c r="F882" t="s">
        <v>19</v>
      </c>
      <c r="G882" t="s">
        <v>20</v>
      </c>
      <c r="H882" s="3">
        <v>2015</v>
      </c>
      <c r="I882" s="7">
        <v>151000000</v>
      </c>
      <c r="J882" t="s">
        <v>2265</v>
      </c>
    </row>
    <row r="883" spans="1:10" x14ac:dyDescent="0.2">
      <c r="A883" t="s">
        <v>2266</v>
      </c>
      <c r="B883" s="2">
        <v>1000000000</v>
      </c>
      <c r="C883" s="1">
        <v>44252</v>
      </c>
      <c r="D883" t="s">
        <v>36</v>
      </c>
      <c r="E883" t="s">
        <v>101</v>
      </c>
      <c r="F883" t="s">
        <v>19</v>
      </c>
      <c r="G883" t="s">
        <v>20</v>
      </c>
      <c r="H883" s="3">
        <v>2013</v>
      </c>
      <c r="I883" s="7">
        <v>172000000</v>
      </c>
      <c r="J883" t="s">
        <v>2267</v>
      </c>
    </row>
    <row r="884" spans="1:10" x14ac:dyDescent="0.2">
      <c r="A884" t="s">
        <v>1796</v>
      </c>
      <c r="B884" s="2">
        <v>1000000000</v>
      </c>
      <c r="C884" s="1">
        <v>44447</v>
      </c>
      <c r="D884" t="s">
        <v>17</v>
      </c>
      <c r="E884" t="s">
        <v>229</v>
      </c>
      <c r="F884" t="s">
        <v>230</v>
      </c>
      <c r="G884" t="s">
        <v>20</v>
      </c>
      <c r="H884" s="3">
        <v>2020</v>
      </c>
      <c r="I884" s="7">
        <v>45000000</v>
      </c>
      <c r="J884" t="s">
        <v>1797</v>
      </c>
    </row>
    <row r="885" spans="1:10" x14ac:dyDescent="0.2">
      <c r="A885" t="s">
        <v>1942</v>
      </c>
      <c r="B885" s="2">
        <v>1000000000</v>
      </c>
      <c r="C885" s="1">
        <v>44235</v>
      </c>
      <c r="D885" t="s">
        <v>52</v>
      </c>
      <c r="E885" t="s">
        <v>1943</v>
      </c>
      <c r="F885" t="s">
        <v>666</v>
      </c>
      <c r="G885" t="s">
        <v>33</v>
      </c>
      <c r="H885" s="3">
        <v>2004</v>
      </c>
      <c r="I885" s="7">
        <v>346000000</v>
      </c>
      <c r="J885" t="s">
        <v>1944</v>
      </c>
    </row>
    <row r="886" spans="1:10" x14ac:dyDescent="0.2">
      <c r="A886" t="s">
        <v>2268</v>
      </c>
      <c r="B886" s="2">
        <v>1000000000</v>
      </c>
      <c r="C886" s="1">
        <v>44390</v>
      </c>
      <c r="D886" t="s">
        <v>27</v>
      </c>
      <c r="F886" t="s">
        <v>465</v>
      </c>
      <c r="G886" t="s">
        <v>14</v>
      </c>
      <c r="H886" s="3">
        <v>2014</v>
      </c>
      <c r="I886" s="7">
        <v>285000000</v>
      </c>
      <c r="J886" t="s">
        <v>2269</v>
      </c>
    </row>
    <row r="887" spans="1:10" x14ac:dyDescent="0.2">
      <c r="A887" t="s">
        <v>2270</v>
      </c>
      <c r="B887" s="2">
        <v>1000000000</v>
      </c>
      <c r="C887" s="1">
        <v>44523</v>
      </c>
      <c r="D887" t="s">
        <v>36</v>
      </c>
      <c r="E887" t="s">
        <v>69</v>
      </c>
      <c r="F887" t="s">
        <v>70</v>
      </c>
      <c r="G887" t="s">
        <v>14</v>
      </c>
      <c r="H887" s="3">
        <v>2014</v>
      </c>
      <c r="I887" s="7">
        <v>424000000</v>
      </c>
      <c r="J887" t="s">
        <v>2271</v>
      </c>
    </row>
    <row r="888" spans="1:10" x14ac:dyDescent="0.2">
      <c r="A888" t="s">
        <v>2272</v>
      </c>
      <c r="B888" s="2">
        <v>1000000000</v>
      </c>
      <c r="C888" s="1">
        <v>44545</v>
      </c>
      <c r="D888" t="s">
        <v>201</v>
      </c>
      <c r="E888" t="s">
        <v>277</v>
      </c>
      <c r="F888" t="s">
        <v>19</v>
      </c>
      <c r="G888" t="s">
        <v>20</v>
      </c>
      <c r="H888" s="3">
        <v>2020</v>
      </c>
      <c r="I888" s="7">
        <v>220000000</v>
      </c>
      <c r="J888" t="s">
        <v>2273</v>
      </c>
    </row>
    <row r="889" spans="1:10" x14ac:dyDescent="0.2">
      <c r="A889" t="s">
        <v>2274</v>
      </c>
      <c r="B889" s="2">
        <v>1000000000</v>
      </c>
      <c r="C889" s="1">
        <v>43699</v>
      </c>
      <c r="D889" t="s">
        <v>27</v>
      </c>
      <c r="E889" t="s">
        <v>2275</v>
      </c>
      <c r="F889" t="s">
        <v>666</v>
      </c>
      <c r="G889" t="s">
        <v>33</v>
      </c>
      <c r="H889" s="3">
        <v>1999</v>
      </c>
      <c r="I889" s="7">
        <v>105000000</v>
      </c>
      <c r="J889" t="s">
        <v>2276</v>
      </c>
    </row>
    <row r="890" spans="1:10" x14ac:dyDescent="0.2">
      <c r="A890" t="s">
        <v>1967</v>
      </c>
      <c r="B890" s="2">
        <v>1000000000</v>
      </c>
      <c r="C890" s="1">
        <v>43361</v>
      </c>
      <c r="D890" t="s">
        <v>36</v>
      </c>
      <c r="E890" t="s">
        <v>12</v>
      </c>
      <c r="F890" t="s">
        <v>13</v>
      </c>
      <c r="G890" t="s">
        <v>14</v>
      </c>
      <c r="H890" s="3">
        <v>2015</v>
      </c>
      <c r="I890" s="7">
        <v>53000000</v>
      </c>
      <c r="J890" t="s">
        <v>1968</v>
      </c>
    </row>
    <row r="891" spans="1:10" x14ac:dyDescent="0.2">
      <c r="A891" t="s">
        <v>1840</v>
      </c>
      <c r="B891" s="2">
        <v>1000000000</v>
      </c>
      <c r="C891" s="1">
        <v>44349</v>
      </c>
      <c r="D891" t="s">
        <v>23</v>
      </c>
      <c r="E891" t="s">
        <v>1841</v>
      </c>
      <c r="F891" t="s">
        <v>991</v>
      </c>
      <c r="G891" t="s">
        <v>33</v>
      </c>
      <c r="H891" s="3">
        <v>2013</v>
      </c>
      <c r="I891" s="7">
        <v>337000000</v>
      </c>
      <c r="J891" t="s">
        <v>1842</v>
      </c>
    </row>
    <row r="892" spans="1:10" x14ac:dyDescent="0.2">
      <c r="A892" t="s">
        <v>1843</v>
      </c>
      <c r="B892" s="2">
        <v>1000000000</v>
      </c>
      <c r="C892" s="1">
        <v>44439</v>
      </c>
      <c r="D892" t="s">
        <v>36</v>
      </c>
      <c r="E892" t="s">
        <v>1844</v>
      </c>
      <c r="F892" t="s">
        <v>19</v>
      </c>
      <c r="G892" t="s">
        <v>20</v>
      </c>
      <c r="H892" s="3">
        <v>2018</v>
      </c>
      <c r="I892" s="7">
        <v>124000000</v>
      </c>
      <c r="J892" t="s">
        <v>1845</v>
      </c>
    </row>
    <row r="893" spans="1:10" x14ac:dyDescent="0.2">
      <c r="A893" t="s">
        <v>2277</v>
      </c>
      <c r="B893" s="2">
        <v>1000000000</v>
      </c>
      <c r="C893" s="1">
        <v>44615</v>
      </c>
      <c r="D893" t="s">
        <v>97</v>
      </c>
      <c r="E893" t="s">
        <v>28</v>
      </c>
      <c r="F893" t="s">
        <v>19</v>
      </c>
      <c r="G893" t="s">
        <v>20</v>
      </c>
      <c r="H893" s="3">
        <v>2011</v>
      </c>
      <c r="I893" s="7">
        <v>449000000</v>
      </c>
      <c r="J893" t="s">
        <v>2278</v>
      </c>
    </row>
    <row r="894" spans="1:10" x14ac:dyDescent="0.2">
      <c r="A894" t="s">
        <v>2279</v>
      </c>
      <c r="B894" s="2">
        <v>1000000000</v>
      </c>
      <c r="C894" s="1">
        <v>43396</v>
      </c>
      <c r="D894" t="s">
        <v>156</v>
      </c>
      <c r="E894" t="s">
        <v>208</v>
      </c>
      <c r="F894" t="s">
        <v>149</v>
      </c>
      <c r="G894" t="s">
        <v>33</v>
      </c>
      <c r="H894" s="3">
        <v>2013</v>
      </c>
      <c r="I894" s="7">
        <v>396000000</v>
      </c>
      <c r="J894" t="s">
        <v>2280</v>
      </c>
    </row>
    <row r="895" spans="1:10" x14ac:dyDescent="0.2">
      <c r="A895" t="s">
        <v>2281</v>
      </c>
      <c r="B895" s="2">
        <v>1000000000</v>
      </c>
      <c r="C895" s="1">
        <v>44538</v>
      </c>
      <c r="D895" t="s">
        <v>36</v>
      </c>
      <c r="F895" t="s">
        <v>465</v>
      </c>
      <c r="G895" t="s">
        <v>14</v>
      </c>
      <c r="H895" s="3">
        <v>2011</v>
      </c>
      <c r="I895" s="7">
        <v>515000000</v>
      </c>
      <c r="J895" t="s">
        <v>2282</v>
      </c>
    </row>
    <row r="896" spans="1:10" x14ac:dyDescent="0.2">
      <c r="A896" t="s">
        <v>2283</v>
      </c>
      <c r="B896" s="2">
        <v>1000000000</v>
      </c>
      <c r="C896" s="1">
        <v>44509</v>
      </c>
      <c r="D896" t="s">
        <v>36</v>
      </c>
      <c r="E896" t="s">
        <v>101</v>
      </c>
      <c r="F896" t="s">
        <v>19</v>
      </c>
      <c r="G896" t="s">
        <v>20</v>
      </c>
      <c r="H896" s="3">
        <v>2012</v>
      </c>
      <c r="I896" s="7">
        <v>223000000</v>
      </c>
      <c r="J896" t="s">
        <v>2284</v>
      </c>
    </row>
    <row r="897" spans="1:10" x14ac:dyDescent="0.2">
      <c r="A897" t="s">
        <v>2285</v>
      </c>
      <c r="B897" s="2">
        <v>1000000000</v>
      </c>
      <c r="C897" s="1">
        <v>43241</v>
      </c>
      <c r="D897" t="s">
        <v>124</v>
      </c>
      <c r="E897" t="s">
        <v>24</v>
      </c>
      <c r="F897" t="s">
        <v>13</v>
      </c>
      <c r="G897" t="s">
        <v>14</v>
      </c>
      <c r="H897" s="3">
        <v>2013</v>
      </c>
      <c r="I897" s="7">
        <v>200000000</v>
      </c>
      <c r="J897" t="s">
        <v>2286</v>
      </c>
    </row>
    <row r="898" spans="1:10" x14ac:dyDescent="0.2">
      <c r="A898" t="s">
        <v>2287</v>
      </c>
      <c r="B898" s="2">
        <v>1000000000</v>
      </c>
      <c r="C898" s="1">
        <v>43999</v>
      </c>
      <c r="D898" t="s">
        <v>97</v>
      </c>
      <c r="E898" t="s">
        <v>1490</v>
      </c>
      <c r="F898" t="s">
        <v>19</v>
      </c>
      <c r="G898" t="s">
        <v>20</v>
      </c>
      <c r="H898" s="3">
        <v>2016</v>
      </c>
      <c r="I898" s="7">
        <v>192000000</v>
      </c>
      <c r="J898" t="s">
        <v>2288</v>
      </c>
    </row>
    <row r="899" spans="1:10" x14ac:dyDescent="0.2">
      <c r="A899" t="s">
        <v>1597</v>
      </c>
      <c r="B899" s="2">
        <v>1000000000</v>
      </c>
      <c r="C899" s="1">
        <v>44278</v>
      </c>
      <c r="D899" t="s">
        <v>201</v>
      </c>
      <c r="E899" t="s">
        <v>1598</v>
      </c>
      <c r="F899" t="s">
        <v>19</v>
      </c>
      <c r="G899" t="s">
        <v>20</v>
      </c>
      <c r="H899" s="3">
        <v>2019</v>
      </c>
      <c r="I899" s="7">
        <v>632000000</v>
      </c>
      <c r="J899" t="s">
        <v>1599</v>
      </c>
    </row>
    <row r="900" spans="1:10" x14ac:dyDescent="0.2">
      <c r="A900" t="s">
        <v>1995</v>
      </c>
      <c r="B900" s="2">
        <v>1000000000</v>
      </c>
      <c r="C900" s="1">
        <v>43151</v>
      </c>
      <c r="D900" t="s">
        <v>11</v>
      </c>
      <c r="E900" t="s">
        <v>1251</v>
      </c>
      <c r="F900" t="s">
        <v>357</v>
      </c>
      <c r="G900" t="s">
        <v>14</v>
      </c>
      <c r="H900" s="3">
        <v>2010</v>
      </c>
      <c r="I900" s="7">
        <v>86000000</v>
      </c>
      <c r="J900" t="s">
        <v>1996</v>
      </c>
    </row>
    <row r="901" spans="1:10" x14ac:dyDescent="0.2">
      <c r="A901" t="s">
        <v>2289</v>
      </c>
      <c r="B901" s="2">
        <v>1000000000</v>
      </c>
      <c r="C901" s="1">
        <v>44448</v>
      </c>
      <c r="D901" t="s">
        <v>27</v>
      </c>
      <c r="E901" t="s">
        <v>101</v>
      </c>
      <c r="F901" t="s">
        <v>19</v>
      </c>
      <c r="G901" t="s">
        <v>20</v>
      </c>
      <c r="H901" s="3">
        <v>2017</v>
      </c>
      <c r="I901" s="7">
        <v>252000000</v>
      </c>
      <c r="J901" t="s">
        <v>2290</v>
      </c>
    </row>
    <row r="902" spans="1:10" x14ac:dyDescent="0.2">
      <c r="A902" t="s">
        <v>1637</v>
      </c>
      <c r="B902" s="2">
        <v>1000000000</v>
      </c>
      <c r="C902" s="1">
        <v>43643</v>
      </c>
      <c r="D902" t="s">
        <v>36</v>
      </c>
      <c r="E902" t="s">
        <v>77</v>
      </c>
      <c r="F902" t="s">
        <v>13</v>
      </c>
      <c r="G902" t="s">
        <v>14</v>
      </c>
      <c r="H902" s="3">
        <v>2015</v>
      </c>
      <c r="I902" s="7">
        <v>432000000</v>
      </c>
      <c r="J902" t="s">
        <v>1638</v>
      </c>
    </row>
    <row r="903" spans="1:10" x14ac:dyDescent="0.2">
      <c r="A903" t="s">
        <v>1521</v>
      </c>
      <c r="B903" s="2">
        <v>1000000000</v>
      </c>
      <c r="C903" s="1">
        <v>42597</v>
      </c>
      <c r="D903" t="s">
        <v>17</v>
      </c>
      <c r="E903" t="s">
        <v>1522</v>
      </c>
      <c r="F903" t="s">
        <v>316</v>
      </c>
      <c r="G903" t="s">
        <v>33</v>
      </c>
      <c r="H903" s="3">
        <v>1999</v>
      </c>
      <c r="I903" s="7">
        <v>1000000000</v>
      </c>
      <c r="J903" t="s">
        <v>1523</v>
      </c>
    </row>
    <row r="904" spans="1:10" x14ac:dyDescent="0.2">
      <c r="A904" t="s">
        <v>1772</v>
      </c>
      <c r="B904" s="2">
        <v>1000000000</v>
      </c>
      <c r="C904" s="1">
        <v>43510</v>
      </c>
      <c r="D904" t="s">
        <v>17</v>
      </c>
      <c r="E904" t="s">
        <v>771</v>
      </c>
      <c r="F904" t="s">
        <v>43</v>
      </c>
      <c r="G904" t="s">
        <v>33</v>
      </c>
      <c r="H904" s="3">
        <v>2009</v>
      </c>
      <c r="I904" s="7">
        <v>324000000</v>
      </c>
      <c r="J904" t="s">
        <v>1773</v>
      </c>
    </row>
    <row r="905" spans="1:10" x14ac:dyDescent="0.2">
      <c r="A905" t="s">
        <v>2291</v>
      </c>
      <c r="B905" s="2">
        <v>1000000000</v>
      </c>
      <c r="C905" s="1">
        <v>44518</v>
      </c>
      <c r="D905" t="s">
        <v>701</v>
      </c>
      <c r="E905" t="s">
        <v>101</v>
      </c>
      <c r="F905" t="s">
        <v>19</v>
      </c>
      <c r="G905" t="s">
        <v>20</v>
      </c>
      <c r="H905" s="3">
        <v>2016</v>
      </c>
      <c r="I905" s="7">
        <v>254000000</v>
      </c>
      <c r="J905" t="s">
        <v>2292</v>
      </c>
    </row>
    <row r="906" spans="1:10" x14ac:dyDescent="0.2">
      <c r="A906" t="s">
        <v>2293</v>
      </c>
      <c r="B906" s="2">
        <v>1000000000</v>
      </c>
      <c r="C906" s="1">
        <v>44461</v>
      </c>
      <c r="D906" t="s">
        <v>36</v>
      </c>
      <c r="E906" t="s">
        <v>28</v>
      </c>
      <c r="F906" t="s">
        <v>19</v>
      </c>
      <c r="G906" t="s">
        <v>20</v>
      </c>
      <c r="H906" s="3">
        <v>2016</v>
      </c>
      <c r="I906" s="7">
        <v>51000000</v>
      </c>
      <c r="J906" t="s">
        <v>2294</v>
      </c>
    </row>
    <row r="907" spans="1:10" x14ac:dyDescent="0.2">
      <c r="A907" t="s">
        <v>1675</v>
      </c>
      <c r="B907" s="2">
        <v>1000000000</v>
      </c>
      <c r="C907" s="1">
        <v>44532</v>
      </c>
      <c r="D907" t="s">
        <v>201</v>
      </c>
      <c r="E907" t="s">
        <v>28</v>
      </c>
      <c r="F907" t="s">
        <v>19</v>
      </c>
      <c r="G907" t="s">
        <v>20</v>
      </c>
      <c r="H907" s="3">
        <v>2018</v>
      </c>
      <c r="I907" s="7">
        <v>141000000</v>
      </c>
      <c r="J907" t="s">
        <v>1676</v>
      </c>
    </row>
    <row r="908" spans="1:10" x14ac:dyDescent="0.2">
      <c r="A908" t="s">
        <v>1677</v>
      </c>
      <c r="B908" s="2">
        <v>1000000000</v>
      </c>
      <c r="C908" s="1">
        <v>44504</v>
      </c>
      <c r="D908" t="s">
        <v>97</v>
      </c>
      <c r="E908" t="s">
        <v>482</v>
      </c>
      <c r="F908" t="s">
        <v>19</v>
      </c>
      <c r="G908" t="s">
        <v>20</v>
      </c>
      <c r="H908" s="3">
        <v>2016</v>
      </c>
      <c r="I908" s="7">
        <v>241000000</v>
      </c>
      <c r="J908" t="s">
        <v>1678</v>
      </c>
    </row>
    <row r="909" spans="1:10" x14ac:dyDescent="0.2">
      <c r="A909" t="s">
        <v>2295</v>
      </c>
      <c r="B909" s="2">
        <v>1000000000</v>
      </c>
      <c r="C909" s="1">
        <v>43297</v>
      </c>
      <c r="D909" t="s">
        <v>49</v>
      </c>
      <c r="E909" t="s">
        <v>101</v>
      </c>
      <c r="F909" t="s">
        <v>19</v>
      </c>
      <c r="G909" t="s">
        <v>20</v>
      </c>
      <c r="H909" s="3">
        <v>2016</v>
      </c>
      <c r="I909" s="7">
        <v>60000000</v>
      </c>
      <c r="J909" t="s">
        <v>2296</v>
      </c>
    </row>
    <row r="910" spans="1:10" x14ac:dyDescent="0.2">
      <c r="A910" t="s">
        <v>2297</v>
      </c>
      <c r="B910" s="2">
        <v>1000000000</v>
      </c>
      <c r="C910" s="1">
        <v>44271</v>
      </c>
      <c r="D910" t="s">
        <v>36</v>
      </c>
      <c r="F910" t="s">
        <v>465</v>
      </c>
      <c r="G910" t="s">
        <v>14</v>
      </c>
      <c r="H910" s="3">
        <v>2007</v>
      </c>
      <c r="I910" s="7">
        <v>352000000</v>
      </c>
      <c r="J910" t="s">
        <v>2298</v>
      </c>
    </row>
    <row r="911" spans="1:10" x14ac:dyDescent="0.2">
      <c r="A911" t="s">
        <v>2299</v>
      </c>
      <c r="B911" s="2">
        <v>1000000000</v>
      </c>
      <c r="C911" s="1">
        <v>44606</v>
      </c>
      <c r="D911" t="s">
        <v>27</v>
      </c>
      <c r="E911" t="s">
        <v>42</v>
      </c>
      <c r="F911" t="s">
        <v>43</v>
      </c>
      <c r="G911" t="s">
        <v>33</v>
      </c>
      <c r="H911" s="3">
        <v>2018</v>
      </c>
      <c r="I911" s="7">
        <v>239000000</v>
      </c>
      <c r="J911" t="s">
        <v>2300</v>
      </c>
    </row>
    <row r="912" spans="1:10" x14ac:dyDescent="0.2">
      <c r="A912" t="s">
        <v>2301</v>
      </c>
      <c r="B912" s="2">
        <v>1000000000</v>
      </c>
      <c r="C912" s="1">
        <v>44572</v>
      </c>
      <c r="D912" t="s">
        <v>201</v>
      </c>
      <c r="E912" t="s">
        <v>2302</v>
      </c>
      <c r="F912" t="s">
        <v>357</v>
      </c>
      <c r="G912" t="s">
        <v>14</v>
      </c>
      <c r="H912" s="3">
        <v>2015</v>
      </c>
      <c r="I912" s="7">
        <v>190000000</v>
      </c>
      <c r="J912" t="s">
        <v>2303</v>
      </c>
    </row>
    <row r="913" spans="1:10" x14ac:dyDescent="0.2">
      <c r="A913" t="s">
        <v>1945</v>
      </c>
      <c r="B913" s="2">
        <v>1000000000</v>
      </c>
      <c r="C913" s="1">
        <v>44419</v>
      </c>
      <c r="D913" t="s">
        <v>36</v>
      </c>
      <c r="E913" t="s">
        <v>28</v>
      </c>
      <c r="F913" t="s">
        <v>19</v>
      </c>
      <c r="G913" t="s">
        <v>20</v>
      </c>
      <c r="H913" s="3">
        <v>2017</v>
      </c>
      <c r="I913" s="7">
        <v>200000000</v>
      </c>
      <c r="J913" t="s">
        <v>1946</v>
      </c>
    </row>
    <row r="914" spans="1:10" x14ac:dyDescent="0.2">
      <c r="A914" t="s">
        <v>2304</v>
      </c>
      <c r="B914" s="2">
        <v>1000000000</v>
      </c>
      <c r="C914" s="1">
        <v>44536</v>
      </c>
      <c r="D914" t="s">
        <v>23</v>
      </c>
      <c r="E914" t="s">
        <v>2305</v>
      </c>
      <c r="F914" t="s">
        <v>38</v>
      </c>
      <c r="G914" t="s">
        <v>39</v>
      </c>
      <c r="H914" s="3">
        <v>2011</v>
      </c>
      <c r="I914" s="7">
        <v>125000000</v>
      </c>
      <c r="J914" t="s">
        <v>2306</v>
      </c>
    </row>
    <row r="915" spans="1:10" x14ac:dyDescent="0.2">
      <c r="A915" t="s">
        <v>1846</v>
      </c>
      <c r="B915" s="2">
        <v>1000000000</v>
      </c>
      <c r="C915" s="1">
        <v>44592</v>
      </c>
      <c r="D915" t="s">
        <v>27</v>
      </c>
      <c r="E915" t="s">
        <v>28</v>
      </c>
      <c r="F915" t="s">
        <v>19</v>
      </c>
      <c r="G915" t="s">
        <v>20</v>
      </c>
      <c r="H915" s="3">
        <v>2021</v>
      </c>
      <c r="I915" s="7">
        <v>118000000</v>
      </c>
      <c r="J915" t="s">
        <v>1847</v>
      </c>
    </row>
    <row r="916" spans="1:10" x14ac:dyDescent="0.2">
      <c r="A916" t="s">
        <v>1947</v>
      </c>
      <c r="B916" s="2">
        <v>1000000000</v>
      </c>
      <c r="C916" s="1">
        <v>44147</v>
      </c>
      <c r="D916" t="s">
        <v>23</v>
      </c>
      <c r="E916" t="s">
        <v>1948</v>
      </c>
      <c r="F916" t="s">
        <v>19</v>
      </c>
      <c r="G916" t="s">
        <v>20</v>
      </c>
      <c r="H916" s="3">
        <v>2010</v>
      </c>
      <c r="I916" s="7">
        <v>433000000</v>
      </c>
      <c r="J916" t="s">
        <v>1949</v>
      </c>
    </row>
    <row r="917" spans="1:10" x14ac:dyDescent="0.2">
      <c r="A917" t="s">
        <v>1524</v>
      </c>
      <c r="B917" s="2">
        <v>1000000000</v>
      </c>
      <c r="C917" s="1">
        <v>44293</v>
      </c>
      <c r="D917" t="s">
        <v>36</v>
      </c>
      <c r="E917" t="s">
        <v>1525</v>
      </c>
      <c r="F917" t="s">
        <v>19</v>
      </c>
      <c r="G917" t="s">
        <v>20</v>
      </c>
      <c r="H917" s="3">
        <v>2011</v>
      </c>
      <c r="I917" s="7">
        <v>163000000</v>
      </c>
      <c r="J917" t="s">
        <v>1526</v>
      </c>
    </row>
    <row r="918" spans="1:10" x14ac:dyDescent="0.2">
      <c r="A918" t="s">
        <v>2307</v>
      </c>
      <c r="B918" s="2">
        <v>1000000000</v>
      </c>
      <c r="C918" s="1">
        <v>44434</v>
      </c>
      <c r="D918" t="s">
        <v>213</v>
      </c>
      <c r="E918" t="s">
        <v>28</v>
      </c>
      <c r="F918" t="s">
        <v>19</v>
      </c>
      <c r="G918" t="s">
        <v>20</v>
      </c>
      <c r="H918" s="3">
        <v>2011</v>
      </c>
      <c r="I918" s="7">
        <v>195000000</v>
      </c>
      <c r="J918" t="s">
        <v>2308</v>
      </c>
    </row>
    <row r="919" spans="1:10" x14ac:dyDescent="0.2">
      <c r="A919" t="s">
        <v>1848</v>
      </c>
      <c r="B919" s="2">
        <v>1000000000</v>
      </c>
      <c r="C919" s="1">
        <v>44281</v>
      </c>
      <c r="D919" t="s">
        <v>27</v>
      </c>
      <c r="E919" t="s">
        <v>28</v>
      </c>
      <c r="F919" t="s">
        <v>19</v>
      </c>
      <c r="G919" t="s">
        <v>20</v>
      </c>
      <c r="H919" s="3">
        <v>2016</v>
      </c>
      <c r="I919" s="7">
        <v>161000000</v>
      </c>
      <c r="J919" t="s">
        <v>1849</v>
      </c>
    </row>
    <row r="920" spans="1:10" x14ac:dyDescent="0.2">
      <c r="A920" t="s">
        <v>1527</v>
      </c>
      <c r="B920" s="2">
        <v>1000000000</v>
      </c>
      <c r="C920" s="1">
        <v>44280</v>
      </c>
      <c r="D920" t="s">
        <v>68</v>
      </c>
      <c r="E920" t="s">
        <v>12</v>
      </c>
      <c r="F920" t="s">
        <v>13</v>
      </c>
      <c r="G920" t="s">
        <v>14</v>
      </c>
      <c r="H920" s="3">
        <v>2017</v>
      </c>
      <c r="I920" s="7">
        <v>268000000</v>
      </c>
      <c r="J920" t="s">
        <v>1528</v>
      </c>
    </row>
    <row r="921" spans="1:10" x14ac:dyDescent="0.2">
      <c r="A921" t="s">
        <v>2309</v>
      </c>
      <c r="B921" s="2">
        <v>1000000000</v>
      </c>
      <c r="C921" s="1">
        <v>44517</v>
      </c>
      <c r="D921" t="s">
        <v>36</v>
      </c>
      <c r="E921" t="s">
        <v>2310</v>
      </c>
      <c r="F921" t="s">
        <v>19</v>
      </c>
      <c r="G921" t="s">
        <v>20</v>
      </c>
      <c r="H921" s="3">
        <v>2020</v>
      </c>
      <c r="I921" s="7">
        <v>100000000</v>
      </c>
      <c r="J921" t="s">
        <v>2311</v>
      </c>
    </row>
    <row r="922" spans="1:10" x14ac:dyDescent="0.2">
      <c r="A922" t="s">
        <v>2312</v>
      </c>
      <c r="B922" s="2">
        <v>1000000000</v>
      </c>
      <c r="C922" s="1">
        <v>44573</v>
      </c>
      <c r="D922" t="s">
        <v>11</v>
      </c>
      <c r="E922" t="s">
        <v>594</v>
      </c>
      <c r="F922" t="s">
        <v>19</v>
      </c>
      <c r="G922" t="s">
        <v>20</v>
      </c>
      <c r="H922" s="3">
        <v>2016</v>
      </c>
      <c r="I922" s="7">
        <v>166000000</v>
      </c>
      <c r="J922" t="s">
        <v>2313</v>
      </c>
    </row>
    <row r="923" spans="1:10" x14ac:dyDescent="0.2">
      <c r="A923" t="s">
        <v>2314</v>
      </c>
      <c r="B923" s="2">
        <v>1000000000</v>
      </c>
      <c r="C923" s="1">
        <v>44095</v>
      </c>
      <c r="D923" t="s">
        <v>17</v>
      </c>
      <c r="E923" t="s">
        <v>1120</v>
      </c>
      <c r="F923" t="s">
        <v>1121</v>
      </c>
      <c r="G923" t="s">
        <v>14</v>
      </c>
      <c r="H923" s="3">
        <v>2020</v>
      </c>
      <c r="I923" s="7">
        <v>140000000</v>
      </c>
      <c r="J923" t="s">
        <v>2315</v>
      </c>
    </row>
    <row r="924" spans="1:10" x14ac:dyDescent="0.2">
      <c r="A924" t="s">
        <v>2316</v>
      </c>
      <c r="B924" s="2">
        <v>1000000000</v>
      </c>
      <c r="C924" s="1">
        <v>43584</v>
      </c>
      <c r="D924" t="s">
        <v>213</v>
      </c>
      <c r="E924" t="s">
        <v>77</v>
      </c>
      <c r="F924" t="s">
        <v>13</v>
      </c>
      <c r="G924" t="s">
        <v>14</v>
      </c>
      <c r="H924" s="3">
        <v>2015</v>
      </c>
      <c r="I924" s="7" t="s">
        <v>570</v>
      </c>
      <c r="J924" t="s">
        <v>2317</v>
      </c>
    </row>
    <row r="925" spans="1:10" x14ac:dyDescent="0.2">
      <c r="A925" t="s">
        <v>2318</v>
      </c>
      <c r="B925" s="2">
        <v>1000000000</v>
      </c>
      <c r="C925" s="1">
        <v>44215</v>
      </c>
      <c r="D925" t="s">
        <v>27</v>
      </c>
      <c r="E925" t="s">
        <v>42</v>
      </c>
      <c r="F925" t="s">
        <v>43</v>
      </c>
      <c r="G925" t="s">
        <v>33</v>
      </c>
      <c r="H925" s="3">
        <v>2006</v>
      </c>
      <c r="I925" s="7">
        <v>370000000</v>
      </c>
      <c r="J925" t="s">
        <v>2319</v>
      </c>
    </row>
    <row r="926" spans="1:10" x14ac:dyDescent="0.2">
      <c r="A926" t="s">
        <v>1850</v>
      </c>
      <c r="B926" s="2">
        <v>1000000000</v>
      </c>
      <c r="C926" s="1">
        <v>44390</v>
      </c>
      <c r="D926" t="s">
        <v>97</v>
      </c>
      <c r="E926" t="s">
        <v>840</v>
      </c>
      <c r="F926" t="s">
        <v>19</v>
      </c>
      <c r="G926" t="s">
        <v>20</v>
      </c>
      <c r="H926" s="3">
        <v>2019</v>
      </c>
      <c r="I926" s="7">
        <v>315000000</v>
      </c>
      <c r="J926" t="s">
        <v>1851</v>
      </c>
    </row>
    <row r="927" spans="1:10" x14ac:dyDescent="0.2">
      <c r="A927" t="s">
        <v>2320</v>
      </c>
      <c r="B927" s="2">
        <v>1000000000</v>
      </c>
      <c r="C927" s="1">
        <v>44340</v>
      </c>
      <c r="D927" t="s">
        <v>17</v>
      </c>
      <c r="E927" t="s">
        <v>2321</v>
      </c>
      <c r="F927" t="s">
        <v>19</v>
      </c>
      <c r="G927" t="s">
        <v>20</v>
      </c>
      <c r="H927" s="3">
        <v>2016</v>
      </c>
      <c r="I927" s="7">
        <v>130000000</v>
      </c>
      <c r="J927" t="s">
        <v>2322</v>
      </c>
    </row>
    <row r="928" spans="1:10" x14ac:dyDescent="0.2">
      <c r="A928" t="s">
        <v>1679</v>
      </c>
      <c r="B928" s="2">
        <v>1000000000</v>
      </c>
      <c r="C928" s="1">
        <v>44537</v>
      </c>
      <c r="D928" t="s">
        <v>97</v>
      </c>
      <c r="E928" t="s">
        <v>157</v>
      </c>
      <c r="F928" t="s">
        <v>70</v>
      </c>
      <c r="G928" t="s">
        <v>14</v>
      </c>
      <c r="H928" s="3">
        <v>2018</v>
      </c>
      <c r="I928" s="7">
        <v>177000000</v>
      </c>
      <c r="J928" t="s">
        <v>1680</v>
      </c>
    </row>
    <row r="929" spans="1:10" x14ac:dyDescent="0.2">
      <c r="A929" t="s">
        <v>1852</v>
      </c>
      <c r="B929" s="2">
        <v>1000000000</v>
      </c>
      <c r="C929" s="1">
        <v>44244</v>
      </c>
      <c r="D929" t="s">
        <v>27</v>
      </c>
      <c r="E929" t="s">
        <v>101</v>
      </c>
      <c r="F929" t="s">
        <v>19</v>
      </c>
      <c r="G929" t="s">
        <v>20</v>
      </c>
      <c r="H929" s="3">
        <v>2008</v>
      </c>
      <c r="I929" s="7">
        <v>309000000</v>
      </c>
      <c r="J929" t="s">
        <v>1853</v>
      </c>
    </row>
    <row r="930" spans="1:10" x14ac:dyDescent="0.2">
      <c r="A930" t="s">
        <v>1529</v>
      </c>
      <c r="B930" s="2">
        <v>1000000000</v>
      </c>
      <c r="C930" s="1">
        <v>44349</v>
      </c>
      <c r="D930" t="s">
        <v>36</v>
      </c>
      <c r="E930" t="s">
        <v>77</v>
      </c>
      <c r="F930" t="s">
        <v>13</v>
      </c>
      <c r="G930" t="s">
        <v>14</v>
      </c>
      <c r="H930" s="3">
        <v>2011</v>
      </c>
      <c r="I930" s="7">
        <v>164000000</v>
      </c>
      <c r="J930" t="s">
        <v>1530</v>
      </c>
    </row>
    <row r="931" spans="1:10" x14ac:dyDescent="0.2">
      <c r="A931" t="s">
        <v>1588</v>
      </c>
      <c r="B931" s="2">
        <v>1000000000</v>
      </c>
      <c r="C931" s="1">
        <v>44186</v>
      </c>
      <c r="D931" t="s">
        <v>27</v>
      </c>
      <c r="E931" t="s">
        <v>28</v>
      </c>
      <c r="F931" t="s">
        <v>19</v>
      </c>
      <c r="G931" t="s">
        <v>20</v>
      </c>
      <c r="H931" s="3">
        <v>2015</v>
      </c>
      <c r="I931" s="7">
        <v>160000000</v>
      </c>
      <c r="J931" t="s">
        <v>1589</v>
      </c>
    </row>
    <row r="932" spans="1:10" x14ac:dyDescent="0.2">
      <c r="A932" t="s">
        <v>2323</v>
      </c>
      <c r="B932" s="2">
        <v>1000000000</v>
      </c>
      <c r="C932" s="1">
        <v>44203</v>
      </c>
      <c r="D932" t="s">
        <v>52</v>
      </c>
      <c r="E932" t="s">
        <v>2324</v>
      </c>
      <c r="F932" t="s">
        <v>19</v>
      </c>
      <c r="G932" t="s">
        <v>20</v>
      </c>
      <c r="H932" s="3">
        <v>2015</v>
      </c>
      <c r="I932" s="7">
        <v>226000000</v>
      </c>
      <c r="J932" t="s">
        <v>2325</v>
      </c>
    </row>
    <row r="933" spans="1:10" x14ac:dyDescent="0.2">
      <c r="A933" t="s">
        <v>2326</v>
      </c>
      <c r="B933" s="2">
        <v>1000000000</v>
      </c>
      <c r="C933" s="1">
        <v>43964</v>
      </c>
      <c r="D933" t="s">
        <v>68</v>
      </c>
      <c r="E933" t="s">
        <v>28</v>
      </c>
      <c r="F933" t="s">
        <v>19</v>
      </c>
      <c r="G933" t="s">
        <v>20</v>
      </c>
      <c r="H933" s="3">
        <v>2005</v>
      </c>
      <c r="I933" s="7">
        <v>62000000</v>
      </c>
      <c r="J933" t="s">
        <v>2327</v>
      </c>
    </row>
    <row r="934" spans="1:10" x14ac:dyDescent="0.2">
      <c r="A934" t="s">
        <v>1854</v>
      </c>
      <c r="B934" s="2">
        <v>1000000000</v>
      </c>
      <c r="C934" s="1">
        <v>44028</v>
      </c>
      <c r="D934" t="s">
        <v>52</v>
      </c>
      <c r="E934" t="s">
        <v>497</v>
      </c>
      <c r="F934" t="s">
        <v>19</v>
      </c>
      <c r="G934" t="s">
        <v>20</v>
      </c>
      <c r="H934" s="3">
        <v>2012</v>
      </c>
      <c r="I934" s="7">
        <v>347000000</v>
      </c>
      <c r="J934" t="s">
        <v>1855</v>
      </c>
    </row>
    <row r="935" spans="1:10" x14ac:dyDescent="0.2">
      <c r="A935" t="s">
        <v>1531</v>
      </c>
      <c r="B935" s="2">
        <v>1000000000</v>
      </c>
      <c r="C935" s="1">
        <v>44497</v>
      </c>
      <c r="D935" t="s">
        <v>133</v>
      </c>
      <c r="E935" t="s">
        <v>497</v>
      </c>
      <c r="F935" t="s">
        <v>19</v>
      </c>
      <c r="G935" t="s">
        <v>20</v>
      </c>
      <c r="H935" s="3">
        <v>2007</v>
      </c>
      <c r="I935" s="7">
        <v>329000000</v>
      </c>
      <c r="J935" t="s">
        <v>1532</v>
      </c>
    </row>
    <row r="936" spans="1:10" x14ac:dyDescent="0.2">
      <c r="A936" t="s">
        <v>1971</v>
      </c>
      <c r="B936" s="2">
        <v>1000000000</v>
      </c>
      <c r="C936" s="1">
        <v>43066</v>
      </c>
      <c r="D936" t="s">
        <v>27</v>
      </c>
      <c r="E936" t="s">
        <v>1972</v>
      </c>
      <c r="F936" t="s">
        <v>43</v>
      </c>
      <c r="G936" t="s">
        <v>33</v>
      </c>
      <c r="H936" s="3">
        <v>1990</v>
      </c>
      <c r="I936" s="7">
        <v>200000000</v>
      </c>
      <c r="J936" t="s">
        <v>1973</v>
      </c>
    </row>
    <row r="937" spans="1:10" x14ac:dyDescent="0.2">
      <c r="A937" t="s">
        <v>2328</v>
      </c>
      <c r="B937" s="2">
        <v>1000000000</v>
      </c>
      <c r="C937" s="1">
        <v>44643</v>
      </c>
      <c r="D937" t="s">
        <v>36</v>
      </c>
      <c r="E937" t="s">
        <v>28</v>
      </c>
      <c r="F937" t="s">
        <v>19</v>
      </c>
      <c r="G937" t="s">
        <v>20</v>
      </c>
      <c r="H937" s="3">
        <v>2015</v>
      </c>
      <c r="I937" s="7">
        <v>273000000</v>
      </c>
      <c r="J937" t="s">
        <v>2329</v>
      </c>
    </row>
    <row r="938" spans="1:10" x14ac:dyDescent="0.2">
      <c r="A938" t="s">
        <v>2330</v>
      </c>
      <c r="B938" s="2">
        <v>1000000000</v>
      </c>
      <c r="C938" s="1">
        <v>44508</v>
      </c>
      <c r="D938" t="s">
        <v>49</v>
      </c>
      <c r="E938" t="s">
        <v>208</v>
      </c>
      <c r="F938" t="s">
        <v>149</v>
      </c>
      <c r="G938" t="s">
        <v>33</v>
      </c>
      <c r="H938" s="3">
        <v>2020</v>
      </c>
      <c r="I938" s="7">
        <v>167000000</v>
      </c>
      <c r="J938" t="s">
        <v>2331</v>
      </c>
    </row>
    <row r="939" spans="1:10" x14ac:dyDescent="0.2">
      <c r="A939" t="s">
        <v>1681</v>
      </c>
      <c r="B939" s="2">
        <v>1000000000</v>
      </c>
      <c r="C939" s="1">
        <v>44476</v>
      </c>
      <c r="D939" t="s">
        <v>23</v>
      </c>
      <c r="E939" t="s">
        <v>1003</v>
      </c>
      <c r="F939" t="s">
        <v>70</v>
      </c>
      <c r="G939" t="s">
        <v>14</v>
      </c>
      <c r="H939" s="3">
        <v>2011</v>
      </c>
      <c r="I939" s="7">
        <v>521000000</v>
      </c>
      <c r="J939" t="s">
        <v>1682</v>
      </c>
    </row>
    <row r="940" spans="1:10" x14ac:dyDescent="0.2">
      <c r="A940" t="s">
        <v>1890</v>
      </c>
      <c r="B940" s="2">
        <v>1000000000</v>
      </c>
      <c r="C940" s="1">
        <v>44455</v>
      </c>
      <c r="D940" t="s">
        <v>11</v>
      </c>
      <c r="E940" t="s">
        <v>1891</v>
      </c>
      <c r="F940" t="s">
        <v>19</v>
      </c>
      <c r="G940" t="s">
        <v>20</v>
      </c>
      <c r="H940" s="3">
        <v>2019</v>
      </c>
      <c r="I940" s="7">
        <v>150000000</v>
      </c>
      <c r="J940" t="s">
        <v>1892</v>
      </c>
    </row>
    <row r="941" spans="1:10" x14ac:dyDescent="0.2">
      <c r="A941" t="s">
        <v>2332</v>
      </c>
      <c r="B941" s="2">
        <v>1000000000</v>
      </c>
      <c r="C941" s="1">
        <v>42011</v>
      </c>
      <c r="D941" t="s">
        <v>17</v>
      </c>
      <c r="E941" t="s">
        <v>2333</v>
      </c>
      <c r="F941" t="s">
        <v>19</v>
      </c>
      <c r="G941" t="s">
        <v>20</v>
      </c>
      <c r="H941" s="3">
        <v>2000</v>
      </c>
      <c r="I941" s="7">
        <v>250000000</v>
      </c>
      <c r="J941" t="s">
        <v>2334</v>
      </c>
    </row>
    <row r="942" spans="1:10" x14ac:dyDescent="0.2">
      <c r="A942" t="s">
        <v>2335</v>
      </c>
      <c r="B942" s="2">
        <v>1000000000</v>
      </c>
      <c r="C942" s="1">
        <v>43444</v>
      </c>
      <c r="D942" t="s">
        <v>46</v>
      </c>
      <c r="E942" t="s">
        <v>482</v>
      </c>
      <c r="F942" t="s">
        <v>19</v>
      </c>
      <c r="G942" t="s">
        <v>20</v>
      </c>
      <c r="H942" s="3">
        <v>2015</v>
      </c>
      <c r="I942" s="7">
        <v>2000000000</v>
      </c>
      <c r="J942" t="s">
        <v>2336</v>
      </c>
    </row>
    <row r="943" spans="1:10" x14ac:dyDescent="0.2">
      <c r="A943" t="s">
        <v>2337</v>
      </c>
      <c r="B943" s="2">
        <v>1000000000</v>
      </c>
      <c r="C943" s="1">
        <v>44531</v>
      </c>
      <c r="D943" t="s">
        <v>201</v>
      </c>
      <c r="E943" t="s">
        <v>2338</v>
      </c>
      <c r="F943" t="s">
        <v>19</v>
      </c>
      <c r="G943" t="s">
        <v>20</v>
      </c>
      <c r="H943" s="3">
        <v>2007</v>
      </c>
      <c r="I943" s="7">
        <v>330000000</v>
      </c>
      <c r="J943" t="s">
        <v>2339</v>
      </c>
    </row>
    <row r="944" spans="1:10" x14ac:dyDescent="0.2">
      <c r="A944" t="s">
        <v>2340</v>
      </c>
      <c r="B944" s="2">
        <v>1000000000</v>
      </c>
      <c r="C944" s="1">
        <v>43031</v>
      </c>
      <c r="D944" t="s">
        <v>17</v>
      </c>
      <c r="E944" t="s">
        <v>2341</v>
      </c>
      <c r="F944" t="s">
        <v>1405</v>
      </c>
      <c r="G944" t="s">
        <v>14</v>
      </c>
      <c r="H944" s="3">
        <v>2015</v>
      </c>
      <c r="I944" s="7">
        <v>15000000</v>
      </c>
      <c r="J944" t="s">
        <v>2342</v>
      </c>
    </row>
    <row r="945" spans="1:10" x14ac:dyDescent="0.2">
      <c r="A945" t="s">
        <v>1719</v>
      </c>
      <c r="B945" s="2">
        <v>1000000000</v>
      </c>
      <c r="C945" s="1">
        <v>44585</v>
      </c>
      <c r="D945" t="s">
        <v>23</v>
      </c>
      <c r="E945" t="s">
        <v>189</v>
      </c>
      <c r="F945" t="s">
        <v>190</v>
      </c>
      <c r="G945" t="s">
        <v>14</v>
      </c>
      <c r="H945" s="3">
        <v>2008</v>
      </c>
      <c r="I945" s="7">
        <v>178000000</v>
      </c>
      <c r="J945" t="s">
        <v>1720</v>
      </c>
    </row>
    <row r="946" spans="1:10" x14ac:dyDescent="0.2">
      <c r="A946" t="s">
        <v>1950</v>
      </c>
      <c r="B946" s="2">
        <v>1000000000</v>
      </c>
      <c r="C946" s="1">
        <v>44285</v>
      </c>
      <c r="D946" t="s">
        <v>97</v>
      </c>
      <c r="E946" t="s">
        <v>101</v>
      </c>
      <c r="F946" t="s">
        <v>19</v>
      </c>
      <c r="G946" t="s">
        <v>20</v>
      </c>
      <c r="H946" s="3">
        <v>2017</v>
      </c>
      <c r="I946" s="7">
        <v>130000000</v>
      </c>
      <c r="J946" t="s">
        <v>1951</v>
      </c>
    </row>
    <row r="947" spans="1:10" x14ac:dyDescent="0.2">
      <c r="A947" t="s">
        <v>1974</v>
      </c>
      <c r="B947" s="2">
        <v>1000000000</v>
      </c>
      <c r="C947" s="1">
        <v>43657</v>
      </c>
      <c r="D947" t="s">
        <v>46</v>
      </c>
      <c r="E947" t="s">
        <v>442</v>
      </c>
      <c r="F947" t="s">
        <v>70</v>
      </c>
      <c r="G947" t="s">
        <v>14</v>
      </c>
      <c r="H947" s="3">
        <v>2014</v>
      </c>
      <c r="I947" s="7">
        <v>247000000</v>
      </c>
      <c r="J947" t="s">
        <v>1975</v>
      </c>
    </row>
    <row r="948" spans="1:10" x14ac:dyDescent="0.2">
      <c r="A948" t="s">
        <v>1856</v>
      </c>
      <c r="B948" s="2">
        <v>1000000000</v>
      </c>
      <c r="C948" s="1">
        <v>44378</v>
      </c>
      <c r="D948" t="s">
        <v>46</v>
      </c>
      <c r="E948" t="s">
        <v>1857</v>
      </c>
      <c r="F948" t="s">
        <v>1858</v>
      </c>
      <c r="G948" t="s">
        <v>33</v>
      </c>
      <c r="H948" s="3">
        <v>2019</v>
      </c>
      <c r="I948" s="7">
        <v>380000000</v>
      </c>
      <c r="J948" t="s">
        <v>1859</v>
      </c>
    </row>
    <row r="949" spans="1:10" x14ac:dyDescent="0.2">
      <c r="A949" t="s">
        <v>2343</v>
      </c>
      <c r="B949" s="2">
        <v>1000000000</v>
      </c>
      <c r="C949" s="1">
        <v>44551</v>
      </c>
      <c r="D949" t="s">
        <v>49</v>
      </c>
      <c r="E949" t="s">
        <v>28</v>
      </c>
      <c r="F949" t="s">
        <v>19</v>
      </c>
      <c r="G949" t="s">
        <v>20</v>
      </c>
      <c r="H949" s="3">
        <v>2016</v>
      </c>
      <c r="I949" s="7">
        <v>484000000</v>
      </c>
      <c r="J949" t="s">
        <v>2344</v>
      </c>
    </row>
    <row r="950" spans="1:10" x14ac:dyDescent="0.2">
      <c r="A950" t="s">
        <v>1791</v>
      </c>
      <c r="B950" s="2">
        <v>1000000000</v>
      </c>
      <c r="C950" s="1">
        <v>44582</v>
      </c>
      <c r="D950" t="s">
        <v>46</v>
      </c>
      <c r="E950" t="s">
        <v>874</v>
      </c>
      <c r="F950" t="s">
        <v>19</v>
      </c>
      <c r="G950" t="s">
        <v>20</v>
      </c>
      <c r="H950" s="3">
        <v>2018</v>
      </c>
      <c r="I950" s="7">
        <v>482000000</v>
      </c>
      <c r="J950" t="s">
        <v>1792</v>
      </c>
    </row>
    <row r="951" spans="1:10" x14ac:dyDescent="0.2">
      <c r="A951" t="s">
        <v>1976</v>
      </c>
      <c r="B951" s="2">
        <v>1000000000</v>
      </c>
      <c r="C951" s="1">
        <v>42972</v>
      </c>
      <c r="D951" t="s">
        <v>17</v>
      </c>
      <c r="E951" t="s">
        <v>424</v>
      </c>
      <c r="F951" t="s">
        <v>19</v>
      </c>
      <c r="G951" t="s">
        <v>20</v>
      </c>
      <c r="H951" s="3">
        <v>2008</v>
      </c>
      <c r="I951" s="7">
        <v>223000000</v>
      </c>
      <c r="J951" t="s">
        <v>1977</v>
      </c>
    </row>
    <row r="952" spans="1:10" x14ac:dyDescent="0.2">
      <c r="A952" t="s">
        <v>1683</v>
      </c>
      <c r="B952" s="2">
        <v>1000000000</v>
      </c>
      <c r="C952" s="1">
        <v>44602</v>
      </c>
      <c r="D952" t="s">
        <v>201</v>
      </c>
      <c r="E952" t="s">
        <v>277</v>
      </c>
      <c r="F952" t="s">
        <v>19</v>
      </c>
      <c r="G952" t="s">
        <v>20</v>
      </c>
      <c r="H952" s="3">
        <v>2016</v>
      </c>
      <c r="I952" s="7">
        <v>271000000</v>
      </c>
      <c r="J952" t="s">
        <v>1684</v>
      </c>
    </row>
    <row r="953" spans="1:10" x14ac:dyDescent="0.2">
      <c r="A953" t="s">
        <v>2345</v>
      </c>
      <c r="B953" s="2">
        <v>1000000000</v>
      </c>
      <c r="C953" s="1">
        <v>44295</v>
      </c>
      <c r="D953" t="s">
        <v>27</v>
      </c>
      <c r="E953" t="s">
        <v>42</v>
      </c>
      <c r="F953" t="s">
        <v>43</v>
      </c>
      <c r="G953" t="s">
        <v>33</v>
      </c>
      <c r="H953" s="3">
        <v>2019</v>
      </c>
      <c r="I953" s="7">
        <v>1000000000</v>
      </c>
      <c r="J953" t="s">
        <v>2346</v>
      </c>
    </row>
    <row r="954" spans="1:10" x14ac:dyDescent="0.2">
      <c r="A954" t="s">
        <v>2347</v>
      </c>
      <c r="B954" s="2">
        <v>1000000000</v>
      </c>
      <c r="C954" s="1">
        <v>44237</v>
      </c>
      <c r="D954" t="s">
        <v>23</v>
      </c>
      <c r="E954" t="s">
        <v>468</v>
      </c>
      <c r="F954" t="s">
        <v>19</v>
      </c>
      <c r="G954" t="s">
        <v>20</v>
      </c>
      <c r="H954" s="3">
        <v>2018</v>
      </c>
      <c r="I954" s="7">
        <v>310000000</v>
      </c>
      <c r="J954" t="s">
        <v>575</v>
      </c>
    </row>
    <row r="955" spans="1:10" x14ac:dyDescent="0.2">
      <c r="A955" t="s">
        <v>1685</v>
      </c>
      <c r="B955" s="2">
        <v>1000000000</v>
      </c>
      <c r="C955" s="1">
        <v>44355</v>
      </c>
      <c r="D955" t="s">
        <v>27</v>
      </c>
      <c r="E955" t="s">
        <v>148</v>
      </c>
      <c r="F955" t="s">
        <v>149</v>
      </c>
      <c r="G955" t="s">
        <v>33</v>
      </c>
      <c r="H955" s="3">
        <v>2014</v>
      </c>
      <c r="I955" s="7">
        <v>314000000</v>
      </c>
      <c r="J955" t="s">
        <v>1686</v>
      </c>
    </row>
    <row r="956" spans="1:10" x14ac:dyDescent="0.2">
      <c r="A956" t="s">
        <v>2348</v>
      </c>
      <c r="B956" s="2">
        <v>1000000000</v>
      </c>
      <c r="C956" s="1">
        <v>44615</v>
      </c>
      <c r="D956" t="s">
        <v>27</v>
      </c>
      <c r="E956" t="s">
        <v>2349</v>
      </c>
      <c r="F956" t="s">
        <v>2350</v>
      </c>
      <c r="G956" t="s">
        <v>33</v>
      </c>
      <c r="H956" s="3">
        <v>2019</v>
      </c>
      <c r="I956" s="7">
        <v>416000000</v>
      </c>
      <c r="J956" t="s">
        <v>2351</v>
      </c>
    </row>
    <row r="957" spans="1:10" x14ac:dyDescent="0.2">
      <c r="A957" t="s">
        <v>2352</v>
      </c>
      <c r="B957" s="2">
        <v>1000000000</v>
      </c>
      <c r="C957" s="1">
        <v>44601</v>
      </c>
      <c r="D957" t="s">
        <v>46</v>
      </c>
      <c r="E957" t="s">
        <v>2275</v>
      </c>
      <c r="F957" t="s">
        <v>666</v>
      </c>
      <c r="G957" t="s">
        <v>33</v>
      </c>
      <c r="H957" s="3">
        <v>2009</v>
      </c>
      <c r="I957" s="7">
        <v>273000000</v>
      </c>
      <c r="J957" t="s">
        <v>2353</v>
      </c>
    </row>
    <row r="958" spans="1:10" x14ac:dyDescent="0.2">
      <c r="A958" t="s">
        <v>1860</v>
      </c>
      <c r="B958" s="2">
        <v>1000000000</v>
      </c>
      <c r="C958" s="1">
        <v>44573</v>
      </c>
      <c r="D958" t="s">
        <v>36</v>
      </c>
      <c r="E958" t="s">
        <v>437</v>
      </c>
      <c r="F958" t="s">
        <v>19</v>
      </c>
      <c r="G958" t="s">
        <v>20</v>
      </c>
      <c r="H958" s="3">
        <v>2017</v>
      </c>
      <c r="I958" s="7">
        <v>189000000</v>
      </c>
      <c r="J958" t="s">
        <v>1861</v>
      </c>
    </row>
    <row r="959" spans="1:10" x14ac:dyDescent="0.2">
      <c r="A959" t="s">
        <v>1993</v>
      </c>
      <c r="B959" s="2">
        <v>1000000000</v>
      </c>
      <c r="C959" s="1">
        <v>44292</v>
      </c>
      <c r="D959" t="s">
        <v>213</v>
      </c>
      <c r="E959" t="s">
        <v>236</v>
      </c>
      <c r="F959" t="s">
        <v>19</v>
      </c>
      <c r="G959" t="s">
        <v>20</v>
      </c>
      <c r="H959" s="3">
        <v>2013</v>
      </c>
      <c r="I959" s="7">
        <v>221000000</v>
      </c>
      <c r="J959" t="s">
        <v>1994</v>
      </c>
    </row>
    <row r="960" spans="1:10" x14ac:dyDescent="0.2">
      <c r="A960" t="s">
        <v>1952</v>
      </c>
      <c r="B960" s="2">
        <v>1000000000</v>
      </c>
      <c r="C960" s="1">
        <v>44210</v>
      </c>
      <c r="D960" t="s">
        <v>46</v>
      </c>
      <c r="E960" t="s">
        <v>208</v>
      </c>
      <c r="F960" t="s">
        <v>149</v>
      </c>
      <c r="G960" t="s">
        <v>33</v>
      </c>
      <c r="H960" s="3">
        <v>2015</v>
      </c>
      <c r="I960" s="7">
        <v>340000000</v>
      </c>
      <c r="J960" t="s">
        <v>1953</v>
      </c>
    </row>
    <row r="961" spans="1:10" x14ac:dyDescent="0.2">
      <c r="A961" t="s">
        <v>2354</v>
      </c>
      <c r="B961" s="2">
        <v>1000000000</v>
      </c>
      <c r="C961" s="1">
        <v>44245</v>
      </c>
      <c r="D961" t="s">
        <v>17</v>
      </c>
      <c r="E961" t="s">
        <v>28</v>
      </c>
      <c r="F961" t="s">
        <v>19</v>
      </c>
      <c r="G961" t="s">
        <v>20</v>
      </c>
      <c r="H961" s="3">
        <v>2011</v>
      </c>
      <c r="I961" s="7">
        <v>127000000</v>
      </c>
      <c r="J961" t="s">
        <v>2355</v>
      </c>
    </row>
    <row r="962" spans="1:10" x14ac:dyDescent="0.2">
      <c r="A962" t="s">
        <v>2356</v>
      </c>
      <c r="B962" s="2">
        <v>1000000000</v>
      </c>
      <c r="C962" s="1">
        <v>44432</v>
      </c>
      <c r="D962" t="s">
        <v>11</v>
      </c>
      <c r="E962" t="s">
        <v>121</v>
      </c>
      <c r="F962" t="s">
        <v>19</v>
      </c>
      <c r="G962" t="s">
        <v>20</v>
      </c>
      <c r="H962" s="3">
        <v>2015</v>
      </c>
      <c r="I962" s="7">
        <v>328000000</v>
      </c>
      <c r="J962" t="s">
        <v>2357</v>
      </c>
    </row>
    <row r="963" spans="1:10" x14ac:dyDescent="0.2">
      <c r="A963" t="s">
        <v>2358</v>
      </c>
      <c r="B963" s="2">
        <v>1000000000</v>
      </c>
      <c r="C963" s="1">
        <v>44322</v>
      </c>
      <c r="D963" t="s">
        <v>11</v>
      </c>
      <c r="E963" t="s">
        <v>315</v>
      </c>
      <c r="F963" t="s">
        <v>316</v>
      </c>
      <c r="G963" t="s">
        <v>33</v>
      </c>
      <c r="H963" s="3">
        <v>2014</v>
      </c>
      <c r="I963" s="7">
        <v>545000000</v>
      </c>
      <c r="J963" t="s">
        <v>2359</v>
      </c>
    </row>
    <row r="964" spans="1:10" x14ac:dyDescent="0.2">
      <c r="A964" t="s">
        <v>2360</v>
      </c>
      <c r="B964" s="2">
        <v>1000000000</v>
      </c>
      <c r="C964" s="1">
        <v>44376</v>
      </c>
      <c r="D964" t="s">
        <v>46</v>
      </c>
      <c r="E964" t="s">
        <v>246</v>
      </c>
      <c r="F964" t="s">
        <v>19</v>
      </c>
      <c r="G964" t="s">
        <v>20</v>
      </c>
      <c r="H964" s="3">
        <v>2014</v>
      </c>
      <c r="I964" s="7">
        <v>331000000</v>
      </c>
      <c r="J964" t="s">
        <v>2361</v>
      </c>
    </row>
    <row r="965" spans="1:10" x14ac:dyDescent="0.2">
      <c r="A965" t="s">
        <v>2362</v>
      </c>
      <c r="B965" s="2">
        <v>1000000000</v>
      </c>
      <c r="C965" s="1">
        <v>44349</v>
      </c>
      <c r="D965" t="s">
        <v>46</v>
      </c>
      <c r="E965" t="s">
        <v>28</v>
      </c>
      <c r="F965" t="s">
        <v>19</v>
      </c>
      <c r="G965" t="s">
        <v>20</v>
      </c>
      <c r="H965" s="3">
        <v>2013</v>
      </c>
      <c r="I965" s="7">
        <v>154000000</v>
      </c>
      <c r="J965" t="s">
        <v>2363</v>
      </c>
    </row>
    <row r="966" spans="1:10" x14ac:dyDescent="0.2">
      <c r="A966" t="s">
        <v>1533</v>
      </c>
      <c r="B966" s="2">
        <v>1000000000</v>
      </c>
      <c r="C966" s="1">
        <v>44424</v>
      </c>
      <c r="D966" t="s">
        <v>701</v>
      </c>
      <c r="E966" t="s">
        <v>12</v>
      </c>
      <c r="F966" t="s">
        <v>13</v>
      </c>
      <c r="G966" t="s">
        <v>14</v>
      </c>
      <c r="H966" s="3">
        <v>2017</v>
      </c>
      <c r="I966" s="7">
        <v>211000000</v>
      </c>
      <c r="J966" t="s">
        <v>1534</v>
      </c>
    </row>
    <row r="967" spans="1:10" x14ac:dyDescent="0.2">
      <c r="A967" t="s">
        <v>1535</v>
      </c>
      <c r="B967" s="2">
        <v>1000000000</v>
      </c>
      <c r="C967" s="1">
        <v>44256</v>
      </c>
      <c r="D967" t="s">
        <v>97</v>
      </c>
      <c r="E967" t="s">
        <v>298</v>
      </c>
      <c r="F967" t="s">
        <v>13</v>
      </c>
      <c r="G967" t="s">
        <v>14</v>
      </c>
      <c r="H967" s="3">
        <v>2015</v>
      </c>
      <c r="I967" s="7">
        <v>43000000</v>
      </c>
      <c r="J967" t="s">
        <v>1536</v>
      </c>
    </row>
    <row r="968" spans="1:10" x14ac:dyDescent="0.2">
      <c r="A968" t="s">
        <v>2364</v>
      </c>
      <c r="B968" s="2">
        <v>1000000000</v>
      </c>
      <c r="C968" s="1">
        <v>44222</v>
      </c>
      <c r="D968" t="s">
        <v>27</v>
      </c>
      <c r="E968" t="s">
        <v>468</v>
      </c>
      <c r="F968" t="s">
        <v>19</v>
      </c>
      <c r="G968" t="s">
        <v>20</v>
      </c>
      <c r="H968" s="3">
        <v>2018</v>
      </c>
      <c r="I968" s="7">
        <v>163000000</v>
      </c>
      <c r="J968" t="s">
        <v>2365</v>
      </c>
    </row>
    <row r="969" spans="1:10" x14ac:dyDescent="0.2">
      <c r="A969" t="s">
        <v>2366</v>
      </c>
      <c r="B969" s="2">
        <v>1000000000</v>
      </c>
      <c r="C969" s="1">
        <v>44308</v>
      </c>
      <c r="D969" t="s">
        <v>11</v>
      </c>
      <c r="E969" t="s">
        <v>28</v>
      </c>
      <c r="F969" t="s">
        <v>19</v>
      </c>
      <c r="G969" t="s">
        <v>20</v>
      </c>
      <c r="H969" s="3">
        <v>2011</v>
      </c>
      <c r="I969" s="7">
        <v>157000000</v>
      </c>
      <c r="J969" t="s">
        <v>2367</v>
      </c>
    </row>
    <row r="970" spans="1:10" x14ac:dyDescent="0.2">
      <c r="A970" t="s">
        <v>1715</v>
      </c>
      <c r="B970" s="2">
        <v>1000000000</v>
      </c>
      <c r="C970" s="1">
        <v>44301</v>
      </c>
      <c r="D970" t="s">
        <v>27</v>
      </c>
      <c r="E970" t="s">
        <v>233</v>
      </c>
      <c r="F970" t="s">
        <v>19</v>
      </c>
      <c r="G970" t="s">
        <v>20</v>
      </c>
      <c r="H970" s="3">
        <v>2011</v>
      </c>
      <c r="I970" s="7">
        <v>390000000</v>
      </c>
      <c r="J970" t="s">
        <v>1716</v>
      </c>
    </row>
    <row r="971" spans="1:10" x14ac:dyDescent="0.2">
      <c r="A971" t="s">
        <v>1954</v>
      </c>
      <c r="B971" s="2">
        <v>1000000000</v>
      </c>
      <c r="C971" s="1">
        <v>43839</v>
      </c>
      <c r="D971" t="s">
        <v>52</v>
      </c>
      <c r="E971" t="s">
        <v>101</v>
      </c>
      <c r="F971" t="s">
        <v>19</v>
      </c>
      <c r="G971" t="s">
        <v>20</v>
      </c>
      <c r="H971" s="3">
        <v>2004</v>
      </c>
      <c r="I971" s="7">
        <v>274000000</v>
      </c>
      <c r="J971" t="s">
        <v>1955</v>
      </c>
    </row>
    <row r="972" spans="1:10" x14ac:dyDescent="0.2">
      <c r="A972" t="s">
        <v>1537</v>
      </c>
      <c r="B972" s="2">
        <v>1000000000</v>
      </c>
      <c r="C972" s="1">
        <v>43601</v>
      </c>
      <c r="D972" t="s">
        <v>17</v>
      </c>
      <c r="E972" t="s">
        <v>1538</v>
      </c>
      <c r="F972" t="s">
        <v>13</v>
      </c>
      <c r="G972" t="s">
        <v>14</v>
      </c>
      <c r="H972" s="3">
        <v>2017</v>
      </c>
      <c r="I972" s="7" t="s">
        <v>570</v>
      </c>
      <c r="J972" t="s">
        <v>1539</v>
      </c>
    </row>
    <row r="973" spans="1:10" x14ac:dyDescent="0.2">
      <c r="A973" t="s">
        <v>2368</v>
      </c>
      <c r="B973" s="2">
        <v>1000000000</v>
      </c>
      <c r="C973" s="1">
        <v>44252</v>
      </c>
      <c r="D973" t="s">
        <v>46</v>
      </c>
      <c r="E973" t="s">
        <v>257</v>
      </c>
      <c r="F973" t="s">
        <v>19</v>
      </c>
      <c r="G973" t="s">
        <v>20</v>
      </c>
      <c r="H973" s="3">
        <v>2014</v>
      </c>
      <c r="I973" s="7">
        <v>340000000</v>
      </c>
      <c r="J973" t="s">
        <v>2369</v>
      </c>
    </row>
    <row r="974" spans="1:10" x14ac:dyDescent="0.2">
      <c r="A974" t="s">
        <v>2370</v>
      </c>
      <c r="B974" s="2">
        <v>1000000000</v>
      </c>
      <c r="C974" s="1">
        <v>44528</v>
      </c>
      <c r="D974" t="s">
        <v>27</v>
      </c>
      <c r="E974" t="s">
        <v>69</v>
      </c>
      <c r="F974" t="s">
        <v>70</v>
      </c>
      <c r="G974" t="s">
        <v>14</v>
      </c>
      <c r="H974" s="3">
        <v>2015</v>
      </c>
      <c r="I974" s="7">
        <v>249000000</v>
      </c>
      <c r="J974" t="s">
        <v>2371</v>
      </c>
    </row>
    <row r="975" spans="1:10" x14ac:dyDescent="0.2">
      <c r="A975" t="s">
        <v>2372</v>
      </c>
      <c r="B975" s="2">
        <v>1000000000</v>
      </c>
      <c r="C975" s="1">
        <v>44371</v>
      </c>
      <c r="D975" t="s">
        <v>27</v>
      </c>
      <c r="E975" t="s">
        <v>101</v>
      </c>
      <c r="F975" t="s">
        <v>19</v>
      </c>
      <c r="G975" t="s">
        <v>20</v>
      </c>
      <c r="H975" s="3">
        <v>2012</v>
      </c>
      <c r="I975" s="7">
        <v>161000000</v>
      </c>
      <c r="J975" t="s">
        <v>2373</v>
      </c>
    </row>
    <row r="976" spans="1:10" x14ac:dyDescent="0.2">
      <c r="A976" t="s">
        <v>1862</v>
      </c>
      <c r="B976" s="2">
        <v>1000000000</v>
      </c>
      <c r="C976" s="1">
        <v>44371</v>
      </c>
      <c r="D976" t="s">
        <v>701</v>
      </c>
      <c r="E976" t="s">
        <v>24</v>
      </c>
      <c r="F976" t="s">
        <v>13</v>
      </c>
      <c r="G976" t="s">
        <v>14</v>
      </c>
      <c r="H976" s="3">
        <v>2019</v>
      </c>
      <c r="I976" s="7">
        <v>300000000</v>
      </c>
      <c r="J976" t="s">
        <v>1863</v>
      </c>
    </row>
    <row r="977" spans="1:10" x14ac:dyDescent="0.2">
      <c r="A977" t="s">
        <v>2374</v>
      </c>
      <c r="B977" s="2">
        <v>1000000000</v>
      </c>
      <c r="C977" s="1">
        <v>42528</v>
      </c>
      <c r="D977" t="s">
        <v>36</v>
      </c>
      <c r="E977" t="s">
        <v>246</v>
      </c>
      <c r="F977" t="s">
        <v>19</v>
      </c>
      <c r="G977" t="s">
        <v>20</v>
      </c>
      <c r="H977" s="3">
        <v>2003</v>
      </c>
      <c r="I977" s="7">
        <v>255000000</v>
      </c>
      <c r="J977" t="s">
        <v>2375</v>
      </c>
    </row>
    <row r="978" spans="1:10" x14ac:dyDescent="0.2">
      <c r="A978" t="s">
        <v>1540</v>
      </c>
      <c r="B978" s="2">
        <v>1000000000</v>
      </c>
      <c r="C978" s="1">
        <v>41780</v>
      </c>
      <c r="D978" t="s">
        <v>23</v>
      </c>
      <c r="E978" t="s">
        <v>797</v>
      </c>
      <c r="F978" t="s">
        <v>70</v>
      </c>
      <c r="G978" t="s">
        <v>14</v>
      </c>
      <c r="H978" s="3">
        <v>2008</v>
      </c>
      <c r="I978" s="7">
        <v>2000000000</v>
      </c>
      <c r="J978" t="s">
        <v>1541</v>
      </c>
    </row>
    <row r="979" spans="1:10" x14ac:dyDescent="0.2">
      <c r="A979" t="s">
        <v>2376</v>
      </c>
      <c r="B979" s="2">
        <v>1000000000</v>
      </c>
      <c r="C979" s="1">
        <v>44543</v>
      </c>
      <c r="D979" t="s">
        <v>36</v>
      </c>
      <c r="E979" t="s">
        <v>236</v>
      </c>
      <c r="F979" t="s">
        <v>19</v>
      </c>
      <c r="G979" t="s">
        <v>20</v>
      </c>
      <c r="H979" s="3">
        <v>2006</v>
      </c>
      <c r="I979" s="7">
        <v>371000000</v>
      </c>
      <c r="J979" t="s">
        <v>2377</v>
      </c>
    </row>
    <row r="980" spans="1:10" x14ac:dyDescent="0.2">
      <c r="A980" t="s">
        <v>2378</v>
      </c>
      <c r="B980" s="2">
        <v>1000000000</v>
      </c>
      <c r="C980" s="1">
        <v>44417</v>
      </c>
      <c r="D980" t="s">
        <v>11</v>
      </c>
      <c r="E980" t="s">
        <v>277</v>
      </c>
      <c r="F980" t="s">
        <v>19</v>
      </c>
      <c r="G980" t="s">
        <v>20</v>
      </c>
      <c r="H980" s="3">
        <v>2019</v>
      </c>
      <c r="I980" s="7">
        <v>135000000</v>
      </c>
      <c r="J980" t="s">
        <v>2149</v>
      </c>
    </row>
    <row r="981" spans="1:10" x14ac:dyDescent="0.2">
      <c r="A981" t="s">
        <v>1978</v>
      </c>
      <c r="B981" s="2">
        <v>1000000000</v>
      </c>
      <c r="C981" s="1">
        <v>44120</v>
      </c>
      <c r="D981" t="s">
        <v>133</v>
      </c>
      <c r="E981" t="s">
        <v>1979</v>
      </c>
      <c r="F981" t="s">
        <v>190</v>
      </c>
      <c r="G981" t="s">
        <v>14</v>
      </c>
      <c r="H981" s="3">
        <v>2012</v>
      </c>
      <c r="I981" s="7">
        <v>408000000</v>
      </c>
      <c r="J981" t="s">
        <v>1980</v>
      </c>
    </row>
    <row r="982" spans="1:10" x14ac:dyDescent="0.2">
      <c r="A982" t="s">
        <v>2379</v>
      </c>
      <c r="B982" s="2">
        <v>1000000000</v>
      </c>
      <c r="C982" s="1">
        <v>44476</v>
      </c>
      <c r="D982" t="s">
        <v>36</v>
      </c>
      <c r="E982" t="s">
        <v>840</v>
      </c>
      <c r="F982" t="s">
        <v>19</v>
      </c>
      <c r="G982" t="s">
        <v>20</v>
      </c>
      <c r="H982" s="3">
        <v>2017</v>
      </c>
      <c r="I982" s="7">
        <v>172000000</v>
      </c>
      <c r="J982" t="s">
        <v>2380</v>
      </c>
    </row>
    <row r="983" spans="1:10" x14ac:dyDescent="0.2">
      <c r="A983" t="s">
        <v>1639</v>
      </c>
      <c r="B983" s="2">
        <v>1000000000</v>
      </c>
      <c r="C983" s="1">
        <v>44405</v>
      </c>
      <c r="D983" t="s">
        <v>97</v>
      </c>
      <c r="E983" t="s">
        <v>551</v>
      </c>
      <c r="F983" t="s">
        <v>19</v>
      </c>
      <c r="G983" t="s">
        <v>20</v>
      </c>
      <c r="H983" s="3">
        <v>2014</v>
      </c>
      <c r="I983" s="7">
        <v>183000000</v>
      </c>
      <c r="J983" t="s">
        <v>1640</v>
      </c>
    </row>
    <row r="984" spans="1:10" x14ac:dyDescent="0.2">
      <c r="A984" t="s">
        <v>2381</v>
      </c>
      <c r="B984" s="2">
        <v>1000000000</v>
      </c>
      <c r="C984" s="1">
        <v>43223</v>
      </c>
      <c r="D984" t="s">
        <v>11</v>
      </c>
      <c r="E984" t="s">
        <v>224</v>
      </c>
      <c r="F984" t="s">
        <v>19</v>
      </c>
      <c r="G984" t="s">
        <v>20</v>
      </c>
      <c r="H984" s="3">
        <v>2005</v>
      </c>
      <c r="I984" s="7">
        <v>215000000</v>
      </c>
      <c r="J984" t="s">
        <v>2382</v>
      </c>
    </row>
    <row r="985" spans="1:10" x14ac:dyDescent="0.2">
      <c r="A985" t="s">
        <v>1687</v>
      </c>
      <c r="B985" s="2">
        <v>1000000000</v>
      </c>
      <c r="C985" s="1">
        <v>44586</v>
      </c>
      <c r="D985" t="s">
        <v>11</v>
      </c>
      <c r="E985" t="s">
        <v>820</v>
      </c>
      <c r="F985" t="s">
        <v>19</v>
      </c>
      <c r="G985" t="s">
        <v>20</v>
      </c>
      <c r="H985" s="3">
        <v>2013</v>
      </c>
      <c r="I985" s="7">
        <v>286000000</v>
      </c>
      <c r="J985" t="s">
        <v>1688</v>
      </c>
    </row>
    <row r="986" spans="1:10" x14ac:dyDescent="0.2">
      <c r="A986" t="s">
        <v>1616</v>
      </c>
      <c r="B986" s="2">
        <v>1000000000</v>
      </c>
      <c r="C986" s="1">
        <v>44579</v>
      </c>
      <c r="D986" t="s">
        <v>27</v>
      </c>
      <c r="E986" t="s">
        <v>315</v>
      </c>
      <c r="F986" t="s">
        <v>316</v>
      </c>
      <c r="G986" t="s">
        <v>33</v>
      </c>
      <c r="H986" s="3">
        <v>2015</v>
      </c>
      <c r="I986" s="7">
        <v>314000000</v>
      </c>
      <c r="J986" t="s">
        <v>1617</v>
      </c>
    </row>
    <row r="987" spans="1:10" x14ac:dyDescent="0.2">
      <c r="A987" t="s">
        <v>1802</v>
      </c>
      <c r="B987" s="2">
        <v>1000000000</v>
      </c>
      <c r="C987" s="1">
        <v>44447</v>
      </c>
      <c r="D987" t="s">
        <v>17</v>
      </c>
      <c r="E987" t="s">
        <v>1803</v>
      </c>
      <c r="F987" t="s">
        <v>1121</v>
      </c>
      <c r="G987" t="s">
        <v>14</v>
      </c>
      <c r="H987" s="3">
        <v>2007</v>
      </c>
      <c r="I987" s="7">
        <v>520000000</v>
      </c>
      <c r="J987" t="s">
        <v>1804</v>
      </c>
    </row>
    <row r="988" spans="1:10" x14ac:dyDescent="0.2">
      <c r="A988" t="s">
        <v>2383</v>
      </c>
      <c r="B988" s="2">
        <v>1000000000</v>
      </c>
      <c r="C988" s="1">
        <v>44223</v>
      </c>
      <c r="D988" t="s">
        <v>36</v>
      </c>
      <c r="E988" t="s">
        <v>233</v>
      </c>
      <c r="F988" t="s">
        <v>19</v>
      </c>
      <c r="G988" t="s">
        <v>20</v>
      </c>
      <c r="H988" s="3">
        <v>2006</v>
      </c>
      <c r="I988" s="7">
        <v>114000000</v>
      </c>
      <c r="J988" t="s">
        <v>2384</v>
      </c>
    </row>
    <row r="989" spans="1:10" x14ac:dyDescent="0.2">
      <c r="A989" t="s">
        <v>1956</v>
      </c>
      <c r="B989" s="2">
        <v>1000000000</v>
      </c>
      <c r="C989" s="1">
        <v>44635</v>
      </c>
      <c r="D989" t="s">
        <v>36</v>
      </c>
      <c r="E989" t="s">
        <v>1957</v>
      </c>
      <c r="F989" t="s">
        <v>149</v>
      </c>
      <c r="G989" t="s">
        <v>33</v>
      </c>
      <c r="H989" s="3">
        <v>2014</v>
      </c>
      <c r="I989" s="7">
        <v>307000000</v>
      </c>
      <c r="J989" t="s">
        <v>1958</v>
      </c>
    </row>
    <row r="990" spans="1:10" x14ac:dyDescent="0.2">
      <c r="A990" t="s">
        <v>2385</v>
      </c>
      <c r="B990" s="2">
        <v>1000000000</v>
      </c>
      <c r="C990" s="1">
        <v>44244</v>
      </c>
      <c r="D990" t="s">
        <v>11</v>
      </c>
      <c r="E990" t="s">
        <v>28</v>
      </c>
      <c r="F990" t="s">
        <v>19</v>
      </c>
      <c r="G990" t="s">
        <v>20</v>
      </c>
      <c r="H990" s="3">
        <v>2017</v>
      </c>
      <c r="I990" s="7">
        <v>239000000</v>
      </c>
      <c r="J990" t="s">
        <v>2386</v>
      </c>
    </row>
    <row r="991" spans="1:10" x14ac:dyDescent="0.2">
      <c r="A991" t="s">
        <v>1689</v>
      </c>
      <c r="B991" s="2">
        <v>1000000000</v>
      </c>
      <c r="C991" s="1">
        <v>44230</v>
      </c>
      <c r="D991" t="s">
        <v>27</v>
      </c>
      <c r="E991" t="s">
        <v>101</v>
      </c>
      <c r="F991" t="s">
        <v>19</v>
      </c>
      <c r="G991" t="s">
        <v>20</v>
      </c>
      <c r="H991" s="3">
        <v>2015</v>
      </c>
      <c r="I991" s="7">
        <v>426000000</v>
      </c>
      <c r="J991" t="s">
        <v>1690</v>
      </c>
    </row>
    <row r="992" spans="1:10" x14ac:dyDescent="0.2">
      <c r="A992" t="s">
        <v>1893</v>
      </c>
      <c r="B992" s="2">
        <v>1000000000</v>
      </c>
      <c r="C992" s="1">
        <v>44452</v>
      </c>
      <c r="D992" t="s">
        <v>46</v>
      </c>
      <c r="E992" t="s">
        <v>424</v>
      </c>
      <c r="F992" t="s">
        <v>19</v>
      </c>
      <c r="G992" t="s">
        <v>20</v>
      </c>
      <c r="H992" s="3">
        <v>2015</v>
      </c>
      <c r="I992" s="7">
        <v>205000000</v>
      </c>
      <c r="J992" t="s">
        <v>1894</v>
      </c>
    </row>
    <row r="993" spans="1:10" x14ac:dyDescent="0.2">
      <c r="A993" t="s">
        <v>2387</v>
      </c>
      <c r="B993" s="2">
        <v>1000000000</v>
      </c>
      <c r="C993" s="1">
        <v>44518</v>
      </c>
      <c r="D993" t="s">
        <v>201</v>
      </c>
      <c r="E993" t="s">
        <v>28</v>
      </c>
      <c r="F993" t="s">
        <v>19</v>
      </c>
      <c r="G993" t="s">
        <v>20</v>
      </c>
      <c r="H993" s="3">
        <v>2020</v>
      </c>
      <c r="I993" s="7">
        <v>126000000</v>
      </c>
      <c r="J993" t="s">
        <v>2388</v>
      </c>
    </row>
    <row r="994" spans="1:10" x14ac:dyDescent="0.2">
      <c r="A994" t="s">
        <v>1542</v>
      </c>
      <c r="B994" s="2">
        <v>1000000000</v>
      </c>
      <c r="C994" s="1">
        <v>43662</v>
      </c>
      <c r="D994" t="s">
        <v>27</v>
      </c>
      <c r="E994" t="s">
        <v>42</v>
      </c>
      <c r="F994" t="s">
        <v>43</v>
      </c>
      <c r="G994" t="s">
        <v>33</v>
      </c>
      <c r="H994" s="3">
        <v>2011</v>
      </c>
      <c r="I994" s="7">
        <v>1000000000</v>
      </c>
      <c r="J994" t="s">
        <v>1543</v>
      </c>
    </row>
    <row r="995" spans="1:10" x14ac:dyDescent="0.2">
      <c r="A995" t="s">
        <v>1959</v>
      </c>
      <c r="B995" s="2">
        <v>1000000000</v>
      </c>
      <c r="C995" s="1">
        <v>44336</v>
      </c>
      <c r="D995" t="s">
        <v>27</v>
      </c>
      <c r="E995" t="s">
        <v>293</v>
      </c>
      <c r="F995" t="s">
        <v>19</v>
      </c>
      <c r="G995" t="s">
        <v>20</v>
      </c>
      <c r="H995" s="3">
        <v>2016</v>
      </c>
      <c r="I995" s="7">
        <v>210000000</v>
      </c>
      <c r="J995" t="s">
        <v>1960</v>
      </c>
    </row>
    <row r="996" spans="1:10" x14ac:dyDescent="0.2">
      <c r="A996" t="s">
        <v>2389</v>
      </c>
      <c r="B996" s="2">
        <v>1000000000</v>
      </c>
      <c r="C996" s="1">
        <v>44480</v>
      </c>
      <c r="D996" t="s">
        <v>27</v>
      </c>
      <c r="E996" t="s">
        <v>2390</v>
      </c>
      <c r="F996" t="s">
        <v>316</v>
      </c>
      <c r="G996" t="s">
        <v>33</v>
      </c>
      <c r="H996" s="3">
        <v>2016</v>
      </c>
      <c r="I996" s="7">
        <v>326000000</v>
      </c>
      <c r="J996" t="s">
        <v>2391</v>
      </c>
    </row>
    <row r="997" spans="1:10" x14ac:dyDescent="0.2">
      <c r="A997" t="s">
        <v>1691</v>
      </c>
      <c r="B997" s="2">
        <v>1000000000</v>
      </c>
      <c r="C997" s="1">
        <v>42871</v>
      </c>
      <c r="D997" t="s">
        <v>27</v>
      </c>
      <c r="E997" t="s">
        <v>101</v>
      </c>
      <c r="F997" t="s">
        <v>19</v>
      </c>
      <c r="G997" t="s">
        <v>20</v>
      </c>
      <c r="H997" s="3">
        <v>2014</v>
      </c>
      <c r="I997" s="7">
        <v>511000000</v>
      </c>
      <c r="J997" t="s">
        <v>1692</v>
      </c>
    </row>
    <row r="998" spans="1:10" x14ac:dyDescent="0.2">
      <c r="A998" t="s">
        <v>1793</v>
      </c>
      <c r="B998" s="2">
        <v>1000000000</v>
      </c>
      <c r="C998" s="1">
        <v>44551</v>
      </c>
      <c r="D998" t="s">
        <v>36</v>
      </c>
      <c r="E998" t="s">
        <v>1794</v>
      </c>
      <c r="F998" t="s">
        <v>19</v>
      </c>
      <c r="G998" t="s">
        <v>20</v>
      </c>
      <c r="H998" s="3">
        <v>2016</v>
      </c>
      <c r="I998" s="7">
        <v>148000000</v>
      </c>
      <c r="J998" t="s">
        <v>1795</v>
      </c>
    </row>
    <row r="999" spans="1:10" x14ac:dyDescent="0.2">
      <c r="A999" t="s">
        <v>1544</v>
      </c>
      <c r="B999" s="2">
        <v>1000000000</v>
      </c>
      <c r="C999" s="1">
        <v>44202</v>
      </c>
      <c r="D999" t="s">
        <v>213</v>
      </c>
      <c r="E999" t="s">
        <v>12</v>
      </c>
      <c r="F999" t="s">
        <v>13</v>
      </c>
      <c r="G999" t="s">
        <v>14</v>
      </c>
      <c r="H999" s="3">
        <v>2013</v>
      </c>
      <c r="I999" s="7">
        <v>310000000</v>
      </c>
      <c r="J999" t="s">
        <v>1545</v>
      </c>
    </row>
    <row r="1000" spans="1:10" x14ac:dyDescent="0.2">
      <c r="A1000" t="s">
        <v>1961</v>
      </c>
      <c r="B1000" s="2">
        <v>1000000000</v>
      </c>
      <c r="C1000" s="1">
        <v>41718</v>
      </c>
      <c r="D1000" t="s">
        <v>213</v>
      </c>
      <c r="E1000" t="s">
        <v>198</v>
      </c>
      <c r="F1000" t="s">
        <v>19</v>
      </c>
      <c r="G1000" t="s">
        <v>20</v>
      </c>
      <c r="H1000" s="3">
        <v>2009</v>
      </c>
      <c r="I1000" s="7">
        <v>361000000</v>
      </c>
      <c r="J1000" t="s">
        <v>1962</v>
      </c>
    </row>
    <row r="1001" spans="1:10" x14ac:dyDescent="0.2">
      <c r="A1001" t="s">
        <v>2392</v>
      </c>
      <c r="B1001" s="2">
        <v>1000000000</v>
      </c>
      <c r="C1001" s="1">
        <v>44643</v>
      </c>
      <c r="D1001" t="s">
        <v>213</v>
      </c>
      <c r="E1001" t="s">
        <v>2393</v>
      </c>
      <c r="F1001" t="s">
        <v>19</v>
      </c>
      <c r="G1001" t="s">
        <v>20</v>
      </c>
      <c r="H1001" s="3">
        <v>2009</v>
      </c>
      <c r="I1001" s="7">
        <v>376000000</v>
      </c>
      <c r="J1001" t="s">
        <v>2394</v>
      </c>
    </row>
    <row r="1002" spans="1:10" x14ac:dyDescent="0.2">
      <c r="A1002" t="s">
        <v>1618</v>
      </c>
      <c r="B1002" s="2">
        <v>1000000000</v>
      </c>
      <c r="C1002" s="1">
        <v>44412</v>
      </c>
      <c r="D1002" t="s">
        <v>27</v>
      </c>
      <c r="E1002" t="s">
        <v>1619</v>
      </c>
      <c r="F1002" t="s">
        <v>19</v>
      </c>
      <c r="G1002" t="s">
        <v>20</v>
      </c>
      <c r="H1002" s="3">
        <v>2018</v>
      </c>
      <c r="I1002" s="7">
        <v>236000000</v>
      </c>
      <c r="J1002" t="s">
        <v>1620</v>
      </c>
    </row>
    <row r="1003" spans="1:10" x14ac:dyDescent="0.2">
      <c r="A1003" t="s">
        <v>1864</v>
      </c>
      <c r="B1003" s="2">
        <v>1000000000</v>
      </c>
      <c r="C1003" s="1">
        <v>44230</v>
      </c>
      <c r="D1003" t="s">
        <v>36</v>
      </c>
      <c r="E1003" t="s">
        <v>121</v>
      </c>
      <c r="F1003" t="s">
        <v>19</v>
      </c>
      <c r="G1003" t="s">
        <v>20</v>
      </c>
      <c r="H1003" s="3">
        <v>2008</v>
      </c>
      <c r="I1003" s="7">
        <v>264000000</v>
      </c>
      <c r="J1003" t="s">
        <v>1865</v>
      </c>
    </row>
    <row r="1004" spans="1:10" x14ac:dyDescent="0.2">
      <c r="A1004" t="s">
        <v>2395</v>
      </c>
      <c r="B1004" s="2">
        <v>1000000000</v>
      </c>
      <c r="C1004" s="1">
        <v>41880</v>
      </c>
      <c r="D1004" t="s">
        <v>23</v>
      </c>
      <c r="E1004" t="s">
        <v>468</v>
      </c>
      <c r="F1004" t="s">
        <v>19</v>
      </c>
      <c r="G1004" t="s">
        <v>20</v>
      </c>
      <c r="H1004" s="3">
        <v>2010</v>
      </c>
      <c r="I1004" s="7">
        <v>336000000</v>
      </c>
      <c r="J1004" t="s">
        <v>2396</v>
      </c>
    </row>
    <row r="1005" spans="1:10" x14ac:dyDescent="0.2">
      <c r="A1005" t="s">
        <v>1897</v>
      </c>
      <c r="B1005" s="2">
        <v>1000000000</v>
      </c>
      <c r="C1005" s="1">
        <v>43815</v>
      </c>
      <c r="D1005" t="s">
        <v>27</v>
      </c>
      <c r="E1005" t="s">
        <v>1898</v>
      </c>
      <c r="F1005" t="s">
        <v>13</v>
      </c>
      <c r="G1005" t="s">
        <v>14</v>
      </c>
      <c r="H1005" s="3">
        <v>2014</v>
      </c>
      <c r="I1005" s="7">
        <v>396000000</v>
      </c>
      <c r="J1005" t="s">
        <v>1899</v>
      </c>
    </row>
    <row r="1006" spans="1:10" x14ac:dyDescent="0.2">
      <c r="A1006" t="s">
        <v>2397</v>
      </c>
      <c r="B1006" s="2">
        <v>1000000000</v>
      </c>
      <c r="C1006" s="1">
        <v>44321</v>
      </c>
      <c r="D1006" t="s">
        <v>11</v>
      </c>
      <c r="E1006" t="s">
        <v>282</v>
      </c>
      <c r="F1006" t="s">
        <v>230</v>
      </c>
      <c r="G1006" t="s">
        <v>20</v>
      </c>
      <c r="H1006" s="3">
        <v>2016</v>
      </c>
      <c r="I1006" s="7">
        <v>235000000</v>
      </c>
      <c r="J1006" t="s">
        <v>2398</v>
      </c>
    </row>
    <row r="1007" spans="1:10" x14ac:dyDescent="0.2">
      <c r="A1007" t="s">
        <v>2399</v>
      </c>
      <c r="B1007" s="2">
        <v>1000000000</v>
      </c>
      <c r="C1007" s="1">
        <v>43398</v>
      </c>
      <c r="D1007" t="s">
        <v>124</v>
      </c>
      <c r="E1007" t="s">
        <v>12</v>
      </c>
      <c r="F1007" t="s">
        <v>13</v>
      </c>
      <c r="G1007" t="s">
        <v>14</v>
      </c>
      <c r="H1007" s="3">
        <v>2015</v>
      </c>
      <c r="I1007" s="7">
        <v>623000000</v>
      </c>
      <c r="J1007" t="s">
        <v>2400</v>
      </c>
    </row>
    <row r="1008" spans="1:10" x14ac:dyDescent="0.2">
      <c r="A1008" t="s">
        <v>2401</v>
      </c>
      <c r="B1008" s="2">
        <v>1000000000</v>
      </c>
      <c r="C1008" s="1">
        <v>44502</v>
      </c>
      <c r="D1008" t="s">
        <v>36</v>
      </c>
      <c r="E1008" t="s">
        <v>77</v>
      </c>
      <c r="F1008" t="s">
        <v>13</v>
      </c>
      <c r="G1008" t="s">
        <v>14</v>
      </c>
      <c r="H1008" s="3">
        <v>2015</v>
      </c>
      <c r="I1008" s="7">
        <v>151000000</v>
      </c>
      <c r="J1008" t="s">
        <v>2402</v>
      </c>
    </row>
    <row r="1009" spans="1:10" x14ac:dyDescent="0.2">
      <c r="A1009" t="s">
        <v>1963</v>
      </c>
      <c r="B1009" s="2">
        <v>1000000000</v>
      </c>
      <c r="C1009" s="1">
        <v>44530</v>
      </c>
      <c r="D1009" t="s">
        <v>27</v>
      </c>
      <c r="E1009" t="s">
        <v>42</v>
      </c>
      <c r="F1009" t="s">
        <v>43</v>
      </c>
      <c r="G1009" t="s">
        <v>33</v>
      </c>
      <c r="H1009" s="3">
        <v>2018</v>
      </c>
      <c r="I1009" s="7">
        <v>90000000</v>
      </c>
      <c r="J1009" t="s">
        <v>1964</v>
      </c>
    </row>
    <row r="1010" spans="1:10" x14ac:dyDescent="0.2">
      <c r="A1010" t="s">
        <v>1764</v>
      </c>
      <c r="B1010" s="2">
        <v>1000000000</v>
      </c>
      <c r="C1010" s="1">
        <v>43788</v>
      </c>
      <c r="D1010" t="s">
        <v>17</v>
      </c>
      <c r="E1010" t="s">
        <v>101</v>
      </c>
      <c r="F1010" t="s">
        <v>19</v>
      </c>
      <c r="G1010" t="s">
        <v>20</v>
      </c>
      <c r="H1010" s="3">
        <v>2015</v>
      </c>
      <c r="I1010" s="7">
        <v>610000000</v>
      </c>
      <c r="J1010" t="s">
        <v>1336</v>
      </c>
    </row>
    <row r="1011" spans="1:10" x14ac:dyDescent="0.2">
      <c r="A1011" t="s">
        <v>2403</v>
      </c>
      <c r="B1011" s="2">
        <v>1000000000</v>
      </c>
      <c r="C1011" s="1">
        <v>44298</v>
      </c>
      <c r="D1011" t="s">
        <v>23</v>
      </c>
      <c r="E1011" t="s">
        <v>820</v>
      </c>
      <c r="F1011" t="s">
        <v>19</v>
      </c>
      <c r="G1011" t="s">
        <v>20</v>
      </c>
      <c r="H1011" s="3">
        <v>2012</v>
      </c>
      <c r="I1011" s="7">
        <v>257000000</v>
      </c>
      <c r="J1011" t="s">
        <v>2404</v>
      </c>
    </row>
    <row r="1012" spans="1:10" x14ac:dyDescent="0.2">
      <c r="A1012" t="s">
        <v>2405</v>
      </c>
      <c r="B1012" s="2">
        <v>1000000000</v>
      </c>
      <c r="C1012" s="1">
        <v>44349</v>
      </c>
      <c r="D1012" t="s">
        <v>97</v>
      </c>
      <c r="E1012" t="s">
        <v>101</v>
      </c>
      <c r="F1012" t="s">
        <v>19</v>
      </c>
      <c r="G1012" t="s">
        <v>20</v>
      </c>
      <c r="H1012" s="3">
        <v>1993</v>
      </c>
      <c r="I1012" s="7">
        <v>210000000</v>
      </c>
      <c r="J1012" t="s">
        <v>2406</v>
      </c>
    </row>
    <row r="1013" spans="1:10" x14ac:dyDescent="0.2">
      <c r="A1013" t="s">
        <v>2407</v>
      </c>
      <c r="B1013" s="2">
        <v>1000000000</v>
      </c>
      <c r="C1013" s="1">
        <v>44529</v>
      </c>
      <c r="D1013" t="s">
        <v>27</v>
      </c>
      <c r="E1013" t="s">
        <v>42</v>
      </c>
      <c r="F1013" t="s">
        <v>43</v>
      </c>
      <c r="G1013" t="s">
        <v>33</v>
      </c>
      <c r="H1013" s="3">
        <v>2014</v>
      </c>
      <c r="I1013" s="7">
        <v>403000000</v>
      </c>
      <c r="J1013" t="s">
        <v>2408</v>
      </c>
    </row>
    <row r="1014" spans="1:10" x14ac:dyDescent="0.2">
      <c r="A1014" t="s">
        <v>2409</v>
      </c>
      <c r="B1014" s="2">
        <v>1000000000</v>
      </c>
      <c r="C1014" s="1">
        <v>44614</v>
      </c>
      <c r="D1014" t="s">
        <v>36</v>
      </c>
      <c r="E1014" t="s">
        <v>101</v>
      </c>
      <c r="F1014" t="s">
        <v>19</v>
      </c>
      <c r="G1014" t="s">
        <v>20</v>
      </c>
      <c r="H1014" s="3">
        <v>2015</v>
      </c>
      <c r="I1014" s="7">
        <v>181000000</v>
      </c>
      <c r="J1014" t="s">
        <v>2410</v>
      </c>
    </row>
    <row r="1015" spans="1:10" x14ac:dyDescent="0.2">
      <c r="A1015" t="s">
        <v>1727</v>
      </c>
      <c r="B1015" s="2">
        <v>1000000000</v>
      </c>
      <c r="C1015" s="1">
        <v>43580</v>
      </c>
      <c r="D1015" t="s">
        <v>201</v>
      </c>
      <c r="E1015" t="s">
        <v>298</v>
      </c>
      <c r="F1015" t="s">
        <v>13</v>
      </c>
      <c r="G1015" t="s">
        <v>14</v>
      </c>
      <c r="H1015" s="3">
        <v>2013</v>
      </c>
      <c r="I1015" s="7">
        <v>252000000</v>
      </c>
      <c r="J1015" t="s">
        <v>1728</v>
      </c>
    </row>
    <row r="1016" spans="1:10" x14ac:dyDescent="0.2">
      <c r="A1016" t="s">
        <v>2411</v>
      </c>
      <c r="B1016" s="2">
        <v>1000000000</v>
      </c>
      <c r="C1016" s="1">
        <v>44363</v>
      </c>
      <c r="D1016" t="s">
        <v>11</v>
      </c>
      <c r="E1016" t="s">
        <v>42</v>
      </c>
      <c r="F1016" t="s">
        <v>43</v>
      </c>
      <c r="G1016" t="s">
        <v>33</v>
      </c>
      <c r="H1016" s="3">
        <v>2014</v>
      </c>
      <c r="I1016" s="7">
        <v>120000000</v>
      </c>
      <c r="J1016" t="s">
        <v>2412</v>
      </c>
    </row>
    <row r="1017" spans="1:10" x14ac:dyDescent="0.2">
      <c r="A1017" t="s">
        <v>1765</v>
      </c>
      <c r="B1017" s="2">
        <v>1000000000</v>
      </c>
      <c r="C1017" s="1">
        <v>44573</v>
      </c>
      <c r="D1017" t="s">
        <v>156</v>
      </c>
      <c r="E1017" t="s">
        <v>1766</v>
      </c>
      <c r="F1017" t="s">
        <v>1147</v>
      </c>
      <c r="G1017" t="s">
        <v>33</v>
      </c>
      <c r="H1017" s="3">
        <v>2015</v>
      </c>
      <c r="I1017" s="7">
        <v>408000000</v>
      </c>
      <c r="J1017" t="s">
        <v>1767</v>
      </c>
    </row>
    <row r="1018" spans="1:10" x14ac:dyDescent="0.2">
      <c r="A1018" t="s">
        <v>2413</v>
      </c>
      <c r="B1018" s="2">
        <v>1000000000</v>
      </c>
      <c r="C1018" s="1">
        <v>43383</v>
      </c>
      <c r="D1018" t="s">
        <v>27</v>
      </c>
      <c r="E1018" t="s">
        <v>2321</v>
      </c>
      <c r="F1018" t="s">
        <v>19</v>
      </c>
      <c r="G1018" t="s">
        <v>20</v>
      </c>
      <c r="H1018" s="3">
        <v>2011</v>
      </c>
      <c r="I1018" s="7">
        <v>51000000</v>
      </c>
      <c r="J1018" t="s">
        <v>2414</v>
      </c>
    </row>
    <row r="1019" spans="1:10" x14ac:dyDescent="0.2">
      <c r="A1019" t="s">
        <v>2415</v>
      </c>
      <c r="B1019" s="2">
        <v>1000000000</v>
      </c>
      <c r="C1019" s="1">
        <v>44469</v>
      </c>
      <c r="D1019" t="s">
        <v>97</v>
      </c>
      <c r="E1019" t="s">
        <v>101</v>
      </c>
      <c r="F1019" t="s">
        <v>19</v>
      </c>
      <c r="G1019" t="s">
        <v>20</v>
      </c>
      <c r="H1019" s="3">
        <v>2014</v>
      </c>
      <c r="I1019" s="7">
        <v>156000000</v>
      </c>
      <c r="J1019" t="s">
        <v>2416</v>
      </c>
    </row>
    <row r="1020" spans="1:10" x14ac:dyDescent="0.2">
      <c r="A1020" t="s">
        <v>1693</v>
      </c>
      <c r="B1020" s="2">
        <v>1000000000</v>
      </c>
      <c r="C1020" s="1">
        <v>44606</v>
      </c>
      <c r="D1020" t="s">
        <v>213</v>
      </c>
      <c r="E1020" t="s">
        <v>42</v>
      </c>
      <c r="F1020" t="s">
        <v>43</v>
      </c>
      <c r="G1020" t="s">
        <v>33</v>
      </c>
      <c r="H1020" s="3">
        <v>2017</v>
      </c>
      <c r="I1020" s="7">
        <v>202000000</v>
      </c>
      <c r="J1020" t="s">
        <v>1694</v>
      </c>
    </row>
    <row r="1021" spans="1:10" x14ac:dyDescent="0.2">
      <c r="A1021" t="s">
        <v>2417</v>
      </c>
      <c r="B1021" s="2">
        <v>1000000000</v>
      </c>
      <c r="C1021" s="1">
        <v>44460</v>
      </c>
      <c r="D1021" t="s">
        <v>27</v>
      </c>
      <c r="E1021" t="s">
        <v>42</v>
      </c>
      <c r="F1021" t="s">
        <v>43</v>
      </c>
      <c r="G1021" t="s">
        <v>33</v>
      </c>
      <c r="H1021" s="3">
        <v>2016</v>
      </c>
      <c r="I1021" s="7">
        <v>271000000</v>
      </c>
      <c r="J1021" t="s">
        <v>2418</v>
      </c>
    </row>
    <row r="1022" spans="1:10" x14ac:dyDescent="0.2">
      <c r="A1022" t="s">
        <v>1586</v>
      </c>
      <c r="B1022" s="2">
        <v>1000000000</v>
      </c>
      <c r="C1022" s="1">
        <v>44027</v>
      </c>
      <c r="D1022" t="s">
        <v>27</v>
      </c>
      <c r="E1022" t="s">
        <v>101</v>
      </c>
      <c r="F1022" t="s">
        <v>19</v>
      </c>
      <c r="G1022" t="s">
        <v>20</v>
      </c>
      <c r="H1022" s="3">
        <v>2014</v>
      </c>
      <c r="I1022" s="7">
        <v>660000000</v>
      </c>
      <c r="J1022" t="s">
        <v>1587</v>
      </c>
    </row>
    <row r="1023" spans="1:10" x14ac:dyDescent="0.2">
      <c r="A1023" t="s">
        <v>1880</v>
      </c>
      <c r="B1023" s="2">
        <v>1000000000</v>
      </c>
      <c r="C1023" s="1">
        <v>43358</v>
      </c>
      <c r="D1023" t="s">
        <v>133</v>
      </c>
      <c r="E1023" t="s">
        <v>77</v>
      </c>
      <c r="F1023" t="s">
        <v>13</v>
      </c>
      <c r="G1023" t="s">
        <v>14</v>
      </c>
      <c r="H1023" s="3">
        <v>2011</v>
      </c>
      <c r="I1023" s="7">
        <v>875000000</v>
      </c>
      <c r="J1023" t="s">
        <v>1881</v>
      </c>
    </row>
    <row r="1024" spans="1:10" x14ac:dyDescent="0.2">
      <c r="A1024" t="s">
        <v>1546</v>
      </c>
      <c r="B1024" s="2">
        <v>1000000000</v>
      </c>
      <c r="C1024" s="1">
        <v>44545</v>
      </c>
      <c r="D1024" t="s">
        <v>701</v>
      </c>
      <c r="E1024" t="s">
        <v>369</v>
      </c>
      <c r="F1024" t="s">
        <v>13</v>
      </c>
      <c r="G1024" t="s">
        <v>14</v>
      </c>
      <c r="H1024" s="3">
        <v>2016</v>
      </c>
      <c r="I1024" s="7">
        <v>171000000</v>
      </c>
      <c r="J1024" t="s">
        <v>1547</v>
      </c>
    </row>
    <row r="1025" spans="1:10" x14ac:dyDescent="0.2">
      <c r="A1025" t="s">
        <v>1548</v>
      </c>
      <c r="B1025" s="2">
        <v>1000000000</v>
      </c>
      <c r="C1025" s="1">
        <v>44221</v>
      </c>
      <c r="D1025" t="s">
        <v>46</v>
      </c>
      <c r="E1025" t="s">
        <v>12</v>
      </c>
      <c r="F1025" t="s">
        <v>13</v>
      </c>
      <c r="G1025" t="s">
        <v>14</v>
      </c>
      <c r="H1025" s="3">
        <v>2016</v>
      </c>
      <c r="I1025" s="7">
        <v>154000000</v>
      </c>
      <c r="J1025" t="s">
        <v>1549</v>
      </c>
    </row>
    <row r="1026" spans="1:10" x14ac:dyDescent="0.2">
      <c r="A1026" t="s">
        <v>2419</v>
      </c>
      <c r="B1026" s="2">
        <v>1000000000</v>
      </c>
      <c r="C1026" s="1">
        <v>44411</v>
      </c>
      <c r="D1026" t="s">
        <v>11</v>
      </c>
      <c r="E1026" t="s">
        <v>420</v>
      </c>
      <c r="F1026" t="s">
        <v>421</v>
      </c>
      <c r="G1026" t="s">
        <v>413</v>
      </c>
      <c r="H1026" s="3">
        <v>2007</v>
      </c>
      <c r="I1026" s="7">
        <v>237000000</v>
      </c>
      <c r="J1026" t="s">
        <v>2420</v>
      </c>
    </row>
    <row r="1027" spans="1:10" x14ac:dyDescent="0.2">
      <c r="A1027" t="s">
        <v>1729</v>
      </c>
      <c r="B1027" s="2">
        <v>1000000000</v>
      </c>
      <c r="C1027" s="1">
        <v>43300</v>
      </c>
      <c r="D1027" t="s">
        <v>11</v>
      </c>
      <c r="E1027" t="s">
        <v>12</v>
      </c>
      <c r="F1027" t="s">
        <v>13</v>
      </c>
      <c r="G1027" t="s">
        <v>14</v>
      </c>
      <c r="H1027" s="3">
        <v>2012</v>
      </c>
      <c r="I1027" s="7">
        <v>361000000</v>
      </c>
      <c r="J1027" t="s">
        <v>1730</v>
      </c>
    </row>
    <row r="1028" spans="1:10" x14ac:dyDescent="0.2">
      <c r="A1028" t="s">
        <v>1866</v>
      </c>
      <c r="B1028" s="2">
        <v>1000000000</v>
      </c>
      <c r="C1028" s="1">
        <v>44417</v>
      </c>
      <c r="D1028" t="s">
        <v>68</v>
      </c>
      <c r="E1028" t="s">
        <v>219</v>
      </c>
      <c r="F1028" t="s">
        <v>70</v>
      </c>
      <c r="G1028" t="s">
        <v>14</v>
      </c>
      <c r="H1028" s="3">
        <v>2015</v>
      </c>
      <c r="I1028" s="7">
        <v>194000000</v>
      </c>
      <c r="J1028" t="s">
        <v>1837</v>
      </c>
    </row>
    <row r="1029" spans="1:10" x14ac:dyDescent="0.2">
      <c r="A1029" t="s">
        <v>2421</v>
      </c>
      <c r="B1029" s="2">
        <v>1000000000</v>
      </c>
      <c r="C1029" s="1">
        <v>44503</v>
      </c>
      <c r="D1029" t="s">
        <v>36</v>
      </c>
      <c r="E1029" t="s">
        <v>590</v>
      </c>
      <c r="F1029" t="s">
        <v>19</v>
      </c>
      <c r="G1029" t="s">
        <v>20</v>
      </c>
      <c r="H1029" s="3">
        <v>2009</v>
      </c>
      <c r="I1029" s="7">
        <v>163000000</v>
      </c>
      <c r="J1029" t="s">
        <v>2422</v>
      </c>
    </row>
    <row r="1030" spans="1:10" x14ac:dyDescent="0.2">
      <c r="A1030" t="s">
        <v>1550</v>
      </c>
      <c r="B1030" s="2">
        <v>1000000000</v>
      </c>
      <c r="C1030" s="1">
        <v>44322</v>
      </c>
      <c r="D1030" t="s">
        <v>97</v>
      </c>
      <c r="E1030" t="s">
        <v>298</v>
      </c>
      <c r="F1030" t="s">
        <v>13</v>
      </c>
      <c r="G1030" t="s">
        <v>14</v>
      </c>
      <c r="H1030" s="3">
        <v>2015</v>
      </c>
      <c r="I1030" s="7">
        <v>188000000</v>
      </c>
      <c r="J1030" t="s">
        <v>1551</v>
      </c>
    </row>
    <row r="1031" spans="1:10" x14ac:dyDescent="0.2">
      <c r="A1031" t="s">
        <v>1552</v>
      </c>
      <c r="B1031" s="2">
        <v>1000000000</v>
      </c>
      <c r="C1031" s="1">
        <v>44315</v>
      </c>
      <c r="D1031" t="s">
        <v>11</v>
      </c>
      <c r="E1031" t="s">
        <v>233</v>
      </c>
      <c r="F1031" t="s">
        <v>19</v>
      </c>
      <c r="G1031" t="s">
        <v>20</v>
      </c>
      <c r="H1031" s="3">
        <v>2011</v>
      </c>
      <c r="I1031" s="7">
        <v>352000000</v>
      </c>
      <c r="J1031" t="s">
        <v>1553</v>
      </c>
    </row>
    <row r="1032" spans="1:10" x14ac:dyDescent="0.2">
      <c r="A1032" t="s">
        <v>2423</v>
      </c>
      <c r="B1032" s="2">
        <v>1000000000</v>
      </c>
      <c r="C1032" s="1">
        <v>44468</v>
      </c>
      <c r="D1032" t="s">
        <v>68</v>
      </c>
      <c r="E1032" t="s">
        <v>69</v>
      </c>
      <c r="F1032" t="s">
        <v>70</v>
      </c>
      <c r="G1032" t="s">
        <v>14</v>
      </c>
      <c r="H1032" s="3">
        <v>2014</v>
      </c>
      <c r="I1032" s="7">
        <v>292000000</v>
      </c>
      <c r="J1032" t="s">
        <v>2424</v>
      </c>
    </row>
    <row r="1033" spans="1:10" x14ac:dyDescent="0.2">
      <c r="A1033" t="s">
        <v>1703</v>
      </c>
      <c r="B1033" s="2">
        <v>1000000000</v>
      </c>
      <c r="C1033" s="1">
        <v>39265</v>
      </c>
      <c r="D1033" t="s">
        <v>23</v>
      </c>
      <c r="E1033" t="s">
        <v>1704</v>
      </c>
      <c r="F1033" t="s">
        <v>316</v>
      </c>
      <c r="G1033" t="s">
        <v>33</v>
      </c>
      <c r="H1033" s="3">
        <v>2001</v>
      </c>
      <c r="I1033" s="7" t="s">
        <v>570</v>
      </c>
      <c r="J1033" t="s">
        <v>1705</v>
      </c>
    </row>
    <row r="1034" spans="1:10" x14ac:dyDescent="0.2">
      <c r="A1034" t="s">
        <v>2425</v>
      </c>
      <c r="B1034" s="2">
        <v>1000000000</v>
      </c>
      <c r="C1034" s="1">
        <v>44616</v>
      </c>
      <c r="D1034" t="s">
        <v>36</v>
      </c>
      <c r="E1034" t="s">
        <v>236</v>
      </c>
      <c r="F1034" t="s">
        <v>19</v>
      </c>
      <c r="G1034" t="s">
        <v>20</v>
      </c>
      <c r="H1034" s="3">
        <v>2008</v>
      </c>
      <c r="I1034" s="7">
        <v>585000000</v>
      </c>
      <c r="J1034" t="s">
        <v>2426</v>
      </c>
    </row>
    <row r="1035" spans="1:10" x14ac:dyDescent="0.2">
      <c r="A1035" t="s">
        <v>1554</v>
      </c>
      <c r="B1035" s="2">
        <v>1000000000</v>
      </c>
      <c r="C1035" s="1">
        <v>44175</v>
      </c>
      <c r="D1035" t="s">
        <v>201</v>
      </c>
      <c r="E1035" t="s">
        <v>1555</v>
      </c>
      <c r="F1035" t="s">
        <v>19</v>
      </c>
      <c r="G1035" t="s">
        <v>20</v>
      </c>
      <c r="H1035" s="3">
        <v>2000</v>
      </c>
      <c r="I1035" s="7">
        <v>174000000</v>
      </c>
      <c r="J1035" t="s">
        <v>1556</v>
      </c>
    </row>
    <row r="1036" spans="1:10" x14ac:dyDescent="0.2">
      <c r="A1036" t="s">
        <v>1695</v>
      </c>
      <c r="B1036" s="2">
        <v>1000000000</v>
      </c>
      <c r="C1036" s="1">
        <v>44490</v>
      </c>
      <c r="D1036" t="s">
        <v>36</v>
      </c>
      <c r="E1036" t="s">
        <v>293</v>
      </c>
      <c r="F1036" t="s">
        <v>19</v>
      </c>
      <c r="G1036" t="s">
        <v>20</v>
      </c>
      <c r="H1036" s="3">
        <v>2014</v>
      </c>
      <c r="I1036" s="7">
        <v>382000000</v>
      </c>
      <c r="J1036" t="s">
        <v>1696</v>
      </c>
    </row>
    <row r="1037" spans="1:10" x14ac:dyDescent="0.2">
      <c r="A1037" t="s">
        <v>2427</v>
      </c>
      <c r="B1037" s="2">
        <v>1000000000</v>
      </c>
      <c r="C1037" s="1">
        <v>44334</v>
      </c>
      <c r="D1037" t="s">
        <v>27</v>
      </c>
      <c r="E1037" t="s">
        <v>101</v>
      </c>
      <c r="F1037" t="s">
        <v>19</v>
      </c>
      <c r="G1037" t="s">
        <v>20</v>
      </c>
      <c r="H1037" s="3">
        <v>2016</v>
      </c>
      <c r="I1037" s="7">
        <v>128000000</v>
      </c>
      <c r="J1037" t="s">
        <v>2428</v>
      </c>
    </row>
    <row r="1038" spans="1:10" x14ac:dyDescent="0.2">
      <c r="A1038" t="s">
        <v>2429</v>
      </c>
      <c r="B1038" s="2">
        <v>1000000000</v>
      </c>
      <c r="C1038" s="1">
        <v>44376</v>
      </c>
      <c r="D1038" t="s">
        <v>36</v>
      </c>
      <c r="E1038" t="s">
        <v>229</v>
      </c>
      <c r="F1038" t="s">
        <v>230</v>
      </c>
      <c r="G1038" t="s">
        <v>20</v>
      </c>
      <c r="H1038" s="3">
        <v>2010</v>
      </c>
      <c r="I1038" s="7">
        <v>217000000</v>
      </c>
      <c r="J1038" t="s">
        <v>2430</v>
      </c>
    </row>
    <row r="1039" spans="1:10" x14ac:dyDescent="0.2">
      <c r="A1039" t="s">
        <v>2431</v>
      </c>
      <c r="B1039" s="2">
        <v>1000000000</v>
      </c>
      <c r="C1039" s="1">
        <v>44551</v>
      </c>
      <c r="D1039" t="s">
        <v>156</v>
      </c>
      <c r="E1039" t="s">
        <v>31</v>
      </c>
      <c r="F1039" t="s">
        <v>32</v>
      </c>
      <c r="G1039" t="s">
        <v>33</v>
      </c>
      <c r="H1039" s="3">
        <v>2018</v>
      </c>
      <c r="I1039" s="7">
        <v>516000000</v>
      </c>
      <c r="J1039" t="s">
        <v>2432</v>
      </c>
    </row>
    <row r="1040" spans="1:10" x14ac:dyDescent="0.2">
      <c r="A1040" t="s">
        <v>2433</v>
      </c>
      <c r="B1040" s="2">
        <v>1000000000</v>
      </c>
      <c r="C1040" s="1">
        <v>42228</v>
      </c>
      <c r="D1040" t="s">
        <v>36</v>
      </c>
      <c r="E1040" t="s">
        <v>1734</v>
      </c>
      <c r="F1040" t="s">
        <v>19</v>
      </c>
      <c r="G1040" t="s">
        <v>20</v>
      </c>
      <c r="H1040" s="3">
        <v>2011</v>
      </c>
      <c r="I1040" s="7">
        <v>308000000</v>
      </c>
      <c r="J1040" t="s">
        <v>2434</v>
      </c>
    </row>
    <row r="1041" spans="1:10" x14ac:dyDescent="0.2">
      <c r="A1041" t="s">
        <v>2435</v>
      </c>
      <c r="B1041" s="2">
        <v>1000000000</v>
      </c>
      <c r="C1041" s="1">
        <v>43592</v>
      </c>
      <c r="D1041" t="s">
        <v>36</v>
      </c>
      <c r="E1041" t="s">
        <v>101</v>
      </c>
      <c r="F1041" t="s">
        <v>19</v>
      </c>
      <c r="G1041" t="s">
        <v>20</v>
      </c>
      <c r="H1041" s="3">
        <v>2012</v>
      </c>
      <c r="I1041" s="7">
        <v>187000000</v>
      </c>
      <c r="J1041" t="s">
        <v>2436</v>
      </c>
    </row>
    <row r="1042" spans="1:10" x14ac:dyDescent="0.2">
      <c r="A1042" t="s">
        <v>1557</v>
      </c>
      <c r="B1042" s="2">
        <v>1000000000</v>
      </c>
      <c r="C1042" s="1">
        <v>43299</v>
      </c>
      <c r="D1042" t="s">
        <v>213</v>
      </c>
      <c r="E1042" t="s">
        <v>298</v>
      </c>
      <c r="F1042" t="s">
        <v>13</v>
      </c>
      <c r="G1042" t="s">
        <v>14</v>
      </c>
      <c r="H1042" s="3">
        <v>2009</v>
      </c>
      <c r="I1042" s="7">
        <v>369000000</v>
      </c>
      <c r="J1042" t="s">
        <v>1558</v>
      </c>
    </row>
    <row r="1043" spans="1:10" x14ac:dyDescent="0.2">
      <c r="A1043" t="s">
        <v>2437</v>
      </c>
      <c r="B1043" s="2">
        <v>1000000000</v>
      </c>
      <c r="C1043" s="1">
        <v>44600</v>
      </c>
      <c r="D1043" t="s">
        <v>36</v>
      </c>
      <c r="E1043" t="s">
        <v>28</v>
      </c>
      <c r="F1043" t="s">
        <v>19</v>
      </c>
      <c r="G1043" t="s">
        <v>20</v>
      </c>
      <c r="H1043" s="3">
        <v>2019</v>
      </c>
      <c r="I1043" s="7">
        <v>70000000</v>
      </c>
      <c r="J1043" t="s">
        <v>2438</v>
      </c>
    </row>
    <row r="1044" spans="1:10" x14ac:dyDescent="0.2">
      <c r="A1044" t="s">
        <v>1559</v>
      </c>
      <c r="B1044" s="2">
        <v>1000000000</v>
      </c>
      <c r="C1044" s="1">
        <v>44245</v>
      </c>
      <c r="D1044" t="s">
        <v>27</v>
      </c>
      <c r="E1044" t="s">
        <v>130</v>
      </c>
      <c r="F1044" t="s">
        <v>13</v>
      </c>
      <c r="G1044" t="s">
        <v>14</v>
      </c>
      <c r="H1044" s="3">
        <v>2016</v>
      </c>
      <c r="I1044" s="7">
        <v>230000000</v>
      </c>
      <c r="J1044" t="s">
        <v>1560</v>
      </c>
    </row>
    <row r="1045" spans="1:10" x14ac:dyDescent="0.2">
      <c r="A1045" t="s">
        <v>2439</v>
      </c>
      <c r="B1045" s="2">
        <v>1000000000</v>
      </c>
      <c r="C1045" s="1">
        <v>44482</v>
      </c>
      <c r="D1045" t="s">
        <v>36</v>
      </c>
      <c r="E1045" t="s">
        <v>28</v>
      </c>
      <c r="F1045" t="s">
        <v>19</v>
      </c>
      <c r="G1045" t="s">
        <v>20</v>
      </c>
      <c r="H1045" s="3">
        <v>2017</v>
      </c>
      <c r="I1045" s="7">
        <v>200000000</v>
      </c>
      <c r="J1045" t="s">
        <v>2440</v>
      </c>
    </row>
    <row r="1046" spans="1:10" x14ac:dyDescent="0.2">
      <c r="A1046" t="s">
        <v>2441</v>
      </c>
      <c r="B1046" s="2">
        <v>1000000000</v>
      </c>
      <c r="C1046" s="1">
        <v>43047</v>
      </c>
      <c r="D1046" t="s">
        <v>27</v>
      </c>
      <c r="F1046" t="s">
        <v>177</v>
      </c>
      <c r="G1046" t="s">
        <v>14</v>
      </c>
      <c r="H1046" s="3">
        <v>2013</v>
      </c>
      <c r="I1046" s="7">
        <v>871000000</v>
      </c>
      <c r="J1046" t="s">
        <v>2442</v>
      </c>
    </row>
    <row r="1047" spans="1:10" x14ac:dyDescent="0.2">
      <c r="A1047" t="s">
        <v>2443</v>
      </c>
      <c r="B1047" s="2">
        <v>1000000000</v>
      </c>
      <c r="C1047" s="1">
        <v>42289</v>
      </c>
      <c r="D1047" t="s">
        <v>23</v>
      </c>
      <c r="E1047" t="s">
        <v>12</v>
      </c>
      <c r="F1047" t="s">
        <v>13</v>
      </c>
      <c r="G1047" t="s">
        <v>14</v>
      </c>
      <c r="H1047" s="3">
        <v>2009</v>
      </c>
      <c r="I1047" s="7">
        <v>330000000</v>
      </c>
      <c r="J1047" t="s">
        <v>2444</v>
      </c>
    </row>
    <row r="1048" spans="1:10" x14ac:dyDescent="0.2">
      <c r="A1048" t="s">
        <v>1867</v>
      </c>
      <c r="B1048" s="2">
        <v>1000000000</v>
      </c>
      <c r="C1048" s="1">
        <v>44005</v>
      </c>
      <c r="D1048" t="s">
        <v>36</v>
      </c>
      <c r="E1048" t="s">
        <v>590</v>
      </c>
      <c r="F1048" t="s">
        <v>591</v>
      </c>
      <c r="G1048" t="s">
        <v>33</v>
      </c>
      <c r="H1048" s="3">
        <v>1999</v>
      </c>
      <c r="I1048" s="7">
        <v>9000000</v>
      </c>
      <c r="J1048" t="s">
        <v>1868</v>
      </c>
    </row>
    <row r="1049" spans="1:10" x14ac:dyDescent="0.2">
      <c r="A1049" t="s">
        <v>2445</v>
      </c>
      <c r="B1049" s="2">
        <v>1000000000</v>
      </c>
      <c r="C1049" s="1">
        <v>44510</v>
      </c>
      <c r="D1049" t="s">
        <v>27</v>
      </c>
      <c r="E1049" t="s">
        <v>101</v>
      </c>
      <c r="F1049" t="s">
        <v>19</v>
      </c>
      <c r="G1049" t="s">
        <v>20</v>
      </c>
      <c r="H1049" s="3">
        <v>2018</v>
      </c>
      <c r="I1049" s="7">
        <v>131000000</v>
      </c>
      <c r="J1049" t="s">
        <v>2446</v>
      </c>
    </row>
    <row r="1050" spans="1:10" x14ac:dyDescent="0.2">
      <c r="A1050" t="s">
        <v>1561</v>
      </c>
      <c r="B1050" s="2">
        <v>1000000000</v>
      </c>
      <c r="C1050" s="1">
        <v>43198</v>
      </c>
      <c r="D1050" t="s">
        <v>36</v>
      </c>
      <c r="E1050" t="s">
        <v>369</v>
      </c>
      <c r="F1050" t="s">
        <v>13</v>
      </c>
      <c r="G1050" t="s">
        <v>14</v>
      </c>
      <c r="H1050" s="3">
        <v>2013</v>
      </c>
      <c r="I1050" s="7">
        <v>307000000</v>
      </c>
      <c r="J1050" t="s">
        <v>1562</v>
      </c>
    </row>
    <row r="1051" spans="1:10" x14ac:dyDescent="0.2">
      <c r="A1051" t="s">
        <v>2447</v>
      </c>
      <c r="B1051" s="2">
        <v>1000000000</v>
      </c>
      <c r="C1051" s="1">
        <v>44453</v>
      </c>
      <c r="D1051" t="s">
        <v>27</v>
      </c>
      <c r="E1051" t="s">
        <v>73</v>
      </c>
      <c r="F1051" t="s">
        <v>74</v>
      </c>
      <c r="G1051" t="s">
        <v>14</v>
      </c>
      <c r="H1051" s="3">
        <v>2014</v>
      </c>
      <c r="I1051" s="7">
        <v>215000000</v>
      </c>
      <c r="J1051" t="s">
        <v>2448</v>
      </c>
    </row>
    <row r="1052" spans="1:10" x14ac:dyDescent="0.2">
      <c r="A1052" t="s">
        <v>2449</v>
      </c>
      <c r="B1052" s="2">
        <v>1000000000</v>
      </c>
      <c r="C1052" s="1">
        <v>44348</v>
      </c>
      <c r="D1052" t="s">
        <v>36</v>
      </c>
      <c r="E1052" t="s">
        <v>77</v>
      </c>
      <c r="F1052" t="s">
        <v>13</v>
      </c>
      <c r="G1052" t="s">
        <v>14</v>
      </c>
      <c r="H1052" s="3">
        <v>2015</v>
      </c>
      <c r="I1052" s="7">
        <v>200000000</v>
      </c>
      <c r="J1052" t="s">
        <v>2450</v>
      </c>
    </row>
    <row r="1053" spans="1:10" x14ac:dyDescent="0.2">
      <c r="A1053" t="s">
        <v>1563</v>
      </c>
      <c r="B1053" s="2">
        <v>1000000000</v>
      </c>
      <c r="C1053" s="1">
        <v>44389</v>
      </c>
      <c r="D1053" t="s">
        <v>27</v>
      </c>
      <c r="E1053" t="s">
        <v>12</v>
      </c>
      <c r="F1053" t="s">
        <v>13</v>
      </c>
      <c r="G1053" t="s">
        <v>14</v>
      </c>
      <c r="H1053" s="3">
        <v>2020</v>
      </c>
      <c r="I1053" s="7" t="s">
        <v>570</v>
      </c>
      <c r="J1053" t="s">
        <v>1564</v>
      </c>
    </row>
    <row r="1054" spans="1:10" x14ac:dyDescent="0.2">
      <c r="A1054" t="s">
        <v>1565</v>
      </c>
      <c r="B1054" s="2">
        <v>1000000000</v>
      </c>
      <c r="C1054" s="1">
        <v>44362</v>
      </c>
      <c r="D1054" t="s">
        <v>36</v>
      </c>
      <c r="E1054" t="s">
        <v>24</v>
      </c>
      <c r="F1054" t="s">
        <v>13</v>
      </c>
      <c r="G1054" t="s">
        <v>14</v>
      </c>
      <c r="H1054" s="3">
        <v>2015</v>
      </c>
      <c r="I1054" s="7">
        <v>149000000</v>
      </c>
      <c r="J1054" t="s">
        <v>1566</v>
      </c>
    </row>
    <row r="1055" spans="1:10" x14ac:dyDescent="0.2">
      <c r="A1055" t="s">
        <v>1621</v>
      </c>
      <c r="B1055" s="2">
        <v>1000000000</v>
      </c>
      <c r="C1055" s="1">
        <v>43040</v>
      </c>
      <c r="D1055" t="s">
        <v>156</v>
      </c>
      <c r="E1055" t="s">
        <v>12</v>
      </c>
      <c r="F1055" t="s">
        <v>13</v>
      </c>
      <c r="G1055" t="s">
        <v>14</v>
      </c>
      <c r="H1055" s="3">
        <v>2012</v>
      </c>
      <c r="I1055" s="7">
        <v>572000000</v>
      </c>
      <c r="J1055" t="s">
        <v>1622</v>
      </c>
    </row>
    <row r="1056" spans="1:10" x14ac:dyDescent="0.2">
      <c r="A1056" t="s">
        <v>1869</v>
      </c>
      <c r="B1056" s="2">
        <v>1000000000</v>
      </c>
      <c r="C1056" s="1">
        <v>44601</v>
      </c>
      <c r="D1056" t="s">
        <v>46</v>
      </c>
      <c r="E1056" t="s">
        <v>1003</v>
      </c>
      <c r="F1056" t="s">
        <v>70</v>
      </c>
      <c r="G1056" t="s">
        <v>14</v>
      </c>
      <c r="H1056" s="3">
        <v>2012</v>
      </c>
      <c r="I1056" s="7">
        <v>573000000</v>
      </c>
      <c r="J1056" t="s">
        <v>1870</v>
      </c>
    </row>
    <row r="1057" spans="1:10" x14ac:dyDescent="0.2">
      <c r="A1057" t="s">
        <v>1713</v>
      </c>
      <c r="B1057" s="2">
        <v>1000000000</v>
      </c>
      <c r="C1057" s="1">
        <v>44362</v>
      </c>
      <c r="D1057" t="s">
        <v>97</v>
      </c>
      <c r="E1057" t="s">
        <v>369</v>
      </c>
      <c r="F1057" t="s">
        <v>13</v>
      </c>
      <c r="G1057" t="s">
        <v>14</v>
      </c>
      <c r="H1057" s="3">
        <v>2015</v>
      </c>
      <c r="I1057" s="7">
        <v>496000000</v>
      </c>
      <c r="J1057" t="s">
        <v>1714</v>
      </c>
    </row>
    <row r="1058" spans="1:10" x14ac:dyDescent="0.2">
      <c r="A1058" t="s">
        <v>2451</v>
      </c>
      <c r="B1058" s="2">
        <v>1000000000</v>
      </c>
      <c r="C1058" s="1">
        <v>42999</v>
      </c>
      <c r="D1058" t="s">
        <v>46</v>
      </c>
      <c r="E1058" t="s">
        <v>24</v>
      </c>
      <c r="F1058" t="s">
        <v>13</v>
      </c>
      <c r="G1058" t="s">
        <v>14</v>
      </c>
      <c r="H1058" s="3">
        <v>1997</v>
      </c>
      <c r="I1058" s="7">
        <v>182000000</v>
      </c>
      <c r="J1058" t="s">
        <v>2452</v>
      </c>
    </row>
    <row r="1059" spans="1:10" x14ac:dyDescent="0.2">
      <c r="A1059" t="s">
        <v>1697</v>
      </c>
      <c r="B1059" s="2">
        <v>1000000000</v>
      </c>
      <c r="C1059" s="1">
        <v>43025</v>
      </c>
      <c r="D1059" t="s">
        <v>213</v>
      </c>
      <c r="E1059" t="s">
        <v>12</v>
      </c>
      <c r="F1059" t="s">
        <v>13</v>
      </c>
      <c r="G1059" t="s">
        <v>14</v>
      </c>
      <c r="H1059" s="3">
        <v>2021</v>
      </c>
      <c r="I1059" s="7">
        <v>151000000</v>
      </c>
      <c r="J1059" t="s">
        <v>1698</v>
      </c>
    </row>
    <row r="1060" spans="1:10" x14ac:dyDescent="0.2">
      <c r="A1060" t="s">
        <v>1567</v>
      </c>
      <c r="B1060" s="2">
        <v>1000000000</v>
      </c>
      <c r="C1060" s="1">
        <v>42683</v>
      </c>
      <c r="D1060" t="s">
        <v>46</v>
      </c>
      <c r="E1060" t="s">
        <v>77</v>
      </c>
      <c r="F1060" t="s">
        <v>13</v>
      </c>
      <c r="G1060" t="s">
        <v>14</v>
      </c>
      <c r="H1060" s="3">
        <v>2005</v>
      </c>
      <c r="I1060" s="7">
        <v>800000000</v>
      </c>
      <c r="J1060" t="s">
        <v>1568</v>
      </c>
    </row>
    <row r="1061" spans="1:10" x14ac:dyDescent="0.2">
      <c r="A1061" t="s">
        <v>1623</v>
      </c>
      <c r="B1061" s="2">
        <v>1000000000</v>
      </c>
      <c r="C1061" s="1">
        <v>43363</v>
      </c>
      <c r="D1061" t="s">
        <v>49</v>
      </c>
      <c r="E1061" t="s">
        <v>12</v>
      </c>
      <c r="F1061" t="s">
        <v>13</v>
      </c>
      <c r="G1061" t="s">
        <v>14</v>
      </c>
      <c r="H1061" s="3">
        <v>2014</v>
      </c>
      <c r="I1061" s="7">
        <v>511000000</v>
      </c>
      <c r="J1061" t="s">
        <v>1624</v>
      </c>
    </row>
    <row r="1062" spans="1:10" x14ac:dyDescent="0.2">
      <c r="A1062" t="s">
        <v>1569</v>
      </c>
      <c r="B1062" s="2">
        <v>1000000000</v>
      </c>
      <c r="C1062" s="1">
        <v>43479</v>
      </c>
      <c r="D1062" t="s">
        <v>46</v>
      </c>
      <c r="E1062" t="s">
        <v>77</v>
      </c>
      <c r="F1062" t="s">
        <v>13</v>
      </c>
      <c r="G1062" t="s">
        <v>14</v>
      </c>
      <c r="H1062" s="3">
        <v>2015</v>
      </c>
      <c r="I1062" s="7">
        <v>554000000</v>
      </c>
      <c r="J1062" t="s">
        <v>1570</v>
      </c>
    </row>
    <row r="1063" spans="1:10" x14ac:dyDescent="0.2">
      <c r="A1063" t="s">
        <v>1571</v>
      </c>
      <c r="B1063" s="2">
        <v>1000000000</v>
      </c>
      <c r="C1063" s="1">
        <v>43535</v>
      </c>
      <c r="D1063" t="s">
        <v>23</v>
      </c>
      <c r="E1063" t="s">
        <v>1572</v>
      </c>
      <c r="F1063" t="s">
        <v>13</v>
      </c>
      <c r="G1063" t="s">
        <v>14</v>
      </c>
      <c r="H1063" s="3">
        <v>2017</v>
      </c>
      <c r="I1063" s="7">
        <v>658000000</v>
      </c>
      <c r="J1063" t="s">
        <v>1573</v>
      </c>
    </row>
    <row r="1064" spans="1:10" x14ac:dyDescent="0.2">
      <c r="A1064" t="s">
        <v>2453</v>
      </c>
      <c r="B1064" s="2">
        <v>1000000000</v>
      </c>
      <c r="C1064" s="1">
        <v>44536</v>
      </c>
      <c r="D1064" t="s">
        <v>36</v>
      </c>
      <c r="E1064" t="s">
        <v>101</v>
      </c>
      <c r="F1064" t="s">
        <v>19</v>
      </c>
      <c r="G1064" t="s">
        <v>20</v>
      </c>
      <c r="H1064" s="3">
        <v>2008</v>
      </c>
      <c r="I1064" s="7">
        <v>492000000</v>
      </c>
      <c r="J1064" t="s">
        <v>2454</v>
      </c>
    </row>
    <row r="1065" spans="1:10" x14ac:dyDescent="0.2">
      <c r="A1065" t="s">
        <v>1574</v>
      </c>
      <c r="B1065" s="2">
        <v>1000000000</v>
      </c>
      <c r="C1065" s="1">
        <v>43517</v>
      </c>
      <c r="D1065" t="s">
        <v>17</v>
      </c>
      <c r="E1065" t="s">
        <v>1575</v>
      </c>
      <c r="F1065" t="s">
        <v>316</v>
      </c>
      <c r="G1065" t="s">
        <v>33</v>
      </c>
      <c r="H1065" s="3">
        <v>2011</v>
      </c>
      <c r="I1065" s="7">
        <v>393000000</v>
      </c>
      <c r="J1065" t="s">
        <v>1576</v>
      </c>
    </row>
    <row r="1066" spans="1:10" x14ac:dyDescent="0.2">
      <c r="A1066" t="s">
        <v>1699</v>
      </c>
      <c r="B1066" s="2">
        <v>1000000000</v>
      </c>
      <c r="C1066" s="1">
        <v>44273</v>
      </c>
      <c r="D1066" t="s">
        <v>36</v>
      </c>
      <c r="E1066" t="s">
        <v>101</v>
      </c>
      <c r="F1066" t="s">
        <v>19</v>
      </c>
      <c r="G1066" t="s">
        <v>20</v>
      </c>
      <c r="H1066" s="3">
        <v>2011</v>
      </c>
      <c r="I1066" s="7">
        <v>436000000</v>
      </c>
      <c r="J1066" t="s">
        <v>1700</v>
      </c>
    </row>
    <row r="1067" spans="1:10" x14ac:dyDescent="0.2">
      <c r="A1067" t="s">
        <v>1768</v>
      </c>
      <c r="B1067" s="2">
        <v>1000000000</v>
      </c>
      <c r="C1067" s="1">
        <v>44497</v>
      </c>
      <c r="D1067" t="s">
        <v>52</v>
      </c>
      <c r="E1067" t="s">
        <v>516</v>
      </c>
      <c r="F1067" t="s">
        <v>19</v>
      </c>
      <c r="G1067" t="s">
        <v>20</v>
      </c>
      <c r="H1067" s="3">
        <v>2016</v>
      </c>
      <c r="I1067" s="7">
        <v>291000000</v>
      </c>
      <c r="J1067" t="s">
        <v>1769</v>
      </c>
    </row>
    <row r="1068" spans="1:10" x14ac:dyDescent="0.2">
      <c r="A1068" t="s">
        <v>1625</v>
      </c>
      <c r="B1068" s="2">
        <v>1000000000</v>
      </c>
      <c r="C1068" s="1">
        <v>44376</v>
      </c>
      <c r="D1068" t="s">
        <v>46</v>
      </c>
      <c r="E1068" t="s">
        <v>77</v>
      </c>
      <c r="F1068" t="s">
        <v>13</v>
      </c>
      <c r="G1068" t="s">
        <v>14</v>
      </c>
      <c r="H1068" s="3">
        <v>2015</v>
      </c>
      <c r="I1068" s="7">
        <v>207000000</v>
      </c>
      <c r="J1068" t="s">
        <v>1626</v>
      </c>
    </row>
    <row r="1069" spans="1:10" x14ac:dyDescent="0.2">
      <c r="A1069" t="s">
        <v>2455</v>
      </c>
      <c r="B1069" s="2">
        <v>1000000000</v>
      </c>
      <c r="C1069" s="1">
        <v>44284</v>
      </c>
      <c r="D1069" t="s">
        <v>68</v>
      </c>
      <c r="E1069" t="s">
        <v>460</v>
      </c>
      <c r="F1069" t="s">
        <v>13</v>
      </c>
      <c r="G1069" t="s">
        <v>14</v>
      </c>
      <c r="H1069" s="3">
        <v>2011</v>
      </c>
      <c r="I1069" s="7">
        <v>389000000</v>
      </c>
      <c r="J1069" t="s">
        <v>2456</v>
      </c>
    </row>
    <row r="1070" spans="1:10" x14ac:dyDescent="0.2">
      <c r="A1070" t="s">
        <v>1965</v>
      </c>
      <c r="B1070" s="2">
        <v>1000000000</v>
      </c>
      <c r="C1070" s="1">
        <v>44264</v>
      </c>
      <c r="D1070" t="s">
        <v>27</v>
      </c>
      <c r="E1070" t="s">
        <v>42</v>
      </c>
      <c r="F1070" t="s">
        <v>43</v>
      </c>
      <c r="G1070" t="s">
        <v>33</v>
      </c>
      <c r="H1070" s="3">
        <v>2016</v>
      </c>
      <c r="I1070" s="7">
        <v>202000000</v>
      </c>
      <c r="J1070" t="s">
        <v>1966</v>
      </c>
    </row>
    <row r="1071" spans="1:10" x14ac:dyDescent="0.2">
      <c r="A1071" t="s">
        <v>2457</v>
      </c>
      <c r="B1071" s="2">
        <v>1000000000</v>
      </c>
      <c r="C1071" s="1">
        <v>42915</v>
      </c>
      <c r="D1071" t="s">
        <v>23</v>
      </c>
      <c r="E1071" t="s">
        <v>77</v>
      </c>
      <c r="F1071" t="s">
        <v>13</v>
      </c>
      <c r="G1071" t="s">
        <v>14</v>
      </c>
      <c r="H1071" s="3">
        <v>2012</v>
      </c>
      <c r="I1071" s="7">
        <v>379000000</v>
      </c>
      <c r="J1071" t="s">
        <v>2458</v>
      </c>
    </row>
    <row r="1072" spans="1:10" x14ac:dyDescent="0.2">
      <c r="A1072" t="s">
        <v>2459</v>
      </c>
      <c r="B1072" s="2">
        <v>1000000000</v>
      </c>
      <c r="C1072" s="1">
        <v>42843</v>
      </c>
      <c r="D1072" t="s">
        <v>23</v>
      </c>
      <c r="E1072" t="s">
        <v>12</v>
      </c>
      <c r="F1072" t="s">
        <v>13</v>
      </c>
      <c r="G1072" t="s">
        <v>14</v>
      </c>
      <c r="H1072" s="3">
        <v>2015</v>
      </c>
      <c r="I1072" s="7">
        <v>990000000</v>
      </c>
      <c r="J1072" t="s">
        <v>2460</v>
      </c>
    </row>
    <row r="1073" spans="1:10" x14ac:dyDescent="0.2">
      <c r="A1073" t="s">
        <v>2461</v>
      </c>
      <c r="B1073" s="2">
        <v>1000000000</v>
      </c>
      <c r="C1073" s="1">
        <v>44322</v>
      </c>
      <c r="D1073" t="s">
        <v>49</v>
      </c>
      <c r="E1073" t="s">
        <v>1134</v>
      </c>
      <c r="F1073" t="s">
        <v>13</v>
      </c>
      <c r="G1073" t="s">
        <v>14</v>
      </c>
      <c r="H1073" s="3">
        <v>2018</v>
      </c>
      <c r="I1073" s="7">
        <v>80000000</v>
      </c>
      <c r="J1073" t="s">
        <v>2462</v>
      </c>
    </row>
    <row r="1074" spans="1:10" x14ac:dyDescent="0.2">
      <c r="A1074" t="s">
        <v>2463</v>
      </c>
      <c r="B1074" s="2">
        <v>1000000000</v>
      </c>
      <c r="C1074" s="1">
        <v>44488</v>
      </c>
      <c r="D1074" t="s">
        <v>27</v>
      </c>
      <c r="E1074" t="s">
        <v>42</v>
      </c>
      <c r="F1074" t="s">
        <v>43</v>
      </c>
      <c r="G1074" t="s">
        <v>33</v>
      </c>
      <c r="H1074" s="3">
        <v>2005</v>
      </c>
      <c r="I1074" s="7">
        <v>792000000</v>
      </c>
      <c r="J1074" t="s">
        <v>2464</v>
      </c>
    </row>
    <row r="1075" spans="1:10" x14ac:dyDescent="0.2">
      <c r="A1075" t="s">
        <v>2465</v>
      </c>
      <c r="B1075" s="2">
        <v>1000000000</v>
      </c>
      <c r="C1075" s="1">
        <v>44090</v>
      </c>
      <c r="D1075" t="s">
        <v>23</v>
      </c>
      <c r="E1075" t="s">
        <v>1752</v>
      </c>
      <c r="F1075" t="s">
        <v>19</v>
      </c>
      <c r="G1075" t="s">
        <v>20</v>
      </c>
      <c r="H1075" s="3">
        <v>2014</v>
      </c>
      <c r="I1075" s="7">
        <v>620000000</v>
      </c>
      <c r="J1075" t="s">
        <v>2466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E81B1-5F3E-E645-BC3A-29576BFC2706}">
  <sheetPr codeName="Sheet3"/>
  <dimension ref="A1:K1073"/>
  <sheetViews>
    <sheetView zoomScaleNormal="100" workbookViewId="0">
      <selection activeCell="D13" sqref="D13"/>
    </sheetView>
  </sheetViews>
  <sheetFormatPr baseColWidth="10" defaultRowHeight="16" x14ac:dyDescent="0.2"/>
  <cols>
    <col min="1" max="1" width="28.33203125" bestFit="1" customWidth="1"/>
    <col min="2" max="2" width="19.33203125" bestFit="1" customWidth="1"/>
    <col min="3" max="3" width="13" customWidth="1"/>
    <col min="4" max="4" width="29.6640625" bestFit="1" customWidth="1"/>
    <col min="5" max="5" width="18.33203125" bestFit="1" customWidth="1"/>
    <col min="6" max="6" width="18.1640625" bestFit="1" customWidth="1"/>
    <col min="7" max="7" width="12.83203125" bestFit="1" customWidth="1"/>
    <col min="8" max="8" width="14.5" customWidth="1"/>
    <col min="9" max="9" width="17.83203125" bestFit="1" customWidth="1"/>
    <col min="10" max="10" width="80" bestFit="1" customWidth="1"/>
    <col min="11" max="11" width="28" bestFit="1" customWidth="1"/>
  </cols>
  <sheetData>
    <row r="1" spans="1:11" ht="24" x14ac:dyDescent="0.3">
      <c r="A1" s="20" t="s">
        <v>0</v>
      </c>
      <c r="B1" s="20" t="s">
        <v>1</v>
      </c>
      <c r="C1" s="20" t="s">
        <v>2</v>
      </c>
      <c r="D1" s="20" t="s">
        <v>3</v>
      </c>
      <c r="E1" s="20" t="s">
        <v>4</v>
      </c>
      <c r="F1" s="20" t="s">
        <v>5</v>
      </c>
      <c r="G1" s="20" t="s">
        <v>6</v>
      </c>
      <c r="H1" s="20" t="s">
        <v>7</v>
      </c>
      <c r="I1" s="20" t="s">
        <v>8</v>
      </c>
      <c r="J1" s="20" t="s">
        <v>9</v>
      </c>
      <c r="K1" s="20" t="s">
        <v>2479</v>
      </c>
    </row>
    <row r="2" spans="1:11" x14ac:dyDescent="0.2">
      <c r="A2" t="s">
        <v>628</v>
      </c>
      <c r="B2" s="2">
        <v>4000000000</v>
      </c>
      <c r="C2" s="1">
        <v>44210</v>
      </c>
      <c r="D2" t="s">
        <v>36</v>
      </c>
      <c r="E2" t="s">
        <v>516</v>
      </c>
      <c r="F2" t="s">
        <v>19</v>
      </c>
      <c r="G2" t="s">
        <v>20</v>
      </c>
      <c r="H2" s="3">
        <v>2011</v>
      </c>
      <c r="I2" s="7">
        <v>1000000</v>
      </c>
      <c r="J2" t="s">
        <v>629</v>
      </c>
      <c r="K2" s="4">
        <f>(Q1_Table[[#This Row],[Valuation]]-Q1_Table[[#This Row],[Funding]])/Q1_Table[[#This Row],[Funding]]</f>
        <v>3999</v>
      </c>
    </row>
    <row r="3" spans="1:11" x14ac:dyDescent="0.2">
      <c r="A3" t="s">
        <v>188</v>
      </c>
      <c r="B3" s="2">
        <v>9000000000</v>
      </c>
      <c r="C3" s="1">
        <v>44399</v>
      </c>
      <c r="D3" t="s">
        <v>27</v>
      </c>
      <c r="E3" t="s">
        <v>189</v>
      </c>
      <c r="F3" t="s">
        <v>190</v>
      </c>
      <c r="G3" t="s">
        <v>14</v>
      </c>
      <c r="H3" s="3">
        <v>2012</v>
      </c>
      <c r="I3" s="7">
        <v>71000000</v>
      </c>
      <c r="J3" t="s">
        <v>191</v>
      </c>
      <c r="K3" s="4">
        <f>(Q1_Table[[#This Row],[Valuation]]-Q1_Table[[#This Row],[Funding]])/Q1_Table[[#This Row],[Funding]]</f>
        <v>125.7605633802817</v>
      </c>
    </row>
    <row r="4" spans="1:11" x14ac:dyDescent="0.2">
      <c r="A4" t="s">
        <v>1867</v>
      </c>
      <c r="B4" s="2">
        <v>1000000000</v>
      </c>
      <c r="C4" s="1">
        <v>44005</v>
      </c>
      <c r="D4" t="s">
        <v>36</v>
      </c>
      <c r="E4" t="s">
        <v>590</v>
      </c>
      <c r="F4" t="s">
        <v>591</v>
      </c>
      <c r="G4" t="s">
        <v>33</v>
      </c>
      <c r="H4" s="3">
        <v>1999</v>
      </c>
      <c r="I4" s="7">
        <v>9000000</v>
      </c>
      <c r="J4" t="s">
        <v>1868</v>
      </c>
      <c r="K4" s="4">
        <f>(Q1_Table[[#This Row],[Valuation]]-Q1_Table[[#This Row],[Funding]])/Q1_Table[[#This Row],[Funding]]</f>
        <v>110.11111111111111</v>
      </c>
    </row>
    <row r="5" spans="1:11" x14ac:dyDescent="0.2">
      <c r="A5" t="s">
        <v>909</v>
      </c>
      <c r="B5" s="2">
        <v>2000000000</v>
      </c>
      <c r="C5" s="1">
        <v>44454</v>
      </c>
      <c r="D5" t="s">
        <v>27</v>
      </c>
      <c r="E5" t="s">
        <v>160</v>
      </c>
      <c r="F5" t="s">
        <v>19</v>
      </c>
      <c r="G5" t="s">
        <v>20</v>
      </c>
      <c r="H5" s="3">
        <v>2000</v>
      </c>
      <c r="I5" s="7">
        <v>19000000</v>
      </c>
      <c r="J5" t="s">
        <v>910</v>
      </c>
      <c r="K5" s="4">
        <f>(Q1_Table[[#This Row],[Valuation]]-Q1_Table[[#This Row],[Funding]])/Q1_Table[[#This Row],[Funding]]</f>
        <v>104.26315789473684</v>
      </c>
    </row>
    <row r="6" spans="1:11" x14ac:dyDescent="0.2">
      <c r="A6" t="s">
        <v>1762</v>
      </c>
      <c r="B6" s="2">
        <v>1000000000</v>
      </c>
      <c r="C6" s="1">
        <v>44189</v>
      </c>
      <c r="D6" t="s">
        <v>17</v>
      </c>
      <c r="E6" t="s">
        <v>77</v>
      </c>
      <c r="F6" t="s">
        <v>13</v>
      </c>
      <c r="G6" t="s">
        <v>14</v>
      </c>
      <c r="H6" s="3">
        <v>2015</v>
      </c>
      <c r="I6" s="7">
        <v>10000000</v>
      </c>
      <c r="J6" t="s">
        <v>1763</v>
      </c>
      <c r="K6" s="4">
        <f>(Q1_Table[[#This Row],[Valuation]]-Q1_Table[[#This Row],[Funding]])/Q1_Table[[#This Row],[Funding]]</f>
        <v>99</v>
      </c>
    </row>
    <row r="7" spans="1:11" x14ac:dyDescent="0.2">
      <c r="A7" t="s">
        <v>221</v>
      </c>
      <c r="B7" s="2">
        <v>8000000000</v>
      </c>
      <c r="C7" s="1">
        <v>42027</v>
      </c>
      <c r="D7" t="s">
        <v>124</v>
      </c>
      <c r="E7" t="s">
        <v>24</v>
      </c>
      <c r="F7" t="s">
        <v>13</v>
      </c>
      <c r="G7" t="s">
        <v>14</v>
      </c>
      <c r="H7" s="3">
        <v>2006</v>
      </c>
      <c r="I7" s="7">
        <v>105000000</v>
      </c>
      <c r="J7" t="s">
        <v>222</v>
      </c>
      <c r="K7" s="4">
        <f>(Q1_Table[[#This Row],[Valuation]]-Q1_Table[[#This Row],[Funding]])/Q1_Table[[#This Row],[Funding]]</f>
        <v>75.19047619047619</v>
      </c>
    </row>
    <row r="8" spans="1:11" x14ac:dyDescent="0.2">
      <c r="A8" t="s">
        <v>1798</v>
      </c>
      <c r="B8" s="2">
        <v>1000000000</v>
      </c>
      <c r="C8" s="1">
        <v>44152</v>
      </c>
      <c r="D8" t="s">
        <v>213</v>
      </c>
      <c r="E8" t="s">
        <v>12</v>
      </c>
      <c r="F8" t="s">
        <v>13</v>
      </c>
      <c r="G8" t="s">
        <v>14</v>
      </c>
      <c r="H8" s="3">
        <v>2016</v>
      </c>
      <c r="I8" s="7">
        <v>14000000</v>
      </c>
      <c r="J8" t="s">
        <v>1799</v>
      </c>
      <c r="K8" s="4">
        <f>(Q1_Table[[#This Row],[Valuation]]-Q1_Table[[#This Row],[Funding]])/Q1_Table[[#This Row],[Funding]]</f>
        <v>70.428571428571431</v>
      </c>
    </row>
    <row r="9" spans="1:11" x14ac:dyDescent="0.2">
      <c r="A9" t="s">
        <v>35</v>
      </c>
      <c r="B9" s="2">
        <v>40000000000</v>
      </c>
      <c r="C9" s="1">
        <v>43108</v>
      </c>
      <c r="D9" t="s">
        <v>36</v>
      </c>
      <c r="E9" t="s">
        <v>37</v>
      </c>
      <c r="F9" t="s">
        <v>38</v>
      </c>
      <c r="G9" t="s">
        <v>39</v>
      </c>
      <c r="H9" s="3">
        <v>2012</v>
      </c>
      <c r="I9" s="7">
        <v>572000000</v>
      </c>
      <c r="J9" t="s">
        <v>40</v>
      </c>
      <c r="K9" s="4">
        <f>(Q1_Table[[#This Row],[Valuation]]-Q1_Table[[#This Row],[Funding]])/Q1_Table[[#This Row],[Funding]]</f>
        <v>68.930069930069934</v>
      </c>
    </row>
    <row r="10" spans="1:11" x14ac:dyDescent="0.2">
      <c r="A10" t="s">
        <v>923</v>
      </c>
      <c r="B10" s="2">
        <v>2000000000</v>
      </c>
      <c r="C10" s="1">
        <v>44571</v>
      </c>
      <c r="D10" t="s">
        <v>23</v>
      </c>
      <c r="E10" t="s">
        <v>101</v>
      </c>
      <c r="F10" t="s">
        <v>19</v>
      </c>
      <c r="G10" t="s">
        <v>20</v>
      </c>
      <c r="H10" s="3">
        <v>2018</v>
      </c>
      <c r="I10" s="7">
        <v>29000000</v>
      </c>
      <c r="J10" t="s">
        <v>924</v>
      </c>
      <c r="K10" s="4">
        <f>(Q1_Table[[#This Row],[Valuation]]-Q1_Table[[#This Row],[Funding]])/Q1_Table[[#This Row],[Funding]]</f>
        <v>67.965517241379317</v>
      </c>
    </row>
    <row r="11" spans="1:11" x14ac:dyDescent="0.2">
      <c r="A11" t="s">
        <v>2340</v>
      </c>
      <c r="B11" s="2">
        <v>1000000000</v>
      </c>
      <c r="C11" s="1">
        <v>43031</v>
      </c>
      <c r="D11" t="s">
        <v>17</v>
      </c>
      <c r="E11" t="s">
        <v>2341</v>
      </c>
      <c r="F11" t="s">
        <v>1405</v>
      </c>
      <c r="G11" t="s">
        <v>14</v>
      </c>
      <c r="H11" s="3">
        <v>2015</v>
      </c>
      <c r="I11" s="7">
        <v>15000000</v>
      </c>
      <c r="J11" t="s">
        <v>2342</v>
      </c>
      <c r="K11" s="4">
        <f>(Q1_Table[[#This Row],[Valuation]]-Q1_Table[[#This Row],[Funding]])/Q1_Table[[#This Row],[Funding]]</f>
        <v>65.666666666666671</v>
      </c>
    </row>
    <row r="12" spans="1:11" x14ac:dyDescent="0.2">
      <c r="A12" t="s">
        <v>2189</v>
      </c>
      <c r="B12" s="2">
        <v>1000000000</v>
      </c>
      <c r="C12" s="1">
        <v>44306</v>
      </c>
      <c r="D12" t="s">
        <v>27</v>
      </c>
      <c r="E12" t="s">
        <v>101</v>
      </c>
      <c r="F12" t="s">
        <v>19</v>
      </c>
      <c r="G12" t="s">
        <v>20</v>
      </c>
      <c r="H12" s="3">
        <v>2018</v>
      </c>
      <c r="I12" s="7">
        <v>17000000</v>
      </c>
      <c r="J12" t="s">
        <v>2190</v>
      </c>
      <c r="K12" s="4">
        <f>(Q1_Table[[#This Row],[Valuation]]-Q1_Table[[#This Row],[Funding]])/Q1_Table[[#This Row],[Funding]]</f>
        <v>57.823529411764703</v>
      </c>
    </row>
    <row r="13" spans="1:11" x14ac:dyDescent="0.2">
      <c r="A13" t="s">
        <v>638</v>
      </c>
      <c r="B13" s="2">
        <v>3000000000</v>
      </c>
      <c r="C13" s="1">
        <v>44529</v>
      </c>
      <c r="D13" t="s">
        <v>27</v>
      </c>
      <c r="E13" t="s">
        <v>219</v>
      </c>
      <c r="F13" t="s">
        <v>70</v>
      </c>
      <c r="G13" t="s">
        <v>14</v>
      </c>
      <c r="H13" s="3">
        <v>2010</v>
      </c>
      <c r="I13" s="7">
        <v>54000000</v>
      </c>
      <c r="J13" t="s">
        <v>639</v>
      </c>
      <c r="K13" s="4">
        <f>(Q1_Table[[#This Row],[Valuation]]-Q1_Table[[#This Row],[Funding]])/Q1_Table[[#This Row],[Funding]]</f>
        <v>54.555555555555557</v>
      </c>
    </row>
    <row r="14" spans="1:11" x14ac:dyDescent="0.2">
      <c r="A14" t="s">
        <v>22</v>
      </c>
      <c r="B14" s="2">
        <v>100000000000</v>
      </c>
      <c r="C14" s="1">
        <v>43284</v>
      </c>
      <c r="D14" t="s">
        <v>23</v>
      </c>
      <c r="E14" t="s">
        <v>24</v>
      </c>
      <c r="F14" t="s">
        <v>13</v>
      </c>
      <c r="G14" t="s">
        <v>14</v>
      </c>
      <c r="H14" s="3">
        <v>2008</v>
      </c>
      <c r="I14" s="7">
        <v>2000000000</v>
      </c>
      <c r="J14" t="s">
        <v>25</v>
      </c>
      <c r="K14" s="4">
        <f>(Q1_Table[[#This Row],[Valuation]]-Q1_Table[[#This Row],[Funding]])/Q1_Table[[#This Row],[Funding]]</f>
        <v>49</v>
      </c>
    </row>
    <row r="15" spans="1:11" x14ac:dyDescent="0.2">
      <c r="A15" t="s">
        <v>26</v>
      </c>
      <c r="B15" s="2">
        <v>95000000000</v>
      </c>
      <c r="C15" s="1">
        <v>41662</v>
      </c>
      <c r="D15" t="s">
        <v>27</v>
      </c>
      <c r="E15" t="s">
        <v>28</v>
      </c>
      <c r="F15" t="s">
        <v>19</v>
      </c>
      <c r="G15" t="s">
        <v>20</v>
      </c>
      <c r="H15" s="3">
        <v>2010</v>
      </c>
      <c r="I15" s="7">
        <v>2000000000</v>
      </c>
      <c r="J15" t="s">
        <v>29</v>
      </c>
      <c r="K15" s="4">
        <f>(Q1_Table[[#This Row],[Valuation]]-Q1_Table[[#This Row],[Funding]])/Q1_Table[[#This Row],[Funding]]</f>
        <v>46.5</v>
      </c>
    </row>
    <row r="16" spans="1:11" x14ac:dyDescent="0.2">
      <c r="A16" t="s">
        <v>900</v>
      </c>
      <c r="B16" s="2">
        <v>2000000000</v>
      </c>
      <c r="C16" s="1">
        <v>44656</v>
      </c>
      <c r="D16" t="s">
        <v>27</v>
      </c>
      <c r="E16" t="s">
        <v>28</v>
      </c>
      <c r="F16" t="s">
        <v>19</v>
      </c>
      <c r="G16" t="s">
        <v>20</v>
      </c>
      <c r="H16" s="3">
        <v>2018</v>
      </c>
      <c r="I16" s="7">
        <v>45000000</v>
      </c>
      <c r="J16" t="s">
        <v>901</v>
      </c>
      <c r="K16" s="4">
        <f>(Q1_Table[[#This Row],[Valuation]]-Q1_Table[[#This Row],[Funding]])/Q1_Table[[#This Row],[Funding]]</f>
        <v>43.444444444444443</v>
      </c>
    </row>
    <row r="17" spans="1:11" x14ac:dyDescent="0.2">
      <c r="A17" t="s">
        <v>681</v>
      </c>
      <c r="B17" s="2">
        <v>3000000000</v>
      </c>
      <c r="C17" s="1">
        <v>44650</v>
      </c>
      <c r="D17" t="s">
        <v>36</v>
      </c>
      <c r="E17" t="s">
        <v>219</v>
      </c>
      <c r="F17" t="s">
        <v>70</v>
      </c>
      <c r="G17" t="s">
        <v>14</v>
      </c>
      <c r="H17" s="3">
        <v>2006</v>
      </c>
      <c r="I17" s="7">
        <v>75000000</v>
      </c>
      <c r="J17" t="s">
        <v>682</v>
      </c>
      <c r="K17" s="4">
        <f>(Q1_Table[[#This Row],[Valuation]]-Q1_Table[[#This Row],[Funding]])/Q1_Table[[#This Row],[Funding]]</f>
        <v>39</v>
      </c>
    </row>
    <row r="18" spans="1:11" x14ac:dyDescent="0.2">
      <c r="A18" t="s">
        <v>79</v>
      </c>
      <c r="B18" s="2">
        <v>18000000000</v>
      </c>
      <c r="C18" s="1">
        <v>44566</v>
      </c>
      <c r="D18" t="s">
        <v>36</v>
      </c>
      <c r="E18" t="s">
        <v>28</v>
      </c>
      <c r="F18" t="s">
        <v>19</v>
      </c>
      <c r="G18" t="s">
        <v>20</v>
      </c>
      <c r="H18" s="3">
        <v>2011</v>
      </c>
      <c r="I18" s="7">
        <v>476000000</v>
      </c>
      <c r="J18" t="s">
        <v>80</v>
      </c>
      <c r="K18" s="4">
        <f>(Q1_Table[[#This Row],[Valuation]]-Q1_Table[[#This Row],[Funding]])/Q1_Table[[#This Row],[Funding]]</f>
        <v>36.815126050420169</v>
      </c>
    </row>
    <row r="19" spans="1:11" x14ac:dyDescent="0.2">
      <c r="A19" t="s">
        <v>598</v>
      </c>
      <c r="B19" s="2">
        <v>4000000000</v>
      </c>
      <c r="C19" s="1">
        <v>44220</v>
      </c>
      <c r="D19" t="s">
        <v>213</v>
      </c>
      <c r="E19" t="s">
        <v>28</v>
      </c>
      <c r="F19" t="s">
        <v>19</v>
      </c>
      <c r="G19" t="s">
        <v>20</v>
      </c>
      <c r="H19" s="3">
        <v>2020</v>
      </c>
      <c r="I19" s="7">
        <v>110000000</v>
      </c>
      <c r="J19" t="s">
        <v>599</v>
      </c>
      <c r="K19" s="4">
        <f>(Q1_Table[[#This Row],[Valuation]]-Q1_Table[[#This Row],[Funding]])/Q1_Table[[#This Row],[Funding]]</f>
        <v>35.363636363636367</v>
      </c>
    </row>
    <row r="20" spans="1:11" x14ac:dyDescent="0.2">
      <c r="A20" t="s">
        <v>153</v>
      </c>
      <c r="B20" s="2">
        <v>10000000000</v>
      </c>
      <c r="C20" s="1">
        <v>43819</v>
      </c>
      <c r="D20" t="s">
        <v>27</v>
      </c>
      <c r="E20" t="s">
        <v>28</v>
      </c>
      <c r="F20" t="s">
        <v>19</v>
      </c>
      <c r="G20" t="s">
        <v>20</v>
      </c>
      <c r="H20" s="3">
        <v>2012</v>
      </c>
      <c r="I20" s="7">
        <v>294000000</v>
      </c>
      <c r="J20" t="s">
        <v>154</v>
      </c>
      <c r="K20" s="4">
        <f>(Q1_Table[[#This Row],[Valuation]]-Q1_Table[[#This Row],[Funding]])/Q1_Table[[#This Row],[Funding]]</f>
        <v>33.013605442176868</v>
      </c>
    </row>
    <row r="21" spans="1:11" x14ac:dyDescent="0.2">
      <c r="A21" t="s">
        <v>477</v>
      </c>
      <c r="B21" s="2">
        <v>4000000000</v>
      </c>
      <c r="C21" s="1">
        <v>43641</v>
      </c>
      <c r="D21" t="s">
        <v>27</v>
      </c>
      <c r="E21" t="s">
        <v>28</v>
      </c>
      <c r="F21" t="s">
        <v>19</v>
      </c>
      <c r="G21" t="s">
        <v>20</v>
      </c>
      <c r="H21" s="3">
        <v>2011</v>
      </c>
      <c r="I21" s="7">
        <v>119000000</v>
      </c>
      <c r="J21" t="s">
        <v>478</v>
      </c>
      <c r="K21" s="4">
        <f>(Q1_Table[[#This Row],[Valuation]]-Q1_Table[[#This Row],[Funding]])/Q1_Table[[#This Row],[Funding]]</f>
        <v>32.613445378151262</v>
      </c>
    </row>
    <row r="22" spans="1:11" x14ac:dyDescent="0.2">
      <c r="A22" t="s">
        <v>103</v>
      </c>
      <c r="B22" s="2">
        <v>13000000000</v>
      </c>
      <c r="C22" s="1">
        <v>43748</v>
      </c>
      <c r="D22" t="s">
        <v>36</v>
      </c>
      <c r="E22" t="s">
        <v>28</v>
      </c>
      <c r="F22" t="s">
        <v>19</v>
      </c>
      <c r="G22" t="s">
        <v>20</v>
      </c>
      <c r="H22" s="3">
        <v>2009</v>
      </c>
      <c r="I22" s="7">
        <v>400000000</v>
      </c>
      <c r="J22" t="s">
        <v>104</v>
      </c>
      <c r="K22" s="4">
        <f>(Q1_Table[[#This Row],[Valuation]]-Q1_Table[[#This Row],[Funding]])/Q1_Table[[#This Row],[Funding]]</f>
        <v>31.5</v>
      </c>
    </row>
    <row r="23" spans="1:11" x14ac:dyDescent="0.2">
      <c r="A23" t="s">
        <v>520</v>
      </c>
      <c r="B23" s="2">
        <v>4000000000</v>
      </c>
      <c r="C23" s="1">
        <v>44273</v>
      </c>
      <c r="D23" t="s">
        <v>36</v>
      </c>
      <c r="E23" t="s">
        <v>246</v>
      </c>
      <c r="F23" t="s">
        <v>19</v>
      </c>
      <c r="G23" t="s">
        <v>20</v>
      </c>
      <c r="H23" s="3">
        <v>2001</v>
      </c>
      <c r="I23" s="7">
        <v>125000000</v>
      </c>
      <c r="J23" t="s">
        <v>521</v>
      </c>
      <c r="K23" s="4">
        <f>(Q1_Table[[#This Row],[Valuation]]-Q1_Table[[#This Row],[Funding]])/Q1_Table[[#This Row],[Funding]]</f>
        <v>31</v>
      </c>
    </row>
    <row r="24" spans="1:11" x14ac:dyDescent="0.2">
      <c r="A24" t="s">
        <v>472</v>
      </c>
      <c r="B24" s="2">
        <v>4000000000</v>
      </c>
      <c r="C24" s="1">
        <v>44550</v>
      </c>
      <c r="D24" t="s">
        <v>36</v>
      </c>
      <c r="E24" t="s">
        <v>277</v>
      </c>
      <c r="F24" t="s">
        <v>19</v>
      </c>
      <c r="G24" t="s">
        <v>20</v>
      </c>
      <c r="H24" s="3">
        <v>2018</v>
      </c>
      <c r="I24" s="7">
        <v>128000000</v>
      </c>
      <c r="J24" t="s">
        <v>473</v>
      </c>
      <c r="K24" s="4">
        <f>(Q1_Table[[#This Row],[Valuation]]-Q1_Table[[#This Row],[Funding]])/Q1_Table[[#This Row],[Funding]]</f>
        <v>30.25</v>
      </c>
    </row>
    <row r="25" spans="1:11" x14ac:dyDescent="0.2">
      <c r="A25" t="s">
        <v>100</v>
      </c>
      <c r="B25" s="2">
        <v>13000000000</v>
      </c>
      <c r="C25" s="1">
        <v>44397</v>
      </c>
      <c r="D25" t="s">
        <v>23</v>
      </c>
      <c r="E25" t="s">
        <v>101</v>
      </c>
      <c r="F25" t="s">
        <v>19</v>
      </c>
      <c r="G25" t="s">
        <v>20</v>
      </c>
      <c r="H25" s="3">
        <v>2017</v>
      </c>
      <c r="I25" s="7">
        <v>427000000</v>
      </c>
      <c r="J25" t="s">
        <v>102</v>
      </c>
      <c r="K25" s="4">
        <f>(Q1_Table[[#This Row],[Valuation]]-Q1_Table[[#This Row],[Funding]])/Q1_Table[[#This Row],[Funding]]</f>
        <v>29.444964871194379</v>
      </c>
    </row>
    <row r="26" spans="1:11" x14ac:dyDescent="0.2">
      <c r="A26" t="s">
        <v>1871</v>
      </c>
      <c r="B26" s="2">
        <v>1000000000</v>
      </c>
      <c r="C26" s="1">
        <v>42370</v>
      </c>
      <c r="D26" t="s">
        <v>49</v>
      </c>
      <c r="E26" t="s">
        <v>189</v>
      </c>
      <c r="F26" t="s">
        <v>190</v>
      </c>
      <c r="G26" t="s">
        <v>14</v>
      </c>
      <c r="H26" s="3">
        <v>2009</v>
      </c>
      <c r="I26" s="7">
        <v>33000000</v>
      </c>
      <c r="J26" t="s">
        <v>1872</v>
      </c>
      <c r="K26" s="4">
        <f>(Q1_Table[[#This Row],[Valuation]]-Q1_Table[[#This Row],[Funding]])/Q1_Table[[#This Row],[Funding]]</f>
        <v>29.303030303030305</v>
      </c>
    </row>
    <row r="27" spans="1:11" x14ac:dyDescent="0.2">
      <c r="A27" t="s">
        <v>171</v>
      </c>
      <c r="B27" s="2">
        <v>10000000000</v>
      </c>
      <c r="C27" s="1">
        <v>43951</v>
      </c>
      <c r="D27" t="s">
        <v>36</v>
      </c>
      <c r="E27" t="s">
        <v>28</v>
      </c>
      <c r="F27" t="s">
        <v>19</v>
      </c>
      <c r="G27" t="s">
        <v>20</v>
      </c>
      <c r="H27" s="3">
        <v>2012</v>
      </c>
      <c r="I27" s="7">
        <v>333000000</v>
      </c>
      <c r="J27" t="s">
        <v>172</v>
      </c>
      <c r="K27" s="4">
        <f>(Q1_Table[[#This Row],[Valuation]]-Q1_Table[[#This Row],[Funding]])/Q1_Table[[#This Row],[Funding]]</f>
        <v>29.03003003003003</v>
      </c>
    </row>
    <row r="28" spans="1:11" x14ac:dyDescent="0.2">
      <c r="A28" t="s">
        <v>132</v>
      </c>
      <c r="B28" s="2">
        <v>11000000000</v>
      </c>
      <c r="C28" s="1">
        <v>44350</v>
      </c>
      <c r="D28" t="s">
        <v>133</v>
      </c>
      <c r="E28" t="s">
        <v>77</v>
      </c>
      <c r="F28" t="s">
        <v>13</v>
      </c>
      <c r="G28" t="s">
        <v>14</v>
      </c>
      <c r="H28" s="3">
        <v>2013</v>
      </c>
      <c r="I28" s="7">
        <v>376000000</v>
      </c>
      <c r="J28" t="s">
        <v>134</v>
      </c>
      <c r="K28" s="4">
        <f>(Q1_Table[[#This Row],[Valuation]]-Q1_Table[[#This Row],[Funding]])/Q1_Table[[#This Row],[Funding]]</f>
        <v>28.25531914893617</v>
      </c>
    </row>
    <row r="29" spans="1:11" x14ac:dyDescent="0.2">
      <c r="A29" t="s">
        <v>179</v>
      </c>
      <c r="B29" s="2">
        <v>10000000000</v>
      </c>
      <c r="C29" s="1">
        <v>43922</v>
      </c>
      <c r="D29" t="s">
        <v>36</v>
      </c>
      <c r="E29" t="s">
        <v>28</v>
      </c>
      <c r="F29" t="s">
        <v>19</v>
      </c>
      <c r="G29" t="s">
        <v>20</v>
      </c>
      <c r="H29" s="3">
        <v>2016</v>
      </c>
      <c r="I29" s="7">
        <v>343000000</v>
      </c>
      <c r="J29" t="s">
        <v>180</v>
      </c>
      <c r="K29" s="4">
        <f>(Q1_Table[[#This Row],[Valuation]]-Q1_Table[[#This Row],[Funding]])/Q1_Table[[#This Row],[Funding]]</f>
        <v>28.154518950437318</v>
      </c>
    </row>
    <row r="30" spans="1:11" x14ac:dyDescent="0.2">
      <c r="A30" t="s">
        <v>92</v>
      </c>
      <c r="B30" s="2">
        <v>14000000000</v>
      </c>
      <c r="C30" s="1">
        <v>44244</v>
      </c>
      <c r="D30" t="s">
        <v>27</v>
      </c>
      <c r="E30" t="s">
        <v>42</v>
      </c>
      <c r="F30" t="s">
        <v>43</v>
      </c>
      <c r="G30" t="s">
        <v>33</v>
      </c>
      <c r="H30" s="3">
        <v>2011</v>
      </c>
      <c r="I30" s="7">
        <v>490000000</v>
      </c>
      <c r="J30" t="s">
        <v>93</v>
      </c>
      <c r="K30" s="4">
        <f>(Q1_Table[[#This Row],[Valuation]]-Q1_Table[[#This Row],[Funding]])/Q1_Table[[#This Row],[Funding]]</f>
        <v>27.571428571428573</v>
      </c>
    </row>
    <row r="31" spans="1:11" x14ac:dyDescent="0.2">
      <c r="A31" t="s">
        <v>939</v>
      </c>
      <c r="B31" s="2">
        <v>2000000000</v>
      </c>
      <c r="C31" s="1">
        <v>43000</v>
      </c>
      <c r="D31" t="s">
        <v>213</v>
      </c>
      <c r="E31" t="s">
        <v>77</v>
      </c>
      <c r="F31" t="s">
        <v>13</v>
      </c>
      <c r="G31" t="s">
        <v>14</v>
      </c>
      <c r="H31" s="3">
        <v>2012</v>
      </c>
      <c r="I31" s="7">
        <v>71000000</v>
      </c>
      <c r="J31" t="s">
        <v>940</v>
      </c>
      <c r="K31" s="4">
        <f>(Q1_Table[[#This Row],[Valuation]]-Q1_Table[[#This Row],[Funding]])/Q1_Table[[#This Row],[Funding]]</f>
        <v>27.169014084507044</v>
      </c>
    </row>
    <row r="32" spans="1:11" x14ac:dyDescent="0.2">
      <c r="A32" t="s">
        <v>361</v>
      </c>
      <c r="B32" s="2">
        <v>5000000000</v>
      </c>
      <c r="C32" s="1">
        <v>44103</v>
      </c>
      <c r="D32" t="s">
        <v>17</v>
      </c>
      <c r="E32" t="s">
        <v>42</v>
      </c>
      <c r="F32" t="s">
        <v>43</v>
      </c>
      <c r="G32" t="s">
        <v>33</v>
      </c>
      <c r="H32" s="3">
        <v>1994</v>
      </c>
      <c r="I32" s="7">
        <v>187000000</v>
      </c>
      <c r="J32" t="s">
        <v>362</v>
      </c>
      <c r="K32" s="4">
        <f>(Q1_Table[[#This Row],[Valuation]]-Q1_Table[[#This Row],[Funding]])/Q1_Table[[#This Row],[Funding]]</f>
        <v>25.737967914438503</v>
      </c>
    </row>
    <row r="33" spans="1:11" x14ac:dyDescent="0.2">
      <c r="A33" t="s">
        <v>650</v>
      </c>
      <c r="B33" s="2">
        <v>3000000000</v>
      </c>
      <c r="C33" s="1">
        <v>44376</v>
      </c>
      <c r="D33" t="s">
        <v>27</v>
      </c>
      <c r="E33" t="s">
        <v>28</v>
      </c>
      <c r="F33" t="s">
        <v>19</v>
      </c>
      <c r="G33" t="s">
        <v>20</v>
      </c>
      <c r="H33" s="3">
        <v>2019</v>
      </c>
      <c r="I33" s="7">
        <v>125000000</v>
      </c>
      <c r="J33" t="s">
        <v>651</v>
      </c>
      <c r="K33" s="4">
        <f>(Q1_Table[[#This Row],[Valuation]]-Q1_Table[[#This Row],[Funding]])/Q1_Table[[#This Row],[Funding]]</f>
        <v>23</v>
      </c>
    </row>
    <row r="34" spans="1:11" x14ac:dyDescent="0.2">
      <c r="A34" t="s">
        <v>252</v>
      </c>
      <c r="B34" s="2">
        <v>7000000000</v>
      </c>
      <c r="C34" s="1">
        <v>44013</v>
      </c>
      <c r="D34" t="s">
        <v>27</v>
      </c>
      <c r="E34" t="s">
        <v>219</v>
      </c>
      <c r="F34" t="s">
        <v>70</v>
      </c>
      <c r="G34" t="s">
        <v>14</v>
      </c>
      <c r="H34" s="3">
        <v>1998</v>
      </c>
      <c r="I34" s="7">
        <v>297000000</v>
      </c>
      <c r="J34" t="s">
        <v>253</v>
      </c>
      <c r="K34" s="4">
        <f>(Q1_Table[[#This Row],[Valuation]]-Q1_Table[[#This Row],[Funding]])/Q1_Table[[#This Row],[Funding]]</f>
        <v>22.569023569023567</v>
      </c>
    </row>
    <row r="35" spans="1:11" x14ac:dyDescent="0.2">
      <c r="A35" t="s">
        <v>1535</v>
      </c>
      <c r="B35" s="2">
        <v>1000000000</v>
      </c>
      <c r="C35" s="1">
        <v>44256</v>
      </c>
      <c r="D35" t="s">
        <v>97</v>
      </c>
      <c r="E35" t="s">
        <v>298</v>
      </c>
      <c r="F35" t="s">
        <v>13</v>
      </c>
      <c r="G35" t="s">
        <v>14</v>
      </c>
      <c r="H35" s="3">
        <v>2015</v>
      </c>
      <c r="I35" s="7">
        <v>43000000</v>
      </c>
      <c r="J35" t="s">
        <v>1536</v>
      </c>
      <c r="K35" s="4">
        <f>(Q1_Table[[#This Row],[Valuation]]-Q1_Table[[#This Row],[Funding]])/Q1_Table[[#This Row],[Funding]]</f>
        <v>22.255813953488371</v>
      </c>
    </row>
    <row r="36" spans="1:11" x14ac:dyDescent="0.2">
      <c r="A36" t="s">
        <v>10</v>
      </c>
      <c r="B36" s="2">
        <v>180000000000</v>
      </c>
      <c r="C36" s="1">
        <v>42832</v>
      </c>
      <c r="D36" t="s">
        <v>11</v>
      </c>
      <c r="E36" t="s">
        <v>12</v>
      </c>
      <c r="F36" t="s">
        <v>13</v>
      </c>
      <c r="G36" t="s">
        <v>14</v>
      </c>
      <c r="H36" s="3">
        <v>2012</v>
      </c>
      <c r="I36" s="7">
        <v>8000000000</v>
      </c>
      <c r="J36" t="s">
        <v>15</v>
      </c>
      <c r="K36" s="4">
        <f>(Q1_Table[[#This Row],[Valuation]]-Q1_Table[[#This Row],[Funding]])/Q1_Table[[#This Row],[Funding]]</f>
        <v>21.5</v>
      </c>
    </row>
    <row r="37" spans="1:11" x14ac:dyDescent="0.2">
      <c r="A37" t="s">
        <v>1077</v>
      </c>
      <c r="B37" s="2">
        <v>2000000000</v>
      </c>
      <c r="C37" s="1">
        <v>44303</v>
      </c>
      <c r="D37" t="s">
        <v>17</v>
      </c>
      <c r="E37" t="s">
        <v>1078</v>
      </c>
      <c r="F37" t="s">
        <v>13</v>
      </c>
      <c r="G37" t="s">
        <v>14</v>
      </c>
      <c r="H37" s="3">
        <v>2013</v>
      </c>
      <c r="I37" s="7">
        <v>90000000</v>
      </c>
      <c r="J37" t="s">
        <v>1079</v>
      </c>
      <c r="K37" s="4">
        <f>(Q1_Table[[#This Row],[Valuation]]-Q1_Table[[#This Row],[Funding]])/Q1_Table[[#This Row],[Funding]]</f>
        <v>21.222222222222221</v>
      </c>
    </row>
    <row r="38" spans="1:11" x14ac:dyDescent="0.2">
      <c r="A38" t="s">
        <v>2144</v>
      </c>
      <c r="B38" s="2">
        <v>1000000000</v>
      </c>
      <c r="C38" s="1">
        <v>44627</v>
      </c>
      <c r="D38" t="s">
        <v>27</v>
      </c>
      <c r="E38" t="s">
        <v>101</v>
      </c>
      <c r="F38" t="s">
        <v>19</v>
      </c>
      <c r="G38" t="s">
        <v>20</v>
      </c>
      <c r="H38" s="3">
        <v>2018</v>
      </c>
      <c r="I38" s="7">
        <v>45000000</v>
      </c>
      <c r="J38" t="s">
        <v>2145</v>
      </c>
      <c r="K38" s="4">
        <f>(Q1_Table[[#This Row],[Valuation]]-Q1_Table[[#This Row],[Funding]])/Q1_Table[[#This Row],[Funding]]</f>
        <v>21.222222222222221</v>
      </c>
    </row>
    <row r="39" spans="1:11" x14ac:dyDescent="0.2">
      <c r="A39" t="s">
        <v>1796</v>
      </c>
      <c r="B39" s="2">
        <v>1000000000</v>
      </c>
      <c r="C39" s="1">
        <v>44447</v>
      </c>
      <c r="D39" t="s">
        <v>17</v>
      </c>
      <c r="E39" t="s">
        <v>229</v>
      </c>
      <c r="F39" t="s">
        <v>230</v>
      </c>
      <c r="G39" t="s">
        <v>20</v>
      </c>
      <c r="H39" s="3">
        <v>2020</v>
      </c>
      <c r="I39" s="7">
        <v>45000000</v>
      </c>
      <c r="J39" t="s">
        <v>1797</v>
      </c>
      <c r="K39" s="4">
        <f>(Q1_Table[[#This Row],[Valuation]]-Q1_Table[[#This Row],[Funding]])/Q1_Table[[#This Row],[Funding]]</f>
        <v>21.222222222222221</v>
      </c>
    </row>
    <row r="40" spans="1:11" x14ac:dyDescent="0.2">
      <c r="A40" t="s">
        <v>76</v>
      </c>
      <c r="B40" s="2">
        <v>20000000000</v>
      </c>
      <c r="C40" s="1">
        <v>42460</v>
      </c>
      <c r="D40" t="s">
        <v>23</v>
      </c>
      <c r="E40" t="s">
        <v>77</v>
      </c>
      <c r="F40" t="s">
        <v>13</v>
      </c>
      <c r="G40" t="s">
        <v>14</v>
      </c>
      <c r="H40" s="3">
        <v>2013</v>
      </c>
      <c r="I40" s="7">
        <v>918000000</v>
      </c>
      <c r="J40" t="s">
        <v>78</v>
      </c>
      <c r="K40" s="4">
        <f>(Q1_Table[[#This Row],[Valuation]]-Q1_Table[[#This Row],[Funding]])/Q1_Table[[#This Row],[Funding]]</f>
        <v>20.786492374727668</v>
      </c>
    </row>
    <row r="41" spans="1:11" x14ac:dyDescent="0.2">
      <c r="A41" t="s">
        <v>1268</v>
      </c>
      <c r="B41" s="2">
        <v>2000000000</v>
      </c>
      <c r="C41" s="1">
        <v>44552</v>
      </c>
      <c r="D41" t="s">
        <v>36</v>
      </c>
      <c r="E41" t="s">
        <v>28</v>
      </c>
      <c r="F41" t="s">
        <v>19</v>
      </c>
      <c r="G41" t="s">
        <v>20</v>
      </c>
      <c r="H41" s="3">
        <v>2000</v>
      </c>
      <c r="I41" s="7">
        <v>96000000</v>
      </c>
      <c r="J41" t="s">
        <v>571</v>
      </c>
      <c r="K41" s="4">
        <f>(Q1_Table[[#This Row],[Valuation]]-Q1_Table[[#This Row],[Funding]])/Q1_Table[[#This Row],[Funding]]</f>
        <v>19.833333333333332</v>
      </c>
    </row>
    <row r="42" spans="1:11" x14ac:dyDescent="0.2">
      <c r="A42" t="s">
        <v>87</v>
      </c>
      <c r="B42" s="2">
        <v>15000000000</v>
      </c>
      <c r="C42" s="1">
        <v>43891</v>
      </c>
      <c r="D42" t="s">
        <v>49</v>
      </c>
      <c r="E42" t="s">
        <v>12</v>
      </c>
      <c r="F42" t="s">
        <v>13</v>
      </c>
      <c r="G42" t="s">
        <v>14</v>
      </c>
      <c r="H42" s="3">
        <v>2016</v>
      </c>
      <c r="I42" s="7">
        <v>721000000</v>
      </c>
      <c r="J42" t="s">
        <v>88</v>
      </c>
      <c r="K42" s="4">
        <f>(Q1_Table[[#This Row],[Valuation]]-Q1_Table[[#This Row],[Funding]])/Q1_Table[[#This Row],[Funding]]</f>
        <v>19.804438280166437</v>
      </c>
    </row>
    <row r="43" spans="1:11" x14ac:dyDescent="0.2">
      <c r="A43" t="s">
        <v>707</v>
      </c>
      <c r="B43" s="2">
        <v>3000000000</v>
      </c>
      <c r="C43" s="1">
        <v>44656</v>
      </c>
      <c r="D43" t="s">
        <v>97</v>
      </c>
      <c r="E43" t="s">
        <v>708</v>
      </c>
      <c r="F43" t="s">
        <v>334</v>
      </c>
      <c r="G43" t="s">
        <v>33</v>
      </c>
      <c r="H43" s="3">
        <v>2013</v>
      </c>
      <c r="I43" s="7">
        <v>148000000</v>
      </c>
      <c r="J43" t="s">
        <v>709</v>
      </c>
      <c r="K43" s="4">
        <f>(Q1_Table[[#This Row],[Valuation]]-Q1_Table[[#This Row],[Funding]])/Q1_Table[[#This Row],[Funding]]</f>
        <v>19.27027027027027</v>
      </c>
    </row>
    <row r="44" spans="1:11" x14ac:dyDescent="0.2">
      <c r="A44" t="s">
        <v>183</v>
      </c>
      <c r="B44" s="2">
        <v>10000000000</v>
      </c>
      <c r="C44" s="1">
        <v>43376</v>
      </c>
      <c r="D44" t="s">
        <v>36</v>
      </c>
      <c r="E44" t="s">
        <v>28</v>
      </c>
      <c r="F44" t="s">
        <v>19</v>
      </c>
      <c r="G44" t="s">
        <v>20</v>
      </c>
      <c r="H44" s="3">
        <v>2011</v>
      </c>
      <c r="I44" s="7">
        <v>497000000</v>
      </c>
      <c r="J44" t="s">
        <v>184</v>
      </c>
      <c r="K44" s="4">
        <f>(Q1_Table[[#This Row],[Valuation]]-Q1_Table[[#This Row],[Funding]])/Q1_Table[[#This Row],[Funding]]</f>
        <v>19.120724346076457</v>
      </c>
    </row>
    <row r="45" spans="1:11" x14ac:dyDescent="0.2">
      <c r="A45" t="s">
        <v>41</v>
      </c>
      <c r="B45" s="2">
        <v>40000000000</v>
      </c>
      <c r="C45" s="1">
        <v>43587</v>
      </c>
      <c r="D45" t="s">
        <v>27</v>
      </c>
      <c r="E45" t="s">
        <v>42</v>
      </c>
      <c r="F45" t="s">
        <v>43</v>
      </c>
      <c r="G45" t="s">
        <v>33</v>
      </c>
      <c r="H45" s="3">
        <v>2012</v>
      </c>
      <c r="I45" s="7">
        <v>2000000000</v>
      </c>
      <c r="J45" t="s">
        <v>44</v>
      </c>
      <c r="K45" s="4">
        <f>(Q1_Table[[#This Row],[Valuation]]-Q1_Table[[#This Row],[Funding]])/Q1_Table[[#This Row],[Funding]]</f>
        <v>19</v>
      </c>
    </row>
    <row r="46" spans="1:11" x14ac:dyDescent="0.2">
      <c r="A46" t="s">
        <v>987</v>
      </c>
      <c r="B46" s="2">
        <v>2000000000</v>
      </c>
      <c r="C46" s="1">
        <v>44490</v>
      </c>
      <c r="D46" t="s">
        <v>27</v>
      </c>
      <c r="E46" t="s">
        <v>101</v>
      </c>
      <c r="F46" t="s">
        <v>19</v>
      </c>
      <c r="G46" t="s">
        <v>20</v>
      </c>
      <c r="H46" s="3">
        <v>2021</v>
      </c>
      <c r="I46" s="7">
        <v>100000000</v>
      </c>
      <c r="J46" t="s">
        <v>988</v>
      </c>
      <c r="K46" s="4">
        <f>(Q1_Table[[#This Row],[Valuation]]-Q1_Table[[#This Row],[Funding]])/Q1_Table[[#This Row],[Funding]]</f>
        <v>19</v>
      </c>
    </row>
    <row r="47" spans="1:11" x14ac:dyDescent="0.2">
      <c r="A47" t="s">
        <v>1348</v>
      </c>
      <c r="B47" s="2">
        <v>2000000000</v>
      </c>
      <c r="C47" s="1">
        <v>44607</v>
      </c>
      <c r="D47" t="s">
        <v>36</v>
      </c>
      <c r="E47" t="s">
        <v>224</v>
      </c>
      <c r="F47" t="s">
        <v>19</v>
      </c>
      <c r="G47" t="s">
        <v>20</v>
      </c>
      <c r="H47" s="3">
        <v>2011</v>
      </c>
      <c r="I47" s="7">
        <v>100000000</v>
      </c>
      <c r="J47" t="s">
        <v>1349</v>
      </c>
      <c r="K47" s="4">
        <f>(Q1_Table[[#This Row],[Valuation]]-Q1_Table[[#This Row],[Funding]])/Q1_Table[[#This Row],[Funding]]</f>
        <v>19</v>
      </c>
    </row>
    <row r="48" spans="1:11" x14ac:dyDescent="0.2">
      <c r="A48" t="s">
        <v>915</v>
      </c>
      <c r="B48" s="2">
        <v>2000000000</v>
      </c>
      <c r="C48" s="1">
        <v>43497</v>
      </c>
      <c r="D48" t="s">
        <v>23</v>
      </c>
      <c r="E48" t="s">
        <v>77</v>
      </c>
      <c r="F48" t="s">
        <v>13</v>
      </c>
      <c r="G48" t="s">
        <v>14</v>
      </c>
      <c r="H48" s="3">
        <v>2015</v>
      </c>
      <c r="I48" s="7">
        <v>101000000</v>
      </c>
      <c r="J48" t="s">
        <v>916</v>
      </c>
      <c r="K48" s="4">
        <f>(Q1_Table[[#This Row],[Valuation]]-Q1_Table[[#This Row],[Funding]])/Q1_Table[[#This Row],[Funding]]</f>
        <v>18.801980198019802</v>
      </c>
    </row>
    <row r="49" spans="1:11" x14ac:dyDescent="0.2">
      <c r="A49" t="s">
        <v>141</v>
      </c>
      <c r="B49" s="2">
        <v>11000000000</v>
      </c>
      <c r="C49" s="1">
        <v>44324</v>
      </c>
      <c r="D49" t="s">
        <v>49</v>
      </c>
      <c r="E49" t="s">
        <v>142</v>
      </c>
      <c r="F49" t="s">
        <v>13</v>
      </c>
      <c r="G49" t="s">
        <v>14</v>
      </c>
      <c r="H49" s="3">
        <v>1999</v>
      </c>
      <c r="I49" s="7">
        <v>558000000</v>
      </c>
      <c r="J49" t="s">
        <v>143</v>
      </c>
      <c r="K49" s="4">
        <f>(Q1_Table[[#This Row],[Valuation]]-Q1_Table[[#This Row],[Funding]])/Q1_Table[[#This Row],[Funding]]</f>
        <v>18.713261648745519</v>
      </c>
    </row>
    <row r="50" spans="1:11" x14ac:dyDescent="0.2">
      <c r="A50" t="s">
        <v>2293</v>
      </c>
      <c r="B50" s="2">
        <v>1000000000</v>
      </c>
      <c r="C50" s="1">
        <v>44461</v>
      </c>
      <c r="D50" t="s">
        <v>36</v>
      </c>
      <c r="E50" t="s">
        <v>28</v>
      </c>
      <c r="F50" t="s">
        <v>19</v>
      </c>
      <c r="G50" t="s">
        <v>20</v>
      </c>
      <c r="H50" s="3">
        <v>2016</v>
      </c>
      <c r="I50" s="7">
        <v>51000000</v>
      </c>
      <c r="J50" t="s">
        <v>2294</v>
      </c>
      <c r="K50" s="4">
        <f>(Q1_Table[[#This Row],[Valuation]]-Q1_Table[[#This Row],[Funding]])/Q1_Table[[#This Row],[Funding]]</f>
        <v>18.607843137254903</v>
      </c>
    </row>
    <row r="51" spans="1:11" x14ac:dyDescent="0.2">
      <c r="A51" t="s">
        <v>2413</v>
      </c>
      <c r="B51" s="2">
        <v>1000000000</v>
      </c>
      <c r="C51" s="1">
        <v>43383</v>
      </c>
      <c r="D51" t="s">
        <v>27</v>
      </c>
      <c r="E51" t="s">
        <v>2321</v>
      </c>
      <c r="F51" t="s">
        <v>19</v>
      </c>
      <c r="G51" t="s">
        <v>20</v>
      </c>
      <c r="H51" s="3">
        <v>2011</v>
      </c>
      <c r="I51" s="7">
        <v>51000000</v>
      </c>
      <c r="J51" t="s">
        <v>2414</v>
      </c>
      <c r="K51" s="4">
        <f>(Q1_Table[[#This Row],[Valuation]]-Q1_Table[[#This Row],[Funding]])/Q1_Table[[#This Row],[Funding]]</f>
        <v>18.607843137254903</v>
      </c>
    </row>
    <row r="52" spans="1:11" x14ac:dyDescent="0.2">
      <c r="A52" t="s">
        <v>83</v>
      </c>
      <c r="B52" s="2">
        <v>15000000000</v>
      </c>
      <c r="C52" s="1">
        <v>43802</v>
      </c>
      <c r="D52" t="s">
        <v>27</v>
      </c>
      <c r="E52" t="s">
        <v>42</v>
      </c>
      <c r="F52" t="s">
        <v>43</v>
      </c>
      <c r="G52" t="s">
        <v>33</v>
      </c>
      <c r="H52" s="3">
        <v>2016</v>
      </c>
      <c r="I52" s="7">
        <v>770000000</v>
      </c>
      <c r="J52" t="s">
        <v>84</v>
      </c>
      <c r="K52" s="4">
        <f>(Q1_Table[[#This Row],[Valuation]]-Q1_Table[[#This Row],[Funding]])/Q1_Table[[#This Row],[Funding]]</f>
        <v>18.480519480519479</v>
      </c>
    </row>
    <row r="53" spans="1:11" x14ac:dyDescent="0.2">
      <c r="A53" t="s">
        <v>630</v>
      </c>
      <c r="B53" s="2">
        <v>3000000000</v>
      </c>
      <c r="C53" s="1">
        <v>42501</v>
      </c>
      <c r="D53" t="s">
        <v>17</v>
      </c>
      <c r="E53" t="s">
        <v>24</v>
      </c>
      <c r="F53" t="s">
        <v>13</v>
      </c>
      <c r="G53" t="s">
        <v>14</v>
      </c>
      <c r="H53" s="3">
        <v>2006</v>
      </c>
      <c r="I53" s="7">
        <v>154000000</v>
      </c>
      <c r="J53" t="s">
        <v>631</v>
      </c>
      <c r="K53" s="4">
        <f>(Q1_Table[[#This Row],[Valuation]]-Q1_Table[[#This Row],[Funding]])/Q1_Table[[#This Row],[Funding]]</f>
        <v>18.480519480519479</v>
      </c>
    </row>
    <row r="54" spans="1:11" x14ac:dyDescent="0.2">
      <c r="A54" t="s">
        <v>1514</v>
      </c>
      <c r="B54" s="2">
        <v>1000000000</v>
      </c>
      <c r="C54" s="1">
        <v>42005</v>
      </c>
      <c r="D54" t="s">
        <v>213</v>
      </c>
      <c r="E54" t="s">
        <v>77</v>
      </c>
      <c r="F54" t="s">
        <v>13</v>
      </c>
      <c r="G54" t="s">
        <v>14</v>
      </c>
      <c r="H54" s="3">
        <v>2013</v>
      </c>
      <c r="I54" s="7">
        <v>52000000</v>
      </c>
      <c r="J54" t="s">
        <v>1515</v>
      </c>
      <c r="K54" s="4">
        <f>(Q1_Table[[#This Row],[Valuation]]-Q1_Table[[#This Row],[Funding]])/Q1_Table[[#This Row],[Funding]]</f>
        <v>18.23076923076923</v>
      </c>
    </row>
    <row r="55" spans="1:11" x14ac:dyDescent="0.2">
      <c r="A55" t="s">
        <v>1967</v>
      </c>
      <c r="B55" s="2">
        <v>1000000000</v>
      </c>
      <c r="C55" s="1">
        <v>43361</v>
      </c>
      <c r="D55" t="s">
        <v>36</v>
      </c>
      <c r="E55" t="s">
        <v>12</v>
      </c>
      <c r="F55" t="s">
        <v>13</v>
      </c>
      <c r="G55" t="s">
        <v>14</v>
      </c>
      <c r="H55" s="3">
        <v>2015</v>
      </c>
      <c r="I55" s="7">
        <v>53000000</v>
      </c>
      <c r="J55" t="s">
        <v>1968</v>
      </c>
      <c r="K55" s="4">
        <f>(Q1_Table[[#This Row],[Valuation]]-Q1_Table[[#This Row],[Funding]])/Q1_Table[[#This Row],[Funding]]</f>
        <v>17.867924528301888</v>
      </c>
    </row>
    <row r="56" spans="1:11" x14ac:dyDescent="0.2">
      <c r="A56" t="s">
        <v>470</v>
      </c>
      <c r="B56" s="2">
        <v>4000000000</v>
      </c>
      <c r="C56" s="1">
        <v>41954</v>
      </c>
      <c r="D56" t="s">
        <v>213</v>
      </c>
      <c r="E56" t="s">
        <v>189</v>
      </c>
      <c r="F56" t="s">
        <v>190</v>
      </c>
      <c r="G56" t="s">
        <v>14</v>
      </c>
      <c r="H56" s="3">
        <v>2012</v>
      </c>
      <c r="I56" s="7">
        <v>216000000</v>
      </c>
      <c r="J56" t="s">
        <v>471</v>
      </c>
      <c r="K56" s="4">
        <f>(Q1_Table[[#This Row],[Valuation]]-Q1_Table[[#This Row],[Funding]])/Q1_Table[[#This Row],[Funding]]</f>
        <v>17.518518518518519</v>
      </c>
    </row>
    <row r="57" spans="1:11" x14ac:dyDescent="0.2">
      <c r="A57" t="s">
        <v>165</v>
      </c>
      <c r="B57" s="2">
        <v>10000000000</v>
      </c>
      <c r="C57" s="1">
        <v>44497</v>
      </c>
      <c r="D57" t="s">
        <v>27</v>
      </c>
      <c r="E57" t="s">
        <v>28</v>
      </c>
      <c r="F57" t="s">
        <v>19</v>
      </c>
      <c r="G57" t="s">
        <v>20</v>
      </c>
      <c r="H57" s="3">
        <v>2017</v>
      </c>
      <c r="I57" s="7">
        <v>564000000</v>
      </c>
      <c r="J57" t="s">
        <v>166</v>
      </c>
      <c r="K57" s="4">
        <f>(Q1_Table[[#This Row],[Valuation]]-Q1_Table[[#This Row],[Funding]])/Q1_Table[[#This Row],[Funding]]</f>
        <v>16.730496453900709</v>
      </c>
    </row>
    <row r="58" spans="1:11" x14ac:dyDescent="0.2">
      <c r="A58" t="s">
        <v>94</v>
      </c>
      <c r="B58" s="2">
        <v>13000000000</v>
      </c>
      <c r="C58" s="1">
        <v>43445</v>
      </c>
      <c r="D58" t="s">
        <v>27</v>
      </c>
      <c r="E58" t="s">
        <v>28</v>
      </c>
      <c r="F58" t="s">
        <v>19</v>
      </c>
      <c r="G58" t="s">
        <v>20</v>
      </c>
      <c r="H58" s="3">
        <v>2012</v>
      </c>
      <c r="I58" s="7">
        <v>734000000</v>
      </c>
      <c r="J58" t="s">
        <v>95</v>
      </c>
      <c r="K58" s="4">
        <f>(Q1_Table[[#This Row],[Valuation]]-Q1_Table[[#This Row],[Funding]])/Q1_Table[[#This Row],[Funding]]</f>
        <v>16.711171662125341</v>
      </c>
    </row>
    <row r="59" spans="1:11" x14ac:dyDescent="0.2">
      <c r="A59" t="s">
        <v>868</v>
      </c>
      <c r="B59" s="2">
        <v>3000000000</v>
      </c>
      <c r="C59" s="1">
        <v>44376</v>
      </c>
      <c r="D59" t="s">
        <v>36</v>
      </c>
      <c r="E59" t="s">
        <v>869</v>
      </c>
      <c r="F59" t="s">
        <v>19</v>
      </c>
      <c r="G59" t="s">
        <v>20</v>
      </c>
      <c r="H59" s="3">
        <v>2010</v>
      </c>
      <c r="I59" s="7">
        <v>170000000</v>
      </c>
      <c r="J59" t="s">
        <v>870</v>
      </c>
      <c r="K59" s="4">
        <f>(Q1_Table[[#This Row],[Valuation]]-Q1_Table[[#This Row],[Funding]])/Q1_Table[[#This Row],[Funding]]</f>
        <v>16.647058823529413</v>
      </c>
    </row>
    <row r="60" spans="1:11" x14ac:dyDescent="0.2">
      <c r="A60" t="s">
        <v>159</v>
      </c>
      <c r="B60" s="2">
        <v>10000000000</v>
      </c>
      <c r="C60" s="1">
        <v>43256</v>
      </c>
      <c r="D60" t="s">
        <v>36</v>
      </c>
      <c r="E60" t="s">
        <v>160</v>
      </c>
      <c r="F60" t="s">
        <v>19</v>
      </c>
      <c r="G60" t="s">
        <v>20</v>
      </c>
      <c r="H60" s="3">
        <v>2001</v>
      </c>
      <c r="I60" s="7">
        <v>572000000</v>
      </c>
      <c r="J60" t="s">
        <v>161</v>
      </c>
      <c r="K60" s="4">
        <f>(Q1_Table[[#This Row],[Valuation]]-Q1_Table[[#This Row],[Funding]])/Q1_Table[[#This Row],[Funding]]</f>
        <v>16.482517482517483</v>
      </c>
    </row>
    <row r="61" spans="1:11" x14ac:dyDescent="0.2">
      <c r="A61" t="s">
        <v>383</v>
      </c>
      <c r="B61" s="2">
        <v>5000000000</v>
      </c>
      <c r="C61" s="1">
        <v>44286</v>
      </c>
      <c r="D61" t="s">
        <v>27</v>
      </c>
      <c r="E61" t="s">
        <v>42</v>
      </c>
      <c r="F61" t="s">
        <v>43</v>
      </c>
      <c r="G61" t="s">
        <v>33</v>
      </c>
      <c r="H61" s="3">
        <v>2014</v>
      </c>
      <c r="I61" s="7">
        <v>286000000</v>
      </c>
      <c r="J61" t="s">
        <v>384</v>
      </c>
      <c r="K61" s="4">
        <f>(Q1_Table[[#This Row],[Valuation]]-Q1_Table[[#This Row],[Funding]])/Q1_Table[[#This Row],[Funding]]</f>
        <v>16.482517482517483</v>
      </c>
    </row>
    <row r="62" spans="1:11" x14ac:dyDescent="0.2">
      <c r="A62" t="s">
        <v>616</v>
      </c>
      <c r="B62" s="2">
        <v>4000000000</v>
      </c>
      <c r="C62" s="1">
        <v>44203</v>
      </c>
      <c r="D62" t="s">
        <v>36</v>
      </c>
      <c r="E62" t="s">
        <v>617</v>
      </c>
      <c r="F62" t="s">
        <v>230</v>
      </c>
      <c r="G62" t="s">
        <v>20</v>
      </c>
      <c r="H62" s="3">
        <v>2000</v>
      </c>
      <c r="I62" s="7">
        <v>230000000</v>
      </c>
      <c r="J62" t="s">
        <v>618</v>
      </c>
      <c r="K62" s="4">
        <f>(Q1_Table[[#This Row],[Valuation]]-Q1_Table[[#This Row],[Funding]])/Q1_Table[[#This Row],[Funding]]</f>
        <v>16.391304347826086</v>
      </c>
    </row>
    <row r="63" spans="1:11" x14ac:dyDescent="0.2">
      <c r="A63" t="s">
        <v>1333</v>
      </c>
      <c r="B63" s="2">
        <v>2000000000</v>
      </c>
      <c r="C63" s="1">
        <v>44461</v>
      </c>
      <c r="D63" t="s">
        <v>11</v>
      </c>
      <c r="E63" t="s">
        <v>77</v>
      </c>
      <c r="F63" t="s">
        <v>13</v>
      </c>
      <c r="G63" t="s">
        <v>14</v>
      </c>
      <c r="H63" s="3">
        <v>2016</v>
      </c>
      <c r="I63" s="7">
        <v>115000000</v>
      </c>
      <c r="J63" t="s">
        <v>1334</v>
      </c>
      <c r="K63" s="4">
        <f>(Q1_Table[[#This Row],[Valuation]]-Q1_Table[[#This Row],[Funding]])/Q1_Table[[#This Row],[Funding]]</f>
        <v>16.391304347826086</v>
      </c>
    </row>
    <row r="64" spans="1:11" x14ac:dyDescent="0.2">
      <c r="A64" t="s">
        <v>993</v>
      </c>
      <c r="B64" s="2">
        <v>2000000000</v>
      </c>
      <c r="C64" s="1">
        <v>44484</v>
      </c>
      <c r="D64" t="s">
        <v>27</v>
      </c>
      <c r="E64" t="s">
        <v>28</v>
      </c>
      <c r="F64" t="s">
        <v>19</v>
      </c>
      <c r="G64" t="s">
        <v>20</v>
      </c>
      <c r="H64" s="3">
        <v>2017</v>
      </c>
      <c r="I64" s="7">
        <v>119000000</v>
      </c>
      <c r="J64" t="s">
        <v>994</v>
      </c>
      <c r="K64" s="4">
        <f>(Q1_Table[[#This Row],[Valuation]]-Q1_Table[[#This Row],[Funding]])/Q1_Table[[#This Row],[Funding]]</f>
        <v>15.806722689075631</v>
      </c>
    </row>
    <row r="65" spans="1:11" x14ac:dyDescent="0.2">
      <c r="A65" t="s">
        <v>893</v>
      </c>
      <c r="B65" s="2">
        <v>3000000000</v>
      </c>
      <c r="C65" s="1">
        <v>43804</v>
      </c>
      <c r="D65" t="s">
        <v>17</v>
      </c>
      <c r="E65" t="s">
        <v>420</v>
      </c>
      <c r="F65" t="s">
        <v>421</v>
      </c>
      <c r="G65" t="s">
        <v>413</v>
      </c>
      <c r="H65" s="3">
        <v>2011</v>
      </c>
      <c r="I65" s="7">
        <v>180000000</v>
      </c>
      <c r="J65" t="s">
        <v>894</v>
      </c>
      <c r="K65" s="4">
        <f>(Q1_Table[[#This Row],[Valuation]]-Q1_Table[[#This Row],[Funding]])/Q1_Table[[#This Row],[Funding]]</f>
        <v>15.666666666666666</v>
      </c>
    </row>
    <row r="66" spans="1:11" x14ac:dyDescent="0.2">
      <c r="A66" t="s">
        <v>1083</v>
      </c>
      <c r="B66" s="2">
        <v>2000000000</v>
      </c>
      <c r="C66" s="1">
        <v>42839</v>
      </c>
      <c r="D66" t="s">
        <v>11</v>
      </c>
      <c r="E66" t="s">
        <v>1084</v>
      </c>
      <c r="F66" t="s">
        <v>1085</v>
      </c>
      <c r="G66" t="s">
        <v>20</v>
      </c>
      <c r="H66" s="3">
        <v>2006</v>
      </c>
      <c r="I66" s="7">
        <v>120000000</v>
      </c>
      <c r="J66" t="s">
        <v>1086</v>
      </c>
      <c r="K66" s="4">
        <f>(Q1_Table[[#This Row],[Valuation]]-Q1_Table[[#This Row],[Funding]])/Q1_Table[[#This Row],[Funding]]</f>
        <v>15.666666666666666</v>
      </c>
    </row>
    <row r="67" spans="1:11" x14ac:dyDescent="0.2">
      <c r="A67" t="s">
        <v>2295</v>
      </c>
      <c r="B67" s="2">
        <v>1000000000</v>
      </c>
      <c r="C67" s="1">
        <v>43297</v>
      </c>
      <c r="D67" t="s">
        <v>49</v>
      </c>
      <c r="E67" t="s">
        <v>101</v>
      </c>
      <c r="F67" t="s">
        <v>19</v>
      </c>
      <c r="G67" t="s">
        <v>20</v>
      </c>
      <c r="H67" s="3">
        <v>2016</v>
      </c>
      <c r="I67" s="7">
        <v>60000000</v>
      </c>
      <c r="J67" t="s">
        <v>2296</v>
      </c>
      <c r="K67" s="4">
        <f>(Q1_Table[[#This Row],[Valuation]]-Q1_Table[[#This Row],[Funding]])/Q1_Table[[#This Row],[Funding]]</f>
        <v>15.666666666666666</v>
      </c>
    </row>
    <row r="68" spans="1:11" x14ac:dyDescent="0.2">
      <c r="A68" t="s">
        <v>1368</v>
      </c>
      <c r="B68" s="2">
        <v>2000000000</v>
      </c>
      <c r="C68" s="1">
        <v>44307</v>
      </c>
      <c r="D68" t="s">
        <v>11</v>
      </c>
      <c r="E68" t="s">
        <v>28</v>
      </c>
      <c r="F68" t="s">
        <v>19</v>
      </c>
      <c r="G68" t="s">
        <v>20</v>
      </c>
      <c r="H68" s="3">
        <v>2013</v>
      </c>
      <c r="I68" s="7">
        <v>121000000</v>
      </c>
      <c r="J68" t="s">
        <v>1369</v>
      </c>
      <c r="K68" s="4">
        <f>(Q1_Table[[#This Row],[Valuation]]-Q1_Table[[#This Row],[Funding]])/Q1_Table[[#This Row],[Funding]]</f>
        <v>15.528925619834711</v>
      </c>
    </row>
    <row r="69" spans="1:11" x14ac:dyDescent="0.2">
      <c r="A69" t="s">
        <v>286</v>
      </c>
      <c r="B69" s="2">
        <v>7000000000</v>
      </c>
      <c r="C69" s="1">
        <v>44519</v>
      </c>
      <c r="D69" t="s">
        <v>27</v>
      </c>
      <c r="E69" t="s">
        <v>101</v>
      </c>
      <c r="F69" t="s">
        <v>19</v>
      </c>
      <c r="G69" t="s">
        <v>20</v>
      </c>
      <c r="H69" s="3">
        <v>2015</v>
      </c>
      <c r="I69" s="7">
        <v>424000000</v>
      </c>
      <c r="J69" t="s">
        <v>287</v>
      </c>
      <c r="K69" s="4">
        <f>(Q1_Table[[#This Row],[Valuation]]-Q1_Table[[#This Row],[Funding]])/Q1_Table[[#This Row],[Funding]]</f>
        <v>15.509433962264151</v>
      </c>
    </row>
    <row r="70" spans="1:11" x14ac:dyDescent="0.2">
      <c r="A70" t="s">
        <v>54</v>
      </c>
      <c r="B70" s="2">
        <v>33000000000</v>
      </c>
      <c r="C70" s="1">
        <v>43216</v>
      </c>
      <c r="D70" t="s">
        <v>27</v>
      </c>
      <c r="E70" t="s">
        <v>42</v>
      </c>
      <c r="F70" t="s">
        <v>43</v>
      </c>
      <c r="G70" t="s">
        <v>33</v>
      </c>
      <c r="H70" s="3">
        <v>2015</v>
      </c>
      <c r="I70" s="7">
        <v>2000000000</v>
      </c>
      <c r="J70" t="s">
        <v>55</v>
      </c>
      <c r="K70" s="4">
        <f>(Q1_Table[[#This Row],[Valuation]]-Q1_Table[[#This Row],[Funding]])/Q1_Table[[#This Row],[Funding]]</f>
        <v>15.5</v>
      </c>
    </row>
    <row r="71" spans="1:11" x14ac:dyDescent="0.2">
      <c r="A71" t="s">
        <v>1460</v>
      </c>
      <c r="B71" s="2">
        <v>1000000000</v>
      </c>
      <c r="C71" s="1">
        <v>43616</v>
      </c>
      <c r="D71" t="s">
        <v>97</v>
      </c>
      <c r="E71" t="s">
        <v>1461</v>
      </c>
      <c r="F71" t="s">
        <v>190</v>
      </c>
      <c r="G71" t="s">
        <v>14</v>
      </c>
      <c r="H71" s="3">
        <v>2000</v>
      </c>
      <c r="I71" s="7">
        <v>62000000</v>
      </c>
      <c r="J71" t="s">
        <v>1462</v>
      </c>
      <c r="K71" s="4">
        <f>(Q1_Table[[#This Row],[Valuation]]-Q1_Table[[#This Row],[Funding]])/Q1_Table[[#This Row],[Funding]]</f>
        <v>15.129032258064516</v>
      </c>
    </row>
    <row r="72" spans="1:11" x14ac:dyDescent="0.2">
      <c r="A72" t="s">
        <v>2326</v>
      </c>
      <c r="B72" s="2">
        <v>1000000000</v>
      </c>
      <c r="C72" s="1">
        <v>43964</v>
      </c>
      <c r="D72" t="s">
        <v>68</v>
      </c>
      <c r="E72" t="s">
        <v>28</v>
      </c>
      <c r="F72" t="s">
        <v>19</v>
      </c>
      <c r="G72" t="s">
        <v>20</v>
      </c>
      <c r="H72" s="3">
        <v>2005</v>
      </c>
      <c r="I72" s="7">
        <v>62000000</v>
      </c>
      <c r="J72" t="s">
        <v>2327</v>
      </c>
      <c r="K72" s="4">
        <f>(Q1_Table[[#This Row],[Valuation]]-Q1_Table[[#This Row],[Funding]])/Q1_Table[[#This Row],[Funding]]</f>
        <v>15.129032258064516</v>
      </c>
    </row>
    <row r="73" spans="1:11" x14ac:dyDescent="0.2">
      <c r="A73" t="s">
        <v>859</v>
      </c>
      <c r="B73" s="2">
        <v>3000000000</v>
      </c>
      <c r="C73" s="1">
        <v>44574</v>
      </c>
      <c r="D73" t="s">
        <v>27</v>
      </c>
      <c r="E73" t="s">
        <v>28</v>
      </c>
      <c r="F73" t="s">
        <v>19</v>
      </c>
      <c r="G73" t="s">
        <v>20</v>
      </c>
      <c r="H73" s="3">
        <v>2017</v>
      </c>
      <c r="I73" s="7">
        <v>187000000</v>
      </c>
      <c r="J73" t="s">
        <v>860</v>
      </c>
      <c r="K73" s="4">
        <f>(Q1_Table[[#This Row],[Valuation]]-Q1_Table[[#This Row],[Funding]])/Q1_Table[[#This Row],[Funding]]</f>
        <v>15.042780748663102</v>
      </c>
    </row>
    <row r="74" spans="1:11" x14ac:dyDescent="0.2">
      <c r="A74" t="s">
        <v>59</v>
      </c>
      <c r="B74" s="2">
        <v>32000000000</v>
      </c>
      <c r="C74" s="1">
        <v>44397</v>
      </c>
      <c r="D74" t="s">
        <v>27</v>
      </c>
      <c r="F74" t="s">
        <v>60</v>
      </c>
      <c r="G74" t="s">
        <v>20</v>
      </c>
      <c r="H74" s="3">
        <v>2018</v>
      </c>
      <c r="I74" s="7">
        <v>2000000000</v>
      </c>
      <c r="J74" t="s">
        <v>61</v>
      </c>
      <c r="K74" s="4">
        <f>(Q1_Table[[#This Row],[Valuation]]-Q1_Table[[#This Row],[Funding]])/Q1_Table[[#This Row],[Funding]]</f>
        <v>15</v>
      </c>
    </row>
    <row r="75" spans="1:11" x14ac:dyDescent="0.2">
      <c r="A75" t="s">
        <v>589</v>
      </c>
      <c r="B75" s="2">
        <v>4000000000</v>
      </c>
      <c r="C75" s="1">
        <v>44363</v>
      </c>
      <c r="D75" t="s">
        <v>36</v>
      </c>
      <c r="E75" t="s">
        <v>590</v>
      </c>
      <c r="F75" t="s">
        <v>591</v>
      </c>
      <c r="G75" t="s">
        <v>33</v>
      </c>
      <c r="H75" s="3">
        <v>2011</v>
      </c>
      <c r="I75" s="7">
        <v>250000000</v>
      </c>
      <c r="J75" t="s">
        <v>592</v>
      </c>
      <c r="K75" s="4">
        <f>(Q1_Table[[#This Row],[Valuation]]-Q1_Table[[#This Row],[Funding]])/Q1_Table[[#This Row],[Funding]]</f>
        <v>15</v>
      </c>
    </row>
    <row r="76" spans="1:11" x14ac:dyDescent="0.2">
      <c r="A76" t="s">
        <v>1080</v>
      </c>
      <c r="B76" s="2">
        <v>2000000000</v>
      </c>
      <c r="C76" s="1">
        <v>44335</v>
      </c>
      <c r="D76" t="s">
        <v>133</v>
      </c>
      <c r="E76" t="s">
        <v>301</v>
      </c>
      <c r="F76" t="s">
        <v>13</v>
      </c>
      <c r="G76" t="s">
        <v>14</v>
      </c>
      <c r="H76" s="3">
        <v>2014</v>
      </c>
      <c r="I76" s="7">
        <v>125000000</v>
      </c>
      <c r="J76" t="s">
        <v>912</v>
      </c>
      <c r="K76" s="4">
        <f>(Q1_Table[[#This Row],[Valuation]]-Q1_Table[[#This Row],[Funding]])/Q1_Table[[#This Row],[Funding]]</f>
        <v>15</v>
      </c>
    </row>
    <row r="77" spans="1:11" x14ac:dyDescent="0.2">
      <c r="A77" t="s">
        <v>895</v>
      </c>
      <c r="B77" s="2">
        <v>2000000000</v>
      </c>
      <c r="C77" s="1">
        <v>44453</v>
      </c>
      <c r="D77" t="s">
        <v>36</v>
      </c>
      <c r="E77" t="s">
        <v>896</v>
      </c>
      <c r="F77" t="s">
        <v>19</v>
      </c>
      <c r="G77" t="s">
        <v>20</v>
      </c>
      <c r="H77" s="3">
        <v>2017</v>
      </c>
      <c r="I77" s="7">
        <v>127000000</v>
      </c>
      <c r="J77" t="s">
        <v>897</v>
      </c>
      <c r="K77" s="4">
        <f>(Q1_Table[[#This Row],[Valuation]]-Q1_Table[[#This Row],[Funding]])/Q1_Table[[#This Row],[Funding]]</f>
        <v>14.748031496062993</v>
      </c>
    </row>
    <row r="78" spans="1:11" x14ac:dyDescent="0.2">
      <c r="A78" t="s">
        <v>123</v>
      </c>
      <c r="B78" s="2">
        <v>12000000000</v>
      </c>
      <c r="C78" s="1">
        <v>43287</v>
      </c>
      <c r="D78" t="s">
        <v>124</v>
      </c>
      <c r="E78" t="s">
        <v>12</v>
      </c>
      <c r="F78" t="s">
        <v>13</v>
      </c>
      <c r="G78" t="s">
        <v>14</v>
      </c>
      <c r="H78" s="3">
        <v>2015</v>
      </c>
      <c r="I78" s="7">
        <v>765000000</v>
      </c>
      <c r="J78" t="s">
        <v>125</v>
      </c>
      <c r="K78" s="4">
        <f>(Q1_Table[[#This Row],[Valuation]]-Q1_Table[[#This Row],[Funding]])/Q1_Table[[#This Row],[Funding]]</f>
        <v>14.686274509803921</v>
      </c>
    </row>
    <row r="79" spans="1:11" x14ac:dyDescent="0.2">
      <c r="A79" t="s">
        <v>266</v>
      </c>
      <c r="B79" s="2">
        <v>7000000000</v>
      </c>
      <c r="C79" s="1">
        <v>44047</v>
      </c>
      <c r="D79" t="s">
        <v>36</v>
      </c>
      <c r="E79" t="s">
        <v>28</v>
      </c>
      <c r="F79" t="s">
        <v>19</v>
      </c>
      <c r="G79" t="s">
        <v>20</v>
      </c>
      <c r="H79" s="3">
        <v>2017</v>
      </c>
      <c r="I79" s="7">
        <v>447000000</v>
      </c>
      <c r="J79" t="s">
        <v>267</v>
      </c>
      <c r="K79" s="4">
        <f>(Q1_Table[[#This Row],[Valuation]]-Q1_Table[[#This Row],[Funding]])/Q1_Table[[#This Row],[Funding]]</f>
        <v>14.659955257270694</v>
      </c>
    </row>
    <row r="80" spans="1:11" x14ac:dyDescent="0.2">
      <c r="A80" t="s">
        <v>2033</v>
      </c>
      <c r="B80" s="2">
        <v>1000000000</v>
      </c>
      <c r="C80" s="1">
        <v>44607</v>
      </c>
      <c r="D80" t="s">
        <v>36</v>
      </c>
      <c r="E80" t="s">
        <v>1918</v>
      </c>
      <c r="F80" t="s">
        <v>230</v>
      </c>
      <c r="G80" t="s">
        <v>20</v>
      </c>
      <c r="H80" s="3">
        <v>2020</v>
      </c>
      <c r="I80" s="7">
        <v>64000000</v>
      </c>
      <c r="J80" t="s">
        <v>2034</v>
      </c>
      <c r="K80" s="4">
        <f>(Q1_Table[[#This Row],[Valuation]]-Q1_Table[[#This Row],[Funding]])/Q1_Table[[#This Row],[Funding]]</f>
        <v>14.625</v>
      </c>
    </row>
    <row r="81" spans="1:11" x14ac:dyDescent="0.2">
      <c r="A81" t="s">
        <v>1051</v>
      </c>
      <c r="B81" s="2">
        <v>2000000000</v>
      </c>
      <c r="C81" s="1">
        <v>44608</v>
      </c>
      <c r="D81" t="s">
        <v>36</v>
      </c>
      <c r="E81" t="s">
        <v>437</v>
      </c>
      <c r="F81" t="s">
        <v>19</v>
      </c>
      <c r="G81" t="s">
        <v>20</v>
      </c>
      <c r="H81" s="3">
        <v>2019</v>
      </c>
      <c r="I81" s="7">
        <v>129000000</v>
      </c>
      <c r="J81" t="s">
        <v>1052</v>
      </c>
      <c r="K81" s="4">
        <f>(Q1_Table[[#This Row],[Valuation]]-Q1_Table[[#This Row],[Funding]])/Q1_Table[[#This Row],[Funding]]</f>
        <v>14.503875968992247</v>
      </c>
    </row>
    <row r="82" spans="1:11" x14ac:dyDescent="0.2">
      <c r="A82" t="s">
        <v>85</v>
      </c>
      <c r="B82" s="2">
        <v>15000000000</v>
      </c>
      <c r="C82" s="1">
        <v>43210</v>
      </c>
      <c r="D82" t="s">
        <v>36</v>
      </c>
      <c r="E82" t="s">
        <v>28</v>
      </c>
      <c r="F82" t="s">
        <v>19</v>
      </c>
      <c r="G82" t="s">
        <v>20</v>
      </c>
      <c r="H82" s="3">
        <v>2012</v>
      </c>
      <c r="I82" s="7">
        <v>979000000</v>
      </c>
      <c r="J82" t="s">
        <v>86</v>
      </c>
      <c r="K82" s="4">
        <f>(Q1_Table[[#This Row],[Valuation]]-Q1_Table[[#This Row],[Funding]])/Q1_Table[[#This Row],[Funding]]</f>
        <v>14.321756894790603</v>
      </c>
    </row>
    <row r="83" spans="1:11" x14ac:dyDescent="0.2">
      <c r="A83" t="s">
        <v>464</v>
      </c>
      <c r="B83" s="2">
        <v>4000000000</v>
      </c>
      <c r="C83" s="1">
        <v>43977</v>
      </c>
      <c r="D83" t="s">
        <v>213</v>
      </c>
      <c r="F83" t="s">
        <v>465</v>
      </c>
      <c r="G83" t="s">
        <v>14</v>
      </c>
      <c r="H83" s="3">
        <v>2015</v>
      </c>
      <c r="I83" s="7">
        <v>263000000</v>
      </c>
      <c r="J83" t="s">
        <v>466</v>
      </c>
      <c r="K83" s="4">
        <f>(Q1_Table[[#This Row],[Valuation]]-Q1_Table[[#This Row],[Funding]])/Q1_Table[[#This Row],[Funding]]</f>
        <v>14.209125475285171</v>
      </c>
    </row>
    <row r="84" spans="1:11" x14ac:dyDescent="0.2">
      <c r="A84" t="s">
        <v>541</v>
      </c>
      <c r="B84" s="2">
        <v>4000000000</v>
      </c>
      <c r="C84" s="1">
        <v>43937</v>
      </c>
      <c r="D84" t="s">
        <v>52</v>
      </c>
      <c r="E84" t="s">
        <v>101</v>
      </c>
      <c r="F84" t="s">
        <v>19</v>
      </c>
      <c r="G84" t="s">
        <v>20</v>
      </c>
      <c r="H84" s="3">
        <v>2016</v>
      </c>
      <c r="I84" s="7">
        <v>263000000</v>
      </c>
      <c r="J84" t="s">
        <v>542</v>
      </c>
      <c r="K84" s="4">
        <f>(Q1_Table[[#This Row],[Valuation]]-Q1_Table[[#This Row],[Funding]])/Q1_Table[[#This Row],[Funding]]</f>
        <v>14.209125475285171</v>
      </c>
    </row>
    <row r="85" spans="1:11" x14ac:dyDescent="0.2">
      <c r="A85" t="s">
        <v>120</v>
      </c>
      <c r="B85" s="2">
        <v>12000000000</v>
      </c>
      <c r="C85" s="1">
        <v>43318</v>
      </c>
      <c r="D85" t="s">
        <v>97</v>
      </c>
      <c r="E85" t="s">
        <v>121</v>
      </c>
      <c r="F85" t="s">
        <v>19</v>
      </c>
      <c r="G85" t="s">
        <v>20</v>
      </c>
      <c r="H85" s="3">
        <v>2008</v>
      </c>
      <c r="I85" s="7">
        <v>799000000</v>
      </c>
      <c r="J85" t="s">
        <v>122</v>
      </c>
      <c r="K85" s="4">
        <f>(Q1_Table[[#This Row],[Valuation]]-Q1_Table[[#This Row],[Funding]])/Q1_Table[[#This Row],[Funding]]</f>
        <v>14.018773466833542</v>
      </c>
    </row>
    <row r="86" spans="1:11" x14ac:dyDescent="0.2">
      <c r="A86" t="s">
        <v>126</v>
      </c>
      <c r="B86" s="2">
        <v>12000000000</v>
      </c>
      <c r="C86" s="1">
        <v>44482</v>
      </c>
      <c r="D86" t="s">
        <v>36</v>
      </c>
      <c r="E86" t="s">
        <v>127</v>
      </c>
      <c r="F86" t="s">
        <v>19</v>
      </c>
      <c r="G86" t="s">
        <v>20</v>
      </c>
      <c r="H86" s="3">
        <v>2003</v>
      </c>
      <c r="I86" s="7">
        <v>800000000</v>
      </c>
      <c r="J86" t="s">
        <v>128</v>
      </c>
      <c r="K86" s="4">
        <f>(Q1_Table[[#This Row],[Valuation]]-Q1_Table[[#This Row],[Funding]])/Q1_Table[[#This Row],[Funding]]</f>
        <v>14</v>
      </c>
    </row>
    <row r="87" spans="1:11" x14ac:dyDescent="0.2">
      <c r="A87" t="s">
        <v>745</v>
      </c>
      <c r="B87" s="2">
        <v>3000000000</v>
      </c>
      <c r="C87" s="1">
        <v>44453</v>
      </c>
      <c r="D87" t="s">
        <v>36</v>
      </c>
      <c r="E87" t="s">
        <v>746</v>
      </c>
      <c r="F87" t="s">
        <v>19</v>
      </c>
      <c r="G87" t="s">
        <v>20</v>
      </c>
      <c r="H87" s="3">
        <v>2008</v>
      </c>
      <c r="I87" s="7">
        <v>200000000</v>
      </c>
      <c r="J87" t="s">
        <v>747</v>
      </c>
      <c r="K87" s="4">
        <f>(Q1_Table[[#This Row],[Valuation]]-Q1_Table[[#This Row],[Funding]])/Q1_Table[[#This Row],[Funding]]</f>
        <v>14</v>
      </c>
    </row>
    <row r="88" spans="1:11" x14ac:dyDescent="0.2">
      <c r="A88" t="s">
        <v>1723</v>
      </c>
      <c r="B88" s="2">
        <v>1000000000</v>
      </c>
      <c r="C88" s="1">
        <v>43395</v>
      </c>
      <c r="D88" t="s">
        <v>17</v>
      </c>
      <c r="E88" t="s">
        <v>189</v>
      </c>
      <c r="F88" t="s">
        <v>190</v>
      </c>
      <c r="G88" t="s">
        <v>14</v>
      </c>
      <c r="H88" s="3">
        <v>2003</v>
      </c>
      <c r="I88" s="7">
        <v>67000000</v>
      </c>
      <c r="J88" t="s">
        <v>1724</v>
      </c>
      <c r="K88" s="4">
        <f>(Q1_Table[[#This Row],[Valuation]]-Q1_Table[[#This Row],[Funding]])/Q1_Table[[#This Row],[Funding]]</f>
        <v>13.925373134328359</v>
      </c>
    </row>
    <row r="89" spans="1:11" x14ac:dyDescent="0.2">
      <c r="A89" t="s">
        <v>351</v>
      </c>
      <c r="B89" s="2">
        <v>6000000000</v>
      </c>
      <c r="C89" s="1">
        <v>44145</v>
      </c>
      <c r="D89" t="s">
        <v>27</v>
      </c>
      <c r="E89" t="s">
        <v>101</v>
      </c>
      <c r="F89" t="s">
        <v>19</v>
      </c>
      <c r="G89" t="s">
        <v>20</v>
      </c>
      <c r="H89" s="3">
        <v>2018</v>
      </c>
      <c r="I89" s="7">
        <v>405000000</v>
      </c>
      <c r="J89" t="s">
        <v>352</v>
      </c>
      <c r="K89" s="4">
        <f>(Q1_Table[[#This Row],[Valuation]]-Q1_Table[[#This Row],[Funding]])/Q1_Table[[#This Row],[Funding]]</f>
        <v>13.814814814814815</v>
      </c>
    </row>
    <row r="90" spans="1:11" x14ac:dyDescent="0.2">
      <c r="A90" t="s">
        <v>927</v>
      </c>
      <c r="B90" s="2">
        <v>2000000000</v>
      </c>
      <c r="C90" s="1">
        <v>43290</v>
      </c>
      <c r="D90" t="s">
        <v>52</v>
      </c>
      <c r="E90" t="s">
        <v>12</v>
      </c>
      <c r="F90" t="s">
        <v>13</v>
      </c>
      <c r="G90" t="s">
        <v>14</v>
      </c>
      <c r="H90" s="3">
        <v>2010</v>
      </c>
      <c r="I90" s="7">
        <v>137000000</v>
      </c>
      <c r="J90" t="s">
        <v>928</v>
      </c>
      <c r="K90" s="4">
        <f>(Q1_Table[[#This Row],[Valuation]]-Q1_Table[[#This Row],[Funding]])/Q1_Table[[#This Row],[Funding]]</f>
        <v>13.598540145985401</v>
      </c>
    </row>
    <row r="91" spans="1:11" x14ac:dyDescent="0.2">
      <c r="A91" t="s">
        <v>235</v>
      </c>
      <c r="B91" s="2">
        <v>8000000000</v>
      </c>
      <c r="C91" s="1">
        <v>44110</v>
      </c>
      <c r="D91" t="s">
        <v>27</v>
      </c>
      <c r="E91" t="s">
        <v>236</v>
      </c>
      <c r="F91" t="s">
        <v>19</v>
      </c>
      <c r="G91" t="s">
        <v>20</v>
      </c>
      <c r="H91" s="3">
        <v>2010</v>
      </c>
      <c r="I91" s="7">
        <v>549000000</v>
      </c>
      <c r="J91" t="s">
        <v>237</v>
      </c>
      <c r="K91" s="4">
        <f>(Q1_Table[[#This Row],[Valuation]]-Q1_Table[[#This Row],[Funding]])/Q1_Table[[#This Row],[Funding]]</f>
        <v>13.571948998178506</v>
      </c>
    </row>
    <row r="92" spans="1:11" x14ac:dyDescent="0.2">
      <c r="A92" t="s">
        <v>349</v>
      </c>
      <c r="B92" s="2">
        <v>6000000000</v>
      </c>
      <c r="C92" s="1">
        <v>44300</v>
      </c>
      <c r="D92" t="s">
        <v>36</v>
      </c>
      <c r="E92" t="s">
        <v>28</v>
      </c>
      <c r="F92" t="s">
        <v>19</v>
      </c>
      <c r="G92" t="s">
        <v>20</v>
      </c>
      <c r="H92" s="3">
        <v>2012</v>
      </c>
      <c r="I92" s="7">
        <v>412000000</v>
      </c>
      <c r="J92" t="s">
        <v>350</v>
      </c>
      <c r="K92" s="4">
        <f>(Q1_Table[[#This Row],[Valuation]]-Q1_Table[[#This Row],[Funding]])/Q1_Table[[#This Row],[Funding]]</f>
        <v>13.563106796116505</v>
      </c>
    </row>
    <row r="93" spans="1:11" x14ac:dyDescent="0.2">
      <c r="A93" t="s">
        <v>173</v>
      </c>
      <c r="B93" s="2">
        <v>10000000000</v>
      </c>
      <c r="C93" s="1">
        <v>42356</v>
      </c>
      <c r="D93" t="s">
        <v>27</v>
      </c>
      <c r="E93" t="s">
        <v>28</v>
      </c>
      <c r="F93" t="s">
        <v>19</v>
      </c>
      <c r="G93" t="s">
        <v>20</v>
      </c>
      <c r="H93" s="3">
        <v>2011</v>
      </c>
      <c r="I93" s="7">
        <v>691000000</v>
      </c>
      <c r="J93" t="s">
        <v>174</v>
      </c>
      <c r="K93" s="4">
        <f>(Q1_Table[[#This Row],[Valuation]]-Q1_Table[[#This Row],[Funding]])/Q1_Table[[#This Row],[Funding]]</f>
        <v>13.471780028943559</v>
      </c>
    </row>
    <row r="94" spans="1:11" x14ac:dyDescent="0.2">
      <c r="A94" t="s">
        <v>338</v>
      </c>
      <c r="B94" s="2">
        <v>6000000000</v>
      </c>
      <c r="C94" s="1">
        <v>44208</v>
      </c>
      <c r="D94" t="s">
        <v>36</v>
      </c>
      <c r="E94" t="s">
        <v>198</v>
      </c>
      <c r="F94" t="s">
        <v>19</v>
      </c>
      <c r="G94" t="s">
        <v>20</v>
      </c>
      <c r="H94" s="3">
        <v>2013</v>
      </c>
      <c r="I94" s="7">
        <v>415000000</v>
      </c>
      <c r="J94" t="s">
        <v>339</v>
      </c>
      <c r="K94" s="4">
        <f>(Q1_Table[[#This Row],[Valuation]]-Q1_Table[[#This Row],[Funding]])/Q1_Table[[#This Row],[Funding]]</f>
        <v>13.457831325301205</v>
      </c>
    </row>
    <row r="95" spans="1:11" x14ac:dyDescent="0.2">
      <c r="A95" t="s">
        <v>1129</v>
      </c>
      <c r="B95" s="2">
        <v>2000000000</v>
      </c>
      <c r="C95" s="1">
        <v>43859</v>
      </c>
      <c r="D95" t="s">
        <v>201</v>
      </c>
      <c r="E95" t="s">
        <v>236</v>
      </c>
      <c r="F95" t="s">
        <v>19</v>
      </c>
      <c r="G95" t="s">
        <v>20</v>
      </c>
      <c r="H95" s="3">
        <v>2016</v>
      </c>
      <c r="I95" s="7">
        <v>139000000</v>
      </c>
      <c r="J95" t="s">
        <v>1130</v>
      </c>
      <c r="K95" s="4">
        <f>(Q1_Table[[#This Row],[Valuation]]-Q1_Table[[#This Row],[Funding]])/Q1_Table[[#This Row],[Funding]]</f>
        <v>13.388489208633093</v>
      </c>
    </row>
    <row r="96" spans="1:11" x14ac:dyDescent="0.2">
      <c r="A96" t="s">
        <v>16</v>
      </c>
      <c r="B96" s="2">
        <v>100000000000</v>
      </c>
      <c r="C96" s="1">
        <v>41244</v>
      </c>
      <c r="D96" t="s">
        <v>17</v>
      </c>
      <c r="E96" t="s">
        <v>18</v>
      </c>
      <c r="F96" t="s">
        <v>19</v>
      </c>
      <c r="G96" t="s">
        <v>20</v>
      </c>
      <c r="H96" s="3">
        <v>2002</v>
      </c>
      <c r="I96" s="7">
        <v>7000000000</v>
      </c>
      <c r="J96" t="s">
        <v>21</v>
      </c>
      <c r="K96" s="4">
        <f>(Q1_Table[[#This Row],[Valuation]]-Q1_Table[[#This Row],[Funding]])/Q1_Table[[#This Row],[Funding]]</f>
        <v>13.285714285714286</v>
      </c>
    </row>
    <row r="97" spans="1:11" x14ac:dyDescent="0.2">
      <c r="A97" t="s">
        <v>2437</v>
      </c>
      <c r="B97" s="2">
        <v>1000000000</v>
      </c>
      <c r="C97" s="1">
        <v>44600</v>
      </c>
      <c r="D97" t="s">
        <v>36</v>
      </c>
      <c r="E97" t="s">
        <v>28</v>
      </c>
      <c r="F97" t="s">
        <v>19</v>
      </c>
      <c r="G97" t="s">
        <v>20</v>
      </c>
      <c r="H97" s="3">
        <v>2019</v>
      </c>
      <c r="I97" s="7">
        <v>70000000</v>
      </c>
      <c r="J97" t="s">
        <v>2438</v>
      </c>
      <c r="K97" s="4">
        <f>(Q1_Table[[#This Row],[Valuation]]-Q1_Table[[#This Row],[Funding]])/Q1_Table[[#This Row],[Funding]]</f>
        <v>13.285714285714286</v>
      </c>
    </row>
    <row r="98" spans="1:11" x14ac:dyDescent="0.2">
      <c r="A98" t="s">
        <v>1007</v>
      </c>
      <c r="B98" s="2">
        <v>2000000000</v>
      </c>
      <c r="C98" s="1">
        <v>44274</v>
      </c>
      <c r="D98" t="s">
        <v>201</v>
      </c>
      <c r="E98" t="s">
        <v>696</v>
      </c>
      <c r="F98" t="s">
        <v>19</v>
      </c>
      <c r="G98" t="s">
        <v>20</v>
      </c>
      <c r="H98" s="3">
        <v>2010</v>
      </c>
      <c r="I98" s="7">
        <v>142000000</v>
      </c>
      <c r="J98" t="s">
        <v>1008</v>
      </c>
      <c r="K98" s="4">
        <f>(Q1_Table[[#This Row],[Valuation]]-Q1_Table[[#This Row],[Funding]])/Q1_Table[[#This Row],[Funding]]</f>
        <v>13.084507042253522</v>
      </c>
    </row>
    <row r="99" spans="1:11" x14ac:dyDescent="0.2">
      <c r="A99" t="s">
        <v>321</v>
      </c>
      <c r="B99" s="2">
        <v>6000000000</v>
      </c>
      <c r="C99" s="1">
        <v>43993</v>
      </c>
      <c r="D99" t="s">
        <v>36</v>
      </c>
      <c r="E99" t="s">
        <v>28</v>
      </c>
      <c r="F99" t="s">
        <v>19</v>
      </c>
      <c r="G99" t="s">
        <v>20</v>
      </c>
      <c r="H99" s="3">
        <v>2014</v>
      </c>
      <c r="I99" s="7">
        <v>433000000</v>
      </c>
      <c r="J99" t="s">
        <v>322</v>
      </c>
      <c r="K99" s="4">
        <f>(Q1_Table[[#This Row],[Valuation]]-Q1_Table[[#This Row],[Funding]])/Q1_Table[[#This Row],[Funding]]</f>
        <v>12.856812933025404</v>
      </c>
    </row>
    <row r="100" spans="1:11" x14ac:dyDescent="0.2">
      <c r="A100" t="s">
        <v>503</v>
      </c>
      <c r="B100" s="2">
        <v>4000000000</v>
      </c>
      <c r="C100" s="1">
        <v>44278</v>
      </c>
      <c r="D100" t="s">
        <v>36</v>
      </c>
      <c r="E100" t="s">
        <v>497</v>
      </c>
      <c r="F100" t="s">
        <v>19</v>
      </c>
      <c r="G100" t="s">
        <v>20</v>
      </c>
      <c r="H100" s="3">
        <v>2016</v>
      </c>
      <c r="I100" s="7">
        <v>294000000</v>
      </c>
      <c r="J100" t="s">
        <v>504</v>
      </c>
      <c r="K100" s="4">
        <f>(Q1_Table[[#This Row],[Valuation]]-Q1_Table[[#This Row],[Funding]])/Q1_Table[[#This Row],[Funding]]</f>
        <v>12.605442176870747</v>
      </c>
    </row>
    <row r="101" spans="1:11" x14ac:dyDescent="0.2">
      <c r="A101" t="s">
        <v>1421</v>
      </c>
      <c r="B101" s="2">
        <v>2000000000</v>
      </c>
      <c r="C101" s="1">
        <v>43237</v>
      </c>
      <c r="D101" t="s">
        <v>11</v>
      </c>
      <c r="E101" t="s">
        <v>1120</v>
      </c>
      <c r="F101" t="s">
        <v>1121</v>
      </c>
      <c r="G101" t="s">
        <v>14</v>
      </c>
      <c r="H101" s="3">
        <v>2014</v>
      </c>
      <c r="I101" s="7">
        <v>147000000</v>
      </c>
      <c r="J101" t="s">
        <v>1422</v>
      </c>
      <c r="K101" s="4">
        <f>(Q1_Table[[#This Row],[Valuation]]-Q1_Table[[#This Row],[Funding]])/Q1_Table[[#This Row],[Funding]]</f>
        <v>12.605442176870747</v>
      </c>
    </row>
    <row r="102" spans="1:11" x14ac:dyDescent="0.2">
      <c r="A102" t="s">
        <v>436</v>
      </c>
      <c r="B102" s="2">
        <v>5000000000</v>
      </c>
      <c r="C102" s="1">
        <v>43663</v>
      </c>
      <c r="D102" t="s">
        <v>11</v>
      </c>
      <c r="E102" t="s">
        <v>437</v>
      </c>
      <c r="F102" t="s">
        <v>19</v>
      </c>
      <c r="G102" t="s">
        <v>20</v>
      </c>
      <c r="H102" s="3">
        <v>2009</v>
      </c>
      <c r="I102" s="7">
        <v>371000000</v>
      </c>
      <c r="J102" t="s">
        <v>438</v>
      </c>
      <c r="K102" s="4">
        <f>(Q1_Table[[#This Row],[Valuation]]-Q1_Table[[#This Row],[Funding]])/Q1_Table[[#This Row],[Funding]]</f>
        <v>12.477088948787062</v>
      </c>
    </row>
    <row r="103" spans="1:11" x14ac:dyDescent="0.2">
      <c r="A103" t="s">
        <v>308</v>
      </c>
      <c r="B103" s="2">
        <v>6000000000</v>
      </c>
      <c r="C103" s="1">
        <v>44202</v>
      </c>
      <c r="D103" t="s">
        <v>27</v>
      </c>
      <c r="E103" t="s">
        <v>309</v>
      </c>
      <c r="F103" t="s">
        <v>310</v>
      </c>
      <c r="G103" t="s">
        <v>33</v>
      </c>
      <c r="H103" s="3">
        <v>2011</v>
      </c>
      <c r="I103" s="7">
        <v>448000000</v>
      </c>
      <c r="J103" t="s">
        <v>311</v>
      </c>
      <c r="K103" s="4">
        <f>(Q1_Table[[#This Row],[Valuation]]-Q1_Table[[#This Row],[Funding]])/Q1_Table[[#This Row],[Funding]]</f>
        <v>12.392857142857142</v>
      </c>
    </row>
    <row r="104" spans="1:11" x14ac:dyDescent="0.2">
      <c r="A104" t="s">
        <v>662</v>
      </c>
      <c r="B104" s="2">
        <v>3000000000</v>
      </c>
      <c r="C104" s="1">
        <v>44629</v>
      </c>
      <c r="D104" t="s">
        <v>17</v>
      </c>
      <c r="E104" t="s">
        <v>101</v>
      </c>
      <c r="F104" t="s">
        <v>19</v>
      </c>
      <c r="G104" t="s">
        <v>20</v>
      </c>
      <c r="H104" s="3">
        <v>2012</v>
      </c>
      <c r="I104" s="7">
        <v>225000000</v>
      </c>
      <c r="J104" t="s">
        <v>663</v>
      </c>
      <c r="K104" s="4">
        <f>(Q1_Table[[#This Row],[Valuation]]-Q1_Table[[#This Row],[Funding]])/Q1_Table[[#This Row],[Funding]]</f>
        <v>12.333333333333334</v>
      </c>
    </row>
    <row r="105" spans="1:11" x14ac:dyDescent="0.2">
      <c r="A105" t="s">
        <v>978</v>
      </c>
      <c r="B105" s="2">
        <v>2000000000</v>
      </c>
      <c r="C105" s="1">
        <v>44466</v>
      </c>
      <c r="D105" t="s">
        <v>27</v>
      </c>
      <c r="E105" t="s">
        <v>979</v>
      </c>
      <c r="F105" t="s">
        <v>980</v>
      </c>
      <c r="G105" t="s">
        <v>14</v>
      </c>
      <c r="H105" s="3">
        <v>2013</v>
      </c>
      <c r="I105" s="7">
        <v>150000000</v>
      </c>
      <c r="J105" t="s">
        <v>981</v>
      </c>
      <c r="K105" s="4">
        <f>(Q1_Table[[#This Row],[Valuation]]-Q1_Table[[#This Row],[Funding]])/Q1_Table[[#This Row],[Funding]]</f>
        <v>12.333333333333334</v>
      </c>
    </row>
    <row r="106" spans="1:11" x14ac:dyDescent="0.2">
      <c r="A106" t="s">
        <v>982</v>
      </c>
      <c r="B106" s="2">
        <v>2000000000</v>
      </c>
      <c r="C106" s="1">
        <v>44592</v>
      </c>
      <c r="D106" t="s">
        <v>97</v>
      </c>
      <c r="E106" t="s">
        <v>198</v>
      </c>
      <c r="F106" t="s">
        <v>19</v>
      </c>
      <c r="G106" t="s">
        <v>20</v>
      </c>
      <c r="H106" s="3">
        <v>2016</v>
      </c>
      <c r="I106" s="7">
        <v>150000000</v>
      </c>
      <c r="J106" t="s">
        <v>983</v>
      </c>
      <c r="K106" s="4">
        <f>(Q1_Table[[#This Row],[Valuation]]-Q1_Table[[#This Row],[Funding]])/Q1_Table[[#This Row],[Funding]]</f>
        <v>12.333333333333334</v>
      </c>
    </row>
    <row r="107" spans="1:11" x14ac:dyDescent="0.2">
      <c r="A107" t="s">
        <v>210</v>
      </c>
      <c r="B107" s="2">
        <v>9000000000</v>
      </c>
      <c r="C107" s="1">
        <v>44152</v>
      </c>
      <c r="D107" t="s">
        <v>36</v>
      </c>
      <c r="E107" t="s">
        <v>160</v>
      </c>
      <c r="F107" t="s">
        <v>19</v>
      </c>
      <c r="G107" t="s">
        <v>20</v>
      </c>
      <c r="H107" s="3">
        <v>2012</v>
      </c>
      <c r="I107" s="7">
        <v>679000000</v>
      </c>
      <c r="J107" t="s">
        <v>211</v>
      </c>
      <c r="K107" s="4">
        <f>(Q1_Table[[#This Row],[Valuation]]-Q1_Table[[#This Row],[Funding]])/Q1_Table[[#This Row],[Funding]]</f>
        <v>12.25478645066274</v>
      </c>
    </row>
    <row r="108" spans="1:11" x14ac:dyDescent="0.2">
      <c r="A108" t="s">
        <v>1100</v>
      </c>
      <c r="B108" s="2">
        <v>2000000000</v>
      </c>
      <c r="C108" s="1">
        <v>44637</v>
      </c>
      <c r="D108" t="s">
        <v>701</v>
      </c>
      <c r="E108" t="s">
        <v>28</v>
      </c>
      <c r="F108" t="s">
        <v>19</v>
      </c>
      <c r="G108" t="s">
        <v>20</v>
      </c>
      <c r="H108" s="3">
        <v>2017</v>
      </c>
      <c r="I108" s="7">
        <v>151000000</v>
      </c>
      <c r="J108" t="s">
        <v>1101</v>
      </c>
      <c r="K108" s="4">
        <f>(Q1_Table[[#This Row],[Valuation]]-Q1_Table[[#This Row],[Funding]])/Q1_Table[[#This Row],[Funding]]</f>
        <v>12.245033112582782</v>
      </c>
    </row>
    <row r="109" spans="1:11" x14ac:dyDescent="0.2">
      <c r="A109" t="s">
        <v>228</v>
      </c>
      <c r="B109" s="2">
        <v>8000000000</v>
      </c>
      <c r="C109" s="1">
        <v>44285</v>
      </c>
      <c r="D109" t="s">
        <v>27</v>
      </c>
      <c r="E109" t="s">
        <v>229</v>
      </c>
      <c r="F109" t="s">
        <v>230</v>
      </c>
      <c r="G109" t="s">
        <v>20</v>
      </c>
      <c r="H109" s="3">
        <v>2018</v>
      </c>
      <c r="I109" s="7">
        <v>607000000</v>
      </c>
      <c r="J109" t="s">
        <v>231</v>
      </c>
      <c r="K109" s="4">
        <f>(Q1_Table[[#This Row],[Valuation]]-Q1_Table[[#This Row],[Funding]])/Q1_Table[[#This Row],[Funding]]</f>
        <v>12.179571663920923</v>
      </c>
    </row>
    <row r="110" spans="1:11" x14ac:dyDescent="0.2">
      <c r="A110" t="s">
        <v>1113</v>
      </c>
      <c r="B110" s="2">
        <v>2000000000</v>
      </c>
      <c r="C110" s="1">
        <v>44380</v>
      </c>
      <c r="D110" t="s">
        <v>27</v>
      </c>
      <c r="E110" t="s">
        <v>28</v>
      </c>
      <c r="F110" t="s">
        <v>19</v>
      </c>
      <c r="G110" t="s">
        <v>20</v>
      </c>
      <c r="H110" s="3">
        <v>2019</v>
      </c>
      <c r="I110" s="7">
        <v>152000000</v>
      </c>
      <c r="J110" t="s">
        <v>1114</v>
      </c>
      <c r="K110" s="4">
        <f>(Q1_Table[[#This Row],[Valuation]]-Q1_Table[[#This Row],[Funding]])/Q1_Table[[#This Row],[Funding]]</f>
        <v>12.157894736842104</v>
      </c>
    </row>
    <row r="111" spans="1:11" x14ac:dyDescent="0.2">
      <c r="A111" t="s">
        <v>1049</v>
      </c>
      <c r="B111" s="2">
        <v>2000000000</v>
      </c>
      <c r="C111" s="1">
        <v>44151</v>
      </c>
      <c r="D111" t="s">
        <v>36</v>
      </c>
      <c r="E111" t="s">
        <v>28</v>
      </c>
      <c r="F111" t="s">
        <v>19</v>
      </c>
      <c r="G111" t="s">
        <v>20</v>
      </c>
      <c r="H111" s="3">
        <v>2009</v>
      </c>
      <c r="I111" s="7">
        <v>152000000</v>
      </c>
      <c r="J111" t="s">
        <v>1050</v>
      </c>
      <c r="K111" s="4">
        <f>(Q1_Table[[#This Row],[Valuation]]-Q1_Table[[#This Row],[Funding]])/Q1_Table[[#This Row],[Funding]]</f>
        <v>12.157894736842104</v>
      </c>
    </row>
    <row r="112" spans="1:11" x14ac:dyDescent="0.2">
      <c r="A112" t="s">
        <v>45</v>
      </c>
      <c r="B112" s="2">
        <v>39000000000</v>
      </c>
      <c r="C112" s="1">
        <v>42003</v>
      </c>
      <c r="D112" t="s">
        <v>46</v>
      </c>
      <c r="E112" t="s">
        <v>28</v>
      </c>
      <c r="F112" t="s">
        <v>19</v>
      </c>
      <c r="G112" t="s">
        <v>20</v>
      </c>
      <c r="H112" s="3">
        <v>2012</v>
      </c>
      <c r="I112" s="7">
        <v>3000000000</v>
      </c>
      <c r="J112" t="s">
        <v>47</v>
      </c>
      <c r="K112" s="4">
        <f>(Q1_Table[[#This Row],[Valuation]]-Q1_Table[[#This Row],[Funding]])/Q1_Table[[#This Row],[Funding]]</f>
        <v>12</v>
      </c>
    </row>
    <row r="113" spans="1:11" x14ac:dyDescent="0.2">
      <c r="A113" t="s">
        <v>51</v>
      </c>
      <c r="B113" s="2">
        <v>38000000000</v>
      </c>
      <c r="C113" s="1">
        <v>43501</v>
      </c>
      <c r="D113" t="s">
        <v>52</v>
      </c>
      <c r="E113" t="s">
        <v>28</v>
      </c>
      <c r="F113" t="s">
        <v>19</v>
      </c>
      <c r="G113" t="s">
        <v>20</v>
      </c>
      <c r="H113" s="3">
        <v>2013</v>
      </c>
      <c r="I113" s="7">
        <v>3000000000</v>
      </c>
      <c r="J113" t="s">
        <v>53</v>
      </c>
      <c r="K113" s="4">
        <f>(Q1_Table[[#This Row],[Valuation]]-Q1_Table[[#This Row],[Funding]])/Q1_Table[[#This Row],[Funding]]</f>
        <v>11.666666666666666</v>
      </c>
    </row>
    <row r="114" spans="1:11" x14ac:dyDescent="0.2">
      <c r="A114" t="s">
        <v>1475</v>
      </c>
      <c r="B114" s="2">
        <v>1000000000</v>
      </c>
      <c r="C114" s="1">
        <v>43206</v>
      </c>
      <c r="D114" t="s">
        <v>11</v>
      </c>
      <c r="E114" t="s">
        <v>77</v>
      </c>
      <c r="F114" t="s">
        <v>13</v>
      </c>
      <c r="G114" t="s">
        <v>14</v>
      </c>
      <c r="H114" s="3">
        <v>2014</v>
      </c>
      <c r="I114" s="7">
        <v>79000000</v>
      </c>
      <c r="J114" t="s">
        <v>1476</v>
      </c>
      <c r="K114" s="4">
        <f>(Q1_Table[[#This Row],[Valuation]]-Q1_Table[[#This Row],[Funding]])/Q1_Table[[#This Row],[Funding]]</f>
        <v>11.658227848101266</v>
      </c>
    </row>
    <row r="115" spans="1:11" x14ac:dyDescent="0.2">
      <c r="A115" t="s">
        <v>2106</v>
      </c>
      <c r="B115" s="2">
        <v>1000000000</v>
      </c>
      <c r="C115" s="1">
        <v>44594</v>
      </c>
      <c r="D115" t="s">
        <v>52</v>
      </c>
      <c r="E115" t="s">
        <v>1841</v>
      </c>
      <c r="F115" t="s">
        <v>991</v>
      </c>
      <c r="G115" t="s">
        <v>33</v>
      </c>
      <c r="H115" s="3">
        <v>2018</v>
      </c>
      <c r="I115" s="7">
        <v>79000000</v>
      </c>
      <c r="J115" t="s">
        <v>2107</v>
      </c>
      <c r="K115" s="4">
        <f>(Q1_Table[[#This Row],[Valuation]]-Q1_Table[[#This Row],[Funding]])/Q1_Table[[#This Row],[Funding]]</f>
        <v>11.658227848101266</v>
      </c>
    </row>
    <row r="116" spans="1:11" x14ac:dyDescent="0.2">
      <c r="A116" t="s">
        <v>65</v>
      </c>
      <c r="B116" s="2">
        <v>25000000000</v>
      </c>
      <c r="C116" s="1">
        <v>43529</v>
      </c>
      <c r="D116" t="s">
        <v>27</v>
      </c>
      <c r="E116" t="s">
        <v>28</v>
      </c>
      <c r="F116" t="s">
        <v>19</v>
      </c>
      <c r="G116" t="s">
        <v>20</v>
      </c>
      <c r="H116" s="3">
        <v>2013</v>
      </c>
      <c r="I116" s="7">
        <v>2000000000</v>
      </c>
      <c r="J116" t="s">
        <v>66</v>
      </c>
      <c r="K116" s="4">
        <f>(Q1_Table[[#This Row],[Valuation]]-Q1_Table[[#This Row],[Funding]])/Q1_Table[[#This Row],[Funding]]</f>
        <v>11.5</v>
      </c>
    </row>
    <row r="117" spans="1:11" x14ac:dyDescent="0.2">
      <c r="A117" t="s">
        <v>871</v>
      </c>
      <c r="B117" s="2">
        <v>3000000000</v>
      </c>
      <c r="C117" s="1">
        <v>44300</v>
      </c>
      <c r="D117" t="s">
        <v>68</v>
      </c>
      <c r="E117" t="s">
        <v>28</v>
      </c>
      <c r="F117" t="s">
        <v>19</v>
      </c>
      <c r="G117" t="s">
        <v>20</v>
      </c>
      <c r="H117" s="3">
        <v>2015</v>
      </c>
      <c r="I117" s="7">
        <v>240000000</v>
      </c>
      <c r="J117" t="s">
        <v>872</v>
      </c>
      <c r="K117" s="4">
        <f>(Q1_Table[[#This Row],[Valuation]]-Q1_Table[[#This Row],[Funding]])/Q1_Table[[#This Row],[Funding]]</f>
        <v>11.5</v>
      </c>
    </row>
    <row r="118" spans="1:11" x14ac:dyDescent="0.2">
      <c r="A118" t="s">
        <v>2461</v>
      </c>
      <c r="B118" s="2">
        <v>1000000000</v>
      </c>
      <c r="C118" s="1">
        <v>44322</v>
      </c>
      <c r="D118" t="s">
        <v>49</v>
      </c>
      <c r="E118" t="s">
        <v>1134</v>
      </c>
      <c r="F118" t="s">
        <v>13</v>
      </c>
      <c r="G118" t="s">
        <v>14</v>
      </c>
      <c r="H118" s="3">
        <v>2018</v>
      </c>
      <c r="I118" s="7">
        <v>80000000</v>
      </c>
      <c r="J118" t="s">
        <v>2462</v>
      </c>
      <c r="K118" s="4">
        <f>(Q1_Table[[#This Row],[Valuation]]-Q1_Table[[#This Row],[Funding]])/Q1_Table[[#This Row],[Funding]]</f>
        <v>11.5</v>
      </c>
    </row>
    <row r="119" spans="1:11" x14ac:dyDescent="0.2">
      <c r="A119" t="s">
        <v>1431</v>
      </c>
      <c r="B119" s="2">
        <v>2000000000</v>
      </c>
      <c r="C119" s="1">
        <v>44517</v>
      </c>
      <c r="D119" t="s">
        <v>201</v>
      </c>
      <c r="E119" t="s">
        <v>1432</v>
      </c>
      <c r="F119" t="s">
        <v>357</v>
      </c>
      <c r="G119" t="s">
        <v>14</v>
      </c>
      <c r="H119" s="3">
        <v>2018</v>
      </c>
      <c r="I119" s="7">
        <v>161000000</v>
      </c>
      <c r="J119" t="s">
        <v>1433</v>
      </c>
      <c r="K119" s="4">
        <f>(Q1_Table[[#This Row],[Valuation]]-Q1_Table[[#This Row],[Funding]])/Q1_Table[[#This Row],[Funding]]</f>
        <v>11.422360248447205</v>
      </c>
    </row>
    <row r="120" spans="1:11" x14ac:dyDescent="0.2">
      <c r="A120" t="s">
        <v>548</v>
      </c>
      <c r="B120" s="2">
        <v>4000000000</v>
      </c>
      <c r="C120" s="1">
        <v>44418</v>
      </c>
      <c r="D120" t="s">
        <v>27</v>
      </c>
      <c r="E120" t="s">
        <v>236</v>
      </c>
      <c r="F120" t="s">
        <v>19</v>
      </c>
      <c r="G120" t="s">
        <v>20</v>
      </c>
      <c r="H120" s="3">
        <v>2018</v>
      </c>
      <c r="I120" s="7">
        <v>324000000</v>
      </c>
      <c r="J120" t="s">
        <v>549</v>
      </c>
      <c r="K120" s="4">
        <f>(Q1_Table[[#This Row],[Valuation]]-Q1_Table[[#This Row],[Funding]])/Q1_Table[[#This Row],[Funding]]</f>
        <v>11.345679012345679</v>
      </c>
    </row>
    <row r="121" spans="1:11" x14ac:dyDescent="0.2">
      <c r="A121" t="s">
        <v>243</v>
      </c>
      <c r="B121" s="2">
        <v>8000000000</v>
      </c>
      <c r="C121" s="1">
        <v>44284</v>
      </c>
      <c r="D121" t="s">
        <v>27</v>
      </c>
      <c r="E121" t="s">
        <v>101</v>
      </c>
      <c r="F121" t="s">
        <v>19</v>
      </c>
      <c r="G121" t="s">
        <v>20</v>
      </c>
      <c r="H121" s="3">
        <v>2019</v>
      </c>
      <c r="I121" s="7">
        <v>660000000</v>
      </c>
      <c r="J121" t="s">
        <v>244</v>
      </c>
      <c r="K121" s="4">
        <f>(Q1_Table[[#This Row],[Valuation]]-Q1_Table[[#This Row],[Funding]])/Q1_Table[[#This Row],[Funding]]</f>
        <v>11.121212121212121</v>
      </c>
    </row>
    <row r="122" spans="1:11" x14ac:dyDescent="0.2">
      <c r="A122" t="s">
        <v>728</v>
      </c>
      <c r="B122" s="2">
        <v>3000000000</v>
      </c>
      <c r="C122" s="1">
        <v>44390</v>
      </c>
      <c r="D122" t="s">
        <v>36</v>
      </c>
      <c r="E122" t="s">
        <v>28</v>
      </c>
      <c r="F122" t="s">
        <v>19</v>
      </c>
      <c r="G122" t="s">
        <v>20</v>
      </c>
      <c r="H122" s="3">
        <v>2013</v>
      </c>
      <c r="I122" s="7">
        <v>248000000</v>
      </c>
      <c r="J122" t="s">
        <v>729</v>
      </c>
      <c r="K122" s="4">
        <f>(Q1_Table[[#This Row],[Valuation]]-Q1_Table[[#This Row],[Funding]])/Q1_Table[[#This Row],[Funding]]</f>
        <v>11.096774193548388</v>
      </c>
    </row>
    <row r="123" spans="1:11" x14ac:dyDescent="0.2">
      <c r="A123" t="s">
        <v>276</v>
      </c>
      <c r="B123" s="2">
        <v>7000000000</v>
      </c>
      <c r="C123" s="1">
        <v>44055</v>
      </c>
      <c r="D123" t="s">
        <v>11</v>
      </c>
      <c r="E123" t="s">
        <v>277</v>
      </c>
      <c r="F123" t="s">
        <v>19</v>
      </c>
      <c r="G123" t="s">
        <v>20</v>
      </c>
      <c r="H123" s="3">
        <v>2015</v>
      </c>
      <c r="I123" s="7">
        <v>583000000</v>
      </c>
      <c r="J123" t="s">
        <v>278</v>
      </c>
      <c r="K123" s="4">
        <f>(Q1_Table[[#This Row],[Valuation]]-Q1_Table[[#This Row],[Funding]])/Q1_Table[[#This Row],[Funding]]</f>
        <v>11.006861063464838</v>
      </c>
    </row>
    <row r="124" spans="1:11" x14ac:dyDescent="0.2">
      <c r="A124" t="s">
        <v>112</v>
      </c>
      <c r="B124" s="2">
        <v>12000000000</v>
      </c>
      <c r="C124" s="1">
        <v>43419</v>
      </c>
      <c r="D124" t="s">
        <v>36</v>
      </c>
      <c r="E124" t="s">
        <v>28</v>
      </c>
      <c r="F124" t="s">
        <v>19</v>
      </c>
      <c r="G124" t="s">
        <v>20</v>
      </c>
      <c r="H124" s="3">
        <v>2013</v>
      </c>
      <c r="I124" s="7">
        <v>1000000000</v>
      </c>
      <c r="J124" t="s">
        <v>113</v>
      </c>
      <c r="K124" s="4">
        <f>(Q1_Table[[#This Row],[Valuation]]-Q1_Table[[#This Row],[Funding]])/Q1_Table[[#This Row],[Funding]]</f>
        <v>11</v>
      </c>
    </row>
    <row r="125" spans="1:11" x14ac:dyDescent="0.2">
      <c r="A125" t="s">
        <v>114</v>
      </c>
      <c r="B125" s="2">
        <v>12000000000</v>
      </c>
      <c r="C125" s="1">
        <v>43378</v>
      </c>
      <c r="D125" t="s">
        <v>27</v>
      </c>
      <c r="E125" t="s">
        <v>28</v>
      </c>
      <c r="F125" t="s">
        <v>19</v>
      </c>
      <c r="G125" t="s">
        <v>20</v>
      </c>
      <c r="H125" s="3">
        <v>2017</v>
      </c>
      <c r="I125" s="7">
        <v>1000000000</v>
      </c>
      <c r="J125" t="s">
        <v>115</v>
      </c>
      <c r="K125" s="4">
        <f>(Q1_Table[[#This Row],[Valuation]]-Q1_Table[[#This Row],[Funding]])/Q1_Table[[#This Row],[Funding]]</f>
        <v>11</v>
      </c>
    </row>
    <row r="126" spans="1:11" x14ac:dyDescent="0.2">
      <c r="A126" t="s">
        <v>110</v>
      </c>
      <c r="B126" s="2">
        <v>12000000000</v>
      </c>
      <c r="C126" s="1">
        <v>43768</v>
      </c>
      <c r="D126" t="s">
        <v>11</v>
      </c>
      <c r="E126" t="s">
        <v>28</v>
      </c>
      <c r="F126" t="s">
        <v>19</v>
      </c>
      <c r="G126" t="s">
        <v>20</v>
      </c>
      <c r="H126" s="3">
        <v>2017</v>
      </c>
      <c r="I126" s="7">
        <v>1000000000</v>
      </c>
      <c r="J126" t="s">
        <v>111</v>
      </c>
      <c r="K126" s="4">
        <f>(Q1_Table[[#This Row],[Valuation]]-Q1_Table[[#This Row],[Funding]])/Q1_Table[[#This Row],[Funding]]</f>
        <v>11</v>
      </c>
    </row>
    <row r="127" spans="1:11" x14ac:dyDescent="0.2">
      <c r="A127" t="s">
        <v>624</v>
      </c>
      <c r="B127" s="2">
        <v>4000000000</v>
      </c>
      <c r="C127" s="1">
        <v>44209</v>
      </c>
      <c r="D127" t="s">
        <v>36</v>
      </c>
      <c r="E127" t="s">
        <v>28</v>
      </c>
      <c r="F127" t="s">
        <v>19</v>
      </c>
      <c r="G127" t="s">
        <v>20</v>
      </c>
      <c r="H127" s="3">
        <v>2012</v>
      </c>
      <c r="I127" s="7">
        <v>335000000</v>
      </c>
      <c r="J127" t="s">
        <v>625</v>
      </c>
      <c r="K127" s="4">
        <f>(Q1_Table[[#This Row],[Valuation]]-Q1_Table[[#This Row],[Funding]])/Q1_Table[[#This Row],[Funding]]</f>
        <v>10.940298507462687</v>
      </c>
    </row>
    <row r="128" spans="1:11" x14ac:dyDescent="0.2">
      <c r="A128" t="s">
        <v>439</v>
      </c>
      <c r="B128" s="2">
        <v>5000000000</v>
      </c>
      <c r="C128" s="1">
        <v>43856</v>
      </c>
      <c r="D128" t="s">
        <v>213</v>
      </c>
      <c r="E128" t="s">
        <v>356</v>
      </c>
      <c r="F128" t="s">
        <v>357</v>
      </c>
      <c r="G128" t="s">
        <v>14</v>
      </c>
      <c r="H128" s="3">
        <v>2011</v>
      </c>
      <c r="I128" s="7">
        <v>425000000</v>
      </c>
      <c r="J128" t="s">
        <v>440</v>
      </c>
      <c r="K128" s="4">
        <f>(Q1_Table[[#This Row],[Valuation]]-Q1_Table[[#This Row],[Funding]])/Q1_Table[[#This Row],[Funding]]</f>
        <v>10.764705882352942</v>
      </c>
    </row>
    <row r="129" spans="1:11" x14ac:dyDescent="0.2">
      <c r="A129" t="s">
        <v>415</v>
      </c>
      <c r="B129" s="2">
        <v>5000000000</v>
      </c>
      <c r="C129" s="1">
        <v>44285</v>
      </c>
      <c r="D129" t="s">
        <v>11</v>
      </c>
      <c r="E129" t="s">
        <v>28</v>
      </c>
      <c r="F129" t="s">
        <v>19</v>
      </c>
      <c r="G129" t="s">
        <v>20</v>
      </c>
      <c r="H129" s="3">
        <v>2013</v>
      </c>
      <c r="I129" s="7">
        <v>426000000</v>
      </c>
      <c r="J129" t="s">
        <v>416</v>
      </c>
      <c r="K129" s="4">
        <f>(Q1_Table[[#This Row],[Valuation]]-Q1_Table[[#This Row],[Funding]])/Q1_Table[[#This Row],[Funding]]</f>
        <v>10.737089201877934</v>
      </c>
    </row>
    <row r="130" spans="1:11" x14ac:dyDescent="0.2">
      <c r="A130" t="s">
        <v>212</v>
      </c>
      <c r="B130" s="2">
        <v>9000000000</v>
      </c>
      <c r="C130" s="1">
        <v>43063</v>
      </c>
      <c r="D130" t="s">
        <v>213</v>
      </c>
      <c r="E130" t="s">
        <v>28</v>
      </c>
      <c r="F130" t="s">
        <v>19</v>
      </c>
      <c r="G130" t="s">
        <v>20</v>
      </c>
      <c r="H130" s="3">
        <v>2015</v>
      </c>
      <c r="I130" s="7">
        <v>770000000</v>
      </c>
      <c r="J130" t="s">
        <v>214</v>
      </c>
      <c r="K130" s="4">
        <f>(Q1_Table[[#This Row],[Valuation]]-Q1_Table[[#This Row],[Funding]])/Q1_Table[[#This Row],[Funding]]</f>
        <v>10.688311688311689</v>
      </c>
    </row>
    <row r="131" spans="1:11" x14ac:dyDescent="0.2">
      <c r="A131" t="s">
        <v>398</v>
      </c>
      <c r="B131" s="2">
        <v>5000000000</v>
      </c>
      <c r="C131" s="1">
        <v>44383</v>
      </c>
      <c r="D131" t="s">
        <v>27</v>
      </c>
      <c r="E131" t="s">
        <v>399</v>
      </c>
      <c r="F131" t="s">
        <v>400</v>
      </c>
      <c r="G131" t="s">
        <v>33</v>
      </c>
      <c r="H131" s="3">
        <v>2015</v>
      </c>
      <c r="I131" s="7">
        <v>428000000</v>
      </c>
      <c r="J131" t="s">
        <v>401</v>
      </c>
      <c r="K131" s="4">
        <f>(Q1_Table[[#This Row],[Valuation]]-Q1_Table[[#This Row],[Funding]])/Q1_Table[[#This Row],[Funding]]</f>
        <v>10.682242990654206</v>
      </c>
    </row>
    <row r="132" spans="1:11" x14ac:dyDescent="0.2">
      <c r="A132" t="s">
        <v>1248</v>
      </c>
      <c r="B132" s="2">
        <v>2000000000</v>
      </c>
      <c r="C132" s="1">
        <v>44412</v>
      </c>
      <c r="D132" t="s">
        <v>36</v>
      </c>
      <c r="E132" t="s">
        <v>424</v>
      </c>
      <c r="F132" t="s">
        <v>19</v>
      </c>
      <c r="G132" t="s">
        <v>20</v>
      </c>
      <c r="H132" s="3">
        <v>2014</v>
      </c>
      <c r="I132" s="7">
        <v>172000000</v>
      </c>
      <c r="J132" t="s">
        <v>1249</v>
      </c>
      <c r="K132" s="4">
        <f>(Q1_Table[[#This Row],[Valuation]]-Q1_Table[[#This Row],[Funding]])/Q1_Table[[#This Row],[Funding]]</f>
        <v>10.627906976744185</v>
      </c>
    </row>
    <row r="133" spans="1:11" x14ac:dyDescent="0.2">
      <c r="A133" t="s">
        <v>1999</v>
      </c>
      <c r="B133" s="2">
        <v>1000000000</v>
      </c>
      <c r="C133" s="1">
        <v>44438</v>
      </c>
      <c r="D133" t="s">
        <v>124</v>
      </c>
      <c r="E133" t="s">
        <v>298</v>
      </c>
      <c r="F133" t="s">
        <v>13</v>
      </c>
      <c r="G133" t="s">
        <v>14</v>
      </c>
      <c r="H133" s="3">
        <v>2014</v>
      </c>
      <c r="I133" s="7">
        <v>86000000</v>
      </c>
      <c r="J133" t="s">
        <v>2000</v>
      </c>
      <c r="K133" s="4">
        <f>(Q1_Table[[#This Row],[Valuation]]-Q1_Table[[#This Row],[Funding]])/Q1_Table[[#This Row],[Funding]]</f>
        <v>10.627906976744185</v>
      </c>
    </row>
    <row r="134" spans="1:11" x14ac:dyDescent="0.2">
      <c r="A134" t="s">
        <v>1995</v>
      </c>
      <c r="B134" s="2">
        <v>1000000000</v>
      </c>
      <c r="C134" s="1">
        <v>43151</v>
      </c>
      <c r="D134" t="s">
        <v>11</v>
      </c>
      <c r="E134" t="s">
        <v>1251</v>
      </c>
      <c r="F134" t="s">
        <v>357</v>
      </c>
      <c r="G134" t="s">
        <v>14</v>
      </c>
      <c r="H134" s="3">
        <v>2010</v>
      </c>
      <c r="I134" s="7">
        <v>86000000</v>
      </c>
      <c r="J134" t="s">
        <v>1996</v>
      </c>
      <c r="K134" s="4">
        <f>(Q1_Table[[#This Row],[Valuation]]-Q1_Table[[#This Row],[Funding]])/Q1_Table[[#This Row],[Funding]]</f>
        <v>10.627906976744185</v>
      </c>
    </row>
    <row r="135" spans="1:11" x14ac:dyDescent="0.2">
      <c r="A135" t="s">
        <v>215</v>
      </c>
      <c r="B135" s="2">
        <v>9000000000</v>
      </c>
      <c r="C135" s="1">
        <v>42094</v>
      </c>
      <c r="D135" t="s">
        <v>201</v>
      </c>
      <c r="E135" t="s">
        <v>216</v>
      </c>
      <c r="F135" t="s">
        <v>19</v>
      </c>
      <c r="G135" t="s">
        <v>20</v>
      </c>
      <c r="H135" s="3">
        <v>2007</v>
      </c>
      <c r="I135" s="7">
        <v>775000000</v>
      </c>
      <c r="J135" t="s">
        <v>217</v>
      </c>
      <c r="K135" s="4">
        <f>(Q1_Table[[#This Row],[Valuation]]-Q1_Table[[#This Row],[Funding]])/Q1_Table[[#This Row],[Funding]]</f>
        <v>10.612903225806452</v>
      </c>
    </row>
    <row r="136" spans="1:11" x14ac:dyDescent="0.2">
      <c r="A136" t="s">
        <v>274</v>
      </c>
      <c r="B136" s="2">
        <v>7000000000</v>
      </c>
      <c r="C136" s="1">
        <v>43682</v>
      </c>
      <c r="D136" t="s">
        <v>11</v>
      </c>
      <c r="E136" t="s">
        <v>28</v>
      </c>
      <c r="F136" t="s">
        <v>19</v>
      </c>
      <c r="G136" t="s">
        <v>20</v>
      </c>
      <c r="H136" s="3">
        <v>2018</v>
      </c>
      <c r="I136" s="7">
        <v>603000000</v>
      </c>
      <c r="J136" t="s">
        <v>275</v>
      </c>
      <c r="K136" s="4">
        <f>(Q1_Table[[#This Row],[Valuation]]-Q1_Table[[#This Row],[Funding]])/Q1_Table[[#This Row],[Funding]]</f>
        <v>10.608623548922056</v>
      </c>
    </row>
    <row r="137" spans="1:11" x14ac:dyDescent="0.2">
      <c r="A137" t="s">
        <v>30</v>
      </c>
      <c r="B137" s="2">
        <v>46000000000</v>
      </c>
      <c r="C137" s="1">
        <v>40889</v>
      </c>
      <c r="D137" t="s">
        <v>27</v>
      </c>
      <c r="E137" t="s">
        <v>31</v>
      </c>
      <c r="F137" t="s">
        <v>32</v>
      </c>
      <c r="G137" t="s">
        <v>33</v>
      </c>
      <c r="H137" s="3">
        <v>2005</v>
      </c>
      <c r="I137" s="7">
        <v>4000000000</v>
      </c>
      <c r="J137" t="s">
        <v>34</v>
      </c>
      <c r="K137" s="4">
        <f>(Q1_Table[[#This Row],[Valuation]]-Q1_Table[[#This Row],[Funding]])/Q1_Table[[#This Row],[Funding]]</f>
        <v>10.5</v>
      </c>
    </row>
    <row r="138" spans="1:11" x14ac:dyDescent="0.2">
      <c r="A138" t="s">
        <v>330</v>
      </c>
      <c r="B138" s="2">
        <v>6000000000</v>
      </c>
      <c r="C138" s="1">
        <v>44215</v>
      </c>
      <c r="D138" t="s">
        <v>36</v>
      </c>
      <c r="E138" t="s">
        <v>148</v>
      </c>
      <c r="F138" t="s">
        <v>149</v>
      </c>
      <c r="G138" t="s">
        <v>33</v>
      </c>
      <c r="H138" s="3">
        <v>2015</v>
      </c>
      <c r="I138" s="7">
        <v>524000000</v>
      </c>
      <c r="J138" t="s">
        <v>331</v>
      </c>
      <c r="K138" s="4">
        <f>(Q1_Table[[#This Row],[Valuation]]-Q1_Table[[#This Row],[Funding]])/Q1_Table[[#This Row],[Funding]]</f>
        <v>10.450381679389313</v>
      </c>
    </row>
    <row r="139" spans="1:11" x14ac:dyDescent="0.2">
      <c r="A139" t="s">
        <v>557</v>
      </c>
      <c r="B139" s="2">
        <v>4000000000</v>
      </c>
      <c r="C139" s="1">
        <v>44585</v>
      </c>
      <c r="D139" t="s">
        <v>36</v>
      </c>
      <c r="E139" t="s">
        <v>160</v>
      </c>
      <c r="F139" t="s">
        <v>19</v>
      </c>
      <c r="G139" t="s">
        <v>20</v>
      </c>
      <c r="H139" s="3">
        <v>2012</v>
      </c>
      <c r="I139" s="7">
        <v>350000000</v>
      </c>
      <c r="J139" t="s">
        <v>558</v>
      </c>
      <c r="K139" s="4">
        <f>(Q1_Table[[#This Row],[Valuation]]-Q1_Table[[#This Row],[Funding]])/Q1_Table[[#This Row],[Funding]]</f>
        <v>10.428571428571429</v>
      </c>
    </row>
    <row r="140" spans="1:11" x14ac:dyDescent="0.2">
      <c r="A140" t="s">
        <v>515</v>
      </c>
      <c r="B140" s="2">
        <v>4000000000</v>
      </c>
      <c r="C140" s="1">
        <v>44126</v>
      </c>
      <c r="D140" t="s">
        <v>52</v>
      </c>
      <c r="E140" t="s">
        <v>516</v>
      </c>
      <c r="F140" t="s">
        <v>19</v>
      </c>
      <c r="G140" t="s">
        <v>20</v>
      </c>
      <c r="H140" s="3">
        <v>2017</v>
      </c>
      <c r="I140" s="7">
        <v>352000000</v>
      </c>
      <c r="J140" t="s">
        <v>517</v>
      </c>
      <c r="K140" s="4">
        <f>(Q1_Table[[#This Row],[Valuation]]-Q1_Table[[#This Row],[Funding]])/Q1_Table[[#This Row],[Funding]]</f>
        <v>10.363636363636363</v>
      </c>
    </row>
    <row r="141" spans="1:11" x14ac:dyDescent="0.2">
      <c r="A141" t="s">
        <v>1060</v>
      </c>
      <c r="B141" s="2">
        <v>2000000000</v>
      </c>
      <c r="C141" s="1">
        <v>44587</v>
      </c>
      <c r="D141" t="s">
        <v>11</v>
      </c>
      <c r="E141" t="s">
        <v>136</v>
      </c>
      <c r="F141" t="s">
        <v>137</v>
      </c>
      <c r="G141" t="s">
        <v>33</v>
      </c>
      <c r="H141" s="3">
        <v>2015</v>
      </c>
      <c r="I141" s="7">
        <v>177000000</v>
      </c>
      <c r="J141" t="s">
        <v>1061</v>
      </c>
      <c r="K141" s="4">
        <f>(Q1_Table[[#This Row],[Valuation]]-Q1_Table[[#This Row],[Funding]])/Q1_Table[[#This Row],[Funding]]</f>
        <v>10.299435028248588</v>
      </c>
    </row>
    <row r="142" spans="1:11" x14ac:dyDescent="0.2">
      <c r="A142" t="s">
        <v>1149</v>
      </c>
      <c r="B142" s="2">
        <v>2000000000</v>
      </c>
      <c r="C142" s="1">
        <v>44637</v>
      </c>
      <c r="D142" t="s">
        <v>36</v>
      </c>
      <c r="E142" t="s">
        <v>28</v>
      </c>
      <c r="F142" t="s">
        <v>19</v>
      </c>
      <c r="G142" t="s">
        <v>20</v>
      </c>
      <c r="H142" s="3">
        <v>2019</v>
      </c>
      <c r="I142" s="7">
        <v>179000000</v>
      </c>
      <c r="J142" t="s">
        <v>1150</v>
      </c>
      <c r="K142" s="4">
        <f>(Q1_Table[[#This Row],[Valuation]]-Q1_Table[[#This Row],[Funding]])/Q1_Table[[#This Row],[Funding]]</f>
        <v>10.173184357541899</v>
      </c>
    </row>
    <row r="143" spans="1:11" x14ac:dyDescent="0.2">
      <c r="A143" t="s">
        <v>1963</v>
      </c>
      <c r="B143" s="2">
        <v>1000000000</v>
      </c>
      <c r="C143" s="1">
        <v>44530</v>
      </c>
      <c r="D143" t="s">
        <v>27</v>
      </c>
      <c r="E143" t="s">
        <v>42</v>
      </c>
      <c r="F143" t="s">
        <v>43</v>
      </c>
      <c r="G143" t="s">
        <v>33</v>
      </c>
      <c r="H143" s="3">
        <v>2018</v>
      </c>
      <c r="I143" s="7">
        <v>90000000</v>
      </c>
      <c r="J143" t="s">
        <v>1964</v>
      </c>
      <c r="K143" s="4">
        <f>(Q1_Table[[#This Row],[Valuation]]-Q1_Table[[#This Row],[Funding]])/Q1_Table[[#This Row],[Funding]]</f>
        <v>10.111111111111111</v>
      </c>
    </row>
    <row r="144" spans="1:11" x14ac:dyDescent="0.2">
      <c r="A144" t="s">
        <v>974</v>
      </c>
      <c r="B144" s="2">
        <v>2000000000</v>
      </c>
      <c r="C144" s="1">
        <v>44547</v>
      </c>
      <c r="D144" t="s">
        <v>36</v>
      </c>
      <c r="E144" t="s">
        <v>28</v>
      </c>
      <c r="F144" t="s">
        <v>19</v>
      </c>
      <c r="G144" t="s">
        <v>20</v>
      </c>
      <c r="H144" s="3">
        <v>2020</v>
      </c>
      <c r="I144" s="7">
        <v>181000000</v>
      </c>
      <c r="J144" t="s">
        <v>975</v>
      </c>
      <c r="K144" s="4">
        <f>(Q1_Table[[#This Row],[Valuation]]-Q1_Table[[#This Row],[Funding]])/Q1_Table[[#This Row],[Funding]]</f>
        <v>10.049723756906078</v>
      </c>
    </row>
    <row r="145" spans="1:11" x14ac:dyDescent="0.2">
      <c r="A145" t="s">
        <v>135</v>
      </c>
      <c r="B145" s="2">
        <v>11000000000</v>
      </c>
      <c r="C145" s="1">
        <v>44477</v>
      </c>
      <c r="D145" t="s">
        <v>27</v>
      </c>
      <c r="E145" t="s">
        <v>28</v>
      </c>
      <c r="F145" t="s">
        <v>19</v>
      </c>
      <c r="G145" t="s">
        <v>20</v>
      </c>
      <c r="H145" s="3">
        <v>2014</v>
      </c>
      <c r="I145" s="7">
        <v>1000000000</v>
      </c>
      <c r="J145" t="s">
        <v>146</v>
      </c>
      <c r="K145" s="4">
        <f>(Q1_Table[[#This Row],[Valuation]]-Q1_Table[[#This Row],[Funding]])/Q1_Table[[#This Row],[Funding]]</f>
        <v>10</v>
      </c>
    </row>
    <row r="146" spans="1:11" x14ac:dyDescent="0.2">
      <c r="A146" t="s">
        <v>147</v>
      </c>
      <c r="B146" s="2">
        <v>11000000000</v>
      </c>
      <c r="C146" s="1">
        <v>43277</v>
      </c>
      <c r="D146" t="s">
        <v>52</v>
      </c>
      <c r="E146" t="s">
        <v>148</v>
      </c>
      <c r="F146" t="s">
        <v>149</v>
      </c>
      <c r="G146" t="s">
        <v>33</v>
      </c>
      <c r="H146" s="3">
        <v>2011</v>
      </c>
      <c r="I146" s="7">
        <v>1000000000</v>
      </c>
      <c r="J146" t="s">
        <v>150</v>
      </c>
      <c r="K146" s="4">
        <f>(Q1_Table[[#This Row],[Valuation]]-Q1_Table[[#This Row],[Funding]])/Q1_Table[[#This Row],[Funding]]</f>
        <v>10</v>
      </c>
    </row>
    <row r="147" spans="1:11" x14ac:dyDescent="0.2">
      <c r="A147" t="s">
        <v>2254</v>
      </c>
      <c r="B147" s="2">
        <v>1000000000</v>
      </c>
      <c r="C147" s="1">
        <v>44355</v>
      </c>
      <c r="D147" t="s">
        <v>36</v>
      </c>
      <c r="E147" t="s">
        <v>1891</v>
      </c>
      <c r="F147" t="s">
        <v>19</v>
      </c>
      <c r="G147" t="s">
        <v>20</v>
      </c>
      <c r="H147" s="3">
        <v>2014</v>
      </c>
      <c r="I147" s="7">
        <v>91000000</v>
      </c>
      <c r="J147" t="s">
        <v>2255</v>
      </c>
      <c r="K147" s="4">
        <f>(Q1_Table[[#This Row],[Valuation]]-Q1_Table[[#This Row],[Funding]])/Q1_Table[[#This Row],[Funding]]</f>
        <v>9.9890109890109891</v>
      </c>
    </row>
    <row r="148" spans="1:11" x14ac:dyDescent="0.2">
      <c r="A148" t="s">
        <v>688</v>
      </c>
      <c r="B148" s="2">
        <v>3000000000</v>
      </c>
      <c r="C148" s="1">
        <v>44252</v>
      </c>
      <c r="D148" t="s">
        <v>23</v>
      </c>
      <c r="E148" t="s">
        <v>689</v>
      </c>
      <c r="F148" t="s">
        <v>70</v>
      </c>
      <c r="G148" t="s">
        <v>14</v>
      </c>
      <c r="H148" s="3">
        <v>2016</v>
      </c>
      <c r="I148" s="7">
        <v>274000000</v>
      </c>
      <c r="J148" t="s">
        <v>690</v>
      </c>
      <c r="K148" s="4">
        <f>(Q1_Table[[#This Row],[Valuation]]-Q1_Table[[#This Row],[Funding]])/Q1_Table[[#This Row],[Funding]]</f>
        <v>9.9489051094890506</v>
      </c>
    </row>
    <row r="149" spans="1:11" x14ac:dyDescent="0.2">
      <c r="A149" t="s">
        <v>1399</v>
      </c>
      <c r="B149" s="2">
        <v>2000000000</v>
      </c>
      <c r="C149" s="1">
        <v>44475</v>
      </c>
      <c r="D149" t="s">
        <v>27</v>
      </c>
      <c r="E149" t="s">
        <v>28</v>
      </c>
      <c r="F149" t="s">
        <v>19</v>
      </c>
      <c r="G149" t="s">
        <v>20</v>
      </c>
      <c r="H149" s="3">
        <v>2018</v>
      </c>
      <c r="I149" s="7">
        <v>183000000</v>
      </c>
      <c r="J149" t="s">
        <v>1400</v>
      </c>
      <c r="K149" s="4">
        <f>(Q1_Table[[#This Row],[Valuation]]-Q1_Table[[#This Row],[Funding]])/Q1_Table[[#This Row],[Funding]]</f>
        <v>9.9289617486338795</v>
      </c>
    </row>
    <row r="150" spans="1:11" x14ac:dyDescent="0.2">
      <c r="A150" t="s">
        <v>553</v>
      </c>
      <c r="B150" s="2">
        <v>4000000000</v>
      </c>
      <c r="C150" s="1">
        <v>44158</v>
      </c>
      <c r="D150" t="s">
        <v>27</v>
      </c>
      <c r="E150" t="s">
        <v>101</v>
      </c>
      <c r="F150" t="s">
        <v>19</v>
      </c>
      <c r="G150" t="s">
        <v>20</v>
      </c>
      <c r="H150" s="3">
        <v>2014</v>
      </c>
      <c r="I150" s="7">
        <v>367000000</v>
      </c>
      <c r="J150" t="s">
        <v>554</v>
      </c>
      <c r="K150" s="4">
        <f>(Q1_Table[[#This Row],[Valuation]]-Q1_Table[[#This Row],[Funding]])/Q1_Table[[#This Row],[Funding]]</f>
        <v>9.8991825613079012</v>
      </c>
    </row>
    <row r="151" spans="1:11" x14ac:dyDescent="0.2">
      <c r="A151" t="s">
        <v>2198</v>
      </c>
      <c r="B151" s="2">
        <v>1000000000</v>
      </c>
      <c r="C151" s="1">
        <v>44368</v>
      </c>
      <c r="D151" t="s">
        <v>68</v>
      </c>
      <c r="E151" t="s">
        <v>356</v>
      </c>
      <c r="F151" t="s">
        <v>357</v>
      </c>
      <c r="G151" t="s">
        <v>14</v>
      </c>
      <c r="H151" s="3">
        <v>2011</v>
      </c>
      <c r="I151" s="7">
        <v>92000000</v>
      </c>
      <c r="J151" t="s">
        <v>2199</v>
      </c>
      <c r="K151" s="4">
        <f>(Q1_Table[[#This Row],[Valuation]]-Q1_Table[[#This Row],[Funding]])/Q1_Table[[#This Row],[Funding]]</f>
        <v>9.8695652173913047</v>
      </c>
    </row>
    <row r="152" spans="1:11" x14ac:dyDescent="0.2">
      <c r="A152" t="s">
        <v>417</v>
      </c>
      <c r="B152" s="2">
        <v>5000000000</v>
      </c>
      <c r="C152" s="1">
        <v>44357</v>
      </c>
      <c r="D152" t="s">
        <v>97</v>
      </c>
      <c r="E152" t="s">
        <v>28</v>
      </c>
      <c r="F152" t="s">
        <v>19</v>
      </c>
      <c r="G152" t="s">
        <v>20</v>
      </c>
      <c r="H152" s="3">
        <v>2020</v>
      </c>
      <c r="I152" s="7">
        <v>462000000</v>
      </c>
      <c r="J152" t="s">
        <v>418</v>
      </c>
      <c r="K152" s="4">
        <f>(Q1_Table[[#This Row],[Valuation]]-Q1_Table[[#This Row],[Funding]])/Q1_Table[[#This Row],[Funding]]</f>
        <v>9.8225108225108233</v>
      </c>
    </row>
    <row r="153" spans="1:11" x14ac:dyDescent="0.2">
      <c r="A153" t="s">
        <v>226</v>
      </c>
      <c r="B153" s="2">
        <v>8000000000</v>
      </c>
      <c r="C153" s="1">
        <v>44115</v>
      </c>
      <c r="D153" t="s">
        <v>27</v>
      </c>
      <c r="E153" t="s">
        <v>69</v>
      </c>
      <c r="F153" t="s">
        <v>70</v>
      </c>
      <c r="G153" t="s">
        <v>14</v>
      </c>
      <c r="H153" s="3">
        <v>2013</v>
      </c>
      <c r="I153" s="7">
        <v>742000000</v>
      </c>
      <c r="J153" t="s">
        <v>227</v>
      </c>
      <c r="K153" s="4">
        <f>(Q1_Table[[#This Row],[Valuation]]-Q1_Table[[#This Row],[Funding]])/Q1_Table[[#This Row],[Funding]]</f>
        <v>9.7816711590296492</v>
      </c>
    </row>
    <row r="154" spans="1:11" x14ac:dyDescent="0.2">
      <c r="A154" t="s">
        <v>925</v>
      </c>
      <c r="B154" s="2">
        <v>2000000000</v>
      </c>
      <c r="C154" s="1">
        <v>44256</v>
      </c>
      <c r="D154" t="s">
        <v>124</v>
      </c>
      <c r="E154" t="s">
        <v>77</v>
      </c>
      <c r="F154" t="s">
        <v>13</v>
      </c>
      <c r="G154" t="s">
        <v>14</v>
      </c>
      <c r="H154" s="3">
        <v>2015</v>
      </c>
      <c r="I154" s="7">
        <v>186000000</v>
      </c>
      <c r="J154" t="s">
        <v>926</v>
      </c>
      <c r="K154" s="4">
        <f>(Q1_Table[[#This Row],[Valuation]]-Q1_Table[[#This Row],[Funding]])/Q1_Table[[#This Row],[Funding]]</f>
        <v>9.7526881720430101</v>
      </c>
    </row>
    <row r="155" spans="1:11" x14ac:dyDescent="0.2">
      <c r="A155" t="s">
        <v>2176</v>
      </c>
      <c r="B155" s="2">
        <v>1000000000</v>
      </c>
      <c r="C155" s="1">
        <v>43683</v>
      </c>
      <c r="D155" t="s">
        <v>27</v>
      </c>
      <c r="E155" t="s">
        <v>551</v>
      </c>
      <c r="F155" t="s">
        <v>19</v>
      </c>
      <c r="G155" t="s">
        <v>20</v>
      </c>
      <c r="H155" s="3">
        <v>2011</v>
      </c>
      <c r="I155" s="7">
        <v>93000000</v>
      </c>
      <c r="J155" t="s">
        <v>2177</v>
      </c>
      <c r="K155" s="4">
        <f>(Q1_Table[[#This Row],[Valuation]]-Q1_Table[[#This Row],[Funding]])/Q1_Table[[#This Row],[Funding]]</f>
        <v>9.7526881720430101</v>
      </c>
    </row>
    <row r="156" spans="1:11" x14ac:dyDescent="0.2">
      <c r="A156" t="s">
        <v>685</v>
      </c>
      <c r="B156" s="2">
        <v>3000000000</v>
      </c>
      <c r="C156" s="1">
        <v>44627</v>
      </c>
      <c r="D156" t="s">
        <v>27</v>
      </c>
      <c r="E156" t="s">
        <v>686</v>
      </c>
      <c r="F156" t="s">
        <v>38</v>
      </c>
      <c r="G156" t="s">
        <v>39</v>
      </c>
      <c r="H156" s="3">
        <v>2018</v>
      </c>
      <c r="I156" s="7">
        <v>280000000</v>
      </c>
      <c r="J156" t="s">
        <v>687</v>
      </c>
      <c r="K156" s="4">
        <f>(Q1_Table[[#This Row],[Valuation]]-Q1_Table[[#This Row],[Funding]])/Q1_Table[[#This Row],[Funding]]</f>
        <v>9.7142857142857135</v>
      </c>
    </row>
    <row r="157" spans="1:11" x14ac:dyDescent="0.2">
      <c r="A157" t="s">
        <v>913</v>
      </c>
      <c r="B157" s="2">
        <v>2000000000</v>
      </c>
      <c r="C157" s="1">
        <v>43038</v>
      </c>
      <c r="D157" t="s">
        <v>68</v>
      </c>
      <c r="E157" t="s">
        <v>77</v>
      </c>
      <c r="F157" t="s">
        <v>13</v>
      </c>
      <c r="G157" t="s">
        <v>14</v>
      </c>
      <c r="H157" s="3">
        <v>2014</v>
      </c>
      <c r="I157" s="7">
        <v>188000000</v>
      </c>
      <c r="J157" t="s">
        <v>914</v>
      </c>
      <c r="K157" s="4">
        <f>(Q1_Table[[#This Row],[Valuation]]-Q1_Table[[#This Row],[Funding]])/Q1_Table[[#This Row],[Funding]]</f>
        <v>9.6382978723404253</v>
      </c>
    </row>
    <row r="158" spans="1:11" x14ac:dyDescent="0.2">
      <c r="A158" t="s">
        <v>1457</v>
      </c>
      <c r="B158" s="2">
        <v>1000000000</v>
      </c>
      <c r="C158" s="1">
        <v>44104</v>
      </c>
      <c r="D158" t="s">
        <v>97</v>
      </c>
      <c r="E158" t="s">
        <v>1458</v>
      </c>
      <c r="F158" t="s">
        <v>19</v>
      </c>
      <c r="G158" t="s">
        <v>20</v>
      </c>
      <c r="H158" s="3">
        <v>2013</v>
      </c>
      <c r="I158" s="7">
        <v>94000000</v>
      </c>
      <c r="J158" t="s">
        <v>1459</v>
      </c>
      <c r="K158" s="4">
        <f>(Q1_Table[[#This Row],[Valuation]]-Q1_Table[[#This Row],[Funding]])/Q1_Table[[#This Row],[Funding]]</f>
        <v>9.6382978723404253</v>
      </c>
    </row>
    <row r="159" spans="1:11" x14ac:dyDescent="0.2">
      <c r="A159" t="s">
        <v>288</v>
      </c>
      <c r="B159" s="2">
        <v>7000000000</v>
      </c>
      <c r="C159" s="1">
        <v>44517</v>
      </c>
      <c r="D159" t="s">
        <v>27</v>
      </c>
      <c r="E159" t="s">
        <v>101</v>
      </c>
      <c r="F159" t="s">
        <v>19</v>
      </c>
      <c r="G159" t="s">
        <v>20</v>
      </c>
      <c r="H159" s="3">
        <v>2014</v>
      </c>
      <c r="I159" s="7">
        <v>660000000</v>
      </c>
      <c r="J159" t="s">
        <v>289</v>
      </c>
      <c r="K159" s="4">
        <f>(Q1_Table[[#This Row],[Valuation]]-Q1_Table[[#This Row],[Funding]])/Q1_Table[[#This Row],[Funding]]</f>
        <v>9.6060606060606055</v>
      </c>
    </row>
    <row r="160" spans="1:11" x14ac:dyDescent="0.2">
      <c r="A160" t="s">
        <v>550</v>
      </c>
      <c r="B160" s="2">
        <v>4000000000</v>
      </c>
      <c r="C160" s="1">
        <v>43782</v>
      </c>
      <c r="D160" t="s">
        <v>36</v>
      </c>
      <c r="E160" t="s">
        <v>551</v>
      </c>
      <c r="F160" t="s">
        <v>19</v>
      </c>
      <c r="G160" t="s">
        <v>20</v>
      </c>
      <c r="H160" s="3">
        <v>2015</v>
      </c>
      <c r="I160" s="7">
        <v>379000000</v>
      </c>
      <c r="J160" t="s">
        <v>552</v>
      </c>
      <c r="K160" s="4">
        <f>(Q1_Table[[#This Row],[Valuation]]-Q1_Table[[#This Row],[Funding]])/Q1_Table[[#This Row],[Funding]]</f>
        <v>9.5540897097625326</v>
      </c>
    </row>
    <row r="161" spans="1:11" x14ac:dyDescent="0.2">
      <c r="A161" t="s">
        <v>1119</v>
      </c>
      <c r="B161" s="2">
        <v>2000000000</v>
      </c>
      <c r="C161" s="1">
        <v>44355</v>
      </c>
      <c r="D161" t="s">
        <v>27</v>
      </c>
      <c r="E161" t="s">
        <v>1120</v>
      </c>
      <c r="F161" t="s">
        <v>1121</v>
      </c>
      <c r="G161" t="s">
        <v>14</v>
      </c>
      <c r="H161" s="3">
        <v>2013</v>
      </c>
      <c r="I161" s="7">
        <v>190000000</v>
      </c>
      <c r="J161" t="s">
        <v>1122</v>
      </c>
      <c r="K161" s="4">
        <f>(Q1_Table[[#This Row],[Valuation]]-Q1_Table[[#This Row],[Funding]])/Q1_Table[[#This Row],[Funding]]</f>
        <v>9.526315789473685</v>
      </c>
    </row>
    <row r="162" spans="1:11" x14ac:dyDescent="0.2">
      <c r="A162" t="s">
        <v>1046</v>
      </c>
      <c r="B162" s="2">
        <v>2000000000</v>
      </c>
      <c r="C162" s="1">
        <v>44565</v>
      </c>
      <c r="D162" t="s">
        <v>17</v>
      </c>
      <c r="E162" t="s">
        <v>1047</v>
      </c>
      <c r="F162" t="s">
        <v>357</v>
      </c>
      <c r="G162" t="s">
        <v>14</v>
      </c>
      <c r="H162" s="3">
        <v>2012</v>
      </c>
      <c r="I162" s="7">
        <v>190000000</v>
      </c>
      <c r="J162" t="s">
        <v>1048</v>
      </c>
      <c r="K162" s="4">
        <f>(Q1_Table[[#This Row],[Valuation]]-Q1_Table[[#This Row],[Funding]])/Q1_Table[[#This Row],[Funding]]</f>
        <v>9.526315789473685</v>
      </c>
    </row>
    <row r="163" spans="1:11" x14ac:dyDescent="0.2">
      <c r="A163" t="s">
        <v>492</v>
      </c>
      <c r="B163" s="2">
        <v>4000000000</v>
      </c>
      <c r="C163" s="1">
        <v>44390</v>
      </c>
      <c r="D163" t="s">
        <v>124</v>
      </c>
      <c r="E163" t="s">
        <v>424</v>
      </c>
      <c r="F163" t="s">
        <v>19</v>
      </c>
      <c r="G163" t="s">
        <v>20</v>
      </c>
      <c r="H163" s="3">
        <v>2017</v>
      </c>
      <c r="I163" s="7">
        <v>381000000</v>
      </c>
      <c r="J163" t="s">
        <v>493</v>
      </c>
      <c r="K163" s="4">
        <f>(Q1_Table[[#This Row],[Valuation]]-Q1_Table[[#This Row],[Funding]])/Q1_Table[[#This Row],[Funding]]</f>
        <v>9.498687664041995</v>
      </c>
    </row>
    <row r="164" spans="1:11" x14ac:dyDescent="0.2">
      <c r="A164" t="s">
        <v>1019</v>
      </c>
      <c r="B164" s="2">
        <v>2000000000</v>
      </c>
      <c r="C164" s="1">
        <v>44315</v>
      </c>
      <c r="D164" t="s">
        <v>11</v>
      </c>
      <c r="E164" t="s">
        <v>257</v>
      </c>
      <c r="F164" t="s">
        <v>19</v>
      </c>
      <c r="G164" t="s">
        <v>20</v>
      </c>
      <c r="H164" s="3">
        <v>2013</v>
      </c>
      <c r="I164" s="7">
        <v>192000000</v>
      </c>
      <c r="J164" t="s">
        <v>1020</v>
      </c>
      <c r="K164" s="4">
        <f>(Q1_Table[[#This Row],[Valuation]]-Q1_Table[[#This Row],[Funding]])/Q1_Table[[#This Row],[Funding]]</f>
        <v>9.4166666666666661</v>
      </c>
    </row>
    <row r="165" spans="1:11" x14ac:dyDescent="0.2">
      <c r="A165" t="s">
        <v>1401</v>
      </c>
      <c r="B165" s="2">
        <v>2000000000</v>
      </c>
      <c r="C165" s="1">
        <v>44397</v>
      </c>
      <c r="D165" t="s">
        <v>36</v>
      </c>
      <c r="E165" t="s">
        <v>28</v>
      </c>
      <c r="F165" t="s">
        <v>19</v>
      </c>
      <c r="G165" t="s">
        <v>20</v>
      </c>
      <c r="H165" s="3">
        <v>2011</v>
      </c>
      <c r="I165" s="7">
        <v>192000000</v>
      </c>
      <c r="J165" t="s">
        <v>1402</v>
      </c>
      <c r="K165" s="4">
        <f>(Q1_Table[[#This Row],[Valuation]]-Q1_Table[[#This Row],[Funding]])/Q1_Table[[#This Row],[Funding]]</f>
        <v>9.4166666666666661</v>
      </c>
    </row>
    <row r="166" spans="1:11" x14ac:dyDescent="0.2">
      <c r="A166" t="s">
        <v>1610</v>
      </c>
      <c r="B166" s="2">
        <v>1000000000</v>
      </c>
      <c r="C166" s="1">
        <v>43249</v>
      </c>
      <c r="D166" t="s">
        <v>23</v>
      </c>
      <c r="E166" t="s">
        <v>298</v>
      </c>
      <c r="F166" t="s">
        <v>13</v>
      </c>
      <c r="G166" t="s">
        <v>14</v>
      </c>
      <c r="H166" s="3">
        <v>2008</v>
      </c>
      <c r="I166" s="7">
        <v>96000000</v>
      </c>
      <c r="J166" t="s">
        <v>1611</v>
      </c>
      <c r="K166" s="4">
        <f>(Q1_Table[[#This Row],[Valuation]]-Q1_Table[[#This Row],[Funding]])/Q1_Table[[#This Row],[Funding]]</f>
        <v>9.4166666666666661</v>
      </c>
    </row>
    <row r="167" spans="1:11" x14ac:dyDescent="0.2">
      <c r="A167" t="s">
        <v>1257</v>
      </c>
      <c r="B167" s="2">
        <v>2000000000</v>
      </c>
      <c r="C167" s="1">
        <v>44573</v>
      </c>
      <c r="D167" t="s">
        <v>17</v>
      </c>
      <c r="E167" t="s">
        <v>1258</v>
      </c>
      <c r="F167" t="s">
        <v>43</v>
      </c>
      <c r="G167" t="s">
        <v>33</v>
      </c>
      <c r="H167" s="3">
        <v>2018</v>
      </c>
      <c r="I167" s="7">
        <v>193000000</v>
      </c>
      <c r="J167" t="s">
        <v>1259</v>
      </c>
      <c r="K167" s="4">
        <f>(Q1_Table[[#This Row],[Valuation]]-Q1_Table[[#This Row],[Funding]])/Q1_Table[[#This Row],[Funding]]</f>
        <v>9.3626943005181342</v>
      </c>
    </row>
    <row r="168" spans="1:11" x14ac:dyDescent="0.2">
      <c r="A168" t="s">
        <v>1178</v>
      </c>
      <c r="B168" s="2">
        <v>2000000000</v>
      </c>
      <c r="C168" s="1">
        <v>44210</v>
      </c>
      <c r="D168" t="s">
        <v>11</v>
      </c>
      <c r="E168" t="s">
        <v>28</v>
      </c>
      <c r="F168" t="s">
        <v>19</v>
      </c>
      <c r="G168" t="s">
        <v>20</v>
      </c>
      <c r="H168" s="3">
        <v>2016</v>
      </c>
      <c r="I168" s="7">
        <v>195000000</v>
      </c>
      <c r="J168" t="s">
        <v>1179</v>
      </c>
      <c r="K168" s="4">
        <f>(Q1_Table[[#This Row],[Valuation]]-Q1_Table[[#This Row],[Funding]])/Q1_Table[[#This Row],[Funding]]</f>
        <v>9.2564102564102573</v>
      </c>
    </row>
    <row r="169" spans="1:11" x14ac:dyDescent="0.2">
      <c r="A169" t="s">
        <v>1128</v>
      </c>
      <c r="B169" s="2">
        <v>2000000000</v>
      </c>
      <c r="C169" s="1">
        <v>44271</v>
      </c>
      <c r="D169" t="s">
        <v>97</v>
      </c>
      <c r="E169" t="s">
        <v>101</v>
      </c>
      <c r="F169" t="s">
        <v>19</v>
      </c>
      <c r="G169" t="s">
        <v>20</v>
      </c>
      <c r="H169" s="3">
        <v>2014</v>
      </c>
      <c r="I169" s="7">
        <v>195000000</v>
      </c>
      <c r="J169" t="s">
        <v>358</v>
      </c>
      <c r="K169" s="4">
        <f>(Q1_Table[[#This Row],[Valuation]]-Q1_Table[[#This Row],[Funding]])/Q1_Table[[#This Row],[Funding]]</f>
        <v>9.2564102564102573</v>
      </c>
    </row>
    <row r="170" spans="1:11" x14ac:dyDescent="0.2">
      <c r="A170" t="s">
        <v>340</v>
      </c>
      <c r="B170" s="2">
        <v>6000000000</v>
      </c>
      <c r="C170" s="1">
        <v>43143</v>
      </c>
      <c r="D170" t="s">
        <v>27</v>
      </c>
      <c r="E170" t="s">
        <v>28</v>
      </c>
      <c r="F170" t="s">
        <v>19</v>
      </c>
      <c r="G170" t="s">
        <v>20</v>
      </c>
      <c r="H170" s="3">
        <v>2016</v>
      </c>
      <c r="I170" s="7">
        <v>587000000</v>
      </c>
      <c r="J170" t="s">
        <v>341</v>
      </c>
      <c r="K170" s="4">
        <f>(Q1_Table[[#This Row],[Valuation]]-Q1_Table[[#This Row],[Funding]])/Q1_Table[[#This Row],[Funding]]</f>
        <v>9.2214650766609889</v>
      </c>
    </row>
    <row r="171" spans="1:11" x14ac:dyDescent="0.2">
      <c r="A171" t="s">
        <v>1592</v>
      </c>
      <c r="B171" s="2">
        <v>1000000000</v>
      </c>
      <c r="C171" s="1">
        <v>44248</v>
      </c>
      <c r="D171" t="s">
        <v>27</v>
      </c>
      <c r="E171" t="s">
        <v>1593</v>
      </c>
      <c r="F171" t="s">
        <v>357</v>
      </c>
      <c r="G171" t="s">
        <v>14</v>
      </c>
      <c r="H171" s="3">
        <v>2001</v>
      </c>
      <c r="I171" s="7">
        <v>98000000</v>
      </c>
      <c r="J171" t="s">
        <v>1594</v>
      </c>
      <c r="K171" s="4">
        <f>(Q1_Table[[#This Row],[Valuation]]-Q1_Table[[#This Row],[Funding]])/Q1_Table[[#This Row],[Funding]]</f>
        <v>9.204081632653061</v>
      </c>
    </row>
    <row r="172" spans="1:11" x14ac:dyDescent="0.2">
      <c r="A172" t="s">
        <v>371</v>
      </c>
      <c r="B172" s="2">
        <v>5000000000</v>
      </c>
      <c r="C172" s="1">
        <v>42234</v>
      </c>
      <c r="D172" t="s">
        <v>124</v>
      </c>
      <c r="E172" t="s">
        <v>24</v>
      </c>
      <c r="F172" t="s">
        <v>13</v>
      </c>
      <c r="G172" t="s">
        <v>14</v>
      </c>
      <c r="H172" s="3">
        <v>2012</v>
      </c>
      <c r="I172" s="7">
        <v>492000000</v>
      </c>
      <c r="J172" t="s">
        <v>372</v>
      </c>
      <c r="K172" s="4">
        <f>(Q1_Table[[#This Row],[Valuation]]-Q1_Table[[#This Row],[Funding]])/Q1_Table[[#This Row],[Funding]]</f>
        <v>9.1626016260162597</v>
      </c>
    </row>
    <row r="173" spans="1:11" x14ac:dyDescent="0.2">
      <c r="A173" t="s">
        <v>392</v>
      </c>
      <c r="B173" s="2">
        <v>5000000000</v>
      </c>
      <c r="C173" s="1">
        <v>44200</v>
      </c>
      <c r="D173" t="s">
        <v>97</v>
      </c>
      <c r="E173" t="s">
        <v>347</v>
      </c>
      <c r="F173" t="s">
        <v>19</v>
      </c>
      <c r="G173" t="s">
        <v>20</v>
      </c>
      <c r="H173" s="3">
        <v>2013</v>
      </c>
      <c r="I173" s="7">
        <v>497000000</v>
      </c>
      <c r="J173" t="s">
        <v>393</v>
      </c>
      <c r="K173" s="4">
        <f>(Q1_Table[[#This Row],[Valuation]]-Q1_Table[[#This Row],[Funding]])/Q1_Table[[#This Row],[Funding]]</f>
        <v>9.0603621730382287</v>
      </c>
    </row>
    <row r="174" spans="1:11" x14ac:dyDescent="0.2">
      <c r="A174" t="s">
        <v>776</v>
      </c>
      <c r="B174" s="2">
        <v>3000000000</v>
      </c>
      <c r="C174" s="1">
        <v>44432</v>
      </c>
      <c r="D174" t="s">
        <v>27</v>
      </c>
      <c r="E174" t="s">
        <v>229</v>
      </c>
      <c r="F174" t="s">
        <v>230</v>
      </c>
      <c r="G174" t="s">
        <v>20</v>
      </c>
      <c r="H174" s="3">
        <v>2014</v>
      </c>
      <c r="I174" s="7">
        <v>299000000</v>
      </c>
      <c r="J174" t="s">
        <v>777</v>
      </c>
      <c r="K174" s="4">
        <f>(Q1_Table[[#This Row],[Valuation]]-Q1_Table[[#This Row],[Funding]])/Q1_Table[[#This Row],[Funding]]</f>
        <v>9.0334448160535121</v>
      </c>
    </row>
    <row r="175" spans="1:11" x14ac:dyDescent="0.2">
      <c r="A175" t="s">
        <v>169</v>
      </c>
      <c r="B175" s="2">
        <v>10000000000</v>
      </c>
      <c r="C175" s="1">
        <v>44501</v>
      </c>
      <c r="D175" t="s">
        <v>27</v>
      </c>
      <c r="E175" t="s">
        <v>101</v>
      </c>
      <c r="F175" t="s">
        <v>19</v>
      </c>
      <c r="G175" t="s">
        <v>20</v>
      </c>
      <c r="H175" s="3">
        <v>2015</v>
      </c>
      <c r="I175" s="7">
        <v>1000000000</v>
      </c>
      <c r="J175" t="s">
        <v>170</v>
      </c>
      <c r="K175" s="4">
        <f>(Q1_Table[[#This Row],[Valuation]]-Q1_Table[[#This Row],[Funding]])/Q1_Table[[#This Row],[Funding]]</f>
        <v>9</v>
      </c>
    </row>
    <row r="176" spans="1:11" x14ac:dyDescent="0.2">
      <c r="A176" t="s">
        <v>181</v>
      </c>
      <c r="B176" s="2">
        <v>10000000000</v>
      </c>
      <c r="C176" s="1">
        <v>42947</v>
      </c>
      <c r="D176" t="s">
        <v>36</v>
      </c>
      <c r="E176" t="s">
        <v>28</v>
      </c>
      <c r="F176" t="s">
        <v>19</v>
      </c>
      <c r="G176" t="s">
        <v>20</v>
      </c>
      <c r="H176" s="3">
        <v>2005</v>
      </c>
      <c r="I176" s="7">
        <v>1000000000</v>
      </c>
      <c r="J176" t="s">
        <v>182</v>
      </c>
      <c r="K176" s="4">
        <f>(Q1_Table[[#This Row],[Valuation]]-Q1_Table[[#This Row],[Funding]])/Q1_Table[[#This Row],[Funding]]</f>
        <v>9</v>
      </c>
    </row>
    <row r="177" spans="1:11" x14ac:dyDescent="0.2">
      <c r="A177" t="s">
        <v>162</v>
      </c>
      <c r="B177" s="2">
        <v>10000000000</v>
      </c>
      <c r="C177" s="1">
        <v>43418</v>
      </c>
      <c r="D177" t="s">
        <v>36</v>
      </c>
      <c r="E177" t="s">
        <v>163</v>
      </c>
      <c r="F177" t="s">
        <v>19</v>
      </c>
      <c r="G177" t="s">
        <v>20</v>
      </c>
      <c r="H177" s="3">
        <v>2012</v>
      </c>
      <c r="I177" s="7">
        <v>1000000000</v>
      </c>
      <c r="J177" t="s">
        <v>164</v>
      </c>
      <c r="K177" s="4">
        <f>(Q1_Table[[#This Row],[Valuation]]-Q1_Table[[#This Row],[Funding]])/Q1_Table[[#This Row],[Funding]]</f>
        <v>9</v>
      </c>
    </row>
    <row r="178" spans="1:11" x14ac:dyDescent="0.2">
      <c r="A178" t="s">
        <v>355</v>
      </c>
      <c r="B178" s="2">
        <v>6000000000</v>
      </c>
      <c r="C178" s="1">
        <v>44272</v>
      </c>
      <c r="D178" t="s">
        <v>201</v>
      </c>
      <c r="E178" t="s">
        <v>356</v>
      </c>
      <c r="F178" t="s">
        <v>357</v>
      </c>
      <c r="G178" t="s">
        <v>14</v>
      </c>
      <c r="H178" s="3">
        <v>2020</v>
      </c>
      <c r="I178" s="7">
        <v>600000000</v>
      </c>
      <c r="J178" t="s">
        <v>358</v>
      </c>
      <c r="K178" s="4">
        <f>(Q1_Table[[#This Row],[Valuation]]-Q1_Table[[#This Row],[Funding]])/Q1_Table[[#This Row],[Funding]]</f>
        <v>9</v>
      </c>
    </row>
    <row r="179" spans="1:11" x14ac:dyDescent="0.2">
      <c r="A179" t="s">
        <v>957</v>
      </c>
      <c r="B179" s="2">
        <v>2000000000</v>
      </c>
      <c r="C179" s="1">
        <v>44390</v>
      </c>
      <c r="D179" t="s">
        <v>36</v>
      </c>
      <c r="E179" t="s">
        <v>28</v>
      </c>
      <c r="F179" t="s">
        <v>19</v>
      </c>
      <c r="G179" t="s">
        <v>20</v>
      </c>
      <c r="H179" s="3">
        <v>2010</v>
      </c>
      <c r="I179" s="7">
        <v>200000000</v>
      </c>
      <c r="J179" t="s">
        <v>958</v>
      </c>
      <c r="K179" s="4">
        <f>(Q1_Table[[#This Row],[Valuation]]-Q1_Table[[#This Row],[Funding]])/Q1_Table[[#This Row],[Funding]]</f>
        <v>9</v>
      </c>
    </row>
    <row r="180" spans="1:11" x14ac:dyDescent="0.2">
      <c r="A180" t="s">
        <v>1438</v>
      </c>
      <c r="B180" s="2">
        <v>2000000000</v>
      </c>
      <c r="C180" s="1">
        <v>40952</v>
      </c>
      <c r="D180" t="s">
        <v>49</v>
      </c>
      <c r="E180" t="s">
        <v>1439</v>
      </c>
      <c r="F180" t="s">
        <v>177</v>
      </c>
      <c r="G180" t="s">
        <v>14</v>
      </c>
      <c r="H180" s="3">
        <v>1999</v>
      </c>
      <c r="I180" s="7">
        <v>200000000</v>
      </c>
      <c r="J180" t="s">
        <v>1440</v>
      </c>
      <c r="K180" s="4">
        <f>(Q1_Table[[#This Row],[Valuation]]-Q1_Table[[#This Row],[Funding]])/Q1_Table[[#This Row],[Funding]]</f>
        <v>9</v>
      </c>
    </row>
    <row r="181" spans="1:11" x14ac:dyDescent="0.2">
      <c r="A181" t="s">
        <v>1192</v>
      </c>
      <c r="B181" s="2">
        <v>2000000000</v>
      </c>
      <c r="C181" s="1">
        <v>44446</v>
      </c>
      <c r="D181" t="s">
        <v>27</v>
      </c>
      <c r="E181" t="s">
        <v>1193</v>
      </c>
      <c r="F181" t="s">
        <v>1194</v>
      </c>
      <c r="G181" t="s">
        <v>1195</v>
      </c>
      <c r="H181" s="3">
        <v>2018</v>
      </c>
      <c r="I181" s="7">
        <v>200000000</v>
      </c>
      <c r="J181" t="s">
        <v>1196</v>
      </c>
      <c r="K181" s="4">
        <f>(Q1_Table[[#This Row],[Valuation]]-Q1_Table[[#This Row],[Funding]])/Q1_Table[[#This Row],[Funding]]</f>
        <v>9</v>
      </c>
    </row>
    <row r="182" spans="1:11" x14ac:dyDescent="0.2">
      <c r="A182" t="s">
        <v>2163</v>
      </c>
      <c r="B182" s="2">
        <v>1000000000</v>
      </c>
      <c r="C182" s="1">
        <v>44463</v>
      </c>
      <c r="D182" t="s">
        <v>49</v>
      </c>
      <c r="E182" t="s">
        <v>77</v>
      </c>
      <c r="F182" t="s">
        <v>13</v>
      </c>
      <c r="G182" t="s">
        <v>14</v>
      </c>
      <c r="H182" s="3">
        <v>2020</v>
      </c>
      <c r="I182" s="7">
        <v>100000000</v>
      </c>
      <c r="J182" t="s">
        <v>2164</v>
      </c>
      <c r="K182" s="4">
        <f>(Q1_Table[[#This Row],[Valuation]]-Q1_Table[[#This Row],[Funding]])/Q1_Table[[#This Row],[Funding]]</f>
        <v>9</v>
      </c>
    </row>
    <row r="183" spans="1:11" x14ac:dyDescent="0.2">
      <c r="A183" t="s">
        <v>1989</v>
      </c>
      <c r="B183" s="2">
        <v>1000000000</v>
      </c>
      <c r="C183" s="1">
        <v>44348</v>
      </c>
      <c r="D183" t="s">
        <v>27</v>
      </c>
      <c r="F183" t="s">
        <v>465</v>
      </c>
      <c r="G183" t="s">
        <v>14</v>
      </c>
      <c r="H183" s="3">
        <v>2019</v>
      </c>
      <c r="I183" s="7">
        <v>100000000</v>
      </c>
      <c r="J183" t="s">
        <v>1990</v>
      </c>
      <c r="K183" s="4">
        <f>(Q1_Table[[#This Row],[Valuation]]-Q1_Table[[#This Row],[Funding]])/Q1_Table[[#This Row],[Funding]]</f>
        <v>9</v>
      </c>
    </row>
    <row r="184" spans="1:11" x14ac:dyDescent="0.2">
      <c r="A184" t="s">
        <v>2309</v>
      </c>
      <c r="B184" s="2">
        <v>1000000000</v>
      </c>
      <c r="C184" s="1">
        <v>44517</v>
      </c>
      <c r="D184" t="s">
        <v>36</v>
      </c>
      <c r="E184" t="s">
        <v>2310</v>
      </c>
      <c r="F184" t="s">
        <v>19</v>
      </c>
      <c r="G184" t="s">
        <v>20</v>
      </c>
      <c r="H184" s="3">
        <v>2020</v>
      </c>
      <c r="I184" s="7">
        <v>100000000</v>
      </c>
      <c r="J184" t="s">
        <v>2311</v>
      </c>
      <c r="K184" s="4">
        <f>(Q1_Table[[#This Row],[Valuation]]-Q1_Table[[#This Row],[Funding]])/Q1_Table[[#This Row],[Funding]]</f>
        <v>9</v>
      </c>
    </row>
    <row r="185" spans="1:11" x14ac:dyDescent="0.2">
      <c r="A185" t="s">
        <v>453</v>
      </c>
      <c r="B185" s="2">
        <v>5000000000</v>
      </c>
      <c r="C185" s="1">
        <v>42993</v>
      </c>
      <c r="D185" t="s">
        <v>97</v>
      </c>
      <c r="E185" t="s">
        <v>77</v>
      </c>
      <c r="F185" t="s">
        <v>13</v>
      </c>
      <c r="G185" t="s">
        <v>14</v>
      </c>
      <c r="H185" s="3">
        <v>2011</v>
      </c>
      <c r="I185" s="7">
        <v>503000000</v>
      </c>
      <c r="J185" t="s">
        <v>454</v>
      </c>
      <c r="K185" s="4">
        <f>(Q1_Table[[#This Row],[Valuation]]-Q1_Table[[#This Row],[Funding]])/Q1_Table[[#This Row],[Funding]]</f>
        <v>8.9403578528827037</v>
      </c>
    </row>
    <row r="186" spans="1:11" x14ac:dyDescent="0.2">
      <c r="A186" t="s">
        <v>522</v>
      </c>
      <c r="B186" s="2">
        <v>4000000000</v>
      </c>
      <c r="C186" s="1">
        <v>44132</v>
      </c>
      <c r="D186" t="s">
        <v>23</v>
      </c>
      <c r="E186" t="s">
        <v>160</v>
      </c>
      <c r="F186" t="s">
        <v>19</v>
      </c>
      <c r="G186" t="s">
        <v>20</v>
      </c>
      <c r="H186" s="3">
        <v>2012</v>
      </c>
      <c r="I186" s="7">
        <v>404000000</v>
      </c>
      <c r="J186" t="s">
        <v>523</v>
      </c>
      <c r="K186" s="4">
        <f>(Q1_Table[[#This Row],[Valuation]]-Q1_Table[[#This Row],[Funding]])/Q1_Table[[#This Row],[Funding]]</f>
        <v>8.9009900990099009</v>
      </c>
    </row>
    <row r="187" spans="1:11" x14ac:dyDescent="0.2">
      <c r="A187" t="s">
        <v>1409</v>
      </c>
      <c r="B187" s="2">
        <v>2000000000</v>
      </c>
      <c r="C187" s="1">
        <v>44517</v>
      </c>
      <c r="D187" t="s">
        <v>36</v>
      </c>
      <c r="E187" t="s">
        <v>28</v>
      </c>
      <c r="F187" t="s">
        <v>19</v>
      </c>
      <c r="G187" t="s">
        <v>20</v>
      </c>
      <c r="H187" s="3">
        <v>2014</v>
      </c>
      <c r="I187" s="7">
        <v>202000000</v>
      </c>
      <c r="J187" t="s">
        <v>1410</v>
      </c>
      <c r="K187" s="4">
        <f>(Q1_Table[[#This Row],[Valuation]]-Q1_Table[[#This Row],[Funding]])/Q1_Table[[#This Row],[Funding]]</f>
        <v>8.9009900990099009</v>
      </c>
    </row>
    <row r="188" spans="1:11" x14ac:dyDescent="0.2">
      <c r="A188" t="s">
        <v>1024</v>
      </c>
      <c r="B188" s="2">
        <v>2000000000</v>
      </c>
      <c r="C188" s="1">
        <v>44361</v>
      </c>
      <c r="D188" t="s">
        <v>124</v>
      </c>
      <c r="E188" t="s">
        <v>356</v>
      </c>
      <c r="F188" t="s">
        <v>357</v>
      </c>
      <c r="G188" t="s">
        <v>14</v>
      </c>
      <c r="H188" s="3">
        <v>2018</v>
      </c>
      <c r="I188" s="7">
        <v>203000000</v>
      </c>
      <c r="J188" t="s">
        <v>1025</v>
      </c>
      <c r="K188" s="4">
        <f>(Q1_Table[[#This Row],[Valuation]]-Q1_Table[[#This Row],[Funding]])/Q1_Table[[#This Row],[Funding]]</f>
        <v>8.8522167487684733</v>
      </c>
    </row>
    <row r="189" spans="1:11" x14ac:dyDescent="0.2">
      <c r="A189" t="s">
        <v>1069</v>
      </c>
      <c r="B189" s="2">
        <v>2000000000</v>
      </c>
      <c r="C189" s="1">
        <v>44336</v>
      </c>
      <c r="D189" t="s">
        <v>36</v>
      </c>
      <c r="E189" t="s">
        <v>28</v>
      </c>
      <c r="F189" t="s">
        <v>19</v>
      </c>
      <c r="G189" t="s">
        <v>20</v>
      </c>
      <c r="H189" s="3">
        <v>2016</v>
      </c>
      <c r="I189" s="7">
        <v>204000000</v>
      </c>
      <c r="J189" t="s">
        <v>1070</v>
      </c>
      <c r="K189" s="4">
        <f>(Q1_Table[[#This Row],[Valuation]]-Q1_Table[[#This Row],[Funding]])/Q1_Table[[#This Row],[Funding]]</f>
        <v>8.8039215686274517</v>
      </c>
    </row>
    <row r="190" spans="1:11" x14ac:dyDescent="0.2">
      <c r="A190" t="s">
        <v>1736</v>
      </c>
      <c r="B190" s="2">
        <v>1000000000</v>
      </c>
      <c r="C190" s="1">
        <v>44588</v>
      </c>
      <c r="D190" t="s">
        <v>27</v>
      </c>
      <c r="E190" t="s">
        <v>28</v>
      </c>
      <c r="F190" t="s">
        <v>19</v>
      </c>
      <c r="G190" t="s">
        <v>20</v>
      </c>
      <c r="H190" s="3">
        <v>2017</v>
      </c>
      <c r="I190" s="7">
        <v>102000000</v>
      </c>
      <c r="J190" t="s">
        <v>1737</v>
      </c>
      <c r="K190" s="4">
        <f>(Q1_Table[[#This Row],[Valuation]]-Q1_Table[[#This Row],[Funding]])/Q1_Table[[#This Row],[Funding]]</f>
        <v>8.8039215686274517</v>
      </c>
    </row>
    <row r="191" spans="1:11" x14ac:dyDescent="0.2">
      <c r="A191" t="s">
        <v>245</v>
      </c>
      <c r="B191" s="2">
        <v>8000000000</v>
      </c>
      <c r="C191" s="1">
        <v>43180</v>
      </c>
      <c r="D191" t="s">
        <v>97</v>
      </c>
      <c r="E191" t="s">
        <v>246</v>
      </c>
      <c r="F191" t="s">
        <v>19</v>
      </c>
      <c r="G191" t="s">
        <v>20</v>
      </c>
      <c r="H191" s="3">
        <v>2015</v>
      </c>
      <c r="I191" s="7">
        <v>820000000</v>
      </c>
      <c r="J191" t="s">
        <v>247</v>
      </c>
      <c r="K191" s="4">
        <f>(Q1_Table[[#This Row],[Valuation]]-Q1_Table[[#This Row],[Funding]])/Q1_Table[[#This Row],[Funding]]</f>
        <v>8.7560975609756095</v>
      </c>
    </row>
    <row r="192" spans="1:11" x14ac:dyDescent="0.2">
      <c r="A192" t="s">
        <v>368</v>
      </c>
      <c r="B192" s="2">
        <v>5000000000</v>
      </c>
      <c r="C192" s="1">
        <v>43381</v>
      </c>
      <c r="D192" t="s">
        <v>11</v>
      </c>
      <c r="E192" t="s">
        <v>369</v>
      </c>
      <c r="F192" t="s">
        <v>13</v>
      </c>
      <c r="G192" t="s">
        <v>14</v>
      </c>
      <c r="H192" s="3">
        <v>2015</v>
      </c>
      <c r="I192" s="7">
        <v>514000000</v>
      </c>
      <c r="J192" t="s">
        <v>370</v>
      </c>
      <c r="K192" s="4">
        <f>(Q1_Table[[#This Row],[Valuation]]-Q1_Table[[#This Row],[Funding]])/Q1_Table[[#This Row],[Funding]]</f>
        <v>8.7276264591439681</v>
      </c>
    </row>
    <row r="193" spans="1:11" x14ac:dyDescent="0.2">
      <c r="A193" t="s">
        <v>614</v>
      </c>
      <c r="B193" s="2">
        <v>4000000000</v>
      </c>
      <c r="C193" s="1">
        <v>44076</v>
      </c>
      <c r="D193" t="s">
        <v>36</v>
      </c>
      <c r="E193" t="s">
        <v>28</v>
      </c>
      <c r="F193" t="s">
        <v>19</v>
      </c>
      <c r="G193" t="s">
        <v>20</v>
      </c>
      <c r="H193" s="3">
        <v>2013</v>
      </c>
      <c r="I193" s="7">
        <v>413000000</v>
      </c>
      <c r="J193" t="s">
        <v>615</v>
      </c>
      <c r="K193" s="4">
        <f>(Q1_Table[[#This Row],[Valuation]]-Q1_Table[[#This Row],[Funding]])/Q1_Table[[#This Row],[Funding]]</f>
        <v>8.6852300242130749</v>
      </c>
    </row>
    <row r="194" spans="1:11" x14ac:dyDescent="0.2">
      <c r="A194" t="s">
        <v>555</v>
      </c>
      <c r="B194" s="2">
        <v>4000000000</v>
      </c>
      <c r="C194" s="1">
        <v>44377</v>
      </c>
      <c r="D194" t="s">
        <v>52</v>
      </c>
      <c r="E194" t="s">
        <v>90</v>
      </c>
      <c r="F194" t="s">
        <v>19</v>
      </c>
      <c r="G194" t="s">
        <v>20</v>
      </c>
      <c r="H194" s="3">
        <v>2016</v>
      </c>
      <c r="I194" s="7">
        <v>414000000</v>
      </c>
      <c r="J194" t="s">
        <v>556</v>
      </c>
      <c r="K194" s="4">
        <f>(Q1_Table[[#This Row],[Valuation]]-Q1_Table[[#This Row],[Funding]])/Q1_Table[[#This Row],[Funding]]</f>
        <v>8.6618357487922708</v>
      </c>
    </row>
    <row r="195" spans="1:11" x14ac:dyDescent="0.2">
      <c r="A195" t="s">
        <v>880</v>
      </c>
      <c r="B195" s="2">
        <v>3000000000</v>
      </c>
      <c r="C195" s="1">
        <v>44473</v>
      </c>
      <c r="D195" t="s">
        <v>36</v>
      </c>
      <c r="E195" t="s">
        <v>881</v>
      </c>
      <c r="F195" t="s">
        <v>882</v>
      </c>
      <c r="G195" t="s">
        <v>14</v>
      </c>
      <c r="H195" s="3">
        <v>2019</v>
      </c>
      <c r="I195" s="7">
        <v>311000000</v>
      </c>
      <c r="J195" t="s">
        <v>883</v>
      </c>
      <c r="K195" s="4">
        <f>(Q1_Table[[#This Row],[Valuation]]-Q1_Table[[#This Row],[Funding]])/Q1_Table[[#This Row],[Funding]]</f>
        <v>8.6463022508038581</v>
      </c>
    </row>
    <row r="196" spans="1:11" x14ac:dyDescent="0.2">
      <c r="A196" t="s">
        <v>705</v>
      </c>
      <c r="B196" s="2">
        <v>3000000000</v>
      </c>
      <c r="C196" s="1">
        <v>44370</v>
      </c>
      <c r="D196" t="s">
        <v>36</v>
      </c>
      <c r="E196" t="s">
        <v>28</v>
      </c>
      <c r="F196" t="s">
        <v>19</v>
      </c>
      <c r="G196" t="s">
        <v>20</v>
      </c>
      <c r="H196" s="3">
        <v>2015</v>
      </c>
      <c r="I196" s="7">
        <v>313000000</v>
      </c>
      <c r="J196" t="s">
        <v>706</v>
      </c>
      <c r="K196" s="4">
        <f>(Q1_Table[[#This Row],[Valuation]]-Q1_Table[[#This Row],[Funding]])/Q1_Table[[#This Row],[Funding]]</f>
        <v>8.5846645367412133</v>
      </c>
    </row>
    <row r="197" spans="1:11" x14ac:dyDescent="0.2">
      <c r="A197" t="s">
        <v>743</v>
      </c>
      <c r="B197" s="2">
        <v>3000000000</v>
      </c>
      <c r="C197" s="1">
        <v>43973</v>
      </c>
      <c r="D197" t="s">
        <v>97</v>
      </c>
      <c r="E197" t="s">
        <v>28</v>
      </c>
      <c r="F197" t="s">
        <v>19</v>
      </c>
      <c r="G197" t="s">
        <v>20</v>
      </c>
      <c r="H197" s="3">
        <v>2014</v>
      </c>
      <c r="I197" s="7">
        <v>314000000</v>
      </c>
      <c r="J197" t="s">
        <v>744</v>
      </c>
      <c r="K197" s="4">
        <f>(Q1_Table[[#This Row],[Valuation]]-Q1_Table[[#This Row],[Funding]])/Q1_Table[[#This Row],[Funding]]</f>
        <v>8.5541401273885356</v>
      </c>
    </row>
    <row r="198" spans="1:11" x14ac:dyDescent="0.2">
      <c r="A198" t="s">
        <v>691</v>
      </c>
      <c r="B198" s="2">
        <v>3000000000</v>
      </c>
      <c r="C198" s="1">
        <v>44277</v>
      </c>
      <c r="D198" t="s">
        <v>36</v>
      </c>
      <c r="E198" t="s">
        <v>28</v>
      </c>
      <c r="F198" t="s">
        <v>19</v>
      </c>
      <c r="G198" t="s">
        <v>20</v>
      </c>
      <c r="H198" s="3">
        <v>2017</v>
      </c>
      <c r="I198" s="7">
        <v>314000000</v>
      </c>
      <c r="J198" t="s">
        <v>692</v>
      </c>
      <c r="K198" s="4">
        <f>(Q1_Table[[#This Row],[Valuation]]-Q1_Table[[#This Row],[Funding]])/Q1_Table[[#This Row],[Funding]]</f>
        <v>8.5541401273885356</v>
      </c>
    </row>
    <row r="199" spans="1:11" x14ac:dyDescent="0.2">
      <c r="A199" t="s">
        <v>306</v>
      </c>
      <c r="B199" s="2">
        <v>6000000000</v>
      </c>
      <c r="C199" s="1">
        <v>44307</v>
      </c>
      <c r="D199" t="s">
        <v>27</v>
      </c>
      <c r="E199" t="s">
        <v>28</v>
      </c>
      <c r="F199" t="s">
        <v>19</v>
      </c>
      <c r="G199" t="s">
        <v>20</v>
      </c>
      <c r="H199" s="3">
        <v>2018</v>
      </c>
      <c r="I199" s="7">
        <v>629000000</v>
      </c>
      <c r="J199" t="s">
        <v>307</v>
      </c>
      <c r="K199" s="4">
        <f>(Q1_Table[[#This Row],[Valuation]]-Q1_Table[[#This Row],[Funding]])/Q1_Table[[#This Row],[Funding]]</f>
        <v>8.5389507154213042</v>
      </c>
    </row>
    <row r="200" spans="1:11" x14ac:dyDescent="0.2">
      <c r="A200" t="s">
        <v>1318</v>
      </c>
      <c r="B200" s="2">
        <v>2000000000</v>
      </c>
      <c r="C200" s="1">
        <v>44487</v>
      </c>
      <c r="D200" t="s">
        <v>36</v>
      </c>
      <c r="E200" t="s">
        <v>333</v>
      </c>
      <c r="F200" t="s">
        <v>334</v>
      </c>
      <c r="G200" t="s">
        <v>33</v>
      </c>
      <c r="H200" s="3">
        <v>2016</v>
      </c>
      <c r="I200" s="7">
        <v>210000000</v>
      </c>
      <c r="J200" t="s">
        <v>1319</v>
      </c>
      <c r="K200" s="4">
        <f>(Q1_Table[[#This Row],[Valuation]]-Q1_Table[[#This Row],[Funding]])/Q1_Table[[#This Row],[Funding]]</f>
        <v>8.5238095238095237</v>
      </c>
    </row>
    <row r="201" spans="1:11" x14ac:dyDescent="0.2">
      <c r="A201" t="s">
        <v>2112</v>
      </c>
      <c r="B201" s="2">
        <v>1000000000</v>
      </c>
      <c r="C201" s="1">
        <v>44357</v>
      </c>
      <c r="D201" t="s">
        <v>124</v>
      </c>
      <c r="E201" t="s">
        <v>24</v>
      </c>
      <c r="F201" t="s">
        <v>13</v>
      </c>
      <c r="G201" t="s">
        <v>14</v>
      </c>
      <c r="H201" s="3">
        <v>2017</v>
      </c>
      <c r="I201" s="7">
        <v>105000000</v>
      </c>
      <c r="J201" t="s">
        <v>2113</v>
      </c>
      <c r="K201" s="4">
        <f>(Q1_Table[[#This Row],[Valuation]]-Q1_Table[[#This Row],[Funding]])/Q1_Table[[#This Row],[Funding]]</f>
        <v>8.5238095238095237</v>
      </c>
    </row>
    <row r="202" spans="1:11" x14ac:dyDescent="0.2">
      <c r="A202" t="s">
        <v>2274</v>
      </c>
      <c r="B202" s="2">
        <v>1000000000</v>
      </c>
      <c r="C202" s="1">
        <v>43699</v>
      </c>
      <c r="D202" t="s">
        <v>27</v>
      </c>
      <c r="E202" t="s">
        <v>2275</v>
      </c>
      <c r="F202" t="s">
        <v>666</v>
      </c>
      <c r="G202" t="s">
        <v>33</v>
      </c>
      <c r="H202" s="3">
        <v>1999</v>
      </c>
      <c r="I202" s="7">
        <v>105000000</v>
      </c>
      <c r="J202" t="s">
        <v>2276</v>
      </c>
      <c r="K202" s="4">
        <f>(Q1_Table[[#This Row],[Valuation]]-Q1_Table[[#This Row],[Funding]])/Q1_Table[[#This Row],[Funding]]</f>
        <v>8.5238095238095237</v>
      </c>
    </row>
    <row r="203" spans="1:11" x14ac:dyDescent="0.2">
      <c r="A203" t="s">
        <v>1021</v>
      </c>
      <c r="B203" s="2">
        <v>2000000000</v>
      </c>
      <c r="C203" s="1">
        <v>41312</v>
      </c>
      <c r="D203" t="s">
        <v>52</v>
      </c>
      <c r="E203" t="s">
        <v>1022</v>
      </c>
      <c r="F203" t="s">
        <v>19</v>
      </c>
      <c r="G203" t="s">
        <v>20</v>
      </c>
      <c r="H203" s="3">
        <v>2004</v>
      </c>
      <c r="I203" s="7">
        <v>211000000</v>
      </c>
      <c r="J203" t="s">
        <v>1023</v>
      </c>
      <c r="K203" s="4">
        <f>(Q1_Table[[#This Row],[Valuation]]-Q1_Table[[#This Row],[Funding]])/Q1_Table[[#This Row],[Funding]]</f>
        <v>8.4786729857819907</v>
      </c>
    </row>
    <row r="204" spans="1:11" x14ac:dyDescent="0.2">
      <c r="A204" t="s">
        <v>2094</v>
      </c>
      <c r="B204" s="2">
        <v>1000000000</v>
      </c>
      <c r="C204" s="1">
        <v>44586</v>
      </c>
      <c r="D204" t="s">
        <v>36</v>
      </c>
      <c r="E204" t="s">
        <v>2095</v>
      </c>
      <c r="F204" t="s">
        <v>70</v>
      </c>
      <c r="G204" t="s">
        <v>14</v>
      </c>
      <c r="H204" s="3">
        <v>2015</v>
      </c>
      <c r="I204" s="7">
        <v>107000000</v>
      </c>
      <c r="J204" t="s">
        <v>2096</v>
      </c>
      <c r="K204" s="4">
        <f>(Q1_Table[[#This Row],[Valuation]]-Q1_Table[[#This Row],[Funding]])/Q1_Table[[#This Row],[Funding]]</f>
        <v>8.3457943925233646</v>
      </c>
    </row>
    <row r="205" spans="1:11" x14ac:dyDescent="0.2">
      <c r="A205" t="s">
        <v>1981</v>
      </c>
      <c r="B205" s="2">
        <v>1000000000</v>
      </c>
      <c r="C205" s="1">
        <v>44384</v>
      </c>
      <c r="D205" t="s">
        <v>27</v>
      </c>
      <c r="E205" t="s">
        <v>28</v>
      </c>
      <c r="F205" t="s">
        <v>19</v>
      </c>
      <c r="G205" t="s">
        <v>20</v>
      </c>
      <c r="H205" s="3">
        <v>2018</v>
      </c>
      <c r="I205" s="7">
        <v>107000000</v>
      </c>
      <c r="J205" t="s">
        <v>1982</v>
      </c>
      <c r="K205" s="4">
        <f>(Q1_Table[[#This Row],[Valuation]]-Q1_Table[[#This Row],[Funding]])/Q1_Table[[#This Row],[Funding]]</f>
        <v>8.3457943925233646</v>
      </c>
    </row>
    <row r="206" spans="1:11" x14ac:dyDescent="0.2">
      <c r="A206" t="s">
        <v>292</v>
      </c>
      <c r="B206" s="2">
        <v>6000000000</v>
      </c>
      <c r="C206" s="1">
        <v>44336</v>
      </c>
      <c r="D206" t="s">
        <v>17</v>
      </c>
      <c r="E206" t="s">
        <v>293</v>
      </c>
      <c r="F206" t="s">
        <v>19</v>
      </c>
      <c r="G206" t="s">
        <v>20</v>
      </c>
      <c r="H206" s="3">
        <v>2020</v>
      </c>
      <c r="I206" s="7">
        <v>645000000</v>
      </c>
      <c r="J206" t="s">
        <v>294</v>
      </c>
      <c r="K206" s="4">
        <f>(Q1_Table[[#This Row],[Valuation]]-Q1_Table[[#This Row],[Funding]])/Q1_Table[[#This Row],[Funding]]</f>
        <v>8.3023255813953494</v>
      </c>
    </row>
    <row r="207" spans="1:11" x14ac:dyDescent="0.2">
      <c r="A207" t="s">
        <v>937</v>
      </c>
      <c r="B207" s="2">
        <v>2000000000</v>
      </c>
      <c r="C207" s="1">
        <v>42072</v>
      </c>
      <c r="D207" t="s">
        <v>23</v>
      </c>
      <c r="E207" t="s">
        <v>24</v>
      </c>
      <c r="F207" t="s">
        <v>13</v>
      </c>
      <c r="G207" t="s">
        <v>14</v>
      </c>
      <c r="H207" s="3">
        <v>2008</v>
      </c>
      <c r="I207" s="7">
        <v>216000000</v>
      </c>
      <c r="J207" t="s">
        <v>938</v>
      </c>
      <c r="K207" s="4">
        <f>(Q1_Table[[#This Row],[Valuation]]-Q1_Table[[#This Row],[Funding]])/Q1_Table[[#This Row],[Funding]]</f>
        <v>8.2592592592592595</v>
      </c>
    </row>
    <row r="208" spans="1:11" x14ac:dyDescent="0.2">
      <c r="A208" t="s">
        <v>494</v>
      </c>
      <c r="B208" s="2">
        <v>4000000000</v>
      </c>
      <c r="C208" s="1">
        <v>44328</v>
      </c>
      <c r="D208" t="s">
        <v>36</v>
      </c>
      <c r="E208" t="s">
        <v>28</v>
      </c>
      <c r="F208" t="s">
        <v>19</v>
      </c>
      <c r="G208" t="s">
        <v>20</v>
      </c>
      <c r="H208" s="3">
        <v>2014</v>
      </c>
      <c r="I208" s="7">
        <v>434000000</v>
      </c>
      <c r="J208" t="s">
        <v>495</v>
      </c>
      <c r="K208" s="4">
        <f>(Q1_Table[[#This Row],[Valuation]]-Q1_Table[[#This Row],[Funding]])/Q1_Table[[#This Row],[Funding]]</f>
        <v>8.2165898617511512</v>
      </c>
    </row>
    <row r="209" spans="1:11" x14ac:dyDescent="0.2">
      <c r="A209" t="s">
        <v>1033</v>
      </c>
      <c r="B209" s="2">
        <v>2000000000</v>
      </c>
      <c r="C209" s="1">
        <v>44279</v>
      </c>
      <c r="D209" t="s">
        <v>27</v>
      </c>
      <c r="E209" t="s">
        <v>1034</v>
      </c>
      <c r="F209" t="s">
        <v>19</v>
      </c>
      <c r="G209" t="s">
        <v>20</v>
      </c>
      <c r="H209" s="3">
        <v>2020</v>
      </c>
      <c r="I209" s="7">
        <v>217000000</v>
      </c>
      <c r="J209" t="s">
        <v>1035</v>
      </c>
      <c r="K209" s="4">
        <f>(Q1_Table[[#This Row],[Valuation]]-Q1_Table[[#This Row],[Funding]])/Q1_Table[[#This Row],[Funding]]</f>
        <v>8.2165898617511512</v>
      </c>
    </row>
    <row r="210" spans="1:11" x14ac:dyDescent="0.2">
      <c r="A210" t="s">
        <v>778</v>
      </c>
      <c r="B210" s="2">
        <v>3000000000</v>
      </c>
      <c r="C210" s="1">
        <v>44264</v>
      </c>
      <c r="D210" t="s">
        <v>27</v>
      </c>
      <c r="E210" t="s">
        <v>101</v>
      </c>
      <c r="F210" t="s">
        <v>19</v>
      </c>
      <c r="G210" t="s">
        <v>20</v>
      </c>
      <c r="H210" s="3">
        <v>2016</v>
      </c>
      <c r="I210" s="7">
        <v>326000000</v>
      </c>
      <c r="J210" t="s">
        <v>779</v>
      </c>
      <c r="K210" s="4">
        <f>(Q1_Table[[#This Row],[Valuation]]-Q1_Table[[#This Row],[Funding]])/Q1_Table[[#This Row],[Funding]]</f>
        <v>8.2024539877300615</v>
      </c>
    </row>
    <row r="211" spans="1:11" x14ac:dyDescent="0.2">
      <c r="A211" t="s">
        <v>505</v>
      </c>
      <c r="B211" s="2">
        <v>4000000000</v>
      </c>
      <c r="C211" s="1">
        <v>44125</v>
      </c>
      <c r="D211" t="s">
        <v>36</v>
      </c>
      <c r="E211" t="s">
        <v>506</v>
      </c>
      <c r="F211" t="s">
        <v>19</v>
      </c>
      <c r="G211" t="s">
        <v>20</v>
      </c>
      <c r="H211" s="3">
        <v>2016</v>
      </c>
      <c r="I211" s="7">
        <v>435000000</v>
      </c>
      <c r="J211" t="s">
        <v>507</v>
      </c>
      <c r="K211" s="4">
        <f>(Q1_Table[[#This Row],[Valuation]]-Q1_Table[[#This Row],[Funding]])/Q1_Table[[#This Row],[Funding]]</f>
        <v>8.1954022988505741</v>
      </c>
    </row>
    <row r="212" spans="1:11" x14ac:dyDescent="0.2">
      <c r="A212" t="s">
        <v>1337</v>
      </c>
      <c r="B212" s="2">
        <v>2000000000</v>
      </c>
      <c r="C212" s="1">
        <v>43502</v>
      </c>
      <c r="D212" t="s">
        <v>49</v>
      </c>
      <c r="E212" t="s">
        <v>28</v>
      </c>
      <c r="F212" t="s">
        <v>19</v>
      </c>
      <c r="G212" t="s">
        <v>20</v>
      </c>
      <c r="H212" s="3">
        <v>2012</v>
      </c>
      <c r="I212" s="7">
        <v>218000000</v>
      </c>
      <c r="J212" t="s">
        <v>1338</v>
      </c>
      <c r="K212" s="4">
        <f>(Q1_Table[[#This Row],[Valuation]]-Q1_Table[[#This Row],[Funding]])/Q1_Table[[#This Row],[Funding]]</f>
        <v>8.1743119266055047</v>
      </c>
    </row>
    <row r="213" spans="1:11" x14ac:dyDescent="0.2">
      <c r="A213" t="s">
        <v>1038</v>
      </c>
      <c r="B213" s="2">
        <v>2000000000</v>
      </c>
      <c r="C213" s="1">
        <v>44454</v>
      </c>
      <c r="D213" t="s">
        <v>201</v>
      </c>
      <c r="E213" t="s">
        <v>28</v>
      </c>
      <c r="F213" t="s">
        <v>19</v>
      </c>
      <c r="G213" t="s">
        <v>20</v>
      </c>
      <c r="H213" s="3">
        <v>2018</v>
      </c>
      <c r="I213" s="7">
        <v>218000000</v>
      </c>
      <c r="J213" t="s">
        <v>1039</v>
      </c>
      <c r="K213" s="4">
        <f>(Q1_Table[[#This Row],[Valuation]]-Q1_Table[[#This Row],[Funding]])/Q1_Table[[#This Row],[Funding]]</f>
        <v>8.1743119266055047</v>
      </c>
    </row>
    <row r="214" spans="1:11" x14ac:dyDescent="0.2">
      <c r="A214" t="s">
        <v>1211</v>
      </c>
      <c r="B214" s="2">
        <v>2000000000</v>
      </c>
      <c r="C214" s="1">
        <v>42304</v>
      </c>
      <c r="D214" t="s">
        <v>11</v>
      </c>
      <c r="E214" t="s">
        <v>246</v>
      </c>
      <c r="F214" t="s">
        <v>19</v>
      </c>
      <c r="G214" t="s">
        <v>20</v>
      </c>
      <c r="H214" s="3">
        <v>2014</v>
      </c>
      <c r="I214" s="7">
        <v>218000000</v>
      </c>
      <c r="J214" t="s">
        <v>1212</v>
      </c>
      <c r="K214" s="4">
        <f>(Q1_Table[[#This Row],[Valuation]]-Q1_Table[[#This Row],[Funding]])/Q1_Table[[#This Row],[Funding]]</f>
        <v>8.1743119266055047</v>
      </c>
    </row>
    <row r="215" spans="1:11" x14ac:dyDescent="0.2">
      <c r="A215" t="s">
        <v>2086</v>
      </c>
      <c r="B215" s="2">
        <v>1000000000</v>
      </c>
      <c r="C215" s="1">
        <v>44536</v>
      </c>
      <c r="D215" t="s">
        <v>27</v>
      </c>
      <c r="E215" t="s">
        <v>1228</v>
      </c>
      <c r="F215" t="s">
        <v>205</v>
      </c>
      <c r="G215" t="s">
        <v>20</v>
      </c>
      <c r="H215" s="3">
        <v>2020</v>
      </c>
      <c r="I215" s="7">
        <v>109000000</v>
      </c>
      <c r="J215" t="s">
        <v>2087</v>
      </c>
      <c r="K215" s="4">
        <f>(Q1_Table[[#This Row],[Valuation]]-Q1_Table[[#This Row],[Funding]])/Q1_Table[[#This Row],[Funding]]</f>
        <v>8.1743119266055047</v>
      </c>
    </row>
    <row r="216" spans="1:11" x14ac:dyDescent="0.2">
      <c r="A216" t="s">
        <v>1910</v>
      </c>
      <c r="B216" s="2">
        <v>1000000000</v>
      </c>
      <c r="C216" s="1">
        <v>44418</v>
      </c>
      <c r="D216" t="s">
        <v>27</v>
      </c>
      <c r="E216" t="s">
        <v>1911</v>
      </c>
      <c r="F216" t="s">
        <v>70</v>
      </c>
      <c r="G216" t="s">
        <v>14</v>
      </c>
      <c r="H216" s="3">
        <v>2017</v>
      </c>
      <c r="I216" s="7">
        <v>109000000</v>
      </c>
      <c r="J216" t="s">
        <v>1912</v>
      </c>
      <c r="K216" s="4">
        <f>(Q1_Table[[#This Row],[Valuation]]-Q1_Table[[#This Row],[Funding]])/Q1_Table[[#This Row],[Funding]]</f>
        <v>8.1743119266055047</v>
      </c>
    </row>
    <row r="217" spans="1:11" x14ac:dyDescent="0.2">
      <c r="A217" t="s">
        <v>826</v>
      </c>
      <c r="B217" s="2">
        <v>3000000000</v>
      </c>
      <c r="C217" s="1">
        <v>44368</v>
      </c>
      <c r="D217" t="s">
        <v>27</v>
      </c>
      <c r="F217" t="s">
        <v>177</v>
      </c>
      <c r="G217" t="s">
        <v>14</v>
      </c>
      <c r="H217" s="3">
        <v>2015</v>
      </c>
      <c r="I217" s="7">
        <v>328000000</v>
      </c>
      <c r="J217" t="s">
        <v>827</v>
      </c>
      <c r="K217" s="4">
        <f>(Q1_Table[[#This Row],[Valuation]]-Q1_Table[[#This Row],[Funding]])/Q1_Table[[#This Row],[Funding]]</f>
        <v>8.1463414634146343</v>
      </c>
    </row>
    <row r="218" spans="1:11" x14ac:dyDescent="0.2">
      <c r="A218" t="s">
        <v>1107</v>
      </c>
      <c r="B218" s="2">
        <v>2000000000</v>
      </c>
      <c r="C218" s="1">
        <v>44441</v>
      </c>
      <c r="D218" t="s">
        <v>27</v>
      </c>
      <c r="E218" t="s">
        <v>28</v>
      </c>
      <c r="F218" t="s">
        <v>19</v>
      </c>
      <c r="G218" t="s">
        <v>20</v>
      </c>
      <c r="H218" s="3">
        <v>2012</v>
      </c>
      <c r="I218" s="7">
        <v>219000000</v>
      </c>
      <c r="J218" t="s">
        <v>1108</v>
      </c>
      <c r="K218" s="4">
        <f>(Q1_Table[[#This Row],[Valuation]]-Q1_Table[[#This Row],[Funding]])/Q1_Table[[#This Row],[Funding]]</f>
        <v>8.1324200913242013</v>
      </c>
    </row>
    <row r="219" spans="1:11" x14ac:dyDescent="0.2">
      <c r="A219" t="s">
        <v>864</v>
      </c>
      <c r="B219" s="2">
        <v>3000000000</v>
      </c>
      <c r="C219" s="1">
        <v>44278</v>
      </c>
      <c r="D219" t="s">
        <v>36</v>
      </c>
      <c r="E219" t="s">
        <v>28</v>
      </c>
      <c r="F219" t="s">
        <v>19</v>
      </c>
      <c r="G219" t="s">
        <v>20</v>
      </c>
      <c r="H219" s="3">
        <v>2015</v>
      </c>
      <c r="I219" s="7">
        <v>329000000</v>
      </c>
      <c r="J219" t="s">
        <v>865</v>
      </c>
      <c r="K219" s="4">
        <f>(Q1_Table[[#This Row],[Valuation]]-Q1_Table[[#This Row],[Funding]])/Q1_Table[[#This Row],[Funding]]</f>
        <v>8.1185410334346511</v>
      </c>
    </row>
    <row r="220" spans="1:11" x14ac:dyDescent="0.2">
      <c r="A220" t="s">
        <v>532</v>
      </c>
      <c r="B220" s="2">
        <v>4000000000</v>
      </c>
      <c r="C220" s="1">
        <v>44259</v>
      </c>
      <c r="D220" t="s">
        <v>36</v>
      </c>
      <c r="E220" t="s">
        <v>101</v>
      </c>
      <c r="F220" t="s">
        <v>19</v>
      </c>
      <c r="G220" t="s">
        <v>20</v>
      </c>
      <c r="H220" s="3">
        <v>2016</v>
      </c>
      <c r="I220" s="7">
        <v>440000000</v>
      </c>
      <c r="J220" t="s">
        <v>533</v>
      </c>
      <c r="K220" s="4">
        <f>(Q1_Table[[#This Row],[Valuation]]-Q1_Table[[#This Row],[Funding]])/Q1_Table[[#This Row],[Funding]]</f>
        <v>8.0909090909090917</v>
      </c>
    </row>
    <row r="221" spans="1:11" x14ac:dyDescent="0.2">
      <c r="A221" t="s">
        <v>866</v>
      </c>
      <c r="B221" s="2">
        <v>3000000000</v>
      </c>
      <c r="C221" s="1">
        <v>44418</v>
      </c>
      <c r="D221" t="s">
        <v>36</v>
      </c>
      <c r="E221" t="s">
        <v>319</v>
      </c>
      <c r="F221" t="s">
        <v>19</v>
      </c>
      <c r="G221" t="s">
        <v>20</v>
      </c>
      <c r="H221" s="3">
        <v>2014</v>
      </c>
      <c r="I221" s="7">
        <v>330000000</v>
      </c>
      <c r="J221" t="s">
        <v>867</v>
      </c>
      <c r="K221" s="4">
        <f>(Q1_Table[[#This Row],[Valuation]]-Q1_Table[[#This Row],[Funding]])/Q1_Table[[#This Row],[Funding]]</f>
        <v>8.0909090909090917</v>
      </c>
    </row>
    <row r="222" spans="1:11" x14ac:dyDescent="0.2">
      <c r="A222" t="s">
        <v>2234</v>
      </c>
      <c r="B222" s="2">
        <v>1000000000</v>
      </c>
      <c r="C222" s="1">
        <v>44474</v>
      </c>
      <c r="D222" t="s">
        <v>27</v>
      </c>
      <c r="E222" t="s">
        <v>101</v>
      </c>
      <c r="F222" t="s">
        <v>19</v>
      </c>
      <c r="G222" t="s">
        <v>20</v>
      </c>
      <c r="H222" s="3">
        <v>2017</v>
      </c>
      <c r="I222" s="7">
        <v>110000000</v>
      </c>
      <c r="J222" t="s">
        <v>2235</v>
      </c>
      <c r="K222" s="4">
        <f>(Q1_Table[[#This Row],[Valuation]]-Q1_Table[[#This Row],[Funding]])/Q1_Table[[#This Row],[Funding]]</f>
        <v>8.0909090909090917</v>
      </c>
    </row>
    <row r="223" spans="1:11" x14ac:dyDescent="0.2">
      <c r="A223" t="s">
        <v>950</v>
      </c>
      <c r="B223" s="2">
        <v>2000000000</v>
      </c>
      <c r="C223" s="1">
        <v>41975</v>
      </c>
      <c r="D223" t="s">
        <v>213</v>
      </c>
      <c r="E223" t="s">
        <v>69</v>
      </c>
      <c r="F223" t="s">
        <v>70</v>
      </c>
      <c r="G223" t="s">
        <v>14</v>
      </c>
      <c r="H223" s="3">
        <v>2007</v>
      </c>
      <c r="I223" s="7">
        <v>221000000</v>
      </c>
      <c r="J223" t="s">
        <v>951</v>
      </c>
      <c r="K223" s="4">
        <f>(Q1_Table[[#This Row],[Valuation]]-Q1_Table[[#This Row],[Funding]])/Q1_Table[[#This Row],[Funding]]</f>
        <v>8.0497737556561084</v>
      </c>
    </row>
    <row r="224" spans="1:11" x14ac:dyDescent="0.2">
      <c r="A224" t="s">
        <v>842</v>
      </c>
      <c r="B224" s="2">
        <v>3000000000</v>
      </c>
      <c r="C224" s="1">
        <v>44405</v>
      </c>
      <c r="D224" t="s">
        <v>36</v>
      </c>
      <c r="E224" t="s">
        <v>208</v>
      </c>
      <c r="F224" t="s">
        <v>149</v>
      </c>
      <c r="G224" t="s">
        <v>33</v>
      </c>
      <c r="H224" s="3">
        <v>2013</v>
      </c>
      <c r="I224" s="7">
        <v>333000000</v>
      </c>
      <c r="J224" t="s">
        <v>843</v>
      </c>
      <c r="K224" s="4">
        <f>(Q1_Table[[#This Row],[Valuation]]-Q1_Table[[#This Row],[Funding]])/Q1_Table[[#This Row],[Funding]]</f>
        <v>8.0090090090090094</v>
      </c>
    </row>
    <row r="225" spans="1:11" x14ac:dyDescent="0.2">
      <c r="A225" t="s">
        <v>1117</v>
      </c>
      <c r="B225" s="2">
        <v>2000000000</v>
      </c>
      <c r="C225" s="1">
        <v>44319</v>
      </c>
      <c r="D225" t="s">
        <v>36</v>
      </c>
      <c r="E225" t="s">
        <v>686</v>
      </c>
      <c r="F225" t="s">
        <v>38</v>
      </c>
      <c r="G225" t="s">
        <v>39</v>
      </c>
      <c r="H225" s="3">
        <v>2004</v>
      </c>
      <c r="I225" s="7">
        <v>222000000</v>
      </c>
      <c r="J225" t="s">
        <v>1118</v>
      </c>
      <c r="K225" s="4">
        <f>(Q1_Table[[#This Row],[Valuation]]-Q1_Table[[#This Row],[Funding]])/Q1_Table[[#This Row],[Funding]]</f>
        <v>8.0090090090090094</v>
      </c>
    </row>
    <row r="226" spans="1:11" x14ac:dyDescent="0.2">
      <c r="A226" t="s">
        <v>1807</v>
      </c>
      <c r="B226" s="2">
        <v>1000000000</v>
      </c>
      <c r="C226" s="1">
        <v>44537</v>
      </c>
      <c r="D226" t="s">
        <v>27</v>
      </c>
      <c r="E226" t="s">
        <v>551</v>
      </c>
      <c r="F226" t="s">
        <v>19</v>
      </c>
      <c r="G226" t="s">
        <v>20</v>
      </c>
      <c r="H226" s="3">
        <v>2018</v>
      </c>
      <c r="I226" s="7">
        <v>111000000</v>
      </c>
      <c r="J226" t="s">
        <v>1808</v>
      </c>
      <c r="K226" s="4">
        <f>(Q1_Table[[#This Row],[Valuation]]-Q1_Table[[#This Row],[Funding]])/Q1_Table[[#This Row],[Funding]]</f>
        <v>8.0090090090090094</v>
      </c>
    </row>
    <row r="227" spans="1:11" x14ac:dyDescent="0.2">
      <c r="A227" t="s">
        <v>1969</v>
      </c>
      <c r="B227" s="2">
        <v>1000000000</v>
      </c>
      <c r="C227" s="1">
        <v>44558</v>
      </c>
      <c r="D227" t="s">
        <v>23</v>
      </c>
      <c r="E227" t="s">
        <v>442</v>
      </c>
      <c r="F227" t="s">
        <v>70</v>
      </c>
      <c r="G227" t="s">
        <v>14</v>
      </c>
      <c r="H227" s="3">
        <v>2016</v>
      </c>
      <c r="I227" s="7">
        <v>111000000</v>
      </c>
      <c r="J227" t="s">
        <v>1970</v>
      </c>
      <c r="K227" s="4">
        <f>(Q1_Table[[#This Row],[Valuation]]-Q1_Table[[#This Row],[Funding]])/Q1_Table[[#This Row],[Funding]]</f>
        <v>8.0090090090090094</v>
      </c>
    </row>
    <row r="228" spans="1:11" x14ac:dyDescent="0.2">
      <c r="A228" t="s">
        <v>194</v>
      </c>
      <c r="B228" s="2">
        <v>9000000000</v>
      </c>
      <c r="C228" s="1">
        <v>43292</v>
      </c>
      <c r="D228" t="s">
        <v>11</v>
      </c>
      <c r="E228" t="s">
        <v>195</v>
      </c>
      <c r="F228" t="s">
        <v>19</v>
      </c>
      <c r="G228" t="s">
        <v>20</v>
      </c>
      <c r="H228" s="3">
        <v>2016</v>
      </c>
      <c r="I228" s="7">
        <v>1000000000</v>
      </c>
      <c r="J228" t="s">
        <v>196</v>
      </c>
      <c r="K228" s="4">
        <f>(Q1_Table[[#This Row],[Valuation]]-Q1_Table[[#This Row],[Funding]])/Q1_Table[[#This Row],[Funding]]</f>
        <v>8</v>
      </c>
    </row>
    <row r="229" spans="1:11" x14ac:dyDescent="0.2">
      <c r="A229" t="s">
        <v>200</v>
      </c>
      <c r="B229" s="2">
        <v>9000000000</v>
      </c>
      <c r="C229" s="1">
        <v>43851</v>
      </c>
      <c r="D229" t="s">
        <v>201</v>
      </c>
      <c r="E229" t="s">
        <v>160</v>
      </c>
      <c r="F229" t="s">
        <v>19</v>
      </c>
      <c r="G229" t="s">
        <v>20</v>
      </c>
      <c r="H229" s="3">
        <v>2015</v>
      </c>
      <c r="I229" s="7">
        <v>1000000000</v>
      </c>
      <c r="J229" t="s">
        <v>202</v>
      </c>
      <c r="K229" s="4">
        <f>(Q1_Table[[#This Row],[Valuation]]-Q1_Table[[#This Row],[Funding]])/Q1_Table[[#This Row],[Funding]]</f>
        <v>8</v>
      </c>
    </row>
    <row r="230" spans="1:11" x14ac:dyDescent="0.2">
      <c r="A230" t="s">
        <v>621</v>
      </c>
      <c r="B230" s="2">
        <v>4000000000</v>
      </c>
      <c r="C230" s="1">
        <v>44482</v>
      </c>
      <c r="D230" t="s">
        <v>23</v>
      </c>
      <c r="E230" t="s">
        <v>622</v>
      </c>
      <c r="F230" t="s">
        <v>19</v>
      </c>
      <c r="G230" t="s">
        <v>20</v>
      </c>
      <c r="H230" s="3">
        <v>2015</v>
      </c>
      <c r="I230" s="7">
        <v>445000000</v>
      </c>
      <c r="J230" t="s">
        <v>623</v>
      </c>
      <c r="K230" s="4">
        <f>(Q1_Table[[#This Row],[Valuation]]-Q1_Table[[#This Row],[Funding]])/Q1_Table[[#This Row],[Funding]]</f>
        <v>7.98876404494382</v>
      </c>
    </row>
    <row r="231" spans="1:11" x14ac:dyDescent="0.2">
      <c r="A231" t="s">
        <v>786</v>
      </c>
      <c r="B231" s="2">
        <v>3000000000</v>
      </c>
      <c r="C231" s="1">
        <v>44579</v>
      </c>
      <c r="D231" t="s">
        <v>36</v>
      </c>
      <c r="E231" t="s">
        <v>787</v>
      </c>
      <c r="F231" t="s">
        <v>19</v>
      </c>
      <c r="G231" t="s">
        <v>20</v>
      </c>
      <c r="H231" s="3">
        <v>2014</v>
      </c>
      <c r="I231" s="7">
        <v>334000000</v>
      </c>
      <c r="J231" t="s">
        <v>788</v>
      </c>
      <c r="K231" s="4">
        <f>(Q1_Table[[#This Row],[Valuation]]-Q1_Table[[#This Row],[Funding]])/Q1_Table[[#This Row],[Funding]]</f>
        <v>7.9820359281437128</v>
      </c>
    </row>
    <row r="232" spans="1:11" x14ac:dyDescent="0.2">
      <c r="A232" t="s">
        <v>390</v>
      </c>
      <c r="B232" s="2">
        <v>5000000000</v>
      </c>
      <c r="C232" s="1">
        <v>43727</v>
      </c>
      <c r="D232" t="s">
        <v>36</v>
      </c>
      <c r="E232" t="s">
        <v>28</v>
      </c>
      <c r="F232" t="s">
        <v>19</v>
      </c>
      <c r="G232" t="s">
        <v>20</v>
      </c>
      <c r="H232" s="3">
        <v>2014</v>
      </c>
      <c r="I232" s="7">
        <v>559000000</v>
      </c>
      <c r="J232" t="s">
        <v>391</v>
      </c>
      <c r="K232" s="4">
        <f>(Q1_Table[[#This Row],[Valuation]]-Q1_Table[[#This Row],[Funding]])/Q1_Table[[#This Row],[Funding]]</f>
        <v>7.9445438282647585</v>
      </c>
    </row>
    <row r="233" spans="1:11" x14ac:dyDescent="0.2">
      <c r="A233" t="s">
        <v>898</v>
      </c>
      <c r="B233" s="2">
        <v>2000000000</v>
      </c>
      <c r="C233" s="1">
        <v>43549</v>
      </c>
      <c r="D233" t="s">
        <v>27</v>
      </c>
      <c r="E233" t="s">
        <v>12</v>
      </c>
      <c r="F233" t="s">
        <v>13</v>
      </c>
      <c r="G233" t="s">
        <v>14</v>
      </c>
      <c r="H233" s="3">
        <v>2015</v>
      </c>
      <c r="I233" s="7">
        <v>224000000</v>
      </c>
      <c r="J233" t="s">
        <v>899</v>
      </c>
      <c r="K233" s="4">
        <f>(Q1_Table[[#This Row],[Valuation]]-Q1_Table[[#This Row],[Funding]])/Q1_Table[[#This Row],[Funding]]</f>
        <v>7.9285714285714288</v>
      </c>
    </row>
    <row r="234" spans="1:11" x14ac:dyDescent="0.2">
      <c r="A234" t="s">
        <v>379</v>
      </c>
      <c r="B234" s="2">
        <v>5000000000</v>
      </c>
      <c r="C234" s="1">
        <v>43796</v>
      </c>
      <c r="D234" t="s">
        <v>23</v>
      </c>
      <c r="E234" t="s">
        <v>380</v>
      </c>
      <c r="F234" t="s">
        <v>381</v>
      </c>
      <c r="G234" t="s">
        <v>33</v>
      </c>
      <c r="H234" s="3">
        <v>2008</v>
      </c>
      <c r="I234" s="7">
        <v>562000000</v>
      </c>
      <c r="J234" t="s">
        <v>382</v>
      </c>
      <c r="K234" s="4">
        <f>(Q1_Table[[#This Row],[Valuation]]-Q1_Table[[#This Row],[Funding]])/Q1_Table[[#This Row],[Funding]]</f>
        <v>7.8967971530249113</v>
      </c>
    </row>
    <row r="235" spans="1:11" x14ac:dyDescent="0.2">
      <c r="A235" t="s">
        <v>626</v>
      </c>
      <c r="B235" s="2">
        <v>4000000000</v>
      </c>
      <c r="C235" s="1">
        <v>44642</v>
      </c>
      <c r="D235" t="s">
        <v>27</v>
      </c>
      <c r="E235" t="s">
        <v>482</v>
      </c>
      <c r="F235" t="s">
        <v>19</v>
      </c>
      <c r="G235" t="s">
        <v>20</v>
      </c>
      <c r="H235" s="3">
        <v>2021</v>
      </c>
      <c r="I235" s="7">
        <v>450000000</v>
      </c>
      <c r="J235" t="s">
        <v>627</v>
      </c>
      <c r="K235" s="4">
        <f>(Q1_Table[[#This Row],[Valuation]]-Q1_Table[[#This Row],[Funding]])/Q1_Table[[#This Row],[Funding]]</f>
        <v>7.8888888888888893</v>
      </c>
    </row>
    <row r="236" spans="1:11" x14ac:dyDescent="0.2">
      <c r="A236" t="s">
        <v>989</v>
      </c>
      <c r="B236" s="2">
        <v>2000000000</v>
      </c>
      <c r="C236" s="1">
        <v>44335</v>
      </c>
      <c r="D236" t="s">
        <v>52</v>
      </c>
      <c r="E236" t="s">
        <v>990</v>
      </c>
      <c r="F236" t="s">
        <v>991</v>
      </c>
      <c r="G236" t="s">
        <v>33</v>
      </c>
      <c r="H236" s="3">
        <v>2016</v>
      </c>
      <c r="I236" s="7">
        <v>225000000</v>
      </c>
      <c r="J236" t="s">
        <v>992</v>
      </c>
      <c r="K236" s="4">
        <f>(Q1_Table[[#This Row],[Valuation]]-Q1_Table[[#This Row],[Funding]])/Q1_Table[[#This Row],[Funding]]</f>
        <v>7.8888888888888893</v>
      </c>
    </row>
    <row r="237" spans="1:11" x14ac:dyDescent="0.2">
      <c r="A237" t="s">
        <v>1040</v>
      </c>
      <c r="B237" s="2">
        <v>2000000000</v>
      </c>
      <c r="C237" s="1">
        <v>44397</v>
      </c>
      <c r="D237" t="s">
        <v>36</v>
      </c>
      <c r="E237" t="s">
        <v>28</v>
      </c>
      <c r="F237" t="s">
        <v>19</v>
      </c>
      <c r="G237" t="s">
        <v>20</v>
      </c>
      <c r="H237" s="3">
        <v>2010</v>
      </c>
      <c r="I237" s="7">
        <v>225000000</v>
      </c>
      <c r="J237" t="s">
        <v>1041</v>
      </c>
      <c r="K237" s="4">
        <f>(Q1_Table[[#This Row],[Valuation]]-Q1_Table[[#This Row],[Funding]])/Q1_Table[[#This Row],[Funding]]</f>
        <v>7.8888888888888893</v>
      </c>
    </row>
    <row r="238" spans="1:11" x14ac:dyDescent="0.2">
      <c r="A238" t="s">
        <v>1062</v>
      </c>
      <c r="B238" s="2">
        <v>2000000000</v>
      </c>
      <c r="C238" s="1">
        <v>44455</v>
      </c>
      <c r="D238" t="s">
        <v>23</v>
      </c>
      <c r="E238" t="s">
        <v>1063</v>
      </c>
      <c r="F238" t="s">
        <v>19</v>
      </c>
      <c r="G238" t="s">
        <v>20</v>
      </c>
      <c r="H238" s="3">
        <v>2019</v>
      </c>
      <c r="I238" s="7">
        <v>225000000</v>
      </c>
      <c r="J238" t="s">
        <v>1064</v>
      </c>
      <c r="K238" s="4">
        <f>(Q1_Table[[#This Row],[Valuation]]-Q1_Table[[#This Row],[Funding]])/Q1_Table[[#This Row],[Funding]]</f>
        <v>7.8888888888888893</v>
      </c>
    </row>
    <row r="239" spans="1:11" x14ac:dyDescent="0.2">
      <c r="A239" t="s">
        <v>886</v>
      </c>
      <c r="B239" s="2">
        <v>3000000000</v>
      </c>
      <c r="C239" s="1">
        <v>44483</v>
      </c>
      <c r="D239" t="s">
        <v>27</v>
      </c>
      <c r="E239" t="s">
        <v>887</v>
      </c>
      <c r="F239" t="s">
        <v>19</v>
      </c>
      <c r="G239" t="s">
        <v>20</v>
      </c>
      <c r="H239" s="3">
        <v>2011</v>
      </c>
      <c r="I239" s="7">
        <v>339000000</v>
      </c>
      <c r="J239" t="s">
        <v>888</v>
      </c>
      <c r="K239" s="4">
        <f>(Q1_Table[[#This Row],[Valuation]]-Q1_Table[[#This Row],[Funding]])/Q1_Table[[#This Row],[Funding]]</f>
        <v>7.8495575221238942</v>
      </c>
    </row>
    <row r="240" spans="1:11" x14ac:dyDescent="0.2">
      <c r="A240" t="s">
        <v>1423</v>
      </c>
      <c r="B240" s="2">
        <v>2000000000</v>
      </c>
      <c r="C240" s="1">
        <v>42846</v>
      </c>
      <c r="D240" t="s">
        <v>36</v>
      </c>
      <c r="E240" t="s">
        <v>198</v>
      </c>
      <c r="F240" t="s">
        <v>19</v>
      </c>
      <c r="G240" t="s">
        <v>20</v>
      </c>
      <c r="H240" s="3">
        <v>2009</v>
      </c>
      <c r="I240" s="7">
        <v>226000000</v>
      </c>
      <c r="J240" t="s">
        <v>1424</v>
      </c>
      <c r="K240" s="4">
        <f>(Q1_Table[[#This Row],[Valuation]]-Q1_Table[[#This Row],[Funding]])/Q1_Table[[#This Row],[Funding]]</f>
        <v>7.8495575221238942</v>
      </c>
    </row>
    <row r="241" spans="1:11" x14ac:dyDescent="0.2">
      <c r="A241" t="s">
        <v>396</v>
      </c>
      <c r="B241" s="2">
        <v>5000000000</v>
      </c>
      <c r="C241" s="1">
        <v>44252</v>
      </c>
      <c r="D241" t="s">
        <v>36</v>
      </c>
      <c r="E241" t="s">
        <v>28</v>
      </c>
      <c r="F241" t="s">
        <v>19</v>
      </c>
      <c r="G241" t="s">
        <v>20</v>
      </c>
      <c r="H241" s="3">
        <v>2013</v>
      </c>
      <c r="I241" s="7">
        <v>567000000</v>
      </c>
      <c r="J241" t="s">
        <v>397</v>
      </c>
      <c r="K241" s="4">
        <f>(Q1_Table[[#This Row],[Valuation]]-Q1_Table[[#This Row],[Funding]])/Q1_Table[[#This Row],[Funding]]</f>
        <v>7.818342151675485</v>
      </c>
    </row>
    <row r="242" spans="1:11" x14ac:dyDescent="0.2">
      <c r="A242" t="s">
        <v>2383</v>
      </c>
      <c r="B242" s="2">
        <v>1000000000</v>
      </c>
      <c r="C242" s="1">
        <v>44223</v>
      </c>
      <c r="D242" t="s">
        <v>36</v>
      </c>
      <c r="E242" t="s">
        <v>233</v>
      </c>
      <c r="F242" t="s">
        <v>19</v>
      </c>
      <c r="G242" t="s">
        <v>20</v>
      </c>
      <c r="H242" s="3">
        <v>2006</v>
      </c>
      <c r="I242" s="7">
        <v>114000000</v>
      </c>
      <c r="J242" t="s">
        <v>2384</v>
      </c>
      <c r="K242" s="4">
        <f>(Q1_Table[[#This Row],[Valuation]]-Q1_Table[[#This Row],[Funding]])/Q1_Table[[#This Row],[Funding]]</f>
        <v>7.7719298245614032</v>
      </c>
    </row>
    <row r="243" spans="1:11" x14ac:dyDescent="0.2">
      <c r="A243" t="s">
        <v>1205</v>
      </c>
      <c r="B243" s="2">
        <v>2000000000</v>
      </c>
      <c r="C243" s="1">
        <v>44406</v>
      </c>
      <c r="D243" t="s">
        <v>36</v>
      </c>
      <c r="E243" t="s">
        <v>1206</v>
      </c>
      <c r="F243" t="s">
        <v>408</v>
      </c>
      <c r="G243" t="s">
        <v>33</v>
      </c>
      <c r="H243" s="3">
        <v>2005</v>
      </c>
      <c r="I243" s="7">
        <v>229000000</v>
      </c>
      <c r="J243" t="s">
        <v>1207</v>
      </c>
      <c r="K243" s="4">
        <f>(Q1_Table[[#This Row],[Valuation]]-Q1_Table[[#This Row],[Funding]])/Q1_Table[[#This Row],[Funding]]</f>
        <v>7.7336244541484715</v>
      </c>
    </row>
    <row r="244" spans="1:11" x14ac:dyDescent="0.2">
      <c r="A244" t="s">
        <v>1721</v>
      </c>
      <c r="B244" s="2">
        <v>1000000000</v>
      </c>
      <c r="C244" s="1">
        <v>44586</v>
      </c>
      <c r="D244" t="s">
        <v>97</v>
      </c>
      <c r="E244" t="s">
        <v>101</v>
      </c>
      <c r="F244" t="s">
        <v>19</v>
      </c>
      <c r="G244" t="s">
        <v>20</v>
      </c>
      <c r="H244" s="3">
        <v>2010</v>
      </c>
      <c r="I244" s="7">
        <v>115000000</v>
      </c>
      <c r="J244" t="s">
        <v>1722</v>
      </c>
      <c r="K244" s="4">
        <f>(Q1_Table[[#This Row],[Valuation]]-Q1_Table[[#This Row],[Funding]])/Q1_Table[[#This Row],[Funding]]</f>
        <v>7.6956521739130439</v>
      </c>
    </row>
    <row r="245" spans="1:11" x14ac:dyDescent="0.2">
      <c r="A245" t="s">
        <v>1188</v>
      </c>
      <c r="B245" s="2">
        <v>2000000000</v>
      </c>
      <c r="C245" s="1">
        <v>44608</v>
      </c>
      <c r="D245" t="s">
        <v>27</v>
      </c>
      <c r="E245" t="s">
        <v>293</v>
      </c>
      <c r="F245" t="s">
        <v>19</v>
      </c>
      <c r="G245" t="s">
        <v>20</v>
      </c>
      <c r="H245" s="3">
        <v>2019</v>
      </c>
      <c r="I245" s="7">
        <v>231000000</v>
      </c>
      <c r="J245" t="s">
        <v>1189</v>
      </c>
      <c r="K245" s="4">
        <f>(Q1_Table[[#This Row],[Valuation]]-Q1_Table[[#This Row],[Funding]])/Q1_Table[[#This Row],[Funding]]</f>
        <v>7.6580086580086579</v>
      </c>
    </row>
    <row r="246" spans="1:11" x14ac:dyDescent="0.2">
      <c r="A246" t="s">
        <v>1600</v>
      </c>
      <c r="B246" s="2">
        <v>1000000000</v>
      </c>
      <c r="C246" s="1">
        <v>42020</v>
      </c>
      <c r="D246" t="s">
        <v>213</v>
      </c>
      <c r="E246" t="s">
        <v>12</v>
      </c>
      <c r="F246" t="s">
        <v>13</v>
      </c>
      <c r="G246" t="s">
        <v>14</v>
      </c>
      <c r="H246" s="3">
        <v>2014</v>
      </c>
      <c r="I246" s="7">
        <v>116000000</v>
      </c>
      <c r="J246" t="s">
        <v>1601</v>
      </c>
      <c r="K246" s="4">
        <f>(Q1_Table[[#This Row],[Valuation]]-Q1_Table[[#This Row],[Funding]])/Q1_Table[[#This Row],[Funding]]</f>
        <v>7.6206896551724137</v>
      </c>
    </row>
    <row r="247" spans="1:11" x14ac:dyDescent="0.2">
      <c r="A247" t="s">
        <v>1786</v>
      </c>
      <c r="B247" s="2">
        <v>1000000000</v>
      </c>
      <c r="C247" s="1">
        <v>44447</v>
      </c>
      <c r="D247" t="s">
        <v>27</v>
      </c>
      <c r="E247" t="s">
        <v>42</v>
      </c>
      <c r="F247" t="s">
        <v>43</v>
      </c>
      <c r="G247" t="s">
        <v>33</v>
      </c>
      <c r="H247" s="3">
        <v>2017</v>
      </c>
      <c r="I247" s="7">
        <v>116000000</v>
      </c>
      <c r="J247" t="s">
        <v>1787</v>
      </c>
      <c r="K247" s="4">
        <f>(Q1_Table[[#This Row],[Valuation]]-Q1_Table[[#This Row],[Funding]])/Q1_Table[[#This Row],[Funding]]</f>
        <v>7.6206896551724137</v>
      </c>
    </row>
    <row r="248" spans="1:11" x14ac:dyDescent="0.2">
      <c r="A248" t="s">
        <v>963</v>
      </c>
      <c r="B248" s="2">
        <v>2000000000</v>
      </c>
      <c r="C248" s="1">
        <v>42835</v>
      </c>
      <c r="D248" t="s">
        <v>49</v>
      </c>
      <c r="E248" t="s">
        <v>964</v>
      </c>
      <c r="F248" t="s">
        <v>43</v>
      </c>
      <c r="G248" t="s">
        <v>33</v>
      </c>
      <c r="H248" s="3">
        <v>2007</v>
      </c>
      <c r="I248" s="7">
        <v>233000000</v>
      </c>
      <c r="J248" t="s">
        <v>965</v>
      </c>
      <c r="K248" s="4">
        <f>(Q1_Table[[#This Row],[Valuation]]-Q1_Table[[#This Row],[Funding]])/Q1_Table[[#This Row],[Funding]]</f>
        <v>7.5836909871244638</v>
      </c>
    </row>
    <row r="249" spans="1:11" x14ac:dyDescent="0.2">
      <c r="A249" t="s">
        <v>486</v>
      </c>
      <c r="B249" s="2">
        <v>4000000000</v>
      </c>
      <c r="C249" s="1">
        <v>44306</v>
      </c>
      <c r="D249" t="s">
        <v>27</v>
      </c>
      <c r="E249" t="s">
        <v>487</v>
      </c>
      <c r="F249" t="s">
        <v>19</v>
      </c>
      <c r="G249" t="s">
        <v>20</v>
      </c>
      <c r="H249" s="3">
        <v>2011</v>
      </c>
      <c r="I249" s="7">
        <v>468000000</v>
      </c>
      <c r="J249" t="s">
        <v>488</v>
      </c>
      <c r="K249" s="4">
        <f>(Q1_Table[[#This Row],[Valuation]]-Q1_Table[[#This Row],[Funding]])/Q1_Table[[#This Row],[Funding]]</f>
        <v>7.5470085470085468</v>
      </c>
    </row>
    <row r="250" spans="1:11" x14ac:dyDescent="0.2">
      <c r="A250" t="s">
        <v>833</v>
      </c>
      <c r="B250" s="2">
        <v>3000000000</v>
      </c>
      <c r="C250" s="1">
        <v>44222</v>
      </c>
      <c r="D250" t="s">
        <v>36</v>
      </c>
      <c r="E250" t="s">
        <v>424</v>
      </c>
      <c r="F250" t="s">
        <v>19</v>
      </c>
      <c r="G250" t="s">
        <v>20</v>
      </c>
      <c r="H250" s="3">
        <v>2013</v>
      </c>
      <c r="I250" s="7">
        <v>351000000</v>
      </c>
      <c r="J250" t="s">
        <v>834</v>
      </c>
      <c r="K250" s="4">
        <f>(Q1_Table[[#This Row],[Valuation]]-Q1_Table[[#This Row],[Funding]])/Q1_Table[[#This Row],[Funding]]</f>
        <v>7.5470085470085468</v>
      </c>
    </row>
    <row r="251" spans="1:11" x14ac:dyDescent="0.2">
      <c r="A251" t="s">
        <v>1131</v>
      </c>
      <c r="B251" s="2">
        <v>2000000000</v>
      </c>
      <c r="C251" s="1">
        <v>44593</v>
      </c>
      <c r="D251" t="s">
        <v>27</v>
      </c>
      <c r="E251" t="s">
        <v>590</v>
      </c>
      <c r="F251" t="s">
        <v>591</v>
      </c>
      <c r="G251" t="s">
        <v>33</v>
      </c>
      <c r="H251" s="3">
        <v>2019</v>
      </c>
      <c r="I251" s="7">
        <v>236000000</v>
      </c>
      <c r="J251" t="s">
        <v>1132</v>
      </c>
      <c r="K251" s="4">
        <f>(Q1_Table[[#This Row],[Valuation]]-Q1_Table[[#This Row],[Funding]])/Q1_Table[[#This Row],[Funding]]</f>
        <v>7.4745762711864403</v>
      </c>
    </row>
    <row r="252" spans="1:11" x14ac:dyDescent="0.2">
      <c r="A252" t="s">
        <v>1846</v>
      </c>
      <c r="B252" s="2">
        <v>1000000000</v>
      </c>
      <c r="C252" s="1">
        <v>44592</v>
      </c>
      <c r="D252" t="s">
        <v>27</v>
      </c>
      <c r="E252" t="s">
        <v>28</v>
      </c>
      <c r="F252" t="s">
        <v>19</v>
      </c>
      <c r="G252" t="s">
        <v>20</v>
      </c>
      <c r="H252" s="3">
        <v>2021</v>
      </c>
      <c r="I252" s="7">
        <v>118000000</v>
      </c>
      <c r="J252" t="s">
        <v>1847</v>
      </c>
      <c r="K252" s="4">
        <f>(Q1_Table[[#This Row],[Valuation]]-Q1_Table[[#This Row],[Funding]])/Q1_Table[[#This Row],[Funding]]</f>
        <v>7.4745762711864403</v>
      </c>
    </row>
    <row r="253" spans="1:11" x14ac:dyDescent="0.2">
      <c r="A253" t="s">
        <v>1186</v>
      </c>
      <c r="B253" s="2">
        <v>2000000000</v>
      </c>
      <c r="C253" s="1">
        <v>44504</v>
      </c>
      <c r="D253" t="s">
        <v>52</v>
      </c>
      <c r="E253" t="s">
        <v>257</v>
      </c>
      <c r="F253" t="s">
        <v>19</v>
      </c>
      <c r="G253" t="s">
        <v>20</v>
      </c>
      <c r="H253" s="3">
        <v>2011</v>
      </c>
      <c r="I253" s="7">
        <v>237000000</v>
      </c>
      <c r="J253" t="s">
        <v>1187</v>
      </c>
      <c r="K253" s="4">
        <f>(Q1_Table[[#This Row],[Valuation]]-Q1_Table[[#This Row],[Funding]])/Q1_Table[[#This Row],[Funding]]</f>
        <v>7.4388185654008439</v>
      </c>
    </row>
    <row r="254" spans="1:11" x14ac:dyDescent="0.2">
      <c r="A254" t="s">
        <v>718</v>
      </c>
      <c r="B254" s="2">
        <v>3000000000</v>
      </c>
      <c r="C254" s="1">
        <v>43755</v>
      </c>
      <c r="D254" t="s">
        <v>36</v>
      </c>
      <c r="E254" t="s">
        <v>719</v>
      </c>
      <c r="F254" t="s">
        <v>19</v>
      </c>
      <c r="G254" t="s">
        <v>20</v>
      </c>
      <c r="H254" s="3">
        <v>2013</v>
      </c>
      <c r="I254" s="7">
        <v>357000000</v>
      </c>
      <c r="J254" t="s">
        <v>720</v>
      </c>
      <c r="K254" s="4">
        <f>(Q1_Table[[#This Row],[Valuation]]-Q1_Table[[#This Row],[Funding]])/Q1_Table[[#This Row],[Funding]]</f>
        <v>7.4033613445378155</v>
      </c>
    </row>
    <row r="255" spans="1:11" x14ac:dyDescent="0.2">
      <c r="A255" t="s">
        <v>406</v>
      </c>
      <c r="B255" s="2">
        <v>5000000000</v>
      </c>
      <c r="C255" s="1">
        <v>43494</v>
      </c>
      <c r="D255" t="s">
        <v>52</v>
      </c>
      <c r="E255" t="s">
        <v>407</v>
      </c>
      <c r="F255" t="s">
        <v>408</v>
      </c>
      <c r="G255" t="s">
        <v>33</v>
      </c>
      <c r="H255" s="3">
        <v>2008</v>
      </c>
      <c r="I255" s="7">
        <v>596000000</v>
      </c>
      <c r="J255" t="s">
        <v>409</v>
      </c>
      <c r="K255" s="4">
        <f>(Q1_Table[[#This Row],[Valuation]]-Q1_Table[[#This Row],[Funding]])/Q1_Table[[#This Row],[Funding]]</f>
        <v>7.3892617449664426</v>
      </c>
    </row>
    <row r="256" spans="1:11" x14ac:dyDescent="0.2">
      <c r="A256" t="s">
        <v>518</v>
      </c>
      <c r="B256" s="2">
        <v>4000000000</v>
      </c>
      <c r="C256" s="1">
        <v>43873</v>
      </c>
      <c r="D256" t="s">
        <v>68</v>
      </c>
      <c r="E256" t="s">
        <v>257</v>
      </c>
      <c r="F256" t="s">
        <v>19</v>
      </c>
      <c r="G256" t="s">
        <v>20</v>
      </c>
      <c r="H256" s="3">
        <v>2006</v>
      </c>
      <c r="I256" s="7">
        <v>477000000</v>
      </c>
      <c r="J256" t="s">
        <v>519</v>
      </c>
      <c r="K256" s="4">
        <f>(Q1_Table[[#This Row],[Valuation]]-Q1_Table[[#This Row],[Funding]])/Q1_Table[[#This Row],[Funding]]</f>
        <v>7.3857442348008382</v>
      </c>
    </row>
    <row r="257" spans="1:11" x14ac:dyDescent="0.2">
      <c r="A257" t="s">
        <v>433</v>
      </c>
      <c r="B257" s="2">
        <v>5000000000</v>
      </c>
      <c r="C257" s="1">
        <v>44279</v>
      </c>
      <c r="D257" t="s">
        <v>156</v>
      </c>
      <c r="E257" t="s">
        <v>434</v>
      </c>
      <c r="F257" t="s">
        <v>230</v>
      </c>
      <c r="G257" t="s">
        <v>20</v>
      </c>
      <c r="H257" s="3">
        <v>2007</v>
      </c>
      <c r="I257" s="7">
        <v>599000000</v>
      </c>
      <c r="J257" t="s">
        <v>435</v>
      </c>
      <c r="K257" s="4">
        <f>(Q1_Table[[#This Row],[Valuation]]-Q1_Table[[#This Row],[Funding]])/Q1_Table[[#This Row],[Funding]]</f>
        <v>7.3472454090150254</v>
      </c>
    </row>
    <row r="258" spans="1:11" x14ac:dyDescent="0.2">
      <c r="A258" t="s">
        <v>822</v>
      </c>
      <c r="B258" s="2">
        <v>3000000000</v>
      </c>
      <c r="C258" s="1">
        <v>44307</v>
      </c>
      <c r="D258" t="s">
        <v>36</v>
      </c>
      <c r="E258" t="s">
        <v>246</v>
      </c>
      <c r="F258" t="s">
        <v>19</v>
      </c>
      <c r="G258" t="s">
        <v>20</v>
      </c>
      <c r="H258" s="3">
        <v>2003</v>
      </c>
      <c r="I258" s="7">
        <v>360000000</v>
      </c>
      <c r="J258" t="s">
        <v>823</v>
      </c>
      <c r="K258" s="4">
        <f>(Q1_Table[[#This Row],[Valuation]]-Q1_Table[[#This Row],[Funding]])/Q1_Table[[#This Row],[Funding]]</f>
        <v>7.333333333333333</v>
      </c>
    </row>
    <row r="259" spans="1:11" x14ac:dyDescent="0.2">
      <c r="A259" t="s">
        <v>1253</v>
      </c>
      <c r="B259" s="2">
        <v>2000000000</v>
      </c>
      <c r="C259" s="1">
        <v>44462</v>
      </c>
      <c r="D259" t="s">
        <v>124</v>
      </c>
      <c r="E259" t="s">
        <v>101</v>
      </c>
      <c r="F259" t="s">
        <v>19</v>
      </c>
      <c r="G259" t="s">
        <v>20</v>
      </c>
      <c r="H259" s="3">
        <v>2016</v>
      </c>
      <c r="I259" s="7">
        <v>240000000</v>
      </c>
      <c r="J259" t="s">
        <v>1254</v>
      </c>
      <c r="K259" s="4">
        <f>(Q1_Table[[#This Row],[Valuation]]-Q1_Table[[#This Row],[Funding]])/Q1_Table[[#This Row],[Funding]]</f>
        <v>7.333333333333333</v>
      </c>
    </row>
    <row r="260" spans="1:11" x14ac:dyDescent="0.2">
      <c r="A260" t="s">
        <v>1913</v>
      </c>
      <c r="B260" s="2">
        <v>1000000000</v>
      </c>
      <c r="C260" s="1">
        <v>44516</v>
      </c>
      <c r="D260" t="s">
        <v>23</v>
      </c>
      <c r="E260" t="s">
        <v>101</v>
      </c>
      <c r="F260" t="s">
        <v>19</v>
      </c>
      <c r="G260" t="s">
        <v>20</v>
      </c>
      <c r="H260" s="3">
        <v>2014</v>
      </c>
      <c r="I260" s="7">
        <v>120000000</v>
      </c>
      <c r="J260" t="s">
        <v>1914</v>
      </c>
      <c r="K260" s="4">
        <f>(Q1_Table[[#This Row],[Valuation]]-Q1_Table[[#This Row],[Funding]])/Q1_Table[[#This Row],[Funding]]</f>
        <v>7.333333333333333</v>
      </c>
    </row>
    <row r="261" spans="1:11" x14ac:dyDescent="0.2">
      <c r="A261" t="s">
        <v>2411</v>
      </c>
      <c r="B261" s="2">
        <v>1000000000</v>
      </c>
      <c r="C261" s="1">
        <v>44363</v>
      </c>
      <c r="D261" t="s">
        <v>11</v>
      </c>
      <c r="E261" t="s">
        <v>42</v>
      </c>
      <c r="F261" t="s">
        <v>43</v>
      </c>
      <c r="G261" t="s">
        <v>33</v>
      </c>
      <c r="H261" s="3">
        <v>2014</v>
      </c>
      <c r="I261" s="7">
        <v>120000000</v>
      </c>
      <c r="J261" t="s">
        <v>2412</v>
      </c>
      <c r="K261" s="4">
        <f>(Q1_Table[[#This Row],[Valuation]]-Q1_Table[[#This Row],[Funding]])/Q1_Table[[#This Row],[Funding]]</f>
        <v>7.333333333333333</v>
      </c>
    </row>
    <row r="262" spans="1:11" x14ac:dyDescent="0.2">
      <c r="A262" t="s">
        <v>270</v>
      </c>
      <c r="B262" s="2">
        <v>7000000000</v>
      </c>
      <c r="C262" s="1">
        <v>43443</v>
      </c>
      <c r="D262" t="s">
        <v>27</v>
      </c>
      <c r="E262" t="s">
        <v>189</v>
      </c>
      <c r="F262" t="s">
        <v>190</v>
      </c>
      <c r="G262" t="s">
        <v>14</v>
      </c>
      <c r="H262" s="3">
        <v>2013</v>
      </c>
      <c r="I262" s="7">
        <v>844000000</v>
      </c>
      <c r="J262" t="s">
        <v>271</v>
      </c>
      <c r="K262" s="4">
        <f>(Q1_Table[[#This Row],[Valuation]]-Q1_Table[[#This Row],[Funding]])/Q1_Table[[#This Row],[Funding]]</f>
        <v>7.2938388625592419</v>
      </c>
    </row>
    <row r="263" spans="1:11" x14ac:dyDescent="0.2">
      <c r="A263" t="s">
        <v>284</v>
      </c>
      <c r="B263" s="2">
        <v>7000000000</v>
      </c>
      <c r="C263" s="1">
        <v>43283</v>
      </c>
      <c r="D263" t="s">
        <v>11</v>
      </c>
      <c r="E263" t="s">
        <v>233</v>
      </c>
      <c r="F263" t="s">
        <v>19</v>
      </c>
      <c r="G263" t="s">
        <v>20</v>
      </c>
      <c r="H263" s="3">
        <v>2003</v>
      </c>
      <c r="I263" s="7">
        <v>849000000</v>
      </c>
      <c r="J263" t="s">
        <v>285</v>
      </c>
      <c r="K263" s="4">
        <f>(Q1_Table[[#This Row],[Valuation]]-Q1_Table[[#This Row],[Funding]])/Q1_Table[[#This Row],[Funding]]</f>
        <v>7.2449941107184923</v>
      </c>
    </row>
    <row r="264" spans="1:11" x14ac:dyDescent="0.2">
      <c r="A264" t="s">
        <v>318</v>
      </c>
      <c r="B264" s="2">
        <v>6000000000</v>
      </c>
      <c r="C264" s="1">
        <v>44012</v>
      </c>
      <c r="D264" t="s">
        <v>52</v>
      </c>
      <c r="E264" t="s">
        <v>319</v>
      </c>
      <c r="F264" t="s">
        <v>19</v>
      </c>
      <c r="G264" t="s">
        <v>20</v>
      </c>
      <c r="H264" s="3">
        <v>2012</v>
      </c>
      <c r="I264" s="7">
        <v>728000000</v>
      </c>
      <c r="J264" t="s">
        <v>320</v>
      </c>
      <c r="K264" s="4">
        <f>(Q1_Table[[#This Row],[Valuation]]-Q1_Table[[#This Row],[Funding]])/Q1_Table[[#This Row],[Funding]]</f>
        <v>7.2417582417582418</v>
      </c>
    </row>
    <row r="265" spans="1:11" x14ac:dyDescent="0.2">
      <c r="A265" t="s">
        <v>353</v>
      </c>
      <c r="B265" s="2">
        <v>6000000000</v>
      </c>
      <c r="C265" s="1">
        <v>44404</v>
      </c>
      <c r="D265" t="s">
        <v>27</v>
      </c>
      <c r="E265" t="s">
        <v>101</v>
      </c>
      <c r="F265" t="s">
        <v>19</v>
      </c>
      <c r="G265" t="s">
        <v>20</v>
      </c>
      <c r="H265" s="3">
        <v>2013</v>
      </c>
      <c r="I265" s="7">
        <v>729000000</v>
      </c>
      <c r="J265" t="s">
        <v>354</v>
      </c>
      <c r="K265" s="4">
        <f>(Q1_Table[[#This Row],[Valuation]]-Q1_Table[[#This Row],[Funding]])/Q1_Table[[#This Row],[Funding]]</f>
        <v>7.2304526748971192</v>
      </c>
    </row>
    <row r="266" spans="1:11" x14ac:dyDescent="0.2">
      <c r="A266" t="s">
        <v>693</v>
      </c>
      <c r="B266" s="2">
        <v>3000000000</v>
      </c>
      <c r="C266" s="1">
        <v>44636</v>
      </c>
      <c r="D266" t="s">
        <v>124</v>
      </c>
      <c r="E266" t="s">
        <v>236</v>
      </c>
      <c r="F266" t="s">
        <v>19</v>
      </c>
      <c r="G266" t="s">
        <v>20</v>
      </c>
      <c r="H266" s="3">
        <v>2015</v>
      </c>
      <c r="I266" s="7">
        <v>366000000</v>
      </c>
      <c r="J266" t="s">
        <v>694</v>
      </c>
      <c r="K266" s="4">
        <f>(Q1_Table[[#This Row],[Valuation]]-Q1_Table[[#This Row],[Funding]])/Q1_Table[[#This Row],[Funding]]</f>
        <v>7.1967213114754101</v>
      </c>
    </row>
    <row r="267" spans="1:11" x14ac:dyDescent="0.2">
      <c r="A267" t="s">
        <v>511</v>
      </c>
      <c r="B267" s="2">
        <v>4000000000</v>
      </c>
      <c r="C267" s="1">
        <v>43571</v>
      </c>
      <c r="D267" t="s">
        <v>36</v>
      </c>
      <c r="E267" t="s">
        <v>497</v>
      </c>
      <c r="F267" t="s">
        <v>19</v>
      </c>
      <c r="G267" t="s">
        <v>20</v>
      </c>
      <c r="H267" s="3">
        <v>2011</v>
      </c>
      <c r="I267" s="7">
        <v>489000000</v>
      </c>
      <c r="J267" t="s">
        <v>512</v>
      </c>
      <c r="K267" s="4">
        <f>(Q1_Table[[#This Row],[Valuation]]-Q1_Table[[#This Row],[Funding]])/Q1_Table[[#This Row],[Funding]]</f>
        <v>7.1799591002044991</v>
      </c>
    </row>
    <row r="268" spans="1:11" x14ac:dyDescent="0.2">
      <c r="A268" t="s">
        <v>1014</v>
      </c>
      <c r="B268" s="2">
        <v>2000000000</v>
      </c>
      <c r="C268" s="1">
        <v>44510</v>
      </c>
      <c r="D268" t="s">
        <v>36</v>
      </c>
      <c r="E268" t="s">
        <v>101</v>
      </c>
      <c r="F268" t="s">
        <v>19</v>
      </c>
      <c r="G268" t="s">
        <v>20</v>
      </c>
      <c r="H268" s="3">
        <v>2016</v>
      </c>
      <c r="I268" s="7">
        <v>245000000</v>
      </c>
      <c r="J268" t="s">
        <v>1015</v>
      </c>
      <c r="K268" s="4">
        <f>(Q1_Table[[#This Row],[Valuation]]-Q1_Table[[#This Row],[Funding]])/Q1_Table[[#This Row],[Funding]]</f>
        <v>7.1632653061224492</v>
      </c>
    </row>
    <row r="269" spans="1:11" x14ac:dyDescent="0.2">
      <c r="A269" t="s">
        <v>527</v>
      </c>
      <c r="B269" s="2">
        <v>4000000000</v>
      </c>
      <c r="C269" s="1">
        <v>44097</v>
      </c>
      <c r="D269" t="s">
        <v>23</v>
      </c>
      <c r="E269" t="s">
        <v>528</v>
      </c>
      <c r="F269" t="s">
        <v>19</v>
      </c>
      <c r="G269" t="s">
        <v>20</v>
      </c>
      <c r="H269" s="3">
        <v>2015</v>
      </c>
      <c r="I269" s="7">
        <v>493000000</v>
      </c>
      <c r="J269" t="s">
        <v>529</v>
      </c>
      <c r="K269" s="4">
        <f>(Q1_Table[[#This Row],[Valuation]]-Q1_Table[[#This Row],[Funding]])/Q1_Table[[#This Row],[Funding]]</f>
        <v>7.1135902636916839</v>
      </c>
    </row>
    <row r="270" spans="1:11" x14ac:dyDescent="0.2">
      <c r="A270" t="s">
        <v>261</v>
      </c>
      <c r="B270" s="2">
        <v>7000000000</v>
      </c>
      <c r="C270" s="1">
        <v>44097</v>
      </c>
      <c r="D270" t="s">
        <v>213</v>
      </c>
      <c r="E270" t="s">
        <v>262</v>
      </c>
      <c r="F270" t="s">
        <v>19</v>
      </c>
      <c r="G270" t="s">
        <v>20</v>
      </c>
      <c r="H270" s="3">
        <v>2016</v>
      </c>
      <c r="I270" s="7">
        <v>863000000</v>
      </c>
      <c r="J270" t="s">
        <v>263</v>
      </c>
      <c r="K270" s="4">
        <f>(Q1_Table[[#This Row],[Valuation]]-Q1_Table[[#This Row],[Funding]])/Q1_Table[[#This Row],[Funding]]</f>
        <v>7.1112398609501737</v>
      </c>
    </row>
    <row r="271" spans="1:11" x14ac:dyDescent="0.2">
      <c r="A271" t="s">
        <v>564</v>
      </c>
      <c r="B271" s="2">
        <v>4000000000</v>
      </c>
      <c r="C271" s="1">
        <v>43642</v>
      </c>
      <c r="D271" t="s">
        <v>23</v>
      </c>
      <c r="E271" t="s">
        <v>565</v>
      </c>
      <c r="F271" t="s">
        <v>19</v>
      </c>
      <c r="G271" t="s">
        <v>20</v>
      </c>
      <c r="H271" s="3">
        <v>2016</v>
      </c>
      <c r="I271" s="7">
        <v>495000000</v>
      </c>
      <c r="J271" t="s">
        <v>566</v>
      </c>
      <c r="K271" s="4">
        <f>(Q1_Table[[#This Row],[Valuation]]-Q1_Table[[#This Row],[Funding]])/Q1_Table[[#This Row],[Funding]]</f>
        <v>7.0808080808080804</v>
      </c>
    </row>
    <row r="272" spans="1:11" x14ac:dyDescent="0.2">
      <c r="A272" t="s">
        <v>1843</v>
      </c>
      <c r="B272" s="2">
        <v>1000000000</v>
      </c>
      <c r="C272" s="1">
        <v>44439</v>
      </c>
      <c r="D272" t="s">
        <v>36</v>
      </c>
      <c r="E272" t="s">
        <v>1844</v>
      </c>
      <c r="F272" t="s">
        <v>19</v>
      </c>
      <c r="G272" t="s">
        <v>20</v>
      </c>
      <c r="H272" s="3">
        <v>2018</v>
      </c>
      <c r="I272" s="7">
        <v>124000000</v>
      </c>
      <c r="J272" t="s">
        <v>1845</v>
      </c>
      <c r="K272" s="4">
        <f>(Q1_Table[[#This Row],[Valuation]]-Q1_Table[[#This Row],[Funding]])/Q1_Table[[#This Row],[Funding]]</f>
        <v>7.064516129032258</v>
      </c>
    </row>
    <row r="273" spans="1:11" x14ac:dyDescent="0.2">
      <c r="A273" t="s">
        <v>524</v>
      </c>
      <c r="B273" s="2">
        <v>4000000000</v>
      </c>
      <c r="C273" s="1">
        <v>44126</v>
      </c>
      <c r="D273" t="s">
        <v>201</v>
      </c>
      <c r="E273" t="s">
        <v>525</v>
      </c>
      <c r="F273" t="s">
        <v>19</v>
      </c>
      <c r="G273" t="s">
        <v>20</v>
      </c>
      <c r="H273" s="3">
        <v>2012</v>
      </c>
      <c r="I273" s="7">
        <v>498000000</v>
      </c>
      <c r="J273" t="s">
        <v>526</v>
      </c>
      <c r="K273" s="4">
        <f>(Q1_Table[[#This Row],[Valuation]]-Q1_Table[[#This Row],[Funding]])/Q1_Table[[#This Row],[Funding]]</f>
        <v>7.0321285140562253</v>
      </c>
    </row>
    <row r="274" spans="1:11" x14ac:dyDescent="0.2">
      <c r="A274" t="s">
        <v>240</v>
      </c>
      <c r="B274" s="2">
        <v>8000000000</v>
      </c>
      <c r="C274" s="1">
        <v>44328</v>
      </c>
      <c r="D274" t="s">
        <v>97</v>
      </c>
      <c r="E274" t="s">
        <v>241</v>
      </c>
      <c r="F274" t="s">
        <v>19</v>
      </c>
      <c r="G274" t="s">
        <v>20</v>
      </c>
      <c r="H274" s="3">
        <v>1996</v>
      </c>
      <c r="I274" s="7">
        <v>1000000000</v>
      </c>
      <c r="J274" t="s">
        <v>242</v>
      </c>
      <c r="K274" s="4">
        <f>(Q1_Table[[#This Row],[Valuation]]-Q1_Table[[#This Row],[Funding]])/Q1_Table[[#This Row],[Funding]]</f>
        <v>7</v>
      </c>
    </row>
    <row r="275" spans="1:11" x14ac:dyDescent="0.2">
      <c r="A275" t="s">
        <v>248</v>
      </c>
      <c r="B275" s="2">
        <v>8000000000</v>
      </c>
      <c r="C275" s="1">
        <v>44404</v>
      </c>
      <c r="D275" t="s">
        <v>27</v>
      </c>
      <c r="E275" t="s">
        <v>101</v>
      </c>
      <c r="F275" t="s">
        <v>19</v>
      </c>
      <c r="G275" t="s">
        <v>20</v>
      </c>
      <c r="H275" s="3">
        <v>2018</v>
      </c>
      <c r="I275" s="7">
        <v>1000000000</v>
      </c>
      <c r="J275" t="s">
        <v>249</v>
      </c>
      <c r="K275" s="4">
        <f>(Q1_Table[[#This Row],[Valuation]]-Q1_Table[[#This Row],[Funding]])/Q1_Table[[#This Row],[Funding]]</f>
        <v>7</v>
      </c>
    </row>
    <row r="276" spans="1:11" x14ac:dyDescent="0.2">
      <c r="A276" t="s">
        <v>238</v>
      </c>
      <c r="B276" s="2">
        <v>8000000000</v>
      </c>
      <c r="C276" s="1">
        <v>44145</v>
      </c>
      <c r="D276" t="s">
        <v>36</v>
      </c>
      <c r="E276" t="s">
        <v>42</v>
      </c>
      <c r="F276" t="s">
        <v>43</v>
      </c>
      <c r="G276" t="s">
        <v>33</v>
      </c>
      <c r="H276" s="3">
        <v>2019</v>
      </c>
      <c r="I276" s="7">
        <v>1000000000</v>
      </c>
      <c r="J276" t="s">
        <v>239</v>
      </c>
      <c r="K276" s="4">
        <f>(Q1_Table[[#This Row],[Valuation]]-Q1_Table[[#This Row],[Funding]])/Q1_Table[[#This Row],[Funding]]</f>
        <v>7</v>
      </c>
    </row>
    <row r="277" spans="1:11" x14ac:dyDescent="0.2">
      <c r="A277" t="s">
        <v>223</v>
      </c>
      <c r="B277" s="2">
        <v>8000000000</v>
      </c>
      <c r="C277" s="1">
        <v>43417</v>
      </c>
      <c r="D277" t="s">
        <v>201</v>
      </c>
      <c r="E277" t="s">
        <v>224</v>
      </c>
      <c r="F277" t="s">
        <v>19</v>
      </c>
      <c r="G277" t="s">
        <v>20</v>
      </c>
      <c r="H277" s="3">
        <v>2012</v>
      </c>
      <c r="I277" s="7">
        <v>1000000000</v>
      </c>
      <c r="J277" t="s">
        <v>225</v>
      </c>
      <c r="K277" s="4">
        <f>(Q1_Table[[#This Row],[Valuation]]-Q1_Table[[#This Row],[Funding]])/Q1_Table[[#This Row],[Funding]]</f>
        <v>7</v>
      </c>
    </row>
    <row r="278" spans="1:11" x14ac:dyDescent="0.2">
      <c r="A278" t="s">
        <v>2304</v>
      </c>
      <c r="B278" s="2">
        <v>1000000000</v>
      </c>
      <c r="C278" s="1">
        <v>44536</v>
      </c>
      <c r="D278" t="s">
        <v>23</v>
      </c>
      <c r="E278" t="s">
        <v>2305</v>
      </c>
      <c r="F278" t="s">
        <v>38</v>
      </c>
      <c r="G278" t="s">
        <v>39</v>
      </c>
      <c r="H278" s="3">
        <v>2011</v>
      </c>
      <c r="I278" s="7">
        <v>125000000</v>
      </c>
      <c r="J278" t="s">
        <v>2306</v>
      </c>
      <c r="K278" s="4">
        <f>(Q1_Table[[#This Row],[Valuation]]-Q1_Table[[#This Row],[Funding]])/Q1_Table[[#This Row],[Funding]]</f>
        <v>7</v>
      </c>
    </row>
    <row r="279" spans="1:11" x14ac:dyDescent="0.2">
      <c r="A279" t="s">
        <v>1363</v>
      </c>
      <c r="B279" s="2">
        <v>2000000000</v>
      </c>
      <c r="C279" s="1">
        <v>43313</v>
      </c>
      <c r="D279" t="s">
        <v>124</v>
      </c>
      <c r="E279" t="s">
        <v>1364</v>
      </c>
      <c r="F279" t="s">
        <v>19</v>
      </c>
      <c r="G279" t="s">
        <v>20</v>
      </c>
      <c r="H279" s="3">
        <v>2011</v>
      </c>
      <c r="I279" s="7">
        <v>251000000</v>
      </c>
      <c r="J279" t="s">
        <v>1365</v>
      </c>
      <c r="K279" s="4">
        <f>(Q1_Table[[#This Row],[Valuation]]-Q1_Table[[#This Row],[Funding]])/Q1_Table[[#This Row],[Funding]]</f>
        <v>6.9681274900398407</v>
      </c>
    </row>
    <row r="280" spans="1:11" x14ac:dyDescent="0.2">
      <c r="A280" t="s">
        <v>1176</v>
      </c>
      <c r="B280" s="2">
        <v>2000000000</v>
      </c>
      <c r="C280" s="1">
        <v>44507</v>
      </c>
      <c r="D280" t="s">
        <v>11</v>
      </c>
      <c r="E280" t="s">
        <v>198</v>
      </c>
      <c r="F280" t="s">
        <v>19</v>
      </c>
      <c r="G280" t="s">
        <v>20</v>
      </c>
      <c r="H280" s="3">
        <v>2011</v>
      </c>
      <c r="I280" s="7">
        <v>251000000</v>
      </c>
      <c r="J280" t="s">
        <v>1177</v>
      </c>
      <c r="K280" s="4">
        <f>(Q1_Table[[#This Row],[Valuation]]-Q1_Table[[#This Row],[Funding]])/Q1_Table[[#This Row],[Funding]]</f>
        <v>6.9681274900398407</v>
      </c>
    </row>
    <row r="281" spans="1:11" x14ac:dyDescent="0.2">
      <c r="A281" t="s">
        <v>607</v>
      </c>
      <c r="B281" s="2">
        <v>4000000000</v>
      </c>
      <c r="C281" s="1">
        <v>44221</v>
      </c>
      <c r="D281" t="s">
        <v>27</v>
      </c>
      <c r="E281" t="s">
        <v>101</v>
      </c>
      <c r="F281" t="s">
        <v>19</v>
      </c>
      <c r="G281" t="s">
        <v>20</v>
      </c>
      <c r="H281" s="3">
        <v>2018</v>
      </c>
      <c r="I281" s="7">
        <v>504000000</v>
      </c>
      <c r="J281" t="s">
        <v>608</v>
      </c>
      <c r="K281" s="4">
        <f>(Q1_Table[[#This Row],[Valuation]]-Q1_Table[[#This Row],[Funding]])/Q1_Table[[#This Row],[Funding]]</f>
        <v>6.9365079365079367</v>
      </c>
    </row>
    <row r="282" spans="1:11" x14ac:dyDescent="0.2">
      <c r="A282" t="s">
        <v>2246</v>
      </c>
      <c r="B282" s="2">
        <v>1000000000</v>
      </c>
      <c r="C282" s="1">
        <v>44587</v>
      </c>
      <c r="D282" t="s">
        <v>52</v>
      </c>
      <c r="E282" t="s">
        <v>277</v>
      </c>
      <c r="F282" t="s">
        <v>19</v>
      </c>
      <c r="G282" t="s">
        <v>20</v>
      </c>
      <c r="H282" s="3">
        <v>2014</v>
      </c>
      <c r="I282" s="7">
        <v>126000000</v>
      </c>
      <c r="J282" t="s">
        <v>2247</v>
      </c>
      <c r="K282" s="4">
        <f>(Q1_Table[[#This Row],[Valuation]]-Q1_Table[[#This Row],[Funding]])/Q1_Table[[#This Row],[Funding]]</f>
        <v>6.9365079365079367</v>
      </c>
    </row>
    <row r="283" spans="1:11" x14ac:dyDescent="0.2">
      <c r="A283" t="s">
        <v>2387</v>
      </c>
      <c r="B283" s="2">
        <v>1000000000</v>
      </c>
      <c r="C283" s="1">
        <v>44518</v>
      </c>
      <c r="D283" t="s">
        <v>201</v>
      </c>
      <c r="E283" t="s">
        <v>28</v>
      </c>
      <c r="F283" t="s">
        <v>19</v>
      </c>
      <c r="G283" t="s">
        <v>20</v>
      </c>
      <c r="H283" s="3">
        <v>2020</v>
      </c>
      <c r="I283" s="7">
        <v>126000000</v>
      </c>
      <c r="J283" t="s">
        <v>2388</v>
      </c>
      <c r="K283" s="4">
        <f>(Q1_Table[[#This Row],[Valuation]]-Q1_Table[[#This Row],[Funding]])/Q1_Table[[#This Row],[Funding]]</f>
        <v>6.9365079365079367</v>
      </c>
    </row>
    <row r="284" spans="1:11" x14ac:dyDescent="0.2">
      <c r="A284" t="s">
        <v>489</v>
      </c>
      <c r="B284" s="2">
        <v>4000000000</v>
      </c>
      <c r="C284" s="1">
        <v>44272</v>
      </c>
      <c r="D284" t="s">
        <v>201</v>
      </c>
      <c r="E284" t="s">
        <v>28</v>
      </c>
      <c r="F284" t="s">
        <v>19</v>
      </c>
      <c r="G284" t="s">
        <v>20</v>
      </c>
      <c r="H284" s="3">
        <v>2017</v>
      </c>
      <c r="I284" s="7">
        <v>505000000</v>
      </c>
      <c r="J284" t="s">
        <v>376</v>
      </c>
      <c r="K284" s="4">
        <f>(Q1_Table[[#This Row],[Valuation]]-Q1_Table[[#This Row],[Funding]])/Q1_Table[[#This Row],[Funding]]</f>
        <v>6.9207920792079207</v>
      </c>
    </row>
    <row r="285" spans="1:11" x14ac:dyDescent="0.2">
      <c r="A285" t="s">
        <v>784</v>
      </c>
      <c r="B285" s="2">
        <v>3000000000</v>
      </c>
      <c r="C285" s="1">
        <v>44246</v>
      </c>
      <c r="D285" t="s">
        <v>97</v>
      </c>
      <c r="E285" t="s">
        <v>28</v>
      </c>
      <c r="F285" t="s">
        <v>19</v>
      </c>
      <c r="G285" t="s">
        <v>20</v>
      </c>
      <c r="H285" s="3">
        <v>2014</v>
      </c>
      <c r="I285" s="7">
        <v>379000000</v>
      </c>
      <c r="J285" t="s">
        <v>785</v>
      </c>
      <c r="K285" s="4">
        <f>(Q1_Table[[#This Row],[Valuation]]-Q1_Table[[#This Row],[Funding]])/Q1_Table[[#This Row],[Funding]]</f>
        <v>6.9155672823218994</v>
      </c>
    </row>
    <row r="286" spans="1:11" x14ac:dyDescent="0.2">
      <c r="A286" t="s">
        <v>1036</v>
      </c>
      <c r="B286" s="2">
        <v>2000000000</v>
      </c>
      <c r="C286" s="1">
        <v>44557</v>
      </c>
      <c r="D286" t="s">
        <v>36</v>
      </c>
      <c r="E286" t="s">
        <v>746</v>
      </c>
      <c r="F286" t="s">
        <v>19</v>
      </c>
      <c r="G286" t="s">
        <v>20</v>
      </c>
      <c r="H286" s="3">
        <v>2016</v>
      </c>
      <c r="I286" s="7">
        <v>253000000</v>
      </c>
      <c r="J286" t="s">
        <v>1037</v>
      </c>
      <c r="K286" s="4">
        <f>(Q1_Table[[#This Row],[Valuation]]-Q1_Table[[#This Row],[Funding]])/Q1_Table[[#This Row],[Funding]]</f>
        <v>6.9051383399209483</v>
      </c>
    </row>
    <row r="287" spans="1:11" x14ac:dyDescent="0.2">
      <c r="A287" t="s">
        <v>1042</v>
      </c>
      <c r="B287" s="2">
        <v>2000000000</v>
      </c>
      <c r="C287" s="1">
        <v>44341</v>
      </c>
      <c r="D287" t="s">
        <v>27</v>
      </c>
      <c r="E287" t="s">
        <v>28</v>
      </c>
      <c r="F287" t="s">
        <v>19</v>
      </c>
      <c r="G287" t="s">
        <v>20</v>
      </c>
      <c r="H287" s="3">
        <v>2012</v>
      </c>
      <c r="I287" s="7">
        <v>253000000</v>
      </c>
      <c r="J287" t="s">
        <v>1043</v>
      </c>
      <c r="K287" s="4">
        <f>(Q1_Table[[#This Row],[Valuation]]-Q1_Table[[#This Row],[Funding]])/Q1_Table[[#This Row],[Funding]]</f>
        <v>6.9051383399209483</v>
      </c>
    </row>
    <row r="288" spans="1:11" x14ac:dyDescent="0.2">
      <c r="A288" t="s">
        <v>431</v>
      </c>
      <c r="B288" s="2">
        <v>5000000000</v>
      </c>
      <c r="C288" s="1">
        <v>44208</v>
      </c>
      <c r="D288" t="s">
        <v>52</v>
      </c>
      <c r="E288" t="s">
        <v>101</v>
      </c>
      <c r="F288" t="s">
        <v>19</v>
      </c>
      <c r="G288" t="s">
        <v>20</v>
      </c>
      <c r="H288" s="3">
        <v>2015</v>
      </c>
      <c r="I288" s="7">
        <v>633000000</v>
      </c>
      <c r="J288" t="s">
        <v>432</v>
      </c>
      <c r="K288" s="4">
        <f>(Q1_Table[[#This Row],[Valuation]]-Q1_Table[[#This Row],[Funding]])/Q1_Table[[#This Row],[Funding]]</f>
        <v>6.8988941548183256</v>
      </c>
    </row>
    <row r="289" spans="1:11" x14ac:dyDescent="0.2">
      <c r="A289" t="s">
        <v>2170</v>
      </c>
      <c r="B289" s="2">
        <v>1000000000</v>
      </c>
      <c r="C289" s="1">
        <v>43907</v>
      </c>
      <c r="D289" t="s">
        <v>23</v>
      </c>
      <c r="E289" t="s">
        <v>309</v>
      </c>
      <c r="F289" t="s">
        <v>310</v>
      </c>
      <c r="G289" t="s">
        <v>33</v>
      </c>
      <c r="H289" s="3">
        <v>2011</v>
      </c>
      <c r="I289" s="7">
        <v>127000000</v>
      </c>
      <c r="J289" t="s">
        <v>2171</v>
      </c>
      <c r="K289" s="4">
        <f>(Q1_Table[[#This Row],[Valuation]]-Q1_Table[[#This Row],[Funding]])/Q1_Table[[#This Row],[Funding]]</f>
        <v>6.8740157480314963</v>
      </c>
    </row>
    <row r="290" spans="1:11" x14ac:dyDescent="0.2">
      <c r="A290" t="s">
        <v>2354</v>
      </c>
      <c r="B290" s="2">
        <v>1000000000</v>
      </c>
      <c r="C290" s="1">
        <v>44245</v>
      </c>
      <c r="D290" t="s">
        <v>17</v>
      </c>
      <c r="E290" t="s">
        <v>28</v>
      </c>
      <c r="F290" t="s">
        <v>19</v>
      </c>
      <c r="G290" t="s">
        <v>20</v>
      </c>
      <c r="H290" s="3">
        <v>2011</v>
      </c>
      <c r="I290" s="7">
        <v>127000000</v>
      </c>
      <c r="J290" t="s">
        <v>2355</v>
      </c>
      <c r="K290" s="4">
        <f>(Q1_Table[[#This Row],[Valuation]]-Q1_Table[[#This Row],[Funding]])/Q1_Table[[#This Row],[Funding]]</f>
        <v>6.8740157480314963</v>
      </c>
    </row>
    <row r="291" spans="1:11" x14ac:dyDescent="0.2">
      <c r="A291" t="s">
        <v>1125</v>
      </c>
      <c r="B291" s="2">
        <v>2000000000</v>
      </c>
      <c r="C291" s="1">
        <v>44496</v>
      </c>
      <c r="D291" t="s">
        <v>97</v>
      </c>
      <c r="E291" t="s">
        <v>1126</v>
      </c>
      <c r="F291" t="s">
        <v>19</v>
      </c>
      <c r="G291" t="s">
        <v>20</v>
      </c>
      <c r="H291" s="3">
        <v>2016</v>
      </c>
      <c r="I291" s="7">
        <v>255000000</v>
      </c>
      <c r="J291" t="s">
        <v>1127</v>
      </c>
      <c r="K291" s="4">
        <f>(Q1_Table[[#This Row],[Valuation]]-Q1_Table[[#This Row],[Funding]])/Q1_Table[[#This Row],[Funding]]</f>
        <v>6.8431372549019605</v>
      </c>
    </row>
    <row r="292" spans="1:11" x14ac:dyDescent="0.2">
      <c r="A292" t="s">
        <v>2101</v>
      </c>
      <c r="B292" s="2">
        <v>1000000000</v>
      </c>
      <c r="C292" s="1">
        <v>44508</v>
      </c>
      <c r="D292" t="s">
        <v>201</v>
      </c>
      <c r="E292" t="s">
        <v>121</v>
      </c>
      <c r="F292" t="s">
        <v>19</v>
      </c>
      <c r="G292" t="s">
        <v>20</v>
      </c>
      <c r="H292" s="3">
        <v>2020</v>
      </c>
      <c r="I292" s="7">
        <v>128000000</v>
      </c>
      <c r="J292" t="s">
        <v>2102</v>
      </c>
      <c r="K292" s="4">
        <f>(Q1_Table[[#This Row],[Valuation]]-Q1_Table[[#This Row],[Funding]])/Q1_Table[[#This Row],[Funding]]</f>
        <v>6.8125</v>
      </c>
    </row>
    <row r="293" spans="1:11" x14ac:dyDescent="0.2">
      <c r="A293" t="s">
        <v>1751</v>
      </c>
      <c r="B293" s="2">
        <v>1000000000</v>
      </c>
      <c r="C293" s="1">
        <v>44572</v>
      </c>
      <c r="D293" t="s">
        <v>27</v>
      </c>
      <c r="E293" t="s">
        <v>1752</v>
      </c>
      <c r="F293" t="s">
        <v>19</v>
      </c>
      <c r="G293" t="s">
        <v>20</v>
      </c>
      <c r="H293" s="3">
        <v>2018</v>
      </c>
      <c r="I293" s="7">
        <v>128000000</v>
      </c>
      <c r="J293" t="s">
        <v>1753</v>
      </c>
      <c r="K293" s="4">
        <f>(Q1_Table[[#This Row],[Valuation]]-Q1_Table[[#This Row],[Funding]])/Q1_Table[[#This Row],[Funding]]</f>
        <v>6.8125</v>
      </c>
    </row>
    <row r="294" spans="1:11" x14ac:dyDescent="0.2">
      <c r="A294" t="s">
        <v>2427</v>
      </c>
      <c r="B294" s="2">
        <v>1000000000</v>
      </c>
      <c r="C294" s="1">
        <v>44334</v>
      </c>
      <c r="D294" t="s">
        <v>27</v>
      </c>
      <c r="E294" t="s">
        <v>101</v>
      </c>
      <c r="F294" t="s">
        <v>19</v>
      </c>
      <c r="G294" t="s">
        <v>20</v>
      </c>
      <c r="H294" s="3">
        <v>2016</v>
      </c>
      <c r="I294" s="7">
        <v>128000000</v>
      </c>
      <c r="J294" t="s">
        <v>2428</v>
      </c>
      <c r="K294" s="4">
        <f>(Q1_Table[[#This Row],[Valuation]]-Q1_Table[[#This Row],[Funding]])/Q1_Table[[#This Row],[Funding]]</f>
        <v>6.8125</v>
      </c>
    </row>
    <row r="295" spans="1:11" x14ac:dyDescent="0.2">
      <c r="A295" t="s">
        <v>997</v>
      </c>
      <c r="B295" s="2">
        <v>2000000000</v>
      </c>
      <c r="C295" s="1">
        <v>44406</v>
      </c>
      <c r="D295" t="s">
        <v>36</v>
      </c>
      <c r="E295" t="s">
        <v>998</v>
      </c>
      <c r="F295" t="s">
        <v>38</v>
      </c>
      <c r="G295" t="s">
        <v>39</v>
      </c>
      <c r="H295" s="3">
        <v>2011</v>
      </c>
      <c r="I295" s="7">
        <v>257000000</v>
      </c>
      <c r="J295" t="s">
        <v>999</v>
      </c>
      <c r="K295" s="4">
        <f>(Q1_Table[[#This Row],[Valuation]]-Q1_Table[[#This Row],[Funding]])/Q1_Table[[#This Row],[Funding]]</f>
        <v>6.782101167315175</v>
      </c>
    </row>
    <row r="296" spans="1:11" x14ac:dyDescent="0.2">
      <c r="A296" t="s">
        <v>375</v>
      </c>
      <c r="B296" s="2">
        <v>5000000000</v>
      </c>
      <c r="C296" s="1">
        <v>44271</v>
      </c>
      <c r="D296" t="s">
        <v>201</v>
      </c>
      <c r="E296" t="s">
        <v>101</v>
      </c>
      <c r="F296" t="s">
        <v>19</v>
      </c>
      <c r="G296" t="s">
        <v>20</v>
      </c>
      <c r="H296" s="3">
        <v>2012</v>
      </c>
      <c r="I296" s="7">
        <v>644000000</v>
      </c>
      <c r="J296" t="s">
        <v>376</v>
      </c>
      <c r="K296" s="4">
        <f>(Q1_Table[[#This Row],[Valuation]]-Q1_Table[[#This Row],[Funding]])/Q1_Table[[#This Row],[Funding]]</f>
        <v>6.7639751552795033</v>
      </c>
    </row>
    <row r="297" spans="1:11" x14ac:dyDescent="0.2">
      <c r="A297" t="s">
        <v>394</v>
      </c>
      <c r="B297" s="2">
        <v>5000000000</v>
      </c>
      <c r="C297" s="1">
        <v>43803</v>
      </c>
      <c r="D297" t="s">
        <v>36</v>
      </c>
      <c r="E297" t="s">
        <v>101</v>
      </c>
      <c r="F297" t="s">
        <v>19</v>
      </c>
      <c r="G297" t="s">
        <v>20</v>
      </c>
      <c r="H297" s="3">
        <v>2013</v>
      </c>
      <c r="I297" s="7">
        <v>647000000</v>
      </c>
      <c r="J297" t="s">
        <v>395</v>
      </c>
      <c r="K297" s="4">
        <f>(Q1_Table[[#This Row],[Valuation]]-Q1_Table[[#This Row],[Funding]])/Q1_Table[[#This Row],[Funding]]</f>
        <v>6.7279752704791349</v>
      </c>
    </row>
    <row r="298" spans="1:11" x14ac:dyDescent="0.2">
      <c r="A298" t="s">
        <v>1244</v>
      </c>
      <c r="B298" s="2">
        <v>2000000000</v>
      </c>
      <c r="C298" s="1">
        <v>44418</v>
      </c>
      <c r="D298" t="s">
        <v>97</v>
      </c>
      <c r="E298" t="s">
        <v>160</v>
      </c>
      <c r="F298" t="s">
        <v>19</v>
      </c>
      <c r="G298" t="s">
        <v>20</v>
      </c>
      <c r="H298" s="3">
        <v>2012</v>
      </c>
      <c r="I298" s="7">
        <v>259000000</v>
      </c>
      <c r="J298" t="s">
        <v>1245</v>
      </c>
      <c r="K298" s="4">
        <f>(Q1_Table[[#This Row],[Valuation]]-Q1_Table[[#This Row],[Funding]])/Q1_Table[[#This Row],[Funding]]</f>
        <v>6.7220077220077217</v>
      </c>
    </row>
    <row r="299" spans="1:11" x14ac:dyDescent="0.2">
      <c r="A299" t="s">
        <v>1740</v>
      </c>
      <c r="B299" s="2">
        <v>1000000000</v>
      </c>
      <c r="C299" s="1">
        <v>44588</v>
      </c>
      <c r="D299" t="s">
        <v>36</v>
      </c>
      <c r="E299" t="s">
        <v>1741</v>
      </c>
      <c r="F299" t="s">
        <v>19</v>
      </c>
      <c r="G299" t="s">
        <v>20</v>
      </c>
      <c r="H299" s="3">
        <v>2012</v>
      </c>
      <c r="I299" s="7">
        <v>130000000</v>
      </c>
      <c r="J299" t="s">
        <v>1742</v>
      </c>
      <c r="K299" s="4">
        <f>(Q1_Table[[#This Row],[Valuation]]-Q1_Table[[#This Row],[Funding]])/Q1_Table[[#This Row],[Funding]]</f>
        <v>6.6923076923076925</v>
      </c>
    </row>
    <row r="300" spans="1:11" x14ac:dyDescent="0.2">
      <c r="A300" t="s">
        <v>2208</v>
      </c>
      <c r="B300" s="2">
        <v>1000000000</v>
      </c>
      <c r="C300" s="1">
        <v>42069</v>
      </c>
      <c r="D300" t="s">
        <v>23</v>
      </c>
      <c r="E300" t="s">
        <v>24</v>
      </c>
      <c r="F300" t="s">
        <v>13</v>
      </c>
      <c r="G300" t="s">
        <v>14</v>
      </c>
      <c r="H300" s="3">
        <v>2011</v>
      </c>
      <c r="I300" s="7">
        <v>130000000</v>
      </c>
      <c r="J300" t="s">
        <v>2209</v>
      </c>
      <c r="K300" s="4">
        <f>(Q1_Table[[#This Row],[Valuation]]-Q1_Table[[#This Row],[Funding]])/Q1_Table[[#This Row],[Funding]]</f>
        <v>6.6923076923076925</v>
      </c>
    </row>
    <row r="301" spans="1:11" x14ac:dyDescent="0.2">
      <c r="A301" t="s">
        <v>2320</v>
      </c>
      <c r="B301" s="2">
        <v>1000000000</v>
      </c>
      <c r="C301" s="1">
        <v>44340</v>
      </c>
      <c r="D301" t="s">
        <v>17</v>
      </c>
      <c r="E301" t="s">
        <v>2321</v>
      </c>
      <c r="F301" t="s">
        <v>19</v>
      </c>
      <c r="G301" t="s">
        <v>20</v>
      </c>
      <c r="H301" s="3">
        <v>2016</v>
      </c>
      <c r="I301" s="7">
        <v>130000000</v>
      </c>
      <c r="J301" t="s">
        <v>2322</v>
      </c>
      <c r="K301" s="4">
        <f>(Q1_Table[[#This Row],[Valuation]]-Q1_Table[[#This Row],[Funding]])/Q1_Table[[#This Row],[Funding]]</f>
        <v>6.6923076923076925</v>
      </c>
    </row>
    <row r="302" spans="1:11" x14ac:dyDescent="0.2">
      <c r="A302" t="s">
        <v>1950</v>
      </c>
      <c r="B302" s="2">
        <v>1000000000</v>
      </c>
      <c r="C302" s="1">
        <v>44285</v>
      </c>
      <c r="D302" t="s">
        <v>97</v>
      </c>
      <c r="E302" t="s">
        <v>101</v>
      </c>
      <c r="F302" t="s">
        <v>19</v>
      </c>
      <c r="G302" t="s">
        <v>20</v>
      </c>
      <c r="H302" s="3">
        <v>2017</v>
      </c>
      <c r="I302" s="7">
        <v>130000000</v>
      </c>
      <c r="J302" t="s">
        <v>1951</v>
      </c>
      <c r="K302" s="4">
        <f>(Q1_Table[[#This Row],[Valuation]]-Q1_Table[[#This Row],[Funding]])/Q1_Table[[#This Row],[Funding]]</f>
        <v>6.6923076923076925</v>
      </c>
    </row>
    <row r="303" spans="1:11" x14ac:dyDescent="0.2">
      <c r="A303" t="s">
        <v>279</v>
      </c>
      <c r="B303" s="2">
        <v>7000000000</v>
      </c>
      <c r="C303" s="1">
        <v>43412</v>
      </c>
      <c r="D303" t="s">
        <v>156</v>
      </c>
      <c r="E303" t="s">
        <v>277</v>
      </c>
      <c r="F303" t="s">
        <v>19</v>
      </c>
      <c r="G303" t="s">
        <v>20</v>
      </c>
      <c r="H303" s="3">
        <v>2015</v>
      </c>
      <c r="I303" s="7">
        <v>912000000</v>
      </c>
      <c r="J303" t="s">
        <v>280</v>
      </c>
      <c r="K303" s="4">
        <f>(Q1_Table[[#This Row],[Valuation]]-Q1_Table[[#This Row],[Funding]])/Q1_Table[[#This Row],[Funding]]</f>
        <v>6.6754385964912277</v>
      </c>
    </row>
    <row r="304" spans="1:11" x14ac:dyDescent="0.2">
      <c r="A304" t="s">
        <v>1009</v>
      </c>
      <c r="B304" s="2">
        <v>2000000000</v>
      </c>
      <c r="C304" s="1">
        <v>44390</v>
      </c>
      <c r="D304" t="s">
        <v>36</v>
      </c>
      <c r="E304" t="s">
        <v>1010</v>
      </c>
      <c r="F304" t="s">
        <v>19</v>
      </c>
      <c r="G304" t="s">
        <v>20</v>
      </c>
      <c r="H304" s="3">
        <v>2008</v>
      </c>
      <c r="I304" s="7">
        <v>261000000</v>
      </c>
      <c r="J304" t="s">
        <v>1011</v>
      </c>
      <c r="K304" s="4">
        <f>(Q1_Table[[#This Row],[Valuation]]-Q1_Table[[#This Row],[Funding]])/Q1_Table[[#This Row],[Funding]]</f>
        <v>6.6628352490421454</v>
      </c>
    </row>
    <row r="305" spans="1:11" x14ac:dyDescent="0.2">
      <c r="A305" t="s">
        <v>1184</v>
      </c>
      <c r="B305" s="2">
        <v>2000000000</v>
      </c>
      <c r="C305" s="1">
        <v>44594</v>
      </c>
      <c r="D305" t="s">
        <v>36</v>
      </c>
      <c r="E305" t="s">
        <v>28</v>
      </c>
      <c r="F305" t="s">
        <v>19</v>
      </c>
      <c r="G305" t="s">
        <v>20</v>
      </c>
      <c r="H305" s="3">
        <v>2014</v>
      </c>
      <c r="I305" s="7">
        <v>261000000</v>
      </c>
      <c r="J305" t="s">
        <v>1185</v>
      </c>
      <c r="K305" s="4">
        <f>(Q1_Table[[#This Row],[Valuation]]-Q1_Table[[#This Row],[Funding]])/Q1_Table[[#This Row],[Funding]]</f>
        <v>6.6628352490421454</v>
      </c>
    </row>
    <row r="306" spans="1:11" x14ac:dyDescent="0.2">
      <c r="A306" t="s">
        <v>585</v>
      </c>
      <c r="B306" s="2">
        <v>4000000000</v>
      </c>
      <c r="C306" s="1">
        <v>44340</v>
      </c>
      <c r="D306" t="s">
        <v>36</v>
      </c>
      <c r="E306" t="s">
        <v>28</v>
      </c>
      <c r="F306" t="s">
        <v>19</v>
      </c>
      <c r="G306" t="s">
        <v>20</v>
      </c>
      <c r="H306" s="3">
        <v>2013</v>
      </c>
      <c r="I306" s="7">
        <v>523000000</v>
      </c>
      <c r="J306" t="s">
        <v>586</v>
      </c>
      <c r="K306" s="4">
        <f>(Q1_Table[[#This Row],[Valuation]]-Q1_Table[[#This Row],[Funding]])/Q1_Table[[#This Row],[Funding]]</f>
        <v>6.6481835564053533</v>
      </c>
    </row>
    <row r="307" spans="1:11" x14ac:dyDescent="0.2">
      <c r="A307" t="s">
        <v>457</v>
      </c>
      <c r="B307" s="2">
        <v>5000000000</v>
      </c>
      <c r="C307" s="1">
        <v>44431</v>
      </c>
      <c r="D307" t="s">
        <v>27</v>
      </c>
      <c r="E307" t="s">
        <v>42</v>
      </c>
      <c r="F307" t="s">
        <v>43</v>
      </c>
      <c r="G307" t="s">
        <v>33</v>
      </c>
      <c r="H307" s="3">
        <v>2010</v>
      </c>
      <c r="I307" s="7">
        <v>655000000</v>
      </c>
      <c r="J307" t="s">
        <v>458</v>
      </c>
      <c r="K307" s="4">
        <f>(Q1_Table[[#This Row],[Valuation]]-Q1_Table[[#This Row],[Funding]])/Q1_Table[[#This Row],[Funding]]</f>
        <v>6.6335877862595423</v>
      </c>
    </row>
    <row r="308" spans="1:11" x14ac:dyDescent="0.2">
      <c r="A308" t="s">
        <v>857</v>
      </c>
      <c r="B308" s="2">
        <v>3000000000</v>
      </c>
      <c r="C308" s="1">
        <v>44293</v>
      </c>
      <c r="D308" t="s">
        <v>27</v>
      </c>
      <c r="E308" t="s">
        <v>69</v>
      </c>
      <c r="F308" t="s">
        <v>70</v>
      </c>
      <c r="G308" t="s">
        <v>14</v>
      </c>
      <c r="H308" s="3">
        <v>2017</v>
      </c>
      <c r="I308" s="7">
        <v>393000000</v>
      </c>
      <c r="J308" t="s">
        <v>858</v>
      </c>
      <c r="K308" s="4">
        <f>(Q1_Table[[#This Row],[Valuation]]-Q1_Table[[#This Row],[Funding]])/Q1_Table[[#This Row],[Funding]]</f>
        <v>6.6335877862595423</v>
      </c>
    </row>
    <row r="309" spans="1:11" x14ac:dyDescent="0.2">
      <c r="A309" t="s">
        <v>1501</v>
      </c>
      <c r="B309" s="2">
        <v>1000000000</v>
      </c>
      <c r="C309" s="1">
        <v>42115</v>
      </c>
      <c r="D309" t="s">
        <v>27</v>
      </c>
      <c r="E309" t="s">
        <v>12</v>
      </c>
      <c r="F309" t="s">
        <v>13</v>
      </c>
      <c r="G309" t="s">
        <v>14</v>
      </c>
      <c r="H309" s="3">
        <v>2013</v>
      </c>
      <c r="I309" s="7">
        <v>131000000</v>
      </c>
      <c r="J309" t="s">
        <v>1502</v>
      </c>
      <c r="K309" s="4">
        <f>(Q1_Table[[#This Row],[Valuation]]-Q1_Table[[#This Row],[Funding]])/Q1_Table[[#This Row],[Funding]]</f>
        <v>6.6335877862595423</v>
      </c>
    </row>
    <row r="310" spans="1:11" x14ac:dyDescent="0.2">
      <c r="A310" t="s">
        <v>2445</v>
      </c>
      <c r="B310" s="2">
        <v>1000000000</v>
      </c>
      <c r="C310" s="1">
        <v>44510</v>
      </c>
      <c r="D310" t="s">
        <v>27</v>
      </c>
      <c r="E310" t="s">
        <v>101</v>
      </c>
      <c r="F310" t="s">
        <v>19</v>
      </c>
      <c r="G310" t="s">
        <v>20</v>
      </c>
      <c r="H310" s="3">
        <v>2018</v>
      </c>
      <c r="I310" s="7">
        <v>131000000</v>
      </c>
      <c r="J310" t="s">
        <v>2446</v>
      </c>
      <c r="K310" s="4">
        <f>(Q1_Table[[#This Row],[Valuation]]-Q1_Table[[#This Row],[Funding]])/Q1_Table[[#This Row],[Funding]]</f>
        <v>6.6335877862595423</v>
      </c>
    </row>
    <row r="311" spans="1:11" x14ac:dyDescent="0.2">
      <c r="A311" t="s">
        <v>281</v>
      </c>
      <c r="B311" s="2">
        <v>7000000000</v>
      </c>
      <c r="C311" s="1">
        <v>44385</v>
      </c>
      <c r="D311" t="s">
        <v>201</v>
      </c>
      <c r="E311" t="s">
        <v>282</v>
      </c>
      <c r="F311" t="s">
        <v>230</v>
      </c>
      <c r="G311" t="s">
        <v>20</v>
      </c>
      <c r="H311" s="3">
        <v>2005</v>
      </c>
      <c r="I311" s="7">
        <v>920000000</v>
      </c>
      <c r="J311" t="s">
        <v>283</v>
      </c>
      <c r="K311" s="4">
        <f>(Q1_Table[[#This Row],[Valuation]]-Q1_Table[[#This Row],[Funding]])/Q1_Table[[#This Row],[Funding]]</f>
        <v>6.6086956521739131</v>
      </c>
    </row>
    <row r="312" spans="1:11" x14ac:dyDescent="0.2">
      <c r="A312" t="s">
        <v>712</v>
      </c>
      <c r="B312" s="2">
        <v>3000000000</v>
      </c>
      <c r="C312" s="1">
        <v>44256</v>
      </c>
      <c r="D312" t="s">
        <v>201</v>
      </c>
      <c r="E312" t="s">
        <v>101</v>
      </c>
      <c r="F312" t="s">
        <v>19</v>
      </c>
      <c r="G312" t="s">
        <v>20</v>
      </c>
      <c r="H312" s="3">
        <v>2017</v>
      </c>
      <c r="I312" s="7">
        <v>395000000</v>
      </c>
      <c r="J312" t="s">
        <v>713</v>
      </c>
      <c r="K312" s="4">
        <f>(Q1_Table[[#This Row],[Valuation]]-Q1_Table[[#This Row],[Funding]])/Q1_Table[[#This Row],[Funding]]</f>
        <v>6.5949367088607591</v>
      </c>
    </row>
    <row r="313" spans="1:11" x14ac:dyDescent="0.2">
      <c r="A313" t="s">
        <v>259</v>
      </c>
      <c r="B313" s="2">
        <v>7000000000</v>
      </c>
      <c r="C313" s="1">
        <v>44292</v>
      </c>
      <c r="D313" t="s">
        <v>27</v>
      </c>
      <c r="E313" t="s">
        <v>69</v>
      </c>
      <c r="F313" t="s">
        <v>70</v>
      </c>
      <c r="G313" t="s">
        <v>14</v>
      </c>
      <c r="H313" s="3">
        <v>2018</v>
      </c>
      <c r="I313" s="7">
        <v>922000000</v>
      </c>
      <c r="J313" t="s">
        <v>260</v>
      </c>
      <c r="K313" s="4">
        <f>(Q1_Table[[#This Row],[Valuation]]-Q1_Table[[#This Row],[Funding]])/Q1_Table[[#This Row],[Funding]]</f>
        <v>6.5921908893709329</v>
      </c>
    </row>
    <row r="314" spans="1:11" x14ac:dyDescent="0.2">
      <c r="A314" t="s">
        <v>1985</v>
      </c>
      <c r="B314" s="2">
        <v>1000000000</v>
      </c>
      <c r="C314" s="1">
        <v>43759</v>
      </c>
      <c r="D314" t="s">
        <v>52</v>
      </c>
      <c r="E314" t="s">
        <v>28</v>
      </c>
      <c r="F314" t="s">
        <v>19</v>
      </c>
      <c r="G314" t="s">
        <v>20</v>
      </c>
      <c r="H314" s="3">
        <v>2015</v>
      </c>
      <c r="I314" s="7">
        <v>132000000</v>
      </c>
      <c r="J314" t="s">
        <v>1986</v>
      </c>
      <c r="K314" s="4">
        <f>(Q1_Table[[#This Row],[Valuation]]-Q1_Table[[#This Row],[Funding]])/Q1_Table[[#This Row],[Funding]]</f>
        <v>6.5757575757575761</v>
      </c>
    </row>
    <row r="315" spans="1:11" x14ac:dyDescent="0.2">
      <c r="A315" t="s">
        <v>760</v>
      </c>
      <c r="B315" s="2">
        <v>3000000000</v>
      </c>
      <c r="C315" s="1">
        <v>44460</v>
      </c>
      <c r="D315" t="s">
        <v>27</v>
      </c>
      <c r="E315" t="s">
        <v>293</v>
      </c>
      <c r="F315" t="s">
        <v>19</v>
      </c>
      <c r="G315" t="s">
        <v>20</v>
      </c>
      <c r="H315" s="3">
        <v>2016</v>
      </c>
      <c r="I315" s="7">
        <v>398000000</v>
      </c>
      <c r="J315" t="s">
        <v>761</v>
      </c>
      <c r="K315" s="4">
        <f>(Q1_Table[[#This Row],[Valuation]]-Q1_Table[[#This Row],[Funding]])/Q1_Table[[#This Row],[Funding]]</f>
        <v>6.5376884422110555</v>
      </c>
    </row>
    <row r="316" spans="1:11" x14ac:dyDescent="0.2">
      <c r="A316" t="s">
        <v>789</v>
      </c>
      <c r="B316" s="2">
        <v>3000000000</v>
      </c>
      <c r="C316" s="1">
        <v>44295</v>
      </c>
      <c r="D316" t="s">
        <v>23</v>
      </c>
      <c r="E316" t="s">
        <v>293</v>
      </c>
      <c r="F316" t="s">
        <v>19</v>
      </c>
      <c r="G316" t="s">
        <v>20</v>
      </c>
      <c r="H316" s="3">
        <v>2019</v>
      </c>
      <c r="I316" s="7">
        <v>399000000</v>
      </c>
      <c r="J316" t="s">
        <v>790</v>
      </c>
      <c r="K316" s="4">
        <f>(Q1_Table[[#This Row],[Valuation]]-Q1_Table[[#This Row],[Funding]])/Q1_Table[[#This Row],[Funding]]</f>
        <v>6.518796992481203</v>
      </c>
    </row>
    <row r="317" spans="1:11" x14ac:dyDescent="0.2">
      <c r="A317" t="s">
        <v>1141</v>
      </c>
      <c r="B317" s="2">
        <v>2000000000</v>
      </c>
      <c r="C317" s="1">
        <v>43543</v>
      </c>
      <c r="D317" t="s">
        <v>49</v>
      </c>
      <c r="E317" t="s">
        <v>101</v>
      </c>
      <c r="F317" t="s">
        <v>19</v>
      </c>
      <c r="G317" t="s">
        <v>20</v>
      </c>
      <c r="H317" s="3">
        <v>2014</v>
      </c>
      <c r="I317" s="7">
        <v>266000000</v>
      </c>
      <c r="J317" t="s">
        <v>1142</v>
      </c>
      <c r="K317" s="4">
        <f>(Q1_Table[[#This Row],[Valuation]]-Q1_Table[[#This Row],[Funding]])/Q1_Table[[#This Row],[Funding]]</f>
        <v>6.518796992481203</v>
      </c>
    </row>
    <row r="318" spans="1:11" x14ac:dyDescent="0.2">
      <c r="A318" t="s">
        <v>303</v>
      </c>
      <c r="B318" s="2">
        <v>6000000000</v>
      </c>
      <c r="C318" s="1">
        <v>43549</v>
      </c>
      <c r="D318" t="s">
        <v>27</v>
      </c>
      <c r="E318" t="s">
        <v>304</v>
      </c>
      <c r="F318" t="s">
        <v>38</v>
      </c>
      <c r="G318" t="s">
        <v>39</v>
      </c>
      <c r="H318" s="3">
        <v>2015</v>
      </c>
      <c r="I318" s="7">
        <v>802000000</v>
      </c>
      <c r="J318" t="s">
        <v>305</v>
      </c>
      <c r="K318" s="4">
        <f>(Q1_Table[[#This Row],[Valuation]]-Q1_Table[[#This Row],[Funding]])/Q1_Table[[#This Row],[Funding]]</f>
        <v>6.4812967581047385</v>
      </c>
    </row>
    <row r="319" spans="1:11" x14ac:dyDescent="0.2">
      <c r="A319" t="s">
        <v>596</v>
      </c>
      <c r="B319" s="2">
        <v>4000000000</v>
      </c>
      <c r="C319" s="1">
        <v>44180</v>
      </c>
      <c r="D319" t="s">
        <v>36</v>
      </c>
      <c r="E319" t="s">
        <v>121</v>
      </c>
      <c r="F319" t="s">
        <v>19</v>
      </c>
      <c r="G319" t="s">
        <v>20</v>
      </c>
      <c r="H319" s="3">
        <v>2017</v>
      </c>
      <c r="I319" s="7">
        <v>535000000</v>
      </c>
      <c r="J319" t="s">
        <v>597</v>
      </c>
      <c r="K319" s="4">
        <f>(Q1_Table[[#This Row],[Valuation]]-Q1_Table[[#This Row],[Funding]])/Q1_Table[[#This Row],[Funding]]</f>
        <v>6.4766355140186915</v>
      </c>
    </row>
    <row r="320" spans="1:11" x14ac:dyDescent="0.2">
      <c r="A320" t="s">
        <v>332</v>
      </c>
      <c r="B320" s="2">
        <v>6000000000</v>
      </c>
      <c r="C320" s="1">
        <v>44609</v>
      </c>
      <c r="D320" t="s">
        <v>46</v>
      </c>
      <c r="E320" t="s">
        <v>333</v>
      </c>
      <c r="F320" t="s">
        <v>334</v>
      </c>
      <c r="G320" t="s">
        <v>33</v>
      </c>
      <c r="H320" s="3">
        <v>2005</v>
      </c>
      <c r="I320" s="7">
        <v>803000000</v>
      </c>
      <c r="J320" t="s">
        <v>335</v>
      </c>
      <c r="K320" s="4">
        <f>(Q1_Table[[#This Row],[Valuation]]-Q1_Table[[#This Row],[Funding]])/Q1_Table[[#This Row],[Funding]]</f>
        <v>6.4719800747198004</v>
      </c>
    </row>
    <row r="321" spans="1:11" x14ac:dyDescent="0.2">
      <c r="A321" t="s">
        <v>1291</v>
      </c>
      <c r="B321" s="2">
        <v>2000000000</v>
      </c>
      <c r="C321" s="1">
        <v>44634</v>
      </c>
      <c r="D321" t="s">
        <v>27</v>
      </c>
      <c r="E321" t="s">
        <v>1292</v>
      </c>
      <c r="F321" t="s">
        <v>19</v>
      </c>
      <c r="G321" t="s">
        <v>20</v>
      </c>
      <c r="H321" s="3">
        <v>2019</v>
      </c>
      <c r="I321" s="7">
        <v>268000000</v>
      </c>
      <c r="J321" t="s">
        <v>1293</v>
      </c>
      <c r="K321" s="4">
        <f>(Q1_Table[[#This Row],[Valuation]]-Q1_Table[[#This Row],[Funding]])/Q1_Table[[#This Row],[Funding]]</f>
        <v>6.4626865671641793</v>
      </c>
    </row>
    <row r="322" spans="1:11" x14ac:dyDescent="0.2">
      <c r="A322" t="s">
        <v>1933</v>
      </c>
      <c r="B322" s="2">
        <v>1000000000</v>
      </c>
      <c r="C322" s="1">
        <v>43606</v>
      </c>
      <c r="D322" t="s">
        <v>27</v>
      </c>
      <c r="E322" t="s">
        <v>257</v>
      </c>
      <c r="F322" t="s">
        <v>19</v>
      </c>
      <c r="G322" t="s">
        <v>20</v>
      </c>
      <c r="H322" s="3">
        <v>2000</v>
      </c>
      <c r="I322" s="7">
        <v>134000000</v>
      </c>
      <c r="J322" t="s">
        <v>1934</v>
      </c>
      <c r="K322" s="4">
        <f>(Q1_Table[[#This Row],[Valuation]]-Q1_Table[[#This Row],[Funding]])/Q1_Table[[#This Row],[Funding]]</f>
        <v>6.4626865671641793</v>
      </c>
    </row>
    <row r="323" spans="1:11" x14ac:dyDescent="0.2">
      <c r="A323" t="s">
        <v>2193</v>
      </c>
      <c r="B323" s="2">
        <v>1000000000</v>
      </c>
      <c r="C323" s="1">
        <v>44399</v>
      </c>
      <c r="D323" t="s">
        <v>27</v>
      </c>
      <c r="E323" t="s">
        <v>2194</v>
      </c>
      <c r="F323" t="s">
        <v>19</v>
      </c>
      <c r="G323" t="s">
        <v>20</v>
      </c>
      <c r="H323" s="3">
        <v>2005</v>
      </c>
      <c r="I323" s="7">
        <v>135000000</v>
      </c>
      <c r="J323" t="s">
        <v>2195</v>
      </c>
      <c r="K323" s="4">
        <f>(Q1_Table[[#This Row],[Valuation]]-Q1_Table[[#This Row],[Funding]])/Q1_Table[[#This Row],[Funding]]</f>
        <v>6.4074074074074074</v>
      </c>
    </row>
    <row r="324" spans="1:11" x14ac:dyDescent="0.2">
      <c r="A324" t="s">
        <v>2378</v>
      </c>
      <c r="B324" s="2">
        <v>1000000000</v>
      </c>
      <c r="C324" s="1">
        <v>44417</v>
      </c>
      <c r="D324" t="s">
        <v>11</v>
      </c>
      <c r="E324" t="s">
        <v>277</v>
      </c>
      <c r="F324" t="s">
        <v>19</v>
      </c>
      <c r="G324" t="s">
        <v>20</v>
      </c>
      <c r="H324" s="3">
        <v>2019</v>
      </c>
      <c r="I324" s="7">
        <v>135000000</v>
      </c>
      <c r="J324" t="s">
        <v>2149</v>
      </c>
      <c r="K324" s="4">
        <f>(Q1_Table[[#This Row],[Valuation]]-Q1_Table[[#This Row],[Funding]])/Q1_Table[[#This Row],[Funding]]</f>
        <v>6.4074074074074074</v>
      </c>
    </row>
    <row r="325" spans="1:11" x14ac:dyDescent="0.2">
      <c r="A325" t="s">
        <v>490</v>
      </c>
      <c r="B325" s="2">
        <v>4000000000</v>
      </c>
      <c r="C325" s="1">
        <v>44455</v>
      </c>
      <c r="D325" t="s">
        <v>36</v>
      </c>
      <c r="E325" t="s">
        <v>28</v>
      </c>
      <c r="F325" t="s">
        <v>19</v>
      </c>
      <c r="G325" t="s">
        <v>20</v>
      </c>
      <c r="H325" s="3">
        <v>2017</v>
      </c>
      <c r="I325" s="7">
        <v>542000000</v>
      </c>
      <c r="J325" t="s">
        <v>491</v>
      </c>
      <c r="K325" s="4">
        <f>(Q1_Table[[#This Row],[Valuation]]-Q1_Table[[#This Row],[Funding]])/Q1_Table[[#This Row],[Funding]]</f>
        <v>6.3800738007380078</v>
      </c>
    </row>
    <row r="326" spans="1:11" x14ac:dyDescent="0.2">
      <c r="A326" t="s">
        <v>741</v>
      </c>
      <c r="B326" s="2">
        <v>3000000000</v>
      </c>
      <c r="C326" s="1">
        <v>44327</v>
      </c>
      <c r="D326" t="s">
        <v>27</v>
      </c>
      <c r="E326" t="s">
        <v>28</v>
      </c>
      <c r="F326" t="s">
        <v>19</v>
      </c>
      <c r="G326" t="s">
        <v>20</v>
      </c>
      <c r="H326" s="3">
        <v>2016</v>
      </c>
      <c r="I326" s="7">
        <v>407000000</v>
      </c>
      <c r="J326" t="s">
        <v>742</v>
      </c>
      <c r="K326" s="4">
        <f>(Q1_Table[[#This Row],[Valuation]]-Q1_Table[[#This Row],[Funding]])/Q1_Table[[#This Row],[Funding]]</f>
        <v>6.3710073710073711</v>
      </c>
    </row>
    <row r="327" spans="1:11" x14ac:dyDescent="0.2">
      <c r="A327" t="s">
        <v>723</v>
      </c>
      <c r="B327" s="2">
        <v>3000000000</v>
      </c>
      <c r="C327" s="1">
        <v>44452</v>
      </c>
      <c r="D327" t="s">
        <v>52</v>
      </c>
      <c r="E327" t="s">
        <v>724</v>
      </c>
      <c r="F327" t="s">
        <v>19</v>
      </c>
      <c r="G327" t="s">
        <v>20</v>
      </c>
      <c r="H327" s="3">
        <v>2012</v>
      </c>
      <c r="I327" s="7">
        <v>407000000</v>
      </c>
      <c r="J327" t="s">
        <v>725</v>
      </c>
      <c r="K327" s="4">
        <f>(Q1_Table[[#This Row],[Valuation]]-Q1_Table[[#This Row],[Funding]])/Q1_Table[[#This Row],[Funding]]</f>
        <v>6.3710073710073711</v>
      </c>
    </row>
    <row r="328" spans="1:11" x14ac:dyDescent="0.2">
      <c r="A328" t="s">
        <v>314</v>
      </c>
      <c r="B328" s="2">
        <v>6000000000</v>
      </c>
      <c r="C328" s="1">
        <v>43543</v>
      </c>
      <c r="D328" t="s">
        <v>97</v>
      </c>
      <c r="E328" t="s">
        <v>315</v>
      </c>
      <c r="F328" t="s">
        <v>316</v>
      </c>
      <c r="G328" t="s">
        <v>33</v>
      </c>
      <c r="H328" s="3">
        <v>2013</v>
      </c>
      <c r="I328" s="7">
        <v>815000000</v>
      </c>
      <c r="J328" t="s">
        <v>317</v>
      </c>
      <c r="K328" s="4">
        <f>(Q1_Table[[#This Row],[Valuation]]-Q1_Table[[#This Row],[Funding]])/Q1_Table[[#This Row],[Funding]]</f>
        <v>6.3619631901840492</v>
      </c>
    </row>
    <row r="329" spans="1:11" x14ac:dyDescent="0.2">
      <c r="A329" t="s">
        <v>664</v>
      </c>
      <c r="B329" s="2">
        <v>3000000000</v>
      </c>
      <c r="C329" s="1">
        <v>43726</v>
      </c>
      <c r="D329" t="s">
        <v>201</v>
      </c>
      <c r="E329" t="s">
        <v>665</v>
      </c>
      <c r="F329" t="s">
        <v>666</v>
      </c>
      <c r="G329" t="s">
        <v>33</v>
      </c>
      <c r="H329" s="3">
        <v>2003</v>
      </c>
      <c r="I329" s="7">
        <v>408000000</v>
      </c>
      <c r="J329" t="s">
        <v>667</v>
      </c>
      <c r="K329" s="4">
        <f>(Q1_Table[[#This Row],[Valuation]]-Q1_Table[[#This Row],[Funding]])/Q1_Table[[#This Row],[Funding]]</f>
        <v>6.3529411764705879</v>
      </c>
    </row>
    <row r="330" spans="1:11" x14ac:dyDescent="0.2">
      <c r="A330" t="s">
        <v>1935</v>
      </c>
      <c r="B330" s="2">
        <v>1000000000</v>
      </c>
      <c r="C330" s="1">
        <v>42474</v>
      </c>
      <c r="D330" t="s">
        <v>23</v>
      </c>
      <c r="E330" t="s">
        <v>1582</v>
      </c>
      <c r="F330" t="s">
        <v>13</v>
      </c>
      <c r="G330" t="s">
        <v>14</v>
      </c>
      <c r="H330" s="3">
        <v>2012</v>
      </c>
      <c r="I330" s="7">
        <v>136000000</v>
      </c>
      <c r="J330" t="s">
        <v>1936</v>
      </c>
      <c r="K330" s="4">
        <f>(Q1_Table[[#This Row],[Valuation]]-Q1_Table[[#This Row],[Funding]])/Q1_Table[[#This Row],[Funding]]</f>
        <v>6.3529411764705879</v>
      </c>
    </row>
    <row r="331" spans="1:11" x14ac:dyDescent="0.2">
      <c r="A331" t="s">
        <v>572</v>
      </c>
      <c r="B331" s="2">
        <v>4000000000</v>
      </c>
      <c r="C331" s="1">
        <v>44271</v>
      </c>
      <c r="D331" t="s">
        <v>27</v>
      </c>
      <c r="E331" t="s">
        <v>573</v>
      </c>
      <c r="F331" t="s">
        <v>574</v>
      </c>
      <c r="G331" t="s">
        <v>33</v>
      </c>
      <c r="H331" s="3">
        <v>2014</v>
      </c>
      <c r="I331" s="7">
        <v>546000000</v>
      </c>
      <c r="J331" t="s">
        <v>575</v>
      </c>
      <c r="K331" s="4">
        <f>(Q1_Table[[#This Row],[Valuation]]-Q1_Table[[#This Row],[Funding]])/Q1_Table[[#This Row],[Funding]]</f>
        <v>6.3260073260073257</v>
      </c>
    </row>
    <row r="332" spans="1:11" x14ac:dyDescent="0.2">
      <c r="A332" t="s">
        <v>1143</v>
      </c>
      <c r="B332" s="2">
        <v>2000000000</v>
      </c>
      <c r="C332" s="1">
        <v>44481</v>
      </c>
      <c r="D332" t="s">
        <v>36</v>
      </c>
      <c r="E332" t="s">
        <v>356</v>
      </c>
      <c r="F332" t="s">
        <v>357</v>
      </c>
      <c r="G332" t="s">
        <v>14</v>
      </c>
      <c r="H332" s="3">
        <v>2015</v>
      </c>
      <c r="I332" s="7">
        <v>274000000</v>
      </c>
      <c r="J332" t="s">
        <v>1144</v>
      </c>
      <c r="K332" s="4">
        <f>(Q1_Table[[#This Row],[Valuation]]-Q1_Table[[#This Row],[Funding]])/Q1_Table[[#This Row],[Funding]]</f>
        <v>6.2992700729927007</v>
      </c>
    </row>
    <row r="333" spans="1:11" x14ac:dyDescent="0.2">
      <c r="A333" t="s">
        <v>2161</v>
      </c>
      <c r="B333" s="2">
        <v>1000000000</v>
      </c>
      <c r="C333" s="1">
        <v>44614</v>
      </c>
      <c r="D333" t="s">
        <v>36</v>
      </c>
      <c r="E333" t="s">
        <v>69</v>
      </c>
      <c r="F333" t="s">
        <v>70</v>
      </c>
      <c r="G333" t="s">
        <v>14</v>
      </c>
      <c r="H333" s="3">
        <v>2017</v>
      </c>
      <c r="I333" s="7">
        <v>137000000</v>
      </c>
      <c r="J333" t="s">
        <v>2162</v>
      </c>
      <c r="K333" s="4">
        <f>(Q1_Table[[#This Row],[Valuation]]-Q1_Table[[#This Row],[Funding]])/Q1_Table[[#This Row],[Funding]]</f>
        <v>6.2992700729927007</v>
      </c>
    </row>
    <row r="334" spans="1:11" x14ac:dyDescent="0.2">
      <c r="A334" t="s">
        <v>1208</v>
      </c>
      <c r="B334" s="2">
        <v>2000000000</v>
      </c>
      <c r="C334" s="1">
        <v>43872</v>
      </c>
      <c r="D334" t="s">
        <v>17</v>
      </c>
      <c r="E334" t="s">
        <v>1209</v>
      </c>
      <c r="F334" t="s">
        <v>19</v>
      </c>
      <c r="G334" t="s">
        <v>20</v>
      </c>
      <c r="H334" s="3">
        <v>2010</v>
      </c>
      <c r="I334" s="7">
        <v>275000000</v>
      </c>
      <c r="J334" t="s">
        <v>1210</v>
      </c>
      <c r="K334" s="4">
        <f>(Q1_Table[[#This Row],[Valuation]]-Q1_Table[[#This Row],[Funding]])/Q1_Table[[#This Row],[Funding]]</f>
        <v>6.2727272727272725</v>
      </c>
    </row>
    <row r="335" spans="1:11" x14ac:dyDescent="0.2">
      <c r="A335" t="s">
        <v>1197</v>
      </c>
      <c r="B335" s="2">
        <v>2000000000</v>
      </c>
      <c r="C335" s="1">
        <v>44509</v>
      </c>
      <c r="D335" t="s">
        <v>27</v>
      </c>
      <c r="E335" t="s">
        <v>820</v>
      </c>
      <c r="F335" t="s">
        <v>19</v>
      </c>
      <c r="G335" t="s">
        <v>20</v>
      </c>
      <c r="H335" s="3">
        <v>2015</v>
      </c>
      <c r="I335" s="7">
        <v>275000000</v>
      </c>
      <c r="J335" t="s">
        <v>1198</v>
      </c>
      <c r="K335" s="4">
        <f>(Q1_Table[[#This Row],[Valuation]]-Q1_Table[[#This Row],[Funding]])/Q1_Table[[#This Row],[Funding]]</f>
        <v>6.2727272727272725</v>
      </c>
    </row>
    <row r="336" spans="1:11" x14ac:dyDescent="0.2">
      <c r="A336" t="s">
        <v>344</v>
      </c>
      <c r="B336" s="2">
        <v>6000000000</v>
      </c>
      <c r="C336" s="1">
        <v>44202</v>
      </c>
      <c r="D336" t="s">
        <v>97</v>
      </c>
      <c r="E336" t="s">
        <v>28</v>
      </c>
      <c r="F336" t="s">
        <v>19</v>
      </c>
      <c r="G336" t="s">
        <v>20</v>
      </c>
      <c r="H336" s="3">
        <v>2015</v>
      </c>
      <c r="I336" s="7">
        <v>826000000</v>
      </c>
      <c r="J336" t="s">
        <v>345</v>
      </c>
      <c r="K336" s="4">
        <f>(Q1_Table[[#This Row],[Valuation]]-Q1_Table[[#This Row],[Funding]])/Q1_Table[[#This Row],[Funding]]</f>
        <v>6.2639225181598066</v>
      </c>
    </row>
    <row r="337" spans="1:11" x14ac:dyDescent="0.2">
      <c r="A337" t="s">
        <v>733</v>
      </c>
      <c r="B337" s="2">
        <v>3000000000</v>
      </c>
      <c r="C337" s="1">
        <v>44202</v>
      </c>
      <c r="D337" t="s">
        <v>52</v>
      </c>
      <c r="E337" t="s">
        <v>160</v>
      </c>
      <c r="F337" t="s">
        <v>19</v>
      </c>
      <c r="G337" t="s">
        <v>20</v>
      </c>
      <c r="H337" s="3">
        <v>1999</v>
      </c>
      <c r="I337" s="7">
        <v>414000000</v>
      </c>
      <c r="J337" t="s">
        <v>734</v>
      </c>
      <c r="K337" s="4">
        <f>(Q1_Table[[#This Row],[Valuation]]-Q1_Table[[#This Row],[Funding]])/Q1_Table[[#This Row],[Funding]]</f>
        <v>6.2463768115942031</v>
      </c>
    </row>
    <row r="338" spans="1:11" x14ac:dyDescent="0.2">
      <c r="A338" t="s">
        <v>387</v>
      </c>
      <c r="B338" s="2">
        <v>5000000000</v>
      </c>
      <c r="C338" s="1">
        <v>43719</v>
      </c>
      <c r="D338" t="s">
        <v>11</v>
      </c>
      <c r="E338" t="s">
        <v>388</v>
      </c>
      <c r="F338" t="s">
        <v>19</v>
      </c>
      <c r="G338" t="s">
        <v>20</v>
      </c>
      <c r="H338" s="3">
        <v>2017</v>
      </c>
      <c r="I338" s="7">
        <v>691000000</v>
      </c>
      <c r="J338" t="s">
        <v>389</v>
      </c>
      <c r="K338" s="4">
        <f>(Q1_Table[[#This Row],[Valuation]]-Q1_Table[[#This Row],[Funding]])/Q1_Table[[#This Row],[Funding]]</f>
        <v>6.2358900144717797</v>
      </c>
    </row>
    <row r="339" spans="1:11" x14ac:dyDescent="0.2">
      <c r="A339" t="s">
        <v>619</v>
      </c>
      <c r="B339" s="2">
        <v>4000000000</v>
      </c>
      <c r="C339" s="1">
        <v>42853</v>
      </c>
      <c r="D339" t="s">
        <v>52</v>
      </c>
      <c r="E339" t="s">
        <v>277</v>
      </c>
      <c r="F339" t="s">
        <v>19</v>
      </c>
      <c r="G339" t="s">
        <v>20</v>
      </c>
      <c r="H339" s="3">
        <v>2014</v>
      </c>
      <c r="I339" s="7">
        <v>553000000</v>
      </c>
      <c r="J339" t="s">
        <v>620</v>
      </c>
      <c r="K339" s="4">
        <f>(Q1_Table[[#This Row],[Valuation]]-Q1_Table[[#This Row],[Funding]])/Q1_Table[[#This Row],[Funding]]</f>
        <v>6.2332730560578664</v>
      </c>
    </row>
    <row r="340" spans="1:11" x14ac:dyDescent="0.2">
      <c r="A340" t="s">
        <v>1217</v>
      </c>
      <c r="B340" s="2">
        <v>2000000000</v>
      </c>
      <c r="C340" s="1">
        <v>44475</v>
      </c>
      <c r="D340" t="s">
        <v>36</v>
      </c>
      <c r="E340" t="s">
        <v>874</v>
      </c>
      <c r="F340" t="s">
        <v>19</v>
      </c>
      <c r="G340" t="s">
        <v>20</v>
      </c>
      <c r="H340" s="3">
        <v>2013</v>
      </c>
      <c r="I340" s="7">
        <v>277000000</v>
      </c>
      <c r="J340" t="s">
        <v>1218</v>
      </c>
      <c r="K340" s="4">
        <f>(Q1_Table[[#This Row],[Valuation]]-Q1_Table[[#This Row],[Funding]])/Q1_Table[[#This Row],[Funding]]</f>
        <v>6.2202166064981945</v>
      </c>
    </row>
    <row r="341" spans="1:11" x14ac:dyDescent="0.2">
      <c r="A341" t="s">
        <v>1302</v>
      </c>
      <c r="B341" s="2">
        <v>2000000000</v>
      </c>
      <c r="C341" s="1">
        <v>44322</v>
      </c>
      <c r="D341" t="s">
        <v>27</v>
      </c>
      <c r="E341" t="s">
        <v>293</v>
      </c>
      <c r="F341" t="s">
        <v>19</v>
      </c>
      <c r="G341" t="s">
        <v>20</v>
      </c>
      <c r="H341" s="3">
        <v>2017</v>
      </c>
      <c r="I341" s="7">
        <v>277000000</v>
      </c>
      <c r="J341" t="s">
        <v>1303</v>
      </c>
      <c r="K341" s="4">
        <f>(Q1_Table[[#This Row],[Valuation]]-Q1_Table[[#This Row],[Funding]])/Q1_Table[[#This Row],[Funding]]</f>
        <v>6.2202166064981945</v>
      </c>
    </row>
    <row r="342" spans="1:11" x14ac:dyDescent="0.2">
      <c r="A342" t="s">
        <v>481</v>
      </c>
      <c r="B342" s="2">
        <v>4000000000</v>
      </c>
      <c r="C342" s="1">
        <v>44522</v>
      </c>
      <c r="D342" t="s">
        <v>27</v>
      </c>
      <c r="E342" t="s">
        <v>482</v>
      </c>
      <c r="F342" t="s">
        <v>19</v>
      </c>
      <c r="G342" t="s">
        <v>20</v>
      </c>
      <c r="H342" s="3">
        <v>2019</v>
      </c>
      <c r="I342" s="7">
        <v>555000000</v>
      </c>
      <c r="J342" t="s">
        <v>483</v>
      </c>
      <c r="K342" s="4">
        <f>(Q1_Table[[#This Row],[Valuation]]-Q1_Table[[#This Row],[Funding]])/Q1_Table[[#This Row],[Funding]]</f>
        <v>6.2072072072072073</v>
      </c>
    </row>
    <row r="343" spans="1:11" x14ac:dyDescent="0.2">
      <c r="A343" t="s">
        <v>748</v>
      </c>
      <c r="B343" s="2">
        <v>3000000000</v>
      </c>
      <c r="C343" s="1">
        <v>43949</v>
      </c>
      <c r="D343" t="s">
        <v>11</v>
      </c>
      <c r="E343" t="s">
        <v>749</v>
      </c>
      <c r="F343" t="s">
        <v>19</v>
      </c>
      <c r="G343" t="s">
        <v>20</v>
      </c>
      <c r="H343" s="3">
        <v>2009</v>
      </c>
      <c r="I343" s="7">
        <v>417000000</v>
      </c>
      <c r="J343" t="s">
        <v>750</v>
      </c>
      <c r="K343" s="4">
        <f>(Q1_Table[[#This Row],[Valuation]]-Q1_Table[[#This Row],[Funding]])/Q1_Table[[#This Row],[Funding]]</f>
        <v>6.1942446043165464</v>
      </c>
    </row>
    <row r="344" spans="1:11" x14ac:dyDescent="0.2">
      <c r="A344" t="s">
        <v>1491</v>
      </c>
      <c r="B344" s="2">
        <v>1000000000</v>
      </c>
      <c r="C344" s="1">
        <v>43391</v>
      </c>
      <c r="D344" t="s">
        <v>23</v>
      </c>
      <c r="E344" t="s">
        <v>672</v>
      </c>
      <c r="F344" t="s">
        <v>13</v>
      </c>
      <c r="G344" t="s">
        <v>14</v>
      </c>
      <c r="H344" s="3">
        <v>2009</v>
      </c>
      <c r="I344" s="7">
        <v>139000000</v>
      </c>
      <c r="J344" t="s">
        <v>1492</v>
      </c>
      <c r="K344" s="4">
        <f>(Q1_Table[[#This Row],[Valuation]]-Q1_Table[[#This Row],[Funding]])/Q1_Table[[#This Row],[Funding]]</f>
        <v>6.1942446043165464</v>
      </c>
    </row>
    <row r="345" spans="1:11" x14ac:dyDescent="0.2">
      <c r="A345" t="s">
        <v>640</v>
      </c>
      <c r="B345" s="2">
        <v>3000000000</v>
      </c>
      <c r="C345" s="1">
        <v>42970</v>
      </c>
      <c r="D345" t="s">
        <v>17</v>
      </c>
      <c r="E345" t="s">
        <v>641</v>
      </c>
      <c r="F345" t="s">
        <v>642</v>
      </c>
      <c r="G345" t="s">
        <v>14</v>
      </c>
      <c r="H345" s="3">
        <v>2004</v>
      </c>
      <c r="I345" s="7">
        <v>418000000</v>
      </c>
      <c r="J345" t="s">
        <v>643</v>
      </c>
      <c r="K345" s="4">
        <f>(Q1_Table[[#This Row],[Valuation]]-Q1_Table[[#This Row],[Funding]])/Q1_Table[[#This Row],[Funding]]</f>
        <v>6.1770334928229662</v>
      </c>
    </row>
    <row r="346" spans="1:11" x14ac:dyDescent="0.2">
      <c r="A346" t="s">
        <v>873</v>
      </c>
      <c r="B346" s="2">
        <v>3000000000</v>
      </c>
      <c r="C346" s="1">
        <v>43928</v>
      </c>
      <c r="D346" t="s">
        <v>36</v>
      </c>
      <c r="E346" t="s">
        <v>874</v>
      </c>
      <c r="F346" t="s">
        <v>19</v>
      </c>
      <c r="G346" t="s">
        <v>20</v>
      </c>
      <c r="H346" s="3">
        <v>2014</v>
      </c>
      <c r="I346" s="7">
        <v>419000000</v>
      </c>
      <c r="J346" t="s">
        <v>875</v>
      </c>
      <c r="K346" s="4">
        <f>(Q1_Table[[#This Row],[Valuation]]-Q1_Table[[#This Row],[Funding]])/Q1_Table[[#This Row],[Funding]]</f>
        <v>6.1599045346062056</v>
      </c>
    </row>
    <row r="347" spans="1:11" x14ac:dyDescent="0.2">
      <c r="A347" t="s">
        <v>1908</v>
      </c>
      <c r="B347" s="2">
        <v>1000000000</v>
      </c>
      <c r="C347" s="1">
        <v>44651</v>
      </c>
      <c r="D347" t="s">
        <v>17</v>
      </c>
      <c r="E347" t="s">
        <v>101</v>
      </c>
      <c r="F347" t="s">
        <v>19</v>
      </c>
      <c r="G347" t="s">
        <v>20</v>
      </c>
      <c r="H347" s="3">
        <v>2019</v>
      </c>
      <c r="I347" s="7">
        <v>140000000</v>
      </c>
      <c r="J347" t="s">
        <v>1909</v>
      </c>
      <c r="K347" s="4">
        <f>(Q1_Table[[#This Row],[Valuation]]-Q1_Table[[#This Row],[Funding]])/Q1_Table[[#This Row],[Funding]]</f>
        <v>6.1428571428571432</v>
      </c>
    </row>
    <row r="348" spans="1:11" x14ac:dyDescent="0.2">
      <c r="A348" t="s">
        <v>2084</v>
      </c>
      <c r="B348" s="2">
        <v>1000000000</v>
      </c>
      <c r="C348" s="1">
        <v>44441</v>
      </c>
      <c r="D348" t="s">
        <v>23</v>
      </c>
      <c r="F348" t="s">
        <v>177</v>
      </c>
      <c r="G348" t="s">
        <v>14</v>
      </c>
      <c r="H348" s="3">
        <v>2020</v>
      </c>
      <c r="I348" s="7">
        <v>140000000</v>
      </c>
      <c r="J348" t="s">
        <v>2085</v>
      </c>
      <c r="K348" s="4">
        <f>(Q1_Table[[#This Row],[Valuation]]-Q1_Table[[#This Row],[Funding]])/Q1_Table[[#This Row],[Funding]]</f>
        <v>6.1428571428571432</v>
      </c>
    </row>
    <row r="349" spans="1:11" x14ac:dyDescent="0.2">
      <c r="A349" t="s">
        <v>2314</v>
      </c>
      <c r="B349" s="2">
        <v>1000000000</v>
      </c>
      <c r="C349" s="1">
        <v>44095</v>
      </c>
      <c r="D349" t="s">
        <v>17</v>
      </c>
      <c r="E349" t="s">
        <v>1120</v>
      </c>
      <c r="F349" t="s">
        <v>1121</v>
      </c>
      <c r="G349" t="s">
        <v>14</v>
      </c>
      <c r="H349" s="3">
        <v>2020</v>
      </c>
      <c r="I349" s="7">
        <v>140000000</v>
      </c>
      <c r="J349" t="s">
        <v>2315</v>
      </c>
      <c r="K349" s="4">
        <f>(Q1_Table[[#This Row],[Valuation]]-Q1_Table[[#This Row],[Funding]])/Q1_Table[[#This Row],[Funding]]</f>
        <v>6.1428571428571432</v>
      </c>
    </row>
    <row r="350" spans="1:11" x14ac:dyDescent="0.2">
      <c r="A350" t="s">
        <v>1335</v>
      </c>
      <c r="B350" s="2">
        <v>2000000000</v>
      </c>
      <c r="C350" s="1">
        <v>44365</v>
      </c>
      <c r="D350" t="s">
        <v>27</v>
      </c>
      <c r="E350" t="s">
        <v>309</v>
      </c>
      <c r="F350" t="s">
        <v>310</v>
      </c>
      <c r="G350" t="s">
        <v>33</v>
      </c>
      <c r="H350" s="3">
        <v>2013</v>
      </c>
      <c r="I350" s="7">
        <v>281000000</v>
      </c>
      <c r="J350" t="s">
        <v>1336</v>
      </c>
      <c r="K350" s="4">
        <f>(Q1_Table[[#This Row],[Valuation]]-Q1_Table[[#This Row],[Funding]])/Q1_Table[[#This Row],[Funding]]</f>
        <v>6.117437722419929</v>
      </c>
    </row>
    <row r="351" spans="1:11" x14ac:dyDescent="0.2">
      <c r="A351" t="s">
        <v>449</v>
      </c>
      <c r="B351" s="2">
        <v>5000000000</v>
      </c>
      <c r="C351" s="1">
        <v>44572</v>
      </c>
      <c r="D351" t="s">
        <v>27</v>
      </c>
      <c r="E351" t="s">
        <v>315</v>
      </c>
      <c r="F351" t="s">
        <v>316</v>
      </c>
      <c r="G351" t="s">
        <v>33</v>
      </c>
      <c r="H351" s="3">
        <v>2016</v>
      </c>
      <c r="I351" s="7">
        <v>704000000</v>
      </c>
      <c r="J351" t="s">
        <v>450</v>
      </c>
      <c r="K351" s="4">
        <f>(Q1_Table[[#This Row],[Valuation]]-Q1_Table[[#This Row],[Funding]])/Q1_Table[[#This Row],[Funding]]</f>
        <v>6.1022727272727275</v>
      </c>
    </row>
    <row r="352" spans="1:11" x14ac:dyDescent="0.2">
      <c r="A352" t="s">
        <v>1093</v>
      </c>
      <c r="B352" s="2">
        <v>2000000000</v>
      </c>
      <c r="C352" s="1">
        <v>44642</v>
      </c>
      <c r="D352" t="s">
        <v>27</v>
      </c>
      <c r="E352" t="s">
        <v>101</v>
      </c>
      <c r="F352" t="s">
        <v>19</v>
      </c>
      <c r="G352" t="s">
        <v>20</v>
      </c>
      <c r="H352" s="3">
        <v>2017</v>
      </c>
      <c r="I352" s="7">
        <v>282000000</v>
      </c>
      <c r="J352" t="s">
        <v>1094</v>
      </c>
      <c r="K352" s="4">
        <f>(Q1_Table[[#This Row],[Valuation]]-Q1_Table[[#This Row],[Funding]])/Q1_Table[[#This Row],[Funding]]</f>
        <v>6.0921985815602833</v>
      </c>
    </row>
    <row r="353" spans="1:11" x14ac:dyDescent="0.2">
      <c r="A353" t="s">
        <v>2065</v>
      </c>
      <c r="B353" s="2">
        <v>1000000000</v>
      </c>
      <c r="C353" s="1">
        <v>44544</v>
      </c>
      <c r="D353" t="s">
        <v>97</v>
      </c>
      <c r="E353" t="s">
        <v>101</v>
      </c>
      <c r="F353" t="s">
        <v>19</v>
      </c>
      <c r="G353" t="s">
        <v>20</v>
      </c>
      <c r="H353" s="3">
        <v>2020</v>
      </c>
      <c r="I353" s="7">
        <v>141000000</v>
      </c>
      <c r="J353" t="s">
        <v>2066</v>
      </c>
      <c r="K353" s="4">
        <f>(Q1_Table[[#This Row],[Valuation]]-Q1_Table[[#This Row],[Funding]])/Q1_Table[[#This Row],[Funding]]</f>
        <v>6.0921985815602833</v>
      </c>
    </row>
    <row r="354" spans="1:11" x14ac:dyDescent="0.2">
      <c r="A354" t="s">
        <v>1675</v>
      </c>
      <c r="B354" s="2">
        <v>1000000000</v>
      </c>
      <c r="C354" s="1">
        <v>44532</v>
      </c>
      <c r="D354" t="s">
        <v>201</v>
      </c>
      <c r="E354" t="s">
        <v>28</v>
      </c>
      <c r="F354" t="s">
        <v>19</v>
      </c>
      <c r="G354" t="s">
        <v>20</v>
      </c>
      <c r="H354" s="3">
        <v>2018</v>
      </c>
      <c r="I354" s="7">
        <v>141000000</v>
      </c>
      <c r="J354" t="s">
        <v>1676</v>
      </c>
      <c r="K354" s="4">
        <f>(Q1_Table[[#This Row],[Valuation]]-Q1_Table[[#This Row],[Funding]])/Q1_Table[[#This Row],[Funding]]</f>
        <v>6.0921985815602833</v>
      </c>
    </row>
    <row r="355" spans="1:11" x14ac:dyDescent="0.2">
      <c r="A355" t="s">
        <v>878</v>
      </c>
      <c r="B355" s="2">
        <v>3000000000</v>
      </c>
      <c r="C355" s="1">
        <v>43452</v>
      </c>
      <c r="D355" t="s">
        <v>36</v>
      </c>
      <c r="E355" t="s">
        <v>121</v>
      </c>
      <c r="F355" t="s">
        <v>19</v>
      </c>
      <c r="G355" t="s">
        <v>20</v>
      </c>
      <c r="H355" s="3">
        <v>2010</v>
      </c>
      <c r="I355" s="7">
        <v>427000000</v>
      </c>
      <c r="J355" t="s">
        <v>879</v>
      </c>
      <c r="K355" s="4">
        <f>(Q1_Table[[#This Row],[Valuation]]-Q1_Table[[#This Row],[Funding]])/Q1_Table[[#This Row],[Funding]]</f>
        <v>6.0257611241217797</v>
      </c>
    </row>
    <row r="356" spans="1:11" x14ac:dyDescent="0.2">
      <c r="A356" t="s">
        <v>1157</v>
      </c>
      <c r="B356" s="2">
        <v>2000000000</v>
      </c>
      <c r="C356" s="1">
        <v>44061</v>
      </c>
      <c r="D356" t="s">
        <v>124</v>
      </c>
      <c r="E356" t="s">
        <v>77</v>
      </c>
      <c r="F356" t="s">
        <v>13</v>
      </c>
      <c r="G356" t="s">
        <v>14</v>
      </c>
      <c r="H356" s="3">
        <v>2019</v>
      </c>
      <c r="I356" s="7">
        <v>285000000</v>
      </c>
      <c r="J356" t="s">
        <v>1158</v>
      </c>
      <c r="K356" s="4">
        <f>(Q1_Table[[#This Row],[Valuation]]-Q1_Table[[#This Row],[Funding]])/Q1_Table[[#This Row],[Funding]]</f>
        <v>6.0175438596491224</v>
      </c>
    </row>
    <row r="357" spans="1:11" x14ac:dyDescent="0.2">
      <c r="A357" t="s">
        <v>1411</v>
      </c>
      <c r="B357" s="2">
        <v>2000000000</v>
      </c>
      <c r="C357" s="1">
        <v>43528</v>
      </c>
      <c r="D357" t="s">
        <v>17</v>
      </c>
      <c r="E357" t="s">
        <v>1412</v>
      </c>
      <c r="F357" t="s">
        <v>1413</v>
      </c>
      <c r="G357" t="s">
        <v>33</v>
      </c>
      <c r="H357" s="3">
        <v>2012</v>
      </c>
      <c r="I357" s="7">
        <v>285000000</v>
      </c>
      <c r="J357" t="s">
        <v>1414</v>
      </c>
      <c r="K357" s="4">
        <f>(Q1_Table[[#This Row],[Valuation]]-Q1_Table[[#This Row],[Funding]])/Q1_Table[[#This Row],[Funding]]</f>
        <v>6.0175438596491224</v>
      </c>
    </row>
    <row r="358" spans="1:11" x14ac:dyDescent="0.2">
      <c r="A358" t="s">
        <v>268</v>
      </c>
      <c r="B358" s="2">
        <v>7000000000</v>
      </c>
      <c r="C358" s="1">
        <v>43591</v>
      </c>
      <c r="D358" t="s">
        <v>27</v>
      </c>
      <c r="E358" t="s">
        <v>28</v>
      </c>
      <c r="F358" t="s">
        <v>19</v>
      </c>
      <c r="G358" t="s">
        <v>20</v>
      </c>
      <c r="H358" s="3">
        <v>2012</v>
      </c>
      <c r="I358" s="7">
        <v>1000000000</v>
      </c>
      <c r="J358" t="s">
        <v>269</v>
      </c>
      <c r="K358" s="4">
        <f>(Q1_Table[[#This Row],[Valuation]]-Q1_Table[[#This Row],[Funding]])/Q1_Table[[#This Row],[Funding]]</f>
        <v>6</v>
      </c>
    </row>
    <row r="359" spans="1:11" x14ac:dyDescent="0.2">
      <c r="A359" t="s">
        <v>254</v>
      </c>
      <c r="B359" s="2">
        <v>7000000000</v>
      </c>
      <c r="C359" s="1">
        <v>42543</v>
      </c>
      <c r="D359" t="s">
        <v>213</v>
      </c>
      <c r="E359" t="s">
        <v>12</v>
      </c>
      <c r="F359" t="s">
        <v>13</v>
      </c>
      <c r="G359" t="s">
        <v>14</v>
      </c>
      <c r="H359" s="3">
        <v>2014</v>
      </c>
      <c r="I359" s="7">
        <v>1000000000</v>
      </c>
      <c r="J359" t="s">
        <v>255</v>
      </c>
      <c r="K359" s="4">
        <f>(Q1_Table[[#This Row],[Valuation]]-Q1_Table[[#This Row],[Funding]])/Q1_Table[[#This Row],[Funding]]</f>
        <v>6</v>
      </c>
    </row>
    <row r="360" spans="1:11" x14ac:dyDescent="0.2">
      <c r="A360" t="s">
        <v>290</v>
      </c>
      <c r="B360" s="2">
        <v>7000000000</v>
      </c>
      <c r="C360" s="1">
        <v>44039</v>
      </c>
      <c r="D360" t="s">
        <v>97</v>
      </c>
      <c r="E360" t="s">
        <v>101</v>
      </c>
      <c r="F360" t="s">
        <v>19</v>
      </c>
      <c r="G360" t="s">
        <v>20</v>
      </c>
      <c r="H360" s="3">
        <v>2017</v>
      </c>
      <c r="I360" s="7">
        <v>1000000000</v>
      </c>
      <c r="J360" t="s">
        <v>291</v>
      </c>
      <c r="K360" s="4">
        <f>(Q1_Table[[#This Row],[Valuation]]-Q1_Table[[#This Row],[Funding]])/Q1_Table[[#This Row],[Funding]]</f>
        <v>6</v>
      </c>
    </row>
    <row r="361" spans="1:11" x14ac:dyDescent="0.2">
      <c r="A361" t="s">
        <v>1505</v>
      </c>
      <c r="B361" s="2">
        <v>1000000000</v>
      </c>
      <c r="C361" s="1">
        <v>43858</v>
      </c>
      <c r="D361" t="s">
        <v>36</v>
      </c>
      <c r="E361" t="s">
        <v>101</v>
      </c>
      <c r="F361" t="s">
        <v>19</v>
      </c>
      <c r="G361" t="s">
        <v>20</v>
      </c>
      <c r="H361" s="3">
        <v>2012</v>
      </c>
      <c r="I361" s="7">
        <v>143000000</v>
      </c>
      <c r="J361" t="s">
        <v>1506</v>
      </c>
      <c r="K361" s="4">
        <f>(Q1_Table[[#This Row],[Valuation]]-Q1_Table[[#This Row],[Funding]])/Q1_Table[[#This Row],[Funding]]</f>
        <v>5.9930069930069934</v>
      </c>
    </row>
    <row r="362" spans="1:11" x14ac:dyDescent="0.2">
      <c r="A362" t="s">
        <v>2210</v>
      </c>
      <c r="B362" s="2">
        <v>1000000000</v>
      </c>
      <c r="C362" s="1">
        <v>44650</v>
      </c>
      <c r="D362" t="s">
        <v>36</v>
      </c>
      <c r="E362" t="s">
        <v>101</v>
      </c>
      <c r="F362" t="s">
        <v>19</v>
      </c>
      <c r="G362" t="s">
        <v>20</v>
      </c>
      <c r="H362" s="3">
        <v>2021</v>
      </c>
      <c r="I362" s="7">
        <v>143000000</v>
      </c>
      <c r="J362" t="s">
        <v>2211</v>
      </c>
      <c r="K362" s="4">
        <f>(Q1_Table[[#This Row],[Valuation]]-Q1_Table[[#This Row],[Funding]])/Q1_Table[[#This Row],[Funding]]</f>
        <v>5.9930069930069934</v>
      </c>
    </row>
    <row r="363" spans="1:11" x14ac:dyDescent="0.2">
      <c r="A363" t="s">
        <v>1240</v>
      </c>
      <c r="B363" s="2">
        <v>2000000000</v>
      </c>
      <c r="C363" s="1">
        <v>43780</v>
      </c>
      <c r="D363" t="s">
        <v>23</v>
      </c>
      <c r="E363" t="s">
        <v>189</v>
      </c>
      <c r="F363" t="s">
        <v>190</v>
      </c>
      <c r="G363" t="s">
        <v>14</v>
      </c>
      <c r="H363" s="3">
        <v>2001</v>
      </c>
      <c r="I363" s="7">
        <v>287000000</v>
      </c>
      <c r="J363" t="s">
        <v>571</v>
      </c>
      <c r="K363" s="4">
        <f>(Q1_Table[[#This Row],[Valuation]]-Q1_Table[[#This Row],[Funding]])/Q1_Table[[#This Row],[Funding]]</f>
        <v>5.968641114982578</v>
      </c>
    </row>
    <row r="364" spans="1:11" x14ac:dyDescent="0.2">
      <c r="A364" t="s">
        <v>1875</v>
      </c>
      <c r="B364" s="2">
        <v>1000000000</v>
      </c>
      <c r="C364" s="1">
        <v>42936</v>
      </c>
      <c r="D364" t="s">
        <v>68</v>
      </c>
      <c r="E364" t="s">
        <v>12</v>
      </c>
      <c r="F364" t="s">
        <v>13</v>
      </c>
      <c r="G364" t="s">
        <v>14</v>
      </c>
      <c r="H364" s="3">
        <v>2012</v>
      </c>
      <c r="I364" s="7">
        <v>144000000</v>
      </c>
      <c r="J364" t="s">
        <v>1580</v>
      </c>
      <c r="K364" s="4">
        <f>(Q1_Table[[#This Row],[Valuation]]-Q1_Table[[#This Row],[Funding]])/Q1_Table[[#This Row],[Funding]]</f>
        <v>5.9444444444444446</v>
      </c>
    </row>
    <row r="365" spans="1:11" x14ac:dyDescent="0.2">
      <c r="A365" t="s">
        <v>2250</v>
      </c>
      <c r="B365" s="2">
        <v>1000000000</v>
      </c>
      <c r="C365" s="1">
        <v>44502</v>
      </c>
      <c r="D365" t="s">
        <v>36</v>
      </c>
      <c r="E365" t="s">
        <v>12</v>
      </c>
      <c r="F365" t="s">
        <v>13</v>
      </c>
      <c r="G365" t="s">
        <v>14</v>
      </c>
      <c r="H365" s="3">
        <v>2015</v>
      </c>
      <c r="I365" s="7">
        <v>144000000</v>
      </c>
      <c r="J365" t="s">
        <v>2251</v>
      </c>
      <c r="K365" s="4">
        <f>(Q1_Table[[#This Row],[Valuation]]-Q1_Table[[#This Row],[Funding]])/Q1_Table[[#This Row],[Funding]]</f>
        <v>5.9444444444444446</v>
      </c>
    </row>
    <row r="366" spans="1:11" x14ac:dyDescent="0.2">
      <c r="A366" t="s">
        <v>984</v>
      </c>
      <c r="B366" s="2">
        <v>2000000000</v>
      </c>
      <c r="C366" s="1">
        <v>44469</v>
      </c>
      <c r="D366" t="s">
        <v>36</v>
      </c>
      <c r="E366" t="s">
        <v>985</v>
      </c>
      <c r="F366" t="s">
        <v>19</v>
      </c>
      <c r="G366" t="s">
        <v>20</v>
      </c>
      <c r="H366" s="3">
        <v>2015</v>
      </c>
      <c r="I366" s="7">
        <v>289000000</v>
      </c>
      <c r="J366" t="s">
        <v>986</v>
      </c>
      <c r="K366" s="4">
        <f>(Q1_Table[[#This Row],[Valuation]]-Q1_Table[[#This Row],[Funding]])/Q1_Table[[#This Row],[Funding]]</f>
        <v>5.9204152249134951</v>
      </c>
    </row>
    <row r="367" spans="1:11" x14ac:dyDescent="0.2">
      <c r="A367" t="s">
        <v>2118</v>
      </c>
      <c r="B367" s="2">
        <v>1000000000</v>
      </c>
      <c r="C367" s="1">
        <v>44588</v>
      </c>
      <c r="D367" t="s">
        <v>27</v>
      </c>
      <c r="E367" t="s">
        <v>101</v>
      </c>
      <c r="F367" t="s">
        <v>19</v>
      </c>
      <c r="G367" t="s">
        <v>20</v>
      </c>
      <c r="H367" s="3">
        <v>2015</v>
      </c>
      <c r="I367" s="7">
        <v>145000000</v>
      </c>
      <c r="J367" t="s">
        <v>2119</v>
      </c>
      <c r="K367" s="4">
        <f>(Q1_Table[[#This Row],[Valuation]]-Q1_Table[[#This Row],[Funding]])/Q1_Table[[#This Row],[Funding]]</f>
        <v>5.8965517241379306</v>
      </c>
    </row>
    <row r="368" spans="1:11" x14ac:dyDescent="0.2">
      <c r="A368" t="s">
        <v>1325</v>
      </c>
      <c r="B368" s="2">
        <v>2000000000</v>
      </c>
      <c r="C368" s="1">
        <v>43851</v>
      </c>
      <c r="D368" t="s">
        <v>213</v>
      </c>
      <c r="E368" t="s">
        <v>28</v>
      </c>
      <c r="F368" t="s">
        <v>19</v>
      </c>
      <c r="G368" t="s">
        <v>20</v>
      </c>
      <c r="H368" s="3">
        <v>2011</v>
      </c>
      <c r="I368" s="7">
        <v>293000000</v>
      </c>
      <c r="J368" t="s">
        <v>1326</v>
      </c>
      <c r="K368" s="4">
        <f>(Q1_Table[[#This Row],[Valuation]]-Q1_Table[[#This Row],[Funding]])/Q1_Table[[#This Row],[Funding]]</f>
        <v>5.8259385665529013</v>
      </c>
    </row>
    <row r="369" spans="1:11" x14ac:dyDescent="0.2">
      <c r="A369" t="s">
        <v>441</v>
      </c>
      <c r="B369" s="2">
        <v>5000000000</v>
      </c>
      <c r="C369" s="1">
        <v>44408</v>
      </c>
      <c r="D369" t="s">
        <v>23</v>
      </c>
      <c r="E369" t="s">
        <v>442</v>
      </c>
      <c r="F369" t="s">
        <v>70</v>
      </c>
      <c r="G369" t="s">
        <v>14</v>
      </c>
      <c r="H369" s="3">
        <v>2015</v>
      </c>
      <c r="I369" s="7">
        <v>734000000</v>
      </c>
      <c r="J369" t="s">
        <v>443</v>
      </c>
      <c r="K369" s="4">
        <f>(Q1_Table[[#This Row],[Valuation]]-Q1_Table[[#This Row],[Funding]])/Q1_Table[[#This Row],[Funding]]</f>
        <v>5.8119891008174385</v>
      </c>
    </row>
    <row r="370" spans="1:11" x14ac:dyDescent="0.2">
      <c r="A370" t="s">
        <v>1274</v>
      </c>
      <c r="B370" s="2">
        <v>2000000000</v>
      </c>
      <c r="C370" s="1">
        <v>44215</v>
      </c>
      <c r="D370" t="s">
        <v>97</v>
      </c>
      <c r="E370" t="s">
        <v>1275</v>
      </c>
      <c r="F370" t="s">
        <v>19</v>
      </c>
      <c r="G370" t="s">
        <v>20</v>
      </c>
      <c r="H370" s="3">
        <v>2014</v>
      </c>
      <c r="I370" s="7">
        <v>295000000</v>
      </c>
      <c r="J370" t="s">
        <v>1276</v>
      </c>
      <c r="K370" s="4">
        <f>(Q1_Table[[#This Row],[Valuation]]-Q1_Table[[#This Row],[Funding]])/Q1_Table[[#This Row],[Funding]]</f>
        <v>5.7796610169491522</v>
      </c>
    </row>
    <row r="371" spans="1:11" x14ac:dyDescent="0.2">
      <c r="A371" t="s">
        <v>1429</v>
      </c>
      <c r="B371" s="2">
        <v>2000000000</v>
      </c>
      <c r="C371" s="1">
        <v>44455</v>
      </c>
      <c r="D371" t="s">
        <v>97</v>
      </c>
      <c r="E371" t="s">
        <v>101</v>
      </c>
      <c r="F371" t="s">
        <v>19</v>
      </c>
      <c r="G371" t="s">
        <v>20</v>
      </c>
      <c r="H371" s="3">
        <v>2016</v>
      </c>
      <c r="I371" s="7">
        <v>296000000</v>
      </c>
      <c r="J371" t="s">
        <v>1430</v>
      </c>
      <c r="K371" s="4">
        <f>(Q1_Table[[#This Row],[Valuation]]-Q1_Table[[#This Row],[Funding]])/Q1_Table[[#This Row],[Funding]]</f>
        <v>5.756756756756757</v>
      </c>
    </row>
    <row r="372" spans="1:11" x14ac:dyDescent="0.2">
      <c r="A372" t="s">
        <v>1434</v>
      </c>
      <c r="B372" s="2">
        <v>2000000000</v>
      </c>
      <c r="C372" s="1">
        <v>44522</v>
      </c>
      <c r="D372" t="s">
        <v>97</v>
      </c>
      <c r="E372" t="s">
        <v>101</v>
      </c>
      <c r="F372" t="s">
        <v>19</v>
      </c>
      <c r="G372" t="s">
        <v>20</v>
      </c>
      <c r="H372" s="3">
        <v>2015</v>
      </c>
      <c r="I372" s="7">
        <v>296000000</v>
      </c>
      <c r="J372" t="s">
        <v>1435</v>
      </c>
      <c r="K372" s="4">
        <f>(Q1_Table[[#This Row],[Valuation]]-Q1_Table[[#This Row],[Funding]])/Q1_Table[[#This Row],[Funding]]</f>
        <v>5.756756756756757</v>
      </c>
    </row>
    <row r="373" spans="1:11" x14ac:dyDescent="0.2">
      <c r="A373" t="s">
        <v>1822</v>
      </c>
      <c r="B373" s="2">
        <v>1000000000</v>
      </c>
      <c r="C373" s="1">
        <v>44467</v>
      </c>
      <c r="D373" t="s">
        <v>36</v>
      </c>
      <c r="E373" t="s">
        <v>28</v>
      </c>
      <c r="F373" t="s">
        <v>19</v>
      </c>
      <c r="G373" t="s">
        <v>20</v>
      </c>
      <c r="H373" s="3">
        <v>2017</v>
      </c>
      <c r="I373" s="7">
        <v>148000000</v>
      </c>
      <c r="J373" t="s">
        <v>1823</v>
      </c>
      <c r="K373" s="4">
        <f>(Q1_Table[[#This Row],[Valuation]]-Q1_Table[[#This Row],[Funding]])/Q1_Table[[#This Row],[Funding]]</f>
        <v>5.756756756756757</v>
      </c>
    </row>
    <row r="374" spans="1:11" x14ac:dyDescent="0.2">
      <c r="A374" t="s">
        <v>1793</v>
      </c>
      <c r="B374" s="2">
        <v>1000000000</v>
      </c>
      <c r="C374" s="1">
        <v>44551</v>
      </c>
      <c r="D374" t="s">
        <v>36</v>
      </c>
      <c r="E374" t="s">
        <v>1794</v>
      </c>
      <c r="F374" t="s">
        <v>19</v>
      </c>
      <c r="G374" t="s">
        <v>20</v>
      </c>
      <c r="H374" s="3">
        <v>2016</v>
      </c>
      <c r="I374" s="7">
        <v>148000000</v>
      </c>
      <c r="J374" t="s">
        <v>1795</v>
      </c>
      <c r="K374" s="4">
        <f>(Q1_Table[[#This Row],[Valuation]]-Q1_Table[[#This Row],[Funding]])/Q1_Table[[#This Row],[Funding]]</f>
        <v>5.756756756756757</v>
      </c>
    </row>
    <row r="375" spans="1:11" x14ac:dyDescent="0.2">
      <c r="A375" t="s">
        <v>62</v>
      </c>
      <c r="B375" s="2">
        <v>27000000000</v>
      </c>
      <c r="C375" s="1">
        <v>41066</v>
      </c>
      <c r="D375" t="s">
        <v>23</v>
      </c>
      <c r="E375" t="s">
        <v>63</v>
      </c>
      <c r="F375" t="s">
        <v>19</v>
      </c>
      <c r="G375" t="s">
        <v>20</v>
      </c>
      <c r="H375" s="3">
        <v>2002</v>
      </c>
      <c r="I375" s="7">
        <v>4000000000</v>
      </c>
      <c r="J375" t="s">
        <v>64</v>
      </c>
      <c r="K375" s="4">
        <f>(Q1_Table[[#This Row],[Valuation]]-Q1_Table[[#This Row],[Funding]])/Q1_Table[[#This Row],[Funding]]</f>
        <v>5.75</v>
      </c>
    </row>
    <row r="376" spans="1:11" x14ac:dyDescent="0.2">
      <c r="A376" t="s">
        <v>325</v>
      </c>
      <c r="B376" s="2">
        <v>6000000000</v>
      </c>
      <c r="C376" s="1">
        <v>44175</v>
      </c>
      <c r="D376" t="s">
        <v>97</v>
      </c>
      <c r="E376" t="s">
        <v>326</v>
      </c>
      <c r="F376" t="s">
        <v>19</v>
      </c>
      <c r="G376" t="s">
        <v>20</v>
      </c>
      <c r="H376" s="3">
        <v>2017</v>
      </c>
      <c r="I376" s="7">
        <v>891000000</v>
      </c>
      <c r="J376" t="s">
        <v>327</v>
      </c>
      <c r="K376" s="4">
        <f>(Q1_Table[[#This Row],[Valuation]]-Q1_Table[[#This Row],[Funding]])/Q1_Table[[#This Row],[Funding]]</f>
        <v>5.7340067340067344</v>
      </c>
    </row>
    <row r="377" spans="1:11" x14ac:dyDescent="0.2">
      <c r="A377" t="s">
        <v>1260</v>
      </c>
      <c r="B377" s="2">
        <v>2000000000</v>
      </c>
      <c r="C377" s="1">
        <v>43746</v>
      </c>
      <c r="D377" t="s">
        <v>213</v>
      </c>
      <c r="E377" t="s">
        <v>77</v>
      </c>
      <c r="F377" t="s">
        <v>13</v>
      </c>
      <c r="G377" t="s">
        <v>14</v>
      </c>
      <c r="H377" s="3">
        <v>2005</v>
      </c>
      <c r="I377" s="7">
        <v>298000000</v>
      </c>
      <c r="J377" t="s">
        <v>1261</v>
      </c>
      <c r="K377" s="4">
        <f>(Q1_Table[[#This Row],[Valuation]]-Q1_Table[[#This Row],[Funding]])/Q1_Table[[#This Row],[Funding]]</f>
        <v>5.7114093959731544</v>
      </c>
    </row>
    <row r="378" spans="1:11" x14ac:dyDescent="0.2">
      <c r="A378" t="s">
        <v>1136</v>
      </c>
      <c r="B378" s="2">
        <v>2000000000</v>
      </c>
      <c r="C378" s="1">
        <v>44572</v>
      </c>
      <c r="D378" t="s">
        <v>97</v>
      </c>
      <c r="E378" t="s">
        <v>28</v>
      </c>
      <c r="F378" t="s">
        <v>19</v>
      </c>
      <c r="G378" t="s">
        <v>20</v>
      </c>
      <c r="H378" s="3">
        <v>2020</v>
      </c>
      <c r="I378" s="7">
        <v>298000000</v>
      </c>
      <c r="J378" t="s">
        <v>1137</v>
      </c>
      <c r="K378" s="4">
        <f>(Q1_Table[[#This Row],[Valuation]]-Q1_Table[[#This Row],[Funding]])/Q1_Table[[#This Row],[Funding]]</f>
        <v>5.7114093959731544</v>
      </c>
    </row>
    <row r="379" spans="1:11" x14ac:dyDescent="0.2">
      <c r="A379" t="s">
        <v>1565</v>
      </c>
      <c r="B379" s="2">
        <v>1000000000</v>
      </c>
      <c r="C379" s="1">
        <v>44362</v>
      </c>
      <c r="D379" t="s">
        <v>36</v>
      </c>
      <c r="E379" t="s">
        <v>24</v>
      </c>
      <c r="F379" t="s">
        <v>13</v>
      </c>
      <c r="G379" t="s">
        <v>14</v>
      </c>
      <c r="H379" s="3">
        <v>2015</v>
      </c>
      <c r="I379" s="7">
        <v>149000000</v>
      </c>
      <c r="J379" t="s">
        <v>1566</v>
      </c>
      <c r="K379" s="4">
        <f>(Q1_Table[[#This Row],[Valuation]]-Q1_Table[[#This Row],[Funding]])/Q1_Table[[#This Row],[Funding]]</f>
        <v>5.7114093959731544</v>
      </c>
    </row>
    <row r="380" spans="1:11" x14ac:dyDescent="0.2">
      <c r="A380" t="s">
        <v>1358</v>
      </c>
      <c r="B380" s="2">
        <v>2000000000</v>
      </c>
      <c r="C380" s="1">
        <v>43900</v>
      </c>
      <c r="D380" t="s">
        <v>36</v>
      </c>
      <c r="E380" t="s">
        <v>319</v>
      </c>
      <c r="F380" t="s">
        <v>19</v>
      </c>
      <c r="G380" t="s">
        <v>20</v>
      </c>
      <c r="H380" s="3">
        <v>2010</v>
      </c>
      <c r="I380" s="7">
        <v>299000000</v>
      </c>
      <c r="J380" t="s">
        <v>1359</v>
      </c>
      <c r="K380" s="4">
        <f>(Q1_Table[[#This Row],[Valuation]]-Q1_Table[[#This Row],[Funding]])/Q1_Table[[#This Row],[Funding]]</f>
        <v>5.6889632107023411</v>
      </c>
    </row>
    <row r="381" spans="1:11" x14ac:dyDescent="0.2">
      <c r="A381" t="s">
        <v>1058</v>
      </c>
      <c r="B381" s="2">
        <v>2000000000</v>
      </c>
      <c r="C381" s="1">
        <v>44551</v>
      </c>
      <c r="D381" t="s">
        <v>46</v>
      </c>
      <c r="E381" t="s">
        <v>1056</v>
      </c>
      <c r="F381" t="s">
        <v>19</v>
      </c>
      <c r="G381" t="s">
        <v>20</v>
      </c>
      <c r="H381" s="3">
        <v>2016</v>
      </c>
      <c r="I381" s="7">
        <v>299000000</v>
      </c>
      <c r="J381" t="s">
        <v>1059</v>
      </c>
      <c r="K381" s="4">
        <f>(Q1_Table[[#This Row],[Valuation]]-Q1_Table[[#This Row],[Funding]])/Q1_Table[[#This Row],[Funding]]</f>
        <v>5.6889632107023411</v>
      </c>
    </row>
    <row r="382" spans="1:11" x14ac:dyDescent="0.2">
      <c r="A382" t="s">
        <v>1343</v>
      </c>
      <c r="B382" s="2">
        <v>2000000000</v>
      </c>
      <c r="C382" s="1">
        <v>44497</v>
      </c>
      <c r="D382" t="s">
        <v>52</v>
      </c>
      <c r="E382" t="s">
        <v>1344</v>
      </c>
      <c r="F382" t="s">
        <v>19</v>
      </c>
      <c r="G382" t="s">
        <v>20</v>
      </c>
      <c r="H382" s="3">
        <v>2021</v>
      </c>
      <c r="I382" s="7">
        <v>300000000</v>
      </c>
      <c r="J382" t="s">
        <v>1345</v>
      </c>
      <c r="K382" s="4">
        <f>(Q1_Table[[#This Row],[Valuation]]-Q1_Table[[#This Row],[Funding]])/Q1_Table[[#This Row],[Funding]]</f>
        <v>5.666666666666667</v>
      </c>
    </row>
    <row r="383" spans="1:11" x14ac:dyDescent="0.2">
      <c r="A383" t="s">
        <v>1279</v>
      </c>
      <c r="B383" s="2">
        <v>2000000000</v>
      </c>
      <c r="C383" s="1">
        <v>44649</v>
      </c>
      <c r="D383" t="s">
        <v>701</v>
      </c>
      <c r="E383" t="s">
        <v>160</v>
      </c>
      <c r="F383" t="s">
        <v>19</v>
      </c>
      <c r="G383" t="s">
        <v>20</v>
      </c>
      <c r="H383" s="3">
        <v>2018</v>
      </c>
      <c r="I383" s="7">
        <v>300000000</v>
      </c>
      <c r="J383" t="s">
        <v>1280</v>
      </c>
      <c r="K383" s="4">
        <f>(Q1_Table[[#This Row],[Valuation]]-Q1_Table[[#This Row],[Funding]])/Q1_Table[[#This Row],[Funding]]</f>
        <v>5.666666666666667</v>
      </c>
    </row>
    <row r="384" spans="1:11" x14ac:dyDescent="0.2">
      <c r="A384" t="s">
        <v>2035</v>
      </c>
      <c r="B384" s="2">
        <v>1000000000</v>
      </c>
      <c r="C384" s="1">
        <v>44243</v>
      </c>
      <c r="D384" t="s">
        <v>17</v>
      </c>
      <c r="E384" t="s">
        <v>811</v>
      </c>
      <c r="F384" t="s">
        <v>19</v>
      </c>
      <c r="G384" t="s">
        <v>20</v>
      </c>
      <c r="H384" s="3">
        <v>2016</v>
      </c>
      <c r="I384" s="7">
        <v>150000000</v>
      </c>
      <c r="J384" t="s">
        <v>2036</v>
      </c>
      <c r="K384" s="4">
        <f>(Q1_Table[[#This Row],[Valuation]]-Q1_Table[[#This Row],[Funding]])/Q1_Table[[#This Row],[Funding]]</f>
        <v>5.666666666666667</v>
      </c>
    </row>
    <row r="385" spans="1:11" x14ac:dyDescent="0.2">
      <c r="A385" t="s">
        <v>1890</v>
      </c>
      <c r="B385" s="2">
        <v>1000000000</v>
      </c>
      <c r="C385" s="1">
        <v>44455</v>
      </c>
      <c r="D385" t="s">
        <v>11</v>
      </c>
      <c r="E385" t="s">
        <v>1891</v>
      </c>
      <c r="F385" t="s">
        <v>19</v>
      </c>
      <c r="G385" t="s">
        <v>20</v>
      </c>
      <c r="H385" s="3">
        <v>2019</v>
      </c>
      <c r="I385" s="7">
        <v>150000000</v>
      </c>
      <c r="J385" t="s">
        <v>1892</v>
      </c>
      <c r="K385" s="4">
        <f>(Q1_Table[[#This Row],[Valuation]]-Q1_Table[[#This Row],[Funding]])/Q1_Table[[#This Row],[Funding]]</f>
        <v>5.666666666666667</v>
      </c>
    </row>
    <row r="386" spans="1:11" x14ac:dyDescent="0.2">
      <c r="A386" t="s">
        <v>1277</v>
      </c>
      <c r="B386" s="2">
        <v>2000000000</v>
      </c>
      <c r="C386" s="1">
        <v>44475</v>
      </c>
      <c r="D386" t="s">
        <v>27</v>
      </c>
      <c r="E386" t="s">
        <v>1278</v>
      </c>
      <c r="F386" t="s">
        <v>70</v>
      </c>
      <c r="G386" t="s">
        <v>14</v>
      </c>
      <c r="H386" s="3">
        <v>2017</v>
      </c>
      <c r="I386" s="7">
        <v>301000000</v>
      </c>
      <c r="J386" t="s">
        <v>858</v>
      </c>
      <c r="K386" s="4">
        <f>(Q1_Table[[#This Row],[Valuation]]-Q1_Table[[#This Row],[Funding]])/Q1_Table[[#This Row],[Funding]]</f>
        <v>5.6445182724252492</v>
      </c>
    </row>
    <row r="387" spans="1:11" x14ac:dyDescent="0.2">
      <c r="A387" t="s">
        <v>545</v>
      </c>
      <c r="B387" s="2">
        <v>4000000000</v>
      </c>
      <c r="C387" s="1">
        <v>44271</v>
      </c>
      <c r="D387" t="s">
        <v>23</v>
      </c>
      <c r="E387" t="s">
        <v>546</v>
      </c>
      <c r="F387" t="s">
        <v>19</v>
      </c>
      <c r="G387" t="s">
        <v>20</v>
      </c>
      <c r="H387" s="3">
        <v>2017</v>
      </c>
      <c r="I387" s="7">
        <v>603000000</v>
      </c>
      <c r="J387" t="s">
        <v>547</v>
      </c>
      <c r="K387" s="4">
        <f>(Q1_Table[[#This Row],[Valuation]]-Q1_Table[[#This Row],[Funding]])/Q1_Table[[#This Row],[Funding]]</f>
        <v>5.6334991708126037</v>
      </c>
    </row>
    <row r="388" spans="1:11" x14ac:dyDescent="0.2">
      <c r="A388" t="s">
        <v>426</v>
      </c>
      <c r="B388" s="2">
        <v>5000000000</v>
      </c>
      <c r="C388" s="1">
        <v>43717</v>
      </c>
      <c r="D388" t="s">
        <v>23</v>
      </c>
      <c r="E388" t="s">
        <v>427</v>
      </c>
      <c r="F388" t="s">
        <v>421</v>
      </c>
      <c r="G388" t="s">
        <v>413</v>
      </c>
      <c r="H388" s="3">
        <v>2012</v>
      </c>
      <c r="I388" s="7">
        <v>755000000</v>
      </c>
      <c r="J388" t="s">
        <v>428</v>
      </c>
      <c r="K388" s="4">
        <f>(Q1_Table[[#This Row],[Valuation]]-Q1_Table[[#This Row],[Funding]])/Q1_Table[[#This Row],[Funding]]</f>
        <v>5.6225165562913908</v>
      </c>
    </row>
    <row r="389" spans="1:11" x14ac:dyDescent="0.2">
      <c r="A389" t="s">
        <v>1339</v>
      </c>
      <c r="B389" s="2">
        <v>2000000000</v>
      </c>
      <c r="C389" s="1">
        <v>44347</v>
      </c>
      <c r="D389" t="s">
        <v>27</v>
      </c>
      <c r="E389" t="s">
        <v>28</v>
      </c>
      <c r="F389" t="s">
        <v>19</v>
      </c>
      <c r="G389" t="s">
        <v>20</v>
      </c>
      <c r="H389" s="3">
        <v>2017</v>
      </c>
      <c r="I389" s="7">
        <v>302000000</v>
      </c>
      <c r="J389" t="s">
        <v>1340</v>
      </c>
      <c r="K389" s="4">
        <f>(Q1_Table[[#This Row],[Valuation]]-Q1_Table[[#This Row],[Funding]])/Q1_Table[[#This Row],[Funding]]</f>
        <v>5.6225165562913908</v>
      </c>
    </row>
    <row r="390" spans="1:11" x14ac:dyDescent="0.2">
      <c r="A390" t="s">
        <v>1479</v>
      </c>
      <c r="B390" s="2">
        <v>1000000000</v>
      </c>
      <c r="C390" s="1">
        <v>44561</v>
      </c>
      <c r="D390" t="s">
        <v>133</v>
      </c>
      <c r="E390" t="s">
        <v>31</v>
      </c>
      <c r="F390" t="s">
        <v>32</v>
      </c>
      <c r="G390" t="s">
        <v>33</v>
      </c>
      <c r="H390" s="3">
        <v>2016</v>
      </c>
      <c r="I390" s="7">
        <v>151000000</v>
      </c>
      <c r="J390" t="s">
        <v>1480</v>
      </c>
      <c r="K390" s="4">
        <f>(Q1_Table[[#This Row],[Valuation]]-Q1_Table[[#This Row],[Funding]])/Q1_Table[[#This Row],[Funding]]</f>
        <v>5.6225165562913908</v>
      </c>
    </row>
    <row r="391" spans="1:11" x14ac:dyDescent="0.2">
      <c r="A391" t="s">
        <v>2264</v>
      </c>
      <c r="B391" s="2">
        <v>1000000000</v>
      </c>
      <c r="C391" s="1">
        <v>44203</v>
      </c>
      <c r="D391" t="s">
        <v>36</v>
      </c>
      <c r="E391" t="s">
        <v>198</v>
      </c>
      <c r="F391" t="s">
        <v>19</v>
      </c>
      <c r="G391" t="s">
        <v>20</v>
      </c>
      <c r="H391" s="3">
        <v>2015</v>
      </c>
      <c r="I391" s="7">
        <v>151000000</v>
      </c>
      <c r="J391" t="s">
        <v>2265</v>
      </c>
      <c r="K391" s="4">
        <f>(Q1_Table[[#This Row],[Valuation]]-Q1_Table[[#This Row],[Funding]])/Q1_Table[[#This Row],[Funding]]</f>
        <v>5.6225165562913908</v>
      </c>
    </row>
    <row r="392" spans="1:11" x14ac:dyDescent="0.2">
      <c r="A392" t="s">
        <v>2401</v>
      </c>
      <c r="B392" s="2">
        <v>1000000000</v>
      </c>
      <c r="C392" s="1">
        <v>44502</v>
      </c>
      <c r="D392" t="s">
        <v>36</v>
      </c>
      <c r="E392" t="s">
        <v>77</v>
      </c>
      <c r="F392" t="s">
        <v>13</v>
      </c>
      <c r="G392" t="s">
        <v>14</v>
      </c>
      <c r="H392" s="3">
        <v>2015</v>
      </c>
      <c r="I392" s="7">
        <v>151000000</v>
      </c>
      <c r="J392" t="s">
        <v>2402</v>
      </c>
      <c r="K392" s="4">
        <f>(Q1_Table[[#This Row],[Valuation]]-Q1_Table[[#This Row],[Funding]])/Q1_Table[[#This Row],[Funding]]</f>
        <v>5.6225165562913908</v>
      </c>
    </row>
    <row r="393" spans="1:11" x14ac:dyDescent="0.2">
      <c r="A393" t="s">
        <v>1697</v>
      </c>
      <c r="B393" s="2">
        <v>1000000000</v>
      </c>
      <c r="C393" s="1">
        <v>43025</v>
      </c>
      <c r="D393" t="s">
        <v>213</v>
      </c>
      <c r="E393" t="s">
        <v>12</v>
      </c>
      <c r="F393" t="s">
        <v>13</v>
      </c>
      <c r="G393" t="s">
        <v>14</v>
      </c>
      <c r="H393" s="3">
        <v>2021</v>
      </c>
      <c r="I393" s="7">
        <v>151000000</v>
      </c>
      <c r="J393" t="s">
        <v>1698</v>
      </c>
      <c r="K393" s="4">
        <f>(Q1_Table[[#This Row],[Valuation]]-Q1_Table[[#This Row],[Funding]])/Q1_Table[[#This Row],[Funding]]</f>
        <v>5.6225165562913908</v>
      </c>
    </row>
    <row r="394" spans="1:11" x14ac:dyDescent="0.2">
      <c r="A394" t="s">
        <v>346</v>
      </c>
      <c r="B394" s="2">
        <v>6000000000</v>
      </c>
      <c r="C394" s="1">
        <v>44068</v>
      </c>
      <c r="D394" t="s">
        <v>97</v>
      </c>
      <c r="E394" t="s">
        <v>347</v>
      </c>
      <c r="F394" t="s">
        <v>19</v>
      </c>
      <c r="G394" t="s">
        <v>20</v>
      </c>
      <c r="H394" s="3">
        <v>2015</v>
      </c>
      <c r="I394" s="7">
        <v>910000000</v>
      </c>
      <c r="J394" t="s">
        <v>348</v>
      </c>
      <c r="K394" s="4">
        <f>(Q1_Table[[#This Row],[Valuation]]-Q1_Table[[#This Row],[Funding]])/Q1_Table[[#This Row],[Funding]]</f>
        <v>5.5934065934065931</v>
      </c>
    </row>
    <row r="395" spans="1:11" x14ac:dyDescent="0.2">
      <c r="A395" t="s">
        <v>2150</v>
      </c>
      <c r="B395" s="2">
        <v>1000000000</v>
      </c>
      <c r="C395" s="1">
        <v>44641</v>
      </c>
      <c r="D395" t="s">
        <v>27</v>
      </c>
      <c r="E395" t="s">
        <v>101</v>
      </c>
      <c r="F395" t="s">
        <v>19</v>
      </c>
      <c r="G395" t="s">
        <v>20</v>
      </c>
      <c r="H395" s="3">
        <v>2012</v>
      </c>
      <c r="I395" s="7">
        <v>152000000</v>
      </c>
      <c r="J395" t="s">
        <v>2151</v>
      </c>
      <c r="K395" s="4">
        <f>(Q1_Table[[#This Row],[Valuation]]-Q1_Table[[#This Row],[Funding]])/Q1_Table[[#This Row],[Funding]]</f>
        <v>5.5789473684210522</v>
      </c>
    </row>
    <row r="396" spans="1:11" x14ac:dyDescent="0.2">
      <c r="A396" t="s">
        <v>444</v>
      </c>
      <c r="B396" s="2">
        <v>5000000000</v>
      </c>
      <c r="C396" s="1">
        <v>43648</v>
      </c>
      <c r="D396" t="s">
        <v>133</v>
      </c>
      <c r="E396" t="s">
        <v>69</v>
      </c>
      <c r="F396" t="s">
        <v>70</v>
      </c>
      <c r="G396" t="s">
        <v>14</v>
      </c>
      <c r="H396" s="3">
        <v>2019</v>
      </c>
      <c r="I396" s="7">
        <v>761000000</v>
      </c>
      <c r="J396" t="s">
        <v>445</v>
      </c>
      <c r="K396" s="4">
        <f>(Q1_Table[[#This Row],[Valuation]]-Q1_Table[[#This Row],[Funding]])/Q1_Table[[#This Row],[Funding]]</f>
        <v>5.5703022339027592</v>
      </c>
    </row>
    <row r="397" spans="1:11" x14ac:dyDescent="0.2">
      <c r="A397" t="s">
        <v>1250</v>
      </c>
      <c r="B397" s="2">
        <v>2000000000</v>
      </c>
      <c r="C397" s="1">
        <v>43677</v>
      </c>
      <c r="D397" t="s">
        <v>11</v>
      </c>
      <c r="E397" t="s">
        <v>1251</v>
      </c>
      <c r="F397" t="s">
        <v>357</v>
      </c>
      <c r="G397" t="s">
        <v>14</v>
      </c>
      <c r="H397" s="3">
        <v>2013</v>
      </c>
      <c r="I397" s="7">
        <v>305000000</v>
      </c>
      <c r="J397" t="s">
        <v>1252</v>
      </c>
      <c r="K397" s="4">
        <f>(Q1_Table[[#This Row],[Valuation]]-Q1_Table[[#This Row],[Funding]])/Q1_Table[[#This Row],[Funding]]</f>
        <v>5.557377049180328</v>
      </c>
    </row>
    <row r="398" spans="1:11" x14ac:dyDescent="0.2">
      <c r="A398" t="s">
        <v>1296</v>
      </c>
      <c r="B398" s="2">
        <v>2000000000</v>
      </c>
      <c r="C398" s="1">
        <v>44377</v>
      </c>
      <c r="D398" t="s">
        <v>11</v>
      </c>
      <c r="E398" t="s">
        <v>198</v>
      </c>
      <c r="F398" t="s">
        <v>19</v>
      </c>
      <c r="G398" t="s">
        <v>20</v>
      </c>
      <c r="H398" s="3">
        <v>2016</v>
      </c>
      <c r="I398" s="7">
        <v>305000000</v>
      </c>
      <c r="J398" t="s">
        <v>1297</v>
      </c>
      <c r="K398" s="4">
        <f>(Q1_Table[[#This Row],[Valuation]]-Q1_Table[[#This Row],[Funding]])/Q1_Table[[#This Row],[Funding]]</f>
        <v>5.557377049180328</v>
      </c>
    </row>
    <row r="399" spans="1:11" x14ac:dyDescent="0.2">
      <c r="A399" t="s">
        <v>603</v>
      </c>
      <c r="B399" s="2">
        <v>4000000000</v>
      </c>
      <c r="C399" s="1">
        <v>41912</v>
      </c>
      <c r="D399" t="s">
        <v>23</v>
      </c>
      <c r="E399" t="s">
        <v>277</v>
      </c>
      <c r="F399" t="s">
        <v>19</v>
      </c>
      <c r="G399" t="s">
        <v>20</v>
      </c>
      <c r="H399" s="3">
        <v>2008</v>
      </c>
      <c r="I399" s="7">
        <v>614000000</v>
      </c>
      <c r="J399" t="s">
        <v>604</v>
      </c>
      <c r="K399" s="4">
        <f>(Q1_Table[[#This Row],[Valuation]]-Q1_Table[[#This Row],[Funding]])/Q1_Table[[#This Row],[Funding]]</f>
        <v>5.5146579804560263</v>
      </c>
    </row>
    <row r="400" spans="1:11" x14ac:dyDescent="0.2">
      <c r="A400" t="s">
        <v>768</v>
      </c>
      <c r="B400" s="2">
        <v>3000000000</v>
      </c>
      <c r="C400" s="1">
        <v>44329</v>
      </c>
      <c r="D400" t="s">
        <v>68</v>
      </c>
      <c r="E400" t="s">
        <v>28</v>
      </c>
      <c r="F400" t="s">
        <v>19</v>
      </c>
      <c r="G400" t="s">
        <v>20</v>
      </c>
      <c r="H400" s="3">
        <v>2015</v>
      </c>
      <c r="I400" s="7">
        <v>461000000</v>
      </c>
      <c r="J400" t="s">
        <v>769</v>
      </c>
      <c r="K400" s="4">
        <f>(Q1_Table[[#This Row],[Valuation]]-Q1_Table[[#This Row],[Funding]])/Q1_Table[[#This Row],[Funding]]</f>
        <v>5.5075921908893708</v>
      </c>
    </row>
    <row r="401" spans="1:11" x14ac:dyDescent="0.2">
      <c r="A401" t="s">
        <v>96</v>
      </c>
      <c r="B401" s="2">
        <v>13000000000</v>
      </c>
      <c r="C401" s="1">
        <v>43389</v>
      </c>
      <c r="D401" t="s">
        <v>97</v>
      </c>
      <c r="E401" t="s">
        <v>98</v>
      </c>
      <c r="F401" t="s">
        <v>19</v>
      </c>
      <c r="G401" t="s">
        <v>20</v>
      </c>
      <c r="H401" s="3">
        <v>2017</v>
      </c>
      <c r="I401" s="7">
        <v>2000000000</v>
      </c>
      <c r="J401" t="s">
        <v>99</v>
      </c>
      <c r="K401" s="4">
        <f>(Q1_Table[[#This Row],[Valuation]]-Q1_Table[[#This Row],[Funding]])/Q1_Table[[#This Row],[Funding]]</f>
        <v>5.5</v>
      </c>
    </row>
    <row r="402" spans="1:11" x14ac:dyDescent="0.2">
      <c r="A402" t="s">
        <v>2362</v>
      </c>
      <c r="B402" s="2">
        <v>1000000000</v>
      </c>
      <c r="C402" s="1">
        <v>44349</v>
      </c>
      <c r="D402" t="s">
        <v>46</v>
      </c>
      <c r="E402" t="s">
        <v>28</v>
      </c>
      <c r="F402" t="s">
        <v>19</v>
      </c>
      <c r="G402" t="s">
        <v>20</v>
      </c>
      <c r="H402" s="3">
        <v>2013</v>
      </c>
      <c r="I402" s="7">
        <v>154000000</v>
      </c>
      <c r="J402" t="s">
        <v>2363</v>
      </c>
      <c r="K402" s="4">
        <f>(Q1_Table[[#This Row],[Valuation]]-Q1_Table[[#This Row],[Funding]])/Q1_Table[[#This Row],[Funding]]</f>
        <v>5.4935064935064934</v>
      </c>
    </row>
    <row r="403" spans="1:11" x14ac:dyDescent="0.2">
      <c r="A403" t="s">
        <v>1548</v>
      </c>
      <c r="B403" s="2">
        <v>1000000000</v>
      </c>
      <c r="C403" s="1">
        <v>44221</v>
      </c>
      <c r="D403" t="s">
        <v>46</v>
      </c>
      <c r="E403" t="s">
        <v>12</v>
      </c>
      <c r="F403" t="s">
        <v>13</v>
      </c>
      <c r="G403" t="s">
        <v>14</v>
      </c>
      <c r="H403" s="3">
        <v>2016</v>
      </c>
      <c r="I403" s="7">
        <v>154000000</v>
      </c>
      <c r="J403" t="s">
        <v>1549</v>
      </c>
      <c r="K403" s="4">
        <f>(Q1_Table[[#This Row],[Valuation]]-Q1_Table[[#This Row],[Funding]])/Q1_Table[[#This Row],[Funding]]</f>
        <v>5.4935064935064934</v>
      </c>
    </row>
    <row r="404" spans="1:11" x14ac:dyDescent="0.2">
      <c r="A404" t="s">
        <v>312</v>
      </c>
      <c r="B404" s="2">
        <v>6000000000</v>
      </c>
      <c r="C404" s="1">
        <v>44082</v>
      </c>
      <c r="D404" t="s">
        <v>27</v>
      </c>
      <c r="E404" t="s">
        <v>309</v>
      </c>
      <c r="F404" t="s">
        <v>310</v>
      </c>
      <c r="G404" t="s">
        <v>33</v>
      </c>
      <c r="H404" s="3">
        <v>2004</v>
      </c>
      <c r="I404" s="7">
        <v>928000000</v>
      </c>
      <c r="J404" t="s">
        <v>313</v>
      </c>
      <c r="K404" s="4">
        <f>(Q1_Table[[#This Row],[Valuation]]-Q1_Table[[#This Row],[Funding]])/Q1_Table[[#This Row],[Funding]]</f>
        <v>5.4655172413793105</v>
      </c>
    </row>
    <row r="405" spans="1:11" x14ac:dyDescent="0.2">
      <c r="A405" t="s">
        <v>695</v>
      </c>
      <c r="B405" s="2">
        <v>3000000000</v>
      </c>
      <c r="C405" s="1">
        <v>44615</v>
      </c>
      <c r="D405" t="s">
        <v>97</v>
      </c>
      <c r="E405" t="s">
        <v>696</v>
      </c>
      <c r="F405" t="s">
        <v>19</v>
      </c>
      <c r="G405" t="s">
        <v>20</v>
      </c>
      <c r="H405" s="3">
        <v>2016</v>
      </c>
      <c r="I405" s="7">
        <v>465000000</v>
      </c>
      <c r="J405" t="s">
        <v>697</v>
      </c>
      <c r="K405" s="4">
        <f>(Q1_Table[[#This Row],[Valuation]]-Q1_Table[[#This Row],[Funding]])/Q1_Table[[#This Row],[Funding]]</f>
        <v>5.4516129032258061</v>
      </c>
    </row>
    <row r="406" spans="1:11" x14ac:dyDescent="0.2">
      <c r="A406" t="s">
        <v>1016</v>
      </c>
      <c r="B406" s="2">
        <v>2000000000</v>
      </c>
      <c r="C406" s="1">
        <v>44454</v>
      </c>
      <c r="D406" t="s">
        <v>52</v>
      </c>
      <c r="E406" t="s">
        <v>1017</v>
      </c>
      <c r="F406" t="s">
        <v>43</v>
      </c>
      <c r="G406" t="s">
        <v>33</v>
      </c>
      <c r="H406" s="3">
        <v>2011</v>
      </c>
      <c r="I406" s="7">
        <v>310000000</v>
      </c>
      <c r="J406" t="s">
        <v>1018</v>
      </c>
      <c r="K406" s="4">
        <f>(Q1_Table[[#This Row],[Valuation]]-Q1_Table[[#This Row],[Funding]])/Q1_Table[[#This Row],[Funding]]</f>
        <v>5.4516129032258061</v>
      </c>
    </row>
    <row r="407" spans="1:11" x14ac:dyDescent="0.2">
      <c r="A407" t="s">
        <v>1174</v>
      </c>
      <c r="B407" s="2">
        <v>2000000000</v>
      </c>
      <c r="C407" s="1">
        <v>44138</v>
      </c>
      <c r="D407" t="s">
        <v>46</v>
      </c>
      <c r="E407" t="s">
        <v>42</v>
      </c>
      <c r="F407" t="s">
        <v>43</v>
      </c>
      <c r="G407" t="s">
        <v>33</v>
      </c>
      <c r="H407" s="3">
        <v>2012</v>
      </c>
      <c r="I407" s="7">
        <v>311000000</v>
      </c>
      <c r="J407" t="s">
        <v>1175</v>
      </c>
      <c r="K407" s="4">
        <f>(Q1_Table[[#This Row],[Valuation]]-Q1_Table[[#This Row],[Funding]])/Q1_Table[[#This Row],[Funding]]</f>
        <v>5.430868167202572</v>
      </c>
    </row>
    <row r="408" spans="1:11" x14ac:dyDescent="0.2">
      <c r="A408" t="s">
        <v>764</v>
      </c>
      <c r="B408" s="2">
        <v>3000000000</v>
      </c>
      <c r="C408" s="1">
        <v>44377</v>
      </c>
      <c r="D408" t="s">
        <v>213</v>
      </c>
      <c r="E408" t="s">
        <v>117</v>
      </c>
      <c r="F408" t="s">
        <v>118</v>
      </c>
      <c r="G408" t="s">
        <v>33</v>
      </c>
      <c r="H408" s="3">
        <v>2019</v>
      </c>
      <c r="I408" s="7">
        <v>468000000</v>
      </c>
      <c r="J408" t="s">
        <v>765</v>
      </c>
      <c r="K408" s="4">
        <f>(Q1_Table[[#This Row],[Valuation]]-Q1_Table[[#This Row],[Funding]])/Q1_Table[[#This Row],[Funding]]</f>
        <v>5.4102564102564106</v>
      </c>
    </row>
    <row r="409" spans="1:11" x14ac:dyDescent="0.2">
      <c r="A409" t="s">
        <v>1706</v>
      </c>
      <c r="B409" s="2">
        <v>1000000000</v>
      </c>
      <c r="C409" s="1">
        <v>44469</v>
      </c>
      <c r="D409" t="s">
        <v>27</v>
      </c>
      <c r="E409" t="s">
        <v>101</v>
      </c>
      <c r="F409" t="s">
        <v>19</v>
      </c>
      <c r="G409" t="s">
        <v>20</v>
      </c>
      <c r="H409" s="3">
        <v>2015</v>
      </c>
      <c r="I409" s="7">
        <v>156000000</v>
      </c>
      <c r="J409" t="s">
        <v>1707</v>
      </c>
      <c r="K409" s="4">
        <f>(Q1_Table[[#This Row],[Valuation]]-Q1_Table[[#This Row],[Funding]])/Q1_Table[[#This Row],[Funding]]</f>
        <v>5.4102564102564106</v>
      </c>
    </row>
    <row r="410" spans="1:11" x14ac:dyDescent="0.2">
      <c r="A410" t="s">
        <v>2140</v>
      </c>
      <c r="B410" s="2">
        <v>1000000000</v>
      </c>
      <c r="C410" s="1">
        <v>44418</v>
      </c>
      <c r="D410" t="s">
        <v>27</v>
      </c>
      <c r="E410" t="s">
        <v>282</v>
      </c>
      <c r="F410" t="s">
        <v>230</v>
      </c>
      <c r="G410" t="s">
        <v>20</v>
      </c>
      <c r="H410" s="3">
        <v>2004</v>
      </c>
      <c r="I410" s="7">
        <v>156000000</v>
      </c>
      <c r="J410" t="s">
        <v>2141</v>
      </c>
      <c r="K410" s="4">
        <f>(Q1_Table[[#This Row],[Valuation]]-Q1_Table[[#This Row],[Funding]])/Q1_Table[[#This Row],[Funding]]</f>
        <v>5.4102564102564106</v>
      </c>
    </row>
    <row r="411" spans="1:11" x14ac:dyDescent="0.2">
      <c r="A411" t="s">
        <v>2415</v>
      </c>
      <c r="B411" s="2">
        <v>1000000000</v>
      </c>
      <c r="C411" s="1">
        <v>44469</v>
      </c>
      <c r="D411" t="s">
        <v>97</v>
      </c>
      <c r="E411" t="s">
        <v>101</v>
      </c>
      <c r="F411" t="s">
        <v>19</v>
      </c>
      <c r="G411" t="s">
        <v>20</v>
      </c>
      <c r="H411" s="3">
        <v>2014</v>
      </c>
      <c r="I411" s="7">
        <v>156000000</v>
      </c>
      <c r="J411" t="s">
        <v>2416</v>
      </c>
      <c r="K411" s="4">
        <f>(Q1_Table[[#This Row],[Valuation]]-Q1_Table[[#This Row],[Funding]])/Q1_Table[[#This Row],[Funding]]</f>
        <v>5.4102564102564106</v>
      </c>
    </row>
    <row r="412" spans="1:11" x14ac:dyDescent="0.2">
      <c r="A412" t="s">
        <v>634</v>
      </c>
      <c r="B412" s="2">
        <v>3000000000</v>
      </c>
      <c r="C412" s="1">
        <v>44333</v>
      </c>
      <c r="D412" t="s">
        <v>23</v>
      </c>
      <c r="F412" t="s">
        <v>465</v>
      </c>
      <c r="G412" t="s">
        <v>14</v>
      </c>
      <c r="H412" s="3">
        <v>2015</v>
      </c>
      <c r="I412" s="7">
        <v>471000000</v>
      </c>
      <c r="J412" t="s">
        <v>635</v>
      </c>
      <c r="K412" s="4">
        <f>(Q1_Table[[#This Row],[Valuation]]-Q1_Table[[#This Row],[Funding]])/Q1_Table[[#This Row],[Funding]]</f>
        <v>5.369426751592357</v>
      </c>
    </row>
    <row r="413" spans="1:11" x14ac:dyDescent="0.2">
      <c r="A413" t="s">
        <v>1778</v>
      </c>
      <c r="B413" s="2">
        <v>1000000000</v>
      </c>
      <c r="C413" s="1">
        <v>44574</v>
      </c>
      <c r="D413" t="s">
        <v>36</v>
      </c>
      <c r="E413" t="s">
        <v>590</v>
      </c>
      <c r="F413" t="s">
        <v>591</v>
      </c>
      <c r="G413" t="s">
        <v>33</v>
      </c>
      <c r="H413" s="3">
        <v>2015</v>
      </c>
      <c r="I413" s="7">
        <v>157000000</v>
      </c>
      <c r="J413" t="s">
        <v>1779</v>
      </c>
      <c r="K413" s="4">
        <f>(Q1_Table[[#This Row],[Valuation]]-Q1_Table[[#This Row],[Funding]])/Q1_Table[[#This Row],[Funding]]</f>
        <v>5.369426751592357</v>
      </c>
    </row>
    <row r="414" spans="1:11" x14ac:dyDescent="0.2">
      <c r="A414" t="s">
        <v>2159</v>
      </c>
      <c r="B414" s="2">
        <v>1000000000</v>
      </c>
      <c r="C414" s="1">
        <v>44552</v>
      </c>
      <c r="D414" t="s">
        <v>701</v>
      </c>
      <c r="E414" t="s">
        <v>12</v>
      </c>
      <c r="F414" t="s">
        <v>13</v>
      </c>
      <c r="G414" t="s">
        <v>14</v>
      </c>
      <c r="H414" s="3">
        <v>2019</v>
      </c>
      <c r="I414" s="7">
        <v>157000000</v>
      </c>
      <c r="J414" t="s">
        <v>2160</v>
      </c>
      <c r="K414" s="4">
        <f>(Q1_Table[[#This Row],[Valuation]]-Q1_Table[[#This Row],[Funding]])/Q1_Table[[#This Row],[Funding]]</f>
        <v>5.369426751592357</v>
      </c>
    </row>
    <row r="415" spans="1:11" x14ac:dyDescent="0.2">
      <c r="A415" t="s">
        <v>2366</v>
      </c>
      <c r="B415" s="2">
        <v>1000000000</v>
      </c>
      <c r="C415" s="1">
        <v>44308</v>
      </c>
      <c r="D415" t="s">
        <v>11</v>
      </c>
      <c r="E415" t="s">
        <v>28</v>
      </c>
      <c r="F415" t="s">
        <v>19</v>
      </c>
      <c r="G415" t="s">
        <v>20</v>
      </c>
      <c r="H415" s="3">
        <v>2011</v>
      </c>
      <c r="I415" s="7">
        <v>157000000</v>
      </c>
      <c r="J415" t="s">
        <v>2367</v>
      </c>
      <c r="K415" s="4">
        <f>(Q1_Table[[#This Row],[Valuation]]-Q1_Table[[#This Row],[Funding]])/Q1_Table[[#This Row],[Funding]]</f>
        <v>5.369426751592357</v>
      </c>
    </row>
    <row r="416" spans="1:11" x14ac:dyDescent="0.2">
      <c r="A416" t="s">
        <v>1165</v>
      </c>
      <c r="B416" s="2">
        <v>2000000000</v>
      </c>
      <c r="C416" s="1">
        <v>44327</v>
      </c>
      <c r="D416" t="s">
        <v>36</v>
      </c>
      <c r="E416" t="s">
        <v>28</v>
      </c>
      <c r="F416" t="s">
        <v>19</v>
      </c>
      <c r="G416" t="s">
        <v>20</v>
      </c>
      <c r="H416" s="3">
        <v>2011</v>
      </c>
      <c r="I416" s="7">
        <v>315000000</v>
      </c>
      <c r="J416" t="s">
        <v>1166</v>
      </c>
      <c r="K416" s="4">
        <f>(Q1_Table[[#This Row],[Valuation]]-Q1_Table[[#This Row],[Funding]])/Q1_Table[[#This Row],[Funding]]</f>
        <v>5.3492063492063489</v>
      </c>
    </row>
    <row r="417" spans="1:11" x14ac:dyDescent="0.2">
      <c r="A417" t="s">
        <v>1386</v>
      </c>
      <c r="B417" s="2">
        <v>2000000000</v>
      </c>
      <c r="C417" s="1">
        <v>44522</v>
      </c>
      <c r="D417" t="s">
        <v>36</v>
      </c>
      <c r="E417" t="s">
        <v>749</v>
      </c>
      <c r="F417" t="s">
        <v>19</v>
      </c>
      <c r="G417" t="s">
        <v>20</v>
      </c>
      <c r="H417" s="3">
        <v>2011</v>
      </c>
      <c r="I417" s="7">
        <v>315000000</v>
      </c>
      <c r="J417" t="s">
        <v>1387</v>
      </c>
      <c r="K417" s="4">
        <f>(Q1_Table[[#This Row],[Valuation]]-Q1_Table[[#This Row],[Funding]])/Q1_Table[[#This Row],[Funding]]</f>
        <v>5.3492063492063489</v>
      </c>
    </row>
    <row r="418" spans="1:11" x14ac:dyDescent="0.2">
      <c r="A418" t="s">
        <v>851</v>
      </c>
      <c r="B418" s="2">
        <v>3000000000</v>
      </c>
      <c r="C418" s="1">
        <v>44264</v>
      </c>
      <c r="D418" t="s">
        <v>27</v>
      </c>
      <c r="E418" t="s">
        <v>28</v>
      </c>
      <c r="F418" t="s">
        <v>19</v>
      </c>
      <c r="G418" t="s">
        <v>20</v>
      </c>
      <c r="H418" s="3">
        <v>2016</v>
      </c>
      <c r="I418" s="7">
        <v>474000000</v>
      </c>
      <c r="J418" t="s">
        <v>852</v>
      </c>
      <c r="K418" s="4">
        <f>(Q1_Table[[#This Row],[Valuation]]-Q1_Table[[#This Row],[Funding]])/Q1_Table[[#This Row],[Funding]]</f>
        <v>5.3291139240506329</v>
      </c>
    </row>
    <row r="419" spans="1:11" x14ac:dyDescent="0.2">
      <c r="A419" t="s">
        <v>810</v>
      </c>
      <c r="B419" s="2">
        <v>3000000000</v>
      </c>
      <c r="C419" s="1">
        <v>43837</v>
      </c>
      <c r="D419" t="s">
        <v>27</v>
      </c>
      <c r="E419" t="s">
        <v>811</v>
      </c>
      <c r="F419" t="s">
        <v>19</v>
      </c>
      <c r="G419" t="s">
        <v>20</v>
      </c>
      <c r="H419" s="3">
        <v>2006</v>
      </c>
      <c r="I419" s="7">
        <v>475000000</v>
      </c>
      <c r="J419" t="s">
        <v>812</v>
      </c>
      <c r="K419" s="4">
        <f>(Q1_Table[[#This Row],[Valuation]]-Q1_Table[[#This Row],[Funding]])/Q1_Table[[#This Row],[Funding]]</f>
        <v>5.3157894736842106</v>
      </c>
    </row>
    <row r="420" spans="1:11" x14ac:dyDescent="0.2">
      <c r="A420" t="s">
        <v>972</v>
      </c>
      <c r="B420" s="2">
        <v>2000000000</v>
      </c>
      <c r="C420" s="1">
        <v>44334</v>
      </c>
      <c r="D420" t="s">
        <v>27</v>
      </c>
      <c r="E420" t="s">
        <v>28</v>
      </c>
      <c r="F420" t="s">
        <v>19</v>
      </c>
      <c r="G420" t="s">
        <v>20</v>
      </c>
      <c r="H420" s="3">
        <v>2004</v>
      </c>
      <c r="I420" s="7">
        <v>320000000</v>
      </c>
      <c r="J420" t="s">
        <v>973</v>
      </c>
      <c r="K420" s="4">
        <f>(Q1_Table[[#This Row],[Valuation]]-Q1_Table[[#This Row],[Funding]])/Q1_Table[[#This Row],[Funding]]</f>
        <v>5.25</v>
      </c>
    </row>
    <row r="421" spans="1:11" x14ac:dyDescent="0.2">
      <c r="A421" t="s">
        <v>1030</v>
      </c>
      <c r="B421" s="2">
        <v>2000000000</v>
      </c>
      <c r="C421" s="1">
        <v>44545</v>
      </c>
      <c r="D421" t="s">
        <v>23</v>
      </c>
      <c r="E421" t="s">
        <v>1031</v>
      </c>
      <c r="F421" t="s">
        <v>421</v>
      </c>
      <c r="G421" t="s">
        <v>413</v>
      </c>
      <c r="H421" s="3">
        <v>2015</v>
      </c>
      <c r="I421" s="7">
        <v>320000000</v>
      </c>
      <c r="J421" t="s">
        <v>1032</v>
      </c>
      <c r="K421" s="4">
        <f>(Q1_Table[[#This Row],[Valuation]]-Q1_Table[[#This Row],[Funding]])/Q1_Table[[#This Row],[Funding]]</f>
        <v>5.25</v>
      </c>
    </row>
    <row r="422" spans="1:11" x14ac:dyDescent="0.2">
      <c r="A422" t="s">
        <v>2019</v>
      </c>
      <c r="B422" s="2">
        <v>1000000000</v>
      </c>
      <c r="C422" s="1">
        <v>44537</v>
      </c>
      <c r="D422" t="s">
        <v>701</v>
      </c>
      <c r="E422" t="s">
        <v>1741</v>
      </c>
      <c r="F422" t="s">
        <v>19</v>
      </c>
      <c r="G422" t="s">
        <v>20</v>
      </c>
      <c r="H422" s="3">
        <v>2019</v>
      </c>
      <c r="I422" s="7">
        <v>160000000</v>
      </c>
      <c r="J422" t="s">
        <v>2020</v>
      </c>
      <c r="K422" s="4">
        <f>(Q1_Table[[#This Row],[Valuation]]-Q1_Table[[#This Row],[Funding]])/Q1_Table[[#This Row],[Funding]]</f>
        <v>5.25</v>
      </c>
    </row>
    <row r="423" spans="1:11" x14ac:dyDescent="0.2">
      <c r="A423" t="s">
        <v>1588</v>
      </c>
      <c r="B423" s="2">
        <v>1000000000</v>
      </c>
      <c r="C423" s="1">
        <v>44186</v>
      </c>
      <c r="D423" t="s">
        <v>27</v>
      </c>
      <c r="E423" t="s">
        <v>28</v>
      </c>
      <c r="F423" t="s">
        <v>19</v>
      </c>
      <c r="G423" t="s">
        <v>20</v>
      </c>
      <c r="H423" s="3">
        <v>2015</v>
      </c>
      <c r="I423" s="7">
        <v>160000000</v>
      </c>
      <c r="J423" t="s">
        <v>1589</v>
      </c>
      <c r="K423" s="4">
        <f>(Q1_Table[[#This Row],[Valuation]]-Q1_Table[[#This Row],[Funding]])/Q1_Table[[#This Row],[Funding]]</f>
        <v>5.25</v>
      </c>
    </row>
    <row r="424" spans="1:11" x14ac:dyDescent="0.2">
      <c r="A424" t="s">
        <v>496</v>
      </c>
      <c r="B424" s="2">
        <v>4000000000</v>
      </c>
      <c r="C424" s="1">
        <v>44249</v>
      </c>
      <c r="D424" t="s">
        <v>36</v>
      </c>
      <c r="E424" t="s">
        <v>497</v>
      </c>
      <c r="F424" t="s">
        <v>19</v>
      </c>
      <c r="G424" t="s">
        <v>20</v>
      </c>
      <c r="H424" s="3">
        <v>2013</v>
      </c>
      <c r="I424" s="7">
        <v>643000000</v>
      </c>
      <c r="J424" t="s">
        <v>498</v>
      </c>
      <c r="K424" s="4">
        <f>(Q1_Table[[#This Row],[Valuation]]-Q1_Table[[#This Row],[Funding]])/Q1_Table[[#This Row],[Funding]]</f>
        <v>5.2208398133748055</v>
      </c>
    </row>
    <row r="425" spans="1:11" x14ac:dyDescent="0.2">
      <c r="A425" t="s">
        <v>773</v>
      </c>
      <c r="B425" s="2">
        <v>3000000000</v>
      </c>
      <c r="C425" s="1">
        <v>43956</v>
      </c>
      <c r="D425" t="s">
        <v>68</v>
      </c>
      <c r="E425" t="s">
        <v>774</v>
      </c>
      <c r="F425" t="s">
        <v>230</v>
      </c>
      <c r="G425" t="s">
        <v>20</v>
      </c>
      <c r="H425" s="3">
        <v>2015</v>
      </c>
      <c r="I425" s="7">
        <v>483000000</v>
      </c>
      <c r="J425" t="s">
        <v>775</v>
      </c>
      <c r="K425" s="4">
        <f>(Q1_Table[[#This Row],[Valuation]]-Q1_Table[[#This Row],[Funding]])/Q1_Table[[#This Row],[Funding]]</f>
        <v>5.2111801242236027</v>
      </c>
    </row>
    <row r="426" spans="1:11" x14ac:dyDescent="0.2">
      <c r="A426" t="s">
        <v>793</v>
      </c>
      <c r="B426" s="2">
        <v>3000000000</v>
      </c>
      <c r="C426" s="1">
        <v>43605</v>
      </c>
      <c r="D426" t="s">
        <v>46</v>
      </c>
      <c r="E426" t="s">
        <v>794</v>
      </c>
      <c r="F426" t="s">
        <v>19</v>
      </c>
      <c r="G426" t="s">
        <v>20</v>
      </c>
      <c r="H426" s="3">
        <v>2014</v>
      </c>
      <c r="I426" s="7">
        <v>483000000</v>
      </c>
      <c r="J426" t="s">
        <v>795</v>
      </c>
      <c r="K426" s="4">
        <f>(Q1_Table[[#This Row],[Valuation]]-Q1_Table[[#This Row],[Funding]])/Q1_Table[[#This Row],[Funding]]</f>
        <v>5.2111801242236027</v>
      </c>
    </row>
    <row r="427" spans="1:11" x14ac:dyDescent="0.2">
      <c r="A427" t="s">
        <v>1848</v>
      </c>
      <c r="B427" s="2">
        <v>1000000000</v>
      </c>
      <c r="C427" s="1">
        <v>44281</v>
      </c>
      <c r="D427" t="s">
        <v>27</v>
      </c>
      <c r="E427" t="s">
        <v>28</v>
      </c>
      <c r="F427" t="s">
        <v>19</v>
      </c>
      <c r="G427" t="s">
        <v>20</v>
      </c>
      <c r="H427" s="3">
        <v>2016</v>
      </c>
      <c r="I427" s="7">
        <v>161000000</v>
      </c>
      <c r="J427" t="s">
        <v>1849</v>
      </c>
      <c r="K427" s="4">
        <f>(Q1_Table[[#This Row],[Valuation]]-Q1_Table[[#This Row],[Funding]])/Q1_Table[[#This Row],[Funding]]</f>
        <v>5.2111801242236027</v>
      </c>
    </row>
    <row r="428" spans="1:11" x14ac:dyDescent="0.2">
      <c r="A428" t="s">
        <v>2372</v>
      </c>
      <c r="B428" s="2">
        <v>1000000000</v>
      </c>
      <c r="C428" s="1">
        <v>44371</v>
      </c>
      <c r="D428" t="s">
        <v>27</v>
      </c>
      <c r="E428" t="s">
        <v>101</v>
      </c>
      <c r="F428" t="s">
        <v>19</v>
      </c>
      <c r="G428" t="s">
        <v>20</v>
      </c>
      <c r="H428" s="3">
        <v>2012</v>
      </c>
      <c r="I428" s="7">
        <v>161000000</v>
      </c>
      <c r="J428" t="s">
        <v>2373</v>
      </c>
      <c r="K428" s="4">
        <f>(Q1_Table[[#This Row],[Valuation]]-Q1_Table[[#This Row],[Funding]])/Q1_Table[[#This Row],[Funding]]</f>
        <v>5.2111801242236027</v>
      </c>
    </row>
    <row r="429" spans="1:11" x14ac:dyDescent="0.2">
      <c r="A429" t="s">
        <v>828</v>
      </c>
      <c r="B429" s="2">
        <v>3000000000</v>
      </c>
      <c r="C429" s="1">
        <v>44545</v>
      </c>
      <c r="D429" t="s">
        <v>27</v>
      </c>
      <c r="E429" t="s">
        <v>28</v>
      </c>
      <c r="F429" t="s">
        <v>19</v>
      </c>
      <c r="G429" t="s">
        <v>20</v>
      </c>
      <c r="H429" s="3">
        <v>2017</v>
      </c>
      <c r="I429" s="7">
        <v>487000000</v>
      </c>
      <c r="J429" t="s">
        <v>829</v>
      </c>
      <c r="K429" s="4">
        <f>(Q1_Table[[#This Row],[Valuation]]-Q1_Table[[#This Row],[Funding]])/Q1_Table[[#This Row],[Funding]]</f>
        <v>5.1601642710472282</v>
      </c>
    </row>
    <row r="430" spans="1:11" x14ac:dyDescent="0.2">
      <c r="A430" t="s">
        <v>1111</v>
      </c>
      <c r="B430" s="2">
        <v>2000000000</v>
      </c>
      <c r="C430" s="1">
        <v>42123</v>
      </c>
      <c r="D430" t="s">
        <v>124</v>
      </c>
      <c r="E430" t="s">
        <v>98</v>
      </c>
      <c r="F430" t="s">
        <v>19</v>
      </c>
      <c r="G430" t="s">
        <v>20</v>
      </c>
      <c r="H430" s="3">
        <v>2011</v>
      </c>
      <c r="I430" s="7">
        <v>325000000</v>
      </c>
      <c r="J430" t="s">
        <v>1112</v>
      </c>
      <c r="K430" s="4">
        <f>(Q1_Table[[#This Row],[Valuation]]-Q1_Table[[#This Row],[Funding]])/Q1_Table[[#This Row],[Funding]]</f>
        <v>5.1538461538461542</v>
      </c>
    </row>
    <row r="431" spans="1:11" x14ac:dyDescent="0.2">
      <c r="A431" t="s">
        <v>1524</v>
      </c>
      <c r="B431" s="2">
        <v>1000000000</v>
      </c>
      <c r="C431" s="1">
        <v>44293</v>
      </c>
      <c r="D431" t="s">
        <v>36</v>
      </c>
      <c r="E431" t="s">
        <v>1525</v>
      </c>
      <c r="F431" t="s">
        <v>19</v>
      </c>
      <c r="G431" t="s">
        <v>20</v>
      </c>
      <c r="H431" s="3">
        <v>2011</v>
      </c>
      <c r="I431" s="7">
        <v>163000000</v>
      </c>
      <c r="J431" t="s">
        <v>1526</v>
      </c>
      <c r="K431" s="4">
        <f>(Q1_Table[[#This Row],[Valuation]]-Q1_Table[[#This Row],[Funding]])/Q1_Table[[#This Row],[Funding]]</f>
        <v>5.1349693251533743</v>
      </c>
    </row>
    <row r="432" spans="1:11" x14ac:dyDescent="0.2">
      <c r="A432" t="s">
        <v>2364</v>
      </c>
      <c r="B432" s="2">
        <v>1000000000</v>
      </c>
      <c r="C432" s="1">
        <v>44222</v>
      </c>
      <c r="D432" t="s">
        <v>27</v>
      </c>
      <c r="E432" t="s">
        <v>468</v>
      </c>
      <c r="F432" t="s">
        <v>19</v>
      </c>
      <c r="G432" t="s">
        <v>20</v>
      </c>
      <c r="H432" s="3">
        <v>2018</v>
      </c>
      <c r="I432" s="7">
        <v>163000000</v>
      </c>
      <c r="J432" t="s">
        <v>2365</v>
      </c>
      <c r="K432" s="4">
        <f>(Q1_Table[[#This Row],[Valuation]]-Q1_Table[[#This Row],[Funding]])/Q1_Table[[#This Row],[Funding]]</f>
        <v>5.1349693251533743</v>
      </c>
    </row>
    <row r="433" spans="1:11" x14ac:dyDescent="0.2">
      <c r="A433" t="s">
        <v>2421</v>
      </c>
      <c r="B433" s="2">
        <v>1000000000</v>
      </c>
      <c r="C433" s="1">
        <v>44503</v>
      </c>
      <c r="D433" t="s">
        <v>36</v>
      </c>
      <c r="E433" t="s">
        <v>590</v>
      </c>
      <c r="F433" t="s">
        <v>19</v>
      </c>
      <c r="G433" t="s">
        <v>20</v>
      </c>
      <c r="H433" s="3">
        <v>2009</v>
      </c>
      <c r="I433" s="7">
        <v>163000000</v>
      </c>
      <c r="J433" t="s">
        <v>2422</v>
      </c>
      <c r="K433" s="4">
        <f>(Q1_Table[[#This Row],[Valuation]]-Q1_Table[[#This Row],[Funding]])/Q1_Table[[#This Row],[Funding]]</f>
        <v>5.1349693251533743</v>
      </c>
    </row>
    <row r="434" spans="1:11" x14ac:dyDescent="0.2">
      <c r="A434" t="s">
        <v>1529</v>
      </c>
      <c r="B434" s="2">
        <v>1000000000</v>
      </c>
      <c r="C434" s="1">
        <v>44349</v>
      </c>
      <c r="D434" t="s">
        <v>36</v>
      </c>
      <c r="E434" t="s">
        <v>77</v>
      </c>
      <c r="F434" t="s">
        <v>13</v>
      </c>
      <c r="G434" t="s">
        <v>14</v>
      </c>
      <c r="H434" s="3">
        <v>2011</v>
      </c>
      <c r="I434" s="7">
        <v>164000000</v>
      </c>
      <c r="J434" t="s">
        <v>1530</v>
      </c>
      <c r="K434" s="4">
        <f>(Q1_Table[[#This Row],[Valuation]]-Q1_Table[[#This Row],[Funding]])/Q1_Table[[#This Row],[Funding]]</f>
        <v>5.0975609756097562</v>
      </c>
    </row>
    <row r="435" spans="1:11" x14ac:dyDescent="0.2">
      <c r="A435" t="s">
        <v>530</v>
      </c>
      <c r="B435" s="2">
        <v>4000000000</v>
      </c>
      <c r="C435" s="1">
        <v>44340</v>
      </c>
      <c r="D435" t="s">
        <v>97</v>
      </c>
      <c r="E435" t="s">
        <v>101</v>
      </c>
      <c r="F435" t="s">
        <v>19</v>
      </c>
      <c r="G435" t="s">
        <v>20</v>
      </c>
      <c r="H435" s="3">
        <v>2006</v>
      </c>
      <c r="I435" s="7">
        <v>657000000</v>
      </c>
      <c r="J435" t="s">
        <v>531</v>
      </c>
      <c r="K435" s="4">
        <f>(Q1_Table[[#This Row],[Valuation]]-Q1_Table[[#This Row],[Funding]])/Q1_Table[[#This Row],[Funding]]</f>
        <v>5.0882800608828003</v>
      </c>
    </row>
    <row r="436" spans="1:11" x14ac:dyDescent="0.2">
      <c r="A436" t="s">
        <v>419</v>
      </c>
      <c r="B436" s="2">
        <v>5000000000</v>
      </c>
      <c r="C436" s="1">
        <v>44183</v>
      </c>
      <c r="D436" t="s">
        <v>27</v>
      </c>
      <c r="E436" t="s">
        <v>420</v>
      </c>
      <c r="F436" t="s">
        <v>421</v>
      </c>
      <c r="G436" t="s">
        <v>413</v>
      </c>
      <c r="H436" s="3">
        <v>2012</v>
      </c>
      <c r="I436" s="7">
        <v>824000000</v>
      </c>
      <c r="J436" t="s">
        <v>422</v>
      </c>
      <c r="K436" s="4">
        <f>(Q1_Table[[#This Row],[Valuation]]-Q1_Table[[#This Row],[Funding]])/Q1_Table[[#This Row],[Funding]]</f>
        <v>5.0679611650485441</v>
      </c>
    </row>
    <row r="437" spans="1:11" x14ac:dyDescent="0.2">
      <c r="A437" t="s">
        <v>2069</v>
      </c>
      <c r="B437" s="2">
        <v>1000000000</v>
      </c>
      <c r="C437" s="1">
        <v>44285</v>
      </c>
      <c r="D437" t="s">
        <v>36</v>
      </c>
      <c r="E437" t="s">
        <v>246</v>
      </c>
      <c r="F437" t="s">
        <v>19</v>
      </c>
      <c r="G437" t="s">
        <v>20</v>
      </c>
      <c r="H437" s="3">
        <v>2016</v>
      </c>
      <c r="I437" s="7">
        <v>165000000</v>
      </c>
      <c r="J437" t="s">
        <v>2070</v>
      </c>
      <c r="K437" s="4">
        <f>(Q1_Table[[#This Row],[Valuation]]-Q1_Table[[#This Row],[Funding]])/Q1_Table[[#This Row],[Funding]]</f>
        <v>5.0606060606060606</v>
      </c>
    </row>
    <row r="438" spans="1:11" x14ac:dyDescent="0.2">
      <c r="A438" t="s">
        <v>1776</v>
      </c>
      <c r="B438" s="2">
        <v>1000000000</v>
      </c>
      <c r="C438" s="1">
        <v>44587</v>
      </c>
      <c r="D438" t="s">
        <v>27</v>
      </c>
      <c r="E438" t="s">
        <v>28</v>
      </c>
      <c r="F438" t="s">
        <v>19</v>
      </c>
      <c r="G438" t="s">
        <v>20</v>
      </c>
      <c r="H438" s="3">
        <v>2014</v>
      </c>
      <c r="I438" s="7">
        <v>165000000</v>
      </c>
      <c r="J438" t="s">
        <v>1777</v>
      </c>
      <c r="K438" s="4">
        <f>(Q1_Table[[#This Row],[Valuation]]-Q1_Table[[#This Row],[Funding]])/Q1_Table[[#This Row],[Funding]]</f>
        <v>5.0606060606060606</v>
      </c>
    </row>
    <row r="439" spans="1:11" x14ac:dyDescent="0.2">
      <c r="A439" t="s">
        <v>1663</v>
      </c>
      <c r="B439" s="2">
        <v>1000000000</v>
      </c>
      <c r="C439" s="1">
        <v>44550</v>
      </c>
      <c r="D439" t="s">
        <v>36</v>
      </c>
      <c r="E439" t="s">
        <v>282</v>
      </c>
      <c r="F439" t="s">
        <v>230</v>
      </c>
      <c r="G439" t="s">
        <v>20</v>
      </c>
      <c r="H439" s="3">
        <v>2018</v>
      </c>
      <c r="I439" s="7">
        <v>165000000</v>
      </c>
      <c r="J439" t="s">
        <v>1664</v>
      </c>
      <c r="K439" s="4">
        <f>(Q1_Table[[#This Row],[Valuation]]-Q1_Table[[#This Row],[Funding]])/Q1_Table[[#This Row],[Funding]]</f>
        <v>5.0606060606060606</v>
      </c>
    </row>
    <row r="440" spans="1:11" x14ac:dyDescent="0.2">
      <c r="A440" t="s">
        <v>714</v>
      </c>
      <c r="B440" s="2">
        <v>3000000000</v>
      </c>
      <c r="C440" s="1">
        <v>44258</v>
      </c>
      <c r="D440" t="s">
        <v>36</v>
      </c>
      <c r="E440" t="s">
        <v>516</v>
      </c>
      <c r="F440" t="s">
        <v>19</v>
      </c>
      <c r="G440" t="s">
        <v>20</v>
      </c>
      <c r="H440" s="3">
        <v>2012</v>
      </c>
      <c r="I440" s="7">
        <v>496000000</v>
      </c>
      <c r="J440" t="s">
        <v>715</v>
      </c>
      <c r="K440" s="4">
        <f>(Q1_Table[[#This Row],[Valuation]]-Q1_Table[[#This Row],[Funding]])/Q1_Table[[#This Row],[Funding]]</f>
        <v>5.0483870967741939</v>
      </c>
    </row>
    <row r="441" spans="1:11" x14ac:dyDescent="0.2">
      <c r="A441" t="s">
        <v>876</v>
      </c>
      <c r="B441" s="2">
        <v>3000000000</v>
      </c>
      <c r="C441" s="1">
        <v>44390</v>
      </c>
      <c r="D441" t="s">
        <v>27</v>
      </c>
      <c r="E441" t="s">
        <v>28</v>
      </c>
      <c r="F441" t="s">
        <v>19</v>
      </c>
      <c r="G441" t="s">
        <v>20</v>
      </c>
      <c r="H441" s="3">
        <v>2016</v>
      </c>
      <c r="I441" s="7">
        <v>496000000</v>
      </c>
      <c r="J441" t="s">
        <v>877</v>
      </c>
      <c r="K441" s="4">
        <f>(Q1_Table[[#This Row],[Valuation]]-Q1_Table[[#This Row],[Funding]])/Q1_Table[[#This Row],[Funding]]</f>
        <v>5.0483870967741939</v>
      </c>
    </row>
    <row r="442" spans="1:11" x14ac:dyDescent="0.2">
      <c r="A442" t="s">
        <v>1065</v>
      </c>
      <c r="B442" s="2">
        <v>2000000000</v>
      </c>
      <c r="C442" s="1">
        <v>44180</v>
      </c>
      <c r="D442" t="s">
        <v>36</v>
      </c>
      <c r="E442" t="s">
        <v>437</v>
      </c>
      <c r="F442" t="s">
        <v>19</v>
      </c>
      <c r="G442" t="s">
        <v>20</v>
      </c>
      <c r="H442" s="3">
        <v>2010</v>
      </c>
      <c r="I442" s="7">
        <v>331000000</v>
      </c>
      <c r="J442" t="s">
        <v>1066</v>
      </c>
      <c r="K442" s="4">
        <f>(Q1_Table[[#This Row],[Valuation]]-Q1_Table[[#This Row],[Funding]])/Q1_Table[[#This Row],[Funding]]</f>
        <v>5.0422960725075532</v>
      </c>
    </row>
    <row r="443" spans="1:11" x14ac:dyDescent="0.2">
      <c r="A443" t="s">
        <v>567</v>
      </c>
      <c r="B443" s="2">
        <v>4000000000</v>
      </c>
      <c r="C443" s="1">
        <v>43228</v>
      </c>
      <c r="D443" t="s">
        <v>36</v>
      </c>
      <c r="E443" t="s">
        <v>516</v>
      </c>
      <c r="F443" t="s">
        <v>19</v>
      </c>
      <c r="G443" t="s">
        <v>20</v>
      </c>
      <c r="H443" s="3">
        <v>2012</v>
      </c>
      <c r="I443" s="7">
        <v>664000000</v>
      </c>
      <c r="J443" t="s">
        <v>568</v>
      </c>
      <c r="K443" s="4">
        <f>(Q1_Table[[#This Row],[Valuation]]-Q1_Table[[#This Row],[Funding]])/Q1_Table[[#This Row],[Funding]]</f>
        <v>5.024096385542169</v>
      </c>
    </row>
    <row r="444" spans="1:11" x14ac:dyDescent="0.2">
      <c r="A444" t="s">
        <v>1939</v>
      </c>
      <c r="B444" s="2">
        <v>1000000000</v>
      </c>
      <c r="C444" s="1">
        <v>44574</v>
      </c>
      <c r="D444" t="s">
        <v>68</v>
      </c>
      <c r="E444" t="s">
        <v>1940</v>
      </c>
      <c r="F444" t="s">
        <v>70</v>
      </c>
      <c r="G444" t="s">
        <v>14</v>
      </c>
      <c r="H444" s="3">
        <v>2012</v>
      </c>
      <c r="I444" s="7">
        <v>166000000</v>
      </c>
      <c r="J444" t="s">
        <v>1941</v>
      </c>
      <c r="K444" s="4">
        <f>(Q1_Table[[#This Row],[Valuation]]-Q1_Table[[#This Row],[Funding]])/Q1_Table[[#This Row],[Funding]]</f>
        <v>5.024096385542169</v>
      </c>
    </row>
    <row r="445" spans="1:11" x14ac:dyDescent="0.2">
      <c r="A445" t="s">
        <v>1756</v>
      </c>
      <c r="B445" s="2">
        <v>1000000000</v>
      </c>
      <c r="C445" s="1">
        <v>44636</v>
      </c>
      <c r="D445" t="s">
        <v>36</v>
      </c>
      <c r="E445" t="s">
        <v>304</v>
      </c>
      <c r="F445" t="s">
        <v>38</v>
      </c>
      <c r="G445" t="s">
        <v>39</v>
      </c>
      <c r="H445" s="3">
        <v>2016</v>
      </c>
      <c r="I445" s="7">
        <v>166000000</v>
      </c>
      <c r="J445" t="s">
        <v>1757</v>
      </c>
      <c r="K445" s="4">
        <f>(Q1_Table[[#This Row],[Valuation]]-Q1_Table[[#This Row],[Funding]])/Q1_Table[[#This Row],[Funding]]</f>
        <v>5.024096385542169</v>
      </c>
    </row>
    <row r="446" spans="1:11" x14ac:dyDescent="0.2">
      <c r="A446" t="s">
        <v>2312</v>
      </c>
      <c r="B446" s="2">
        <v>1000000000</v>
      </c>
      <c r="C446" s="1">
        <v>44573</v>
      </c>
      <c r="D446" t="s">
        <v>11</v>
      </c>
      <c r="E446" t="s">
        <v>594</v>
      </c>
      <c r="F446" t="s">
        <v>19</v>
      </c>
      <c r="G446" t="s">
        <v>20</v>
      </c>
      <c r="H446" s="3">
        <v>2016</v>
      </c>
      <c r="I446" s="7">
        <v>166000000</v>
      </c>
      <c r="J446" t="s">
        <v>2313</v>
      </c>
      <c r="K446" s="4">
        <f>(Q1_Table[[#This Row],[Valuation]]-Q1_Table[[#This Row],[Funding]])/Q1_Table[[#This Row],[Funding]]</f>
        <v>5.024096385542169</v>
      </c>
    </row>
    <row r="447" spans="1:11" x14ac:dyDescent="0.2">
      <c r="A447" t="s">
        <v>116</v>
      </c>
      <c r="B447" s="2">
        <v>12000000000</v>
      </c>
      <c r="C447" s="1">
        <v>44281</v>
      </c>
      <c r="D447" t="s">
        <v>23</v>
      </c>
      <c r="E447" t="s">
        <v>117</v>
      </c>
      <c r="F447" t="s">
        <v>118</v>
      </c>
      <c r="G447" t="s">
        <v>33</v>
      </c>
      <c r="H447" s="3">
        <v>2015</v>
      </c>
      <c r="I447" s="7">
        <v>2000000000</v>
      </c>
      <c r="J447" t="s">
        <v>119</v>
      </c>
      <c r="K447" s="4">
        <f>(Q1_Table[[#This Row],[Valuation]]-Q1_Table[[#This Row],[Funding]])/Q1_Table[[#This Row],[Funding]]</f>
        <v>5</v>
      </c>
    </row>
    <row r="448" spans="1:11" x14ac:dyDescent="0.2">
      <c r="A448" t="s">
        <v>323</v>
      </c>
      <c r="B448" s="2">
        <v>6000000000</v>
      </c>
      <c r="C448" s="1">
        <v>44334</v>
      </c>
      <c r="D448" t="s">
        <v>23</v>
      </c>
      <c r="E448" t="s">
        <v>315</v>
      </c>
      <c r="F448" t="s">
        <v>316</v>
      </c>
      <c r="G448" t="s">
        <v>33</v>
      </c>
      <c r="H448" s="3">
        <v>2014</v>
      </c>
      <c r="I448" s="7">
        <v>1000000000</v>
      </c>
      <c r="J448" t="s">
        <v>324</v>
      </c>
      <c r="K448" s="4">
        <f>(Q1_Table[[#This Row],[Valuation]]-Q1_Table[[#This Row],[Funding]])/Q1_Table[[#This Row],[Funding]]</f>
        <v>5</v>
      </c>
    </row>
    <row r="449" spans="1:11" x14ac:dyDescent="0.2">
      <c r="A449" t="s">
        <v>328</v>
      </c>
      <c r="B449" s="2">
        <v>6000000000</v>
      </c>
      <c r="C449" s="1">
        <v>43675</v>
      </c>
      <c r="D449" t="s">
        <v>11</v>
      </c>
      <c r="E449" t="s">
        <v>160</v>
      </c>
      <c r="F449" t="s">
        <v>19</v>
      </c>
      <c r="G449" t="s">
        <v>20</v>
      </c>
      <c r="H449" s="3">
        <v>2012</v>
      </c>
      <c r="I449" s="7">
        <v>1000000000</v>
      </c>
      <c r="J449" t="s">
        <v>329</v>
      </c>
      <c r="K449" s="4">
        <f>(Q1_Table[[#This Row],[Valuation]]-Q1_Table[[#This Row],[Funding]])/Q1_Table[[#This Row],[Funding]]</f>
        <v>5</v>
      </c>
    </row>
    <row r="450" spans="1:11" x14ac:dyDescent="0.2">
      <c r="A450" t="s">
        <v>342</v>
      </c>
      <c r="B450" s="2">
        <v>6000000000</v>
      </c>
      <c r="C450" s="1">
        <v>42467</v>
      </c>
      <c r="D450" t="s">
        <v>23</v>
      </c>
      <c r="E450" t="s">
        <v>12</v>
      </c>
      <c r="F450" t="s">
        <v>13</v>
      </c>
      <c r="G450" t="s">
        <v>14</v>
      </c>
      <c r="H450" s="3">
        <v>2001</v>
      </c>
      <c r="I450" s="7">
        <v>1000000000</v>
      </c>
      <c r="J450" t="s">
        <v>343</v>
      </c>
      <c r="K450" s="4">
        <f>(Q1_Table[[#This Row],[Valuation]]-Q1_Table[[#This Row],[Funding]])/Q1_Table[[#This Row],[Funding]]</f>
        <v>5</v>
      </c>
    </row>
    <row r="451" spans="1:11" x14ac:dyDescent="0.2">
      <c r="A451" t="s">
        <v>336</v>
      </c>
      <c r="B451" s="2">
        <v>6000000000</v>
      </c>
      <c r="C451" s="1">
        <v>40635</v>
      </c>
      <c r="D451" t="s">
        <v>36</v>
      </c>
      <c r="E451" t="s">
        <v>326</v>
      </c>
      <c r="F451" t="s">
        <v>19</v>
      </c>
      <c r="G451" t="s">
        <v>20</v>
      </c>
      <c r="H451" s="3">
        <v>1994</v>
      </c>
      <c r="I451" s="7">
        <v>1000000000</v>
      </c>
      <c r="J451" t="s">
        <v>337</v>
      </c>
      <c r="K451" s="4">
        <f>(Q1_Table[[#This Row],[Valuation]]-Q1_Table[[#This Row],[Funding]])/Q1_Table[[#This Row],[Funding]]</f>
        <v>5</v>
      </c>
    </row>
    <row r="452" spans="1:11" x14ac:dyDescent="0.2">
      <c r="A452" t="s">
        <v>297</v>
      </c>
      <c r="B452" s="2">
        <v>6000000000</v>
      </c>
      <c r="C452" s="1">
        <v>42269</v>
      </c>
      <c r="D452" t="s">
        <v>97</v>
      </c>
      <c r="E452" t="s">
        <v>298</v>
      </c>
      <c r="F452" t="s">
        <v>13</v>
      </c>
      <c r="G452" t="s">
        <v>14</v>
      </c>
      <c r="H452" s="3">
        <v>2010</v>
      </c>
      <c r="I452" s="7">
        <v>1000000000</v>
      </c>
      <c r="J452" t="s">
        <v>299</v>
      </c>
      <c r="K452" s="4">
        <f>(Q1_Table[[#This Row],[Valuation]]-Q1_Table[[#This Row],[Funding]])/Q1_Table[[#This Row],[Funding]]</f>
        <v>5</v>
      </c>
    </row>
    <row r="453" spans="1:11" x14ac:dyDescent="0.2">
      <c r="A453" t="s">
        <v>824</v>
      </c>
      <c r="B453" s="2">
        <v>3000000000</v>
      </c>
      <c r="C453" s="1">
        <v>42493</v>
      </c>
      <c r="D453" t="s">
        <v>68</v>
      </c>
      <c r="E453" t="s">
        <v>163</v>
      </c>
      <c r="F453" t="s">
        <v>19</v>
      </c>
      <c r="G453" t="s">
        <v>20</v>
      </c>
      <c r="H453" s="3">
        <v>2007</v>
      </c>
      <c r="I453" s="7">
        <v>500000000</v>
      </c>
      <c r="J453" t="s">
        <v>825</v>
      </c>
      <c r="K453" s="4">
        <f>(Q1_Table[[#This Row],[Valuation]]-Q1_Table[[#This Row],[Funding]])/Q1_Table[[#This Row],[Funding]]</f>
        <v>5</v>
      </c>
    </row>
    <row r="454" spans="1:11" x14ac:dyDescent="0.2">
      <c r="A454" t="s">
        <v>668</v>
      </c>
      <c r="B454" s="2">
        <v>3000000000</v>
      </c>
      <c r="C454" s="1">
        <v>44356</v>
      </c>
      <c r="D454" t="s">
        <v>201</v>
      </c>
      <c r="E454" t="s">
        <v>669</v>
      </c>
      <c r="F454" t="s">
        <v>19</v>
      </c>
      <c r="G454" t="s">
        <v>20</v>
      </c>
      <c r="H454" s="3">
        <v>2019</v>
      </c>
      <c r="I454" s="7">
        <v>500000000</v>
      </c>
      <c r="J454" t="s">
        <v>670</v>
      </c>
      <c r="K454" s="4">
        <f>(Q1_Table[[#This Row],[Valuation]]-Q1_Table[[#This Row],[Funding]])/Q1_Table[[#This Row],[Funding]]</f>
        <v>5</v>
      </c>
    </row>
    <row r="455" spans="1:11" x14ac:dyDescent="0.2">
      <c r="A455" t="s">
        <v>587</v>
      </c>
      <c r="B455" s="2">
        <v>4000000000</v>
      </c>
      <c r="C455" s="1">
        <v>43353</v>
      </c>
      <c r="D455" t="s">
        <v>213</v>
      </c>
      <c r="E455" t="s">
        <v>257</v>
      </c>
      <c r="F455" t="s">
        <v>19</v>
      </c>
      <c r="G455" t="s">
        <v>20</v>
      </c>
      <c r="H455" s="3">
        <v>2014</v>
      </c>
      <c r="I455" s="7">
        <v>667000000</v>
      </c>
      <c r="J455" t="s">
        <v>588</v>
      </c>
      <c r="K455" s="4">
        <f>(Q1_Table[[#This Row],[Valuation]]-Q1_Table[[#This Row],[Funding]])/Q1_Table[[#This Row],[Funding]]</f>
        <v>4.9970014992503744</v>
      </c>
    </row>
    <row r="456" spans="1:11" x14ac:dyDescent="0.2">
      <c r="A456" t="s">
        <v>1215</v>
      </c>
      <c r="B456" s="2">
        <v>2000000000</v>
      </c>
      <c r="C456" s="1">
        <v>44405</v>
      </c>
      <c r="D456" t="s">
        <v>36</v>
      </c>
      <c r="E456" t="s">
        <v>28</v>
      </c>
      <c r="F456" t="s">
        <v>19</v>
      </c>
      <c r="G456" t="s">
        <v>20</v>
      </c>
      <c r="H456" s="3">
        <v>2012</v>
      </c>
      <c r="I456" s="7">
        <v>334000000</v>
      </c>
      <c r="J456" t="s">
        <v>1216</v>
      </c>
      <c r="K456" s="4">
        <f>(Q1_Table[[#This Row],[Valuation]]-Q1_Table[[#This Row],[Funding]])/Q1_Table[[#This Row],[Funding]]</f>
        <v>4.9880239520958085</v>
      </c>
    </row>
    <row r="457" spans="1:11" x14ac:dyDescent="0.2">
      <c r="A457" t="s">
        <v>1800</v>
      </c>
      <c r="B457" s="2">
        <v>1000000000</v>
      </c>
      <c r="C457" s="1">
        <v>44620</v>
      </c>
      <c r="D457" t="s">
        <v>36</v>
      </c>
      <c r="E457" t="s">
        <v>117</v>
      </c>
      <c r="F457" t="s">
        <v>118</v>
      </c>
      <c r="G457" t="s">
        <v>33</v>
      </c>
      <c r="H457" s="3">
        <v>2012</v>
      </c>
      <c r="I457" s="7">
        <v>167000000</v>
      </c>
      <c r="J457" t="s">
        <v>1801</v>
      </c>
      <c r="K457" s="4">
        <f>(Q1_Table[[#This Row],[Valuation]]-Q1_Table[[#This Row],[Funding]])/Q1_Table[[#This Row],[Funding]]</f>
        <v>4.9880239520958085</v>
      </c>
    </row>
    <row r="458" spans="1:11" x14ac:dyDescent="0.2">
      <c r="A458" t="s">
        <v>1878</v>
      </c>
      <c r="B458" s="2">
        <v>1000000000</v>
      </c>
      <c r="C458" s="1">
        <v>44238</v>
      </c>
      <c r="D458" t="s">
        <v>97</v>
      </c>
      <c r="E458" t="s">
        <v>28</v>
      </c>
      <c r="F458" t="s">
        <v>19</v>
      </c>
      <c r="G458" t="s">
        <v>20</v>
      </c>
      <c r="H458" s="3">
        <v>2017</v>
      </c>
      <c r="I458" s="7">
        <v>167000000</v>
      </c>
      <c r="J458" t="s">
        <v>1879</v>
      </c>
      <c r="K458" s="4">
        <f>(Q1_Table[[#This Row],[Valuation]]-Q1_Table[[#This Row],[Funding]])/Q1_Table[[#This Row],[Funding]]</f>
        <v>4.9880239520958085</v>
      </c>
    </row>
    <row r="459" spans="1:11" x14ac:dyDescent="0.2">
      <c r="A459" t="s">
        <v>2330</v>
      </c>
      <c r="B459" s="2">
        <v>1000000000</v>
      </c>
      <c r="C459" s="1">
        <v>44508</v>
      </c>
      <c r="D459" t="s">
        <v>49</v>
      </c>
      <c r="E459" t="s">
        <v>208</v>
      </c>
      <c r="F459" t="s">
        <v>149</v>
      </c>
      <c r="G459" t="s">
        <v>33</v>
      </c>
      <c r="H459" s="3">
        <v>2020</v>
      </c>
      <c r="I459" s="7">
        <v>167000000</v>
      </c>
      <c r="J459" t="s">
        <v>2331</v>
      </c>
      <c r="K459" s="4">
        <f>(Q1_Table[[#This Row],[Valuation]]-Q1_Table[[#This Row],[Funding]])/Q1_Table[[#This Row],[Funding]]</f>
        <v>4.9880239520958085</v>
      </c>
    </row>
    <row r="460" spans="1:11" x14ac:dyDescent="0.2">
      <c r="A460" t="s">
        <v>730</v>
      </c>
      <c r="B460" s="2">
        <v>3000000000</v>
      </c>
      <c r="C460" s="1">
        <v>44224</v>
      </c>
      <c r="D460" t="s">
        <v>52</v>
      </c>
      <c r="E460" t="s">
        <v>731</v>
      </c>
      <c r="F460" t="s">
        <v>19</v>
      </c>
      <c r="G460" t="s">
        <v>20</v>
      </c>
      <c r="H460" s="3">
        <v>2015</v>
      </c>
      <c r="I460" s="7">
        <v>507000000</v>
      </c>
      <c r="J460" t="s">
        <v>732</v>
      </c>
      <c r="K460" s="4">
        <f>(Q1_Table[[#This Row],[Valuation]]-Q1_Table[[#This Row],[Funding]])/Q1_Table[[#This Row],[Funding]]</f>
        <v>4.9171597633136095</v>
      </c>
    </row>
    <row r="461" spans="1:11" x14ac:dyDescent="0.2">
      <c r="A461" t="s">
        <v>1937</v>
      </c>
      <c r="B461" s="2">
        <v>1000000000</v>
      </c>
      <c r="C461" s="1">
        <v>44482</v>
      </c>
      <c r="D461" t="s">
        <v>36</v>
      </c>
      <c r="E461" t="s">
        <v>497</v>
      </c>
      <c r="F461" t="s">
        <v>19</v>
      </c>
      <c r="G461" t="s">
        <v>20</v>
      </c>
      <c r="H461" s="3">
        <v>2014</v>
      </c>
      <c r="I461" s="7">
        <v>169000000</v>
      </c>
      <c r="J461" t="s">
        <v>1938</v>
      </c>
      <c r="K461" s="4">
        <f>(Q1_Table[[#This Row],[Valuation]]-Q1_Table[[#This Row],[Funding]])/Q1_Table[[#This Row],[Funding]]</f>
        <v>4.9171597633136095</v>
      </c>
    </row>
    <row r="462" spans="1:11" x14ac:dyDescent="0.2">
      <c r="A462" t="s">
        <v>1671</v>
      </c>
      <c r="B462" s="2">
        <v>1000000000</v>
      </c>
      <c r="C462" s="1">
        <v>44196</v>
      </c>
      <c r="D462" t="s">
        <v>36</v>
      </c>
      <c r="E462" t="s">
        <v>28</v>
      </c>
      <c r="F462" t="s">
        <v>19</v>
      </c>
      <c r="G462" t="s">
        <v>20</v>
      </c>
      <c r="H462" s="3">
        <v>2007</v>
      </c>
      <c r="I462" s="7">
        <v>169000000</v>
      </c>
      <c r="J462" t="s">
        <v>1672</v>
      </c>
      <c r="K462" s="4">
        <f>(Q1_Table[[#This Row],[Valuation]]-Q1_Table[[#This Row],[Funding]])/Q1_Table[[#This Row],[Funding]]</f>
        <v>4.9171597633136095</v>
      </c>
    </row>
    <row r="463" spans="1:11" x14ac:dyDescent="0.2">
      <c r="A463" t="s">
        <v>1453</v>
      </c>
      <c r="B463" s="2">
        <v>2000000000</v>
      </c>
      <c r="C463" s="1">
        <v>44510</v>
      </c>
      <c r="D463" t="s">
        <v>27</v>
      </c>
      <c r="E463" t="s">
        <v>42</v>
      </c>
      <c r="F463" t="s">
        <v>43</v>
      </c>
      <c r="G463" t="s">
        <v>33</v>
      </c>
      <c r="H463" s="3">
        <v>2018</v>
      </c>
      <c r="I463" s="7">
        <v>339000000</v>
      </c>
      <c r="J463" t="s">
        <v>1454</v>
      </c>
      <c r="K463" s="4">
        <f>(Q1_Table[[#This Row],[Valuation]]-Q1_Table[[#This Row],[Funding]])/Q1_Table[[#This Row],[Funding]]</f>
        <v>4.8997050147492622</v>
      </c>
    </row>
    <row r="464" spans="1:11" x14ac:dyDescent="0.2">
      <c r="A464" t="s">
        <v>952</v>
      </c>
      <c r="B464" s="2">
        <v>2000000000</v>
      </c>
      <c r="C464" s="1">
        <v>42397</v>
      </c>
      <c r="D464" t="s">
        <v>97</v>
      </c>
      <c r="E464" t="s">
        <v>953</v>
      </c>
      <c r="F464" t="s">
        <v>666</v>
      </c>
      <c r="G464" t="s">
        <v>33</v>
      </c>
      <c r="H464" s="3">
        <v>2012</v>
      </c>
      <c r="I464" s="7">
        <v>340000000</v>
      </c>
      <c r="J464" t="s">
        <v>954</v>
      </c>
      <c r="K464" s="4">
        <f>(Q1_Table[[#This Row],[Valuation]]-Q1_Table[[#This Row],[Funding]])/Q1_Table[[#This Row],[Funding]]</f>
        <v>4.882352941176471</v>
      </c>
    </row>
    <row r="465" spans="1:11" x14ac:dyDescent="0.2">
      <c r="A465" t="s">
        <v>1067</v>
      </c>
      <c r="B465" s="2">
        <v>2000000000</v>
      </c>
      <c r="C465" s="1">
        <v>44340</v>
      </c>
      <c r="D465" t="s">
        <v>27</v>
      </c>
      <c r="E465" t="s">
        <v>28</v>
      </c>
      <c r="F465" t="s">
        <v>19</v>
      </c>
      <c r="G465" t="s">
        <v>20</v>
      </c>
      <c r="H465" s="3">
        <v>2015</v>
      </c>
      <c r="I465" s="7">
        <v>340000000</v>
      </c>
      <c r="J465" t="s">
        <v>1068</v>
      </c>
      <c r="K465" s="4">
        <f>(Q1_Table[[#This Row],[Valuation]]-Q1_Table[[#This Row],[Funding]])/Q1_Table[[#This Row],[Funding]]</f>
        <v>4.882352941176471</v>
      </c>
    </row>
    <row r="466" spans="1:11" x14ac:dyDescent="0.2">
      <c r="A466" t="s">
        <v>2047</v>
      </c>
      <c r="B466" s="2">
        <v>1000000000</v>
      </c>
      <c r="C466" s="1">
        <v>43410</v>
      </c>
      <c r="D466" t="s">
        <v>124</v>
      </c>
      <c r="E466" t="s">
        <v>309</v>
      </c>
      <c r="F466" t="s">
        <v>310</v>
      </c>
      <c r="G466" t="s">
        <v>33</v>
      </c>
      <c r="H466" s="3">
        <v>2011</v>
      </c>
      <c r="I466" s="7">
        <v>170000000</v>
      </c>
      <c r="J466" t="s">
        <v>2048</v>
      </c>
      <c r="K466" s="4">
        <f>(Q1_Table[[#This Row],[Valuation]]-Q1_Table[[#This Row],[Funding]])/Q1_Table[[#This Row],[Funding]]</f>
        <v>4.882352941176471</v>
      </c>
    </row>
    <row r="467" spans="1:11" x14ac:dyDescent="0.2">
      <c r="A467" t="s">
        <v>1659</v>
      </c>
      <c r="B467" s="2">
        <v>1000000000</v>
      </c>
      <c r="C467" s="1">
        <v>44572</v>
      </c>
      <c r="D467" t="s">
        <v>36</v>
      </c>
      <c r="E467" t="s">
        <v>28</v>
      </c>
      <c r="F467" t="s">
        <v>19</v>
      </c>
      <c r="G467" t="s">
        <v>20</v>
      </c>
      <c r="H467" s="3">
        <v>2013</v>
      </c>
      <c r="I467" s="7">
        <v>170000000</v>
      </c>
      <c r="J467" t="s">
        <v>1660</v>
      </c>
      <c r="K467" s="4">
        <f>(Q1_Table[[#This Row],[Valuation]]-Q1_Table[[#This Row],[Funding]])/Q1_Table[[#This Row],[Funding]]</f>
        <v>4.882352941176471</v>
      </c>
    </row>
    <row r="468" spans="1:11" x14ac:dyDescent="0.2">
      <c r="A468" t="s">
        <v>1329</v>
      </c>
      <c r="B468" s="2">
        <v>2000000000</v>
      </c>
      <c r="C468" s="1">
        <v>44447</v>
      </c>
      <c r="D468" t="s">
        <v>36</v>
      </c>
      <c r="E468" t="s">
        <v>224</v>
      </c>
      <c r="F468" t="s">
        <v>19</v>
      </c>
      <c r="G468" t="s">
        <v>20</v>
      </c>
      <c r="H468" s="3">
        <v>2014</v>
      </c>
      <c r="I468" s="7">
        <v>341000000</v>
      </c>
      <c r="J468" t="s">
        <v>1330</v>
      </c>
      <c r="K468" s="4">
        <f>(Q1_Table[[#This Row],[Valuation]]-Q1_Table[[#This Row],[Funding]])/Q1_Table[[#This Row],[Funding]]</f>
        <v>4.8651026392961878</v>
      </c>
    </row>
    <row r="469" spans="1:11" x14ac:dyDescent="0.2">
      <c r="A469" t="s">
        <v>1374</v>
      </c>
      <c r="B469" s="2">
        <v>2000000000</v>
      </c>
      <c r="C469" s="1">
        <v>44362</v>
      </c>
      <c r="D469" t="s">
        <v>36</v>
      </c>
      <c r="E469" t="s">
        <v>28</v>
      </c>
      <c r="F469" t="s">
        <v>19</v>
      </c>
      <c r="G469" t="s">
        <v>20</v>
      </c>
      <c r="H469" s="3">
        <v>2013</v>
      </c>
      <c r="I469" s="7">
        <v>342000000</v>
      </c>
      <c r="J469" t="s">
        <v>1375</v>
      </c>
      <c r="K469" s="4">
        <f>(Q1_Table[[#This Row],[Valuation]]-Q1_Table[[#This Row],[Funding]])/Q1_Table[[#This Row],[Funding]]</f>
        <v>4.8479532163742691</v>
      </c>
    </row>
    <row r="470" spans="1:11" x14ac:dyDescent="0.2">
      <c r="A470" t="s">
        <v>1546</v>
      </c>
      <c r="B470" s="2">
        <v>1000000000</v>
      </c>
      <c r="C470" s="1">
        <v>44545</v>
      </c>
      <c r="D470" t="s">
        <v>701</v>
      </c>
      <c r="E470" t="s">
        <v>369</v>
      </c>
      <c r="F470" t="s">
        <v>13</v>
      </c>
      <c r="G470" t="s">
        <v>14</v>
      </c>
      <c r="H470" s="3">
        <v>2016</v>
      </c>
      <c r="I470" s="7">
        <v>171000000</v>
      </c>
      <c r="J470" t="s">
        <v>1547</v>
      </c>
      <c r="K470" s="4">
        <f>(Q1_Table[[#This Row],[Valuation]]-Q1_Table[[#This Row],[Funding]])/Q1_Table[[#This Row],[Funding]]</f>
        <v>4.8479532163742691</v>
      </c>
    </row>
    <row r="471" spans="1:11" x14ac:dyDescent="0.2">
      <c r="A471" t="s">
        <v>1920</v>
      </c>
      <c r="B471" s="2">
        <v>1000000000</v>
      </c>
      <c r="C471" s="1">
        <v>44320</v>
      </c>
      <c r="D471" t="s">
        <v>17</v>
      </c>
      <c r="E471" t="s">
        <v>1921</v>
      </c>
      <c r="F471" t="s">
        <v>19</v>
      </c>
      <c r="G471" t="s">
        <v>20</v>
      </c>
      <c r="H471" s="3">
        <v>2014</v>
      </c>
      <c r="I471" s="7">
        <v>172000000</v>
      </c>
      <c r="J471" t="s">
        <v>1922</v>
      </c>
      <c r="K471" s="4">
        <f>(Q1_Table[[#This Row],[Valuation]]-Q1_Table[[#This Row],[Funding]])/Q1_Table[[#This Row],[Funding]]</f>
        <v>4.8139534883720927</v>
      </c>
    </row>
    <row r="472" spans="1:11" x14ac:dyDescent="0.2">
      <c r="A472" t="s">
        <v>2266</v>
      </c>
      <c r="B472" s="2">
        <v>1000000000</v>
      </c>
      <c r="C472" s="1">
        <v>44252</v>
      </c>
      <c r="D472" t="s">
        <v>36</v>
      </c>
      <c r="E472" t="s">
        <v>101</v>
      </c>
      <c r="F472" t="s">
        <v>19</v>
      </c>
      <c r="G472" t="s">
        <v>20</v>
      </c>
      <c r="H472" s="3">
        <v>2013</v>
      </c>
      <c r="I472" s="7">
        <v>172000000</v>
      </c>
      <c r="J472" t="s">
        <v>2267</v>
      </c>
      <c r="K472" s="4">
        <f>(Q1_Table[[#This Row],[Valuation]]-Q1_Table[[#This Row],[Funding]])/Q1_Table[[#This Row],[Funding]]</f>
        <v>4.8139534883720927</v>
      </c>
    </row>
    <row r="473" spans="1:11" x14ac:dyDescent="0.2">
      <c r="A473" t="s">
        <v>2379</v>
      </c>
      <c r="B473" s="2">
        <v>1000000000</v>
      </c>
      <c r="C473" s="1">
        <v>44476</v>
      </c>
      <c r="D473" t="s">
        <v>36</v>
      </c>
      <c r="E473" t="s">
        <v>840</v>
      </c>
      <c r="F473" t="s">
        <v>19</v>
      </c>
      <c r="G473" t="s">
        <v>20</v>
      </c>
      <c r="H473" s="3">
        <v>2017</v>
      </c>
      <c r="I473" s="7">
        <v>172000000</v>
      </c>
      <c r="J473" t="s">
        <v>2380</v>
      </c>
      <c r="K473" s="4">
        <f>(Q1_Table[[#This Row],[Valuation]]-Q1_Table[[#This Row],[Funding]])/Q1_Table[[#This Row],[Funding]]</f>
        <v>4.8139534883720927</v>
      </c>
    </row>
    <row r="474" spans="1:11" x14ac:dyDescent="0.2">
      <c r="A474" t="s">
        <v>1266</v>
      </c>
      <c r="B474" s="2">
        <v>2000000000</v>
      </c>
      <c r="C474" s="1">
        <v>44447</v>
      </c>
      <c r="D474" t="s">
        <v>27</v>
      </c>
      <c r="E474" t="s">
        <v>420</v>
      </c>
      <c r="F474" t="s">
        <v>421</v>
      </c>
      <c r="G474" t="s">
        <v>413</v>
      </c>
      <c r="H474" s="3">
        <v>2015</v>
      </c>
      <c r="I474" s="7">
        <v>345000000</v>
      </c>
      <c r="J474" t="s">
        <v>1267</v>
      </c>
      <c r="K474" s="4">
        <f>(Q1_Table[[#This Row],[Valuation]]-Q1_Table[[#This Row],[Funding]])/Q1_Table[[#This Row],[Funding]]</f>
        <v>4.7971014492753623</v>
      </c>
    </row>
    <row r="475" spans="1:11" x14ac:dyDescent="0.2">
      <c r="A475" t="s">
        <v>2191</v>
      </c>
      <c r="B475" s="2">
        <v>1000000000</v>
      </c>
      <c r="C475" s="1">
        <v>43546</v>
      </c>
      <c r="D475" t="s">
        <v>11</v>
      </c>
      <c r="E475" t="s">
        <v>24</v>
      </c>
      <c r="F475" t="s">
        <v>13</v>
      </c>
      <c r="G475" t="s">
        <v>14</v>
      </c>
      <c r="H475" s="3">
        <v>2014</v>
      </c>
      <c r="I475" s="7">
        <v>173000000</v>
      </c>
      <c r="J475" t="s">
        <v>2192</v>
      </c>
      <c r="K475" s="4">
        <f>(Q1_Table[[#This Row],[Valuation]]-Q1_Table[[#This Row],[Funding]])/Q1_Table[[#This Row],[Funding]]</f>
        <v>4.7803468208092488</v>
      </c>
    </row>
    <row r="476" spans="1:11" x14ac:dyDescent="0.2">
      <c r="A476" t="s">
        <v>359</v>
      </c>
      <c r="B476" s="2">
        <v>5000000000</v>
      </c>
      <c r="C476" s="1">
        <v>44187</v>
      </c>
      <c r="D476" t="s">
        <v>36</v>
      </c>
      <c r="E476" t="s">
        <v>69</v>
      </c>
      <c r="F476" t="s">
        <v>70</v>
      </c>
      <c r="G476" t="s">
        <v>14</v>
      </c>
      <c r="H476" s="3">
        <v>2007</v>
      </c>
      <c r="I476" s="7">
        <v>869000000</v>
      </c>
      <c r="J476" t="s">
        <v>360</v>
      </c>
      <c r="K476" s="4">
        <f>(Q1_Table[[#This Row],[Valuation]]-Q1_Table[[#This Row],[Funding]])/Q1_Table[[#This Row],[Funding]]</f>
        <v>4.7537399309551205</v>
      </c>
    </row>
    <row r="477" spans="1:11" x14ac:dyDescent="0.2">
      <c r="A477" t="s">
        <v>2258</v>
      </c>
      <c r="B477" s="2">
        <v>1000000000</v>
      </c>
      <c r="C477" s="1">
        <v>44316</v>
      </c>
      <c r="D477" t="s">
        <v>36</v>
      </c>
      <c r="E477" t="s">
        <v>28</v>
      </c>
      <c r="F477" t="s">
        <v>19</v>
      </c>
      <c r="G477" t="s">
        <v>20</v>
      </c>
      <c r="H477" s="3">
        <v>2015</v>
      </c>
      <c r="I477" s="7">
        <v>174000000</v>
      </c>
      <c r="J477" t="s">
        <v>2259</v>
      </c>
      <c r="K477" s="4">
        <f>(Q1_Table[[#This Row],[Valuation]]-Q1_Table[[#This Row],[Funding]])/Q1_Table[[#This Row],[Funding]]</f>
        <v>4.7471264367816088</v>
      </c>
    </row>
    <row r="478" spans="1:11" x14ac:dyDescent="0.2">
      <c r="A478" t="s">
        <v>1554</v>
      </c>
      <c r="B478" s="2">
        <v>1000000000</v>
      </c>
      <c r="C478" s="1">
        <v>44175</v>
      </c>
      <c r="D478" t="s">
        <v>201</v>
      </c>
      <c r="E478" t="s">
        <v>1555</v>
      </c>
      <c r="F478" t="s">
        <v>19</v>
      </c>
      <c r="G478" t="s">
        <v>20</v>
      </c>
      <c r="H478" s="3">
        <v>2000</v>
      </c>
      <c r="I478" s="7">
        <v>174000000</v>
      </c>
      <c r="J478" t="s">
        <v>1556</v>
      </c>
      <c r="K478" s="4">
        <f>(Q1_Table[[#This Row],[Valuation]]-Q1_Table[[#This Row],[Funding]])/Q1_Table[[#This Row],[Funding]]</f>
        <v>4.7471264367816088</v>
      </c>
    </row>
    <row r="479" spans="1:11" x14ac:dyDescent="0.2">
      <c r="A479" t="s">
        <v>835</v>
      </c>
      <c r="B479" s="2">
        <v>3000000000</v>
      </c>
      <c r="C479" s="1">
        <v>44398</v>
      </c>
      <c r="D479" t="s">
        <v>97</v>
      </c>
      <c r="E479" t="s">
        <v>28</v>
      </c>
      <c r="F479" t="s">
        <v>19</v>
      </c>
      <c r="G479" t="s">
        <v>20</v>
      </c>
      <c r="H479" s="3">
        <v>2015</v>
      </c>
      <c r="I479" s="7">
        <v>523000000</v>
      </c>
      <c r="J479" t="s">
        <v>836</v>
      </c>
      <c r="K479" s="4">
        <f>(Q1_Table[[#This Row],[Valuation]]-Q1_Table[[#This Row],[Funding]])/Q1_Table[[#This Row],[Funding]]</f>
        <v>4.736137667304015</v>
      </c>
    </row>
    <row r="480" spans="1:11" x14ac:dyDescent="0.2">
      <c r="A480" t="s">
        <v>1289</v>
      </c>
      <c r="B480" s="2">
        <v>2000000000</v>
      </c>
      <c r="C480" s="1">
        <v>43040</v>
      </c>
      <c r="D480" t="s">
        <v>36</v>
      </c>
      <c r="E480" t="s">
        <v>101</v>
      </c>
      <c r="F480" t="s">
        <v>19</v>
      </c>
      <c r="G480" t="s">
        <v>20</v>
      </c>
      <c r="H480" s="3">
        <v>2011</v>
      </c>
      <c r="I480" s="7">
        <v>349000000</v>
      </c>
      <c r="J480" t="s">
        <v>1290</v>
      </c>
      <c r="K480" s="4">
        <f>(Q1_Table[[#This Row],[Valuation]]-Q1_Table[[#This Row],[Funding]])/Q1_Table[[#This Row],[Funding]]</f>
        <v>4.7306590257879657</v>
      </c>
    </row>
    <row r="481" spans="1:11" x14ac:dyDescent="0.2">
      <c r="A481" t="s">
        <v>853</v>
      </c>
      <c r="B481" s="2">
        <v>3000000000</v>
      </c>
      <c r="C481" s="1">
        <v>44154</v>
      </c>
      <c r="D481" t="s">
        <v>201</v>
      </c>
      <c r="E481" t="s">
        <v>101</v>
      </c>
      <c r="F481" t="s">
        <v>19</v>
      </c>
      <c r="G481" t="s">
        <v>20</v>
      </c>
      <c r="H481" s="3">
        <v>2013</v>
      </c>
      <c r="I481" s="7">
        <v>525000000</v>
      </c>
      <c r="J481" t="s">
        <v>854</v>
      </c>
      <c r="K481" s="4">
        <f>(Q1_Table[[#This Row],[Valuation]]-Q1_Table[[#This Row],[Funding]])/Q1_Table[[#This Row],[Funding]]</f>
        <v>4.7142857142857144</v>
      </c>
    </row>
    <row r="482" spans="1:11" x14ac:dyDescent="0.2">
      <c r="A482" t="s">
        <v>1246</v>
      </c>
      <c r="B482" s="2">
        <v>2000000000</v>
      </c>
      <c r="C482" s="1">
        <v>44284</v>
      </c>
      <c r="D482" t="s">
        <v>17</v>
      </c>
      <c r="E482" t="s">
        <v>28</v>
      </c>
      <c r="F482" t="s">
        <v>19</v>
      </c>
      <c r="G482" t="s">
        <v>20</v>
      </c>
      <c r="H482" s="3">
        <v>2012</v>
      </c>
      <c r="I482" s="7">
        <v>351000000</v>
      </c>
      <c r="J482" t="s">
        <v>1247</v>
      </c>
      <c r="K482" s="4">
        <f>(Q1_Table[[#This Row],[Valuation]]-Q1_Table[[#This Row],[Funding]])/Q1_Table[[#This Row],[Funding]]</f>
        <v>4.6980056980056979</v>
      </c>
    </row>
    <row r="483" spans="1:11" x14ac:dyDescent="0.2">
      <c r="A483" t="s">
        <v>676</v>
      </c>
      <c r="B483" s="2">
        <v>3000000000</v>
      </c>
      <c r="C483" s="1">
        <v>44211</v>
      </c>
      <c r="D483" t="s">
        <v>27</v>
      </c>
      <c r="E483" t="s">
        <v>69</v>
      </c>
      <c r="F483" t="s">
        <v>70</v>
      </c>
      <c r="G483" t="s">
        <v>14</v>
      </c>
      <c r="H483" s="3">
        <v>2016</v>
      </c>
      <c r="I483" s="7">
        <v>531000000</v>
      </c>
      <c r="J483" t="s">
        <v>677</v>
      </c>
      <c r="K483" s="4">
        <f>(Q1_Table[[#This Row],[Valuation]]-Q1_Table[[#This Row],[Funding]])/Q1_Table[[#This Row],[Funding]]</f>
        <v>4.6497175141242941</v>
      </c>
    </row>
    <row r="484" spans="1:11" x14ac:dyDescent="0.2">
      <c r="A484" t="s">
        <v>1679</v>
      </c>
      <c r="B484" s="2">
        <v>1000000000</v>
      </c>
      <c r="C484" s="1">
        <v>44537</v>
      </c>
      <c r="D484" t="s">
        <v>97</v>
      </c>
      <c r="E484" t="s">
        <v>157</v>
      </c>
      <c r="F484" t="s">
        <v>70</v>
      </c>
      <c r="G484" t="s">
        <v>14</v>
      </c>
      <c r="H484" s="3">
        <v>2018</v>
      </c>
      <c r="I484" s="7">
        <v>177000000</v>
      </c>
      <c r="J484" t="s">
        <v>1680</v>
      </c>
      <c r="K484" s="4">
        <f>(Q1_Table[[#This Row],[Valuation]]-Q1_Table[[#This Row],[Funding]])/Q1_Table[[#This Row],[Funding]]</f>
        <v>4.6497175141242941</v>
      </c>
    </row>
    <row r="485" spans="1:11" x14ac:dyDescent="0.2">
      <c r="A485" t="s">
        <v>674</v>
      </c>
      <c r="B485" s="2">
        <v>3000000000</v>
      </c>
      <c r="C485" s="1">
        <v>44152</v>
      </c>
      <c r="D485" t="s">
        <v>201</v>
      </c>
      <c r="E485" t="s">
        <v>356</v>
      </c>
      <c r="F485" t="s">
        <v>357</v>
      </c>
      <c r="G485" t="s">
        <v>14</v>
      </c>
      <c r="H485" s="3">
        <v>2015</v>
      </c>
      <c r="I485" s="7">
        <v>532000000</v>
      </c>
      <c r="J485" t="s">
        <v>675</v>
      </c>
      <c r="K485" s="4">
        <f>(Q1_Table[[#This Row],[Valuation]]-Q1_Table[[#This Row],[Funding]])/Q1_Table[[#This Row],[Funding]]</f>
        <v>4.6390977443609023</v>
      </c>
    </row>
    <row r="486" spans="1:11" x14ac:dyDescent="0.2">
      <c r="A486" t="s">
        <v>1425</v>
      </c>
      <c r="B486" s="2">
        <v>2000000000</v>
      </c>
      <c r="C486" s="1">
        <v>44068</v>
      </c>
      <c r="D486" t="s">
        <v>52</v>
      </c>
      <c r="E486" t="s">
        <v>198</v>
      </c>
      <c r="F486" t="s">
        <v>19</v>
      </c>
      <c r="G486" t="s">
        <v>20</v>
      </c>
      <c r="H486" s="3">
        <v>2011</v>
      </c>
      <c r="I486" s="7">
        <v>356000000</v>
      </c>
      <c r="J486" t="s">
        <v>1426</v>
      </c>
      <c r="K486" s="4">
        <f>(Q1_Table[[#This Row],[Valuation]]-Q1_Table[[#This Row],[Funding]])/Q1_Table[[#This Row],[Funding]]</f>
        <v>4.617977528089888</v>
      </c>
    </row>
    <row r="487" spans="1:11" x14ac:dyDescent="0.2">
      <c r="A487" t="s">
        <v>1719</v>
      </c>
      <c r="B487" s="2">
        <v>1000000000</v>
      </c>
      <c r="C487" s="1">
        <v>44585</v>
      </c>
      <c r="D487" t="s">
        <v>23</v>
      </c>
      <c r="E487" t="s">
        <v>189</v>
      </c>
      <c r="F487" t="s">
        <v>190</v>
      </c>
      <c r="G487" t="s">
        <v>14</v>
      </c>
      <c r="H487" s="3">
        <v>2008</v>
      </c>
      <c r="I487" s="7">
        <v>178000000</v>
      </c>
      <c r="J487" t="s">
        <v>1720</v>
      </c>
      <c r="K487" s="4">
        <f>(Q1_Table[[#This Row],[Valuation]]-Q1_Table[[#This Row],[Funding]])/Q1_Table[[#This Row],[Funding]]</f>
        <v>4.617977528089888</v>
      </c>
    </row>
    <row r="488" spans="1:11" x14ac:dyDescent="0.2">
      <c r="A488" t="s">
        <v>855</v>
      </c>
      <c r="B488" s="2">
        <v>3000000000</v>
      </c>
      <c r="C488" s="1">
        <v>44280</v>
      </c>
      <c r="D488" t="s">
        <v>36</v>
      </c>
      <c r="E488" t="s">
        <v>101</v>
      </c>
      <c r="F488" t="s">
        <v>19</v>
      </c>
      <c r="G488" t="s">
        <v>20</v>
      </c>
      <c r="H488" s="3">
        <v>2014</v>
      </c>
      <c r="I488" s="7">
        <v>535000000</v>
      </c>
      <c r="J488" t="s">
        <v>856</v>
      </c>
      <c r="K488" s="4">
        <f>(Q1_Table[[#This Row],[Valuation]]-Q1_Table[[#This Row],[Funding]])/Q1_Table[[#This Row],[Funding]]</f>
        <v>4.6074766355140184</v>
      </c>
    </row>
    <row r="489" spans="1:11" x14ac:dyDescent="0.2">
      <c r="A489" t="s">
        <v>1171</v>
      </c>
      <c r="B489" s="2">
        <v>2000000000</v>
      </c>
      <c r="C489" s="1">
        <v>44497</v>
      </c>
      <c r="D489" t="s">
        <v>201</v>
      </c>
      <c r="E489" t="s">
        <v>1172</v>
      </c>
      <c r="F489" t="s">
        <v>19</v>
      </c>
      <c r="G489" t="s">
        <v>20</v>
      </c>
      <c r="H489" s="3">
        <v>2016</v>
      </c>
      <c r="I489" s="7">
        <v>358000000</v>
      </c>
      <c r="J489" t="s">
        <v>1173</v>
      </c>
      <c r="K489" s="4">
        <f>(Q1_Table[[#This Row],[Valuation]]-Q1_Table[[#This Row],[Funding]])/Q1_Table[[#This Row],[Funding]]</f>
        <v>4.5865921787709496</v>
      </c>
    </row>
    <row r="490" spans="1:11" x14ac:dyDescent="0.2">
      <c r="A490" t="s">
        <v>593</v>
      </c>
      <c r="B490" s="2">
        <v>4000000000</v>
      </c>
      <c r="C490" s="1">
        <v>43418</v>
      </c>
      <c r="D490" t="s">
        <v>124</v>
      </c>
      <c r="E490" t="s">
        <v>594</v>
      </c>
      <c r="F490" t="s">
        <v>19</v>
      </c>
      <c r="G490" t="s">
        <v>20</v>
      </c>
      <c r="H490" s="3">
        <v>2016</v>
      </c>
      <c r="I490" s="7">
        <v>720000000</v>
      </c>
      <c r="J490" t="s">
        <v>595</v>
      </c>
      <c r="K490" s="4">
        <f>(Q1_Table[[#This Row],[Valuation]]-Q1_Table[[#This Row],[Funding]])/Q1_Table[[#This Row],[Funding]]</f>
        <v>4.5555555555555554</v>
      </c>
    </row>
    <row r="491" spans="1:11" x14ac:dyDescent="0.2">
      <c r="A491" t="s">
        <v>446</v>
      </c>
      <c r="B491" s="2">
        <v>5000000000</v>
      </c>
      <c r="C491" s="1">
        <v>43854</v>
      </c>
      <c r="D491" t="s">
        <v>27</v>
      </c>
      <c r="E491" t="s">
        <v>447</v>
      </c>
      <c r="F491" t="s">
        <v>70</v>
      </c>
      <c r="G491" t="s">
        <v>14</v>
      </c>
      <c r="H491" s="3">
        <v>1998</v>
      </c>
      <c r="I491" s="7">
        <v>903000000</v>
      </c>
      <c r="J491" t="s">
        <v>448</v>
      </c>
      <c r="K491" s="4">
        <f>(Q1_Table[[#This Row],[Valuation]]-Q1_Table[[#This Row],[Funding]])/Q1_Table[[#This Row],[Funding]]</f>
        <v>4.5370985603543739</v>
      </c>
    </row>
    <row r="492" spans="1:11" x14ac:dyDescent="0.2">
      <c r="A492" t="s">
        <v>737</v>
      </c>
      <c r="B492" s="2">
        <v>3000000000</v>
      </c>
      <c r="C492" s="1">
        <v>44428</v>
      </c>
      <c r="D492" t="s">
        <v>36</v>
      </c>
      <c r="E492" t="s">
        <v>69</v>
      </c>
      <c r="F492" t="s">
        <v>70</v>
      </c>
      <c r="G492" t="s">
        <v>14</v>
      </c>
      <c r="H492" s="3">
        <v>2018</v>
      </c>
      <c r="I492" s="7">
        <v>543000000</v>
      </c>
      <c r="J492" t="s">
        <v>738</v>
      </c>
      <c r="K492" s="4">
        <f>(Q1_Table[[#This Row],[Valuation]]-Q1_Table[[#This Row],[Funding]])/Q1_Table[[#This Row],[Funding]]</f>
        <v>4.5248618784530388</v>
      </c>
    </row>
    <row r="493" spans="1:11" x14ac:dyDescent="0.2">
      <c r="A493" t="s">
        <v>1643</v>
      </c>
      <c r="B493" s="2">
        <v>1000000000</v>
      </c>
      <c r="C493" s="1">
        <v>43600</v>
      </c>
      <c r="D493" t="s">
        <v>23</v>
      </c>
      <c r="E493" t="s">
        <v>101</v>
      </c>
      <c r="F493" t="s">
        <v>19</v>
      </c>
      <c r="G493" t="s">
        <v>20</v>
      </c>
      <c r="H493" s="3">
        <v>2015</v>
      </c>
      <c r="I493" s="7">
        <v>181000000</v>
      </c>
      <c r="J493" t="s">
        <v>1644</v>
      </c>
      <c r="K493" s="4">
        <f>(Q1_Table[[#This Row],[Valuation]]-Q1_Table[[#This Row],[Funding]])/Q1_Table[[#This Row],[Funding]]</f>
        <v>4.5248618784530388</v>
      </c>
    </row>
    <row r="494" spans="1:11" x14ac:dyDescent="0.2">
      <c r="A494" t="s">
        <v>2409</v>
      </c>
      <c r="B494" s="2">
        <v>1000000000</v>
      </c>
      <c r="C494" s="1">
        <v>44614</v>
      </c>
      <c r="D494" t="s">
        <v>36</v>
      </c>
      <c r="E494" t="s">
        <v>101</v>
      </c>
      <c r="F494" t="s">
        <v>19</v>
      </c>
      <c r="G494" t="s">
        <v>20</v>
      </c>
      <c r="H494" s="3">
        <v>2015</v>
      </c>
      <c r="I494" s="7">
        <v>181000000</v>
      </c>
      <c r="J494" t="s">
        <v>2410</v>
      </c>
      <c r="K494" s="4">
        <f>(Q1_Table[[#This Row],[Valuation]]-Q1_Table[[#This Row],[Funding]])/Q1_Table[[#This Row],[Funding]]</f>
        <v>4.5248618784530388</v>
      </c>
    </row>
    <row r="495" spans="1:11" x14ac:dyDescent="0.2">
      <c r="A495" t="s">
        <v>67</v>
      </c>
      <c r="B495" s="2">
        <v>22000000000</v>
      </c>
      <c r="C495" s="1">
        <v>42941</v>
      </c>
      <c r="D495" t="s">
        <v>68</v>
      </c>
      <c r="E495" t="s">
        <v>69</v>
      </c>
      <c r="F495" t="s">
        <v>70</v>
      </c>
      <c r="G495" t="s">
        <v>14</v>
      </c>
      <c r="H495" s="3">
        <v>2008</v>
      </c>
      <c r="I495" s="7">
        <v>4000000000</v>
      </c>
      <c r="J495" t="s">
        <v>71</v>
      </c>
      <c r="K495" s="4">
        <f>(Q1_Table[[#This Row],[Valuation]]-Q1_Table[[#This Row],[Funding]])/Q1_Table[[#This Row],[Funding]]</f>
        <v>4.5</v>
      </c>
    </row>
    <row r="496" spans="1:11" x14ac:dyDescent="0.2">
      <c r="A496" t="s">
        <v>1155</v>
      </c>
      <c r="B496" s="2">
        <v>2000000000</v>
      </c>
      <c r="C496" s="1">
        <v>44305</v>
      </c>
      <c r="D496" t="s">
        <v>27</v>
      </c>
      <c r="E496" t="s">
        <v>315</v>
      </c>
      <c r="F496" t="s">
        <v>316</v>
      </c>
      <c r="G496" t="s">
        <v>33</v>
      </c>
      <c r="H496" s="3">
        <v>2016</v>
      </c>
      <c r="I496" s="7">
        <v>364000000</v>
      </c>
      <c r="J496" t="s">
        <v>1156</v>
      </c>
      <c r="K496" s="4">
        <f>(Q1_Table[[#This Row],[Valuation]]-Q1_Table[[#This Row],[Funding]])/Q1_Table[[#This Row],[Funding]]</f>
        <v>4.4945054945054945</v>
      </c>
    </row>
    <row r="497" spans="1:11" x14ac:dyDescent="0.2">
      <c r="A497" t="s">
        <v>2080</v>
      </c>
      <c r="B497" s="2">
        <v>1000000000</v>
      </c>
      <c r="C497" s="1">
        <v>44614</v>
      </c>
      <c r="D497" t="s">
        <v>201</v>
      </c>
      <c r="E497" t="s">
        <v>101</v>
      </c>
      <c r="F497" t="s">
        <v>19</v>
      </c>
      <c r="G497" t="s">
        <v>20</v>
      </c>
      <c r="H497" s="3">
        <v>2014</v>
      </c>
      <c r="I497" s="7">
        <v>182000000</v>
      </c>
      <c r="J497" t="s">
        <v>2081</v>
      </c>
      <c r="K497" s="4">
        <f>(Q1_Table[[#This Row],[Valuation]]-Q1_Table[[#This Row],[Funding]])/Q1_Table[[#This Row],[Funding]]</f>
        <v>4.4945054945054945</v>
      </c>
    </row>
    <row r="498" spans="1:11" x14ac:dyDescent="0.2">
      <c r="A498" t="s">
        <v>2451</v>
      </c>
      <c r="B498" s="2">
        <v>1000000000</v>
      </c>
      <c r="C498" s="1">
        <v>42999</v>
      </c>
      <c r="D498" t="s">
        <v>46</v>
      </c>
      <c r="E498" t="s">
        <v>24</v>
      </c>
      <c r="F498" t="s">
        <v>13</v>
      </c>
      <c r="G498" t="s">
        <v>14</v>
      </c>
      <c r="H498" s="3">
        <v>1997</v>
      </c>
      <c r="I498" s="7">
        <v>182000000</v>
      </c>
      <c r="J498" t="s">
        <v>2452</v>
      </c>
      <c r="K498" s="4">
        <f>(Q1_Table[[#This Row],[Valuation]]-Q1_Table[[#This Row],[Funding]])/Q1_Table[[#This Row],[Funding]]</f>
        <v>4.4945054945054945</v>
      </c>
    </row>
    <row r="499" spans="1:11" x14ac:dyDescent="0.2">
      <c r="A499" t="s">
        <v>1304</v>
      </c>
      <c r="B499" s="2">
        <v>2000000000</v>
      </c>
      <c r="C499" s="1">
        <v>44630</v>
      </c>
      <c r="D499" t="s">
        <v>27</v>
      </c>
      <c r="E499" t="s">
        <v>319</v>
      </c>
      <c r="F499" t="s">
        <v>19</v>
      </c>
      <c r="G499" t="s">
        <v>20</v>
      </c>
      <c r="H499" s="3">
        <v>2015</v>
      </c>
      <c r="I499" s="7">
        <v>365000000</v>
      </c>
      <c r="J499" t="s">
        <v>1305</v>
      </c>
      <c r="K499" s="4">
        <f>(Q1_Table[[#This Row],[Valuation]]-Q1_Table[[#This Row],[Funding]])/Q1_Table[[#This Row],[Funding]]</f>
        <v>4.4794520547945202</v>
      </c>
    </row>
    <row r="500" spans="1:11" x14ac:dyDescent="0.2">
      <c r="A500" t="s">
        <v>1441</v>
      </c>
      <c r="B500" s="2">
        <v>2000000000</v>
      </c>
      <c r="C500" s="1">
        <v>44110</v>
      </c>
      <c r="D500" t="s">
        <v>27</v>
      </c>
      <c r="E500" t="s">
        <v>101</v>
      </c>
      <c r="F500" t="s">
        <v>19</v>
      </c>
      <c r="G500" t="s">
        <v>20</v>
      </c>
      <c r="H500" s="3">
        <v>2017</v>
      </c>
      <c r="I500" s="7">
        <v>365000000</v>
      </c>
      <c r="J500" t="s">
        <v>1442</v>
      </c>
      <c r="K500" s="4">
        <f>(Q1_Table[[#This Row],[Valuation]]-Q1_Table[[#This Row],[Funding]])/Q1_Table[[#This Row],[Funding]]</f>
        <v>4.4794520547945202</v>
      </c>
    </row>
    <row r="501" spans="1:11" x14ac:dyDescent="0.2">
      <c r="A501" t="s">
        <v>1639</v>
      </c>
      <c r="B501" s="2">
        <v>1000000000</v>
      </c>
      <c r="C501" s="1">
        <v>44405</v>
      </c>
      <c r="D501" t="s">
        <v>97</v>
      </c>
      <c r="E501" t="s">
        <v>551</v>
      </c>
      <c r="F501" t="s">
        <v>19</v>
      </c>
      <c r="G501" t="s">
        <v>20</v>
      </c>
      <c r="H501" s="3">
        <v>2014</v>
      </c>
      <c r="I501" s="7">
        <v>183000000</v>
      </c>
      <c r="J501" t="s">
        <v>1640</v>
      </c>
      <c r="K501" s="4">
        <f>(Q1_Table[[#This Row],[Valuation]]-Q1_Table[[#This Row],[Funding]])/Q1_Table[[#This Row],[Funding]]</f>
        <v>4.4644808743169397</v>
      </c>
    </row>
    <row r="502" spans="1:11" x14ac:dyDescent="0.2">
      <c r="A502" t="s">
        <v>799</v>
      </c>
      <c r="B502" s="2">
        <v>3000000000</v>
      </c>
      <c r="C502" s="1">
        <v>44428</v>
      </c>
      <c r="D502" t="s">
        <v>27</v>
      </c>
      <c r="E502" t="s">
        <v>800</v>
      </c>
      <c r="F502" t="s">
        <v>19</v>
      </c>
      <c r="G502" t="s">
        <v>20</v>
      </c>
      <c r="H502" s="3">
        <v>2012</v>
      </c>
      <c r="I502" s="7">
        <v>551000000</v>
      </c>
      <c r="J502" t="s">
        <v>801</v>
      </c>
      <c r="K502" s="4">
        <f>(Q1_Table[[#This Row],[Valuation]]-Q1_Table[[#This Row],[Funding]])/Q1_Table[[#This Row],[Funding]]</f>
        <v>4.4446460980036298</v>
      </c>
    </row>
    <row r="503" spans="1:11" x14ac:dyDescent="0.2">
      <c r="A503" t="s">
        <v>539</v>
      </c>
      <c r="B503" s="2">
        <v>4000000000</v>
      </c>
      <c r="C503" s="1">
        <v>44460</v>
      </c>
      <c r="D503" t="s">
        <v>23</v>
      </c>
      <c r="E503" t="s">
        <v>315</v>
      </c>
      <c r="F503" t="s">
        <v>316</v>
      </c>
      <c r="G503" t="s">
        <v>33</v>
      </c>
      <c r="H503" s="3">
        <v>2019</v>
      </c>
      <c r="I503" s="7">
        <v>739000000</v>
      </c>
      <c r="J503" t="s">
        <v>540</v>
      </c>
      <c r="K503" s="4">
        <f>(Q1_Table[[#This Row],[Valuation]]-Q1_Table[[#This Row],[Funding]])/Q1_Table[[#This Row],[Funding]]</f>
        <v>4.4127198917456019</v>
      </c>
    </row>
    <row r="504" spans="1:11" x14ac:dyDescent="0.2">
      <c r="A504" t="s">
        <v>1352</v>
      </c>
      <c r="B504" s="2">
        <v>2000000000</v>
      </c>
      <c r="C504" s="1">
        <v>44421</v>
      </c>
      <c r="D504" t="s">
        <v>27</v>
      </c>
      <c r="E504" t="s">
        <v>28</v>
      </c>
      <c r="F504" t="s">
        <v>19</v>
      </c>
      <c r="G504" t="s">
        <v>20</v>
      </c>
      <c r="H504" s="3">
        <v>2017</v>
      </c>
      <c r="I504" s="7">
        <v>370000000</v>
      </c>
      <c r="J504" t="s">
        <v>1353</v>
      </c>
      <c r="K504" s="4">
        <f>(Q1_Table[[#This Row],[Valuation]]-Q1_Table[[#This Row],[Funding]])/Q1_Table[[#This Row],[Funding]]</f>
        <v>4.4054054054054053</v>
      </c>
    </row>
    <row r="505" spans="1:11" x14ac:dyDescent="0.2">
      <c r="A505" t="s">
        <v>1026</v>
      </c>
      <c r="B505" s="2">
        <v>2000000000</v>
      </c>
      <c r="C505" s="1">
        <v>44403</v>
      </c>
      <c r="D505" t="s">
        <v>701</v>
      </c>
      <c r="E505" t="s">
        <v>1027</v>
      </c>
      <c r="F505" t="s">
        <v>1028</v>
      </c>
      <c r="G505" t="s">
        <v>413</v>
      </c>
      <c r="H505" s="3">
        <v>2015</v>
      </c>
      <c r="I505" s="7">
        <v>370000000</v>
      </c>
      <c r="J505" t="s">
        <v>1029</v>
      </c>
      <c r="K505" s="4">
        <f>(Q1_Table[[#This Row],[Valuation]]-Q1_Table[[#This Row],[Funding]])/Q1_Table[[#This Row],[Funding]]</f>
        <v>4.4054054054054053</v>
      </c>
    </row>
    <row r="506" spans="1:11" x14ac:dyDescent="0.2">
      <c r="A506" t="s">
        <v>2060</v>
      </c>
      <c r="B506" s="2">
        <v>1000000000</v>
      </c>
      <c r="C506" s="1">
        <v>44363</v>
      </c>
      <c r="D506" t="s">
        <v>46</v>
      </c>
      <c r="E506" t="s">
        <v>356</v>
      </c>
      <c r="F506" t="s">
        <v>357</v>
      </c>
      <c r="G506" t="s">
        <v>14</v>
      </c>
      <c r="H506" s="3">
        <v>2013</v>
      </c>
      <c r="I506" s="7">
        <v>185000000</v>
      </c>
      <c r="J506" t="s">
        <v>2061</v>
      </c>
      <c r="K506" s="4">
        <f>(Q1_Table[[#This Row],[Valuation]]-Q1_Table[[#This Row],[Funding]])/Q1_Table[[#This Row],[Funding]]</f>
        <v>4.4054054054054053</v>
      </c>
    </row>
    <row r="507" spans="1:11" x14ac:dyDescent="0.2">
      <c r="A507" t="s">
        <v>1931</v>
      </c>
      <c r="B507" s="2">
        <v>1000000000</v>
      </c>
      <c r="C507" s="1">
        <v>44558</v>
      </c>
      <c r="D507" t="s">
        <v>23</v>
      </c>
      <c r="E507" t="s">
        <v>797</v>
      </c>
      <c r="F507" t="s">
        <v>70</v>
      </c>
      <c r="G507" t="s">
        <v>14</v>
      </c>
      <c r="H507" s="3">
        <v>2021</v>
      </c>
      <c r="I507" s="7">
        <v>185000000</v>
      </c>
      <c r="J507" t="s">
        <v>1932</v>
      </c>
      <c r="K507" s="4">
        <f>(Q1_Table[[#This Row],[Valuation]]-Q1_Table[[#This Row],[Funding]])/Q1_Table[[#This Row],[Funding]]</f>
        <v>4.4054054054054053</v>
      </c>
    </row>
    <row r="508" spans="1:11" x14ac:dyDescent="0.2">
      <c r="A508" t="s">
        <v>423</v>
      </c>
      <c r="B508" s="2">
        <v>5000000000</v>
      </c>
      <c r="C508" s="1">
        <v>43657</v>
      </c>
      <c r="D508" t="s">
        <v>36</v>
      </c>
      <c r="E508" t="s">
        <v>424</v>
      </c>
      <c r="F508" t="s">
        <v>19</v>
      </c>
      <c r="G508" t="s">
        <v>20</v>
      </c>
      <c r="H508" s="3">
        <v>2016</v>
      </c>
      <c r="I508" s="7">
        <v>926000000</v>
      </c>
      <c r="J508" t="s">
        <v>425</v>
      </c>
      <c r="K508" s="4">
        <f>(Q1_Table[[#This Row],[Valuation]]-Q1_Table[[#This Row],[Funding]])/Q1_Table[[#This Row],[Funding]]</f>
        <v>4.3995680345572357</v>
      </c>
    </row>
    <row r="509" spans="1:11" x14ac:dyDescent="0.2">
      <c r="A509" t="s">
        <v>1306</v>
      </c>
      <c r="B509" s="2">
        <v>2000000000</v>
      </c>
      <c r="C509" s="1">
        <v>44313</v>
      </c>
      <c r="D509" t="s">
        <v>23</v>
      </c>
      <c r="E509" t="s">
        <v>442</v>
      </c>
      <c r="F509" t="s">
        <v>70</v>
      </c>
      <c r="G509" t="s">
        <v>14</v>
      </c>
      <c r="H509" s="3">
        <v>2014</v>
      </c>
      <c r="I509" s="7">
        <v>371000000</v>
      </c>
      <c r="J509" t="s">
        <v>1307</v>
      </c>
      <c r="K509" s="4">
        <f>(Q1_Table[[#This Row],[Valuation]]-Q1_Table[[#This Row],[Funding]])/Q1_Table[[#This Row],[Funding]]</f>
        <v>4.3908355795148246</v>
      </c>
    </row>
    <row r="510" spans="1:11" x14ac:dyDescent="0.2">
      <c r="A510" t="s">
        <v>766</v>
      </c>
      <c r="B510" s="2">
        <v>3000000000</v>
      </c>
      <c r="C510" s="1">
        <v>42108</v>
      </c>
      <c r="D510" t="s">
        <v>201</v>
      </c>
      <c r="E510" t="s">
        <v>516</v>
      </c>
      <c r="F510" t="s">
        <v>19</v>
      </c>
      <c r="G510" t="s">
        <v>20</v>
      </c>
      <c r="H510" s="3">
        <v>2013</v>
      </c>
      <c r="I510" s="7">
        <v>558000000</v>
      </c>
      <c r="J510" t="s">
        <v>767</v>
      </c>
      <c r="K510" s="4">
        <f>(Q1_Table[[#This Row],[Valuation]]-Q1_Table[[#This Row],[Funding]])/Q1_Table[[#This Row],[Funding]]</f>
        <v>4.376344086021505</v>
      </c>
    </row>
    <row r="511" spans="1:11" x14ac:dyDescent="0.2">
      <c r="A511" t="s">
        <v>1917</v>
      </c>
      <c r="B511" s="2">
        <v>1000000000</v>
      </c>
      <c r="C511" s="1">
        <v>44614</v>
      </c>
      <c r="D511" t="s">
        <v>201</v>
      </c>
      <c r="E511" t="s">
        <v>1918</v>
      </c>
      <c r="F511" t="s">
        <v>230</v>
      </c>
      <c r="G511" t="s">
        <v>20</v>
      </c>
      <c r="H511" s="3">
        <v>2001</v>
      </c>
      <c r="I511" s="7">
        <v>186000000</v>
      </c>
      <c r="J511" t="s">
        <v>1919</v>
      </c>
      <c r="K511" s="4">
        <f>(Q1_Table[[#This Row],[Valuation]]-Q1_Table[[#This Row],[Funding]])/Q1_Table[[#This Row],[Funding]]</f>
        <v>4.376344086021505</v>
      </c>
    </row>
    <row r="512" spans="1:11" x14ac:dyDescent="0.2">
      <c r="A512" t="s">
        <v>1445</v>
      </c>
      <c r="B512" s="2">
        <v>2000000000</v>
      </c>
      <c r="C512" s="1">
        <v>44167</v>
      </c>
      <c r="D512" t="s">
        <v>97</v>
      </c>
      <c r="E512" t="s">
        <v>28</v>
      </c>
      <c r="F512" t="s">
        <v>19</v>
      </c>
      <c r="G512" t="s">
        <v>20</v>
      </c>
      <c r="H512" s="3">
        <v>2015</v>
      </c>
      <c r="I512" s="7">
        <v>373000000</v>
      </c>
      <c r="J512" t="s">
        <v>1446</v>
      </c>
      <c r="K512" s="4">
        <f>(Q1_Table[[#This Row],[Valuation]]-Q1_Table[[#This Row],[Funding]])/Q1_Table[[#This Row],[Funding]]</f>
        <v>4.3619302949061662</v>
      </c>
    </row>
    <row r="513" spans="1:11" x14ac:dyDescent="0.2">
      <c r="A513" t="s">
        <v>1255</v>
      </c>
      <c r="B513" s="2">
        <v>2000000000</v>
      </c>
      <c r="C513" s="1">
        <v>42236</v>
      </c>
      <c r="D513" t="s">
        <v>97</v>
      </c>
      <c r="E513" t="s">
        <v>101</v>
      </c>
      <c r="F513" t="s">
        <v>19</v>
      </c>
      <c r="G513" t="s">
        <v>20</v>
      </c>
      <c r="H513" s="3">
        <v>2007</v>
      </c>
      <c r="I513" s="7">
        <v>374000000</v>
      </c>
      <c r="J513" t="s">
        <v>1256</v>
      </c>
      <c r="K513" s="4">
        <f>(Q1_Table[[#This Row],[Valuation]]-Q1_Table[[#This Row],[Funding]])/Q1_Table[[#This Row],[Funding]]</f>
        <v>4.3475935828877006</v>
      </c>
    </row>
    <row r="514" spans="1:11" x14ac:dyDescent="0.2">
      <c r="A514" t="s">
        <v>2017</v>
      </c>
      <c r="B514" s="2">
        <v>1000000000</v>
      </c>
      <c r="C514" s="1">
        <v>44390</v>
      </c>
      <c r="D514" t="s">
        <v>11</v>
      </c>
      <c r="E514" t="s">
        <v>497</v>
      </c>
      <c r="F514" t="s">
        <v>19</v>
      </c>
      <c r="G514" t="s">
        <v>20</v>
      </c>
      <c r="H514" s="3">
        <v>2016</v>
      </c>
      <c r="I514" s="7">
        <v>187000000</v>
      </c>
      <c r="J514" t="s">
        <v>2018</v>
      </c>
      <c r="K514" s="4">
        <f>(Q1_Table[[#This Row],[Valuation]]-Q1_Table[[#This Row],[Funding]])/Q1_Table[[#This Row],[Funding]]</f>
        <v>4.3475935828877006</v>
      </c>
    </row>
    <row r="515" spans="1:11" x14ac:dyDescent="0.2">
      <c r="A515" t="s">
        <v>2435</v>
      </c>
      <c r="B515" s="2">
        <v>1000000000</v>
      </c>
      <c r="C515" s="1">
        <v>43592</v>
      </c>
      <c r="D515" t="s">
        <v>36</v>
      </c>
      <c r="E515" t="s">
        <v>101</v>
      </c>
      <c r="F515" t="s">
        <v>19</v>
      </c>
      <c r="G515" t="s">
        <v>20</v>
      </c>
      <c r="H515" s="3">
        <v>2012</v>
      </c>
      <c r="I515" s="7">
        <v>187000000</v>
      </c>
      <c r="J515" t="s">
        <v>2436</v>
      </c>
      <c r="K515" s="4">
        <f>(Q1_Table[[#This Row],[Valuation]]-Q1_Table[[#This Row],[Funding]])/Q1_Table[[#This Row],[Funding]]</f>
        <v>4.3475935828877006</v>
      </c>
    </row>
    <row r="516" spans="1:11" x14ac:dyDescent="0.2">
      <c r="A516" t="s">
        <v>1071</v>
      </c>
      <c r="B516" s="2">
        <v>2000000000</v>
      </c>
      <c r="C516" s="1">
        <v>44454</v>
      </c>
      <c r="D516" t="s">
        <v>36</v>
      </c>
      <c r="E516" t="s">
        <v>69</v>
      </c>
      <c r="F516" t="s">
        <v>70</v>
      </c>
      <c r="G516" t="s">
        <v>14</v>
      </c>
      <c r="H516" s="3">
        <v>2018</v>
      </c>
      <c r="I516" s="7">
        <v>376000000</v>
      </c>
      <c r="J516" t="s">
        <v>1072</v>
      </c>
      <c r="K516" s="4">
        <f>(Q1_Table[[#This Row],[Valuation]]-Q1_Table[[#This Row],[Funding]])/Q1_Table[[#This Row],[Funding]]</f>
        <v>4.3191489361702127</v>
      </c>
    </row>
    <row r="517" spans="1:11" x14ac:dyDescent="0.2">
      <c r="A517" t="s">
        <v>1455</v>
      </c>
      <c r="B517" s="2">
        <v>1000000000</v>
      </c>
      <c r="C517" s="1">
        <v>44221</v>
      </c>
      <c r="D517" t="s">
        <v>46</v>
      </c>
      <c r="E517" t="s">
        <v>77</v>
      </c>
      <c r="F517" t="s">
        <v>13</v>
      </c>
      <c r="G517" t="s">
        <v>14</v>
      </c>
      <c r="H517" s="3">
        <v>2013</v>
      </c>
      <c r="I517" s="7">
        <v>188000000</v>
      </c>
      <c r="J517" t="s">
        <v>1456</v>
      </c>
      <c r="K517" s="4">
        <f>(Q1_Table[[#This Row],[Valuation]]-Q1_Table[[#This Row],[Funding]])/Q1_Table[[#This Row],[Funding]]</f>
        <v>4.3191489361702127</v>
      </c>
    </row>
    <row r="518" spans="1:11" x14ac:dyDescent="0.2">
      <c r="A518" t="s">
        <v>1550</v>
      </c>
      <c r="B518" s="2">
        <v>1000000000</v>
      </c>
      <c r="C518" s="1">
        <v>44322</v>
      </c>
      <c r="D518" t="s">
        <v>97</v>
      </c>
      <c r="E518" t="s">
        <v>298</v>
      </c>
      <c r="F518" t="s">
        <v>13</v>
      </c>
      <c r="G518" t="s">
        <v>14</v>
      </c>
      <c r="H518" s="3">
        <v>2015</v>
      </c>
      <c r="I518" s="7">
        <v>188000000</v>
      </c>
      <c r="J518" t="s">
        <v>1551</v>
      </c>
      <c r="K518" s="4">
        <f>(Q1_Table[[#This Row],[Valuation]]-Q1_Table[[#This Row],[Funding]])/Q1_Table[[#This Row],[Funding]]</f>
        <v>4.3191489361702127</v>
      </c>
    </row>
    <row r="519" spans="1:11" x14ac:dyDescent="0.2">
      <c r="A519" t="s">
        <v>365</v>
      </c>
      <c r="B519" s="2">
        <v>5000000000</v>
      </c>
      <c r="C519" s="1">
        <v>41843</v>
      </c>
      <c r="D519" t="s">
        <v>124</v>
      </c>
      <c r="E519" t="s">
        <v>366</v>
      </c>
      <c r="F519" t="s">
        <v>13</v>
      </c>
      <c r="G519" t="s">
        <v>14</v>
      </c>
      <c r="H519" s="3">
        <v>2003</v>
      </c>
      <c r="I519" s="7">
        <v>943000000</v>
      </c>
      <c r="J519" t="s">
        <v>367</v>
      </c>
      <c r="K519" s="4">
        <f>(Q1_Table[[#This Row],[Valuation]]-Q1_Table[[#This Row],[Funding]])/Q1_Table[[#This Row],[Funding]]</f>
        <v>4.3022269353128317</v>
      </c>
    </row>
    <row r="520" spans="1:11" x14ac:dyDescent="0.2">
      <c r="A520" t="s">
        <v>385</v>
      </c>
      <c r="B520" s="2">
        <v>5000000000</v>
      </c>
      <c r="C520" s="1">
        <v>42576</v>
      </c>
      <c r="D520" t="s">
        <v>124</v>
      </c>
      <c r="E520" t="s">
        <v>24</v>
      </c>
      <c r="F520" t="s">
        <v>13</v>
      </c>
      <c r="G520" t="s">
        <v>14</v>
      </c>
      <c r="H520" s="3">
        <v>2012</v>
      </c>
      <c r="I520" s="7">
        <v>943000000</v>
      </c>
      <c r="J520" t="s">
        <v>386</v>
      </c>
      <c r="K520" s="4">
        <f>(Q1_Table[[#This Row],[Valuation]]-Q1_Table[[#This Row],[Funding]])/Q1_Table[[#This Row],[Funding]]</f>
        <v>4.3022269353128317</v>
      </c>
    </row>
    <row r="521" spans="1:11" x14ac:dyDescent="0.2">
      <c r="A521" t="s">
        <v>1227</v>
      </c>
      <c r="B521" s="2">
        <v>2000000000</v>
      </c>
      <c r="C521" s="1">
        <v>44321</v>
      </c>
      <c r="D521" t="s">
        <v>27</v>
      </c>
      <c r="E521" t="s">
        <v>1228</v>
      </c>
      <c r="F521" t="s">
        <v>205</v>
      </c>
      <c r="G521" t="s">
        <v>20</v>
      </c>
      <c r="H521" s="3">
        <v>2014</v>
      </c>
      <c r="I521" s="7">
        <v>378000000</v>
      </c>
      <c r="J521" t="s">
        <v>1229</v>
      </c>
      <c r="K521" s="4">
        <f>(Q1_Table[[#This Row],[Valuation]]-Q1_Table[[#This Row],[Funding]])/Q1_Table[[#This Row],[Funding]]</f>
        <v>4.2910052910052912</v>
      </c>
    </row>
    <row r="522" spans="1:11" x14ac:dyDescent="0.2">
      <c r="A522" t="s">
        <v>1818</v>
      </c>
      <c r="B522" s="2">
        <v>1000000000</v>
      </c>
      <c r="C522" s="1">
        <v>44334</v>
      </c>
      <c r="D522" t="s">
        <v>27</v>
      </c>
      <c r="E522" t="s">
        <v>101</v>
      </c>
      <c r="F522" t="s">
        <v>19</v>
      </c>
      <c r="G522" t="s">
        <v>20</v>
      </c>
      <c r="H522" s="3">
        <v>2016</v>
      </c>
      <c r="I522" s="7">
        <v>189000000</v>
      </c>
      <c r="J522" t="s">
        <v>1819</v>
      </c>
      <c r="K522" s="4">
        <f>(Q1_Table[[#This Row],[Valuation]]-Q1_Table[[#This Row],[Funding]])/Q1_Table[[#This Row],[Funding]]</f>
        <v>4.2910052910052912</v>
      </c>
    </row>
    <row r="523" spans="1:11" x14ac:dyDescent="0.2">
      <c r="A523" t="s">
        <v>1860</v>
      </c>
      <c r="B523" s="2">
        <v>1000000000</v>
      </c>
      <c r="C523" s="1">
        <v>44573</v>
      </c>
      <c r="D523" t="s">
        <v>36</v>
      </c>
      <c r="E523" t="s">
        <v>437</v>
      </c>
      <c r="F523" t="s">
        <v>19</v>
      </c>
      <c r="G523" t="s">
        <v>20</v>
      </c>
      <c r="H523" s="3">
        <v>2017</v>
      </c>
      <c r="I523" s="7">
        <v>189000000</v>
      </c>
      <c r="J523" t="s">
        <v>1861</v>
      </c>
      <c r="K523" s="4">
        <f>(Q1_Table[[#This Row],[Valuation]]-Q1_Table[[#This Row],[Funding]])/Q1_Table[[#This Row],[Funding]]</f>
        <v>4.2910052910052912</v>
      </c>
    </row>
    <row r="524" spans="1:11" x14ac:dyDescent="0.2">
      <c r="A524" t="s">
        <v>1087</v>
      </c>
      <c r="B524" s="2">
        <v>2000000000</v>
      </c>
      <c r="C524" s="1">
        <v>44335</v>
      </c>
      <c r="D524" t="s">
        <v>11</v>
      </c>
      <c r="E524" t="s">
        <v>101</v>
      </c>
      <c r="F524" t="s">
        <v>19</v>
      </c>
      <c r="G524" t="s">
        <v>20</v>
      </c>
      <c r="H524" s="3">
        <v>2014</v>
      </c>
      <c r="I524" s="7">
        <v>380000000</v>
      </c>
      <c r="J524" t="s">
        <v>1088</v>
      </c>
      <c r="K524" s="4">
        <f>(Q1_Table[[#This Row],[Valuation]]-Q1_Table[[#This Row],[Funding]])/Q1_Table[[#This Row],[Funding]]</f>
        <v>4.2631578947368425</v>
      </c>
    </row>
    <row r="525" spans="1:11" x14ac:dyDescent="0.2">
      <c r="A525" t="s">
        <v>2301</v>
      </c>
      <c r="B525" s="2">
        <v>1000000000</v>
      </c>
      <c r="C525" s="1">
        <v>44572</v>
      </c>
      <c r="D525" t="s">
        <v>201</v>
      </c>
      <c r="E525" t="s">
        <v>2302</v>
      </c>
      <c r="F525" t="s">
        <v>357</v>
      </c>
      <c r="G525" t="s">
        <v>14</v>
      </c>
      <c r="H525" s="3">
        <v>2015</v>
      </c>
      <c r="I525" s="7">
        <v>190000000</v>
      </c>
      <c r="J525" t="s">
        <v>2303</v>
      </c>
      <c r="K525" s="4">
        <f>(Q1_Table[[#This Row],[Valuation]]-Q1_Table[[#This Row],[Funding]])/Q1_Table[[#This Row],[Funding]]</f>
        <v>4.2631578947368425</v>
      </c>
    </row>
    <row r="526" spans="1:11" x14ac:dyDescent="0.2">
      <c r="A526" t="s">
        <v>580</v>
      </c>
      <c r="B526" s="2">
        <v>4000000000</v>
      </c>
      <c r="C526" s="1">
        <v>43312</v>
      </c>
      <c r="D526" t="s">
        <v>97</v>
      </c>
      <c r="E526" t="s">
        <v>581</v>
      </c>
      <c r="F526" t="s">
        <v>13</v>
      </c>
      <c r="G526" t="s">
        <v>14</v>
      </c>
      <c r="H526" s="3">
        <v>2014</v>
      </c>
      <c r="I526" s="7">
        <v>761000000</v>
      </c>
      <c r="J526" t="s">
        <v>582</v>
      </c>
      <c r="K526" s="4">
        <f>(Q1_Table[[#This Row],[Valuation]]-Q1_Table[[#This Row],[Funding]])/Q1_Table[[#This Row],[Funding]]</f>
        <v>4.2562417871222076</v>
      </c>
    </row>
    <row r="527" spans="1:11" x14ac:dyDescent="0.2">
      <c r="A527" t="s">
        <v>976</v>
      </c>
      <c r="B527" s="2">
        <v>2000000000</v>
      </c>
      <c r="C527" s="1">
        <v>44468</v>
      </c>
      <c r="D527" t="s">
        <v>36</v>
      </c>
      <c r="E527" t="s">
        <v>101</v>
      </c>
      <c r="F527" t="s">
        <v>19</v>
      </c>
      <c r="G527" t="s">
        <v>20</v>
      </c>
      <c r="H527" s="3">
        <v>2014</v>
      </c>
      <c r="I527" s="7">
        <v>381000000</v>
      </c>
      <c r="J527" t="s">
        <v>977</v>
      </c>
      <c r="K527" s="4">
        <f>(Q1_Table[[#This Row],[Valuation]]-Q1_Table[[#This Row],[Funding]])/Q1_Table[[#This Row],[Funding]]</f>
        <v>4.2493438320209975</v>
      </c>
    </row>
    <row r="528" spans="1:11" x14ac:dyDescent="0.2">
      <c r="A528" t="s">
        <v>1346</v>
      </c>
      <c r="B528" s="2">
        <v>2000000000</v>
      </c>
      <c r="C528" s="1">
        <v>44357</v>
      </c>
      <c r="D528" t="s">
        <v>27</v>
      </c>
      <c r="E528" t="s">
        <v>1228</v>
      </c>
      <c r="F528" t="s">
        <v>205</v>
      </c>
      <c r="G528" t="s">
        <v>20</v>
      </c>
      <c r="H528" s="3">
        <v>2012</v>
      </c>
      <c r="I528" s="7">
        <v>381000000</v>
      </c>
      <c r="J528" t="s">
        <v>1347</v>
      </c>
      <c r="K528" s="4">
        <f>(Q1_Table[[#This Row],[Valuation]]-Q1_Table[[#This Row],[Funding]])/Q1_Table[[#This Row],[Funding]]</f>
        <v>4.2493438320209975</v>
      </c>
    </row>
    <row r="529" spans="1:11" x14ac:dyDescent="0.2">
      <c r="A529" t="s">
        <v>1000</v>
      </c>
      <c r="B529" s="2">
        <v>2000000000</v>
      </c>
      <c r="C529" s="1">
        <v>44495</v>
      </c>
      <c r="D529" t="s">
        <v>52</v>
      </c>
      <c r="E529" t="s">
        <v>840</v>
      </c>
      <c r="F529" t="s">
        <v>19</v>
      </c>
      <c r="G529" t="s">
        <v>20</v>
      </c>
      <c r="H529" s="3">
        <v>2011</v>
      </c>
      <c r="I529" s="7">
        <v>381000000</v>
      </c>
      <c r="J529" t="s">
        <v>1001</v>
      </c>
      <c r="K529" s="4">
        <f>(Q1_Table[[#This Row],[Valuation]]-Q1_Table[[#This Row],[Funding]])/Q1_Table[[#This Row],[Funding]]</f>
        <v>4.2493438320209975</v>
      </c>
    </row>
    <row r="530" spans="1:11" x14ac:dyDescent="0.2">
      <c r="A530" t="s">
        <v>1805</v>
      </c>
      <c r="B530" s="2">
        <v>1000000000</v>
      </c>
      <c r="C530" s="1">
        <v>44323</v>
      </c>
      <c r="D530" t="s">
        <v>11</v>
      </c>
      <c r="E530" t="s">
        <v>282</v>
      </c>
      <c r="F530" t="s">
        <v>230</v>
      </c>
      <c r="G530" t="s">
        <v>20</v>
      </c>
      <c r="H530" s="3">
        <v>2016</v>
      </c>
      <c r="I530" s="7">
        <v>191000000</v>
      </c>
      <c r="J530" t="s">
        <v>1806</v>
      </c>
      <c r="K530" s="4">
        <f>(Q1_Table[[#This Row],[Valuation]]-Q1_Table[[#This Row],[Funding]])/Q1_Table[[#This Row],[Funding]]</f>
        <v>4.2356020942408374</v>
      </c>
    </row>
    <row r="531" spans="1:11" x14ac:dyDescent="0.2">
      <c r="A531" t="s">
        <v>1809</v>
      </c>
      <c r="B531" s="2">
        <v>1000000000</v>
      </c>
      <c r="C531" s="1">
        <v>44350</v>
      </c>
      <c r="D531" t="s">
        <v>36</v>
      </c>
      <c r="E531" t="s">
        <v>257</v>
      </c>
      <c r="F531" t="s">
        <v>19</v>
      </c>
      <c r="G531" t="s">
        <v>20</v>
      </c>
      <c r="H531" s="3">
        <v>2012</v>
      </c>
      <c r="I531" s="7">
        <v>192000000</v>
      </c>
      <c r="J531" t="s">
        <v>1810</v>
      </c>
      <c r="K531" s="4">
        <f>(Q1_Table[[#This Row],[Valuation]]-Q1_Table[[#This Row],[Funding]])/Q1_Table[[#This Row],[Funding]]</f>
        <v>4.208333333333333</v>
      </c>
    </row>
    <row r="532" spans="1:11" x14ac:dyDescent="0.2">
      <c r="A532" t="s">
        <v>1887</v>
      </c>
      <c r="B532" s="2">
        <v>1000000000</v>
      </c>
      <c r="C532" s="1">
        <v>44600</v>
      </c>
      <c r="D532" t="s">
        <v>27</v>
      </c>
      <c r="E532" t="s">
        <v>1888</v>
      </c>
      <c r="F532" t="s">
        <v>19</v>
      </c>
      <c r="G532" t="s">
        <v>20</v>
      </c>
      <c r="H532" s="3">
        <v>2009</v>
      </c>
      <c r="I532" s="7">
        <v>192000000</v>
      </c>
      <c r="J532" t="s">
        <v>1889</v>
      </c>
      <c r="K532" s="4">
        <f>(Q1_Table[[#This Row],[Valuation]]-Q1_Table[[#This Row],[Funding]])/Q1_Table[[#This Row],[Funding]]</f>
        <v>4.208333333333333</v>
      </c>
    </row>
    <row r="533" spans="1:11" x14ac:dyDescent="0.2">
      <c r="A533" t="s">
        <v>2287</v>
      </c>
      <c r="B533" s="2">
        <v>1000000000</v>
      </c>
      <c r="C533" s="1">
        <v>43999</v>
      </c>
      <c r="D533" t="s">
        <v>97</v>
      </c>
      <c r="E533" t="s">
        <v>1490</v>
      </c>
      <c r="F533" t="s">
        <v>19</v>
      </c>
      <c r="G533" t="s">
        <v>20</v>
      </c>
      <c r="H533" s="3">
        <v>2016</v>
      </c>
      <c r="I533" s="7">
        <v>192000000</v>
      </c>
      <c r="J533" t="s">
        <v>2288</v>
      </c>
      <c r="K533" s="4">
        <f>(Q1_Table[[#This Row],[Valuation]]-Q1_Table[[#This Row],[Funding]])/Q1_Table[[#This Row],[Funding]]</f>
        <v>4.208333333333333</v>
      </c>
    </row>
    <row r="534" spans="1:11" x14ac:dyDescent="0.2">
      <c r="A534" t="s">
        <v>1097</v>
      </c>
      <c r="B534" s="2">
        <v>2000000000</v>
      </c>
      <c r="C534" s="1">
        <v>44313</v>
      </c>
      <c r="D534" t="s">
        <v>36</v>
      </c>
      <c r="E534" t="s">
        <v>1098</v>
      </c>
      <c r="F534" t="s">
        <v>230</v>
      </c>
      <c r="G534" t="s">
        <v>20</v>
      </c>
      <c r="H534" s="3">
        <v>2008</v>
      </c>
      <c r="I534" s="7">
        <v>386000000</v>
      </c>
      <c r="J534" t="s">
        <v>1099</v>
      </c>
      <c r="K534" s="4">
        <f>(Q1_Table[[#This Row],[Valuation]]-Q1_Table[[#This Row],[Funding]])/Q1_Table[[#This Row],[Funding]]</f>
        <v>4.1813471502590671</v>
      </c>
    </row>
    <row r="535" spans="1:11" x14ac:dyDescent="0.2">
      <c r="A535" t="s">
        <v>1902</v>
      </c>
      <c r="B535" s="2">
        <v>1000000000</v>
      </c>
      <c r="C535" s="1">
        <v>44454</v>
      </c>
      <c r="D535" t="s">
        <v>36</v>
      </c>
      <c r="E535" t="s">
        <v>69</v>
      </c>
      <c r="F535" t="s">
        <v>70</v>
      </c>
      <c r="G535" t="s">
        <v>14</v>
      </c>
      <c r="H535" s="3">
        <v>2019</v>
      </c>
      <c r="I535" s="7">
        <v>193000000</v>
      </c>
      <c r="J535" t="s">
        <v>1903</v>
      </c>
      <c r="K535" s="4">
        <f>(Q1_Table[[#This Row],[Valuation]]-Q1_Table[[#This Row],[Funding]])/Q1_Table[[#This Row],[Funding]]</f>
        <v>4.1813471502590671</v>
      </c>
    </row>
    <row r="536" spans="1:11" x14ac:dyDescent="0.2">
      <c r="A536" t="s">
        <v>474</v>
      </c>
      <c r="B536" s="2">
        <v>4000000000</v>
      </c>
      <c r="C536" s="1">
        <v>43819</v>
      </c>
      <c r="D536" t="s">
        <v>23</v>
      </c>
      <c r="E536" t="s">
        <v>475</v>
      </c>
      <c r="F536" t="s">
        <v>70</v>
      </c>
      <c r="G536" t="s">
        <v>14</v>
      </c>
      <c r="H536" s="3">
        <v>2008</v>
      </c>
      <c r="I536" s="7">
        <v>776000000</v>
      </c>
      <c r="J536" t="s">
        <v>476</v>
      </c>
      <c r="K536" s="4">
        <f>(Q1_Table[[#This Row],[Valuation]]-Q1_Table[[#This Row],[Funding]])/Q1_Table[[#This Row],[Funding]]</f>
        <v>4.1546391752577323</v>
      </c>
    </row>
    <row r="537" spans="1:11" x14ac:dyDescent="0.2">
      <c r="A537" t="s">
        <v>678</v>
      </c>
      <c r="B537" s="2">
        <v>3000000000</v>
      </c>
      <c r="C537" s="1">
        <v>44286</v>
      </c>
      <c r="D537" t="s">
        <v>23</v>
      </c>
      <c r="E537" t="s">
        <v>679</v>
      </c>
      <c r="F537" t="s">
        <v>19</v>
      </c>
      <c r="G537" t="s">
        <v>20</v>
      </c>
      <c r="H537" s="3">
        <v>2014</v>
      </c>
      <c r="I537" s="7">
        <v>582000000</v>
      </c>
      <c r="J537" t="s">
        <v>680</v>
      </c>
      <c r="K537" s="4">
        <f>(Q1_Table[[#This Row],[Valuation]]-Q1_Table[[#This Row],[Funding]])/Q1_Table[[#This Row],[Funding]]</f>
        <v>4.1546391752577323</v>
      </c>
    </row>
    <row r="538" spans="1:11" x14ac:dyDescent="0.2">
      <c r="A538" t="s">
        <v>1866</v>
      </c>
      <c r="B538" s="2">
        <v>1000000000</v>
      </c>
      <c r="C538" s="1">
        <v>44417</v>
      </c>
      <c r="D538" t="s">
        <v>68</v>
      </c>
      <c r="E538" t="s">
        <v>219</v>
      </c>
      <c r="F538" t="s">
        <v>70</v>
      </c>
      <c r="G538" t="s">
        <v>14</v>
      </c>
      <c r="H538" s="3">
        <v>2015</v>
      </c>
      <c r="I538" s="7">
        <v>194000000</v>
      </c>
      <c r="J538" t="s">
        <v>1837</v>
      </c>
      <c r="K538" s="4">
        <f>(Q1_Table[[#This Row],[Valuation]]-Q1_Table[[#This Row],[Funding]])/Q1_Table[[#This Row],[Funding]]</f>
        <v>4.1546391752577323</v>
      </c>
    </row>
    <row r="539" spans="1:11" x14ac:dyDescent="0.2">
      <c r="A539" t="s">
        <v>758</v>
      </c>
      <c r="B539" s="2">
        <v>3000000000</v>
      </c>
      <c r="C539" s="1">
        <v>44369</v>
      </c>
      <c r="D539" t="s">
        <v>201</v>
      </c>
      <c r="E539" t="s">
        <v>356</v>
      </c>
      <c r="F539" t="s">
        <v>357</v>
      </c>
      <c r="G539" t="s">
        <v>14</v>
      </c>
      <c r="H539" s="3">
        <v>2014</v>
      </c>
      <c r="I539" s="7">
        <v>583000000</v>
      </c>
      <c r="J539" t="s">
        <v>759</v>
      </c>
      <c r="K539" s="4">
        <f>(Q1_Table[[#This Row],[Valuation]]-Q1_Table[[#This Row],[Funding]])/Q1_Table[[#This Row],[Funding]]</f>
        <v>4.1457975986277873</v>
      </c>
    </row>
    <row r="540" spans="1:11" x14ac:dyDescent="0.2">
      <c r="A540" t="s">
        <v>1102</v>
      </c>
      <c r="B540" s="2">
        <v>2000000000</v>
      </c>
      <c r="C540" s="1">
        <v>44348</v>
      </c>
      <c r="D540" t="s">
        <v>201</v>
      </c>
      <c r="E540" t="s">
        <v>1103</v>
      </c>
      <c r="F540" t="s">
        <v>19</v>
      </c>
      <c r="G540" t="s">
        <v>20</v>
      </c>
      <c r="H540" s="3">
        <v>2013</v>
      </c>
      <c r="I540" s="7">
        <v>390000000</v>
      </c>
      <c r="J540" t="s">
        <v>1104</v>
      </c>
      <c r="K540" s="4">
        <f>(Q1_Table[[#This Row],[Valuation]]-Q1_Table[[#This Row],[Funding]])/Q1_Table[[#This Row],[Funding]]</f>
        <v>4.1282051282051286</v>
      </c>
    </row>
    <row r="541" spans="1:11" x14ac:dyDescent="0.2">
      <c r="A541" t="s">
        <v>919</v>
      </c>
      <c r="B541" s="2">
        <v>2000000000</v>
      </c>
      <c r="C541" s="1">
        <v>44234</v>
      </c>
      <c r="D541" t="s">
        <v>68</v>
      </c>
      <c r="E541" t="s">
        <v>12</v>
      </c>
      <c r="F541" t="s">
        <v>13</v>
      </c>
      <c r="G541" t="s">
        <v>14</v>
      </c>
      <c r="H541" s="3">
        <v>2015</v>
      </c>
      <c r="I541" s="7">
        <v>390000000</v>
      </c>
      <c r="J541" t="s">
        <v>920</v>
      </c>
      <c r="K541" s="4">
        <f>(Q1_Table[[#This Row],[Valuation]]-Q1_Table[[#This Row],[Funding]])/Q1_Table[[#This Row],[Funding]]</f>
        <v>4.1282051282051286</v>
      </c>
    </row>
    <row r="542" spans="1:11" x14ac:dyDescent="0.2">
      <c r="A542" t="s">
        <v>2307</v>
      </c>
      <c r="B542" s="2">
        <v>1000000000</v>
      </c>
      <c r="C542" s="1">
        <v>44434</v>
      </c>
      <c r="D542" t="s">
        <v>213</v>
      </c>
      <c r="E542" t="s">
        <v>28</v>
      </c>
      <c r="F542" t="s">
        <v>19</v>
      </c>
      <c r="G542" t="s">
        <v>20</v>
      </c>
      <c r="H542" s="3">
        <v>2011</v>
      </c>
      <c r="I542" s="7">
        <v>195000000</v>
      </c>
      <c r="J542" t="s">
        <v>2308</v>
      </c>
      <c r="K542" s="4">
        <f>(Q1_Table[[#This Row],[Valuation]]-Q1_Table[[#This Row],[Funding]])/Q1_Table[[#This Row],[Funding]]</f>
        <v>4.1282051282051286</v>
      </c>
    </row>
    <row r="543" spans="1:11" x14ac:dyDescent="0.2">
      <c r="A543" t="s">
        <v>2090</v>
      </c>
      <c r="B543" s="2">
        <v>1000000000</v>
      </c>
      <c r="C543" s="1">
        <v>44641</v>
      </c>
      <c r="D543" t="s">
        <v>701</v>
      </c>
      <c r="E543" t="s">
        <v>277</v>
      </c>
      <c r="F543" t="s">
        <v>19</v>
      </c>
      <c r="G543" t="s">
        <v>20</v>
      </c>
      <c r="H543" s="3">
        <v>2012</v>
      </c>
      <c r="I543" s="7">
        <v>196000000</v>
      </c>
      <c r="J543" t="s">
        <v>2091</v>
      </c>
      <c r="K543" s="4">
        <f>(Q1_Table[[#This Row],[Valuation]]-Q1_Table[[#This Row],[Funding]])/Q1_Table[[#This Row],[Funding]]</f>
        <v>4.1020408163265305</v>
      </c>
    </row>
    <row r="544" spans="1:11" x14ac:dyDescent="0.2">
      <c r="A544" t="s">
        <v>782</v>
      </c>
      <c r="B544" s="2">
        <v>3000000000</v>
      </c>
      <c r="C544" s="1">
        <v>44420</v>
      </c>
      <c r="D544" t="s">
        <v>68</v>
      </c>
      <c r="E544" t="s">
        <v>219</v>
      </c>
      <c r="F544" t="s">
        <v>70</v>
      </c>
      <c r="G544" t="s">
        <v>14</v>
      </c>
      <c r="H544" s="3">
        <v>2010</v>
      </c>
      <c r="I544" s="7">
        <v>591000000</v>
      </c>
      <c r="J544" t="s">
        <v>783</v>
      </c>
      <c r="K544" s="4">
        <f>(Q1_Table[[#This Row],[Valuation]]-Q1_Table[[#This Row],[Funding]])/Q1_Table[[#This Row],[Funding]]</f>
        <v>4.0761421319796955</v>
      </c>
    </row>
    <row r="545" spans="1:11" x14ac:dyDescent="0.2">
      <c r="A545" t="s">
        <v>1876</v>
      </c>
      <c r="B545" s="2">
        <v>1000000000</v>
      </c>
      <c r="C545" s="1">
        <v>44362</v>
      </c>
      <c r="D545" t="s">
        <v>36</v>
      </c>
      <c r="E545" t="s">
        <v>28</v>
      </c>
      <c r="F545" t="s">
        <v>19</v>
      </c>
      <c r="G545" t="s">
        <v>20</v>
      </c>
      <c r="H545" s="3">
        <v>2017</v>
      </c>
      <c r="I545" s="7">
        <v>197000000</v>
      </c>
      <c r="J545" t="s">
        <v>1877</v>
      </c>
      <c r="K545" s="4">
        <f>(Q1_Table[[#This Row],[Valuation]]-Q1_Table[[#This Row],[Funding]])/Q1_Table[[#This Row],[Funding]]</f>
        <v>4.0761421319796955</v>
      </c>
    </row>
    <row r="546" spans="1:11" x14ac:dyDescent="0.2">
      <c r="A546" t="s">
        <v>534</v>
      </c>
      <c r="B546" s="2">
        <v>4000000000</v>
      </c>
      <c r="C546" s="1">
        <v>44405</v>
      </c>
      <c r="D546" t="s">
        <v>17</v>
      </c>
      <c r="E546" t="s">
        <v>535</v>
      </c>
      <c r="F546" t="s">
        <v>19</v>
      </c>
      <c r="G546" t="s">
        <v>20</v>
      </c>
      <c r="H546" s="3">
        <v>2017</v>
      </c>
      <c r="I546" s="7">
        <v>792000000</v>
      </c>
      <c r="J546" t="s">
        <v>536</v>
      </c>
      <c r="K546" s="4">
        <f>(Q1_Table[[#This Row],[Valuation]]-Q1_Table[[#This Row],[Funding]])/Q1_Table[[#This Row],[Funding]]</f>
        <v>4.0505050505050502</v>
      </c>
    </row>
    <row r="547" spans="1:11" x14ac:dyDescent="0.2">
      <c r="A547" t="s">
        <v>1281</v>
      </c>
      <c r="B547" s="2">
        <v>2000000000</v>
      </c>
      <c r="C547" s="1">
        <v>44131</v>
      </c>
      <c r="D547" t="s">
        <v>36</v>
      </c>
      <c r="E547" t="s">
        <v>224</v>
      </c>
      <c r="F547" t="s">
        <v>19</v>
      </c>
      <c r="G547" t="s">
        <v>20</v>
      </c>
      <c r="H547" s="3">
        <v>2016</v>
      </c>
      <c r="I547" s="7">
        <v>397000000</v>
      </c>
      <c r="J547" t="s">
        <v>1282</v>
      </c>
      <c r="K547" s="4">
        <f>(Q1_Table[[#This Row],[Valuation]]-Q1_Table[[#This Row],[Funding]])/Q1_Table[[#This Row],[Funding]]</f>
        <v>4.0377833753148611</v>
      </c>
    </row>
    <row r="548" spans="1:11" x14ac:dyDescent="0.2">
      <c r="A548" t="s">
        <v>1153</v>
      </c>
      <c r="B548" s="2">
        <v>2000000000</v>
      </c>
      <c r="C548" s="1">
        <v>42256</v>
      </c>
      <c r="D548" t="s">
        <v>23</v>
      </c>
      <c r="E548" t="s">
        <v>189</v>
      </c>
      <c r="F548" t="s">
        <v>190</v>
      </c>
      <c r="G548" t="s">
        <v>14</v>
      </c>
      <c r="H548" s="3">
        <v>2009</v>
      </c>
      <c r="I548" s="7">
        <v>397000000</v>
      </c>
      <c r="J548" t="s">
        <v>1154</v>
      </c>
      <c r="K548" s="4">
        <f>(Q1_Table[[#This Row],[Valuation]]-Q1_Table[[#This Row],[Funding]])/Q1_Table[[#This Row],[Funding]]</f>
        <v>4.0377833753148611</v>
      </c>
    </row>
    <row r="549" spans="1:11" x14ac:dyDescent="0.2">
      <c r="A549" t="s">
        <v>402</v>
      </c>
      <c r="B549" s="2">
        <v>5000000000</v>
      </c>
      <c r="C549" s="1">
        <v>44336</v>
      </c>
      <c r="D549" t="s">
        <v>27</v>
      </c>
      <c r="E549" t="s">
        <v>208</v>
      </c>
      <c r="F549" t="s">
        <v>149</v>
      </c>
      <c r="G549" t="s">
        <v>33</v>
      </c>
      <c r="H549" s="3">
        <v>2015</v>
      </c>
      <c r="I549" s="7">
        <v>996000000</v>
      </c>
      <c r="J549" t="s">
        <v>403</v>
      </c>
      <c r="K549" s="4">
        <f>(Q1_Table[[#This Row],[Valuation]]-Q1_Table[[#This Row],[Funding]])/Q1_Table[[#This Row],[Funding]]</f>
        <v>4.0200803212851408</v>
      </c>
    </row>
    <row r="550" spans="1:11" x14ac:dyDescent="0.2">
      <c r="A550" t="s">
        <v>89</v>
      </c>
      <c r="B550" s="2">
        <v>15000000000</v>
      </c>
      <c r="C550" s="1">
        <v>44112</v>
      </c>
      <c r="D550" t="s">
        <v>23</v>
      </c>
      <c r="E550" t="s">
        <v>90</v>
      </c>
      <c r="F550" t="s">
        <v>19</v>
      </c>
      <c r="G550" t="s">
        <v>20</v>
      </c>
      <c r="H550" s="3">
        <v>2013</v>
      </c>
      <c r="I550" s="7">
        <v>3000000000</v>
      </c>
      <c r="J550" t="s">
        <v>91</v>
      </c>
      <c r="K550" s="4">
        <f>(Q1_Table[[#This Row],[Valuation]]-Q1_Table[[#This Row],[Funding]])/Q1_Table[[#This Row],[Funding]]</f>
        <v>4</v>
      </c>
    </row>
    <row r="551" spans="1:11" x14ac:dyDescent="0.2">
      <c r="A551" t="s">
        <v>175</v>
      </c>
      <c r="B551" s="2">
        <v>10000000000</v>
      </c>
      <c r="C551" s="1">
        <v>43517</v>
      </c>
      <c r="D551" t="s">
        <v>46</v>
      </c>
      <c r="E551" t="s">
        <v>176</v>
      </c>
      <c r="F551" t="s">
        <v>177</v>
      </c>
      <c r="G551" t="s">
        <v>14</v>
      </c>
      <c r="H551" s="3">
        <v>2013</v>
      </c>
      <c r="I551" s="7">
        <v>2000000000</v>
      </c>
      <c r="J551" t="s">
        <v>178</v>
      </c>
      <c r="K551" s="4">
        <f>(Q1_Table[[#This Row],[Valuation]]-Q1_Table[[#This Row],[Funding]])/Q1_Table[[#This Row],[Funding]]</f>
        <v>4</v>
      </c>
    </row>
    <row r="552" spans="1:11" x14ac:dyDescent="0.2">
      <c r="A552" t="s">
        <v>185</v>
      </c>
      <c r="B552" s="2">
        <v>10000000000</v>
      </c>
      <c r="C552" s="1">
        <v>44027</v>
      </c>
      <c r="D552" t="s">
        <v>17</v>
      </c>
      <c r="E552" t="s">
        <v>186</v>
      </c>
      <c r="F552" t="s">
        <v>19</v>
      </c>
      <c r="G552" t="s">
        <v>20</v>
      </c>
      <c r="H552" s="3">
        <v>2018</v>
      </c>
      <c r="I552" s="7">
        <v>2000000000</v>
      </c>
      <c r="J552" t="s">
        <v>187</v>
      </c>
      <c r="K552" s="4">
        <f>(Q1_Table[[#This Row],[Valuation]]-Q1_Table[[#This Row],[Funding]])/Q1_Table[[#This Row],[Funding]]</f>
        <v>4</v>
      </c>
    </row>
    <row r="553" spans="1:11" x14ac:dyDescent="0.2">
      <c r="A553" t="s">
        <v>404</v>
      </c>
      <c r="B553" s="2">
        <v>5000000000</v>
      </c>
      <c r="C553" s="1">
        <v>44546</v>
      </c>
      <c r="D553" t="s">
        <v>124</v>
      </c>
      <c r="E553" t="s">
        <v>12</v>
      </c>
      <c r="F553" t="s">
        <v>13</v>
      </c>
      <c r="G553" t="s">
        <v>14</v>
      </c>
      <c r="H553" s="3">
        <v>2008</v>
      </c>
      <c r="I553" s="7">
        <v>1000000000</v>
      </c>
      <c r="J553" t="s">
        <v>405</v>
      </c>
      <c r="K553" s="4">
        <f>(Q1_Table[[#This Row],[Valuation]]-Q1_Table[[#This Row],[Funding]])/Q1_Table[[#This Row],[Funding]]</f>
        <v>4</v>
      </c>
    </row>
    <row r="554" spans="1:11" x14ac:dyDescent="0.2">
      <c r="A554" t="s">
        <v>363</v>
      </c>
      <c r="B554" s="2">
        <v>5000000000</v>
      </c>
      <c r="C554" s="1">
        <v>44291</v>
      </c>
      <c r="D554" t="s">
        <v>36</v>
      </c>
      <c r="E554" t="s">
        <v>69</v>
      </c>
      <c r="F554" t="s">
        <v>70</v>
      </c>
      <c r="G554" t="s">
        <v>14</v>
      </c>
      <c r="H554" s="3">
        <v>2015</v>
      </c>
      <c r="I554" s="7">
        <v>1000000000</v>
      </c>
      <c r="J554" t="s">
        <v>364</v>
      </c>
      <c r="K554" s="4">
        <f>(Q1_Table[[#This Row],[Valuation]]-Q1_Table[[#This Row],[Funding]])/Q1_Table[[#This Row],[Funding]]</f>
        <v>4</v>
      </c>
    </row>
    <row r="555" spans="1:11" x14ac:dyDescent="0.2">
      <c r="A555" t="s">
        <v>373</v>
      </c>
      <c r="B555" s="2">
        <v>5000000000</v>
      </c>
      <c r="C555" s="1">
        <v>43404</v>
      </c>
      <c r="D555" t="s">
        <v>27</v>
      </c>
      <c r="E555" t="s">
        <v>42</v>
      </c>
      <c r="F555" t="s">
        <v>43</v>
      </c>
      <c r="G555" t="s">
        <v>33</v>
      </c>
      <c r="H555" s="3">
        <v>2015</v>
      </c>
      <c r="I555" s="7">
        <v>1000000000</v>
      </c>
      <c r="J555" t="s">
        <v>374</v>
      </c>
      <c r="K555" s="4">
        <f>(Q1_Table[[#This Row],[Valuation]]-Q1_Table[[#This Row],[Funding]])/Q1_Table[[#This Row],[Funding]]</f>
        <v>4</v>
      </c>
    </row>
    <row r="556" spans="1:11" x14ac:dyDescent="0.2">
      <c r="A556" t="s">
        <v>451</v>
      </c>
      <c r="B556" s="2">
        <v>5000000000</v>
      </c>
      <c r="C556" s="1">
        <v>44299</v>
      </c>
      <c r="D556" t="s">
        <v>52</v>
      </c>
      <c r="E556" t="s">
        <v>277</v>
      </c>
      <c r="F556" t="s">
        <v>19</v>
      </c>
      <c r="G556" t="s">
        <v>20</v>
      </c>
      <c r="H556" s="3">
        <v>2017</v>
      </c>
      <c r="I556" s="7">
        <v>1000000000</v>
      </c>
      <c r="J556" t="s">
        <v>452</v>
      </c>
      <c r="K556" s="4">
        <f>(Q1_Table[[#This Row],[Valuation]]-Q1_Table[[#This Row],[Funding]])/Q1_Table[[#This Row],[Funding]]</f>
        <v>4</v>
      </c>
    </row>
    <row r="557" spans="1:11" x14ac:dyDescent="0.2">
      <c r="A557" t="s">
        <v>377</v>
      </c>
      <c r="B557" s="2">
        <v>5000000000</v>
      </c>
      <c r="C557" s="1">
        <v>42586</v>
      </c>
      <c r="D557" t="s">
        <v>68</v>
      </c>
      <c r="E557" t="s">
        <v>12</v>
      </c>
      <c r="F557" t="s">
        <v>13</v>
      </c>
      <c r="G557" t="s">
        <v>14</v>
      </c>
      <c r="H557" s="3">
        <v>2013</v>
      </c>
      <c r="I557" s="7">
        <v>1000000000</v>
      </c>
      <c r="J557" t="s">
        <v>378</v>
      </c>
      <c r="K557" s="4">
        <f>(Q1_Table[[#This Row],[Valuation]]-Q1_Table[[#This Row],[Funding]])/Q1_Table[[#This Row],[Funding]]</f>
        <v>4</v>
      </c>
    </row>
    <row r="558" spans="1:11" x14ac:dyDescent="0.2">
      <c r="A558" t="s">
        <v>796</v>
      </c>
      <c r="B558" s="2">
        <v>3000000000</v>
      </c>
      <c r="C558" s="1">
        <v>44407</v>
      </c>
      <c r="D558" t="s">
        <v>27</v>
      </c>
      <c r="E558" t="s">
        <v>797</v>
      </c>
      <c r="F558" t="s">
        <v>70</v>
      </c>
      <c r="G558" t="s">
        <v>14</v>
      </c>
      <c r="H558" s="3">
        <v>2018</v>
      </c>
      <c r="I558" s="7">
        <v>600000000</v>
      </c>
      <c r="J558" t="s">
        <v>798</v>
      </c>
      <c r="K558" s="4">
        <f>(Q1_Table[[#This Row],[Valuation]]-Q1_Table[[#This Row],[Funding]])/Q1_Table[[#This Row],[Funding]]</f>
        <v>4</v>
      </c>
    </row>
    <row r="559" spans="1:11" x14ac:dyDescent="0.2">
      <c r="A559" t="s">
        <v>1234</v>
      </c>
      <c r="B559" s="2">
        <v>2000000000</v>
      </c>
      <c r="C559" s="1">
        <v>44110</v>
      </c>
      <c r="D559" t="s">
        <v>36</v>
      </c>
      <c r="E559" t="s">
        <v>28</v>
      </c>
      <c r="F559" t="s">
        <v>19</v>
      </c>
      <c r="G559" t="s">
        <v>20</v>
      </c>
      <c r="H559" s="3">
        <v>2011</v>
      </c>
      <c r="I559" s="7">
        <v>400000000</v>
      </c>
      <c r="J559" t="s">
        <v>1235</v>
      </c>
      <c r="K559" s="4">
        <f>(Q1_Table[[#This Row],[Valuation]]-Q1_Table[[#This Row],[Funding]])/Q1_Table[[#This Row],[Funding]]</f>
        <v>4</v>
      </c>
    </row>
    <row r="560" spans="1:11" x14ac:dyDescent="0.2">
      <c r="A560" t="s">
        <v>2021</v>
      </c>
      <c r="B560" s="2">
        <v>1000000000</v>
      </c>
      <c r="C560" s="1">
        <v>44635</v>
      </c>
      <c r="D560" t="s">
        <v>36</v>
      </c>
      <c r="E560" t="s">
        <v>277</v>
      </c>
      <c r="F560" t="s">
        <v>19</v>
      </c>
      <c r="G560" t="s">
        <v>20</v>
      </c>
      <c r="H560" s="3">
        <v>2021</v>
      </c>
      <c r="I560" s="7">
        <v>200000000</v>
      </c>
      <c r="J560" t="s">
        <v>2022</v>
      </c>
      <c r="K560" s="4">
        <f>(Q1_Table[[#This Row],[Valuation]]-Q1_Table[[#This Row],[Funding]])/Q1_Table[[#This Row],[Funding]]</f>
        <v>4</v>
      </c>
    </row>
    <row r="561" spans="1:11" x14ac:dyDescent="0.2">
      <c r="A561" t="s">
        <v>2178</v>
      </c>
      <c r="B561" s="2">
        <v>1000000000</v>
      </c>
      <c r="C561" s="1">
        <v>42472</v>
      </c>
      <c r="D561" t="s">
        <v>11</v>
      </c>
      <c r="E561" t="s">
        <v>24</v>
      </c>
      <c r="F561" t="s">
        <v>13</v>
      </c>
      <c r="G561" t="s">
        <v>14</v>
      </c>
      <c r="H561" s="3">
        <v>2015</v>
      </c>
      <c r="I561" s="7">
        <v>200000000</v>
      </c>
      <c r="J561" t="s">
        <v>2179</v>
      </c>
      <c r="K561" s="4">
        <f>(Q1_Table[[#This Row],[Valuation]]-Q1_Table[[#This Row],[Funding]])/Q1_Table[[#This Row],[Funding]]</f>
        <v>4</v>
      </c>
    </row>
    <row r="562" spans="1:11" x14ac:dyDescent="0.2">
      <c r="A562" t="s">
        <v>2185</v>
      </c>
      <c r="B562" s="2">
        <v>1000000000</v>
      </c>
      <c r="C562" s="1">
        <v>44042</v>
      </c>
      <c r="D562" t="s">
        <v>213</v>
      </c>
      <c r="E562" t="s">
        <v>2186</v>
      </c>
      <c r="F562" t="s">
        <v>2187</v>
      </c>
      <c r="G562" t="s">
        <v>33</v>
      </c>
      <c r="H562" s="3">
        <v>2006</v>
      </c>
      <c r="I562" s="7">
        <v>200000000</v>
      </c>
      <c r="J562" t="s">
        <v>2188</v>
      </c>
      <c r="K562" s="4">
        <f>(Q1_Table[[#This Row],[Valuation]]-Q1_Table[[#This Row],[Funding]])/Q1_Table[[#This Row],[Funding]]</f>
        <v>4</v>
      </c>
    </row>
    <row r="563" spans="1:11" x14ac:dyDescent="0.2">
      <c r="A563" t="s">
        <v>2285</v>
      </c>
      <c r="B563" s="2">
        <v>1000000000</v>
      </c>
      <c r="C563" s="1">
        <v>43241</v>
      </c>
      <c r="D563" t="s">
        <v>124</v>
      </c>
      <c r="E563" t="s">
        <v>24</v>
      </c>
      <c r="F563" t="s">
        <v>13</v>
      </c>
      <c r="G563" t="s">
        <v>14</v>
      </c>
      <c r="H563" s="3">
        <v>2013</v>
      </c>
      <c r="I563" s="7">
        <v>200000000</v>
      </c>
      <c r="J563" t="s">
        <v>2286</v>
      </c>
      <c r="K563" s="4">
        <f>(Q1_Table[[#This Row],[Valuation]]-Q1_Table[[#This Row],[Funding]])/Q1_Table[[#This Row],[Funding]]</f>
        <v>4</v>
      </c>
    </row>
    <row r="564" spans="1:11" x14ac:dyDescent="0.2">
      <c r="A564" t="s">
        <v>1945</v>
      </c>
      <c r="B564" s="2">
        <v>1000000000</v>
      </c>
      <c r="C564" s="1">
        <v>44419</v>
      </c>
      <c r="D564" t="s">
        <v>36</v>
      </c>
      <c r="E564" t="s">
        <v>28</v>
      </c>
      <c r="F564" t="s">
        <v>19</v>
      </c>
      <c r="G564" t="s">
        <v>20</v>
      </c>
      <c r="H564" s="3">
        <v>2017</v>
      </c>
      <c r="I564" s="7">
        <v>200000000</v>
      </c>
      <c r="J564" t="s">
        <v>1946</v>
      </c>
      <c r="K564" s="4">
        <f>(Q1_Table[[#This Row],[Valuation]]-Q1_Table[[#This Row],[Funding]])/Q1_Table[[#This Row],[Funding]]</f>
        <v>4</v>
      </c>
    </row>
    <row r="565" spans="1:11" x14ac:dyDescent="0.2">
      <c r="A565" t="s">
        <v>1971</v>
      </c>
      <c r="B565" s="2">
        <v>1000000000</v>
      </c>
      <c r="C565" s="1">
        <v>43066</v>
      </c>
      <c r="D565" t="s">
        <v>27</v>
      </c>
      <c r="E565" t="s">
        <v>1972</v>
      </c>
      <c r="F565" t="s">
        <v>43</v>
      </c>
      <c r="G565" t="s">
        <v>33</v>
      </c>
      <c r="H565" s="3">
        <v>1990</v>
      </c>
      <c r="I565" s="7">
        <v>200000000</v>
      </c>
      <c r="J565" t="s">
        <v>1973</v>
      </c>
      <c r="K565" s="4">
        <f>(Q1_Table[[#This Row],[Valuation]]-Q1_Table[[#This Row],[Funding]])/Q1_Table[[#This Row],[Funding]]</f>
        <v>4</v>
      </c>
    </row>
    <row r="566" spans="1:11" x14ac:dyDescent="0.2">
      <c r="A566" t="s">
        <v>2439</v>
      </c>
      <c r="B566" s="2">
        <v>1000000000</v>
      </c>
      <c r="C566" s="1">
        <v>44482</v>
      </c>
      <c r="D566" t="s">
        <v>36</v>
      </c>
      <c r="E566" t="s">
        <v>28</v>
      </c>
      <c r="F566" t="s">
        <v>19</v>
      </c>
      <c r="G566" t="s">
        <v>20</v>
      </c>
      <c r="H566" s="3">
        <v>2017</v>
      </c>
      <c r="I566" s="7">
        <v>200000000</v>
      </c>
      <c r="J566" t="s">
        <v>2440</v>
      </c>
      <c r="K566" s="4">
        <f>(Q1_Table[[#This Row],[Valuation]]-Q1_Table[[#This Row],[Funding]])/Q1_Table[[#This Row],[Funding]]</f>
        <v>4</v>
      </c>
    </row>
    <row r="567" spans="1:11" x14ac:dyDescent="0.2">
      <c r="A567" t="s">
        <v>2449</v>
      </c>
      <c r="B567" s="2">
        <v>1000000000</v>
      </c>
      <c r="C567" s="1">
        <v>44348</v>
      </c>
      <c r="D567" t="s">
        <v>36</v>
      </c>
      <c r="E567" t="s">
        <v>77</v>
      </c>
      <c r="F567" t="s">
        <v>13</v>
      </c>
      <c r="G567" t="s">
        <v>14</v>
      </c>
      <c r="H567" s="3">
        <v>2015</v>
      </c>
      <c r="I567" s="7">
        <v>200000000</v>
      </c>
      <c r="J567" t="s">
        <v>2450</v>
      </c>
      <c r="K567" s="4">
        <f>(Q1_Table[[#This Row],[Valuation]]-Q1_Table[[#This Row],[Funding]])/Q1_Table[[#This Row],[Funding]]</f>
        <v>4</v>
      </c>
    </row>
    <row r="568" spans="1:11" x14ac:dyDescent="0.2">
      <c r="A568" t="s">
        <v>1089</v>
      </c>
      <c r="B568" s="2">
        <v>2000000000</v>
      </c>
      <c r="C568" s="1">
        <v>44452</v>
      </c>
      <c r="D568" t="s">
        <v>201</v>
      </c>
      <c r="E568" t="s">
        <v>160</v>
      </c>
      <c r="F568" t="s">
        <v>19</v>
      </c>
      <c r="G568" t="s">
        <v>20</v>
      </c>
      <c r="H568" s="3">
        <v>2013</v>
      </c>
      <c r="I568" s="7">
        <v>401000000</v>
      </c>
      <c r="J568" t="s">
        <v>1090</v>
      </c>
      <c r="K568" s="4">
        <f>(Q1_Table[[#This Row],[Valuation]]-Q1_Table[[#This Row],[Funding]])/Q1_Table[[#This Row],[Funding]]</f>
        <v>3.9875311720698257</v>
      </c>
    </row>
    <row r="569" spans="1:11" x14ac:dyDescent="0.2">
      <c r="A569" t="s">
        <v>1264</v>
      </c>
      <c r="B569" s="2">
        <v>2000000000</v>
      </c>
      <c r="C569" s="1">
        <v>43167</v>
      </c>
      <c r="D569" t="s">
        <v>11</v>
      </c>
      <c r="E569" t="s">
        <v>77</v>
      </c>
      <c r="F569" t="s">
        <v>13</v>
      </c>
      <c r="G569" t="s">
        <v>14</v>
      </c>
      <c r="H569" s="3">
        <v>2012</v>
      </c>
      <c r="I569" s="7">
        <v>401000000</v>
      </c>
      <c r="J569" t="s">
        <v>1265</v>
      </c>
      <c r="K569" s="4">
        <f>(Q1_Table[[#This Row],[Valuation]]-Q1_Table[[#This Row],[Funding]])/Q1_Table[[#This Row],[Funding]]</f>
        <v>3.9875311720698257</v>
      </c>
    </row>
    <row r="570" spans="1:11" x14ac:dyDescent="0.2">
      <c r="A570" t="s">
        <v>1232</v>
      </c>
      <c r="B570" s="2">
        <v>2000000000</v>
      </c>
      <c r="C570" s="1">
        <v>44313</v>
      </c>
      <c r="D570" t="s">
        <v>27</v>
      </c>
      <c r="E570" t="s">
        <v>101</v>
      </c>
      <c r="F570" t="s">
        <v>19</v>
      </c>
      <c r="G570" t="s">
        <v>20</v>
      </c>
      <c r="H570" s="3">
        <v>2015</v>
      </c>
      <c r="I570" s="7">
        <v>402000000</v>
      </c>
      <c r="J570" t="s">
        <v>1233</v>
      </c>
      <c r="K570" s="4">
        <f>(Q1_Table[[#This Row],[Valuation]]-Q1_Table[[#This Row],[Funding]])/Q1_Table[[#This Row],[Funding]]</f>
        <v>3.9751243781094527</v>
      </c>
    </row>
    <row r="571" spans="1:11" x14ac:dyDescent="0.2">
      <c r="A571" t="s">
        <v>1760</v>
      </c>
      <c r="B571" s="2">
        <v>1000000000</v>
      </c>
      <c r="C571" s="1">
        <v>44575</v>
      </c>
      <c r="D571" t="s">
        <v>27</v>
      </c>
      <c r="E571" t="s">
        <v>101</v>
      </c>
      <c r="F571" t="s">
        <v>19</v>
      </c>
      <c r="G571" t="s">
        <v>20</v>
      </c>
      <c r="H571" s="3">
        <v>2014</v>
      </c>
      <c r="I571" s="7">
        <v>201000000</v>
      </c>
      <c r="J571" t="s">
        <v>1761</v>
      </c>
      <c r="K571" s="4">
        <f>(Q1_Table[[#This Row],[Valuation]]-Q1_Table[[#This Row],[Funding]])/Q1_Table[[#This Row],[Funding]]</f>
        <v>3.9751243781094527</v>
      </c>
    </row>
    <row r="572" spans="1:11" x14ac:dyDescent="0.2">
      <c r="A572" t="s">
        <v>1169</v>
      </c>
      <c r="B572" s="2">
        <v>2000000000</v>
      </c>
      <c r="C572" s="1">
        <v>44258</v>
      </c>
      <c r="D572" t="s">
        <v>97</v>
      </c>
      <c r="E572" t="s">
        <v>551</v>
      </c>
      <c r="F572" t="s">
        <v>19</v>
      </c>
      <c r="G572" t="s">
        <v>20</v>
      </c>
      <c r="H572" s="3">
        <v>2013</v>
      </c>
      <c r="I572" s="7">
        <v>403000000</v>
      </c>
      <c r="J572" t="s">
        <v>1170</v>
      </c>
      <c r="K572" s="4">
        <f>(Q1_Table[[#This Row],[Valuation]]-Q1_Table[[#This Row],[Funding]])/Q1_Table[[#This Row],[Funding]]</f>
        <v>3.9627791563275436</v>
      </c>
    </row>
    <row r="573" spans="1:11" x14ac:dyDescent="0.2">
      <c r="A573" t="s">
        <v>1151</v>
      </c>
      <c r="B573" s="2">
        <v>2000000000</v>
      </c>
      <c r="C573" s="1">
        <v>44390</v>
      </c>
      <c r="D573" t="s">
        <v>27</v>
      </c>
      <c r="E573" t="s">
        <v>208</v>
      </c>
      <c r="F573" t="s">
        <v>149</v>
      </c>
      <c r="G573" t="s">
        <v>33</v>
      </c>
      <c r="H573" s="3">
        <v>2016</v>
      </c>
      <c r="I573" s="7">
        <v>403000000</v>
      </c>
      <c r="J573" t="s">
        <v>1152</v>
      </c>
      <c r="K573" s="4">
        <f>(Q1_Table[[#This Row],[Valuation]]-Q1_Table[[#This Row],[Funding]])/Q1_Table[[#This Row],[Funding]]</f>
        <v>3.9627791563275436</v>
      </c>
    </row>
    <row r="574" spans="1:11" x14ac:dyDescent="0.2">
      <c r="A574" t="s">
        <v>2236</v>
      </c>
      <c r="B574" s="2">
        <v>1000000000</v>
      </c>
      <c r="C574" s="1">
        <v>44425</v>
      </c>
      <c r="D574" t="s">
        <v>97</v>
      </c>
      <c r="E574" t="s">
        <v>101</v>
      </c>
      <c r="F574" t="s">
        <v>19</v>
      </c>
      <c r="G574" t="s">
        <v>20</v>
      </c>
      <c r="H574" s="3">
        <v>2014</v>
      </c>
      <c r="I574" s="7">
        <v>202000000</v>
      </c>
      <c r="J574" t="s">
        <v>2237</v>
      </c>
      <c r="K574" s="4">
        <f>(Q1_Table[[#This Row],[Valuation]]-Q1_Table[[#This Row],[Funding]])/Q1_Table[[#This Row],[Funding]]</f>
        <v>3.9504950495049505</v>
      </c>
    </row>
    <row r="575" spans="1:11" x14ac:dyDescent="0.2">
      <c r="A575" t="s">
        <v>1693</v>
      </c>
      <c r="B575" s="2">
        <v>1000000000</v>
      </c>
      <c r="C575" s="1">
        <v>44606</v>
      </c>
      <c r="D575" t="s">
        <v>213</v>
      </c>
      <c r="E575" t="s">
        <v>42</v>
      </c>
      <c r="F575" t="s">
        <v>43</v>
      </c>
      <c r="G575" t="s">
        <v>33</v>
      </c>
      <c r="H575" s="3">
        <v>2017</v>
      </c>
      <c r="I575" s="7">
        <v>202000000</v>
      </c>
      <c r="J575" t="s">
        <v>1694</v>
      </c>
      <c r="K575" s="4">
        <f>(Q1_Table[[#This Row],[Valuation]]-Q1_Table[[#This Row],[Funding]])/Q1_Table[[#This Row],[Funding]]</f>
        <v>3.9504950495049505</v>
      </c>
    </row>
    <row r="576" spans="1:11" x14ac:dyDescent="0.2">
      <c r="A576" t="s">
        <v>1965</v>
      </c>
      <c r="B576" s="2">
        <v>1000000000</v>
      </c>
      <c r="C576" s="1">
        <v>44264</v>
      </c>
      <c r="D576" t="s">
        <v>27</v>
      </c>
      <c r="E576" t="s">
        <v>42</v>
      </c>
      <c r="F576" t="s">
        <v>43</v>
      </c>
      <c r="G576" t="s">
        <v>33</v>
      </c>
      <c r="H576" s="3">
        <v>2016</v>
      </c>
      <c r="I576" s="7">
        <v>202000000</v>
      </c>
      <c r="J576" t="s">
        <v>1966</v>
      </c>
      <c r="K576" s="4">
        <f>(Q1_Table[[#This Row],[Valuation]]-Q1_Table[[#This Row],[Funding]])/Q1_Table[[#This Row],[Funding]]</f>
        <v>3.9504950495049505</v>
      </c>
    </row>
    <row r="577" spans="1:11" x14ac:dyDescent="0.2">
      <c r="A577" t="s">
        <v>700</v>
      </c>
      <c r="B577" s="2">
        <v>3000000000</v>
      </c>
      <c r="C577" s="1">
        <v>44608</v>
      </c>
      <c r="D577" t="s">
        <v>701</v>
      </c>
      <c r="E577" t="s">
        <v>277</v>
      </c>
      <c r="F577" t="s">
        <v>19</v>
      </c>
      <c r="G577" t="s">
        <v>20</v>
      </c>
      <c r="H577" s="3">
        <v>2008</v>
      </c>
      <c r="I577" s="7">
        <v>607000000</v>
      </c>
      <c r="J577" t="s">
        <v>702</v>
      </c>
      <c r="K577" s="4">
        <f>(Q1_Table[[#This Row],[Valuation]]-Q1_Table[[#This Row],[Funding]])/Q1_Table[[#This Row],[Funding]]</f>
        <v>3.9423393739703458</v>
      </c>
    </row>
    <row r="578" spans="1:11" x14ac:dyDescent="0.2">
      <c r="A578" t="s">
        <v>861</v>
      </c>
      <c r="B578" s="2">
        <v>3000000000</v>
      </c>
      <c r="C578" s="1">
        <v>43761</v>
      </c>
      <c r="D578" t="s">
        <v>23</v>
      </c>
      <c r="E578" t="s">
        <v>862</v>
      </c>
      <c r="F578" t="s">
        <v>13</v>
      </c>
      <c r="G578" t="s">
        <v>14</v>
      </c>
      <c r="H578" s="3">
        <v>2014</v>
      </c>
      <c r="I578" s="7">
        <v>612000000</v>
      </c>
      <c r="J578" t="s">
        <v>863</v>
      </c>
      <c r="K578" s="4">
        <f>(Q1_Table[[#This Row],[Valuation]]-Q1_Table[[#This Row],[Funding]])/Q1_Table[[#This Row],[Funding]]</f>
        <v>3.9019607843137254</v>
      </c>
    </row>
    <row r="579" spans="1:11" x14ac:dyDescent="0.2">
      <c r="A579" t="s">
        <v>1407</v>
      </c>
      <c r="B579" s="2">
        <v>2000000000</v>
      </c>
      <c r="C579" s="1">
        <v>44364</v>
      </c>
      <c r="D579" t="s">
        <v>52</v>
      </c>
      <c r="E579" t="s">
        <v>236</v>
      </c>
      <c r="F579" t="s">
        <v>19</v>
      </c>
      <c r="G579" t="s">
        <v>20</v>
      </c>
      <c r="H579" s="3">
        <v>2007</v>
      </c>
      <c r="I579" s="7">
        <v>408000000</v>
      </c>
      <c r="J579" t="s">
        <v>1408</v>
      </c>
      <c r="K579" s="4">
        <f>(Q1_Table[[#This Row],[Valuation]]-Q1_Table[[#This Row],[Funding]])/Q1_Table[[#This Row],[Funding]]</f>
        <v>3.9019607843137254</v>
      </c>
    </row>
    <row r="580" spans="1:11" x14ac:dyDescent="0.2">
      <c r="A580" t="s">
        <v>1354</v>
      </c>
      <c r="B580" s="2">
        <v>2000000000</v>
      </c>
      <c r="C580" s="1">
        <v>44202</v>
      </c>
      <c r="D580" t="s">
        <v>52</v>
      </c>
      <c r="E580" t="s">
        <v>224</v>
      </c>
      <c r="F580" t="s">
        <v>19</v>
      </c>
      <c r="G580" t="s">
        <v>20</v>
      </c>
      <c r="H580" s="3">
        <v>2015</v>
      </c>
      <c r="I580" s="7">
        <v>410000000</v>
      </c>
      <c r="J580" t="s">
        <v>1355</v>
      </c>
      <c r="K580" s="4">
        <f>(Q1_Table[[#This Row],[Valuation]]-Q1_Table[[#This Row],[Funding]])/Q1_Table[[#This Row],[Funding]]</f>
        <v>3.8780487804878048</v>
      </c>
    </row>
    <row r="581" spans="1:11" x14ac:dyDescent="0.2">
      <c r="A581" t="s">
        <v>1427</v>
      </c>
      <c r="B581" s="2">
        <v>2000000000</v>
      </c>
      <c r="C581" s="1">
        <v>43682</v>
      </c>
      <c r="D581" t="s">
        <v>213</v>
      </c>
      <c r="E581" t="s">
        <v>1120</v>
      </c>
      <c r="F581" t="s">
        <v>1121</v>
      </c>
      <c r="G581" t="s">
        <v>14</v>
      </c>
      <c r="H581" s="3">
        <v>2012</v>
      </c>
      <c r="I581" s="7">
        <v>410000000</v>
      </c>
      <c r="J581" t="s">
        <v>1428</v>
      </c>
      <c r="K581" s="4">
        <f>(Q1_Table[[#This Row],[Valuation]]-Q1_Table[[#This Row],[Funding]])/Q1_Table[[#This Row],[Funding]]</f>
        <v>3.8780487804878048</v>
      </c>
    </row>
    <row r="582" spans="1:11" x14ac:dyDescent="0.2">
      <c r="A582" t="s">
        <v>2045</v>
      </c>
      <c r="B582" s="2">
        <v>1000000000</v>
      </c>
      <c r="C582" s="1">
        <v>44593</v>
      </c>
      <c r="D582" t="s">
        <v>11</v>
      </c>
      <c r="E582" t="s">
        <v>1027</v>
      </c>
      <c r="F582" t="s">
        <v>1028</v>
      </c>
      <c r="G582" t="s">
        <v>413</v>
      </c>
      <c r="H582" s="3">
        <v>2018</v>
      </c>
      <c r="I582" s="7">
        <v>205000000</v>
      </c>
      <c r="J582" t="s">
        <v>2046</v>
      </c>
      <c r="K582" s="4">
        <f>(Q1_Table[[#This Row],[Valuation]]-Q1_Table[[#This Row],[Funding]])/Q1_Table[[#This Row],[Funding]]</f>
        <v>3.8780487804878048</v>
      </c>
    </row>
    <row r="583" spans="1:11" x14ac:dyDescent="0.2">
      <c r="A583" t="s">
        <v>1904</v>
      </c>
      <c r="B583" s="2">
        <v>1000000000</v>
      </c>
      <c r="C583" s="1">
        <v>44614</v>
      </c>
      <c r="D583" t="s">
        <v>201</v>
      </c>
      <c r="E583" t="s">
        <v>101</v>
      </c>
      <c r="F583" t="s">
        <v>19</v>
      </c>
      <c r="G583" t="s">
        <v>20</v>
      </c>
      <c r="H583" s="3">
        <v>2019</v>
      </c>
      <c r="I583" s="7">
        <v>205000000</v>
      </c>
      <c r="J583" t="s">
        <v>1905</v>
      </c>
      <c r="K583" s="4">
        <f>(Q1_Table[[#This Row],[Valuation]]-Q1_Table[[#This Row],[Funding]])/Q1_Table[[#This Row],[Funding]]</f>
        <v>3.8780487804878048</v>
      </c>
    </row>
    <row r="584" spans="1:11" x14ac:dyDescent="0.2">
      <c r="A584" t="s">
        <v>2212</v>
      </c>
      <c r="B584" s="2">
        <v>1000000000</v>
      </c>
      <c r="C584" s="1">
        <v>44530</v>
      </c>
      <c r="D584" t="s">
        <v>36</v>
      </c>
      <c r="E584" t="s">
        <v>746</v>
      </c>
      <c r="F584" t="s">
        <v>19</v>
      </c>
      <c r="G584" t="s">
        <v>20</v>
      </c>
      <c r="H584" s="3">
        <v>2019</v>
      </c>
      <c r="I584" s="7">
        <v>205000000</v>
      </c>
      <c r="J584" t="s">
        <v>2213</v>
      </c>
      <c r="K584" s="4">
        <f>(Q1_Table[[#This Row],[Valuation]]-Q1_Table[[#This Row],[Funding]])/Q1_Table[[#This Row],[Funding]]</f>
        <v>3.8780487804878048</v>
      </c>
    </row>
    <row r="585" spans="1:11" x14ac:dyDescent="0.2">
      <c r="A585" t="s">
        <v>1893</v>
      </c>
      <c r="B585" s="2">
        <v>1000000000</v>
      </c>
      <c r="C585" s="1">
        <v>44452</v>
      </c>
      <c r="D585" t="s">
        <v>46</v>
      </c>
      <c r="E585" t="s">
        <v>424</v>
      </c>
      <c r="F585" t="s">
        <v>19</v>
      </c>
      <c r="G585" t="s">
        <v>20</v>
      </c>
      <c r="H585" s="3">
        <v>2015</v>
      </c>
      <c r="I585" s="7">
        <v>205000000</v>
      </c>
      <c r="J585" t="s">
        <v>1894</v>
      </c>
      <c r="K585" s="4">
        <f>(Q1_Table[[#This Row],[Valuation]]-Q1_Table[[#This Row],[Funding]])/Q1_Table[[#This Row],[Funding]]</f>
        <v>3.8780487804878048</v>
      </c>
    </row>
    <row r="586" spans="1:11" x14ac:dyDescent="0.2">
      <c r="A586" t="s">
        <v>1463</v>
      </c>
      <c r="B586" s="2">
        <v>1000000000</v>
      </c>
      <c r="C586" s="1">
        <v>44329</v>
      </c>
      <c r="D586" t="s">
        <v>52</v>
      </c>
      <c r="E586" t="s">
        <v>1464</v>
      </c>
      <c r="F586" t="s">
        <v>19</v>
      </c>
      <c r="G586" t="s">
        <v>20</v>
      </c>
      <c r="H586" s="3">
        <v>2009</v>
      </c>
      <c r="I586" s="7">
        <v>206000000</v>
      </c>
      <c r="J586" t="s">
        <v>1465</v>
      </c>
      <c r="K586" s="4">
        <f>(Q1_Table[[#This Row],[Valuation]]-Q1_Table[[#This Row],[Funding]])/Q1_Table[[#This Row],[Funding]]</f>
        <v>3.854368932038835</v>
      </c>
    </row>
    <row r="587" spans="1:11" x14ac:dyDescent="0.2">
      <c r="A587" t="s">
        <v>1625</v>
      </c>
      <c r="B587" s="2">
        <v>1000000000</v>
      </c>
      <c r="C587" s="1">
        <v>44376</v>
      </c>
      <c r="D587" t="s">
        <v>46</v>
      </c>
      <c r="E587" t="s">
        <v>77</v>
      </c>
      <c r="F587" t="s">
        <v>13</v>
      </c>
      <c r="G587" t="s">
        <v>14</v>
      </c>
      <c r="H587" s="3">
        <v>2015</v>
      </c>
      <c r="I587" s="7">
        <v>207000000</v>
      </c>
      <c r="J587" t="s">
        <v>1626</v>
      </c>
      <c r="K587" s="4">
        <f>(Q1_Table[[#This Row],[Valuation]]-Q1_Table[[#This Row],[Funding]])/Q1_Table[[#This Row],[Funding]]</f>
        <v>3.8309178743961354</v>
      </c>
    </row>
    <row r="588" spans="1:11" x14ac:dyDescent="0.2">
      <c r="A588" t="s">
        <v>1203</v>
      </c>
      <c r="B588" s="2">
        <v>2000000000</v>
      </c>
      <c r="C588" s="1">
        <v>43578</v>
      </c>
      <c r="D588" t="s">
        <v>46</v>
      </c>
      <c r="E588" t="s">
        <v>28</v>
      </c>
      <c r="F588" t="s">
        <v>19</v>
      </c>
      <c r="G588" t="s">
        <v>20</v>
      </c>
      <c r="H588" s="3">
        <v>2013</v>
      </c>
      <c r="I588" s="7">
        <v>417000000</v>
      </c>
      <c r="J588" t="s">
        <v>1204</v>
      </c>
      <c r="K588" s="4">
        <f>(Q1_Table[[#This Row],[Valuation]]-Q1_Table[[#This Row],[Funding]])/Q1_Table[[#This Row],[Funding]]</f>
        <v>3.7961630695443644</v>
      </c>
    </row>
    <row r="589" spans="1:11" x14ac:dyDescent="0.2">
      <c r="A589" t="s">
        <v>929</v>
      </c>
      <c r="B589" s="2">
        <v>2000000000</v>
      </c>
      <c r="C589" s="1">
        <v>43999</v>
      </c>
      <c r="D589" t="s">
        <v>27</v>
      </c>
      <c r="E589" t="s">
        <v>356</v>
      </c>
      <c r="F589" t="s">
        <v>357</v>
      </c>
      <c r="G589" t="s">
        <v>14</v>
      </c>
      <c r="H589" s="3">
        <v>2015</v>
      </c>
      <c r="I589" s="7">
        <v>417000000</v>
      </c>
      <c r="J589" t="s">
        <v>930</v>
      </c>
      <c r="K589" s="4">
        <f>(Q1_Table[[#This Row],[Valuation]]-Q1_Table[[#This Row],[Funding]])/Q1_Table[[#This Row],[Funding]]</f>
        <v>3.7961630695443644</v>
      </c>
    </row>
    <row r="590" spans="1:11" x14ac:dyDescent="0.2">
      <c r="A590" t="s">
        <v>2114</v>
      </c>
      <c r="B590" s="2">
        <v>1000000000</v>
      </c>
      <c r="C590" s="1">
        <v>44649</v>
      </c>
      <c r="D590" t="s">
        <v>201</v>
      </c>
      <c r="E590" t="s">
        <v>101</v>
      </c>
      <c r="F590" t="s">
        <v>19</v>
      </c>
      <c r="G590" t="s">
        <v>20</v>
      </c>
      <c r="H590" s="3">
        <v>2016</v>
      </c>
      <c r="I590" s="7">
        <v>209000000</v>
      </c>
      <c r="J590" t="s">
        <v>2115</v>
      </c>
      <c r="K590" s="4">
        <f>(Q1_Table[[#This Row],[Valuation]]-Q1_Table[[#This Row],[Funding]])/Q1_Table[[#This Row],[Funding]]</f>
        <v>3.7846889952153111</v>
      </c>
    </row>
    <row r="591" spans="1:11" x14ac:dyDescent="0.2">
      <c r="A591" t="s">
        <v>815</v>
      </c>
      <c r="B591" s="2">
        <v>3000000000</v>
      </c>
      <c r="C591" s="1">
        <v>44425</v>
      </c>
      <c r="D591" t="s">
        <v>23</v>
      </c>
      <c r="E591" t="s">
        <v>420</v>
      </c>
      <c r="F591" t="s">
        <v>421</v>
      </c>
      <c r="G591" t="s">
        <v>413</v>
      </c>
      <c r="H591" s="3">
        <v>2011</v>
      </c>
      <c r="I591" s="7">
        <v>628000000</v>
      </c>
      <c r="J591" t="s">
        <v>816</v>
      </c>
      <c r="K591" s="4">
        <f>(Q1_Table[[#This Row],[Valuation]]-Q1_Table[[#This Row],[Funding]])/Q1_Table[[#This Row],[Funding]]</f>
        <v>3.7770700636942673</v>
      </c>
    </row>
    <row r="592" spans="1:11" x14ac:dyDescent="0.2">
      <c r="A592" t="s">
        <v>806</v>
      </c>
      <c r="B592" s="2">
        <v>3000000000</v>
      </c>
      <c r="C592" s="1">
        <v>44342</v>
      </c>
      <c r="D592" t="s">
        <v>27</v>
      </c>
      <c r="E592" t="s">
        <v>28</v>
      </c>
      <c r="F592" t="s">
        <v>19</v>
      </c>
      <c r="G592" t="s">
        <v>20</v>
      </c>
      <c r="H592" s="3">
        <v>2017</v>
      </c>
      <c r="I592" s="7">
        <v>628000000</v>
      </c>
      <c r="J592" t="s">
        <v>807</v>
      </c>
      <c r="K592" s="4">
        <f>(Q1_Table[[#This Row],[Valuation]]-Q1_Table[[#This Row],[Funding]])/Q1_Table[[#This Row],[Funding]]</f>
        <v>3.7770700636942673</v>
      </c>
    </row>
    <row r="593" spans="1:11" x14ac:dyDescent="0.2">
      <c r="A593" t="s">
        <v>1081</v>
      </c>
      <c r="B593" s="2">
        <v>2000000000</v>
      </c>
      <c r="C593" s="1">
        <v>44280</v>
      </c>
      <c r="D593" t="s">
        <v>17</v>
      </c>
      <c r="E593" t="s">
        <v>468</v>
      </c>
      <c r="F593" t="s">
        <v>19</v>
      </c>
      <c r="G593" t="s">
        <v>20</v>
      </c>
      <c r="H593" s="3">
        <v>2017</v>
      </c>
      <c r="I593" s="7">
        <v>419000000</v>
      </c>
      <c r="J593" t="s">
        <v>1082</v>
      </c>
      <c r="K593" s="4">
        <f>(Q1_Table[[#This Row],[Valuation]]-Q1_Table[[#This Row],[Funding]])/Q1_Table[[#This Row],[Funding]]</f>
        <v>3.7732696897374702</v>
      </c>
    </row>
    <row r="594" spans="1:11" x14ac:dyDescent="0.2">
      <c r="A594" t="s">
        <v>2055</v>
      </c>
      <c r="B594" s="2">
        <v>1000000000</v>
      </c>
      <c r="C594" s="1">
        <v>44378</v>
      </c>
      <c r="D594" t="s">
        <v>27</v>
      </c>
      <c r="F594" t="s">
        <v>465</v>
      </c>
      <c r="G594" t="s">
        <v>14</v>
      </c>
      <c r="H594" s="3">
        <v>2018</v>
      </c>
      <c r="I594" s="7">
        <v>210000000</v>
      </c>
      <c r="J594" t="s">
        <v>2056</v>
      </c>
      <c r="K594" s="4">
        <f>(Q1_Table[[#This Row],[Valuation]]-Q1_Table[[#This Row],[Funding]])/Q1_Table[[#This Row],[Funding]]</f>
        <v>3.7619047619047619</v>
      </c>
    </row>
    <row r="595" spans="1:11" x14ac:dyDescent="0.2">
      <c r="A595" t="s">
        <v>1959</v>
      </c>
      <c r="B595" s="2">
        <v>1000000000</v>
      </c>
      <c r="C595" s="1">
        <v>44336</v>
      </c>
      <c r="D595" t="s">
        <v>27</v>
      </c>
      <c r="E595" t="s">
        <v>293</v>
      </c>
      <c r="F595" t="s">
        <v>19</v>
      </c>
      <c r="G595" t="s">
        <v>20</v>
      </c>
      <c r="H595" s="3">
        <v>2016</v>
      </c>
      <c r="I595" s="7">
        <v>210000000</v>
      </c>
      <c r="J595" t="s">
        <v>1960</v>
      </c>
      <c r="K595" s="4">
        <f>(Q1_Table[[#This Row],[Valuation]]-Q1_Table[[#This Row],[Funding]])/Q1_Table[[#This Row],[Funding]]</f>
        <v>3.7619047619047619</v>
      </c>
    </row>
    <row r="596" spans="1:11" x14ac:dyDescent="0.2">
      <c r="A596" t="s">
        <v>2405</v>
      </c>
      <c r="B596" s="2">
        <v>1000000000</v>
      </c>
      <c r="C596" s="1">
        <v>44349</v>
      </c>
      <c r="D596" t="s">
        <v>97</v>
      </c>
      <c r="E596" t="s">
        <v>101</v>
      </c>
      <c r="F596" t="s">
        <v>19</v>
      </c>
      <c r="G596" t="s">
        <v>20</v>
      </c>
      <c r="H596" s="3">
        <v>1993</v>
      </c>
      <c r="I596" s="7">
        <v>210000000</v>
      </c>
      <c r="J596" t="s">
        <v>2406</v>
      </c>
      <c r="K596" s="4">
        <f>(Q1_Table[[#This Row],[Valuation]]-Q1_Table[[#This Row],[Funding]])/Q1_Table[[#This Row],[Funding]]</f>
        <v>3.7619047619047619</v>
      </c>
    </row>
    <row r="597" spans="1:11" x14ac:dyDescent="0.2">
      <c r="A597" t="s">
        <v>1105</v>
      </c>
      <c r="B597" s="2">
        <v>2000000000</v>
      </c>
      <c r="C597" s="1">
        <v>43557</v>
      </c>
      <c r="D597" t="s">
        <v>46</v>
      </c>
      <c r="E597" t="s">
        <v>160</v>
      </c>
      <c r="F597" t="s">
        <v>19</v>
      </c>
      <c r="G597" t="s">
        <v>20</v>
      </c>
      <c r="H597" s="3">
        <v>2007</v>
      </c>
      <c r="I597" s="7">
        <v>421000000</v>
      </c>
      <c r="J597" t="s">
        <v>1106</v>
      </c>
      <c r="K597" s="4">
        <f>(Q1_Table[[#This Row],[Valuation]]-Q1_Table[[#This Row],[Funding]])/Q1_Table[[#This Row],[Funding]]</f>
        <v>3.7505938242280283</v>
      </c>
    </row>
    <row r="598" spans="1:11" x14ac:dyDescent="0.2">
      <c r="A598" t="s">
        <v>1312</v>
      </c>
      <c r="B598" s="2">
        <v>2000000000</v>
      </c>
      <c r="C598" s="1">
        <v>44571</v>
      </c>
      <c r="D598" t="s">
        <v>23</v>
      </c>
      <c r="E598" t="s">
        <v>315</v>
      </c>
      <c r="F598" t="s">
        <v>316</v>
      </c>
      <c r="G598" t="s">
        <v>33</v>
      </c>
      <c r="H598" s="3">
        <v>2019</v>
      </c>
      <c r="I598" s="7">
        <v>422000000</v>
      </c>
      <c r="J598" t="s">
        <v>1313</v>
      </c>
      <c r="K598" s="4">
        <f>(Q1_Table[[#This Row],[Valuation]]-Q1_Table[[#This Row],[Funding]])/Q1_Table[[#This Row],[Funding]]</f>
        <v>3.7393364928909953</v>
      </c>
    </row>
    <row r="599" spans="1:11" x14ac:dyDescent="0.2">
      <c r="A599" t="s">
        <v>1230</v>
      </c>
      <c r="B599" s="2">
        <v>2000000000</v>
      </c>
      <c r="C599" s="1">
        <v>44615</v>
      </c>
      <c r="D599" t="s">
        <v>11</v>
      </c>
      <c r="E599" t="s">
        <v>198</v>
      </c>
      <c r="F599" t="s">
        <v>19</v>
      </c>
      <c r="G599" t="s">
        <v>20</v>
      </c>
      <c r="H599" s="3">
        <v>2009</v>
      </c>
      <c r="I599" s="7">
        <v>422000000</v>
      </c>
      <c r="J599" t="s">
        <v>1231</v>
      </c>
      <c r="K599" s="4">
        <f>(Q1_Table[[#This Row],[Valuation]]-Q1_Table[[#This Row],[Funding]])/Q1_Table[[#This Row],[Funding]]</f>
        <v>3.7393364928909953</v>
      </c>
    </row>
    <row r="600" spans="1:11" x14ac:dyDescent="0.2">
      <c r="A600" t="s">
        <v>1487</v>
      </c>
      <c r="B600" s="2">
        <v>1000000000</v>
      </c>
      <c r="C600" s="1">
        <v>42207</v>
      </c>
      <c r="D600" t="s">
        <v>36</v>
      </c>
      <c r="E600" t="s">
        <v>277</v>
      </c>
      <c r="F600" t="s">
        <v>19</v>
      </c>
      <c r="G600" t="s">
        <v>20</v>
      </c>
      <c r="H600" s="3">
        <v>2010</v>
      </c>
      <c r="I600" s="7">
        <v>211000000</v>
      </c>
      <c r="J600" t="s">
        <v>1488</v>
      </c>
      <c r="K600" s="4">
        <f>(Q1_Table[[#This Row],[Valuation]]-Q1_Table[[#This Row],[Funding]])/Q1_Table[[#This Row],[Funding]]</f>
        <v>3.7393364928909953</v>
      </c>
    </row>
    <row r="601" spans="1:11" x14ac:dyDescent="0.2">
      <c r="A601" t="s">
        <v>1533</v>
      </c>
      <c r="B601" s="2">
        <v>1000000000</v>
      </c>
      <c r="C601" s="1">
        <v>44424</v>
      </c>
      <c r="D601" t="s">
        <v>701</v>
      </c>
      <c r="E601" t="s">
        <v>12</v>
      </c>
      <c r="F601" t="s">
        <v>13</v>
      </c>
      <c r="G601" t="s">
        <v>14</v>
      </c>
      <c r="H601" s="3">
        <v>2017</v>
      </c>
      <c r="I601" s="7">
        <v>211000000</v>
      </c>
      <c r="J601" t="s">
        <v>1534</v>
      </c>
      <c r="K601" s="4">
        <f>(Q1_Table[[#This Row],[Valuation]]-Q1_Table[[#This Row],[Funding]])/Q1_Table[[#This Row],[Funding]]</f>
        <v>3.7393364928909953</v>
      </c>
    </row>
    <row r="602" spans="1:11" x14ac:dyDescent="0.2">
      <c r="A602" t="s">
        <v>1223</v>
      </c>
      <c r="B602" s="2">
        <v>2000000000</v>
      </c>
      <c r="C602" s="1">
        <v>43405</v>
      </c>
      <c r="D602" t="s">
        <v>49</v>
      </c>
      <c r="E602" t="s">
        <v>198</v>
      </c>
      <c r="F602" t="s">
        <v>19</v>
      </c>
      <c r="G602" t="s">
        <v>20</v>
      </c>
      <c r="H602" s="3">
        <v>2015</v>
      </c>
      <c r="I602" s="7">
        <v>423000000</v>
      </c>
      <c r="J602" t="s">
        <v>1224</v>
      </c>
      <c r="K602" s="4">
        <f>(Q1_Table[[#This Row],[Valuation]]-Q1_Table[[#This Row],[Funding]])/Q1_Table[[#This Row],[Funding]]</f>
        <v>3.728132387706856</v>
      </c>
    </row>
    <row r="603" spans="1:11" x14ac:dyDescent="0.2">
      <c r="A603" t="s">
        <v>611</v>
      </c>
      <c r="B603" s="2">
        <v>4000000000</v>
      </c>
      <c r="C603" s="1">
        <v>44166</v>
      </c>
      <c r="D603" t="s">
        <v>36</v>
      </c>
      <c r="E603" t="s">
        <v>612</v>
      </c>
      <c r="F603" t="s">
        <v>19</v>
      </c>
      <c r="G603" t="s">
        <v>20</v>
      </c>
      <c r="H603" s="3">
        <v>2012</v>
      </c>
      <c r="I603" s="7">
        <v>856000000</v>
      </c>
      <c r="J603" t="s">
        <v>613</v>
      </c>
      <c r="K603" s="4">
        <f>(Q1_Table[[#This Row],[Valuation]]-Q1_Table[[#This Row],[Funding]])/Q1_Table[[#This Row],[Funding]]</f>
        <v>3.6728971962616823</v>
      </c>
    </row>
    <row r="604" spans="1:11" x14ac:dyDescent="0.2">
      <c r="A604" t="s">
        <v>1477</v>
      </c>
      <c r="B604" s="2">
        <v>1000000000</v>
      </c>
      <c r="C604" s="1">
        <v>44389</v>
      </c>
      <c r="D604" t="s">
        <v>97</v>
      </c>
      <c r="E604" t="s">
        <v>77</v>
      </c>
      <c r="F604" t="s">
        <v>13</v>
      </c>
      <c r="G604" t="s">
        <v>14</v>
      </c>
      <c r="H604" s="3">
        <v>2016</v>
      </c>
      <c r="I604" s="7">
        <v>214000000</v>
      </c>
      <c r="J604" t="s">
        <v>1478</v>
      </c>
      <c r="K604" s="4">
        <f>(Q1_Table[[#This Row],[Valuation]]-Q1_Table[[#This Row],[Funding]])/Q1_Table[[#This Row],[Funding]]</f>
        <v>3.6728971962616823</v>
      </c>
    </row>
    <row r="605" spans="1:11" x14ac:dyDescent="0.2">
      <c r="A605" t="s">
        <v>1749</v>
      </c>
      <c r="B605" s="2">
        <v>1000000000</v>
      </c>
      <c r="C605" s="1">
        <v>44643</v>
      </c>
      <c r="D605" t="s">
        <v>36</v>
      </c>
      <c r="E605" t="s">
        <v>749</v>
      </c>
      <c r="F605" t="s">
        <v>19</v>
      </c>
      <c r="G605" t="s">
        <v>20</v>
      </c>
      <c r="H605" s="3">
        <v>2020</v>
      </c>
      <c r="I605" s="7">
        <v>215000000</v>
      </c>
      <c r="J605" t="s">
        <v>1750</v>
      </c>
      <c r="K605" s="4">
        <f>(Q1_Table[[#This Row],[Valuation]]-Q1_Table[[#This Row],[Funding]])/Q1_Table[[#This Row],[Funding]]</f>
        <v>3.6511627906976742</v>
      </c>
    </row>
    <row r="606" spans="1:11" x14ac:dyDescent="0.2">
      <c r="A606" t="s">
        <v>2381</v>
      </c>
      <c r="B606" s="2">
        <v>1000000000</v>
      </c>
      <c r="C606" s="1">
        <v>43223</v>
      </c>
      <c r="D606" t="s">
        <v>11</v>
      </c>
      <c r="E606" t="s">
        <v>224</v>
      </c>
      <c r="F606" t="s">
        <v>19</v>
      </c>
      <c r="G606" t="s">
        <v>20</v>
      </c>
      <c r="H606" s="3">
        <v>2005</v>
      </c>
      <c r="I606" s="7">
        <v>215000000</v>
      </c>
      <c r="J606" t="s">
        <v>2382</v>
      </c>
      <c r="K606" s="4">
        <f>(Q1_Table[[#This Row],[Valuation]]-Q1_Table[[#This Row],[Funding]])/Q1_Table[[#This Row],[Funding]]</f>
        <v>3.6511627906976742</v>
      </c>
    </row>
    <row r="607" spans="1:11" x14ac:dyDescent="0.2">
      <c r="A607" t="s">
        <v>2447</v>
      </c>
      <c r="B607" s="2">
        <v>1000000000</v>
      </c>
      <c r="C607" s="1">
        <v>44453</v>
      </c>
      <c r="D607" t="s">
        <v>27</v>
      </c>
      <c r="E607" t="s">
        <v>73</v>
      </c>
      <c r="F607" t="s">
        <v>74</v>
      </c>
      <c r="G607" t="s">
        <v>14</v>
      </c>
      <c r="H607" s="3">
        <v>2014</v>
      </c>
      <c r="I607" s="7">
        <v>215000000</v>
      </c>
      <c r="J607" t="s">
        <v>2448</v>
      </c>
      <c r="K607" s="4">
        <f>(Q1_Table[[#This Row],[Valuation]]-Q1_Table[[#This Row],[Funding]])/Q1_Table[[#This Row],[Funding]]</f>
        <v>3.6511627906976742</v>
      </c>
    </row>
    <row r="608" spans="1:11" x14ac:dyDescent="0.2">
      <c r="A608" t="s">
        <v>961</v>
      </c>
      <c r="B608" s="2">
        <v>2000000000</v>
      </c>
      <c r="C608" s="1">
        <v>42284</v>
      </c>
      <c r="D608" t="s">
        <v>23</v>
      </c>
      <c r="E608" t="s">
        <v>28</v>
      </c>
      <c r="F608" t="s">
        <v>19</v>
      </c>
      <c r="G608" t="s">
        <v>20</v>
      </c>
      <c r="H608" s="3">
        <v>2009</v>
      </c>
      <c r="I608" s="7">
        <v>431000000</v>
      </c>
      <c r="J608" t="s">
        <v>962</v>
      </c>
      <c r="K608" s="4">
        <f>(Q1_Table[[#This Row],[Valuation]]-Q1_Table[[#This Row],[Funding]])/Q1_Table[[#This Row],[Funding]]</f>
        <v>3.6403712296983759</v>
      </c>
    </row>
    <row r="609" spans="1:11" x14ac:dyDescent="0.2">
      <c r="A609" t="s">
        <v>484</v>
      </c>
      <c r="B609" s="2">
        <v>4000000000</v>
      </c>
      <c r="C609" s="1">
        <v>44481</v>
      </c>
      <c r="D609" t="s">
        <v>27</v>
      </c>
      <c r="E609" t="s">
        <v>262</v>
      </c>
      <c r="F609" t="s">
        <v>19</v>
      </c>
      <c r="G609" t="s">
        <v>20</v>
      </c>
      <c r="H609" s="3">
        <v>2017</v>
      </c>
      <c r="I609" s="7">
        <v>864000000</v>
      </c>
      <c r="J609" t="s">
        <v>485</v>
      </c>
      <c r="K609" s="4">
        <f>(Q1_Table[[#This Row],[Valuation]]-Q1_Table[[#This Row],[Funding]])/Q1_Table[[#This Row],[Funding]]</f>
        <v>3.6296296296296298</v>
      </c>
    </row>
    <row r="610" spans="1:11" x14ac:dyDescent="0.2">
      <c r="A610" t="s">
        <v>578</v>
      </c>
      <c r="B610" s="2">
        <v>4000000000</v>
      </c>
      <c r="C610" s="1">
        <v>44271</v>
      </c>
      <c r="D610" t="s">
        <v>46</v>
      </c>
      <c r="E610" t="s">
        <v>195</v>
      </c>
      <c r="F610" t="s">
        <v>19</v>
      </c>
      <c r="G610" t="s">
        <v>20</v>
      </c>
      <c r="H610" s="3">
        <v>2015</v>
      </c>
      <c r="I610" s="7">
        <v>864000000</v>
      </c>
      <c r="J610" t="s">
        <v>579</v>
      </c>
      <c r="K610" s="4">
        <f>(Q1_Table[[#This Row],[Valuation]]-Q1_Table[[#This Row],[Funding]])/Q1_Table[[#This Row],[Funding]]</f>
        <v>3.6296296296296298</v>
      </c>
    </row>
    <row r="611" spans="1:11" x14ac:dyDescent="0.2">
      <c r="A611" t="s">
        <v>1443</v>
      </c>
      <c r="B611" s="2">
        <v>2000000000</v>
      </c>
      <c r="C611" s="1">
        <v>44355</v>
      </c>
      <c r="D611" t="s">
        <v>11</v>
      </c>
      <c r="E611" t="s">
        <v>101</v>
      </c>
      <c r="F611" t="s">
        <v>19</v>
      </c>
      <c r="G611" t="s">
        <v>20</v>
      </c>
      <c r="H611" s="3">
        <v>2016</v>
      </c>
      <c r="I611" s="7">
        <v>432000000</v>
      </c>
      <c r="J611" t="s">
        <v>1444</v>
      </c>
      <c r="K611" s="4">
        <f>(Q1_Table[[#This Row],[Valuation]]-Q1_Table[[#This Row],[Funding]])/Q1_Table[[#This Row],[Funding]]</f>
        <v>3.6296296296296298</v>
      </c>
    </row>
    <row r="612" spans="1:11" x14ac:dyDescent="0.2">
      <c r="A612" t="s">
        <v>1341</v>
      </c>
      <c r="B612" s="2">
        <v>2000000000</v>
      </c>
      <c r="C612" s="1">
        <v>44306</v>
      </c>
      <c r="D612" t="s">
        <v>27</v>
      </c>
      <c r="E612" t="s">
        <v>282</v>
      </c>
      <c r="F612" t="s">
        <v>230</v>
      </c>
      <c r="G612" t="s">
        <v>20</v>
      </c>
      <c r="H612" s="3">
        <v>2015</v>
      </c>
      <c r="I612" s="7">
        <v>433000000</v>
      </c>
      <c r="J612" t="s">
        <v>1342</v>
      </c>
      <c r="K612" s="4">
        <f>(Q1_Table[[#This Row],[Valuation]]-Q1_Table[[#This Row],[Funding]])/Q1_Table[[#This Row],[Funding]]</f>
        <v>3.6189376443418015</v>
      </c>
    </row>
    <row r="613" spans="1:11" x14ac:dyDescent="0.2">
      <c r="A613" t="s">
        <v>1213</v>
      </c>
      <c r="B613" s="2">
        <v>2000000000</v>
      </c>
      <c r="C613" s="1">
        <v>44540</v>
      </c>
      <c r="D613" t="s">
        <v>27</v>
      </c>
      <c r="E613" t="s">
        <v>881</v>
      </c>
      <c r="F613" t="s">
        <v>882</v>
      </c>
      <c r="G613" t="s">
        <v>14</v>
      </c>
      <c r="H613" s="3">
        <v>2013</v>
      </c>
      <c r="I613" s="7">
        <v>434000000</v>
      </c>
      <c r="J613" t="s">
        <v>1214</v>
      </c>
      <c r="K613" s="4">
        <f>(Q1_Table[[#This Row],[Valuation]]-Q1_Table[[#This Row],[Funding]])/Q1_Table[[#This Row],[Funding]]</f>
        <v>3.6082949308755761</v>
      </c>
    </row>
    <row r="614" spans="1:11" x14ac:dyDescent="0.2">
      <c r="A614" t="s">
        <v>1983</v>
      </c>
      <c r="B614" s="2">
        <v>1000000000</v>
      </c>
      <c r="C614" s="1">
        <v>44510</v>
      </c>
      <c r="D614" t="s">
        <v>124</v>
      </c>
      <c r="E614" t="s">
        <v>28</v>
      </c>
      <c r="F614" t="s">
        <v>19</v>
      </c>
      <c r="G614" t="s">
        <v>20</v>
      </c>
      <c r="H614" s="3">
        <v>2014</v>
      </c>
      <c r="I614" s="7">
        <v>217000000</v>
      </c>
      <c r="J614" t="s">
        <v>1984</v>
      </c>
      <c r="K614" s="4">
        <f>(Q1_Table[[#This Row],[Valuation]]-Q1_Table[[#This Row],[Funding]])/Q1_Table[[#This Row],[Funding]]</f>
        <v>3.6082949308755761</v>
      </c>
    </row>
    <row r="615" spans="1:11" x14ac:dyDescent="0.2">
      <c r="A615" t="s">
        <v>2429</v>
      </c>
      <c r="B615" s="2">
        <v>1000000000</v>
      </c>
      <c r="C615" s="1">
        <v>44376</v>
      </c>
      <c r="D615" t="s">
        <v>36</v>
      </c>
      <c r="E615" t="s">
        <v>229</v>
      </c>
      <c r="F615" t="s">
        <v>230</v>
      </c>
      <c r="G615" t="s">
        <v>20</v>
      </c>
      <c r="H615" s="3">
        <v>2010</v>
      </c>
      <c r="I615" s="7">
        <v>217000000</v>
      </c>
      <c r="J615" t="s">
        <v>2430</v>
      </c>
      <c r="K615" s="4">
        <f>(Q1_Table[[#This Row],[Valuation]]-Q1_Table[[#This Row],[Funding]])/Q1_Table[[#This Row],[Funding]]</f>
        <v>3.6082949308755761</v>
      </c>
    </row>
    <row r="616" spans="1:11" x14ac:dyDescent="0.2">
      <c r="A616" t="s">
        <v>600</v>
      </c>
      <c r="B616" s="2">
        <v>4000000000</v>
      </c>
      <c r="C616" s="1">
        <v>44046</v>
      </c>
      <c r="D616" t="s">
        <v>17</v>
      </c>
      <c r="E616" t="s">
        <v>601</v>
      </c>
      <c r="F616" t="s">
        <v>19</v>
      </c>
      <c r="G616" t="s">
        <v>20</v>
      </c>
      <c r="H616" s="3">
        <v>2014</v>
      </c>
      <c r="I616" s="7">
        <v>870000000</v>
      </c>
      <c r="J616" t="s">
        <v>602</v>
      </c>
      <c r="K616" s="4">
        <f>(Q1_Table[[#This Row],[Valuation]]-Q1_Table[[#This Row],[Funding]])/Q1_Table[[#This Row],[Funding]]</f>
        <v>3.5977011494252875</v>
      </c>
    </row>
    <row r="617" spans="1:11" x14ac:dyDescent="0.2">
      <c r="A617" t="s">
        <v>1002</v>
      </c>
      <c r="B617" s="2">
        <v>2000000000</v>
      </c>
      <c r="C617" s="1">
        <v>44599</v>
      </c>
      <c r="D617" t="s">
        <v>46</v>
      </c>
      <c r="E617" t="s">
        <v>1003</v>
      </c>
      <c r="F617" t="s">
        <v>70</v>
      </c>
      <c r="G617" t="s">
        <v>14</v>
      </c>
      <c r="H617" s="3">
        <v>2016</v>
      </c>
      <c r="I617" s="7">
        <v>435000000</v>
      </c>
      <c r="J617" t="s">
        <v>1004</v>
      </c>
      <c r="K617" s="4">
        <f>(Q1_Table[[#This Row],[Valuation]]-Q1_Table[[#This Row],[Funding]])/Q1_Table[[#This Row],[Funding]]</f>
        <v>3.5977011494252875</v>
      </c>
    </row>
    <row r="618" spans="1:11" x14ac:dyDescent="0.2">
      <c r="A618" t="s">
        <v>1044</v>
      </c>
      <c r="B618" s="2">
        <v>2000000000</v>
      </c>
      <c r="C618" s="1">
        <v>44449</v>
      </c>
      <c r="D618" t="s">
        <v>17</v>
      </c>
      <c r="E618" t="s">
        <v>811</v>
      </c>
      <c r="F618" t="s">
        <v>19</v>
      </c>
      <c r="G618" t="s">
        <v>20</v>
      </c>
      <c r="H618" s="3">
        <v>2016</v>
      </c>
      <c r="I618" s="7">
        <v>435000000</v>
      </c>
      <c r="J618" t="s">
        <v>1045</v>
      </c>
      <c r="K618" s="4">
        <f>(Q1_Table[[#This Row],[Valuation]]-Q1_Table[[#This Row],[Funding]])/Q1_Table[[#This Row],[Funding]]</f>
        <v>3.5977011494252875</v>
      </c>
    </row>
    <row r="619" spans="1:11" x14ac:dyDescent="0.2">
      <c r="A619" t="s">
        <v>1631</v>
      </c>
      <c r="B619" s="2">
        <v>1000000000</v>
      </c>
      <c r="C619" s="1">
        <v>43175</v>
      </c>
      <c r="D619" t="s">
        <v>124</v>
      </c>
      <c r="E619" t="s">
        <v>24</v>
      </c>
      <c r="F619" t="s">
        <v>13</v>
      </c>
      <c r="G619" t="s">
        <v>14</v>
      </c>
      <c r="H619" s="3">
        <v>2006</v>
      </c>
      <c r="I619" s="7">
        <v>218000000</v>
      </c>
      <c r="J619" t="s">
        <v>1632</v>
      </c>
      <c r="K619" s="4">
        <f>(Q1_Table[[#This Row],[Valuation]]-Q1_Table[[#This Row],[Funding]])/Q1_Table[[#This Row],[Funding]]</f>
        <v>3.5871559633027523</v>
      </c>
    </row>
    <row r="620" spans="1:11" x14ac:dyDescent="0.2">
      <c r="A620" t="s">
        <v>2242</v>
      </c>
      <c r="B620" s="2">
        <v>1000000000</v>
      </c>
      <c r="C620" s="1">
        <v>44516</v>
      </c>
      <c r="D620" t="s">
        <v>17</v>
      </c>
      <c r="E620" t="s">
        <v>69</v>
      </c>
      <c r="F620" t="s">
        <v>70</v>
      </c>
      <c r="G620" t="s">
        <v>14</v>
      </c>
      <c r="H620" s="3">
        <v>2021</v>
      </c>
      <c r="I620" s="7">
        <v>218000000</v>
      </c>
      <c r="J620" t="s">
        <v>2243</v>
      </c>
      <c r="K620" s="4">
        <f>(Q1_Table[[#This Row],[Valuation]]-Q1_Table[[#This Row],[Funding]])/Q1_Table[[#This Row],[Funding]]</f>
        <v>3.5871559633027523</v>
      </c>
    </row>
    <row r="621" spans="1:11" x14ac:dyDescent="0.2">
      <c r="A621" t="s">
        <v>56</v>
      </c>
      <c r="B621" s="2">
        <v>32000000000</v>
      </c>
      <c r="C621" s="1">
        <v>43399</v>
      </c>
      <c r="D621" t="s">
        <v>17</v>
      </c>
      <c r="E621" t="s">
        <v>57</v>
      </c>
      <c r="F621" t="s">
        <v>19</v>
      </c>
      <c r="G621" t="s">
        <v>20</v>
      </c>
      <c r="H621" s="3">
        <v>1991</v>
      </c>
      <c r="I621" s="7">
        <v>7000000000</v>
      </c>
      <c r="J621" t="s">
        <v>58</v>
      </c>
      <c r="K621" s="4">
        <f>(Q1_Table[[#This Row],[Valuation]]-Q1_Table[[#This Row],[Funding]])/Q1_Table[[#This Row],[Funding]]</f>
        <v>3.5714285714285716</v>
      </c>
    </row>
    <row r="622" spans="1:11" x14ac:dyDescent="0.2">
      <c r="A622" t="s">
        <v>1320</v>
      </c>
      <c r="B622" s="2">
        <v>2000000000</v>
      </c>
      <c r="C622" s="1">
        <v>44607</v>
      </c>
      <c r="D622" t="s">
        <v>23</v>
      </c>
      <c r="E622" t="s">
        <v>73</v>
      </c>
      <c r="F622" t="s">
        <v>74</v>
      </c>
      <c r="G622" t="s">
        <v>14</v>
      </c>
      <c r="H622" s="3">
        <v>2014</v>
      </c>
      <c r="I622" s="7">
        <v>438000000</v>
      </c>
      <c r="J622" t="s">
        <v>1321</v>
      </c>
      <c r="K622" s="4">
        <f>(Q1_Table[[#This Row],[Valuation]]-Q1_Table[[#This Row],[Funding]])/Q1_Table[[#This Row],[Funding]]</f>
        <v>3.5662100456621006</v>
      </c>
    </row>
    <row r="623" spans="1:11" x14ac:dyDescent="0.2">
      <c r="A623" t="s">
        <v>658</v>
      </c>
      <c r="B623" s="2">
        <v>3000000000</v>
      </c>
      <c r="C623" s="1">
        <v>43262</v>
      </c>
      <c r="D623" t="s">
        <v>52</v>
      </c>
      <c r="E623" t="s">
        <v>233</v>
      </c>
      <c r="F623" t="s">
        <v>19</v>
      </c>
      <c r="G623" t="s">
        <v>20</v>
      </c>
      <c r="H623" s="3">
        <v>2013</v>
      </c>
      <c r="I623" s="7">
        <v>660000000</v>
      </c>
      <c r="J623" t="s">
        <v>659</v>
      </c>
      <c r="K623" s="4">
        <f>(Q1_Table[[#This Row],[Valuation]]-Q1_Table[[#This Row],[Funding]])/Q1_Table[[#This Row],[Funding]]</f>
        <v>3.5454545454545454</v>
      </c>
    </row>
    <row r="624" spans="1:11" x14ac:dyDescent="0.2">
      <c r="A624" t="s">
        <v>2272</v>
      </c>
      <c r="B624" s="2">
        <v>1000000000</v>
      </c>
      <c r="C624" s="1">
        <v>44545</v>
      </c>
      <c r="D624" t="s">
        <v>201</v>
      </c>
      <c r="E624" t="s">
        <v>277</v>
      </c>
      <c r="F624" t="s">
        <v>19</v>
      </c>
      <c r="G624" t="s">
        <v>20</v>
      </c>
      <c r="H624" s="3">
        <v>2020</v>
      </c>
      <c r="I624" s="7">
        <v>220000000</v>
      </c>
      <c r="J624" t="s">
        <v>2273</v>
      </c>
      <c r="K624" s="4">
        <f>(Q1_Table[[#This Row],[Valuation]]-Q1_Table[[#This Row],[Funding]])/Q1_Table[[#This Row],[Funding]]</f>
        <v>3.5454545454545454</v>
      </c>
    </row>
    <row r="625" spans="1:11" x14ac:dyDescent="0.2">
      <c r="A625" t="s">
        <v>609</v>
      </c>
      <c r="B625" s="2">
        <v>4000000000</v>
      </c>
      <c r="C625" s="1">
        <v>43745</v>
      </c>
      <c r="D625" t="s">
        <v>27</v>
      </c>
      <c r="E625" t="s">
        <v>277</v>
      </c>
      <c r="F625" t="s">
        <v>19</v>
      </c>
      <c r="G625" t="s">
        <v>20</v>
      </c>
      <c r="H625" s="3">
        <v>2016</v>
      </c>
      <c r="I625" s="7">
        <v>881000000</v>
      </c>
      <c r="J625" t="s">
        <v>610</v>
      </c>
      <c r="K625" s="4">
        <f>(Q1_Table[[#This Row],[Valuation]]-Q1_Table[[#This Row],[Funding]])/Q1_Table[[#This Row],[Funding]]</f>
        <v>3.5402951191827468</v>
      </c>
    </row>
    <row r="626" spans="1:11" x14ac:dyDescent="0.2">
      <c r="A626" t="s">
        <v>1283</v>
      </c>
      <c r="B626" s="2">
        <v>2000000000</v>
      </c>
      <c r="C626" s="1">
        <v>43868</v>
      </c>
      <c r="D626" t="s">
        <v>23</v>
      </c>
      <c r="E626" t="s">
        <v>1003</v>
      </c>
      <c r="F626" t="s">
        <v>70</v>
      </c>
      <c r="G626" t="s">
        <v>14</v>
      </c>
      <c r="H626" s="3">
        <v>2010</v>
      </c>
      <c r="I626" s="7">
        <v>441000000</v>
      </c>
      <c r="J626" t="s">
        <v>1284</v>
      </c>
      <c r="K626" s="4">
        <f>(Q1_Table[[#This Row],[Valuation]]-Q1_Table[[#This Row],[Funding]])/Q1_Table[[#This Row],[Funding]]</f>
        <v>3.5351473922902494</v>
      </c>
    </row>
    <row r="627" spans="1:11" x14ac:dyDescent="0.2">
      <c r="A627" t="s">
        <v>2157</v>
      </c>
      <c r="B627" s="2">
        <v>1000000000</v>
      </c>
      <c r="C627" s="1">
        <v>44481</v>
      </c>
      <c r="D627" t="s">
        <v>11</v>
      </c>
      <c r="E627" t="s">
        <v>356</v>
      </c>
      <c r="F627" t="s">
        <v>357</v>
      </c>
      <c r="G627" t="s">
        <v>14</v>
      </c>
      <c r="H627" s="3">
        <v>2017</v>
      </c>
      <c r="I627" s="7">
        <v>221000000</v>
      </c>
      <c r="J627" t="s">
        <v>2158</v>
      </c>
      <c r="K627" s="4">
        <f>(Q1_Table[[#This Row],[Valuation]]-Q1_Table[[#This Row],[Funding]])/Q1_Table[[#This Row],[Funding]]</f>
        <v>3.5248868778280542</v>
      </c>
    </row>
    <row r="628" spans="1:11" x14ac:dyDescent="0.2">
      <c r="A628" t="s">
        <v>1993</v>
      </c>
      <c r="B628" s="2">
        <v>1000000000</v>
      </c>
      <c r="C628" s="1">
        <v>44292</v>
      </c>
      <c r="D628" t="s">
        <v>213</v>
      </c>
      <c r="E628" t="s">
        <v>236</v>
      </c>
      <c r="F628" t="s">
        <v>19</v>
      </c>
      <c r="G628" t="s">
        <v>20</v>
      </c>
      <c r="H628" s="3">
        <v>2013</v>
      </c>
      <c r="I628" s="7">
        <v>221000000</v>
      </c>
      <c r="J628" t="s">
        <v>1994</v>
      </c>
      <c r="K628" s="4">
        <f>(Q1_Table[[#This Row],[Valuation]]-Q1_Table[[#This Row],[Funding]])/Q1_Table[[#This Row],[Funding]]</f>
        <v>3.5248868778280542</v>
      </c>
    </row>
    <row r="629" spans="1:11" x14ac:dyDescent="0.2">
      <c r="A629" t="s">
        <v>804</v>
      </c>
      <c r="B629" s="2">
        <v>3000000000</v>
      </c>
      <c r="C629" s="1">
        <v>44404</v>
      </c>
      <c r="D629" t="s">
        <v>124</v>
      </c>
      <c r="E629" t="s">
        <v>277</v>
      </c>
      <c r="F629" t="s">
        <v>19</v>
      </c>
      <c r="G629" t="s">
        <v>20</v>
      </c>
      <c r="H629" s="3">
        <v>2016</v>
      </c>
      <c r="I629" s="7">
        <v>665000000</v>
      </c>
      <c r="J629" t="s">
        <v>805</v>
      </c>
      <c r="K629" s="4">
        <f>(Q1_Table[[#This Row],[Valuation]]-Q1_Table[[#This Row],[Funding]])/Q1_Table[[#This Row],[Funding]]</f>
        <v>3.511278195488722</v>
      </c>
    </row>
    <row r="630" spans="1:11" x14ac:dyDescent="0.2">
      <c r="A630" t="s">
        <v>762</v>
      </c>
      <c r="B630" s="2">
        <v>3000000000</v>
      </c>
      <c r="C630" s="1">
        <v>43364</v>
      </c>
      <c r="D630" t="s">
        <v>46</v>
      </c>
      <c r="E630" t="s">
        <v>497</v>
      </c>
      <c r="F630" t="s">
        <v>19</v>
      </c>
      <c r="G630" t="s">
        <v>20</v>
      </c>
      <c r="H630" s="3">
        <v>2015</v>
      </c>
      <c r="I630" s="7">
        <v>666000000</v>
      </c>
      <c r="J630" t="s">
        <v>763</v>
      </c>
      <c r="K630" s="4">
        <f>(Q1_Table[[#This Row],[Valuation]]-Q1_Table[[#This Row],[Funding]])/Q1_Table[[#This Row],[Funding]]</f>
        <v>3.5045045045045047</v>
      </c>
    </row>
    <row r="631" spans="1:11" x14ac:dyDescent="0.2">
      <c r="A631" t="s">
        <v>203</v>
      </c>
      <c r="B631" s="2">
        <v>9000000000</v>
      </c>
      <c r="C631" s="1">
        <v>44105</v>
      </c>
      <c r="D631" t="s">
        <v>23</v>
      </c>
      <c r="E631" t="s">
        <v>204</v>
      </c>
      <c r="F631" t="s">
        <v>205</v>
      </c>
      <c r="G631" t="s">
        <v>20</v>
      </c>
      <c r="H631" s="3">
        <v>2016</v>
      </c>
      <c r="I631" s="7">
        <v>2000000000</v>
      </c>
      <c r="J631" t="s">
        <v>206</v>
      </c>
      <c r="K631" s="4">
        <f>(Q1_Table[[#This Row],[Valuation]]-Q1_Table[[#This Row],[Funding]])/Q1_Table[[#This Row],[Funding]]</f>
        <v>3.5</v>
      </c>
    </row>
    <row r="632" spans="1:11" x14ac:dyDescent="0.2">
      <c r="A632" t="s">
        <v>207</v>
      </c>
      <c r="B632" s="2">
        <v>9000000000</v>
      </c>
      <c r="C632" s="1">
        <v>43475</v>
      </c>
      <c r="D632" t="s">
        <v>27</v>
      </c>
      <c r="E632" t="s">
        <v>208</v>
      </c>
      <c r="F632" t="s">
        <v>149</v>
      </c>
      <c r="G632" t="s">
        <v>33</v>
      </c>
      <c r="H632" s="3">
        <v>2013</v>
      </c>
      <c r="I632" s="7">
        <v>2000000000</v>
      </c>
      <c r="J632" t="s">
        <v>209</v>
      </c>
      <c r="K632" s="4">
        <f>(Q1_Table[[#This Row],[Valuation]]-Q1_Table[[#This Row],[Funding]])/Q1_Table[[#This Row],[Funding]]</f>
        <v>3.5</v>
      </c>
    </row>
    <row r="633" spans="1:11" x14ac:dyDescent="0.2">
      <c r="A633" t="s">
        <v>197</v>
      </c>
      <c r="B633" s="2">
        <v>9000000000</v>
      </c>
      <c r="C633" s="1">
        <v>43507</v>
      </c>
      <c r="D633" t="s">
        <v>133</v>
      </c>
      <c r="E633" t="s">
        <v>198</v>
      </c>
      <c r="F633" t="s">
        <v>19</v>
      </c>
      <c r="G633" t="s">
        <v>20</v>
      </c>
      <c r="H633" s="3">
        <v>2016</v>
      </c>
      <c r="I633" s="7">
        <v>2000000000</v>
      </c>
      <c r="J633" t="s">
        <v>199</v>
      </c>
      <c r="K633" s="4">
        <f>(Q1_Table[[#This Row],[Valuation]]-Q1_Table[[#This Row],[Funding]])/Q1_Table[[#This Row],[Funding]]</f>
        <v>3.5</v>
      </c>
    </row>
    <row r="634" spans="1:11" x14ac:dyDescent="0.2">
      <c r="A634" t="s">
        <v>192</v>
      </c>
      <c r="B634" s="2">
        <v>9000000000</v>
      </c>
      <c r="C634" s="1">
        <v>43626</v>
      </c>
      <c r="D634" t="s">
        <v>156</v>
      </c>
      <c r="E634" t="s">
        <v>189</v>
      </c>
      <c r="F634" t="s">
        <v>190</v>
      </c>
      <c r="G634" t="s">
        <v>14</v>
      </c>
      <c r="H634" s="3">
        <v>2005</v>
      </c>
      <c r="I634" s="7">
        <v>2000000000</v>
      </c>
      <c r="J634" t="s">
        <v>193</v>
      </c>
      <c r="K634" s="4">
        <f>(Q1_Table[[#This Row],[Valuation]]-Q1_Table[[#This Row],[Funding]])/Q1_Table[[#This Row],[Funding]]</f>
        <v>3.5</v>
      </c>
    </row>
    <row r="635" spans="1:11" x14ac:dyDescent="0.2">
      <c r="A635" t="s">
        <v>1133</v>
      </c>
      <c r="B635" s="2">
        <v>2000000000</v>
      </c>
      <c r="C635" s="1">
        <v>42171</v>
      </c>
      <c r="D635" t="s">
        <v>36</v>
      </c>
      <c r="E635" t="s">
        <v>1134</v>
      </c>
      <c r="F635" t="s">
        <v>13</v>
      </c>
      <c r="G635" t="s">
        <v>14</v>
      </c>
      <c r="H635" s="3">
        <v>2006</v>
      </c>
      <c r="I635" s="7">
        <v>445000000</v>
      </c>
      <c r="J635" t="s">
        <v>1135</v>
      </c>
      <c r="K635" s="4">
        <f>(Q1_Table[[#This Row],[Valuation]]-Q1_Table[[#This Row],[Funding]])/Q1_Table[[#This Row],[Funding]]</f>
        <v>3.49438202247191</v>
      </c>
    </row>
    <row r="636" spans="1:11" x14ac:dyDescent="0.2">
      <c r="A636" t="s">
        <v>1495</v>
      </c>
      <c r="B636" s="2">
        <v>1000000000</v>
      </c>
      <c r="C636" s="1">
        <v>42306</v>
      </c>
      <c r="D636" t="s">
        <v>68</v>
      </c>
      <c r="E636" t="s">
        <v>77</v>
      </c>
      <c r="F636" t="s">
        <v>13</v>
      </c>
      <c r="G636" t="s">
        <v>14</v>
      </c>
      <c r="H636" s="3">
        <v>2001</v>
      </c>
      <c r="I636" s="7">
        <v>223000000</v>
      </c>
      <c r="J636" t="s">
        <v>1496</v>
      </c>
      <c r="K636" s="4">
        <f>(Q1_Table[[#This Row],[Valuation]]-Q1_Table[[#This Row],[Funding]])/Q1_Table[[#This Row],[Funding]]</f>
        <v>3.4843049327354261</v>
      </c>
    </row>
    <row r="637" spans="1:11" x14ac:dyDescent="0.2">
      <c r="A637" t="s">
        <v>2283</v>
      </c>
      <c r="B637" s="2">
        <v>1000000000</v>
      </c>
      <c r="C637" s="1">
        <v>44509</v>
      </c>
      <c r="D637" t="s">
        <v>36</v>
      </c>
      <c r="E637" t="s">
        <v>101</v>
      </c>
      <c r="F637" t="s">
        <v>19</v>
      </c>
      <c r="G637" t="s">
        <v>20</v>
      </c>
      <c r="H637" s="3">
        <v>2012</v>
      </c>
      <c r="I637" s="7">
        <v>223000000</v>
      </c>
      <c r="J637" t="s">
        <v>2284</v>
      </c>
      <c r="K637" s="4">
        <f>(Q1_Table[[#This Row],[Valuation]]-Q1_Table[[#This Row],[Funding]])/Q1_Table[[#This Row],[Funding]]</f>
        <v>3.4843049327354261</v>
      </c>
    </row>
    <row r="638" spans="1:11" x14ac:dyDescent="0.2">
      <c r="A638" t="s">
        <v>1976</v>
      </c>
      <c r="B638" s="2">
        <v>1000000000</v>
      </c>
      <c r="C638" s="1">
        <v>42972</v>
      </c>
      <c r="D638" t="s">
        <v>17</v>
      </c>
      <c r="E638" t="s">
        <v>424</v>
      </c>
      <c r="F638" t="s">
        <v>19</v>
      </c>
      <c r="G638" t="s">
        <v>20</v>
      </c>
      <c r="H638" s="3">
        <v>2008</v>
      </c>
      <c r="I638" s="7">
        <v>223000000</v>
      </c>
      <c r="J638" t="s">
        <v>1977</v>
      </c>
      <c r="K638" s="4">
        <f>(Q1_Table[[#This Row],[Valuation]]-Q1_Table[[#This Row],[Funding]])/Q1_Table[[#This Row],[Funding]]</f>
        <v>3.4843049327354261</v>
      </c>
    </row>
    <row r="639" spans="1:11" x14ac:dyDescent="0.2">
      <c r="A639" t="s">
        <v>1388</v>
      </c>
      <c r="B639" s="2">
        <v>2000000000</v>
      </c>
      <c r="C639" s="1">
        <v>44389</v>
      </c>
      <c r="D639" t="s">
        <v>27</v>
      </c>
      <c r="E639" t="s">
        <v>1389</v>
      </c>
      <c r="F639" t="s">
        <v>400</v>
      </c>
      <c r="G639" t="s">
        <v>33</v>
      </c>
      <c r="H639" s="3">
        <v>2015</v>
      </c>
      <c r="I639" s="7">
        <v>448000000</v>
      </c>
      <c r="J639" t="s">
        <v>1390</v>
      </c>
      <c r="K639" s="4">
        <f>(Q1_Table[[#This Row],[Valuation]]-Q1_Table[[#This Row],[Funding]])/Q1_Table[[#This Row],[Funding]]</f>
        <v>3.4642857142857144</v>
      </c>
    </row>
    <row r="640" spans="1:11" x14ac:dyDescent="0.2">
      <c r="A640" t="s">
        <v>2039</v>
      </c>
      <c r="B640" s="2">
        <v>1000000000</v>
      </c>
      <c r="C640" s="1">
        <v>42026</v>
      </c>
      <c r="D640" t="s">
        <v>23</v>
      </c>
      <c r="E640" t="s">
        <v>298</v>
      </c>
      <c r="F640" t="s">
        <v>13</v>
      </c>
      <c r="G640" t="s">
        <v>14</v>
      </c>
      <c r="H640" s="3">
        <v>2011</v>
      </c>
      <c r="I640" s="7">
        <v>224000000</v>
      </c>
      <c r="J640" t="s">
        <v>2040</v>
      </c>
      <c r="K640" s="4">
        <f>(Q1_Table[[#This Row],[Valuation]]-Q1_Table[[#This Row],[Funding]])/Q1_Table[[#This Row],[Funding]]</f>
        <v>3.4642857142857144</v>
      </c>
    </row>
    <row r="641" spans="1:11" x14ac:dyDescent="0.2">
      <c r="A641" t="s">
        <v>1331</v>
      </c>
      <c r="B641" s="2">
        <v>2000000000</v>
      </c>
      <c r="C641" s="1">
        <v>42263</v>
      </c>
      <c r="D641" t="s">
        <v>133</v>
      </c>
      <c r="E641" t="s">
        <v>315</v>
      </c>
      <c r="F641" t="s">
        <v>316</v>
      </c>
      <c r="G641" t="s">
        <v>33</v>
      </c>
      <c r="H641" s="3">
        <v>2006</v>
      </c>
      <c r="I641" s="7">
        <v>449000000</v>
      </c>
      <c r="J641" t="s">
        <v>1332</v>
      </c>
      <c r="K641" s="4">
        <f>(Q1_Table[[#This Row],[Valuation]]-Q1_Table[[#This Row],[Funding]])/Q1_Table[[#This Row],[Funding]]</f>
        <v>3.4543429844097995</v>
      </c>
    </row>
    <row r="642" spans="1:11" x14ac:dyDescent="0.2">
      <c r="A642" t="s">
        <v>1360</v>
      </c>
      <c r="B642" s="2">
        <v>2000000000</v>
      </c>
      <c r="C642" s="1">
        <v>44578</v>
      </c>
      <c r="D642" t="s">
        <v>124</v>
      </c>
      <c r="E642" t="s">
        <v>1361</v>
      </c>
      <c r="F642" t="s">
        <v>316</v>
      </c>
      <c r="G642" t="s">
        <v>33</v>
      </c>
      <c r="H642" s="3">
        <v>2015</v>
      </c>
      <c r="I642" s="7">
        <v>450000000</v>
      </c>
      <c r="J642" t="s">
        <v>1362</v>
      </c>
      <c r="K642" s="4">
        <f>(Q1_Table[[#This Row],[Valuation]]-Q1_Table[[#This Row],[Funding]])/Q1_Table[[#This Row],[Funding]]</f>
        <v>3.4444444444444446</v>
      </c>
    </row>
    <row r="643" spans="1:11" x14ac:dyDescent="0.2">
      <c r="A643" t="s">
        <v>1298</v>
      </c>
      <c r="B643" s="2">
        <v>2000000000</v>
      </c>
      <c r="C643" s="1">
        <v>44209</v>
      </c>
      <c r="D643" t="s">
        <v>27</v>
      </c>
      <c r="E643" t="s">
        <v>874</v>
      </c>
      <c r="F643" t="s">
        <v>19</v>
      </c>
      <c r="G643" t="s">
        <v>20</v>
      </c>
      <c r="H643" s="3">
        <v>2010</v>
      </c>
      <c r="I643" s="7">
        <v>450000000</v>
      </c>
      <c r="J643" t="s">
        <v>1299</v>
      </c>
      <c r="K643" s="4">
        <f>(Q1_Table[[#This Row],[Valuation]]-Q1_Table[[#This Row],[Funding]])/Q1_Table[[#This Row],[Funding]]</f>
        <v>3.4444444444444446</v>
      </c>
    </row>
    <row r="644" spans="1:11" x14ac:dyDescent="0.2">
      <c r="A644" t="s">
        <v>1123</v>
      </c>
      <c r="B644" s="2">
        <v>2000000000</v>
      </c>
      <c r="C644" s="1">
        <v>44286</v>
      </c>
      <c r="D644" t="s">
        <v>23</v>
      </c>
      <c r="E644" t="s">
        <v>28</v>
      </c>
      <c r="F644" t="s">
        <v>19</v>
      </c>
      <c r="G644" t="s">
        <v>20</v>
      </c>
      <c r="H644" s="3">
        <v>2015</v>
      </c>
      <c r="I644" s="7">
        <v>450000000</v>
      </c>
      <c r="J644" t="s">
        <v>1124</v>
      </c>
      <c r="K644" s="4">
        <f>(Q1_Table[[#This Row],[Valuation]]-Q1_Table[[#This Row],[Funding]])/Q1_Table[[#This Row],[Funding]]</f>
        <v>3.4444444444444446</v>
      </c>
    </row>
    <row r="645" spans="1:11" x14ac:dyDescent="0.2">
      <c r="A645" t="s">
        <v>2007</v>
      </c>
      <c r="B645" s="2">
        <v>1000000000</v>
      </c>
      <c r="C645" s="1">
        <v>44370</v>
      </c>
      <c r="D645" t="s">
        <v>36</v>
      </c>
      <c r="E645" t="s">
        <v>101</v>
      </c>
      <c r="F645" t="s">
        <v>19</v>
      </c>
      <c r="G645" t="s">
        <v>20</v>
      </c>
      <c r="H645" s="3">
        <v>2014</v>
      </c>
      <c r="I645" s="7">
        <v>226000000</v>
      </c>
      <c r="J645" t="s">
        <v>2008</v>
      </c>
      <c r="K645" s="4">
        <f>(Q1_Table[[#This Row],[Valuation]]-Q1_Table[[#This Row],[Funding]])/Q1_Table[[#This Row],[Funding]]</f>
        <v>3.4247787610619471</v>
      </c>
    </row>
    <row r="646" spans="1:11" x14ac:dyDescent="0.2">
      <c r="A646" t="s">
        <v>2323</v>
      </c>
      <c r="B646" s="2">
        <v>1000000000</v>
      </c>
      <c r="C646" s="1">
        <v>44203</v>
      </c>
      <c r="D646" t="s">
        <v>52</v>
      </c>
      <c r="E646" t="s">
        <v>2324</v>
      </c>
      <c r="F646" t="s">
        <v>19</v>
      </c>
      <c r="G646" t="s">
        <v>20</v>
      </c>
      <c r="H646" s="3">
        <v>2015</v>
      </c>
      <c r="I646" s="7">
        <v>226000000</v>
      </c>
      <c r="J646" t="s">
        <v>2325</v>
      </c>
      <c r="K646" s="4">
        <f>(Q1_Table[[#This Row],[Valuation]]-Q1_Table[[#This Row],[Funding]])/Q1_Table[[#This Row],[Funding]]</f>
        <v>3.4247787610619471</v>
      </c>
    </row>
    <row r="647" spans="1:11" x14ac:dyDescent="0.2">
      <c r="A647" t="s">
        <v>1472</v>
      </c>
      <c r="B647" s="2">
        <v>1000000000</v>
      </c>
      <c r="C647" s="1">
        <v>44627</v>
      </c>
      <c r="D647" t="s">
        <v>27</v>
      </c>
      <c r="E647" t="s">
        <v>1473</v>
      </c>
      <c r="F647" t="s">
        <v>70</v>
      </c>
      <c r="G647" t="s">
        <v>14</v>
      </c>
      <c r="H647" s="3">
        <v>2017</v>
      </c>
      <c r="I647" s="7">
        <v>227000000</v>
      </c>
      <c r="J647" t="s">
        <v>1474</v>
      </c>
      <c r="K647" s="4">
        <f>(Q1_Table[[#This Row],[Valuation]]-Q1_Table[[#This Row],[Funding]])/Q1_Table[[#This Row],[Funding]]</f>
        <v>3.4052863436123348</v>
      </c>
    </row>
    <row r="648" spans="1:11" x14ac:dyDescent="0.2">
      <c r="A648" t="s">
        <v>1493</v>
      </c>
      <c r="B648" s="2">
        <v>1000000000</v>
      </c>
      <c r="C648" s="1">
        <v>44340</v>
      </c>
      <c r="D648" t="s">
        <v>27</v>
      </c>
      <c r="E648" t="s">
        <v>12</v>
      </c>
      <c r="F648" t="s">
        <v>13</v>
      </c>
      <c r="G648" t="s">
        <v>14</v>
      </c>
      <c r="H648" s="3">
        <v>2015</v>
      </c>
      <c r="I648" s="7">
        <v>227000000</v>
      </c>
      <c r="J648" t="s">
        <v>1494</v>
      </c>
      <c r="K648" s="4">
        <f>(Q1_Table[[#This Row],[Valuation]]-Q1_Table[[#This Row],[Funding]])/Q1_Table[[#This Row],[Funding]]</f>
        <v>3.4052863436123348</v>
      </c>
    </row>
    <row r="649" spans="1:11" x14ac:dyDescent="0.2">
      <c r="A649" t="s">
        <v>770</v>
      </c>
      <c r="B649" s="2">
        <v>3000000000</v>
      </c>
      <c r="C649" s="1">
        <v>43452</v>
      </c>
      <c r="D649" t="s">
        <v>11</v>
      </c>
      <c r="E649" t="s">
        <v>771</v>
      </c>
      <c r="F649" t="s">
        <v>43</v>
      </c>
      <c r="G649" t="s">
        <v>33</v>
      </c>
      <c r="H649" s="3">
        <v>2016</v>
      </c>
      <c r="I649" s="7">
        <v>682000000</v>
      </c>
      <c r="J649" t="s">
        <v>772</v>
      </c>
      <c r="K649" s="4">
        <f>(Q1_Table[[#This Row],[Valuation]]-Q1_Table[[#This Row],[Funding]])/Q1_Table[[#This Row],[Funding]]</f>
        <v>3.3988269794721409</v>
      </c>
    </row>
    <row r="650" spans="1:11" x14ac:dyDescent="0.2">
      <c r="A650" t="s">
        <v>1350</v>
      </c>
      <c r="B650" s="2">
        <v>2000000000</v>
      </c>
      <c r="C650" s="1">
        <v>44522</v>
      </c>
      <c r="D650" t="s">
        <v>46</v>
      </c>
      <c r="E650" t="s">
        <v>28</v>
      </c>
      <c r="F650" t="s">
        <v>19</v>
      </c>
      <c r="G650" t="s">
        <v>20</v>
      </c>
      <c r="H650" s="3">
        <v>2017</v>
      </c>
      <c r="I650" s="7">
        <v>456000000</v>
      </c>
      <c r="J650" t="s">
        <v>1351</v>
      </c>
      <c r="K650" s="4">
        <f>(Q1_Table[[#This Row],[Valuation]]-Q1_Table[[#This Row],[Funding]])/Q1_Table[[#This Row],[Funding]]</f>
        <v>3.3859649122807016</v>
      </c>
    </row>
    <row r="651" spans="1:11" x14ac:dyDescent="0.2">
      <c r="A651" t="s">
        <v>1629</v>
      </c>
      <c r="B651" s="2">
        <v>1000000000</v>
      </c>
      <c r="C651" s="1">
        <v>44599</v>
      </c>
      <c r="D651" t="s">
        <v>201</v>
      </c>
      <c r="E651" t="s">
        <v>28</v>
      </c>
      <c r="F651" t="s">
        <v>19</v>
      </c>
      <c r="G651" t="s">
        <v>20</v>
      </c>
      <c r="H651" s="3">
        <v>2019</v>
      </c>
      <c r="I651" s="7">
        <v>228000000</v>
      </c>
      <c r="J651" t="s">
        <v>1630</v>
      </c>
      <c r="K651" s="4">
        <f>(Q1_Table[[#This Row],[Valuation]]-Q1_Table[[#This Row],[Funding]])/Q1_Table[[#This Row],[Funding]]</f>
        <v>3.3859649122807016</v>
      </c>
    </row>
    <row r="652" spans="1:11" x14ac:dyDescent="0.2">
      <c r="A652" t="s">
        <v>683</v>
      </c>
      <c r="B652" s="2">
        <v>3000000000</v>
      </c>
      <c r="C652" s="1">
        <v>44369</v>
      </c>
      <c r="D652" t="s">
        <v>68</v>
      </c>
      <c r="E652" t="s">
        <v>573</v>
      </c>
      <c r="F652" t="s">
        <v>574</v>
      </c>
      <c r="G652" t="s">
        <v>33</v>
      </c>
      <c r="H652" s="3">
        <v>2017</v>
      </c>
      <c r="I652" s="7">
        <v>685000000</v>
      </c>
      <c r="J652" t="s">
        <v>684</v>
      </c>
      <c r="K652" s="4">
        <f>(Q1_Table[[#This Row],[Valuation]]-Q1_Table[[#This Row],[Funding]])/Q1_Table[[#This Row],[Funding]]</f>
        <v>3.3795620437956204</v>
      </c>
    </row>
    <row r="653" spans="1:11" x14ac:dyDescent="0.2">
      <c r="A653" t="s">
        <v>1507</v>
      </c>
      <c r="B653" s="2">
        <v>1000000000</v>
      </c>
      <c r="C653" s="1">
        <v>44454</v>
      </c>
      <c r="D653" t="s">
        <v>46</v>
      </c>
      <c r="E653" t="s">
        <v>77</v>
      </c>
      <c r="F653" t="s">
        <v>13</v>
      </c>
      <c r="G653" t="s">
        <v>14</v>
      </c>
      <c r="H653" s="3">
        <v>2010</v>
      </c>
      <c r="I653" s="7">
        <v>229000000</v>
      </c>
      <c r="J653" t="s">
        <v>1508</v>
      </c>
      <c r="K653" s="4">
        <f>(Q1_Table[[#This Row],[Valuation]]-Q1_Table[[#This Row],[Funding]])/Q1_Table[[#This Row],[Funding]]</f>
        <v>3.3668122270742358</v>
      </c>
    </row>
    <row r="654" spans="1:11" x14ac:dyDescent="0.2">
      <c r="A654" t="s">
        <v>1820</v>
      </c>
      <c r="B654" s="2">
        <v>1000000000</v>
      </c>
      <c r="C654" s="1">
        <v>44398</v>
      </c>
      <c r="D654" t="s">
        <v>27</v>
      </c>
      <c r="E654" t="s">
        <v>293</v>
      </c>
      <c r="F654" t="s">
        <v>19</v>
      </c>
      <c r="G654" t="s">
        <v>20</v>
      </c>
      <c r="H654" s="3">
        <v>2013</v>
      </c>
      <c r="I654" s="7">
        <v>230000000</v>
      </c>
      <c r="J654" t="s">
        <v>1821</v>
      </c>
      <c r="K654" s="4">
        <f>(Q1_Table[[#This Row],[Valuation]]-Q1_Table[[#This Row],[Funding]])/Q1_Table[[#This Row],[Funding]]</f>
        <v>3.347826086956522</v>
      </c>
    </row>
    <row r="655" spans="1:11" x14ac:dyDescent="0.2">
      <c r="A655" t="s">
        <v>1559</v>
      </c>
      <c r="B655" s="2">
        <v>1000000000</v>
      </c>
      <c r="C655" s="1">
        <v>44245</v>
      </c>
      <c r="D655" t="s">
        <v>27</v>
      </c>
      <c r="E655" t="s">
        <v>130</v>
      </c>
      <c r="F655" t="s">
        <v>13</v>
      </c>
      <c r="G655" t="s">
        <v>14</v>
      </c>
      <c r="H655" s="3">
        <v>2016</v>
      </c>
      <c r="I655" s="7">
        <v>230000000</v>
      </c>
      <c r="J655" t="s">
        <v>1560</v>
      </c>
      <c r="K655" s="4">
        <f>(Q1_Table[[#This Row],[Valuation]]-Q1_Table[[#This Row],[Funding]])/Q1_Table[[#This Row],[Funding]]</f>
        <v>3.347826086956522</v>
      </c>
    </row>
    <row r="656" spans="1:11" x14ac:dyDescent="0.2">
      <c r="A656" t="s">
        <v>1483</v>
      </c>
      <c r="B656" s="2">
        <v>1000000000</v>
      </c>
      <c r="C656" s="1">
        <v>44168</v>
      </c>
      <c r="D656" t="s">
        <v>23</v>
      </c>
      <c r="E656" t="s">
        <v>820</v>
      </c>
      <c r="F656" t="s">
        <v>19</v>
      </c>
      <c r="G656" t="s">
        <v>20</v>
      </c>
      <c r="H656" s="3">
        <v>2015</v>
      </c>
      <c r="I656" s="7">
        <v>231000000</v>
      </c>
      <c r="J656" t="s">
        <v>1484</v>
      </c>
      <c r="K656" s="4">
        <f>(Q1_Table[[#This Row],[Valuation]]-Q1_Table[[#This Row],[Funding]])/Q1_Table[[#This Row],[Funding]]</f>
        <v>3.329004329004329</v>
      </c>
    </row>
    <row r="657" spans="1:11" x14ac:dyDescent="0.2">
      <c r="A657" t="s">
        <v>2097</v>
      </c>
      <c r="B657" s="2">
        <v>1000000000</v>
      </c>
      <c r="C657" s="1">
        <v>44490</v>
      </c>
      <c r="D657" t="s">
        <v>97</v>
      </c>
      <c r="E657" t="s">
        <v>315</v>
      </c>
      <c r="F657" t="s">
        <v>316</v>
      </c>
      <c r="G657" t="s">
        <v>33</v>
      </c>
      <c r="H657" s="3">
        <v>2014</v>
      </c>
      <c r="I657" s="7">
        <v>232000000</v>
      </c>
      <c r="J657" t="s">
        <v>2098</v>
      </c>
      <c r="K657" s="4">
        <f>(Q1_Table[[#This Row],[Valuation]]-Q1_Table[[#This Row],[Funding]])/Q1_Table[[#This Row],[Funding]]</f>
        <v>3.3103448275862069</v>
      </c>
    </row>
    <row r="658" spans="1:11" x14ac:dyDescent="0.2">
      <c r="A658" t="s">
        <v>2244</v>
      </c>
      <c r="B658" s="2">
        <v>1000000000</v>
      </c>
      <c r="C658" s="1">
        <v>42255</v>
      </c>
      <c r="D658" t="s">
        <v>23</v>
      </c>
      <c r="E658" t="s">
        <v>12</v>
      </c>
      <c r="F658" t="s">
        <v>13</v>
      </c>
      <c r="G658" t="s">
        <v>14</v>
      </c>
      <c r="H658" s="3">
        <v>2011</v>
      </c>
      <c r="I658" s="7">
        <v>232000000</v>
      </c>
      <c r="J658" t="s">
        <v>2245</v>
      </c>
      <c r="K658" s="4">
        <f>(Q1_Table[[#This Row],[Valuation]]-Q1_Table[[#This Row],[Funding]])/Q1_Table[[#This Row],[Funding]]</f>
        <v>3.3103448275862069</v>
      </c>
    </row>
    <row r="659" spans="1:11" x14ac:dyDescent="0.2">
      <c r="A659" t="s">
        <v>791</v>
      </c>
      <c r="B659" s="2">
        <v>3000000000</v>
      </c>
      <c r="C659" s="1">
        <v>42276</v>
      </c>
      <c r="D659" t="s">
        <v>23</v>
      </c>
      <c r="E659" t="s">
        <v>28</v>
      </c>
      <c r="F659" t="s">
        <v>19</v>
      </c>
      <c r="G659" t="s">
        <v>20</v>
      </c>
      <c r="H659" s="3">
        <v>2008</v>
      </c>
      <c r="I659" s="7">
        <v>698000000</v>
      </c>
      <c r="J659" t="s">
        <v>792</v>
      </c>
      <c r="K659" s="4">
        <f>(Q1_Table[[#This Row],[Valuation]]-Q1_Table[[#This Row],[Funding]])/Q1_Table[[#This Row],[Funding]]</f>
        <v>3.2979942693409741</v>
      </c>
    </row>
    <row r="660" spans="1:11" x14ac:dyDescent="0.2">
      <c r="A660" t="s">
        <v>1012</v>
      </c>
      <c r="B660" s="2">
        <v>2000000000</v>
      </c>
      <c r="C660" s="1">
        <v>44357</v>
      </c>
      <c r="D660" t="s">
        <v>124</v>
      </c>
      <c r="E660" t="s">
        <v>315</v>
      </c>
      <c r="F660" t="s">
        <v>316</v>
      </c>
      <c r="G660" t="s">
        <v>33</v>
      </c>
      <c r="H660" s="3">
        <v>2014</v>
      </c>
      <c r="I660" s="7">
        <v>466000000</v>
      </c>
      <c r="J660" t="s">
        <v>1013</v>
      </c>
      <c r="K660" s="4">
        <f>(Q1_Table[[#This Row],[Valuation]]-Q1_Table[[#This Row],[Funding]])/Q1_Table[[#This Row],[Funding]]</f>
        <v>3.2918454935622319</v>
      </c>
    </row>
    <row r="661" spans="1:11" x14ac:dyDescent="0.2">
      <c r="A661" t="s">
        <v>1595</v>
      </c>
      <c r="B661" s="2">
        <v>1000000000</v>
      </c>
      <c r="C661" s="1">
        <v>43763</v>
      </c>
      <c r="D661" t="s">
        <v>36</v>
      </c>
      <c r="E661" t="s">
        <v>298</v>
      </c>
      <c r="F661" t="s">
        <v>13</v>
      </c>
      <c r="G661" t="s">
        <v>14</v>
      </c>
      <c r="H661" s="3">
        <v>2011</v>
      </c>
      <c r="I661" s="7">
        <v>235000000</v>
      </c>
      <c r="J661" t="s">
        <v>1596</v>
      </c>
      <c r="K661" s="4">
        <f>(Q1_Table[[#This Row],[Valuation]]-Q1_Table[[#This Row],[Funding]])/Q1_Table[[#This Row],[Funding]]</f>
        <v>3.2553191489361701</v>
      </c>
    </row>
    <row r="662" spans="1:11" x14ac:dyDescent="0.2">
      <c r="A662" t="s">
        <v>2397</v>
      </c>
      <c r="B662" s="2">
        <v>1000000000</v>
      </c>
      <c r="C662" s="1">
        <v>44321</v>
      </c>
      <c r="D662" t="s">
        <v>11</v>
      </c>
      <c r="E662" t="s">
        <v>282</v>
      </c>
      <c r="F662" t="s">
        <v>230</v>
      </c>
      <c r="G662" t="s">
        <v>20</v>
      </c>
      <c r="H662" s="3">
        <v>2016</v>
      </c>
      <c r="I662" s="7">
        <v>235000000</v>
      </c>
      <c r="J662" t="s">
        <v>2398</v>
      </c>
      <c r="K662" s="4">
        <f>(Q1_Table[[#This Row],[Valuation]]-Q1_Table[[#This Row],[Funding]])/Q1_Table[[#This Row],[Funding]]</f>
        <v>3.2553191489361701</v>
      </c>
    </row>
    <row r="663" spans="1:11" x14ac:dyDescent="0.2">
      <c r="A663" t="s">
        <v>81</v>
      </c>
      <c r="B663" s="2">
        <v>17000000000</v>
      </c>
      <c r="C663" s="1">
        <v>42886</v>
      </c>
      <c r="D663" t="s">
        <v>68</v>
      </c>
      <c r="E663" t="s">
        <v>12</v>
      </c>
      <c r="F663" t="s">
        <v>13</v>
      </c>
      <c r="G663" t="s">
        <v>14</v>
      </c>
      <c r="H663" s="3">
        <v>2012</v>
      </c>
      <c r="I663" s="7">
        <v>4000000000</v>
      </c>
      <c r="J663" t="s">
        <v>82</v>
      </c>
      <c r="K663" s="4">
        <f>(Q1_Table[[#This Row],[Valuation]]-Q1_Table[[#This Row],[Funding]])/Q1_Table[[#This Row],[Funding]]</f>
        <v>3.25</v>
      </c>
    </row>
    <row r="664" spans="1:11" x14ac:dyDescent="0.2">
      <c r="A664" t="s">
        <v>716</v>
      </c>
      <c r="B664" s="2">
        <v>3000000000</v>
      </c>
      <c r="C664" s="1">
        <v>44382</v>
      </c>
      <c r="D664" t="s">
        <v>23</v>
      </c>
      <c r="E664" t="s">
        <v>315</v>
      </c>
      <c r="F664" t="s">
        <v>316</v>
      </c>
      <c r="G664" t="s">
        <v>33</v>
      </c>
      <c r="H664" s="3">
        <v>2013</v>
      </c>
      <c r="I664" s="7">
        <v>706000000</v>
      </c>
      <c r="J664" t="s">
        <v>717</v>
      </c>
      <c r="K664" s="4">
        <f>(Q1_Table[[#This Row],[Valuation]]-Q1_Table[[#This Row],[Funding]])/Q1_Table[[#This Row],[Funding]]</f>
        <v>3.2492917847025495</v>
      </c>
    </row>
    <row r="665" spans="1:11" x14ac:dyDescent="0.2">
      <c r="A665" t="s">
        <v>966</v>
      </c>
      <c r="B665" s="2">
        <v>2000000000</v>
      </c>
      <c r="C665" s="1">
        <v>44201</v>
      </c>
      <c r="D665" t="s">
        <v>124</v>
      </c>
      <c r="E665" t="s">
        <v>77</v>
      </c>
      <c r="F665" t="s">
        <v>13</v>
      </c>
      <c r="G665" t="s">
        <v>14</v>
      </c>
      <c r="H665" s="3">
        <v>2018</v>
      </c>
      <c r="I665" s="7">
        <v>472000000</v>
      </c>
      <c r="J665" t="s">
        <v>967</v>
      </c>
      <c r="K665" s="4">
        <f>(Q1_Table[[#This Row],[Valuation]]-Q1_Table[[#This Row],[Funding]])/Q1_Table[[#This Row],[Funding]]</f>
        <v>3.2372881355932202</v>
      </c>
    </row>
    <row r="666" spans="1:11" x14ac:dyDescent="0.2">
      <c r="A666" t="s">
        <v>1882</v>
      </c>
      <c r="B666" s="2">
        <v>1000000000</v>
      </c>
      <c r="C666" s="1">
        <v>44539</v>
      </c>
      <c r="D666" t="s">
        <v>52</v>
      </c>
      <c r="E666" t="s">
        <v>233</v>
      </c>
      <c r="F666" t="s">
        <v>19</v>
      </c>
      <c r="G666" t="s">
        <v>20</v>
      </c>
      <c r="H666" s="3">
        <v>2010</v>
      </c>
      <c r="I666" s="7">
        <v>236000000</v>
      </c>
      <c r="J666" t="s">
        <v>1883</v>
      </c>
      <c r="K666" s="4">
        <f>(Q1_Table[[#This Row],[Valuation]]-Q1_Table[[#This Row],[Funding]])/Q1_Table[[#This Row],[Funding]]</f>
        <v>3.2372881355932202</v>
      </c>
    </row>
    <row r="667" spans="1:11" x14ac:dyDescent="0.2">
      <c r="A667" t="s">
        <v>1618</v>
      </c>
      <c r="B667" s="2">
        <v>1000000000</v>
      </c>
      <c r="C667" s="1">
        <v>44412</v>
      </c>
      <c r="D667" t="s">
        <v>27</v>
      </c>
      <c r="E667" t="s">
        <v>1619</v>
      </c>
      <c r="F667" t="s">
        <v>19</v>
      </c>
      <c r="G667" t="s">
        <v>20</v>
      </c>
      <c r="H667" s="3">
        <v>2018</v>
      </c>
      <c r="I667" s="7">
        <v>236000000</v>
      </c>
      <c r="J667" t="s">
        <v>1620</v>
      </c>
      <c r="K667" s="4">
        <f>(Q1_Table[[#This Row],[Valuation]]-Q1_Table[[#This Row],[Funding]])/Q1_Table[[#This Row],[Funding]]</f>
        <v>3.2372881355932202</v>
      </c>
    </row>
    <row r="668" spans="1:11" x14ac:dyDescent="0.2">
      <c r="A668" t="s">
        <v>501</v>
      </c>
      <c r="B668" s="2">
        <v>4000000000</v>
      </c>
      <c r="C668" s="1">
        <v>44096</v>
      </c>
      <c r="D668" t="s">
        <v>23</v>
      </c>
      <c r="E668" t="s">
        <v>315</v>
      </c>
      <c r="F668" t="s">
        <v>316</v>
      </c>
      <c r="G668" t="s">
        <v>33</v>
      </c>
      <c r="H668" s="3">
        <v>2011</v>
      </c>
      <c r="I668" s="7">
        <v>948000000</v>
      </c>
      <c r="J668" t="s">
        <v>502</v>
      </c>
      <c r="K668" s="4">
        <f>(Q1_Table[[#This Row],[Valuation]]-Q1_Table[[#This Row],[Funding]])/Q1_Table[[#This Row],[Funding]]</f>
        <v>3.2194092827004219</v>
      </c>
    </row>
    <row r="669" spans="1:11" x14ac:dyDescent="0.2">
      <c r="A669" t="s">
        <v>837</v>
      </c>
      <c r="B669" s="2">
        <v>3000000000</v>
      </c>
      <c r="C669" s="1">
        <v>43235</v>
      </c>
      <c r="D669" t="s">
        <v>27</v>
      </c>
      <c r="E669" t="s">
        <v>160</v>
      </c>
      <c r="F669" t="s">
        <v>19</v>
      </c>
      <c r="G669" t="s">
        <v>20</v>
      </c>
      <c r="H669" s="3">
        <v>2013</v>
      </c>
      <c r="I669" s="7">
        <v>711000000</v>
      </c>
      <c r="J669" t="s">
        <v>838</v>
      </c>
      <c r="K669" s="4">
        <f>(Q1_Table[[#This Row],[Valuation]]-Q1_Table[[#This Row],[Funding]])/Q1_Table[[#This Row],[Funding]]</f>
        <v>3.2194092827004219</v>
      </c>
    </row>
    <row r="670" spans="1:11" x14ac:dyDescent="0.2">
      <c r="A670" t="s">
        <v>1221</v>
      </c>
      <c r="B670" s="2">
        <v>2000000000</v>
      </c>
      <c r="C670" s="1">
        <v>44354</v>
      </c>
      <c r="D670" t="s">
        <v>201</v>
      </c>
      <c r="E670" t="s">
        <v>229</v>
      </c>
      <c r="F670" t="s">
        <v>230</v>
      </c>
      <c r="G670" t="s">
        <v>20</v>
      </c>
      <c r="H670" s="3">
        <v>2011</v>
      </c>
      <c r="I670" s="7">
        <v>474000000</v>
      </c>
      <c r="J670" t="s">
        <v>1222</v>
      </c>
      <c r="K670" s="4">
        <f>(Q1_Table[[#This Row],[Valuation]]-Q1_Table[[#This Row],[Funding]])/Q1_Table[[#This Row],[Funding]]</f>
        <v>3.2194092827004219</v>
      </c>
    </row>
    <row r="671" spans="1:11" x14ac:dyDescent="0.2">
      <c r="A671" t="s">
        <v>1656</v>
      </c>
      <c r="B671" s="2">
        <v>1000000000</v>
      </c>
      <c r="C671" s="1">
        <v>44585</v>
      </c>
      <c r="D671" t="s">
        <v>27</v>
      </c>
      <c r="E671" t="s">
        <v>1657</v>
      </c>
      <c r="F671" t="s">
        <v>408</v>
      </c>
      <c r="G671" t="s">
        <v>33</v>
      </c>
      <c r="H671" s="3">
        <v>2018</v>
      </c>
      <c r="I671" s="7">
        <v>237000000</v>
      </c>
      <c r="J671" t="s">
        <v>1658</v>
      </c>
      <c r="K671" s="4">
        <f>(Q1_Table[[#This Row],[Valuation]]-Q1_Table[[#This Row],[Funding]])/Q1_Table[[#This Row],[Funding]]</f>
        <v>3.2194092827004219</v>
      </c>
    </row>
    <row r="672" spans="1:11" x14ac:dyDescent="0.2">
      <c r="A672" t="s">
        <v>2419</v>
      </c>
      <c r="B672" s="2">
        <v>1000000000</v>
      </c>
      <c r="C672" s="1">
        <v>44411</v>
      </c>
      <c r="D672" t="s">
        <v>11</v>
      </c>
      <c r="E672" t="s">
        <v>420</v>
      </c>
      <c r="F672" t="s">
        <v>421</v>
      </c>
      <c r="G672" t="s">
        <v>413</v>
      </c>
      <c r="H672" s="3">
        <v>2007</v>
      </c>
      <c r="I672" s="7">
        <v>237000000</v>
      </c>
      <c r="J672" t="s">
        <v>2420</v>
      </c>
      <c r="K672" s="4">
        <f>(Q1_Table[[#This Row],[Valuation]]-Q1_Table[[#This Row],[Funding]])/Q1_Table[[#This Row],[Funding]]</f>
        <v>3.2194092827004219</v>
      </c>
    </row>
    <row r="673" spans="1:11" x14ac:dyDescent="0.2">
      <c r="A673" t="s">
        <v>1356</v>
      </c>
      <c r="B673" s="2">
        <v>2000000000</v>
      </c>
      <c r="C673" s="1">
        <v>43636</v>
      </c>
      <c r="D673" t="s">
        <v>52</v>
      </c>
      <c r="E673" t="s">
        <v>516</v>
      </c>
      <c r="F673" t="s">
        <v>19</v>
      </c>
      <c r="G673" t="s">
        <v>20</v>
      </c>
      <c r="H673" s="3">
        <v>2007</v>
      </c>
      <c r="I673" s="7">
        <v>475000000</v>
      </c>
      <c r="J673" t="s">
        <v>1357</v>
      </c>
      <c r="K673" s="4">
        <f>(Q1_Table[[#This Row],[Valuation]]-Q1_Table[[#This Row],[Funding]])/Q1_Table[[#This Row],[Funding]]</f>
        <v>3.2105263157894739</v>
      </c>
    </row>
    <row r="674" spans="1:11" x14ac:dyDescent="0.2">
      <c r="A674" t="s">
        <v>1403</v>
      </c>
      <c r="B674" s="2">
        <v>2000000000</v>
      </c>
      <c r="C674" s="1">
        <v>44501</v>
      </c>
      <c r="D674" t="s">
        <v>27</v>
      </c>
      <c r="E674" t="s">
        <v>1404</v>
      </c>
      <c r="F674" t="s">
        <v>1405</v>
      </c>
      <c r="G674" t="s">
        <v>14</v>
      </c>
      <c r="H674" s="3">
        <v>2015</v>
      </c>
      <c r="I674" s="7">
        <v>475000000</v>
      </c>
      <c r="J674" t="s">
        <v>1406</v>
      </c>
      <c r="K674" s="4">
        <f>(Q1_Table[[#This Row],[Valuation]]-Q1_Table[[#This Row],[Funding]])/Q1_Table[[#This Row],[Funding]]</f>
        <v>3.2105263157894739</v>
      </c>
    </row>
    <row r="675" spans="1:11" x14ac:dyDescent="0.2">
      <c r="A675" t="s">
        <v>660</v>
      </c>
      <c r="B675" s="2">
        <v>3000000000</v>
      </c>
      <c r="C675" s="1">
        <v>43683</v>
      </c>
      <c r="D675" t="s">
        <v>201</v>
      </c>
      <c r="E675" t="s">
        <v>160</v>
      </c>
      <c r="F675" t="s">
        <v>19</v>
      </c>
      <c r="G675" t="s">
        <v>20</v>
      </c>
      <c r="H675" s="3">
        <v>2012</v>
      </c>
      <c r="I675" s="7">
        <v>714000000</v>
      </c>
      <c r="J675" t="s">
        <v>661</v>
      </c>
      <c r="K675" s="4">
        <f>(Q1_Table[[#This Row],[Valuation]]-Q1_Table[[#This Row],[Funding]])/Q1_Table[[#This Row],[Funding]]</f>
        <v>3.2016806722689077</v>
      </c>
    </row>
    <row r="676" spans="1:11" x14ac:dyDescent="0.2">
      <c r="A676" t="s">
        <v>2051</v>
      </c>
      <c r="B676" s="2">
        <v>1000000000</v>
      </c>
      <c r="C676" s="1">
        <v>44413</v>
      </c>
      <c r="D676" t="s">
        <v>11</v>
      </c>
      <c r="E676" t="s">
        <v>101</v>
      </c>
      <c r="F676" t="s">
        <v>19</v>
      </c>
      <c r="G676" t="s">
        <v>20</v>
      </c>
      <c r="H676" s="3">
        <v>2013</v>
      </c>
      <c r="I676" s="7">
        <v>238000000</v>
      </c>
      <c r="J676" t="s">
        <v>2052</v>
      </c>
      <c r="K676" s="4">
        <f>(Q1_Table[[#This Row],[Valuation]]-Q1_Table[[#This Row],[Funding]])/Q1_Table[[#This Row],[Funding]]</f>
        <v>3.2016806722689077</v>
      </c>
    </row>
    <row r="677" spans="1:11" x14ac:dyDescent="0.2">
      <c r="A677" t="s">
        <v>902</v>
      </c>
      <c r="B677" s="2">
        <v>2000000000</v>
      </c>
      <c r="C677" s="1">
        <v>44348</v>
      </c>
      <c r="D677" t="s">
        <v>27</v>
      </c>
      <c r="E677" t="s">
        <v>42</v>
      </c>
      <c r="F677" t="s">
        <v>43</v>
      </c>
      <c r="G677" t="s">
        <v>33</v>
      </c>
      <c r="H677" s="3">
        <v>2012</v>
      </c>
      <c r="I677" s="7">
        <v>477000000</v>
      </c>
      <c r="J677" t="s">
        <v>903</v>
      </c>
      <c r="K677" s="4">
        <f>(Q1_Table[[#This Row],[Valuation]]-Q1_Table[[#This Row],[Funding]])/Q1_Table[[#This Row],[Funding]]</f>
        <v>3.1928721174004191</v>
      </c>
    </row>
    <row r="678" spans="1:11" x14ac:dyDescent="0.2">
      <c r="A678" t="s">
        <v>2299</v>
      </c>
      <c r="B678" s="2">
        <v>1000000000</v>
      </c>
      <c r="C678" s="1">
        <v>44606</v>
      </c>
      <c r="D678" t="s">
        <v>27</v>
      </c>
      <c r="E678" t="s">
        <v>42</v>
      </c>
      <c r="F678" t="s">
        <v>43</v>
      </c>
      <c r="G678" t="s">
        <v>33</v>
      </c>
      <c r="H678" s="3">
        <v>2018</v>
      </c>
      <c r="I678" s="7">
        <v>239000000</v>
      </c>
      <c r="J678" t="s">
        <v>2300</v>
      </c>
      <c r="K678" s="4">
        <f>(Q1_Table[[#This Row],[Valuation]]-Q1_Table[[#This Row],[Funding]])/Q1_Table[[#This Row],[Funding]]</f>
        <v>3.1841004184100417</v>
      </c>
    </row>
    <row r="679" spans="1:11" x14ac:dyDescent="0.2">
      <c r="A679" t="s">
        <v>2385</v>
      </c>
      <c r="B679" s="2">
        <v>1000000000</v>
      </c>
      <c r="C679" s="1">
        <v>44244</v>
      </c>
      <c r="D679" t="s">
        <v>11</v>
      </c>
      <c r="E679" t="s">
        <v>28</v>
      </c>
      <c r="F679" t="s">
        <v>19</v>
      </c>
      <c r="G679" t="s">
        <v>20</v>
      </c>
      <c r="H679" s="3">
        <v>2017</v>
      </c>
      <c r="I679" s="7">
        <v>239000000</v>
      </c>
      <c r="J679" t="s">
        <v>2386</v>
      </c>
      <c r="K679" s="4">
        <f>(Q1_Table[[#This Row],[Valuation]]-Q1_Table[[#This Row],[Funding]])/Q1_Table[[#This Row],[Funding]]</f>
        <v>3.1841004184100417</v>
      </c>
    </row>
    <row r="680" spans="1:11" x14ac:dyDescent="0.2">
      <c r="A680" t="s">
        <v>2003</v>
      </c>
      <c r="B680" s="2">
        <v>1000000000</v>
      </c>
      <c r="C680" s="1">
        <v>44448</v>
      </c>
      <c r="D680" t="s">
        <v>124</v>
      </c>
      <c r="E680" t="s">
        <v>148</v>
      </c>
      <c r="F680" t="s">
        <v>149</v>
      </c>
      <c r="G680" t="s">
        <v>33</v>
      </c>
      <c r="H680" s="3">
        <v>2018</v>
      </c>
      <c r="I680" s="7">
        <v>240000000</v>
      </c>
      <c r="J680" t="s">
        <v>2004</v>
      </c>
      <c r="K680" s="4">
        <f>(Q1_Table[[#This Row],[Valuation]]-Q1_Table[[#This Row],[Funding]])/Q1_Table[[#This Row],[Funding]]</f>
        <v>3.1666666666666665</v>
      </c>
    </row>
    <row r="681" spans="1:11" x14ac:dyDescent="0.2">
      <c r="A681" t="s">
        <v>2013</v>
      </c>
      <c r="B681" s="2">
        <v>1000000000</v>
      </c>
      <c r="C681" s="1">
        <v>44636</v>
      </c>
      <c r="D681" t="s">
        <v>36</v>
      </c>
      <c r="E681" t="s">
        <v>69</v>
      </c>
      <c r="F681" t="s">
        <v>70</v>
      </c>
      <c r="G681" t="s">
        <v>14</v>
      </c>
      <c r="H681" s="3">
        <v>2008</v>
      </c>
      <c r="I681" s="7">
        <v>240000000</v>
      </c>
      <c r="J681" t="s">
        <v>2014</v>
      </c>
      <c r="K681" s="4">
        <f>(Q1_Table[[#This Row],[Valuation]]-Q1_Table[[#This Row],[Funding]])/Q1_Table[[#This Row],[Funding]]</f>
        <v>3.1666666666666665</v>
      </c>
    </row>
    <row r="682" spans="1:11" x14ac:dyDescent="0.2">
      <c r="A682" t="s">
        <v>1649</v>
      </c>
      <c r="B682" s="2">
        <v>1000000000</v>
      </c>
      <c r="C682" s="1">
        <v>44385</v>
      </c>
      <c r="D682" t="s">
        <v>36</v>
      </c>
      <c r="E682" t="s">
        <v>198</v>
      </c>
      <c r="F682" t="s">
        <v>19</v>
      </c>
      <c r="G682" t="s">
        <v>20</v>
      </c>
      <c r="H682" s="3">
        <v>2014</v>
      </c>
      <c r="I682" s="7">
        <v>240000000</v>
      </c>
      <c r="J682" t="s">
        <v>1650</v>
      </c>
      <c r="K682" s="4">
        <f>(Q1_Table[[#This Row],[Valuation]]-Q1_Table[[#This Row],[Funding]])/Q1_Table[[#This Row],[Funding]]</f>
        <v>3.1666666666666665</v>
      </c>
    </row>
    <row r="683" spans="1:11" x14ac:dyDescent="0.2">
      <c r="A683" t="s">
        <v>721</v>
      </c>
      <c r="B683" s="2">
        <v>3000000000</v>
      </c>
      <c r="C683" s="1">
        <v>44250</v>
      </c>
      <c r="D683" t="s">
        <v>36</v>
      </c>
      <c r="E683" t="s">
        <v>277</v>
      </c>
      <c r="F683" t="s">
        <v>19</v>
      </c>
      <c r="G683" t="s">
        <v>20</v>
      </c>
      <c r="H683" s="3">
        <v>2015</v>
      </c>
      <c r="I683" s="7">
        <v>722000000</v>
      </c>
      <c r="J683" t="s">
        <v>722</v>
      </c>
      <c r="K683" s="4">
        <f>(Q1_Table[[#This Row],[Valuation]]-Q1_Table[[#This Row],[Funding]])/Q1_Table[[#This Row],[Funding]]</f>
        <v>3.155124653739612</v>
      </c>
    </row>
    <row r="684" spans="1:11" x14ac:dyDescent="0.2">
      <c r="A684" t="s">
        <v>819</v>
      </c>
      <c r="B684" s="2">
        <v>3000000000</v>
      </c>
      <c r="C684" s="1">
        <v>43738</v>
      </c>
      <c r="D684" t="s">
        <v>36</v>
      </c>
      <c r="E684" t="s">
        <v>820</v>
      </c>
      <c r="F684" t="s">
        <v>19</v>
      </c>
      <c r="G684" t="s">
        <v>20</v>
      </c>
      <c r="H684" s="3">
        <v>2014</v>
      </c>
      <c r="I684" s="7">
        <v>722000000</v>
      </c>
      <c r="J684" t="s">
        <v>821</v>
      </c>
      <c r="K684" s="4">
        <f>(Q1_Table[[#This Row],[Valuation]]-Q1_Table[[#This Row],[Funding]])/Q1_Table[[#This Row],[Funding]]</f>
        <v>3.155124653739612</v>
      </c>
    </row>
    <row r="685" spans="1:11" x14ac:dyDescent="0.2">
      <c r="A685" t="s">
        <v>2057</v>
      </c>
      <c r="B685" s="2">
        <v>1000000000</v>
      </c>
      <c r="C685" s="1">
        <v>44181</v>
      </c>
      <c r="D685" t="s">
        <v>17</v>
      </c>
      <c r="E685" t="s">
        <v>2058</v>
      </c>
      <c r="F685" t="s">
        <v>19</v>
      </c>
      <c r="G685" t="s">
        <v>20</v>
      </c>
      <c r="H685" s="3">
        <v>2014</v>
      </c>
      <c r="I685" s="7">
        <v>241000000</v>
      </c>
      <c r="J685" t="s">
        <v>2059</v>
      </c>
      <c r="K685" s="4">
        <f>(Q1_Table[[#This Row],[Valuation]]-Q1_Table[[#This Row],[Funding]])/Q1_Table[[#This Row],[Funding]]</f>
        <v>3.1493775933609958</v>
      </c>
    </row>
    <row r="686" spans="1:11" x14ac:dyDescent="0.2">
      <c r="A686" t="s">
        <v>1770</v>
      </c>
      <c r="B686" s="2">
        <v>1000000000</v>
      </c>
      <c r="C686" s="1">
        <v>43186</v>
      </c>
      <c r="D686" t="s">
        <v>36</v>
      </c>
      <c r="E686" t="s">
        <v>28</v>
      </c>
      <c r="F686" t="s">
        <v>19</v>
      </c>
      <c r="G686" t="s">
        <v>20</v>
      </c>
      <c r="H686" s="3">
        <v>2011</v>
      </c>
      <c r="I686" s="7">
        <v>241000000</v>
      </c>
      <c r="J686" t="s">
        <v>1771</v>
      </c>
      <c r="K686" s="4">
        <f>(Q1_Table[[#This Row],[Valuation]]-Q1_Table[[#This Row],[Funding]])/Q1_Table[[#This Row],[Funding]]</f>
        <v>3.1493775933609958</v>
      </c>
    </row>
    <row r="687" spans="1:11" x14ac:dyDescent="0.2">
      <c r="A687" t="s">
        <v>1677</v>
      </c>
      <c r="B687" s="2">
        <v>1000000000</v>
      </c>
      <c r="C687" s="1">
        <v>44504</v>
      </c>
      <c r="D687" t="s">
        <v>97</v>
      </c>
      <c r="E687" t="s">
        <v>482</v>
      </c>
      <c r="F687" t="s">
        <v>19</v>
      </c>
      <c r="G687" t="s">
        <v>20</v>
      </c>
      <c r="H687" s="3">
        <v>2016</v>
      </c>
      <c r="I687" s="7">
        <v>241000000</v>
      </c>
      <c r="J687" t="s">
        <v>1678</v>
      </c>
      <c r="K687" s="4">
        <f>(Q1_Table[[#This Row],[Valuation]]-Q1_Table[[#This Row],[Funding]])/Q1_Table[[#This Row],[Funding]]</f>
        <v>3.1493775933609958</v>
      </c>
    </row>
    <row r="688" spans="1:11" x14ac:dyDescent="0.2">
      <c r="A688" t="s">
        <v>2015</v>
      </c>
      <c r="B688" s="2">
        <v>1000000000</v>
      </c>
      <c r="C688" s="1">
        <v>44333</v>
      </c>
      <c r="D688" t="s">
        <v>27</v>
      </c>
      <c r="E688" t="s">
        <v>246</v>
      </c>
      <c r="F688" t="s">
        <v>19</v>
      </c>
      <c r="G688" t="s">
        <v>20</v>
      </c>
      <c r="H688" s="3">
        <v>2019</v>
      </c>
      <c r="I688" s="7">
        <v>243000000</v>
      </c>
      <c r="J688" t="s">
        <v>2016</v>
      </c>
      <c r="K688" s="4">
        <f>(Q1_Table[[#This Row],[Valuation]]-Q1_Table[[#This Row],[Funding]])/Q1_Table[[#This Row],[Funding]]</f>
        <v>3.1152263374485596</v>
      </c>
    </row>
    <row r="689" spans="1:11" x14ac:dyDescent="0.2">
      <c r="A689" t="s">
        <v>698</v>
      </c>
      <c r="B689" s="2">
        <v>3000000000</v>
      </c>
      <c r="C689" s="1">
        <v>44314</v>
      </c>
      <c r="D689" t="s">
        <v>201</v>
      </c>
      <c r="E689" t="s">
        <v>28</v>
      </c>
      <c r="F689" t="s">
        <v>19</v>
      </c>
      <c r="G689" t="s">
        <v>20</v>
      </c>
      <c r="H689" s="3">
        <v>2013</v>
      </c>
      <c r="I689" s="7">
        <v>730000000</v>
      </c>
      <c r="J689" t="s">
        <v>699</v>
      </c>
      <c r="K689" s="4">
        <f>(Q1_Table[[#This Row],[Valuation]]-Q1_Table[[#This Row],[Funding]])/Q1_Table[[#This Row],[Funding]]</f>
        <v>3.1095890410958904</v>
      </c>
    </row>
    <row r="690" spans="1:11" x14ac:dyDescent="0.2">
      <c r="A690" t="s">
        <v>1308</v>
      </c>
      <c r="B690" s="2">
        <v>2000000000</v>
      </c>
      <c r="C690" s="1">
        <v>44546</v>
      </c>
      <c r="D690" t="s">
        <v>36</v>
      </c>
      <c r="E690" t="s">
        <v>101</v>
      </c>
      <c r="F690" t="s">
        <v>19</v>
      </c>
      <c r="G690" t="s">
        <v>20</v>
      </c>
      <c r="H690" s="3">
        <v>2012</v>
      </c>
      <c r="I690" s="7">
        <v>487000000</v>
      </c>
      <c r="J690" t="s">
        <v>1309</v>
      </c>
      <c r="K690" s="4">
        <f>(Q1_Table[[#This Row],[Valuation]]-Q1_Table[[#This Row],[Funding]])/Q1_Table[[#This Row],[Funding]]</f>
        <v>3.106776180698152</v>
      </c>
    </row>
    <row r="691" spans="1:11" x14ac:dyDescent="0.2">
      <c r="A691" t="s">
        <v>2009</v>
      </c>
      <c r="B691" s="2">
        <v>1000000000</v>
      </c>
      <c r="C691" s="1">
        <v>44473</v>
      </c>
      <c r="D691" t="s">
        <v>27</v>
      </c>
      <c r="E691" t="s">
        <v>73</v>
      </c>
      <c r="F691" t="s">
        <v>74</v>
      </c>
      <c r="G691" t="s">
        <v>14</v>
      </c>
      <c r="H691" s="3">
        <v>2018</v>
      </c>
      <c r="I691" s="7">
        <v>245000000</v>
      </c>
      <c r="J691" t="s">
        <v>2010</v>
      </c>
      <c r="K691" s="4">
        <f>(Q1_Table[[#This Row],[Valuation]]-Q1_Table[[#This Row],[Funding]])/Q1_Table[[#This Row],[Funding]]</f>
        <v>3.0816326530612246</v>
      </c>
    </row>
    <row r="692" spans="1:11" x14ac:dyDescent="0.2">
      <c r="A692" t="s">
        <v>1774</v>
      </c>
      <c r="B692" s="2">
        <v>1000000000</v>
      </c>
      <c r="C692" s="1">
        <v>44181</v>
      </c>
      <c r="D692" t="s">
        <v>201</v>
      </c>
      <c r="E692" t="s">
        <v>101</v>
      </c>
      <c r="F692" t="s">
        <v>19</v>
      </c>
      <c r="G692" t="s">
        <v>20</v>
      </c>
      <c r="H692" s="3">
        <v>2015</v>
      </c>
      <c r="I692" s="7">
        <v>246000000</v>
      </c>
      <c r="J692" t="s">
        <v>1775</v>
      </c>
      <c r="K692" s="4">
        <f>(Q1_Table[[#This Row],[Valuation]]-Q1_Table[[#This Row],[Funding]])/Q1_Table[[#This Row],[Funding]]</f>
        <v>3.065040650406504</v>
      </c>
    </row>
    <row r="693" spans="1:11" x14ac:dyDescent="0.2">
      <c r="A693" t="s">
        <v>1974</v>
      </c>
      <c r="B693" s="2">
        <v>1000000000</v>
      </c>
      <c r="C693" s="1">
        <v>43657</v>
      </c>
      <c r="D693" t="s">
        <v>46</v>
      </c>
      <c r="E693" t="s">
        <v>442</v>
      </c>
      <c r="F693" t="s">
        <v>70</v>
      </c>
      <c r="G693" t="s">
        <v>14</v>
      </c>
      <c r="H693" s="3">
        <v>2014</v>
      </c>
      <c r="I693" s="7">
        <v>247000000</v>
      </c>
      <c r="J693" t="s">
        <v>1975</v>
      </c>
      <c r="K693" s="4">
        <f>(Q1_Table[[#This Row],[Valuation]]-Q1_Table[[#This Row],[Funding]])/Q1_Table[[#This Row],[Funding]]</f>
        <v>3.048582995951417</v>
      </c>
    </row>
    <row r="694" spans="1:11" x14ac:dyDescent="0.2">
      <c r="A694" t="s">
        <v>1300</v>
      </c>
      <c r="B694" s="2">
        <v>2000000000</v>
      </c>
      <c r="C694" s="1">
        <v>44567</v>
      </c>
      <c r="D694" t="s">
        <v>27</v>
      </c>
      <c r="E694" t="s">
        <v>42</v>
      </c>
      <c r="F694" t="s">
        <v>43</v>
      </c>
      <c r="G694" t="s">
        <v>33</v>
      </c>
      <c r="H694" s="3">
        <v>2016</v>
      </c>
      <c r="I694" s="7">
        <v>496000000</v>
      </c>
      <c r="J694" t="s">
        <v>1301</v>
      </c>
      <c r="K694" s="4">
        <f>(Q1_Table[[#This Row],[Valuation]]-Q1_Table[[#This Row],[Funding]])/Q1_Table[[#This Row],[Funding]]</f>
        <v>3.032258064516129</v>
      </c>
    </row>
    <row r="695" spans="1:11" x14ac:dyDescent="0.2">
      <c r="A695" t="s">
        <v>1199</v>
      </c>
      <c r="B695" s="2">
        <v>2000000000</v>
      </c>
      <c r="C695" s="1">
        <v>44341</v>
      </c>
      <c r="D695" t="s">
        <v>17</v>
      </c>
      <c r="E695" t="s">
        <v>101</v>
      </c>
      <c r="F695" t="s">
        <v>19</v>
      </c>
      <c r="G695" t="s">
        <v>20</v>
      </c>
      <c r="H695" s="3">
        <v>2015</v>
      </c>
      <c r="I695" s="7">
        <v>497000000</v>
      </c>
      <c r="J695" t="s">
        <v>1200</v>
      </c>
      <c r="K695" s="4">
        <f>(Q1_Table[[#This Row],[Valuation]]-Q1_Table[[#This Row],[Funding]])/Q1_Table[[#This Row],[Funding]]</f>
        <v>3.0241448692152919</v>
      </c>
    </row>
    <row r="696" spans="1:11" x14ac:dyDescent="0.2">
      <c r="A696" t="s">
        <v>1109</v>
      </c>
      <c r="B696" s="2">
        <v>2000000000</v>
      </c>
      <c r="C696" s="1">
        <v>44320</v>
      </c>
      <c r="D696" t="s">
        <v>36</v>
      </c>
      <c r="E696" t="s">
        <v>28</v>
      </c>
      <c r="F696" t="s">
        <v>19</v>
      </c>
      <c r="G696" t="s">
        <v>20</v>
      </c>
      <c r="H696" s="3">
        <v>2013</v>
      </c>
      <c r="I696" s="7">
        <v>498000000</v>
      </c>
      <c r="J696" t="s">
        <v>1110</v>
      </c>
      <c r="K696" s="4">
        <f>(Q1_Table[[#This Row],[Valuation]]-Q1_Table[[#This Row],[Funding]])/Q1_Table[[#This Row],[Funding]]</f>
        <v>3.0160642570281126</v>
      </c>
    </row>
    <row r="697" spans="1:11" x14ac:dyDescent="0.2">
      <c r="A697" t="s">
        <v>1497</v>
      </c>
      <c r="B697" s="2">
        <v>1000000000</v>
      </c>
      <c r="C697" s="1">
        <v>44297</v>
      </c>
      <c r="D697" t="s">
        <v>27</v>
      </c>
      <c r="E697" t="s">
        <v>298</v>
      </c>
      <c r="F697" t="s">
        <v>13</v>
      </c>
      <c r="G697" t="s">
        <v>14</v>
      </c>
      <c r="H697" s="3">
        <v>2016</v>
      </c>
      <c r="I697" s="7">
        <v>249000000</v>
      </c>
      <c r="J697" t="s">
        <v>1498</v>
      </c>
      <c r="K697" s="4">
        <f>(Q1_Table[[#This Row],[Valuation]]-Q1_Table[[#This Row],[Funding]])/Q1_Table[[#This Row],[Funding]]</f>
        <v>3.0160642570281126</v>
      </c>
    </row>
    <row r="698" spans="1:11" x14ac:dyDescent="0.2">
      <c r="A698" t="s">
        <v>1516</v>
      </c>
      <c r="B698" s="2">
        <v>1000000000</v>
      </c>
      <c r="C698" s="1">
        <v>44482</v>
      </c>
      <c r="D698" t="s">
        <v>27</v>
      </c>
      <c r="E698" t="s">
        <v>157</v>
      </c>
      <c r="F698" t="s">
        <v>70</v>
      </c>
      <c r="G698" t="s">
        <v>14</v>
      </c>
      <c r="H698" s="3">
        <v>2009</v>
      </c>
      <c r="I698" s="7">
        <v>249000000</v>
      </c>
      <c r="J698" t="s">
        <v>1517</v>
      </c>
      <c r="K698" s="4">
        <f>(Q1_Table[[#This Row],[Valuation]]-Q1_Table[[#This Row],[Funding]])/Q1_Table[[#This Row],[Funding]]</f>
        <v>3.0160642570281126</v>
      </c>
    </row>
    <row r="699" spans="1:11" x14ac:dyDescent="0.2">
      <c r="A699" t="s">
        <v>2370</v>
      </c>
      <c r="B699" s="2">
        <v>1000000000</v>
      </c>
      <c r="C699" s="1">
        <v>44528</v>
      </c>
      <c r="D699" t="s">
        <v>27</v>
      </c>
      <c r="E699" t="s">
        <v>69</v>
      </c>
      <c r="F699" t="s">
        <v>70</v>
      </c>
      <c r="G699" t="s">
        <v>14</v>
      </c>
      <c r="H699" s="3">
        <v>2015</v>
      </c>
      <c r="I699" s="7">
        <v>249000000</v>
      </c>
      <c r="J699" t="s">
        <v>2371</v>
      </c>
      <c r="K699" s="4">
        <f>(Q1_Table[[#This Row],[Valuation]]-Q1_Table[[#This Row],[Funding]])/Q1_Table[[#This Row],[Funding]]</f>
        <v>3.0160642570281126</v>
      </c>
    </row>
    <row r="700" spans="1:11" x14ac:dyDescent="0.2">
      <c r="A700" t="s">
        <v>72</v>
      </c>
      <c r="B700" s="2">
        <v>20000000000</v>
      </c>
      <c r="C700" s="1">
        <v>44293</v>
      </c>
      <c r="D700" t="s">
        <v>46</v>
      </c>
      <c r="E700" t="s">
        <v>73</v>
      </c>
      <c r="F700" t="s">
        <v>74</v>
      </c>
      <c r="G700" t="s">
        <v>14</v>
      </c>
      <c r="H700" s="3">
        <v>2015</v>
      </c>
      <c r="I700" s="7">
        <v>5000000000</v>
      </c>
      <c r="J700" t="s">
        <v>75</v>
      </c>
      <c r="K700" s="4">
        <f>(Q1_Table[[#This Row],[Valuation]]-Q1_Table[[#This Row],[Funding]])/Q1_Table[[#This Row],[Funding]]</f>
        <v>3</v>
      </c>
    </row>
    <row r="701" spans="1:11" x14ac:dyDescent="0.2">
      <c r="A701" t="s">
        <v>218</v>
      </c>
      <c r="B701" s="2">
        <v>8000000000</v>
      </c>
      <c r="C701" s="1">
        <v>43564</v>
      </c>
      <c r="D701" t="s">
        <v>36</v>
      </c>
      <c r="E701" t="s">
        <v>219</v>
      </c>
      <c r="F701" t="s">
        <v>70</v>
      </c>
      <c r="G701" t="s">
        <v>14</v>
      </c>
      <c r="H701" s="3">
        <v>2007</v>
      </c>
      <c r="I701" s="7">
        <v>2000000000</v>
      </c>
      <c r="J701" t="s">
        <v>220</v>
      </c>
      <c r="K701" s="4">
        <f>(Q1_Table[[#This Row],[Valuation]]-Q1_Table[[#This Row],[Funding]])/Q1_Table[[#This Row],[Funding]]</f>
        <v>3</v>
      </c>
    </row>
    <row r="702" spans="1:11" x14ac:dyDescent="0.2">
      <c r="A702" t="s">
        <v>250</v>
      </c>
      <c r="B702" s="2">
        <v>8000000000</v>
      </c>
      <c r="C702" s="1">
        <v>43220</v>
      </c>
      <c r="D702" t="s">
        <v>46</v>
      </c>
      <c r="E702" t="s">
        <v>28</v>
      </c>
      <c r="F702" t="s">
        <v>19</v>
      </c>
      <c r="G702" t="s">
        <v>20</v>
      </c>
      <c r="H702" s="3">
        <v>2013</v>
      </c>
      <c r="I702" s="7">
        <v>2000000000</v>
      </c>
      <c r="J702" t="s">
        <v>251</v>
      </c>
      <c r="K702" s="4">
        <f>(Q1_Table[[#This Row],[Valuation]]-Q1_Table[[#This Row],[Funding]])/Q1_Table[[#This Row],[Funding]]</f>
        <v>3</v>
      </c>
    </row>
    <row r="703" spans="1:11" x14ac:dyDescent="0.2">
      <c r="A703" t="s">
        <v>232</v>
      </c>
      <c r="B703" s="2">
        <v>8000000000</v>
      </c>
      <c r="C703" s="1">
        <v>44203</v>
      </c>
      <c r="D703" t="s">
        <v>201</v>
      </c>
      <c r="E703" t="s">
        <v>233</v>
      </c>
      <c r="F703" t="s">
        <v>19</v>
      </c>
      <c r="G703" t="s">
        <v>20</v>
      </c>
      <c r="H703" s="3">
        <v>2015</v>
      </c>
      <c r="I703" s="7">
        <v>2000000000</v>
      </c>
      <c r="J703" t="s">
        <v>234</v>
      </c>
      <c r="K703" s="4">
        <f>(Q1_Table[[#This Row],[Valuation]]-Q1_Table[[#This Row],[Funding]])/Q1_Table[[#This Row],[Funding]]</f>
        <v>3</v>
      </c>
    </row>
    <row r="704" spans="1:11" x14ac:dyDescent="0.2">
      <c r="A704" t="s">
        <v>459</v>
      </c>
      <c r="B704" s="2">
        <v>4000000000</v>
      </c>
      <c r="C704" s="1">
        <v>44529</v>
      </c>
      <c r="D704" t="s">
        <v>97</v>
      </c>
      <c r="E704" t="s">
        <v>460</v>
      </c>
      <c r="F704" t="s">
        <v>13</v>
      </c>
      <c r="G704" t="s">
        <v>14</v>
      </c>
      <c r="H704" s="3">
        <v>2019</v>
      </c>
      <c r="I704" s="7">
        <v>1000000000</v>
      </c>
      <c r="J704" t="s">
        <v>461</v>
      </c>
      <c r="K704" s="4">
        <f>(Q1_Table[[#This Row],[Valuation]]-Q1_Table[[#This Row],[Funding]])/Q1_Table[[#This Row],[Funding]]</f>
        <v>3</v>
      </c>
    </row>
    <row r="705" spans="1:11" x14ac:dyDescent="0.2">
      <c r="A705" t="s">
        <v>576</v>
      </c>
      <c r="B705" s="2">
        <v>4000000000</v>
      </c>
      <c r="C705" s="1">
        <v>43255</v>
      </c>
      <c r="D705" t="s">
        <v>11</v>
      </c>
      <c r="E705" t="s">
        <v>101</v>
      </c>
      <c r="F705" t="s">
        <v>19</v>
      </c>
      <c r="G705" t="s">
        <v>20</v>
      </c>
      <c r="H705" s="3">
        <v>2009</v>
      </c>
      <c r="I705" s="7">
        <v>1000000000</v>
      </c>
      <c r="J705" t="s">
        <v>577</v>
      </c>
      <c r="K705" s="4">
        <f>(Q1_Table[[#This Row],[Valuation]]-Q1_Table[[#This Row],[Funding]])/Q1_Table[[#This Row],[Funding]]</f>
        <v>3</v>
      </c>
    </row>
    <row r="706" spans="1:11" x14ac:dyDescent="0.2">
      <c r="A706" t="s">
        <v>499</v>
      </c>
      <c r="B706" s="2">
        <v>4000000000</v>
      </c>
      <c r="C706" s="1">
        <v>43004</v>
      </c>
      <c r="D706" t="s">
        <v>11</v>
      </c>
      <c r="E706" t="s">
        <v>160</v>
      </c>
      <c r="F706" t="s">
        <v>19</v>
      </c>
      <c r="G706" t="s">
        <v>20</v>
      </c>
      <c r="H706" s="3">
        <v>2014</v>
      </c>
      <c r="I706" s="7">
        <v>1000000000</v>
      </c>
      <c r="J706" t="s">
        <v>500</v>
      </c>
      <c r="K706" s="4">
        <f>(Q1_Table[[#This Row],[Valuation]]-Q1_Table[[#This Row],[Funding]])/Q1_Table[[#This Row],[Funding]]</f>
        <v>3</v>
      </c>
    </row>
    <row r="707" spans="1:11" x14ac:dyDescent="0.2">
      <c r="A707" t="s">
        <v>559</v>
      </c>
      <c r="B707" s="2">
        <v>4000000000</v>
      </c>
      <c r="C707" s="1">
        <v>41730</v>
      </c>
      <c r="D707" t="s">
        <v>97</v>
      </c>
      <c r="E707" t="s">
        <v>160</v>
      </c>
      <c r="F707" t="s">
        <v>19</v>
      </c>
      <c r="G707" t="s">
        <v>20</v>
      </c>
      <c r="H707" s="3">
        <v>1995</v>
      </c>
      <c r="I707" s="7">
        <v>1000000000</v>
      </c>
      <c r="J707" t="s">
        <v>560</v>
      </c>
      <c r="K707" s="4">
        <f>(Q1_Table[[#This Row],[Valuation]]-Q1_Table[[#This Row],[Funding]])/Q1_Table[[#This Row],[Funding]]</f>
        <v>3</v>
      </c>
    </row>
    <row r="708" spans="1:11" x14ac:dyDescent="0.2">
      <c r="A708" t="s">
        <v>605</v>
      </c>
      <c r="B708" s="2">
        <v>4000000000</v>
      </c>
      <c r="C708" s="1">
        <v>43039</v>
      </c>
      <c r="D708" t="s">
        <v>11</v>
      </c>
      <c r="E708" t="s">
        <v>12</v>
      </c>
      <c r="F708" t="s">
        <v>13</v>
      </c>
      <c r="G708" t="s">
        <v>14</v>
      </c>
      <c r="H708" s="3">
        <v>2011</v>
      </c>
      <c r="I708" s="7">
        <v>1000000000</v>
      </c>
      <c r="J708" t="s">
        <v>606</v>
      </c>
      <c r="K708" s="4">
        <f>(Q1_Table[[#This Row],[Valuation]]-Q1_Table[[#This Row],[Funding]])/Q1_Table[[#This Row],[Funding]]</f>
        <v>3</v>
      </c>
    </row>
    <row r="709" spans="1:11" x14ac:dyDescent="0.2">
      <c r="A709" t="s">
        <v>467</v>
      </c>
      <c r="B709" s="2">
        <v>4000000000</v>
      </c>
      <c r="C709" s="1">
        <v>43157</v>
      </c>
      <c r="D709" t="s">
        <v>97</v>
      </c>
      <c r="E709" t="s">
        <v>468</v>
      </c>
      <c r="F709" t="s">
        <v>19</v>
      </c>
      <c r="G709" t="s">
        <v>20</v>
      </c>
      <c r="H709" s="3">
        <v>2012</v>
      </c>
      <c r="I709" s="7">
        <v>1000000000</v>
      </c>
      <c r="J709" t="s">
        <v>469</v>
      </c>
      <c r="K709" s="4">
        <f>(Q1_Table[[#This Row],[Valuation]]-Q1_Table[[#This Row],[Funding]])/Q1_Table[[#This Row],[Funding]]</f>
        <v>3</v>
      </c>
    </row>
    <row r="710" spans="1:11" x14ac:dyDescent="0.2">
      <c r="A710" t="s">
        <v>561</v>
      </c>
      <c r="B710" s="2">
        <v>4000000000</v>
      </c>
      <c r="C710" s="1">
        <v>44158</v>
      </c>
      <c r="D710" t="s">
        <v>17</v>
      </c>
      <c r="E710" t="s">
        <v>562</v>
      </c>
      <c r="F710" t="s">
        <v>19</v>
      </c>
      <c r="G710" t="s">
        <v>20</v>
      </c>
      <c r="H710" s="3">
        <v>2016</v>
      </c>
      <c r="I710" s="7">
        <v>1000000000</v>
      </c>
      <c r="J710" t="s">
        <v>563</v>
      </c>
      <c r="K710" s="4">
        <f>(Q1_Table[[#This Row],[Valuation]]-Q1_Table[[#This Row],[Funding]])/Q1_Table[[#This Row],[Funding]]</f>
        <v>3</v>
      </c>
    </row>
    <row r="711" spans="1:11" x14ac:dyDescent="0.2">
      <c r="A711" t="s">
        <v>537</v>
      </c>
      <c r="B711" s="2">
        <v>4000000000</v>
      </c>
      <c r="C711" s="1">
        <v>44294</v>
      </c>
      <c r="D711" t="s">
        <v>36</v>
      </c>
      <c r="E711" t="s">
        <v>69</v>
      </c>
      <c r="F711" t="s">
        <v>70</v>
      </c>
      <c r="G711" t="s">
        <v>14</v>
      </c>
      <c r="H711" s="3">
        <v>2015</v>
      </c>
      <c r="I711" s="7">
        <v>1000000000</v>
      </c>
      <c r="J711" t="s">
        <v>538</v>
      </c>
      <c r="K711" s="4">
        <f>(Q1_Table[[#This Row],[Valuation]]-Q1_Table[[#This Row],[Funding]])/Q1_Table[[#This Row],[Funding]]</f>
        <v>3</v>
      </c>
    </row>
    <row r="712" spans="1:11" x14ac:dyDescent="0.2">
      <c r="A712" t="s">
        <v>513</v>
      </c>
      <c r="B712" s="2">
        <v>4000000000</v>
      </c>
      <c r="C712" s="1">
        <v>44188</v>
      </c>
      <c r="D712" t="s">
        <v>133</v>
      </c>
      <c r="E712" t="s">
        <v>369</v>
      </c>
      <c r="F712" t="s">
        <v>13</v>
      </c>
      <c r="G712" t="s">
        <v>14</v>
      </c>
      <c r="H712" s="3">
        <v>2017</v>
      </c>
      <c r="I712" s="7">
        <v>1000000000</v>
      </c>
      <c r="J712" t="s">
        <v>514</v>
      </c>
      <c r="K712" s="4">
        <f>(Q1_Table[[#This Row],[Valuation]]-Q1_Table[[#This Row],[Funding]])/Q1_Table[[#This Row],[Funding]]</f>
        <v>3</v>
      </c>
    </row>
    <row r="713" spans="1:11" x14ac:dyDescent="0.2">
      <c r="A713" t="s">
        <v>1987</v>
      </c>
      <c r="B713" s="2">
        <v>1000000000</v>
      </c>
      <c r="C713" s="1">
        <v>42215</v>
      </c>
      <c r="D713" t="s">
        <v>23</v>
      </c>
      <c r="E713" t="s">
        <v>12</v>
      </c>
      <c r="F713" t="s">
        <v>13</v>
      </c>
      <c r="G713" t="s">
        <v>14</v>
      </c>
      <c r="H713" s="3">
        <v>2009</v>
      </c>
      <c r="I713" s="7">
        <v>250000000</v>
      </c>
      <c r="J713" t="s">
        <v>1988</v>
      </c>
      <c r="K713" s="4">
        <f>(Q1_Table[[#This Row],[Valuation]]-Q1_Table[[#This Row],[Funding]])/Q1_Table[[#This Row],[Funding]]</f>
        <v>3</v>
      </c>
    </row>
    <row r="714" spans="1:11" x14ac:dyDescent="0.2">
      <c r="A714" t="s">
        <v>2332</v>
      </c>
      <c r="B714" s="2">
        <v>1000000000</v>
      </c>
      <c r="C714" s="1">
        <v>42011</v>
      </c>
      <c r="D714" t="s">
        <v>17</v>
      </c>
      <c r="E714" t="s">
        <v>2333</v>
      </c>
      <c r="F714" t="s">
        <v>19</v>
      </c>
      <c r="G714" t="s">
        <v>20</v>
      </c>
      <c r="H714" s="3">
        <v>2000</v>
      </c>
      <c r="I714" s="7">
        <v>250000000</v>
      </c>
      <c r="J714" t="s">
        <v>2334</v>
      </c>
      <c r="K714" s="4">
        <f>(Q1_Table[[#This Row],[Valuation]]-Q1_Table[[#This Row],[Funding]])/Q1_Table[[#This Row],[Funding]]</f>
        <v>3</v>
      </c>
    </row>
    <row r="715" spans="1:11" x14ac:dyDescent="0.2">
      <c r="A715" t="s">
        <v>904</v>
      </c>
      <c r="B715" s="2">
        <v>2000000000</v>
      </c>
      <c r="C715" s="1">
        <v>43453</v>
      </c>
      <c r="D715" t="s">
        <v>213</v>
      </c>
      <c r="E715" t="s">
        <v>840</v>
      </c>
      <c r="F715" t="s">
        <v>19</v>
      </c>
      <c r="G715" t="s">
        <v>20</v>
      </c>
      <c r="H715" s="3">
        <v>2010</v>
      </c>
      <c r="I715" s="7">
        <v>503000000</v>
      </c>
      <c r="J715" t="s">
        <v>905</v>
      </c>
      <c r="K715" s="4">
        <f>(Q1_Table[[#This Row],[Valuation]]-Q1_Table[[#This Row],[Funding]])/Q1_Table[[#This Row],[Funding]]</f>
        <v>2.9761431411530817</v>
      </c>
    </row>
    <row r="716" spans="1:11" x14ac:dyDescent="0.2">
      <c r="A716" t="s">
        <v>1391</v>
      </c>
      <c r="B716" s="2">
        <v>2000000000</v>
      </c>
      <c r="C716" s="1">
        <v>43608</v>
      </c>
      <c r="D716" t="s">
        <v>156</v>
      </c>
      <c r="E716" t="s">
        <v>12</v>
      </c>
      <c r="F716" t="s">
        <v>13</v>
      </c>
      <c r="G716" t="s">
        <v>14</v>
      </c>
      <c r="H716" s="3">
        <v>2010</v>
      </c>
      <c r="I716" s="7">
        <v>503000000</v>
      </c>
      <c r="J716" t="s">
        <v>1392</v>
      </c>
      <c r="K716" s="4">
        <f>(Q1_Table[[#This Row],[Valuation]]-Q1_Table[[#This Row],[Funding]])/Q1_Table[[#This Row],[Funding]]</f>
        <v>2.9761431411530817</v>
      </c>
    </row>
    <row r="717" spans="1:11" x14ac:dyDescent="0.2">
      <c r="A717" t="s">
        <v>2248</v>
      </c>
      <c r="B717" s="2">
        <v>1000000000</v>
      </c>
      <c r="C717" s="1">
        <v>42831</v>
      </c>
      <c r="D717" t="s">
        <v>49</v>
      </c>
      <c r="E717" t="s">
        <v>12</v>
      </c>
      <c r="F717" t="s">
        <v>13</v>
      </c>
      <c r="G717" t="s">
        <v>14</v>
      </c>
      <c r="H717" s="3">
        <v>2012</v>
      </c>
      <c r="I717" s="7">
        <v>252000000</v>
      </c>
      <c r="J717" t="s">
        <v>2249</v>
      </c>
      <c r="K717" s="4">
        <f>(Q1_Table[[#This Row],[Valuation]]-Q1_Table[[#This Row],[Funding]])/Q1_Table[[#This Row],[Funding]]</f>
        <v>2.9682539682539684</v>
      </c>
    </row>
    <row r="718" spans="1:11" x14ac:dyDescent="0.2">
      <c r="A718" t="s">
        <v>2289</v>
      </c>
      <c r="B718" s="2">
        <v>1000000000</v>
      </c>
      <c r="C718" s="1">
        <v>44448</v>
      </c>
      <c r="D718" t="s">
        <v>27</v>
      </c>
      <c r="E718" t="s">
        <v>101</v>
      </c>
      <c r="F718" t="s">
        <v>19</v>
      </c>
      <c r="G718" t="s">
        <v>20</v>
      </c>
      <c r="H718" s="3">
        <v>2017</v>
      </c>
      <c r="I718" s="7">
        <v>252000000</v>
      </c>
      <c r="J718" t="s">
        <v>2290</v>
      </c>
      <c r="K718" s="4">
        <f>(Q1_Table[[#This Row],[Valuation]]-Q1_Table[[#This Row],[Funding]])/Q1_Table[[#This Row],[Funding]]</f>
        <v>2.9682539682539684</v>
      </c>
    </row>
    <row r="719" spans="1:11" x14ac:dyDescent="0.2">
      <c r="A719" t="s">
        <v>1727</v>
      </c>
      <c r="B719" s="2">
        <v>1000000000</v>
      </c>
      <c r="C719" s="1">
        <v>43580</v>
      </c>
      <c r="D719" t="s">
        <v>201</v>
      </c>
      <c r="E719" t="s">
        <v>298</v>
      </c>
      <c r="F719" t="s">
        <v>13</v>
      </c>
      <c r="G719" t="s">
        <v>14</v>
      </c>
      <c r="H719" s="3">
        <v>2013</v>
      </c>
      <c r="I719" s="7">
        <v>252000000</v>
      </c>
      <c r="J719" t="s">
        <v>1728</v>
      </c>
      <c r="K719" s="4">
        <f>(Q1_Table[[#This Row],[Valuation]]-Q1_Table[[#This Row],[Funding]])/Q1_Table[[#This Row],[Funding]]</f>
        <v>2.9682539682539684</v>
      </c>
    </row>
    <row r="720" spans="1:11" x14ac:dyDescent="0.2">
      <c r="A720" t="s">
        <v>2218</v>
      </c>
      <c r="B720" s="2">
        <v>1000000000</v>
      </c>
      <c r="C720" s="1">
        <v>43286</v>
      </c>
      <c r="D720" t="s">
        <v>97</v>
      </c>
      <c r="E720" t="s">
        <v>12</v>
      </c>
      <c r="F720" t="s">
        <v>13</v>
      </c>
      <c r="G720" t="s">
        <v>14</v>
      </c>
      <c r="H720" s="3">
        <v>2014</v>
      </c>
      <c r="I720" s="7">
        <v>253000000</v>
      </c>
      <c r="J720" t="s">
        <v>2219</v>
      </c>
      <c r="K720" s="4">
        <f>(Q1_Table[[#This Row],[Valuation]]-Q1_Table[[#This Row],[Funding]])/Q1_Table[[#This Row],[Funding]]</f>
        <v>2.9525691699604741</v>
      </c>
    </row>
    <row r="721" spans="1:11" x14ac:dyDescent="0.2">
      <c r="A721" t="s">
        <v>1272</v>
      </c>
      <c r="B721" s="2">
        <v>2000000000</v>
      </c>
      <c r="C721" s="1">
        <v>44629</v>
      </c>
      <c r="D721" t="s">
        <v>27</v>
      </c>
      <c r="E721" t="s">
        <v>388</v>
      </c>
      <c r="F721" t="s">
        <v>19</v>
      </c>
      <c r="G721" t="s">
        <v>20</v>
      </c>
      <c r="H721" s="3">
        <v>2012</v>
      </c>
      <c r="I721" s="7">
        <v>507000000</v>
      </c>
      <c r="J721" t="s">
        <v>1273</v>
      </c>
      <c r="K721" s="4">
        <f>(Q1_Table[[#This Row],[Valuation]]-Q1_Table[[#This Row],[Funding]])/Q1_Table[[#This Row],[Funding]]</f>
        <v>2.9447731755424065</v>
      </c>
    </row>
    <row r="722" spans="1:11" x14ac:dyDescent="0.2">
      <c r="A722" t="s">
        <v>1384</v>
      </c>
      <c r="B722" s="2">
        <v>2000000000</v>
      </c>
      <c r="C722" s="1">
        <v>43621</v>
      </c>
      <c r="D722" t="s">
        <v>46</v>
      </c>
      <c r="E722" t="s">
        <v>420</v>
      </c>
      <c r="F722" t="s">
        <v>421</v>
      </c>
      <c r="G722" t="s">
        <v>413</v>
      </c>
      <c r="H722" s="3">
        <v>2013</v>
      </c>
      <c r="I722" s="7">
        <v>507000000</v>
      </c>
      <c r="J722" t="s">
        <v>1385</v>
      </c>
      <c r="K722" s="4">
        <f>(Q1_Table[[#This Row],[Valuation]]-Q1_Table[[#This Row],[Funding]])/Q1_Table[[#This Row],[Funding]]</f>
        <v>2.9447731755424065</v>
      </c>
    </row>
    <row r="723" spans="1:11" x14ac:dyDescent="0.2">
      <c r="A723" t="s">
        <v>1294</v>
      </c>
      <c r="B723" s="2">
        <v>2000000000</v>
      </c>
      <c r="C723" s="1">
        <v>44495</v>
      </c>
      <c r="D723" t="s">
        <v>36</v>
      </c>
      <c r="E723" t="s">
        <v>277</v>
      </c>
      <c r="F723" t="s">
        <v>19</v>
      </c>
      <c r="G723" t="s">
        <v>20</v>
      </c>
      <c r="H723" s="3">
        <v>2013</v>
      </c>
      <c r="I723" s="7">
        <v>507000000</v>
      </c>
      <c r="J723" t="s">
        <v>1295</v>
      </c>
      <c r="K723" s="4">
        <f>(Q1_Table[[#This Row],[Valuation]]-Q1_Table[[#This Row],[Funding]])/Q1_Table[[#This Row],[Funding]]</f>
        <v>2.9447731755424065</v>
      </c>
    </row>
    <row r="724" spans="1:11" x14ac:dyDescent="0.2">
      <c r="A724" t="s">
        <v>2082</v>
      </c>
      <c r="B724" s="2">
        <v>1000000000</v>
      </c>
      <c r="C724" s="1">
        <v>44476</v>
      </c>
      <c r="D724" t="s">
        <v>52</v>
      </c>
      <c r="E724" t="s">
        <v>101</v>
      </c>
      <c r="F724" t="s">
        <v>19</v>
      </c>
      <c r="G724" t="s">
        <v>20</v>
      </c>
      <c r="H724" s="3">
        <v>2019</v>
      </c>
      <c r="I724" s="7">
        <v>254000000</v>
      </c>
      <c r="J724" t="s">
        <v>2083</v>
      </c>
      <c r="K724" s="4">
        <f>(Q1_Table[[#This Row],[Valuation]]-Q1_Table[[#This Row],[Funding]])/Q1_Table[[#This Row],[Funding]]</f>
        <v>2.9370078740157481</v>
      </c>
    </row>
    <row r="725" spans="1:11" x14ac:dyDescent="0.2">
      <c r="A725" t="s">
        <v>2291</v>
      </c>
      <c r="B725" s="2">
        <v>1000000000</v>
      </c>
      <c r="C725" s="1">
        <v>44518</v>
      </c>
      <c r="D725" t="s">
        <v>701</v>
      </c>
      <c r="E725" t="s">
        <v>101</v>
      </c>
      <c r="F725" t="s">
        <v>19</v>
      </c>
      <c r="G725" t="s">
        <v>20</v>
      </c>
      <c r="H725" s="3">
        <v>2016</v>
      </c>
      <c r="I725" s="7">
        <v>254000000</v>
      </c>
      <c r="J725" t="s">
        <v>2292</v>
      </c>
      <c r="K725" s="4">
        <f>(Q1_Table[[#This Row],[Valuation]]-Q1_Table[[#This Row],[Funding]])/Q1_Table[[#This Row],[Funding]]</f>
        <v>2.9370078740157481</v>
      </c>
    </row>
    <row r="726" spans="1:11" x14ac:dyDescent="0.2">
      <c r="A726" t="s">
        <v>1219</v>
      </c>
      <c r="B726" s="2">
        <v>2000000000</v>
      </c>
      <c r="C726" s="1">
        <v>44524</v>
      </c>
      <c r="D726" t="s">
        <v>23</v>
      </c>
      <c r="E726" t="s">
        <v>157</v>
      </c>
      <c r="F726" t="s">
        <v>70</v>
      </c>
      <c r="G726" t="s">
        <v>14</v>
      </c>
      <c r="H726" s="3">
        <v>2015</v>
      </c>
      <c r="I726" s="7">
        <v>509000000</v>
      </c>
      <c r="J726" t="s">
        <v>1220</v>
      </c>
      <c r="K726" s="4">
        <f>(Q1_Table[[#This Row],[Valuation]]-Q1_Table[[#This Row],[Funding]])/Q1_Table[[#This Row],[Funding]]</f>
        <v>2.9292730844793713</v>
      </c>
    </row>
    <row r="727" spans="1:11" x14ac:dyDescent="0.2">
      <c r="A727" t="s">
        <v>2374</v>
      </c>
      <c r="B727" s="2">
        <v>1000000000</v>
      </c>
      <c r="C727" s="1">
        <v>42528</v>
      </c>
      <c r="D727" t="s">
        <v>36</v>
      </c>
      <c r="E727" t="s">
        <v>246</v>
      </c>
      <c r="F727" t="s">
        <v>19</v>
      </c>
      <c r="G727" t="s">
        <v>20</v>
      </c>
      <c r="H727" s="3">
        <v>2003</v>
      </c>
      <c r="I727" s="7">
        <v>255000000</v>
      </c>
      <c r="J727" t="s">
        <v>2375</v>
      </c>
      <c r="K727" s="4">
        <f>(Q1_Table[[#This Row],[Valuation]]-Q1_Table[[#This Row],[Funding]])/Q1_Table[[#This Row],[Funding]]</f>
        <v>2.9215686274509802</v>
      </c>
    </row>
    <row r="728" spans="1:11" x14ac:dyDescent="0.2">
      <c r="A728" t="s">
        <v>632</v>
      </c>
      <c r="B728" s="2">
        <v>3000000000</v>
      </c>
      <c r="C728" s="1">
        <v>44386</v>
      </c>
      <c r="D728" t="s">
        <v>46</v>
      </c>
      <c r="E728" t="s">
        <v>189</v>
      </c>
      <c r="F728" t="s">
        <v>190</v>
      </c>
      <c r="G728" t="s">
        <v>14</v>
      </c>
      <c r="H728" s="3">
        <v>2014</v>
      </c>
      <c r="I728" s="7">
        <v>770000000</v>
      </c>
      <c r="J728" t="s">
        <v>633</v>
      </c>
      <c r="K728" s="4">
        <f>(Q1_Table[[#This Row],[Valuation]]-Q1_Table[[#This Row],[Funding]])/Q1_Table[[#This Row],[Funding]]</f>
        <v>2.8961038961038961</v>
      </c>
    </row>
    <row r="729" spans="1:11" x14ac:dyDescent="0.2">
      <c r="A729" t="s">
        <v>1782</v>
      </c>
      <c r="B729" s="2">
        <v>1000000000</v>
      </c>
      <c r="C729" s="1">
        <v>44537</v>
      </c>
      <c r="D729" t="s">
        <v>201</v>
      </c>
      <c r="E729" t="s">
        <v>28</v>
      </c>
      <c r="F729" t="s">
        <v>19</v>
      </c>
      <c r="G729" t="s">
        <v>20</v>
      </c>
      <c r="H729" s="3">
        <v>2015</v>
      </c>
      <c r="I729" s="7">
        <v>257000000</v>
      </c>
      <c r="J729" t="s">
        <v>1783</v>
      </c>
      <c r="K729" s="4">
        <f>(Q1_Table[[#This Row],[Valuation]]-Q1_Table[[#This Row],[Funding]])/Q1_Table[[#This Row],[Funding]]</f>
        <v>2.8910505836575875</v>
      </c>
    </row>
    <row r="730" spans="1:11" x14ac:dyDescent="0.2">
      <c r="A730" t="s">
        <v>2403</v>
      </c>
      <c r="B730" s="2">
        <v>1000000000</v>
      </c>
      <c r="C730" s="1">
        <v>44298</v>
      </c>
      <c r="D730" t="s">
        <v>23</v>
      </c>
      <c r="E730" t="s">
        <v>820</v>
      </c>
      <c r="F730" t="s">
        <v>19</v>
      </c>
      <c r="G730" t="s">
        <v>20</v>
      </c>
      <c r="H730" s="3">
        <v>2012</v>
      </c>
      <c r="I730" s="7">
        <v>257000000</v>
      </c>
      <c r="J730" t="s">
        <v>2404</v>
      </c>
      <c r="K730" s="4">
        <f>(Q1_Table[[#This Row],[Valuation]]-Q1_Table[[#This Row],[Funding]])/Q1_Table[[#This Row],[Funding]]</f>
        <v>2.8910505836575875</v>
      </c>
    </row>
    <row r="731" spans="1:11" x14ac:dyDescent="0.2">
      <c r="A731" t="s">
        <v>2122</v>
      </c>
      <c r="B731" s="2">
        <v>1000000000</v>
      </c>
      <c r="C731" s="1">
        <v>44518</v>
      </c>
      <c r="D731" t="s">
        <v>201</v>
      </c>
      <c r="E731" t="s">
        <v>2123</v>
      </c>
      <c r="F731" t="s">
        <v>19</v>
      </c>
      <c r="G731" t="s">
        <v>20</v>
      </c>
      <c r="H731" s="3">
        <v>2016</v>
      </c>
      <c r="I731" s="7">
        <v>258000000</v>
      </c>
      <c r="J731" t="s">
        <v>2124</v>
      </c>
      <c r="K731" s="4">
        <f>(Q1_Table[[#This Row],[Valuation]]-Q1_Table[[#This Row],[Funding]])/Q1_Table[[#This Row],[Funding]]</f>
        <v>2.8759689922480618</v>
      </c>
    </row>
    <row r="732" spans="1:11" x14ac:dyDescent="0.2">
      <c r="A732" t="s">
        <v>1925</v>
      </c>
      <c r="B732" s="2">
        <v>1000000000</v>
      </c>
      <c r="C732" s="1">
        <v>44369</v>
      </c>
      <c r="D732" t="s">
        <v>36</v>
      </c>
      <c r="E732" t="s">
        <v>246</v>
      </c>
      <c r="F732" t="s">
        <v>19</v>
      </c>
      <c r="G732" t="s">
        <v>20</v>
      </c>
      <c r="H732" s="3">
        <v>2012</v>
      </c>
      <c r="I732" s="7">
        <v>258000000</v>
      </c>
      <c r="J732" t="s">
        <v>1926</v>
      </c>
      <c r="K732" s="4">
        <f>(Q1_Table[[#This Row],[Valuation]]-Q1_Table[[#This Row],[Funding]])/Q1_Table[[#This Row],[Funding]]</f>
        <v>2.8759689922480618</v>
      </c>
    </row>
    <row r="733" spans="1:11" x14ac:dyDescent="0.2">
      <c r="A733" t="s">
        <v>844</v>
      </c>
      <c r="B733" s="2">
        <v>3000000000</v>
      </c>
      <c r="C733" s="1">
        <v>44603</v>
      </c>
      <c r="D733" t="s">
        <v>27</v>
      </c>
      <c r="E733" t="s">
        <v>845</v>
      </c>
      <c r="F733" t="s">
        <v>19</v>
      </c>
      <c r="G733" t="s">
        <v>20</v>
      </c>
      <c r="H733" s="3">
        <v>2008</v>
      </c>
      <c r="I733" s="7">
        <v>775000000</v>
      </c>
      <c r="J733" t="s">
        <v>846</v>
      </c>
      <c r="K733" s="4">
        <f>(Q1_Table[[#This Row],[Valuation]]-Q1_Table[[#This Row],[Funding]])/Q1_Table[[#This Row],[Funding]]</f>
        <v>2.870967741935484</v>
      </c>
    </row>
    <row r="734" spans="1:11" x14ac:dyDescent="0.2">
      <c r="A734" t="s">
        <v>644</v>
      </c>
      <c r="B734" s="2">
        <v>3000000000</v>
      </c>
      <c r="C734" s="1">
        <v>42332</v>
      </c>
      <c r="D734" t="s">
        <v>213</v>
      </c>
      <c r="E734" t="s">
        <v>12</v>
      </c>
      <c r="F734" t="s">
        <v>13</v>
      </c>
      <c r="G734" t="s">
        <v>14</v>
      </c>
      <c r="H734" s="3">
        <v>2011</v>
      </c>
      <c r="I734" s="7">
        <v>775000000</v>
      </c>
      <c r="J734" t="s">
        <v>645</v>
      </c>
      <c r="K734" s="4">
        <f>(Q1_Table[[#This Row],[Valuation]]-Q1_Table[[#This Row],[Funding]])/Q1_Table[[#This Row],[Funding]]</f>
        <v>2.870967741935484</v>
      </c>
    </row>
    <row r="735" spans="1:11" x14ac:dyDescent="0.2">
      <c r="A735" t="s">
        <v>1370</v>
      </c>
      <c r="B735" s="2">
        <v>2000000000</v>
      </c>
      <c r="C735" s="1">
        <v>42618</v>
      </c>
      <c r="D735" t="s">
        <v>23</v>
      </c>
      <c r="E735" t="s">
        <v>12</v>
      </c>
      <c r="F735" t="s">
        <v>13</v>
      </c>
      <c r="G735" t="s">
        <v>14</v>
      </c>
      <c r="H735" s="3">
        <v>2013</v>
      </c>
      <c r="I735" s="7">
        <v>517000000</v>
      </c>
      <c r="J735" t="s">
        <v>1371</v>
      </c>
      <c r="K735" s="4">
        <f>(Q1_Table[[#This Row],[Valuation]]-Q1_Table[[#This Row],[Funding]])/Q1_Table[[#This Row],[Funding]]</f>
        <v>2.8684719535783367</v>
      </c>
    </row>
    <row r="736" spans="1:11" x14ac:dyDescent="0.2">
      <c r="A736" t="s">
        <v>1159</v>
      </c>
      <c r="B736" s="2">
        <v>2000000000</v>
      </c>
      <c r="C736" s="1">
        <v>44060</v>
      </c>
      <c r="D736" t="s">
        <v>17</v>
      </c>
      <c r="E736" t="s">
        <v>315</v>
      </c>
      <c r="F736" t="s">
        <v>316</v>
      </c>
      <c r="G736" t="s">
        <v>33</v>
      </c>
      <c r="H736" s="3">
        <v>2013</v>
      </c>
      <c r="I736" s="7">
        <v>517000000</v>
      </c>
      <c r="J736" t="s">
        <v>1160</v>
      </c>
      <c r="K736" s="4">
        <f>(Q1_Table[[#This Row],[Valuation]]-Q1_Table[[#This Row],[Funding]])/Q1_Table[[#This Row],[Funding]]</f>
        <v>2.8684719535783367</v>
      </c>
    </row>
    <row r="737" spans="1:11" x14ac:dyDescent="0.2">
      <c r="A737" t="s">
        <v>756</v>
      </c>
      <c r="B737" s="2">
        <v>3000000000</v>
      </c>
      <c r="C737" s="1">
        <v>43920</v>
      </c>
      <c r="D737" t="s">
        <v>133</v>
      </c>
      <c r="E737" t="s">
        <v>101</v>
      </c>
      <c r="F737" t="s">
        <v>19</v>
      </c>
      <c r="G737" t="s">
        <v>20</v>
      </c>
      <c r="H737" s="3">
        <v>2012</v>
      </c>
      <c r="I737" s="7">
        <v>777000000</v>
      </c>
      <c r="J737" t="s">
        <v>757</v>
      </c>
      <c r="K737" s="4">
        <f>(Q1_Table[[#This Row],[Valuation]]-Q1_Table[[#This Row],[Funding]])/Q1_Table[[#This Row],[Funding]]</f>
        <v>2.8610038610038608</v>
      </c>
    </row>
    <row r="738" spans="1:11" x14ac:dyDescent="0.2">
      <c r="A738" t="s">
        <v>2120</v>
      </c>
      <c r="B738" s="2">
        <v>1000000000</v>
      </c>
      <c r="C738" s="1">
        <v>44277</v>
      </c>
      <c r="D738" t="s">
        <v>97</v>
      </c>
      <c r="E738" t="s">
        <v>236</v>
      </c>
      <c r="F738" t="s">
        <v>19</v>
      </c>
      <c r="G738" t="s">
        <v>20</v>
      </c>
      <c r="H738" s="3">
        <v>2012</v>
      </c>
      <c r="I738" s="7">
        <v>259000000</v>
      </c>
      <c r="J738" t="s">
        <v>2121</v>
      </c>
      <c r="K738" s="4">
        <f>(Q1_Table[[#This Row],[Valuation]]-Q1_Table[[#This Row],[Funding]])/Q1_Table[[#This Row],[Funding]]</f>
        <v>2.8610038610038608</v>
      </c>
    </row>
    <row r="739" spans="1:11" x14ac:dyDescent="0.2">
      <c r="A739" t="s">
        <v>1788</v>
      </c>
      <c r="B739" s="2">
        <v>1000000000</v>
      </c>
      <c r="C739" s="1">
        <v>44504</v>
      </c>
      <c r="D739" t="s">
        <v>36</v>
      </c>
      <c r="E739" t="s">
        <v>1789</v>
      </c>
      <c r="F739" t="s">
        <v>19</v>
      </c>
      <c r="G739" t="s">
        <v>20</v>
      </c>
      <c r="H739" s="3">
        <v>2018</v>
      </c>
      <c r="I739" s="7">
        <v>260000000</v>
      </c>
      <c r="J739" t="s">
        <v>1790</v>
      </c>
      <c r="K739" s="4">
        <f>(Q1_Table[[#This Row],[Valuation]]-Q1_Table[[#This Row],[Funding]])/Q1_Table[[#This Row],[Funding]]</f>
        <v>2.8461538461538463</v>
      </c>
    </row>
    <row r="740" spans="1:11" x14ac:dyDescent="0.2">
      <c r="A740" t="s">
        <v>1366</v>
      </c>
      <c r="B740" s="2">
        <v>2000000000</v>
      </c>
      <c r="C740" s="1">
        <v>44272</v>
      </c>
      <c r="D740" t="s">
        <v>49</v>
      </c>
      <c r="E740" t="s">
        <v>77</v>
      </c>
      <c r="F740" t="s">
        <v>13</v>
      </c>
      <c r="G740" t="s">
        <v>14</v>
      </c>
      <c r="H740" s="3">
        <v>2017</v>
      </c>
      <c r="I740" s="7">
        <v>523000000</v>
      </c>
      <c r="J740" t="s">
        <v>1367</v>
      </c>
      <c r="K740" s="4">
        <f>(Q1_Table[[#This Row],[Valuation]]-Q1_Table[[#This Row],[Funding]])/Q1_Table[[#This Row],[Funding]]</f>
        <v>2.8240917782026767</v>
      </c>
    </row>
    <row r="741" spans="1:11" x14ac:dyDescent="0.2">
      <c r="A741" t="s">
        <v>1633</v>
      </c>
      <c r="B741" s="2">
        <v>1000000000</v>
      </c>
      <c r="C741" s="1">
        <v>44057</v>
      </c>
      <c r="D741" t="s">
        <v>23</v>
      </c>
      <c r="E741" t="s">
        <v>1634</v>
      </c>
      <c r="F741" t="s">
        <v>43</v>
      </c>
      <c r="G741" t="s">
        <v>33</v>
      </c>
      <c r="H741" s="3">
        <v>2012</v>
      </c>
      <c r="I741" s="7">
        <v>262000000</v>
      </c>
      <c r="J741" t="s">
        <v>1243</v>
      </c>
      <c r="K741" s="4">
        <f>(Q1_Table[[#This Row],[Valuation]]-Q1_Table[[#This Row],[Funding]])/Q1_Table[[#This Row],[Funding]]</f>
        <v>2.8167938931297711</v>
      </c>
    </row>
    <row r="742" spans="1:11" x14ac:dyDescent="0.2">
      <c r="A742" t="s">
        <v>1238</v>
      </c>
      <c r="B742" s="2">
        <v>2000000000</v>
      </c>
      <c r="C742" s="1">
        <v>43628</v>
      </c>
      <c r="D742" t="s">
        <v>36</v>
      </c>
      <c r="E742" t="s">
        <v>101</v>
      </c>
      <c r="F742" t="s">
        <v>19</v>
      </c>
      <c r="G742" t="s">
        <v>20</v>
      </c>
      <c r="H742" s="3">
        <v>2012</v>
      </c>
      <c r="I742" s="7">
        <v>525000000</v>
      </c>
      <c r="J742" t="s">
        <v>1239</v>
      </c>
      <c r="K742" s="4">
        <f>(Q1_Table[[#This Row],[Valuation]]-Q1_Table[[#This Row],[Funding]])/Q1_Table[[#This Row],[Funding]]</f>
        <v>2.8095238095238093</v>
      </c>
    </row>
    <row r="743" spans="1:11" x14ac:dyDescent="0.2">
      <c r="A743" t="s">
        <v>813</v>
      </c>
      <c r="B743" s="2">
        <v>3000000000</v>
      </c>
      <c r="C743" s="1">
        <v>43833</v>
      </c>
      <c r="D743" t="s">
        <v>23</v>
      </c>
      <c r="E743" t="s">
        <v>420</v>
      </c>
      <c r="F743" t="s">
        <v>421</v>
      </c>
      <c r="G743" t="s">
        <v>413</v>
      </c>
      <c r="H743" s="3">
        <v>2018</v>
      </c>
      <c r="I743" s="7">
        <v>788000000</v>
      </c>
      <c r="J743" t="s">
        <v>814</v>
      </c>
      <c r="K743" s="4">
        <f>(Q1_Table[[#This Row],[Valuation]]-Q1_Table[[#This Row],[Funding]])/Q1_Table[[#This Row],[Funding]]</f>
        <v>2.8071065989847717</v>
      </c>
    </row>
    <row r="744" spans="1:11" x14ac:dyDescent="0.2">
      <c r="A744" t="s">
        <v>710</v>
      </c>
      <c r="B744" s="2">
        <v>3000000000</v>
      </c>
      <c r="C744" s="1">
        <v>44076</v>
      </c>
      <c r="D744" t="s">
        <v>68</v>
      </c>
      <c r="E744" t="s">
        <v>69</v>
      </c>
      <c r="F744" t="s">
        <v>70</v>
      </c>
      <c r="G744" t="s">
        <v>14</v>
      </c>
      <c r="H744" s="3">
        <v>2015</v>
      </c>
      <c r="I744" s="7">
        <v>789000000</v>
      </c>
      <c r="J744" t="s">
        <v>711</v>
      </c>
      <c r="K744" s="4">
        <f>(Q1_Table[[#This Row],[Valuation]]-Q1_Table[[#This Row],[Funding]])/Q1_Table[[#This Row],[Funding]]</f>
        <v>2.8022813688212929</v>
      </c>
    </row>
    <row r="745" spans="1:11" x14ac:dyDescent="0.2">
      <c r="A745" t="s">
        <v>2214</v>
      </c>
      <c r="B745" s="2">
        <v>1000000000</v>
      </c>
      <c r="C745" s="1">
        <v>44354</v>
      </c>
      <c r="D745" t="s">
        <v>97</v>
      </c>
      <c r="E745" t="s">
        <v>590</v>
      </c>
      <c r="F745" t="s">
        <v>591</v>
      </c>
      <c r="G745" t="s">
        <v>33</v>
      </c>
      <c r="H745" s="3">
        <v>2015</v>
      </c>
      <c r="I745" s="7">
        <v>263000000</v>
      </c>
      <c r="J745" t="s">
        <v>2215</v>
      </c>
      <c r="K745" s="4">
        <f>(Q1_Table[[#This Row],[Valuation]]-Q1_Table[[#This Row],[Funding]])/Q1_Table[[#This Row],[Funding]]</f>
        <v>2.8022813688212929</v>
      </c>
    </row>
    <row r="746" spans="1:11" x14ac:dyDescent="0.2">
      <c r="A746" t="s">
        <v>2225</v>
      </c>
      <c r="B746" s="2">
        <v>1000000000</v>
      </c>
      <c r="C746" s="1">
        <v>44538</v>
      </c>
      <c r="D746" t="s">
        <v>27</v>
      </c>
      <c r="E746" t="s">
        <v>315</v>
      </c>
      <c r="F746" t="s">
        <v>316</v>
      </c>
      <c r="G746" t="s">
        <v>33</v>
      </c>
      <c r="H746" s="3">
        <v>2011</v>
      </c>
      <c r="I746" s="7">
        <v>263000000</v>
      </c>
      <c r="J746" t="s">
        <v>2226</v>
      </c>
      <c r="K746" s="4">
        <f>(Q1_Table[[#This Row],[Valuation]]-Q1_Table[[#This Row],[Funding]])/Q1_Table[[#This Row],[Funding]]</f>
        <v>2.8022813688212929</v>
      </c>
    </row>
    <row r="747" spans="1:11" x14ac:dyDescent="0.2">
      <c r="A747" t="s">
        <v>1396</v>
      </c>
      <c r="B747" s="2">
        <v>2000000000</v>
      </c>
      <c r="C747" s="1">
        <v>44307</v>
      </c>
      <c r="D747" t="s">
        <v>23</v>
      </c>
      <c r="E747" t="s">
        <v>1397</v>
      </c>
      <c r="F747" t="s">
        <v>19</v>
      </c>
      <c r="G747" t="s">
        <v>20</v>
      </c>
      <c r="H747" s="3">
        <v>2018</v>
      </c>
      <c r="I747" s="7">
        <v>527000000</v>
      </c>
      <c r="J747" t="s">
        <v>1398</v>
      </c>
      <c r="K747" s="4">
        <f>(Q1_Table[[#This Row],[Valuation]]-Q1_Table[[#This Row],[Funding]])/Q1_Table[[#This Row],[Funding]]</f>
        <v>2.795066413662239</v>
      </c>
    </row>
    <row r="748" spans="1:11" x14ac:dyDescent="0.2">
      <c r="A748" t="s">
        <v>1665</v>
      </c>
      <c r="B748" s="2">
        <v>1000000000</v>
      </c>
      <c r="C748" s="1">
        <v>44587</v>
      </c>
      <c r="D748" t="s">
        <v>52</v>
      </c>
      <c r="E748" t="s">
        <v>356</v>
      </c>
      <c r="F748" t="s">
        <v>357</v>
      </c>
      <c r="G748" t="s">
        <v>14</v>
      </c>
      <c r="H748" s="3">
        <v>2019</v>
      </c>
      <c r="I748" s="7">
        <v>264000000</v>
      </c>
      <c r="J748" t="s">
        <v>1666</v>
      </c>
      <c r="K748" s="4">
        <f>(Q1_Table[[#This Row],[Valuation]]-Q1_Table[[#This Row],[Funding]])/Q1_Table[[#This Row],[Funding]]</f>
        <v>2.7878787878787881</v>
      </c>
    </row>
    <row r="749" spans="1:11" x14ac:dyDescent="0.2">
      <c r="A749" t="s">
        <v>1864</v>
      </c>
      <c r="B749" s="2">
        <v>1000000000</v>
      </c>
      <c r="C749" s="1">
        <v>44230</v>
      </c>
      <c r="D749" t="s">
        <v>36</v>
      </c>
      <c r="E749" t="s">
        <v>121</v>
      </c>
      <c r="F749" t="s">
        <v>19</v>
      </c>
      <c r="G749" t="s">
        <v>20</v>
      </c>
      <c r="H749" s="3">
        <v>2008</v>
      </c>
      <c r="I749" s="7">
        <v>264000000</v>
      </c>
      <c r="J749" t="s">
        <v>1865</v>
      </c>
      <c r="K749" s="4">
        <f>(Q1_Table[[#This Row],[Valuation]]-Q1_Table[[#This Row],[Funding]])/Q1_Table[[#This Row],[Funding]]</f>
        <v>2.7878787878787881</v>
      </c>
    </row>
    <row r="750" spans="1:11" x14ac:dyDescent="0.2">
      <c r="A750" t="s">
        <v>1287</v>
      </c>
      <c r="B750" s="2">
        <v>2000000000</v>
      </c>
      <c r="C750" s="1">
        <v>44600</v>
      </c>
      <c r="D750" t="s">
        <v>27</v>
      </c>
      <c r="E750" t="s">
        <v>42</v>
      </c>
      <c r="F750" t="s">
        <v>43</v>
      </c>
      <c r="G750" t="s">
        <v>33</v>
      </c>
      <c r="H750" s="3">
        <v>2011</v>
      </c>
      <c r="I750" s="7">
        <v>529000000</v>
      </c>
      <c r="J750" t="s">
        <v>1288</v>
      </c>
      <c r="K750" s="4">
        <f>(Q1_Table[[#This Row],[Valuation]]-Q1_Table[[#This Row],[Funding]])/Q1_Table[[#This Row],[Funding]]</f>
        <v>2.7807183364839321</v>
      </c>
    </row>
    <row r="751" spans="1:11" x14ac:dyDescent="0.2">
      <c r="A751" t="s">
        <v>2023</v>
      </c>
      <c r="B751" s="2">
        <v>1000000000</v>
      </c>
      <c r="C751" s="1">
        <v>44265</v>
      </c>
      <c r="D751" t="s">
        <v>201</v>
      </c>
      <c r="E751" t="s">
        <v>2024</v>
      </c>
      <c r="F751" t="s">
        <v>357</v>
      </c>
      <c r="G751" t="s">
        <v>14</v>
      </c>
      <c r="H751" s="3">
        <v>2015</v>
      </c>
      <c r="I751" s="7">
        <v>265000000</v>
      </c>
      <c r="J751" t="s">
        <v>2025</v>
      </c>
      <c r="K751" s="4">
        <f>(Q1_Table[[#This Row],[Valuation]]-Q1_Table[[#This Row],[Funding]])/Q1_Table[[#This Row],[Funding]]</f>
        <v>2.7735849056603774</v>
      </c>
    </row>
    <row r="752" spans="1:11" x14ac:dyDescent="0.2">
      <c r="A752" t="s">
        <v>2232</v>
      </c>
      <c r="B752" s="2">
        <v>1000000000</v>
      </c>
      <c r="C752" s="1">
        <v>44448</v>
      </c>
      <c r="D752" t="s">
        <v>97</v>
      </c>
      <c r="E752" t="s">
        <v>2153</v>
      </c>
      <c r="F752" t="s">
        <v>19</v>
      </c>
      <c r="G752" t="s">
        <v>20</v>
      </c>
      <c r="H752" s="3">
        <v>2017</v>
      </c>
      <c r="I752" s="7">
        <v>265000000</v>
      </c>
      <c r="J752" t="s">
        <v>2233</v>
      </c>
      <c r="K752" s="4">
        <f>(Q1_Table[[#This Row],[Valuation]]-Q1_Table[[#This Row],[Funding]])/Q1_Table[[#This Row],[Funding]]</f>
        <v>2.7735849056603774</v>
      </c>
    </row>
    <row r="753" spans="1:11" x14ac:dyDescent="0.2">
      <c r="A753" t="s">
        <v>1606</v>
      </c>
      <c r="B753" s="2">
        <v>1000000000</v>
      </c>
      <c r="C753" s="1">
        <v>42894</v>
      </c>
      <c r="D753" t="s">
        <v>52</v>
      </c>
      <c r="E753" t="s">
        <v>298</v>
      </c>
      <c r="F753" t="s">
        <v>13</v>
      </c>
      <c r="G753" t="s">
        <v>14</v>
      </c>
      <c r="H753" s="3">
        <v>2015</v>
      </c>
      <c r="I753" s="7">
        <v>267000000</v>
      </c>
      <c r="J753" t="s">
        <v>1607</v>
      </c>
      <c r="K753" s="4">
        <f>(Q1_Table[[#This Row],[Valuation]]-Q1_Table[[#This Row],[Funding]])/Q1_Table[[#This Row],[Funding]]</f>
        <v>2.7453183520599249</v>
      </c>
    </row>
    <row r="754" spans="1:11" x14ac:dyDescent="0.2">
      <c r="A754" t="s">
        <v>1316</v>
      </c>
      <c r="B754" s="2">
        <v>2000000000</v>
      </c>
      <c r="C754" s="1">
        <v>44462</v>
      </c>
      <c r="D754" t="s">
        <v>11</v>
      </c>
      <c r="F754" t="s">
        <v>465</v>
      </c>
      <c r="G754" t="s">
        <v>14</v>
      </c>
      <c r="H754" s="3">
        <v>2016</v>
      </c>
      <c r="I754" s="7">
        <v>536000000</v>
      </c>
      <c r="J754" t="s">
        <v>1317</v>
      </c>
      <c r="K754" s="4">
        <f>(Q1_Table[[#This Row],[Valuation]]-Q1_Table[[#This Row],[Funding]])/Q1_Table[[#This Row],[Funding]]</f>
        <v>2.7313432835820897</v>
      </c>
    </row>
    <row r="755" spans="1:11" x14ac:dyDescent="0.2">
      <c r="A755" t="s">
        <v>911</v>
      </c>
      <c r="B755" s="2">
        <v>2000000000</v>
      </c>
      <c r="C755" s="1">
        <v>42787</v>
      </c>
      <c r="D755" t="s">
        <v>27</v>
      </c>
      <c r="E755" t="s">
        <v>298</v>
      </c>
      <c r="F755" t="s">
        <v>13</v>
      </c>
      <c r="G755" t="s">
        <v>14</v>
      </c>
      <c r="H755" s="3">
        <v>2014</v>
      </c>
      <c r="I755" s="7">
        <v>536000000</v>
      </c>
      <c r="J755" t="s">
        <v>912</v>
      </c>
      <c r="K755" s="4">
        <f>(Q1_Table[[#This Row],[Valuation]]-Q1_Table[[#This Row],[Funding]])/Q1_Table[[#This Row],[Funding]]</f>
        <v>2.7313432835820897</v>
      </c>
    </row>
    <row r="756" spans="1:11" x14ac:dyDescent="0.2">
      <c r="A756" t="s">
        <v>1527</v>
      </c>
      <c r="B756" s="2">
        <v>1000000000</v>
      </c>
      <c r="C756" s="1">
        <v>44280</v>
      </c>
      <c r="D756" t="s">
        <v>68</v>
      </c>
      <c r="E756" t="s">
        <v>12</v>
      </c>
      <c r="F756" t="s">
        <v>13</v>
      </c>
      <c r="G756" t="s">
        <v>14</v>
      </c>
      <c r="H756" s="3">
        <v>2017</v>
      </c>
      <c r="I756" s="7">
        <v>268000000</v>
      </c>
      <c r="J756" t="s">
        <v>1528</v>
      </c>
      <c r="K756" s="4">
        <f>(Q1_Table[[#This Row],[Valuation]]-Q1_Table[[#This Row],[Funding]])/Q1_Table[[#This Row],[Funding]]</f>
        <v>2.7313432835820897</v>
      </c>
    </row>
    <row r="757" spans="1:11" x14ac:dyDescent="0.2">
      <c r="A757" t="s">
        <v>1115</v>
      </c>
      <c r="B757" s="2">
        <v>2000000000</v>
      </c>
      <c r="C757" s="1">
        <v>44315</v>
      </c>
      <c r="D757" t="s">
        <v>27</v>
      </c>
      <c r="E757" t="s">
        <v>101</v>
      </c>
      <c r="F757" t="s">
        <v>19</v>
      </c>
      <c r="G757" t="s">
        <v>20</v>
      </c>
      <c r="H757" s="3">
        <v>2012</v>
      </c>
      <c r="I757" s="7">
        <v>538000000</v>
      </c>
      <c r="J757" t="s">
        <v>1116</v>
      </c>
      <c r="K757" s="4">
        <f>(Q1_Table[[#This Row],[Valuation]]-Q1_Table[[#This Row],[Funding]])/Q1_Table[[#This Row],[Funding]]</f>
        <v>2.7174721189591078</v>
      </c>
    </row>
    <row r="758" spans="1:11" x14ac:dyDescent="0.2">
      <c r="A758" t="s">
        <v>2092</v>
      </c>
      <c r="B758" s="2">
        <v>1000000000</v>
      </c>
      <c r="C758" s="1">
        <v>44509</v>
      </c>
      <c r="D758" t="s">
        <v>201</v>
      </c>
      <c r="E758" t="s">
        <v>594</v>
      </c>
      <c r="F758" t="s">
        <v>19</v>
      </c>
      <c r="G758" t="s">
        <v>20</v>
      </c>
      <c r="H758" s="3">
        <v>2014</v>
      </c>
      <c r="I758" s="7">
        <v>269000000</v>
      </c>
      <c r="J758" t="s">
        <v>2093</v>
      </c>
      <c r="K758" s="4">
        <f>(Q1_Table[[#This Row],[Valuation]]-Q1_Table[[#This Row],[Funding]])/Q1_Table[[#This Row],[Funding]]</f>
        <v>2.7174721189591078</v>
      </c>
    </row>
    <row r="759" spans="1:11" x14ac:dyDescent="0.2">
      <c r="A759" t="s">
        <v>2148</v>
      </c>
      <c r="B759" s="2">
        <v>1000000000</v>
      </c>
      <c r="C759" s="1">
        <v>44424</v>
      </c>
      <c r="D759" t="s">
        <v>23</v>
      </c>
      <c r="E759" t="s">
        <v>1841</v>
      </c>
      <c r="F759" t="s">
        <v>991</v>
      </c>
      <c r="G759" t="s">
        <v>33</v>
      </c>
      <c r="H759" s="3">
        <v>2007</v>
      </c>
      <c r="I759" s="7">
        <v>269000000</v>
      </c>
      <c r="J759" t="s">
        <v>2149</v>
      </c>
      <c r="K759" s="4">
        <f>(Q1_Table[[#This Row],[Valuation]]-Q1_Table[[#This Row],[Funding]])/Q1_Table[[#This Row],[Funding]]</f>
        <v>2.7174721189591078</v>
      </c>
    </row>
    <row r="760" spans="1:11" x14ac:dyDescent="0.2">
      <c r="A760" t="s">
        <v>780</v>
      </c>
      <c r="B760" s="2">
        <v>3000000000</v>
      </c>
      <c r="C760" s="1">
        <v>44341</v>
      </c>
      <c r="D760" t="s">
        <v>36</v>
      </c>
      <c r="E760" t="s">
        <v>315</v>
      </c>
      <c r="F760" t="s">
        <v>316</v>
      </c>
      <c r="G760" t="s">
        <v>33</v>
      </c>
      <c r="H760" s="3">
        <v>2012</v>
      </c>
      <c r="I760" s="7">
        <v>812000000</v>
      </c>
      <c r="J760" t="s">
        <v>781</v>
      </c>
      <c r="K760" s="4">
        <f>(Q1_Table[[#This Row],[Valuation]]-Q1_Table[[#This Row],[Funding]])/Q1_Table[[#This Row],[Funding]]</f>
        <v>2.6945812807881775</v>
      </c>
    </row>
    <row r="761" spans="1:11" x14ac:dyDescent="0.2">
      <c r="A761" t="s">
        <v>1182</v>
      </c>
      <c r="B761" s="2">
        <v>2000000000</v>
      </c>
      <c r="C761" s="1">
        <v>43395</v>
      </c>
      <c r="D761" t="s">
        <v>49</v>
      </c>
      <c r="E761" t="s">
        <v>28</v>
      </c>
      <c r="F761" t="s">
        <v>19</v>
      </c>
      <c r="G761" t="s">
        <v>20</v>
      </c>
      <c r="H761" s="3">
        <v>2007</v>
      </c>
      <c r="I761" s="7">
        <v>542000000</v>
      </c>
      <c r="J761" t="s">
        <v>1183</v>
      </c>
      <c r="K761" s="4">
        <f>(Q1_Table[[#This Row],[Valuation]]-Q1_Table[[#This Row],[Funding]])/Q1_Table[[#This Row],[Funding]]</f>
        <v>2.6900369003690039</v>
      </c>
    </row>
    <row r="762" spans="1:11" x14ac:dyDescent="0.2">
      <c r="A762" t="s">
        <v>1816</v>
      </c>
      <c r="B762" s="2">
        <v>1000000000</v>
      </c>
      <c r="C762" s="1">
        <v>44452</v>
      </c>
      <c r="D762" t="s">
        <v>52</v>
      </c>
      <c r="E762" t="s">
        <v>246</v>
      </c>
      <c r="F762" t="s">
        <v>19</v>
      </c>
      <c r="G762" t="s">
        <v>20</v>
      </c>
      <c r="H762" s="3">
        <v>2013</v>
      </c>
      <c r="I762" s="7">
        <v>271000000</v>
      </c>
      <c r="J762" t="s">
        <v>1817</v>
      </c>
      <c r="K762" s="4">
        <f>(Q1_Table[[#This Row],[Valuation]]-Q1_Table[[#This Row],[Funding]])/Q1_Table[[#This Row],[Funding]]</f>
        <v>2.6900369003690039</v>
      </c>
    </row>
    <row r="763" spans="1:11" x14ac:dyDescent="0.2">
      <c r="A763" t="s">
        <v>1612</v>
      </c>
      <c r="B763" s="2">
        <v>1000000000</v>
      </c>
      <c r="C763" s="1">
        <v>44215</v>
      </c>
      <c r="D763" t="s">
        <v>97</v>
      </c>
      <c r="E763" t="s">
        <v>101</v>
      </c>
      <c r="F763" t="s">
        <v>19</v>
      </c>
      <c r="G763" t="s">
        <v>20</v>
      </c>
      <c r="H763" s="3">
        <v>2016</v>
      </c>
      <c r="I763" s="7">
        <v>271000000</v>
      </c>
      <c r="J763" t="s">
        <v>1613</v>
      </c>
      <c r="K763" s="4">
        <f>(Q1_Table[[#This Row],[Valuation]]-Q1_Table[[#This Row],[Funding]])/Q1_Table[[#This Row],[Funding]]</f>
        <v>2.6900369003690039</v>
      </c>
    </row>
    <row r="764" spans="1:11" x14ac:dyDescent="0.2">
      <c r="A764" t="s">
        <v>1683</v>
      </c>
      <c r="B764" s="2">
        <v>1000000000</v>
      </c>
      <c r="C764" s="1">
        <v>44602</v>
      </c>
      <c r="D764" t="s">
        <v>201</v>
      </c>
      <c r="E764" t="s">
        <v>277</v>
      </c>
      <c r="F764" t="s">
        <v>19</v>
      </c>
      <c r="G764" t="s">
        <v>20</v>
      </c>
      <c r="H764" s="3">
        <v>2016</v>
      </c>
      <c r="I764" s="7">
        <v>271000000</v>
      </c>
      <c r="J764" t="s">
        <v>1684</v>
      </c>
      <c r="K764" s="4">
        <f>(Q1_Table[[#This Row],[Valuation]]-Q1_Table[[#This Row],[Funding]])/Q1_Table[[#This Row],[Funding]]</f>
        <v>2.6900369003690039</v>
      </c>
    </row>
    <row r="765" spans="1:11" x14ac:dyDescent="0.2">
      <c r="A765" t="s">
        <v>2417</v>
      </c>
      <c r="B765" s="2">
        <v>1000000000</v>
      </c>
      <c r="C765" s="1">
        <v>44460</v>
      </c>
      <c r="D765" t="s">
        <v>27</v>
      </c>
      <c r="E765" t="s">
        <v>42</v>
      </c>
      <c r="F765" t="s">
        <v>43</v>
      </c>
      <c r="G765" t="s">
        <v>33</v>
      </c>
      <c r="H765" s="3">
        <v>2016</v>
      </c>
      <c r="I765" s="7">
        <v>271000000</v>
      </c>
      <c r="J765" t="s">
        <v>2418</v>
      </c>
      <c r="K765" s="4">
        <f>(Q1_Table[[#This Row],[Valuation]]-Q1_Table[[#This Row],[Funding]])/Q1_Table[[#This Row],[Funding]]</f>
        <v>2.6900369003690039</v>
      </c>
    </row>
    <row r="766" spans="1:11" x14ac:dyDescent="0.2">
      <c r="A766" t="s">
        <v>1073</v>
      </c>
      <c r="B766" s="2">
        <v>2000000000</v>
      </c>
      <c r="C766" s="1">
        <v>44421</v>
      </c>
      <c r="D766" t="s">
        <v>27</v>
      </c>
      <c r="E766" t="s">
        <v>1074</v>
      </c>
      <c r="F766" t="s">
        <v>1075</v>
      </c>
      <c r="G766" t="s">
        <v>413</v>
      </c>
      <c r="H766" s="3">
        <v>2017</v>
      </c>
      <c r="I766" s="7">
        <v>544000000</v>
      </c>
      <c r="J766" t="s">
        <v>1076</v>
      </c>
      <c r="K766" s="4">
        <f>(Q1_Table[[#This Row],[Valuation]]-Q1_Table[[#This Row],[Funding]])/Q1_Table[[#This Row],[Funding]]</f>
        <v>2.6764705882352939</v>
      </c>
    </row>
    <row r="767" spans="1:11" x14ac:dyDescent="0.2">
      <c r="A767" t="s">
        <v>1378</v>
      </c>
      <c r="B767" s="2">
        <v>2000000000</v>
      </c>
      <c r="C767" s="1">
        <v>43551</v>
      </c>
      <c r="D767" t="s">
        <v>201</v>
      </c>
      <c r="E767" t="s">
        <v>482</v>
      </c>
      <c r="F767" t="s">
        <v>19</v>
      </c>
      <c r="G767" t="s">
        <v>20</v>
      </c>
      <c r="H767" s="3">
        <v>2000</v>
      </c>
      <c r="I767" s="7">
        <v>545000000</v>
      </c>
      <c r="J767" t="s">
        <v>1379</v>
      </c>
      <c r="K767" s="4">
        <f>(Q1_Table[[#This Row],[Valuation]]-Q1_Table[[#This Row],[Funding]])/Q1_Table[[#This Row],[Funding]]</f>
        <v>2.669724770642202</v>
      </c>
    </row>
    <row r="768" spans="1:11" x14ac:dyDescent="0.2">
      <c r="A768" t="s">
        <v>726</v>
      </c>
      <c r="B768" s="2">
        <v>3000000000</v>
      </c>
      <c r="C768" s="1">
        <v>44348</v>
      </c>
      <c r="D768" t="s">
        <v>46</v>
      </c>
      <c r="E768" t="s">
        <v>246</v>
      </c>
      <c r="F768" t="s">
        <v>19</v>
      </c>
      <c r="G768" t="s">
        <v>20</v>
      </c>
      <c r="H768" s="3">
        <v>2014</v>
      </c>
      <c r="I768" s="7">
        <v>818000000</v>
      </c>
      <c r="J768" t="s">
        <v>727</v>
      </c>
      <c r="K768" s="4">
        <f>(Q1_Table[[#This Row],[Valuation]]-Q1_Table[[#This Row],[Funding]])/Q1_Table[[#This Row],[Funding]]</f>
        <v>2.6674816625916868</v>
      </c>
    </row>
    <row r="769" spans="1:11" x14ac:dyDescent="0.2">
      <c r="A769" t="s">
        <v>2005</v>
      </c>
      <c r="B769" s="2">
        <v>1000000000</v>
      </c>
      <c r="C769" s="1">
        <v>44299</v>
      </c>
      <c r="D769" t="s">
        <v>11</v>
      </c>
      <c r="E769" t="s">
        <v>12</v>
      </c>
      <c r="F769" t="s">
        <v>13</v>
      </c>
      <c r="G769" t="s">
        <v>14</v>
      </c>
      <c r="H769" s="3">
        <v>2017</v>
      </c>
      <c r="I769" s="7">
        <v>273000000</v>
      </c>
      <c r="J769" t="s">
        <v>2006</v>
      </c>
      <c r="K769" s="4">
        <f>(Q1_Table[[#This Row],[Valuation]]-Q1_Table[[#This Row],[Funding]])/Q1_Table[[#This Row],[Funding]]</f>
        <v>2.6630036630036629</v>
      </c>
    </row>
    <row r="770" spans="1:11" x14ac:dyDescent="0.2">
      <c r="A770" t="s">
        <v>2328</v>
      </c>
      <c r="B770" s="2">
        <v>1000000000</v>
      </c>
      <c r="C770" s="1">
        <v>44643</v>
      </c>
      <c r="D770" t="s">
        <v>36</v>
      </c>
      <c r="E770" t="s">
        <v>28</v>
      </c>
      <c r="F770" t="s">
        <v>19</v>
      </c>
      <c r="G770" t="s">
        <v>20</v>
      </c>
      <c r="H770" s="3">
        <v>2015</v>
      </c>
      <c r="I770" s="7">
        <v>273000000</v>
      </c>
      <c r="J770" t="s">
        <v>2329</v>
      </c>
      <c r="K770" s="4">
        <f>(Q1_Table[[#This Row],[Valuation]]-Q1_Table[[#This Row],[Funding]])/Q1_Table[[#This Row],[Funding]]</f>
        <v>2.6630036630036629</v>
      </c>
    </row>
    <row r="771" spans="1:11" x14ac:dyDescent="0.2">
      <c r="A771" t="s">
        <v>2352</v>
      </c>
      <c r="B771" s="2">
        <v>1000000000</v>
      </c>
      <c r="C771" s="1">
        <v>44601</v>
      </c>
      <c r="D771" t="s">
        <v>46</v>
      </c>
      <c r="E771" t="s">
        <v>2275</v>
      </c>
      <c r="F771" t="s">
        <v>666</v>
      </c>
      <c r="G771" t="s">
        <v>33</v>
      </c>
      <c r="H771" s="3">
        <v>2009</v>
      </c>
      <c r="I771" s="7">
        <v>273000000</v>
      </c>
      <c r="J771" t="s">
        <v>2353</v>
      </c>
      <c r="K771" s="4">
        <f>(Q1_Table[[#This Row],[Valuation]]-Q1_Table[[#This Row],[Funding]])/Q1_Table[[#This Row],[Funding]]</f>
        <v>2.6630036630036629</v>
      </c>
    </row>
    <row r="772" spans="1:11" x14ac:dyDescent="0.2">
      <c r="A772" t="s">
        <v>1954</v>
      </c>
      <c r="B772" s="2">
        <v>1000000000</v>
      </c>
      <c r="C772" s="1">
        <v>43839</v>
      </c>
      <c r="D772" t="s">
        <v>52</v>
      </c>
      <c r="E772" t="s">
        <v>101</v>
      </c>
      <c r="F772" t="s">
        <v>19</v>
      </c>
      <c r="G772" t="s">
        <v>20</v>
      </c>
      <c r="H772" s="3">
        <v>2004</v>
      </c>
      <c r="I772" s="7">
        <v>274000000</v>
      </c>
      <c r="J772" t="s">
        <v>1955</v>
      </c>
      <c r="K772" s="4">
        <f>(Q1_Table[[#This Row],[Valuation]]-Q1_Table[[#This Row],[Funding]])/Q1_Table[[#This Row],[Funding]]</f>
        <v>2.6496350364963503</v>
      </c>
    </row>
    <row r="773" spans="1:11" x14ac:dyDescent="0.2">
      <c r="A773" t="s">
        <v>1376</v>
      </c>
      <c r="B773" s="2">
        <v>2000000000</v>
      </c>
      <c r="C773" s="1">
        <v>44320</v>
      </c>
      <c r="D773" t="s">
        <v>36</v>
      </c>
      <c r="E773" t="s">
        <v>388</v>
      </c>
      <c r="F773" t="s">
        <v>19</v>
      </c>
      <c r="G773" t="s">
        <v>20</v>
      </c>
      <c r="H773" s="3">
        <v>2010</v>
      </c>
      <c r="I773" s="7">
        <v>550000000</v>
      </c>
      <c r="J773" t="s">
        <v>1377</v>
      </c>
      <c r="K773" s="4">
        <f>(Q1_Table[[#This Row],[Valuation]]-Q1_Table[[#This Row],[Funding]])/Q1_Table[[#This Row],[Funding]]</f>
        <v>2.6363636363636362</v>
      </c>
    </row>
    <row r="774" spans="1:11" x14ac:dyDescent="0.2">
      <c r="A774" t="s">
        <v>1241</v>
      </c>
      <c r="B774" s="2">
        <v>2000000000</v>
      </c>
      <c r="C774" s="1">
        <v>43153</v>
      </c>
      <c r="D774" t="s">
        <v>17</v>
      </c>
      <c r="E774" t="s">
        <v>1242</v>
      </c>
      <c r="F774" t="s">
        <v>149</v>
      </c>
      <c r="G774" t="s">
        <v>33</v>
      </c>
      <c r="H774" s="3">
        <v>2016</v>
      </c>
      <c r="I774" s="7">
        <v>550000000</v>
      </c>
      <c r="J774" t="s">
        <v>1243</v>
      </c>
      <c r="K774" s="4">
        <f>(Q1_Table[[#This Row],[Valuation]]-Q1_Table[[#This Row],[Funding]])/Q1_Table[[#This Row],[Funding]]</f>
        <v>2.6363636363636362</v>
      </c>
    </row>
    <row r="775" spans="1:11" x14ac:dyDescent="0.2">
      <c r="A775" t="s">
        <v>1717</v>
      </c>
      <c r="B775" s="2">
        <v>1000000000</v>
      </c>
      <c r="C775" s="1">
        <v>44529</v>
      </c>
      <c r="D775" t="s">
        <v>23</v>
      </c>
      <c r="E775" t="s">
        <v>42</v>
      </c>
      <c r="F775" t="s">
        <v>43</v>
      </c>
      <c r="G775" t="s">
        <v>33</v>
      </c>
      <c r="H775" s="3">
        <v>2017</v>
      </c>
      <c r="I775" s="7">
        <v>276000000</v>
      </c>
      <c r="J775" t="s">
        <v>1718</v>
      </c>
      <c r="K775" s="4">
        <f>(Q1_Table[[#This Row],[Valuation]]-Q1_Table[[#This Row],[Funding]])/Q1_Table[[#This Row],[Funding]]</f>
        <v>2.6231884057971016</v>
      </c>
    </row>
    <row r="776" spans="1:11" x14ac:dyDescent="0.2">
      <c r="A776" t="s">
        <v>2127</v>
      </c>
      <c r="B776" s="2">
        <v>1000000000</v>
      </c>
      <c r="C776" s="1">
        <v>44279</v>
      </c>
      <c r="D776" t="s">
        <v>11</v>
      </c>
      <c r="E776" t="s">
        <v>236</v>
      </c>
      <c r="F776" t="s">
        <v>19</v>
      </c>
      <c r="G776" t="s">
        <v>20</v>
      </c>
      <c r="H776" s="3">
        <v>2009</v>
      </c>
      <c r="I776" s="7">
        <v>277000000</v>
      </c>
      <c r="J776" t="s">
        <v>1035</v>
      </c>
      <c r="K776" s="4">
        <f>(Q1_Table[[#This Row],[Valuation]]-Q1_Table[[#This Row],[Funding]])/Q1_Table[[#This Row],[Funding]]</f>
        <v>2.6101083032490973</v>
      </c>
    </row>
    <row r="777" spans="1:11" x14ac:dyDescent="0.2">
      <c r="A777" t="s">
        <v>1991</v>
      </c>
      <c r="B777" s="2">
        <v>1000000000</v>
      </c>
      <c r="C777" s="1">
        <v>44515</v>
      </c>
      <c r="D777" t="s">
        <v>36</v>
      </c>
      <c r="E777" t="s">
        <v>28</v>
      </c>
      <c r="F777" t="s">
        <v>19</v>
      </c>
      <c r="G777" t="s">
        <v>20</v>
      </c>
      <c r="H777" s="3">
        <v>2009</v>
      </c>
      <c r="I777" s="7">
        <v>277000000</v>
      </c>
      <c r="J777" t="s">
        <v>1992</v>
      </c>
      <c r="K777" s="4">
        <f>(Q1_Table[[#This Row],[Valuation]]-Q1_Table[[#This Row],[Funding]])/Q1_Table[[#This Row],[Funding]]</f>
        <v>2.6101083032490973</v>
      </c>
    </row>
    <row r="778" spans="1:11" x14ac:dyDescent="0.2">
      <c r="A778" t="s">
        <v>933</v>
      </c>
      <c r="B778" s="2">
        <v>2000000000</v>
      </c>
      <c r="C778" s="1">
        <v>42682</v>
      </c>
      <c r="D778" t="s">
        <v>49</v>
      </c>
      <c r="E778" t="s">
        <v>934</v>
      </c>
      <c r="F778" t="s">
        <v>935</v>
      </c>
      <c r="G778" t="s">
        <v>14</v>
      </c>
      <c r="H778" s="3">
        <v>1979</v>
      </c>
      <c r="I778" s="7">
        <v>556000000</v>
      </c>
      <c r="J778" t="s">
        <v>936</v>
      </c>
      <c r="K778" s="4">
        <f>(Q1_Table[[#This Row],[Valuation]]-Q1_Table[[#This Row],[Funding]])/Q1_Table[[#This Row],[Funding]]</f>
        <v>2.5971223021582732</v>
      </c>
    </row>
    <row r="779" spans="1:11" x14ac:dyDescent="0.2">
      <c r="A779" t="s">
        <v>1201</v>
      </c>
      <c r="B779" s="2">
        <v>2000000000</v>
      </c>
      <c r="C779" s="1">
        <v>44098</v>
      </c>
      <c r="D779" t="s">
        <v>27</v>
      </c>
      <c r="E779" t="s">
        <v>424</v>
      </c>
      <c r="F779" t="s">
        <v>19</v>
      </c>
      <c r="G779" t="s">
        <v>20</v>
      </c>
      <c r="H779" s="3">
        <v>2014</v>
      </c>
      <c r="I779" s="7">
        <v>557000000</v>
      </c>
      <c r="J779" t="s">
        <v>1202</v>
      </c>
      <c r="K779" s="4">
        <f>(Q1_Table[[#This Row],[Valuation]]-Q1_Table[[#This Row],[Funding]])/Q1_Table[[#This Row],[Funding]]</f>
        <v>2.5906642728904847</v>
      </c>
    </row>
    <row r="780" spans="1:11" x14ac:dyDescent="0.2">
      <c r="A780" t="s">
        <v>2116</v>
      </c>
      <c r="B780" s="2">
        <v>1000000000</v>
      </c>
      <c r="C780" s="1">
        <v>43949</v>
      </c>
      <c r="D780" t="s">
        <v>17</v>
      </c>
      <c r="E780" t="s">
        <v>641</v>
      </c>
      <c r="F780" t="s">
        <v>642</v>
      </c>
      <c r="G780" t="s">
        <v>14</v>
      </c>
      <c r="H780" s="3">
        <v>2015</v>
      </c>
      <c r="I780" s="7">
        <v>279000000</v>
      </c>
      <c r="J780" t="s">
        <v>2117</v>
      </c>
      <c r="K780" s="4">
        <f>(Q1_Table[[#This Row],[Valuation]]-Q1_Table[[#This Row],[Funding]])/Q1_Table[[#This Row],[Funding]]</f>
        <v>2.5842293906810037</v>
      </c>
    </row>
    <row r="781" spans="1:11" x14ac:dyDescent="0.2">
      <c r="A781" t="s">
        <v>1503</v>
      </c>
      <c r="B781" s="2">
        <v>1000000000</v>
      </c>
      <c r="C781" s="1">
        <v>43430</v>
      </c>
      <c r="D781" t="s">
        <v>46</v>
      </c>
      <c r="E781" t="s">
        <v>581</v>
      </c>
      <c r="F781" t="s">
        <v>13</v>
      </c>
      <c r="G781" t="s">
        <v>14</v>
      </c>
      <c r="H781" s="3">
        <v>2011</v>
      </c>
      <c r="I781" s="7">
        <v>281000000</v>
      </c>
      <c r="J781" t="s">
        <v>1504</v>
      </c>
      <c r="K781" s="4">
        <f>(Q1_Table[[#This Row],[Valuation]]-Q1_Table[[#This Row],[Funding]])/Q1_Table[[#This Row],[Funding]]</f>
        <v>2.5587188612099645</v>
      </c>
    </row>
    <row r="782" spans="1:11" x14ac:dyDescent="0.2">
      <c r="A782" t="s">
        <v>1836</v>
      </c>
      <c r="B782" s="2">
        <v>1000000000</v>
      </c>
      <c r="C782" s="1">
        <v>44411</v>
      </c>
      <c r="D782" t="s">
        <v>36</v>
      </c>
      <c r="E782" t="s">
        <v>28</v>
      </c>
      <c r="F782" t="s">
        <v>19</v>
      </c>
      <c r="G782" t="s">
        <v>20</v>
      </c>
      <c r="H782" s="3">
        <v>2012</v>
      </c>
      <c r="I782" s="7">
        <v>281000000</v>
      </c>
      <c r="J782" t="s">
        <v>1837</v>
      </c>
      <c r="K782" s="4">
        <f>(Q1_Table[[#This Row],[Valuation]]-Q1_Table[[#This Row],[Funding]])/Q1_Table[[#This Row],[Funding]]</f>
        <v>2.5587188612099645</v>
      </c>
    </row>
    <row r="783" spans="1:11" x14ac:dyDescent="0.2">
      <c r="A783" t="s">
        <v>2223</v>
      </c>
      <c r="B783" s="2">
        <v>1000000000</v>
      </c>
      <c r="C783" s="1">
        <v>41557</v>
      </c>
      <c r="D783" t="s">
        <v>201</v>
      </c>
      <c r="E783" t="s">
        <v>28</v>
      </c>
      <c r="F783" t="s">
        <v>19</v>
      </c>
      <c r="G783" t="s">
        <v>20</v>
      </c>
      <c r="H783" s="3">
        <v>2007</v>
      </c>
      <c r="I783" s="7">
        <v>282000000</v>
      </c>
      <c r="J783" t="s">
        <v>2224</v>
      </c>
      <c r="K783" s="4">
        <f>(Q1_Table[[#This Row],[Valuation]]-Q1_Table[[#This Row],[Funding]])/Q1_Table[[#This Row],[Funding]]</f>
        <v>2.5460992907801416</v>
      </c>
    </row>
    <row r="784" spans="1:11" x14ac:dyDescent="0.2">
      <c r="A784" t="s">
        <v>1419</v>
      </c>
      <c r="B784" s="2">
        <v>2000000000</v>
      </c>
      <c r="C784" s="1">
        <v>44335</v>
      </c>
      <c r="D784" t="s">
        <v>27</v>
      </c>
      <c r="E784" t="s">
        <v>482</v>
      </c>
      <c r="F784" t="s">
        <v>19</v>
      </c>
      <c r="G784" t="s">
        <v>20</v>
      </c>
      <c r="H784" s="3">
        <v>2019</v>
      </c>
      <c r="I784" s="7">
        <v>566000000</v>
      </c>
      <c r="J784" t="s">
        <v>1420</v>
      </c>
      <c r="K784" s="4">
        <f>(Q1_Table[[#This Row],[Valuation]]-Q1_Table[[#This Row],[Funding]])/Q1_Table[[#This Row],[Funding]]</f>
        <v>2.5335689045936394</v>
      </c>
    </row>
    <row r="785" spans="1:11" x14ac:dyDescent="0.2">
      <c r="A785" t="s">
        <v>2142</v>
      </c>
      <c r="B785" s="2">
        <v>1000000000</v>
      </c>
      <c r="C785" s="1">
        <v>42187</v>
      </c>
      <c r="D785" t="s">
        <v>213</v>
      </c>
      <c r="E785" t="s">
        <v>12</v>
      </c>
      <c r="F785" t="s">
        <v>13</v>
      </c>
      <c r="G785" t="s">
        <v>14</v>
      </c>
      <c r="H785" s="3">
        <v>2011</v>
      </c>
      <c r="I785" s="7">
        <v>283000000</v>
      </c>
      <c r="J785" t="s">
        <v>2143</v>
      </c>
      <c r="K785" s="4">
        <f>(Q1_Table[[#This Row],[Valuation]]-Q1_Table[[#This Row],[Funding]])/Q1_Table[[#This Row],[Funding]]</f>
        <v>2.5335689045936394</v>
      </c>
    </row>
    <row r="786" spans="1:11" x14ac:dyDescent="0.2">
      <c r="A786" t="s">
        <v>970</v>
      </c>
      <c r="B786" s="2">
        <v>2000000000</v>
      </c>
      <c r="C786" s="1">
        <v>43073</v>
      </c>
      <c r="D786" t="s">
        <v>97</v>
      </c>
      <c r="E786" t="s">
        <v>257</v>
      </c>
      <c r="F786" t="s">
        <v>19</v>
      </c>
      <c r="G786" t="s">
        <v>20</v>
      </c>
      <c r="H786" s="3">
        <v>2007</v>
      </c>
      <c r="I786" s="7">
        <v>568000000</v>
      </c>
      <c r="J786" t="s">
        <v>971</v>
      </c>
      <c r="K786" s="4">
        <f>(Q1_Table[[#This Row],[Valuation]]-Q1_Table[[#This Row],[Funding]])/Q1_Table[[#This Row],[Funding]]</f>
        <v>2.5211267605633805</v>
      </c>
    </row>
    <row r="787" spans="1:11" x14ac:dyDescent="0.2">
      <c r="A787" t="s">
        <v>2152</v>
      </c>
      <c r="B787" s="2">
        <v>1000000000</v>
      </c>
      <c r="C787" s="1">
        <v>44396</v>
      </c>
      <c r="D787" t="s">
        <v>36</v>
      </c>
      <c r="E787" t="s">
        <v>2153</v>
      </c>
      <c r="F787" t="s">
        <v>38</v>
      </c>
      <c r="G787" t="s">
        <v>39</v>
      </c>
      <c r="H787" s="3">
        <v>2015</v>
      </c>
      <c r="I787" s="7">
        <v>284000000</v>
      </c>
      <c r="J787" t="s">
        <v>2154</v>
      </c>
      <c r="K787" s="4">
        <f>(Q1_Table[[#This Row],[Valuation]]-Q1_Table[[#This Row],[Funding]])/Q1_Table[[#This Row],[Funding]]</f>
        <v>2.5211267605633805</v>
      </c>
    </row>
    <row r="788" spans="1:11" x14ac:dyDescent="0.2">
      <c r="A788" t="s">
        <v>1382</v>
      </c>
      <c r="B788" s="2">
        <v>2000000000</v>
      </c>
      <c r="C788" s="1">
        <v>44313</v>
      </c>
      <c r="D788" t="s">
        <v>97</v>
      </c>
      <c r="E788" t="s">
        <v>31</v>
      </c>
      <c r="F788" t="s">
        <v>32</v>
      </c>
      <c r="G788" t="s">
        <v>33</v>
      </c>
      <c r="H788" s="3">
        <v>2014</v>
      </c>
      <c r="I788" s="7">
        <v>569000000</v>
      </c>
      <c r="J788" t="s">
        <v>1383</v>
      </c>
      <c r="K788" s="4">
        <f>(Q1_Table[[#This Row],[Valuation]]-Q1_Table[[#This Row],[Funding]])/Q1_Table[[#This Row],[Funding]]</f>
        <v>2.5149384885764499</v>
      </c>
    </row>
    <row r="789" spans="1:11" x14ac:dyDescent="0.2">
      <c r="A789" t="s">
        <v>1415</v>
      </c>
      <c r="B789" s="2">
        <v>2000000000</v>
      </c>
      <c r="C789" s="1">
        <v>44431</v>
      </c>
      <c r="D789" t="s">
        <v>27</v>
      </c>
      <c r="E789" t="s">
        <v>1416</v>
      </c>
      <c r="F789" t="s">
        <v>1417</v>
      </c>
      <c r="G789" t="s">
        <v>1195</v>
      </c>
      <c r="H789" s="3">
        <v>2018</v>
      </c>
      <c r="I789" s="7">
        <v>570000000</v>
      </c>
      <c r="J789" t="s">
        <v>1418</v>
      </c>
      <c r="K789" s="4">
        <f>(Q1_Table[[#This Row],[Valuation]]-Q1_Table[[#This Row],[Funding]])/Q1_Table[[#This Row],[Funding]]</f>
        <v>2.5087719298245612</v>
      </c>
    </row>
    <row r="790" spans="1:11" x14ac:dyDescent="0.2">
      <c r="A790" t="s">
        <v>2268</v>
      </c>
      <c r="B790" s="2">
        <v>1000000000</v>
      </c>
      <c r="C790" s="1">
        <v>44390</v>
      </c>
      <c r="D790" t="s">
        <v>27</v>
      </c>
      <c r="F790" t="s">
        <v>465</v>
      </c>
      <c r="G790" t="s">
        <v>14</v>
      </c>
      <c r="H790" s="3">
        <v>2014</v>
      </c>
      <c r="I790" s="7">
        <v>285000000</v>
      </c>
      <c r="J790" t="s">
        <v>2269</v>
      </c>
      <c r="K790" s="4">
        <f>(Q1_Table[[#This Row],[Valuation]]-Q1_Table[[#This Row],[Funding]])/Q1_Table[[#This Row],[Funding]]</f>
        <v>2.5087719298245612</v>
      </c>
    </row>
    <row r="791" spans="1:11" x14ac:dyDescent="0.2">
      <c r="A791" t="s">
        <v>256</v>
      </c>
      <c r="B791" s="2">
        <v>7000000000</v>
      </c>
      <c r="C791" s="1">
        <v>43598</v>
      </c>
      <c r="D791" t="s">
        <v>49</v>
      </c>
      <c r="E791" t="s">
        <v>257</v>
      </c>
      <c r="F791" t="s">
        <v>19</v>
      </c>
      <c r="G791" t="s">
        <v>20</v>
      </c>
      <c r="H791" s="3">
        <v>2011</v>
      </c>
      <c r="I791" s="7">
        <v>2000000000</v>
      </c>
      <c r="J791" t="s">
        <v>258</v>
      </c>
      <c r="K791" s="4">
        <f>(Q1_Table[[#This Row],[Valuation]]-Q1_Table[[#This Row],[Funding]])/Q1_Table[[#This Row],[Funding]]</f>
        <v>2.5</v>
      </c>
    </row>
    <row r="792" spans="1:11" x14ac:dyDescent="0.2">
      <c r="A792" t="s">
        <v>272</v>
      </c>
      <c r="B792" s="2">
        <v>7000000000</v>
      </c>
      <c r="C792" s="1">
        <v>43117</v>
      </c>
      <c r="D792" t="s">
        <v>23</v>
      </c>
      <c r="E792" t="s">
        <v>12</v>
      </c>
      <c r="F792" t="s">
        <v>13</v>
      </c>
      <c r="G792" t="s">
        <v>14</v>
      </c>
      <c r="H792" s="3">
        <v>2011</v>
      </c>
      <c r="I792" s="7">
        <v>2000000000</v>
      </c>
      <c r="J792" t="s">
        <v>273</v>
      </c>
      <c r="K792" s="4">
        <f>(Q1_Table[[#This Row],[Valuation]]-Q1_Table[[#This Row],[Funding]])/Q1_Table[[#This Row],[Funding]]</f>
        <v>2.5</v>
      </c>
    </row>
    <row r="793" spans="1:11" x14ac:dyDescent="0.2">
      <c r="A793" t="s">
        <v>1687</v>
      </c>
      <c r="B793" s="2">
        <v>1000000000</v>
      </c>
      <c r="C793" s="1">
        <v>44586</v>
      </c>
      <c r="D793" t="s">
        <v>11</v>
      </c>
      <c r="E793" t="s">
        <v>820</v>
      </c>
      <c r="F793" t="s">
        <v>19</v>
      </c>
      <c r="G793" t="s">
        <v>20</v>
      </c>
      <c r="H793" s="3">
        <v>2013</v>
      </c>
      <c r="I793" s="7">
        <v>286000000</v>
      </c>
      <c r="J793" t="s">
        <v>1688</v>
      </c>
      <c r="K793" s="4">
        <f>(Q1_Table[[#This Row],[Valuation]]-Q1_Table[[#This Row],[Funding]])/Q1_Table[[#This Row],[Funding]]</f>
        <v>2.4965034965034967</v>
      </c>
    </row>
    <row r="794" spans="1:11" x14ac:dyDescent="0.2">
      <c r="A794" t="s">
        <v>646</v>
      </c>
      <c r="B794" s="2">
        <v>3000000000</v>
      </c>
      <c r="C794" s="1">
        <v>41421</v>
      </c>
      <c r="D794" t="s">
        <v>36</v>
      </c>
      <c r="E794" t="s">
        <v>28</v>
      </c>
      <c r="F794" t="s">
        <v>19</v>
      </c>
      <c r="G794" t="s">
        <v>20</v>
      </c>
      <c r="H794" s="3">
        <v>2005</v>
      </c>
      <c r="I794" s="7">
        <v>859000000</v>
      </c>
      <c r="J794" t="s">
        <v>647</v>
      </c>
      <c r="K794" s="4">
        <f>(Q1_Table[[#This Row],[Valuation]]-Q1_Table[[#This Row],[Funding]])/Q1_Table[[#This Row],[Funding]]</f>
        <v>2.4924330616996508</v>
      </c>
    </row>
    <row r="795" spans="1:11" x14ac:dyDescent="0.2">
      <c r="A795" t="s">
        <v>1708</v>
      </c>
      <c r="B795" s="2">
        <v>1000000000</v>
      </c>
      <c r="C795" s="1">
        <v>44606</v>
      </c>
      <c r="D795" t="s">
        <v>17</v>
      </c>
      <c r="E795" t="s">
        <v>18</v>
      </c>
      <c r="F795" t="s">
        <v>19</v>
      </c>
      <c r="G795" t="s">
        <v>20</v>
      </c>
      <c r="H795" s="3">
        <v>2018</v>
      </c>
      <c r="I795" s="7">
        <v>287000000</v>
      </c>
      <c r="J795" t="s">
        <v>1709</v>
      </c>
      <c r="K795" s="4">
        <f>(Q1_Table[[#This Row],[Valuation]]-Q1_Table[[#This Row],[Funding]])/Q1_Table[[#This Row],[Funding]]</f>
        <v>2.484320557491289</v>
      </c>
    </row>
    <row r="796" spans="1:11" x14ac:dyDescent="0.2">
      <c r="A796" t="s">
        <v>1906</v>
      </c>
      <c r="B796" s="2">
        <v>1000000000</v>
      </c>
      <c r="C796" s="1">
        <v>44454</v>
      </c>
      <c r="D796" t="s">
        <v>23</v>
      </c>
      <c r="F796" t="s">
        <v>465</v>
      </c>
      <c r="G796" t="s">
        <v>14</v>
      </c>
      <c r="H796" s="3">
        <v>2012</v>
      </c>
      <c r="I796" s="7">
        <v>288000000</v>
      </c>
      <c r="J796" t="s">
        <v>1907</v>
      </c>
      <c r="K796" s="4">
        <f>(Q1_Table[[#This Row],[Valuation]]-Q1_Table[[#This Row],[Funding]])/Q1_Table[[#This Row],[Funding]]</f>
        <v>2.4722222222222223</v>
      </c>
    </row>
    <row r="797" spans="1:11" x14ac:dyDescent="0.2">
      <c r="A797" t="s">
        <v>1161</v>
      </c>
      <c r="B797" s="2">
        <v>2000000000</v>
      </c>
      <c r="C797" s="1">
        <v>44389</v>
      </c>
      <c r="D797" t="s">
        <v>23</v>
      </c>
      <c r="E797" t="s">
        <v>1162</v>
      </c>
      <c r="F797" t="s">
        <v>1163</v>
      </c>
      <c r="G797" t="s">
        <v>14</v>
      </c>
      <c r="H797" s="3">
        <v>2015</v>
      </c>
      <c r="I797" s="7">
        <v>577000000</v>
      </c>
      <c r="J797" t="s">
        <v>1164</v>
      </c>
      <c r="K797" s="4">
        <f>(Q1_Table[[#This Row],[Valuation]]-Q1_Table[[#This Row],[Funding]])/Q1_Table[[#This Row],[Funding]]</f>
        <v>2.4662045060658579</v>
      </c>
    </row>
    <row r="798" spans="1:11" x14ac:dyDescent="0.2">
      <c r="A798" t="s">
        <v>1768</v>
      </c>
      <c r="B798" s="2">
        <v>1000000000</v>
      </c>
      <c r="C798" s="1">
        <v>44497</v>
      </c>
      <c r="D798" t="s">
        <v>52</v>
      </c>
      <c r="E798" t="s">
        <v>516</v>
      </c>
      <c r="F798" t="s">
        <v>19</v>
      </c>
      <c r="G798" t="s">
        <v>20</v>
      </c>
      <c r="H798" s="3">
        <v>2016</v>
      </c>
      <c r="I798" s="7">
        <v>291000000</v>
      </c>
      <c r="J798" t="s">
        <v>1769</v>
      </c>
      <c r="K798" s="4">
        <f>(Q1_Table[[#This Row],[Valuation]]-Q1_Table[[#This Row],[Funding]])/Q1_Table[[#This Row],[Funding]]</f>
        <v>2.4364261168384878</v>
      </c>
    </row>
    <row r="799" spans="1:11" x14ac:dyDescent="0.2">
      <c r="A799" t="s">
        <v>1895</v>
      </c>
      <c r="B799" s="2">
        <v>1000000000</v>
      </c>
      <c r="C799" s="1">
        <v>44404</v>
      </c>
      <c r="D799" t="s">
        <v>27</v>
      </c>
      <c r="E799" t="s">
        <v>198</v>
      </c>
      <c r="F799" t="s">
        <v>19</v>
      </c>
      <c r="G799" t="s">
        <v>20</v>
      </c>
      <c r="H799" s="3">
        <v>2016</v>
      </c>
      <c r="I799" s="7">
        <v>292000000</v>
      </c>
      <c r="J799" t="s">
        <v>1896</v>
      </c>
      <c r="K799" s="4">
        <f>(Q1_Table[[#This Row],[Valuation]]-Q1_Table[[#This Row],[Funding]])/Q1_Table[[#This Row],[Funding]]</f>
        <v>2.4246575342465753</v>
      </c>
    </row>
    <row r="800" spans="1:11" x14ac:dyDescent="0.2">
      <c r="A800" t="s">
        <v>2041</v>
      </c>
      <c r="B800" s="2">
        <v>1000000000</v>
      </c>
      <c r="C800" s="1">
        <v>42157</v>
      </c>
      <c r="D800" t="s">
        <v>11</v>
      </c>
      <c r="E800" t="s">
        <v>42</v>
      </c>
      <c r="F800" t="s">
        <v>43</v>
      </c>
      <c r="G800" t="s">
        <v>33</v>
      </c>
      <c r="H800" s="3">
        <v>2013</v>
      </c>
      <c r="I800" s="7">
        <v>292000000</v>
      </c>
      <c r="J800" t="s">
        <v>2042</v>
      </c>
      <c r="K800" s="4">
        <f>(Q1_Table[[#This Row],[Valuation]]-Q1_Table[[#This Row],[Funding]])/Q1_Table[[#This Row],[Funding]]</f>
        <v>2.4246575342465753</v>
      </c>
    </row>
    <row r="801" spans="1:11" x14ac:dyDescent="0.2">
      <c r="A801" t="s">
        <v>2423</v>
      </c>
      <c r="B801" s="2">
        <v>1000000000</v>
      </c>
      <c r="C801" s="1">
        <v>44468</v>
      </c>
      <c r="D801" t="s">
        <v>68</v>
      </c>
      <c r="E801" t="s">
        <v>69</v>
      </c>
      <c r="F801" t="s">
        <v>70</v>
      </c>
      <c r="G801" t="s">
        <v>14</v>
      </c>
      <c r="H801" s="3">
        <v>2014</v>
      </c>
      <c r="I801" s="7">
        <v>292000000</v>
      </c>
      <c r="J801" t="s">
        <v>2424</v>
      </c>
      <c r="K801" s="4">
        <f>(Q1_Table[[#This Row],[Valuation]]-Q1_Table[[#This Row],[Funding]])/Q1_Table[[#This Row],[Funding]]</f>
        <v>2.4246575342465753</v>
      </c>
    </row>
    <row r="802" spans="1:11" x14ac:dyDescent="0.2">
      <c r="A802" t="s">
        <v>2240</v>
      </c>
      <c r="B802" s="2">
        <v>1000000000</v>
      </c>
      <c r="C802" s="1">
        <v>43634</v>
      </c>
      <c r="D802" t="s">
        <v>11</v>
      </c>
      <c r="E802" t="s">
        <v>315</v>
      </c>
      <c r="F802" t="s">
        <v>316</v>
      </c>
      <c r="G802" t="s">
        <v>33</v>
      </c>
      <c r="H802" s="3">
        <v>2016</v>
      </c>
      <c r="I802" s="7">
        <v>293000000</v>
      </c>
      <c r="J802" t="s">
        <v>2241</v>
      </c>
      <c r="K802" s="4">
        <f>(Q1_Table[[#This Row],[Valuation]]-Q1_Table[[#This Row],[Funding]])/Q1_Table[[#This Row],[Funding]]</f>
        <v>2.4129692832764507</v>
      </c>
    </row>
    <row r="803" spans="1:11" x14ac:dyDescent="0.2">
      <c r="A803" t="s">
        <v>753</v>
      </c>
      <c r="B803" s="2">
        <v>3000000000</v>
      </c>
      <c r="C803" s="1">
        <v>43571</v>
      </c>
      <c r="D803" t="s">
        <v>17</v>
      </c>
      <c r="E803" t="s">
        <v>754</v>
      </c>
      <c r="F803" t="s">
        <v>19</v>
      </c>
      <c r="G803" t="s">
        <v>20</v>
      </c>
      <c r="H803" s="3">
        <v>2011</v>
      </c>
      <c r="I803" s="7">
        <v>880000000</v>
      </c>
      <c r="J803" t="s">
        <v>755</v>
      </c>
      <c r="K803" s="4">
        <f>(Q1_Table[[#This Row],[Valuation]]-Q1_Table[[#This Row],[Funding]])/Q1_Table[[#This Row],[Funding]]</f>
        <v>2.4090909090909092</v>
      </c>
    </row>
    <row r="804" spans="1:11" x14ac:dyDescent="0.2">
      <c r="A804" t="s">
        <v>1436</v>
      </c>
      <c r="B804" s="2">
        <v>2000000000</v>
      </c>
      <c r="C804" s="1">
        <v>44494</v>
      </c>
      <c r="D804" t="s">
        <v>156</v>
      </c>
      <c r="E804" t="s">
        <v>208</v>
      </c>
      <c r="F804" t="s">
        <v>149</v>
      </c>
      <c r="G804" t="s">
        <v>33</v>
      </c>
      <c r="H804" s="3">
        <v>2018</v>
      </c>
      <c r="I804" s="7">
        <v>587000000</v>
      </c>
      <c r="J804" t="s">
        <v>1437</v>
      </c>
      <c r="K804" s="4">
        <f>(Q1_Table[[#This Row],[Valuation]]-Q1_Table[[#This Row],[Funding]])/Q1_Table[[#This Row],[Funding]]</f>
        <v>2.4071550255536627</v>
      </c>
    </row>
    <row r="805" spans="1:11" x14ac:dyDescent="0.2">
      <c r="A805" t="s">
        <v>2031</v>
      </c>
      <c r="B805" s="2">
        <v>1000000000</v>
      </c>
      <c r="C805" s="1">
        <v>44495</v>
      </c>
      <c r="D805" t="s">
        <v>11</v>
      </c>
      <c r="E805" t="s">
        <v>101</v>
      </c>
      <c r="F805" t="s">
        <v>19</v>
      </c>
      <c r="G805" t="s">
        <v>20</v>
      </c>
      <c r="H805" s="3">
        <v>2011</v>
      </c>
      <c r="I805" s="7">
        <v>294000000</v>
      </c>
      <c r="J805" t="s">
        <v>2032</v>
      </c>
      <c r="K805" s="4">
        <f>(Q1_Table[[#This Row],[Valuation]]-Q1_Table[[#This Row],[Funding]])/Q1_Table[[#This Row],[Funding]]</f>
        <v>2.4013605442176869</v>
      </c>
    </row>
    <row r="806" spans="1:11" x14ac:dyDescent="0.2">
      <c r="A806" t="s">
        <v>2125</v>
      </c>
      <c r="B806" s="2">
        <v>1000000000</v>
      </c>
      <c r="C806" s="1">
        <v>44495</v>
      </c>
      <c r="D806" t="s">
        <v>46</v>
      </c>
      <c r="E806" t="s">
        <v>101</v>
      </c>
      <c r="F806" t="s">
        <v>19</v>
      </c>
      <c r="G806" t="s">
        <v>20</v>
      </c>
      <c r="H806" s="3">
        <v>2015</v>
      </c>
      <c r="I806" s="7">
        <v>294000000</v>
      </c>
      <c r="J806" t="s">
        <v>2126</v>
      </c>
      <c r="K806" s="4">
        <f>(Q1_Table[[#This Row],[Valuation]]-Q1_Table[[#This Row],[Funding]])/Q1_Table[[#This Row],[Funding]]</f>
        <v>2.4013605442176869</v>
      </c>
    </row>
    <row r="807" spans="1:11" x14ac:dyDescent="0.2">
      <c r="A807" t="s">
        <v>1285</v>
      </c>
      <c r="B807" s="2">
        <v>2000000000</v>
      </c>
      <c r="C807" s="1">
        <v>44368</v>
      </c>
      <c r="D807" t="s">
        <v>46</v>
      </c>
      <c r="E807" t="s">
        <v>208</v>
      </c>
      <c r="F807" t="s">
        <v>149</v>
      </c>
      <c r="G807" t="s">
        <v>33</v>
      </c>
      <c r="H807" s="3">
        <v>2016</v>
      </c>
      <c r="I807" s="7">
        <v>593000000</v>
      </c>
      <c r="J807" t="s">
        <v>1286</v>
      </c>
      <c r="K807" s="4">
        <f>(Q1_Table[[#This Row],[Valuation]]-Q1_Table[[#This Row],[Funding]])/Q1_Table[[#This Row],[Funding]]</f>
        <v>2.3726812816188869</v>
      </c>
    </row>
    <row r="808" spans="1:11" x14ac:dyDescent="0.2">
      <c r="A808" t="s">
        <v>941</v>
      </c>
      <c r="B808" s="2">
        <v>2000000000</v>
      </c>
      <c r="C808" s="1">
        <v>43647</v>
      </c>
      <c r="D808" t="s">
        <v>17</v>
      </c>
      <c r="E808" t="s">
        <v>24</v>
      </c>
      <c r="F808" t="s">
        <v>13</v>
      </c>
      <c r="G808" t="s">
        <v>14</v>
      </c>
      <c r="H808" s="3">
        <v>2012</v>
      </c>
      <c r="I808" s="7">
        <v>594000000</v>
      </c>
      <c r="J808" t="s">
        <v>942</v>
      </c>
      <c r="K808" s="4">
        <f>(Q1_Table[[#This Row],[Valuation]]-Q1_Table[[#This Row],[Funding]])/Q1_Table[[#This Row],[Funding]]</f>
        <v>2.3670033670033672</v>
      </c>
    </row>
    <row r="809" spans="1:11" x14ac:dyDescent="0.2">
      <c r="A809" t="s">
        <v>2128</v>
      </c>
      <c r="B809" s="2">
        <v>1000000000</v>
      </c>
      <c r="C809" s="1">
        <v>44587</v>
      </c>
      <c r="D809" t="s">
        <v>36</v>
      </c>
      <c r="E809" t="s">
        <v>101</v>
      </c>
      <c r="F809" t="s">
        <v>19</v>
      </c>
      <c r="G809" t="s">
        <v>20</v>
      </c>
      <c r="H809" s="3">
        <v>2012</v>
      </c>
      <c r="I809" s="7">
        <v>299000000</v>
      </c>
      <c r="J809" t="s">
        <v>2129</v>
      </c>
      <c r="K809" s="4">
        <f>(Q1_Table[[#This Row],[Valuation]]-Q1_Table[[#This Row],[Funding]])/Q1_Table[[#This Row],[Funding]]</f>
        <v>2.3444816053511706</v>
      </c>
    </row>
    <row r="810" spans="1:11" x14ac:dyDescent="0.2">
      <c r="A810" t="s">
        <v>2220</v>
      </c>
      <c r="B810" s="2">
        <v>1000000000</v>
      </c>
      <c r="C810" s="1">
        <v>44244</v>
      </c>
      <c r="D810" t="s">
        <v>124</v>
      </c>
      <c r="E810" t="s">
        <v>2221</v>
      </c>
      <c r="F810" t="s">
        <v>19</v>
      </c>
      <c r="G810" t="s">
        <v>20</v>
      </c>
      <c r="H810" s="3">
        <v>2014</v>
      </c>
      <c r="I810" s="7">
        <v>299000000</v>
      </c>
      <c r="J810" t="s">
        <v>2222</v>
      </c>
      <c r="K810" s="4">
        <f>(Q1_Table[[#This Row],[Valuation]]-Q1_Table[[#This Row],[Funding]])/Q1_Table[[#This Row],[Funding]]</f>
        <v>2.3444816053511706</v>
      </c>
    </row>
    <row r="811" spans="1:11" x14ac:dyDescent="0.2">
      <c r="A811" t="s">
        <v>1269</v>
      </c>
      <c r="B811" s="2">
        <v>2000000000</v>
      </c>
      <c r="C811" s="1">
        <v>44624</v>
      </c>
      <c r="D811" t="s">
        <v>133</v>
      </c>
      <c r="E811" t="s">
        <v>1270</v>
      </c>
      <c r="F811" t="s">
        <v>149</v>
      </c>
      <c r="G811" t="s">
        <v>33</v>
      </c>
      <c r="H811" s="3">
        <v>2011</v>
      </c>
      <c r="I811" s="7">
        <v>599000000</v>
      </c>
      <c r="J811" t="s">
        <v>1271</v>
      </c>
      <c r="K811" s="4">
        <f>(Q1_Table[[#This Row],[Valuation]]-Q1_Table[[#This Row],[Funding]])/Q1_Table[[#This Row],[Funding]]</f>
        <v>2.33889816360601</v>
      </c>
    </row>
    <row r="812" spans="1:11" x14ac:dyDescent="0.2">
      <c r="A812" t="s">
        <v>155</v>
      </c>
      <c r="B812" s="2">
        <v>10000000000</v>
      </c>
      <c r="C812" s="1">
        <v>43368</v>
      </c>
      <c r="D812" t="s">
        <v>156</v>
      </c>
      <c r="E812" t="s">
        <v>157</v>
      </c>
      <c r="F812" t="s">
        <v>70</v>
      </c>
      <c r="G812" t="s">
        <v>14</v>
      </c>
      <c r="H812" s="3">
        <v>2012</v>
      </c>
      <c r="I812" s="7">
        <v>3000000000</v>
      </c>
      <c r="J812" t="s">
        <v>158</v>
      </c>
      <c r="K812" s="4">
        <f>(Q1_Table[[#This Row],[Valuation]]-Q1_Table[[#This Row],[Funding]])/Q1_Table[[#This Row],[Funding]]</f>
        <v>2.3333333333333335</v>
      </c>
    </row>
    <row r="813" spans="1:11" x14ac:dyDescent="0.2">
      <c r="A813" t="s">
        <v>151</v>
      </c>
      <c r="B813" s="2">
        <v>10000000000</v>
      </c>
      <c r="C813" s="1">
        <v>43299</v>
      </c>
      <c r="D813" t="s">
        <v>68</v>
      </c>
      <c r="E813" t="s">
        <v>12</v>
      </c>
      <c r="F813" t="s">
        <v>13</v>
      </c>
      <c r="G813" t="s">
        <v>14</v>
      </c>
      <c r="H813" s="3">
        <v>2014</v>
      </c>
      <c r="I813" s="7">
        <v>3000000000</v>
      </c>
      <c r="J813" t="s">
        <v>152</v>
      </c>
      <c r="K813" s="4">
        <f>(Q1_Table[[#This Row],[Valuation]]-Q1_Table[[#This Row],[Funding]])/Q1_Table[[#This Row],[Funding]]</f>
        <v>2.3333333333333335</v>
      </c>
    </row>
    <row r="814" spans="1:11" x14ac:dyDescent="0.2">
      <c r="A814" t="s">
        <v>2001</v>
      </c>
      <c r="B814" s="2">
        <v>1000000000</v>
      </c>
      <c r="C814" s="1">
        <v>42289</v>
      </c>
      <c r="D814" t="s">
        <v>36</v>
      </c>
      <c r="E814" t="s">
        <v>12</v>
      </c>
      <c r="F814" t="s">
        <v>13</v>
      </c>
      <c r="G814" t="s">
        <v>14</v>
      </c>
      <c r="H814" s="3">
        <v>2014</v>
      </c>
      <c r="I814" s="7">
        <v>300000000</v>
      </c>
      <c r="J814" t="s">
        <v>2002</v>
      </c>
      <c r="K814" s="4">
        <f>(Q1_Table[[#This Row],[Valuation]]-Q1_Table[[#This Row],[Funding]])/Q1_Table[[#This Row],[Funding]]</f>
        <v>2.3333333333333335</v>
      </c>
    </row>
    <row r="815" spans="1:11" x14ac:dyDescent="0.2">
      <c r="A815" t="s">
        <v>2230</v>
      </c>
      <c r="B815" s="2">
        <v>1000000000</v>
      </c>
      <c r="C815" s="1">
        <v>43054</v>
      </c>
      <c r="D815" t="s">
        <v>213</v>
      </c>
      <c r="E815" t="s">
        <v>12</v>
      </c>
      <c r="F815" t="s">
        <v>13</v>
      </c>
      <c r="G815" t="s">
        <v>14</v>
      </c>
      <c r="H815" s="3">
        <v>2013</v>
      </c>
      <c r="I815" s="7">
        <v>300000000</v>
      </c>
      <c r="J815" t="s">
        <v>2231</v>
      </c>
      <c r="K815" s="4">
        <f>(Q1_Table[[#This Row],[Valuation]]-Q1_Table[[#This Row],[Funding]])/Q1_Table[[#This Row],[Funding]]</f>
        <v>2.3333333333333335</v>
      </c>
    </row>
    <row r="816" spans="1:11" x14ac:dyDescent="0.2">
      <c r="A816" t="s">
        <v>1862</v>
      </c>
      <c r="B816" s="2">
        <v>1000000000</v>
      </c>
      <c r="C816" s="1">
        <v>44371</v>
      </c>
      <c r="D816" t="s">
        <v>701</v>
      </c>
      <c r="E816" t="s">
        <v>24</v>
      </c>
      <c r="F816" t="s">
        <v>13</v>
      </c>
      <c r="G816" t="s">
        <v>14</v>
      </c>
      <c r="H816" s="3">
        <v>2019</v>
      </c>
      <c r="I816" s="7">
        <v>300000000</v>
      </c>
      <c r="J816" t="s">
        <v>1863</v>
      </c>
      <c r="K816" s="4">
        <f>(Q1_Table[[#This Row],[Valuation]]-Q1_Table[[#This Row],[Funding]])/Q1_Table[[#This Row],[Funding]]</f>
        <v>2.3333333333333335</v>
      </c>
    </row>
    <row r="817" spans="1:11" x14ac:dyDescent="0.2">
      <c r="A817" t="s">
        <v>2172</v>
      </c>
      <c r="B817" s="2">
        <v>1000000000</v>
      </c>
      <c r="C817" s="1">
        <v>43244</v>
      </c>
      <c r="D817" t="s">
        <v>68</v>
      </c>
      <c r="E817" t="s">
        <v>12</v>
      </c>
      <c r="F817" t="s">
        <v>13</v>
      </c>
      <c r="G817" t="s">
        <v>14</v>
      </c>
      <c r="H817" s="3">
        <v>2010</v>
      </c>
      <c r="I817" s="7">
        <v>302000000</v>
      </c>
      <c r="J817" t="s">
        <v>2173</v>
      </c>
      <c r="K817" s="4">
        <f>(Q1_Table[[#This Row],[Valuation]]-Q1_Table[[#This Row],[Funding]])/Q1_Table[[#This Row],[Funding]]</f>
        <v>2.3112582781456954</v>
      </c>
    </row>
    <row r="818" spans="1:11" x14ac:dyDescent="0.2">
      <c r="A818" t="s">
        <v>1641</v>
      </c>
      <c r="B818" s="2">
        <v>1000000000</v>
      </c>
      <c r="C818" s="1">
        <v>44300</v>
      </c>
      <c r="D818" t="s">
        <v>213</v>
      </c>
      <c r="E818" t="s">
        <v>28</v>
      </c>
      <c r="F818" t="s">
        <v>19</v>
      </c>
      <c r="G818" t="s">
        <v>20</v>
      </c>
      <c r="H818" s="3">
        <v>2015</v>
      </c>
      <c r="I818" s="7">
        <v>303000000</v>
      </c>
      <c r="J818" t="s">
        <v>1642</v>
      </c>
      <c r="K818" s="4">
        <f>(Q1_Table[[#This Row],[Valuation]]-Q1_Table[[#This Row],[Funding]])/Q1_Table[[#This Row],[Funding]]</f>
        <v>2.3003300330033003</v>
      </c>
    </row>
    <row r="819" spans="1:11" x14ac:dyDescent="0.2">
      <c r="A819" t="s">
        <v>1915</v>
      </c>
      <c r="B819" s="2">
        <v>1000000000</v>
      </c>
      <c r="C819" s="1">
        <v>44487</v>
      </c>
      <c r="D819" t="s">
        <v>36</v>
      </c>
      <c r="E819" t="s">
        <v>208</v>
      </c>
      <c r="F819" t="s">
        <v>149</v>
      </c>
      <c r="G819" t="s">
        <v>33</v>
      </c>
      <c r="H819" s="3">
        <v>2017</v>
      </c>
      <c r="I819" s="7">
        <v>304000000</v>
      </c>
      <c r="J819" t="s">
        <v>1916</v>
      </c>
      <c r="K819" s="4">
        <f>(Q1_Table[[#This Row],[Valuation]]-Q1_Table[[#This Row],[Funding]])/Q1_Table[[#This Row],[Funding]]</f>
        <v>2.2894736842105261</v>
      </c>
    </row>
    <row r="820" spans="1:11" x14ac:dyDescent="0.2">
      <c r="A820" t="s">
        <v>2088</v>
      </c>
      <c r="B820" s="2">
        <v>1000000000</v>
      </c>
      <c r="C820" s="1">
        <v>44299</v>
      </c>
      <c r="D820" t="s">
        <v>27</v>
      </c>
      <c r="E820" t="s">
        <v>246</v>
      </c>
      <c r="F820" t="s">
        <v>19</v>
      </c>
      <c r="G820" t="s">
        <v>20</v>
      </c>
      <c r="H820" s="3">
        <v>2016</v>
      </c>
      <c r="I820" s="7">
        <v>305000000</v>
      </c>
      <c r="J820" t="s">
        <v>2089</v>
      </c>
      <c r="K820" s="4">
        <f>(Q1_Table[[#This Row],[Valuation]]-Q1_Table[[#This Row],[Funding]])/Q1_Table[[#This Row],[Funding]]</f>
        <v>2.278688524590164</v>
      </c>
    </row>
    <row r="821" spans="1:11" x14ac:dyDescent="0.2">
      <c r="A821" t="s">
        <v>1167</v>
      </c>
      <c r="B821" s="2">
        <v>2000000000</v>
      </c>
      <c r="C821" s="1">
        <v>44588</v>
      </c>
      <c r="D821" t="s">
        <v>23</v>
      </c>
      <c r="E821" t="s">
        <v>69</v>
      </c>
      <c r="F821" t="s">
        <v>70</v>
      </c>
      <c r="G821" t="s">
        <v>14</v>
      </c>
      <c r="H821" s="3">
        <v>2018</v>
      </c>
      <c r="I821" s="7">
        <v>612000000</v>
      </c>
      <c r="J821" t="s">
        <v>1168</v>
      </c>
      <c r="K821" s="4">
        <f>(Q1_Table[[#This Row],[Valuation]]-Q1_Table[[#This Row],[Funding]])/Q1_Table[[#This Row],[Funding]]</f>
        <v>2.2679738562091503</v>
      </c>
    </row>
    <row r="822" spans="1:11" x14ac:dyDescent="0.2">
      <c r="A822" t="s">
        <v>2204</v>
      </c>
      <c r="B822" s="2">
        <v>1000000000</v>
      </c>
      <c r="C822" s="1">
        <v>43615</v>
      </c>
      <c r="D822" t="s">
        <v>68</v>
      </c>
      <c r="E822" t="s">
        <v>12</v>
      </c>
      <c r="F822" t="s">
        <v>13</v>
      </c>
      <c r="G822" t="s">
        <v>14</v>
      </c>
      <c r="H822" s="3">
        <v>2014</v>
      </c>
      <c r="I822" s="7">
        <v>306000000</v>
      </c>
      <c r="J822" t="s">
        <v>2205</v>
      </c>
      <c r="K822" s="4">
        <f>(Q1_Table[[#This Row],[Valuation]]-Q1_Table[[#This Row],[Funding]])/Q1_Table[[#This Row],[Funding]]</f>
        <v>2.2679738562091503</v>
      </c>
    </row>
    <row r="823" spans="1:11" x14ac:dyDescent="0.2">
      <c r="A823" t="s">
        <v>891</v>
      </c>
      <c r="B823" s="2">
        <v>3000000000</v>
      </c>
      <c r="C823" s="1">
        <v>43529</v>
      </c>
      <c r="D823" t="s">
        <v>27</v>
      </c>
      <c r="E823" t="s">
        <v>208</v>
      </c>
      <c r="F823" t="s">
        <v>149</v>
      </c>
      <c r="G823" t="s">
        <v>33</v>
      </c>
      <c r="H823" s="3">
        <v>2014</v>
      </c>
      <c r="I823" s="7">
        <v>919000000</v>
      </c>
      <c r="J823" t="s">
        <v>892</v>
      </c>
      <c r="K823" s="4">
        <f>(Q1_Table[[#This Row],[Valuation]]-Q1_Table[[#This Row],[Funding]])/Q1_Table[[#This Row],[Funding]]</f>
        <v>2.2644178454842221</v>
      </c>
    </row>
    <row r="824" spans="1:11" x14ac:dyDescent="0.2">
      <c r="A824" t="s">
        <v>1380</v>
      </c>
      <c r="B824" s="2">
        <v>2000000000</v>
      </c>
      <c r="C824" s="1">
        <v>43970</v>
      </c>
      <c r="D824" t="s">
        <v>213</v>
      </c>
      <c r="E824" t="s">
        <v>12</v>
      </c>
      <c r="F824" t="s">
        <v>13</v>
      </c>
      <c r="G824" t="s">
        <v>14</v>
      </c>
      <c r="H824" s="3">
        <v>2014</v>
      </c>
      <c r="I824" s="7">
        <v>614000000</v>
      </c>
      <c r="J824" t="s">
        <v>1381</v>
      </c>
      <c r="K824" s="4">
        <f>(Q1_Table[[#This Row],[Valuation]]-Q1_Table[[#This Row],[Funding]])/Q1_Table[[#This Row],[Funding]]</f>
        <v>2.2573289902280131</v>
      </c>
    </row>
    <row r="825" spans="1:11" x14ac:dyDescent="0.2">
      <c r="A825" t="s">
        <v>1956</v>
      </c>
      <c r="B825" s="2">
        <v>1000000000</v>
      </c>
      <c r="C825" s="1">
        <v>44635</v>
      </c>
      <c r="D825" t="s">
        <v>36</v>
      </c>
      <c r="E825" t="s">
        <v>1957</v>
      </c>
      <c r="F825" t="s">
        <v>149</v>
      </c>
      <c r="G825" t="s">
        <v>33</v>
      </c>
      <c r="H825" s="3">
        <v>2014</v>
      </c>
      <c r="I825" s="7">
        <v>307000000</v>
      </c>
      <c r="J825" t="s">
        <v>1958</v>
      </c>
      <c r="K825" s="4">
        <f>(Q1_Table[[#This Row],[Valuation]]-Q1_Table[[#This Row],[Funding]])/Q1_Table[[#This Row],[Funding]]</f>
        <v>2.2573289902280131</v>
      </c>
    </row>
    <row r="826" spans="1:11" x14ac:dyDescent="0.2">
      <c r="A826" t="s">
        <v>1561</v>
      </c>
      <c r="B826" s="2">
        <v>1000000000</v>
      </c>
      <c r="C826" s="1">
        <v>43198</v>
      </c>
      <c r="D826" t="s">
        <v>36</v>
      </c>
      <c r="E826" t="s">
        <v>369</v>
      </c>
      <c r="F826" t="s">
        <v>13</v>
      </c>
      <c r="G826" t="s">
        <v>14</v>
      </c>
      <c r="H826" s="3">
        <v>2013</v>
      </c>
      <c r="I826" s="7">
        <v>307000000</v>
      </c>
      <c r="J826" t="s">
        <v>1562</v>
      </c>
      <c r="K826" s="4">
        <f>(Q1_Table[[#This Row],[Valuation]]-Q1_Table[[#This Row],[Funding]])/Q1_Table[[#This Row],[Funding]]</f>
        <v>2.2573289902280131</v>
      </c>
    </row>
    <row r="827" spans="1:11" x14ac:dyDescent="0.2">
      <c r="A827" t="s">
        <v>2433</v>
      </c>
      <c r="B827" s="2">
        <v>1000000000</v>
      </c>
      <c r="C827" s="1">
        <v>42228</v>
      </c>
      <c r="D827" t="s">
        <v>36</v>
      </c>
      <c r="E827" t="s">
        <v>1734</v>
      </c>
      <c r="F827" t="s">
        <v>19</v>
      </c>
      <c r="G827" t="s">
        <v>20</v>
      </c>
      <c r="H827" s="3">
        <v>2011</v>
      </c>
      <c r="I827" s="7">
        <v>308000000</v>
      </c>
      <c r="J827" t="s">
        <v>2434</v>
      </c>
      <c r="K827" s="4">
        <f>(Q1_Table[[#This Row],[Valuation]]-Q1_Table[[#This Row],[Funding]])/Q1_Table[[#This Row],[Funding]]</f>
        <v>2.2467532467532467</v>
      </c>
    </row>
    <row r="828" spans="1:11" x14ac:dyDescent="0.2">
      <c r="A828" t="s">
        <v>1852</v>
      </c>
      <c r="B828" s="2">
        <v>1000000000</v>
      </c>
      <c r="C828" s="1">
        <v>44244</v>
      </c>
      <c r="D828" t="s">
        <v>27</v>
      </c>
      <c r="E828" t="s">
        <v>101</v>
      </c>
      <c r="F828" t="s">
        <v>19</v>
      </c>
      <c r="G828" t="s">
        <v>20</v>
      </c>
      <c r="H828" s="3">
        <v>2008</v>
      </c>
      <c r="I828" s="7">
        <v>309000000</v>
      </c>
      <c r="J828" t="s">
        <v>1853</v>
      </c>
      <c r="K828" s="4">
        <f>(Q1_Table[[#This Row],[Valuation]]-Q1_Table[[#This Row],[Funding]])/Q1_Table[[#This Row],[Funding]]</f>
        <v>2.2362459546925568</v>
      </c>
    </row>
    <row r="829" spans="1:11" x14ac:dyDescent="0.2">
      <c r="A829" t="s">
        <v>1489</v>
      </c>
      <c r="B829" s="2">
        <v>1000000000</v>
      </c>
      <c r="C829" s="1">
        <v>43487</v>
      </c>
      <c r="D829" t="s">
        <v>11</v>
      </c>
      <c r="E829" t="s">
        <v>1490</v>
      </c>
      <c r="F829" t="s">
        <v>19</v>
      </c>
      <c r="G829" t="s">
        <v>20</v>
      </c>
      <c r="H829" s="3">
        <v>2015</v>
      </c>
      <c r="I829" s="7">
        <v>310000000</v>
      </c>
      <c r="J829" t="s">
        <v>905</v>
      </c>
      <c r="K829" s="4">
        <f>(Q1_Table[[#This Row],[Valuation]]-Q1_Table[[#This Row],[Funding]])/Q1_Table[[#This Row],[Funding]]</f>
        <v>2.225806451612903</v>
      </c>
    </row>
    <row r="830" spans="1:11" x14ac:dyDescent="0.2">
      <c r="A830" t="s">
        <v>1838</v>
      </c>
      <c r="B830" s="2">
        <v>1000000000</v>
      </c>
      <c r="C830" s="1">
        <v>44510</v>
      </c>
      <c r="D830" t="s">
        <v>23</v>
      </c>
      <c r="E830" t="s">
        <v>219</v>
      </c>
      <c r="F830" t="s">
        <v>70</v>
      </c>
      <c r="G830" t="s">
        <v>14</v>
      </c>
      <c r="H830" s="3">
        <v>2015</v>
      </c>
      <c r="I830" s="7">
        <v>310000000</v>
      </c>
      <c r="J830" t="s">
        <v>1839</v>
      </c>
      <c r="K830" s="4">
        <f>(Q1_Table[[#This Row],[Valuation]]-Q1_Table[[#This Row],[Funding]])/Q1_Table[[#This Row],[Funding]]</f>
        <v>2.225806451612903</v>
      </c>
    </row>
    <row r="831" spans="1:11" x14ac:dyDescent="0.2">
      <c r="A831" t="s">
        <v>2347</v>
      </c>
      <c r="B831" s="2">
        <v>1000000000</v>
      </c>
      <c r="C831" s="1">
        <v>44237</v>
      </c>
      <c r="D831" t="s">
        <v>23</v>
      </c>
      <c r="E831" t="s">
        <v>468</v>
      </c>
      <c r="F831" t="s">
        <v>19</v>
      </c>
      <c r="G831" t="s">
        <v>20</v>
      </c>
      <c r="H831" s="3">
        <v>2018</v>
      </c>
      <c r="I831" s="7">
        <v>310000000</v>
      </c>
      <c r="J831" t="s">
        <v>575</v>
      </c>
      <c r="K831" s="4">
        <f>(Q1_Table[[#This Row],[Valuation]]-Q1_Table[[#This Row],[Funding]])/Q1_Table[[#This Row],[Funding]]</f>
        <v>2.225806451612903</v>
      </c>
    </row>
    <row r="832" spans="1:11" x14ac:dyDescent="0.2">
      <c r="A832" t="s">
        <v>1544</v>
      </c>
      <c r="B832" s="2">
        <v>1000000000</v>
      </c>
      <c r="C832" s="1">
        <v>44202</v>
      </c>
      <c r="D832" t="s">
        <v>213</v>
      </c>
      <c r="E832" t="s">
        <v>12</v>
      </c>
      <c r="F832" t="s">
        <v>13</v>
      </c>
      <c r="G832" t="s">
        <v>14</v>
      </c>
      <c r="H832" s="3">
        <v>2013</v>
      </c>
      <c r="I832" s="7">
        <v>310000000</v>
      </c>
      <c r="J832" t="s">
        <v>1545</v>
      </c>
      <c r="K832" s="4">
        <f>(Q1_Table[[#This Row],[Valuation]]-Q1_Table[[#This Row],[Funding]])/Q1_Table[[#This Row],[Funding]]</f>
        <v>2.225806451612903</v>
      </c>
    </row>
    <row r="833" spans="1:11" x14ac:dyDescent="0.2">
      <c r="A833" t="s">
        <v>1138</v>
      </c>
      <c r="B833" s="2">
        <v>2000000000</v>
      </c>
      <c r="C833" s="1">
        <v>44328</v>
      </c>
      <c r="D833" t="s">
        <v>17</v>
      </c>
      <c r="E833" t="s">
        <v>1139</v>
      </c>
      <c r="F833" t="s">
        <v>19</v>
      </c>
      <c r="G833" t="s">
        <v>20</v>
      </c>
      <c r="H833" s="3">
        <v>2017</v>
      </c>
      <c r="I833" s="7">
        <v>624000000</v>
      </c>
      <c r="J833" t="s">
        <v>1140</v>
      </c>
      <c r="K833" s="4">
        <f>(Q1_Table[[#This Row],[Valuation]]-Q1_Table[[#This Row],[Funding]])/Q1_Table[[#This Row],[Funding]]</f>
        <v>2.2051282051282053</v>
      </c>
    </row>
    <row r="834" spans="1:11" x14ac:dyDescent="0.2">
      <c r="A834" t="s">
        <v>2132</v>
      </c>
      <c r="B834" s="2">
        <v>1000000000</v>
      </c>
      <c r="C834" s="1">
        <v>44636</v>
      </c>
      <c r="D834" t="s">
        <v>27</v>
      </c>
      <c r="E834" t="s">
        <v>820</v>
      </c>
      <c r="F834" t="s">
        <v>19</v>
      </c>
      <c r="G834" t="s">
        <v>20</v>
      </c>
      <c r="H834" s="3">
        <v>2011</v>
      </c>
      <c r="I834" s="7">
        <v>314000000</v>
      </c>
      <c r="J834" t="s">
        <v>2133</v>
      </c>
      <c r="K834" s="4">
        <f>(Q1_Table[[#This Row],[Valuation]]-Q1_Table[[#This Row],[Funding]])/Q1_Table[[#This Row],[Funding]]</f>
        <v>2.1847133757961785</v>
      </c>
    </row>
    <row r="835" spans="1:11" x14ac:dyDescent="0.2">
      <c r="A835" t="s">
        <v>1685</v>
      </c>
      <c r="B835" s="2">
        <v>1000000000</v>
      </c>
      <c r="C835" s="1">
        <v>44355</v>
      </c>
      <c r="D835" t="s">
        <v>27</v>
      </c>
      <c r="E835" t="s">
        <v>148</v>
      </c>
      <c r="F835" t="s">
        <v>149</v>
      </c>
      <c r="G835" t="s">
        <v>33</v>
      </c>
      <c r="H835" s="3">
        <v>2014</v>
      </c>
      <c r="I835" s="7">
        <v>314000000</v>
      </c>
      <c r="J835" t="s">
        <v>1686</v>
      </c>
      <c r="K835" s="4">
        <f>(Q1_Table[[#This Row],[Valuation]]-Q1_Table[[#This Row],[Funding]])/Q1_Table[[#This Row],[Funding]]</f>
        <v>2.1847133757961785</v>
      </c>
    </row>
    <row r="836" spans="1:11" x14ac:dyDescent="0.2">
      <c r="A836" t="s">
        <v>1616</v>
      </c>
      <c r="B836" s="2">
        <v>1000000000</v>
      </c>
      <c r="C836" s="1">
        <v>44579</v>
      </c>
      <c r="D836" t="s">
        <v>27</v>
      </c>
      <c r="E836" t="s">
        <v>315</v>
      </c>
      <c r="F836" t="s">
        <v>316</v>
      </c>
      <c r="G836" t="s">
        <v>33</v>
      </c>
      <c r="H836" s="3">
        <v>2015</v>
      </c>
      <c r="I836" s="7">
        <v>314000000</v>
      </c>
      <c r="J836" t="s">
        <v>1617</v>
      </c>
      <c r="K836" s="4">
        <f>(Q1_Table[[#This Row],[Valuation]]-Q1_Table[[#This Row],[Funding]])/Q1_Table[[#This Row],[Funding]]</f>
        <v>2.1847133757961785</v>
      </c>
    </row>
    <row r="837" spans="1:11" x14ac:dyDescent="0.2">
      <c r="A837" t="s">
        <v>1499</v>
      </c>
      <c r="B837" s="2">
        <v>1000000000</v>
      </c>
      <c r="C837" s="1">
        <v>42326</v>
      </c>
      <c r="D837" t="s">
        <v>68</v>
      </c>
      <c r="E837" t="s">
        <v>77</v>
      </c>
      <c r="F837" t="s">
        <v>13</v>
      </c>
      <c r="G837" t="s">
        <v>14</v>
      </c>
      <c r="H837" s="3">
        <v>1998</v>
      </c>
      <c r="I837" s="7">
        <v>315000000</v>
      </c>
      <c r="J837" t="s">
        <v>1500</v>
      </c>
      <c r="K837" s="4">
        <f>(Q1_Table[[#This Row],[Valuation]]-Q1_Table[[#This Row],[Funding]])/Q1_Table[[#This Row],[Funding]]</f>
        <v>2.1746031746031744</v>
      </c>
    </row>
    <row r="838" spans="1:11" x14ac:dyDescent="0.2">
      <c r="A838" t="s">
        <v>1850</v>
      </c>
      <c r="B838" s="2">
        <v>1000000000</v>
      </c>
      <c r="C838" s="1">
        <v>44390</v>
      </c>
      <c r="D838" t="s">
        <v>97</v>
      </c>
      <c r="E838" t="s">
        <v>840</v>
      </c>
      <c r="F838" t="s">
        <v>19</v>
      </c>
      <c r="G838" t="s">
        <v>20</v>
      </c>
      <c r="H838" s="3">
        <v>2019</v>
      </c>
      <c r="I838" s="7">
        <v>315000000</v>
      </c>
      <c r="J838" t="s">
        <v>1851</v>
      </c>
      <c r="K838" s="4">
        <f>(Q1_Table[[#This Row],[Valuation]]-Q1_Table[[#This Row],[Funding]])/Q1_Table[[#This Row],[Funding]]</f>
        <v>2.1746031746031744</v>
      </c>
    </row>
    <row r="839" spans="1:11" x14ac:dyDescent="0.2">
      <c r="A839" t="s">
        <v>931</v>
      </c>
      <c r="B839" s="2">
        <v>2000000000</v>
      </c>
      <c r="C839" s="1">
        <v>43591</v>
      </c>
      <c r="D839" t="s">
        <v>27</v>
      </c>
      <c r="E839" t="s">
        <v>442</v>
      </c>
      <c r="F839" t="s">
        <v>70</v>
      </c>
      <c r="G839" t="s">
        <v>14</v>
      </c>
      <c r="H839" s="3">
        <v>2008</v>
      </c>
      <c r="I839" s="7">
        <v>634000000</v>
      </c>
      <c r="J839" t="s">
        <v>932</v>
      </c>
      <c r="K839" s="4">
        <f>(Q1_Table[[#This Row],[Valuation]]-Q1_Table[[#This Row],[Funding]])/Q1_Table[[#This Row],[Funding]]</f>
        <v>2.1545741324921135</v>
      </c>
    </row>
    <row r="840" spans="1:11" x14ac:dyDescent="0.2">
      <c r="A840" t="s">
        <v>1811</v>
      </c>
      <c r="B840" s="2">
        <v>1000000000</v>
      </c>
      <c r="C840" s="1">
        <v>44573</v>
      </c>
      <c r="D840" t="s">
        <v>11</v>
      </c>
      <c r="E840" t="s">
        <v>198</v>
      </c>
      <c r="F840" t="s">
        <v>19</v>
      </c>
      <c r="G840" t="s">
        <v>20</v>
      </c>
      <c r="H840" s="3">
        <v>2012</v>
      </c>
      <c r="I840" s="7">
        <v>317000000</v>
      </c>
      <c r="J840" t="s">
        <v>1812</v>
      </c>
      <c r="K840" s="4">
        <f>(Q1_Table[[#This Row],[Valuation]]-Q1_Table[[#This Row],[Funding]])/Q1_Table[[#This Row],[Funding]]</f>
        <v>2.1545741324921135</v>
      </c>
    </row>
    <row r="841" spans="1:11" x14ac:dyDescent="0.2">
      <c r="A841" t="s">
        <v>1653</v>
      </c>
      <c r="B841" s="2">
        <v>1000000000</v>
      </c>
      <c r="C841" s="1">
        <v>44299</v>
      </c>
      <c r="D841" t="s">
        <v>68</v>
      </c>
      <c r="E841" t="s">
        <v>1654</v>
      </c>
      <c r="F841" t="s">
        <v>19</v>
      </c>
      <c r="G841" t="s">
        <v>20</v>
      </c>
      <c r="H841" s="3">
        <v>2012</v>
      </c>
      <c r="I841" s="7">
        <v>318000000</v>
      </c>
      <c r="J841" t="s">
        <v>1655</v>
      </c>
      <c r="K841" s="4">
        <f>(Q1_Table[[#This Row],[Valuation]]-Q1_Table[[#This Row],[Funding]])/Q1_Table[[#This Row],[Funding]]</f>
        <v>2.1446540880503147</v>
      </c>
    </row>
    <row r="842" spans="1:11" x14ac:dyDescent="0.2">
      <c r="A842" t="s">
        <v>1322</v>
      </c>
      <c r="B842" s="2">
        <v>2000000000</v>
      </c>
      <c r="C842" s="1">
        <v>43977</v>
      </c>
      <c r="D842" t="s">
        <v>17</v>
      </c>
      <c r="E842" t="s">
        <v>1323</v>
      </c>
      <c r="F842" t="s">
        <v>19</v>
      </c>
      <c r="G842" t="s">
        <v>20</v>
      </c>
      <c r="H842" s="3">
        <v>2012</v>
      </c>
      <c r="I842" s="7">
        <v>640000000</v>
      </c>
      <c r="J842" t="s">
        <v>1324</v>
      </c>
      <c r="K842" s="4">
        <f>(Q1_Table[[#This Row],[Valuation]]-Q1_Table[[#This Row],[Funding]])/Q1_Table[[#This Row],[Funding]]</f>
        <v>2.125</v>
      </c>
    </row>
    <row r="843" spans="1:11" x14ac:dyDescent="0.2">
      <c r="A843" t="s">
        <v>946</v>
      </c>
      <c r="B843" s="2">
        <v>2000000000</v>
      </c>
      <c r="C843" s="1">
        <v>44364</v>
      </c>
      <c r="D843" t="s">
        <v>201</v>
      </c>
      <c r="E843" t="s">
        <v>101</v>
      </c>
      <c r="F843" t="s">
        <v>19</v>
      </c>
      <c r="G843" t="s">
        <v>20</v>
      </c>
      <c r="H843" s="3">
        <v>2015</v>
      </c>
      <c r="I843" s="7">
        <v>640000000</v>
      </c>
      <c r="J843" t="s">
        <v>947</v>
      </c>
      <c r="K843" s="4">
        <f>(Q1_Table[[#This Row],[Valuation]]-Q1_Table[[#This Row],[Funding]])/Q1_Table[[#This Row],[Funding]]</f>
        <v>2.125</v>
      </c>
    </row>
    <row r="844" spans="1:11" x14ac:dyDescent="0.2">
      <c r="A844" t="s">
        <v>1884</v>
      </c>
      <c r="B844" s="2">
        <v>1000000000</v>
      </c>
      <c r="C844" s="1">
        <v>44475</v>
      </c>
      <c r="D844" t="s">
        <v>97</v>
      </c>
      <c r="E844" t="s">
        <v>28</v>
      </c>
      <c r="F844" t="s">
        <v>19</v>
      </c>
      <c r="G844" t="s">
        <v>20</v>
      </c>
      <c r="H844" s="3">
        <v>2019</v>
      </c>
      <c r="I844" s="7">
        <v>323000000</v>
      </c>
      <c r="J844" t="s">
        <v>1885</v>
      </c>
      <c r="K844" s="4">
        <f>(Q1_Table[[#This Row],[Valuation]]-Q1_Table[[#This Row],[Funding]])/Q1_Table[[#This Row],[Funding]]</f>
        <v>2.0959752321981426</v>
      </c>
    </row>
    <row r="845" spans="1:11" x14ac:dyDescent="0.2">
      <c r="A845" t="s">
        <v>1635</v>
      </c>
      <c r="B845" s="2">
        <v>1000000000</v>
      </c>
      <c r="C845" s="1">
        <v>44391</v>
      </c>
      <c r="D845" t="s">
        <v>27</v>
      </c>
      <c r="E845" t="s">
        <v>246</v>
      </c>
      <c r="F845" t="s">
        <v>19</v>
      </c>
      <c r="G845" t="s">
        <v>20</v>
      </c>
      <c r="H845" s="3">
        <v>2015</v>
      </c>
      <c r="I845" s="7">
        <v>323000000</v>
      </c>
      <c r="J845" t="s">
        <v>1636</v>
      </c>
      <c r="K845" s="4">
        <f>(Q1_Table[[#This Row],[Valuation]]-Q1_Table[[#This Row],[Funding]])/Q1_Table[[#This Row],[Funding]]</f>
        <v>2.0959752321981426</v>
      </c>
    </row>
    <row r="846" spans="1:11" x14ac:dyDescent="0.2">
      <c r="A846" t="s">
        <v>1772</v>
      </c>
      <c r="B846" s="2">
        <v>1000000000</v>
      </c>
      <c r="C846" s="1">
        <v>43510</v>
      </c>
      <c r="D846" t="s">
        <v>17</v>
      </c>
      <c r="E846" t="s">
        <v>771</v>
      </c>
      <c r="F846" t="s">
        <v>43</v>
      </c>
      <c r="G846" t="s">
        <v>33</v>
      </c>
      <c r="H846" s="3">
        <v>2009</v>
      </c>
      <c r="I846" s="7">
        <v>324000000</v>
      </c>
      <c r="J846" t="s">
        <v>1773</v>
      </c>
      <c r="K846" s="4">
        <f>(Q1_Table[[#This Row],[Valuation]]-Q1_Table[[#This Row],[Funding]])/Q1_Table[[#This Row],[Funding]]</f>
        <v>2.0864197530864197</v>
      </c>
    </row>
    <row r="847" spans="1:11" x14ac:dyDescent="0.2">
      <c r="A847" t="s">
        <v>839</v>
      </c>
      <c r="B847" s="2">
        <v>3000000000</v>
      </c>
      <c r="C847" s="1">
        <v>43725</v>
      </c>
      <c r="D847" t="s">
        <v>97</v>
      </c>
      <c r="E847" t="s">
        <v>840</v>
      </c>
      <c r="F847" t="s">
        <v>43</v>
      </c>
      <c r="G847" t="s">
        <v>33</v>
      </c>
      <c r="H847" s="3">
        <v>2014</v>
      </c>
      <c r="I847" s="7">
        <v>975000000</v>
      </c>
      <c r="J847" t="s">
        <v>841</v>
      </c>
      <c r="K847" s="4">
        <f>(Q1_Table[[#This Row],[Valuation]]-Q1_Table[[#This Row],[Funding]])/Q1_Table[[#This Row],[Funding]]</f>
        <v>2.0769230769230771</v>
      </c>
    </row>
    <row r="848" spans="1:11" x14ac:dyDescent="0.2">
      <c r="A848" t="s">
        <v>2103</v>
      </c>
      <c r="B848" s="2">
        <v>1000000000</v>
      </c>
      <c r="C848" s="1">
        <v>44223</v>
      </c>
      <c r="D848" t="s">
        <v>36</v>
      </c>
      <c r="E848" t="s">
        <v>2104</v>
      </c>
      <c r="F848" t="s">
        <v>357</v>
      </c>
      <c r="G848" t="s">
        <v>14</v>
      </c>
      <c r="H848" s="3">
        <v>2015</v>
      </c>
      <c r="I848" s="7">
        <v>325000000</v>
      </c>
      <c r="J848" t="s">
        <v>2105</v>
      </c>
      <c r="K848" s="4">
        <f>(Q1_Table[[#This Row],[Valuation]]-Q1_Table[[#This Row],[Funding]])/Q1_Table[[#This Row],[Funding]]</f>
        <v>2.0769230769230771</v>
      </c>
    </row>
    <row r="849" spans="1:11" x14ac:dyDescent="0.2">
      <c r="A849" t="s">
        <v>1927</v>
      </c>
      <c r="B849" s="2">
        <v>1000000000</v>
      </c>
      <c r="C849" s="1">
        <v>44510</v>
      </c>
      <c r="D849" t="s">
        <v>124</v>
      </c>
      <c r="E849" t="s">
        <v>77</v>
      </c>
      <c r="F849" t="s">
        <v>13</v>
      </c>
      <c r="G849" t="s">
        <v>14</v>
      </c>
      <c r="H849" s="3">
        <v>2013</v>
      </c>
      <c r="I849" s="7">
        <v>325000000</v>
      </c>
      <c r="J849" t="s">
        <v>1928</v>
      </c>
      <c r="K849" s="4">
        <f>(Q1_Table[[#This Row],[Valuation]]-Q1_Table[[#This Row],[Funding]])/Q1_Table[[#This Row],[Funding]]</f>
        <v>2.0769230769230771</v>
      </c>
    </row>
    <row r="850" spans="1:11" x14ac:dyDescent="0.2">
      <c r="A850" t="s">
        <v>1780</v>
      </c>
      <c r="B850" s="2">
        <v>1000000000</v>
      </c>
      <c r="C850" s="1">
        <v>44474</v>
      </c>
      <c r="D850" t="s">
        <v>36</v>
      </c>
      <c r="E850" t="s">
        <v>28</v>
      </c>
      <c r="F850" t="s">
        <v>19</v>
      </c>
      <c r="G850" t="s">
        <v>20</v>
      </c>
      <c r="H850" s="3">
        <v>2014</v>
      </c>
      <c r="I850" s="7">
        <v>325000000</v>
      </c>
      <c r="J850" t="s">
        <v>1781</v>
      </c>
      <c r="K850" s="4">
        <f>(Q1_Table[[#This Row],[Valuation]]-Q1_Table[[#This Row],[Funding]])/Q1_Table[[#This Row],[Funding]]</f>
        <v>2.0769230769230771</v>
      </c>
    </row>
    <row r="851" spans="1:11" x14ac:dyDescent="0.2">
      <c r="A851" t="s">
        <v>2238</v>
      </c>
      <c r="B851" s="2">
        <v>1000000000</v>
      </c>
      <c r="C851" s="1">
        <v>43291</v>
      </c>
      <c r="D851" t="s">
        <v>36</v>
      </c>
      <c r="E851" t="s">
        <v>101</v>
      </c>
      <c r="F851" t="s">
        <v>19</v>
      </c>
      <c r="G851" t="s">
        <v>20</v>
      </c>
      <c r="H851" s="3">
        <v>2007</v>
      </c>
      <c r="I851" s="7">
        <v>325000000</v>
      </c>
      <c r="J851" t="s">
        <v>2239</v>
      </c>
      <c r="K851" s="4">
        <f>(Q1_Table[[#This Row],[Valuation]]-Q1_Table[[#This Row],[Funding]])/Q1_Table[[#This Row],[Funding]]</f>
        <v>2.0769230769230771</v>
      </c>
    </row>
    <row r="852" spans="1:11" x14ac:dyDescent="0.2">
      <c r="A852" t="s">
        <v>2389</v>
      </c>
      <c r="B852" s="2">
        <v>1000000000</v>
      </c>
      <c r="C852" s="1">
        <v>44480</v>
      </c>
      <c r="D852" t="s">
        <v>27</v>
      </c>
      <c r="E852" t="s">
        <v>2390</v>
      </c>
      <c r="F852" t="s">
        <v>316</v>
      </c>
      <c r="G852" t="s">
        <v>33</v>
      </c>
      <c r="H852" s="3">
        <v>2016</v>
      </c>
      <c r="I852" s="7">
        <v>326000000</v>
      </c>
      <c r="J852" t="s">
        <v>2391</v>
      </c>
      <c r="K852" s="4">
        <f>(Q1_Table[[#This Row],[Valuation]]-Q1_Table[[#This Row],[Funding]])/Q1_Table[[#This Row],[Funding]]</f>
        <v>2.0674846625766872</v>
      </c>
    </row>
    <row r="853" spans="1:11" x14ac:dyDescent="0.2">
      <c r="A853" t="s">
        <v>1647</v>
      </c>
      <c r="B853" s="2">
        <v>1000000000</v>
      </c>
      <c r="C853" s="1">
        <v>44656</v>
      </c>
      <c r="D853" t="s">
        <v>97</v>
      </c>
      <c r="E853" t="s">
        <v>28</v>
      </c>
      <c r="F853" t="s">
        <v>19</v>
      </c>
      <c r="G853" t="s">
        <v>20</v>
      </c>
      <c r="H853" s="3">
        <v>2015</v>
      </c>
      <c r="I853" s="7">
        <v>328000000</v>
      </c>
      <c r="J853" t="s">
        <v>1648</v>
      </c>
      <c r="K853" s="4">
        <f>(Q1_Table[[#This Row],[Valuation]]-Q1_Table[[#This Row],[Funding]])/Q1_Table[[#This Row],[Funding]]</f>
        <v>2.0487804878048781</v>
      </c>
    </row>
    <row r="854" spans="1:11" x14ac:dyDescent="0.2">
      <c r="A854" t="s">
        <v>2356</v>
      </c>
      <c r="B854" s="2">
        <v>1000000000</v>
      </c>
      <c r="C854" s="1">
        <v>44432</v>
      </c>
      <c r="D854" t="s">
        <v>11</v>
      </c>
      <c r="E854" t="s">
        <v>121</v>
      </c>
      <c r="F854" t="s">
        <v>19</v>
      </c>
      <c r="G854" t="s">
        <v>20</v>
      </c>
      <c r="H854" s="3">
        <v>2015</v>
      </c>
      <c r="I854" s="7">
        <v>328000000</v>
      </c>
      <c r="J854" t="s">
        <v>2357</v>
      </c>
      <c r="K854" s="4">
        <f>(Q1_Table[[#This Row],[Valuation]]-Q1_Table[[#This Row],[Funding]])/Q1_Table[[#This Row],[Funding]]</f>
        <v>2.0487804878048781</v>
      </c>
    </row>
    <row r="855" spans="1:11" x14ac:dyDescent="0.2">
      <c r="A855" t="s">
        <v>703</v>
      </c>
      <c r="B855" s="2">
        <v>3000000000</v>
      </c>
      <c r="C855" s="1">
        <v>44448</v>
      </c>
      <c r="D855" t="s">
        <v>27</v>
      </c>
      <c r="E855" t="s">
        <v>28</v>
      </c>
      <c r="F855" t="s">
        <v>19</v>
      </c>
      <c r="G855" t="s">
        <v>20</v>
      </c>
      <c r="H855" s="3">
        <v>2015</v>
      </c>
      <c r="I855" s="7">
        <v>987000000</v>
      </c>
      <c r="J855" t="s">
        <v>704</v>
      </c>
      <c r="K855" s="4">
        <f>(Q1_Table[[#This Row],[Valuation]]-Q1_Table[[#This Row],[Funding]])/Q1_Table[[#This Row],[Funding]]</f>
        <v>2.0395136778115504</v>
      </c>
    </row>
    <row r="856" spans="1:11" x14ac:dyDescent="0.2">
      <c r="A856" t="s">
        <v>1327</v>
      </c>
      <c r="B856" s="2">
        <v>2000000000</v>
      </c>
      <c r="C856" s="1">
        <v>41260</v>
      </c>
      <c r="D856" t="s">
        <v>11</v>
      </c>
      <c r="E856" t="s">
        <v>246</v>
      </c>
      <c r="F856" t="s">
        <v>19</v>
      </c>
      <c r="G856" t="s">
        <v>20</v>
      </c>
      <c r="H856" s="3">
        <v>2012</v>
      </c>
      <c r="I856" s="7">
        <v>658000000</v>
      </c>
      <c r="J856" t="s">
        <v>1328</v>
      </c>
      <c r="K856" s="4">
        <f>(Q1_Table[[#This Row],[Valuation]]-Q1_Table[[#This Row],[Funding]])/Q1_Table[[#This Row],[Funding]]</f>
        <v>2.0395136778115504</v>
      </c>
    </row>
    <row r="857" spans="1:11" x14ac:dyDescent="0.2">
      <c r="A857" t="s">
        <v>1531</v>
      </c>
      <c r="B857" s="2">
        <v>1000000000</v>
      </c>
      <c r="C857" s="1">
        <v>44497</v>
      </c>
      <c r="D857" t="s">
        <v>133</v>
      </c>
      <c r="E857" t="s">
        <v>497</v>
      </c>
      <c r="F857" t="s">
        <v>19</v>
      </c>
      <c r="G857" t="s">
        <v>20</v>
      </c>
      <c r="H857" s="3">
        <v>2007</v>
      </c>
      <c r="I857" s="7">
        <v>329000000</v>
      </c>
      <c r="J857" t="s">
        <v>1532</v>
      </c>
      <c r="K857" s="4">
        <f>(Q1_Table[[#This Row],[Valuation]]-Q1_Table[[#This Row],[Funding]])/Q1_Table[[#This Row],[Funding]]</f>
        <v>2.0395136778115504</v>
      </c>
    </row>
    <row r="858" spans="1:11" x14ac:dyDescent="0.2">
      <c r="A858" t="s">
        <v>2167</v>
      </c>
      <c r="B858" s="2">
        <v>1000000000</v>
      </c>
      <c r="C858" s="1">
        <v>43241</v>
      </c>
      <c r="D858" t="s">
        <v>213</v>
      </c>
      <c r="E858" t="s">
        <v>2168</v>
      </c>
      <c r="F858" t="s">
        <v>334</v>
      </c>
      <c r="G858" t="s">
        <v>33</v>
      </c>
      <c r="H858" s="3">
        <v>2016</v>
      </c>
      <c r="I858" s="7">
        <v>330000000</v>
      </c>
      <c r="J858" t="s">
        <v>2169</v>
      </c>
      <c r="K858" s="4">
        <f>(Q1_Table[[#This Row],[Valuation]]-Q1_Table[[#This Row],[Funding]])/Q1_Table[[#This Row],[Funding]]</f>
        <v>2.0303030303030303</v>
      </c>
    </row>
    <row r="859" spans="1:11" x14ac:dyDescent="0.2">
      <c r="A859" t="s">
        <v>2337</v>
      </c>
      <c r="B859" s="2">
        <v>1000000000</v>
      </c>
      <c r="C859" s="1">
        <v>44531</v>
      </c>
      <c r="D859" t="s">
        <v>201</v>
      </c>
      <c r="E859" t="s">
        <v>2338</v>
      </c>
      <c r="F859" t="s">
        <v>19</v>
      </c>
      <c r="G859" t="s">
        <v>20</v>
      </c>
      <c r="H859" s="3">
        <v>2007</v>
      </c>
      <c r="I859" s="7">
        <v>330000000</v>
      </c>
      <c r="J859" t="s">
        <v>2339</v>
      </c>
      <c r="K859" s="4">
        <f>(Q1_Table[[#This Row],[Valuation]]-Q1_Table[[#This Row],[Funding]])/Q1_Table[[#This Row],[Funding]]</f>
        <v>2.0303030303030303</v>
      </c>
    </row>
    <row r="860" spans="1:11" x14ac:dyDescent="0.2">
      <c r="A860" t="s">
        <v>2443</v>
      </c>
      <c r="B860" s="2">
        <v>1000000000</v>
      </c>
      <c r="C860" s="1">
        <v>42289</v>
      </c>
      <c r="D860" t="s">
        <v>23</v>
      </c>
      <c r="E860" t="s">
        <v>12</v>
      </c>
      <c r="F860" t="s">
        <v>13</v>
      </c>
      <c r="G860" t="s">
        <v>14</v>
      </c>
      <c r="H860" s="3">
        <v>2009</v>
      </c>
      <c r="I860" s="7">
        <v>330000000</v>
      </c>
      <c r="J860" t="s">
        <v>2444</v>
      </c>
      <c r="K860" s="4">
        <f>(Q1_Table[[#This Row],[Valuation]]-Q1_Table[[#This Row],[Funding]])/Q1_Table[[#This Row],[Funding]]</f>
        <v>2.0303030303030303</v>
      </c>
    </row>
    <row r="861" spans="1:11" x14ac:dyDescent="0.2">
      <c r="A861" t="s">
        <v>2360</v>
      </c>
      <c r="B861" s="2">
        <v>1000000000</v>
      </c>
      <c r="C861" s="1">
        <v>44376</v>
      </c>
      <c r="D861" t="s">
        <v>46</v>
      </c>
      <c r="E861" t="s">
        <v>246</v>
      </c>
      <c r="F861" t="s">
        <v>19</v>
      </c>
      <c r="G861" t="s">
        <v>20</v>
      </c>
      <c r="H861" s="3">
        <v>2014</v>
      </c>
      <c r="I861" s="7">
        <v>331000000</v>
      </c>
      <c r="J861" t="s">
        <v>2361</v>
      </c>
      <c r="K861" s="4">
        <f>(Q1_Table[[#This Row],[Valuation]]-Q1_Table[[#This Row],[Funding]])/Q1_Table[[#This Row],[Funding]]</f>
        <v>2.0211480362537766</v>
      </c>
    </row>
    <row r="862" spans="1:11" x14ac:dyDescent="0.2">
      <c r="A862" t="s">
        <v>1190</v>
      </c>
      <c r="B862" s="2">
        <v>2000000000</v>
      </c>
      <c r="C862" s="1">
        <v>44256</v>
      </c>
      <c r="D862" t="s">
        <v>23</v>
      </c>
      <c r="E862" t="s">
        <v>315</v>
      </c>
      <c r="F862" t="s">
        <v>316</v>
      </c>
      <c r="G862" t="s">
        <v>33</v>
      </c>
      <c r="H862" s="3">
        <v>2009</v>
      </c>
      <c r="I862" s="7">
        <v>663000000</v>
      </c>
      <c r="J862" t="s">
        <v>1191</v>
      </c>
      <c r="K862" s="4">
        <f>(Q1_Table[[#This Row],[Valuation]]-Q1_Table[[#This Row],[Funding]])/Q1_Table[[#This Row],[Funding]]</f>
        <v>2.0165912518853695</v>
      </c>
    </row>
    <row r="863" spans="1:11" x14ac:dyDescent="0.2">
      <c r="A863" t="s">
        <v>751</v>
      </c>
      <c r="B863" s="2">
        <v>3000000000</v>
      </c>
      <c r="C863" s="1">
        <v>43767</v>
      </c>
      <c r="D863" t="s">
        <v>213</v>
      </c>
      <c r="E863" t="s">
        <v>528</v>
      </c>
      <c r="F863" t="s">
        <v>19</v>
      </c>
      <c r="G863" t="s">
        <v>20</v>
      </c>
      <c r="H863" s="3">
        <v>2011</v>
      </c>
      <c r="I863" s="7">
        <v>999000000</v>
      </c>
      <c r="J863" t="s">
        <v>752</v>
      </c>
      <c r="K863" s="4">
        <f>(Q1_Table[[#This Row],[Valuation]]-Q1_Table[[#This Row],[Funding]])/Q1_Table[[#This Row],[Funding]]</f>
        <v>2.0030030030030028</v>
      </c>
    </row>
    <row r="864" spans="1:11" x14ac:dyDescent="0.2">
      <c r="A864" t="s">
        <v>2206</v>
      </c>
      <c r="B864" s="2">
        <v>1000000000</v>
      </c>
      <c r="C864" s="1">
        <v>44557</v>
      </c>
      <c r="D864" t="s">
        <v>49</v>
      </c>
      <c r="E864" t="s">
        <v>73</v>
      </c>
      <c r="F864" t="s">
        <v>74</v>
      </c>
      <c r="G864" t="s">
        <v>14</v>
      </c>
      <c r="H864" s="3">
        <v>2017</v>
      </c>
      <c r="I864" s="7">
        <v>333000000</v>
      </c>
      <c r="J864" t="s">
        <v>2207</v>
      </c>
      <c r="K864" s="4">
        <f>(Q1_Table[[#This Row],[Valuation]]-Q1_Table[[#This Row],[Funding]])/Q1_Table[[#This Row],[Funding]]</f>
        <v>2.0030030030030028</v>
      </c>
    </row>
    <row r="865" spans="1:11" x14ac:dyDescent="0.2">
      <c r="A865" t="s">
        <v>105</v>
      </c>
      <c r="B865" s="2">
        <v>12000000000</v>
      </c>
      <c r="C865" s="1">
        <v>43658</v>
      </c>
      <c r="D865" t="s">
        <v>11</v>
      </c>
      <c r="E865" t="s">
        <v>106</v>
      </c>
      <c r="F865" t="s">
        <v>19</v>
      </c>
      <c r="G865" t="s">
        <v>20</v>
      </c>
      <c r="H865" s="3">
        <v>2016</v>
      </c>
      <c r="I865" s="7">
        <v>4000000000</v>
      </c>
      <c r="J865" t="s">
        <v>107</v>
      </c>
      <c r="K865" s="4">
        <f>(Q1_Table[[#This Row],[Valuation]]-Q1_Table[[#This Row],[Funding]])/Q1_Table[[#This Row],[Funding]]</f>
        <v>2</v>
      </c>
    </row>
    <row r="866" spans="1:11" x14ac:dyDescent="0.2">
      <c r="A866" t="s">
        <v>108</v>
      </c>
      <c r="B866" s="2">
        <v>12000000000</v>
      </c>
      <c r="C866" s="1">
        <v>43628</v>
      </c>
      <c r="D866" t="s">
        <v>17</v>
      </c>
      <c r="E866" t="s">
        <v>31</v>
      </c>
      <c r="F866" t="s">
        <v>32</v>
      </c>
      <c r="G866" t="s">
        <v>33</v>
      </c>
      <c r="H866" s="3">
        <v>2016</v>
      </c>
      <c r="I866" s="7">
        <v>4000000000</v>
      </c>
      <c r="J866" t="s">
        <v>109</v>
      </c>
      <c r="K866" s="4">
        <f>(Q1_Table[[#This Row],[Valuation]]-Q1_Table[[#This Row],[Funding]])/Q1_Table[[#This Row],[Funding]]</f>
        <v>2</v>
      </c>
    </row>
    <row r="867" spans="1:11" x14ac:dyDescent="0.2">
      <c r="A867" t="s">
        <v>295</v>
      </c>
      <c r="B867" s="2">
        <v>6000000000</v>
      </c>
      <c r="C867" s="1">
        <v>43143</v>
      </c>
      <c r="D867" t="s">
        <v>49</v>
      </c>
      <c r="E867" t="s">
        <v>12</v>
      </c>
      <c r="F867" t="s">
        <v>13</v>
      </c>
      <c r="G867" t="s">
        <v>14</v>
      </c>
      <c r="H867" s="3">
        <v>1999</v>
      </c>
      <c r="I867" s="7">
        <v>2000000000</v>
      </c>
      <c r="J867" t="s">
        <v>296</v>
      </c>
      <c r="K867" s="4">
        <f>(Q1_Table[[#This Row],[Valuation]]-Q1_Table[[#This Row],[Funding]])/Q1_Table[[#This Row],[Funding]]</f>
        <v>2</v>
      </c>
    </row>
    <row r="868" spans="1:11" x14ac:dyDescent="0.2">
      <c r="A868" t="s">
        <v>830</v>
      </c>
      <c r="B868" s="2">
        <v>3000000000</v>
      </c>
      <c r="C868" s="1">
        <v>44266</v>
      </c>
      <c r="D868" t="s">
        <v>27</v>
      </c>
      <c r="E868" t="s">
        <v>831</v>
      </c>
      <c r="F868" t="s">
        <v>19</v>
      </c>
      <c r="G868" t="s">
        <v>20</v>
      </c>
      <c r="H868" s="3">
        <v>2017</v>
      </c>
      <c r="I868" s="7">
        <v>1000000000</v>
      </c>
      <c r="J868" t="s">
        <v>832</v>
      </c>
      <c r="K868" s="4">
        <f>(Q1_Table[[#This Row],[Valuation]]-Q1_Table[[#This Row],[Funding]])/Q1_Table[[#This Row],[Funding]]</f>
        <v>2</v>
      </c>
    </row>
    <row r="869" spans="1:11" x14ac:dyDescent="0.2">
      <c r="A869" t="s">
        <v>671</v>
      </c>
      <c r="B869" s="2">
        <v>3000000000</v>
      </c>
      <c r="C869" s="1">
        <v>43210</v>
      </c>
      <c r="D869" t="s">
        <v>133</v>
      </c>
      <c r="E869" t="s">
        <v>672</v>
      </c>
      <c r="F869" t="s">
        <v>13</v>
      </c>
      <c r="G869" t="s">
        <v>14</v>
      </c>
      <c r="H869" s="3">
        <v>2016</v>
      </c>
      <c r="I869" s="7">
        <v>1000000000</v>
      </c>
      <c r="J869" t="s">
        <v>673</v>
      </c>
      <c r="K869" s="4">
        <f>(Q1_Table[[#This Row],[Valuation]]-Q1_Table[[#This Row],[Funding]])/Q1_Table[[#This Row],[Funding]]</f>
        <v>2</v>
      </c>
    </row>
    <row r="870" spans="1:11" x14ac:dyDescent="0.2">
      <c r="A870" t="s">
        <v>739</v>
      </c>
      <c r="B870" s="2">
        <v>3000000000</v>
      </c>
      <c r="C870" s="1">
        <v>44159</v>
      </c>
      <c r="D870" t="s">
        <v>23</v>
      </c>
      <c r="E870" t="s">
        <v>442</v>
      </c>
      <c r="F870" t="s">
        <v>70</v>
      </c>
      <c r="G870" t="s">
        <v>14</v>
      </c>
      <c r="H870" s="3">
        <v>2015</v>
      </c>
      <c r="I870" s="7">
        <v>1000000000</v>
      </c>
      <c r="J870" t="s">
        <v>740</v>
      </c>
      <c r="K870" s="4">
        <f>(Q1_Table[[#This Row],[Valuation]]-Q1_Table[[#This Row],[Funding]])/Q1_Table[[#This Row],[Funding]]</f>
        <v>2</v>
      </c>
    </row>
    <row r="871" spans="1:11" x14ac:dyDescent="0.2">
      <c r="A871" t="s">
        <v>847</v>
      </c>
      <c r="B871" s="2">
        <v>3000000000</v>
      </c>
      <c r="C871" s="1">
        <v>43523</v>
      </c>
      <c r="D871" t="s">
        <v>46</v>
      </c>
      <c r="E871" t="s">
        <v>442</v>
      </c>
      <c r="F871" t="s">
        <v>70</v>
      </c>
      <c r="G871" t="s">
        <v>14</v>
      </c>
      <c r="H871" s="3">
        <v>2011</v>
      </c>
      <c r="I871" s="7">
        <v>1000000000</v>
      </c>
      <c r="J871" t="s">
        <v>848</v>
      </c>
      <c r="K871" s="4">
        <f>(Q1_Table[[#This Row],[Valuation]]-Q1_Table[[#This Row],[Funding]])/Q1_Table[[#This Row],[Funding]]</f>
        <v>2</v>
      </c>
    </row>
    <row r="872" spans="1:11" x14ac:dyDescent="0.2">
      <c r="A872" t="s">
        <v>802</v>
      </c>
      <c r="B872" s="2">
        <v>3000000000</v>
      </c>
      <c r="C872" s="1">
        <v>44531</v>
      </c>
      <c r="D872" t="s">
        <v>23</v>
      </c>
      <c r="E872" t="s">
        <v>208</v>
      </c>
      <c r="F872" t="s">
        <v>149</v>
      </c>
      <c r="G872" t="s">
        <v>33</v>
      </c>
      <c r="H872" s="3">
        <v>2021</v>
      </c>
      <c r="I872" s="7">
        <v>1000000000</v>
      </c>
      <c r="J872" t="s">
        <v>803</v>
      </c>
      <c r="K872" s="4">
        <f>(Q1_Table[[#This Row],[Valuation]]-Q1_Table[[#This Row],[Funding]])/Q1_Table[[#This Row],[Funding]]</f>
        <v>2</v>
      </c>
    </row>
    <row r="873" spans="1:11" x14ac:dyDescent="0.2">
      <c r="A873" t="s">
        <v>849</v>
      </c>
      <c r="B873" s="2">
        <v>3000000000</v>
      </c>
      <c r="C873" s="1">
        <v>43664</v>
      </c>
      <c r="D873" t="s">
        <v>133</v>
      </c>
      <c r="E873" t="s">
        <v>148</v>
      </c>
      <c r="F873" t="s">
        <v>149</v>
      </c>
      <c r="G873" t="s">
        <v>33</v>
      </c>
      <c r="H873" s="3">
        <v>2013</v>
      </c>
      <c r="I873" s="7">
        <v>1000000000</v>
      </c>
      <c r="J873" t="s">
        <v>850</v>
      </c>
      <c r="K873" s="4">
        <f>(Q1_Table[[#This Row],[Valuation]]-Q1_Table[[#This Row],[Funding]])/Q1_Table[[#This Row],[Funding]]</f>
        <v>2</v>
      </c>
    </row>
    <row r="874" spans="1:11" x14ac:dyDescent="0.2">
      <c r="A874" t="s">
        <v>808</v>
      </c>
      <c r="B874" s="2">
        <v>3000000000</v>
      </c>
      <c r="C874" s="1">
        <v>44280</v>
      </c>
      <c r="D874" t="s">
        <v>23</v>
      </c>
      <c r="E874" t="s">
        <v>208</v>
      </c>
      <c r="F874" t="s">
        <v>149</v>
      </c>
      <c r="G874" t="s">
        <v>33</v>
      </c>
      <c r="H874" s="3">
        <v>2020</v>
      </c>
      <c r="I874" s="7">
        <v>1000000000</v>
      </c>
      <c r="J874" t="s">
        <v>809</v>
      </c>
      <c r="K874" s="4">
        <f>(Q1_Table[[#This Row],[Valuation]]-Q1_Table[[#This Row],[Funding]])/Q1_Table[[#This Row],[Funding]]</f>
        <v>2</v>
      </c>
    </row>
    <row r="875" spans="1:11" x14ac:dyDescent="0.2">
      <c r="A875" t="s">
        <v>652</v>
      </c>
      <c r="B875" s="2">
        <v>3000000000</v>
      </c>
      <c r="C875" s="1">
        <v>43123</v>
      </c>
      <c r="D875" t="s">
        <v>46</v>
      </c>
      <c r="E875" t="s">
        <v>24</v>
      </c>
      <c r="F875" t="s">
        <v>13</v>
      </c>
      <c r="G875" t="s">
        <v>14</v>
      </c>
      <c r="H875" s="3">
        <v>2015</v>
      </c>
      <c r="I875" s="7">
        <v>1000000000</v>
      </c>
      <c r="J875" t="s">
        <v>653</v>
      </c>
      <c r="K875" s="4">
        <f>(Q1_Table[[#This Row],[Valuation]]-Q1_Table[[#This Row],[Funding]])/Q1_Table[[#This Row],[Funding]]</f>
        <v>2</v>
      </c>
    </row>
    <row r="876" spans="1:11" x14ac:dyDescent="0.2">
      <c r="A876" t="s">
        <v>656</v>
      </c>
      <c r="B876" s="2">
        <v>3000000000</v>
      </c>
      <c r="C876" s="1">
        <v>44112</v>
      </c>
      <c r="D876" t="s">
        <v>213</v>
      </c>
      <c r="E876" t="s">
        <v>309</v>
      </c>
      <c r="F876" t="s">
        <v>310</v>
      </c>
      <c r="G876" t="s">
        <v>33</v>
      </c>
      <c r="H876" s="3">
        <v>2011</v>
      </c>
      <c r="I876" s="7">
        <v>1000000000</v>
      </c>
      <c r="J876" t="s">
        <v>657</v>
      </c>
      <c r="K876" s="4">
        <f>(Q1_Table[[#This Row],[Valuation]]-Q1_Table[[#This Row],[Funding]])/Q1_Table[[#This Row],[Funding]]</f>
        <v>2</v>
      </c>
    </row>
    <row r="877" spans="1:11" x14ac:dyDescent="0.2">
      <c r="A877" t="s">
        <v>648</v>
      </c>
      <c r="B877" s="2">
        <v>3000000000</v>
      </c>
      <c r="C877" s="1">
        <v>43020</v>
      </c>
      <c r="D877" t="s">
        <v>27</v>
      </c>
      <c r="E877" t="s">
        <v>42</v>
      </c>
      <c r="F877" t="s">
        <v>43</v>
      </c>
      <c r="G877" t="s">
        <v>33</v>
      </c>
      <c r="H877" s="3">
        <v>2015</v>
      </c>
      <c r="I877" s="7">
        <v>1000000000</v>
      </c>
      <c r="J877" t="s">
        <v>649</v>
      </c>
      <c r="K877" s="4">
        <f>(Q1_Table[[#This Row],[Valuation]]-Q1_Table[[#This Row],[Funding]])/Q1_Table[[#This Row],[Funding]]</f>
        <v>2</v>
      </c>
    </row>
    <row r="878" spans="1:11" x14ac:dyDescent="0.2">
      <c r="A878" t="s">
        <v>636</v>
      </c>
      <c r="B878" s="2">
        <v>3000000000</v>
      </c>
      <c r="C878" s="1">
        <v>43668</v>
      </c>
      <c r="D878" t="s">
        <v>11</v>
      </c>
      <c r="E878" t="s">
        <v>28</v>
      </c>
      <c r="F878" t="s">
        <v>19</v>
      </c>
      <c r="G878" t="s">
        <v>20</v>
      </c>
      <c r="H878" s="3">
        <v>2015</v>
      </c>
      <c r="I878" s="7">
        <v>1000000000</v>
      </c>
      <c r="J878" t="s">
        <v>637</v>
      </c>
      <c r="K878" s="4">
        <f>(Q1_Table[[#This Row],[Valuation]]-Q1_Table[[#This Row],[Funding]])/Q1_Table[[#This Row],[Funding]]</f>
        <v>2</v>
      </c>
    </row>
    <row r="879" spans="1:11" x14ac:dyDescent="0.2">
      <c r="A879" t="s">
        <v>884</v>
      </c>
      <c r="B879" s="2">
        <v>3000000000</v>
      </c>
      <c r="C879" s="1">
        <v>43040</v>
      </c>
      <c r="D879" t="s">
        <v>23</v>
      </c>
      <c r="E879" t="s">
        <v>298</v>
      </c>
      <c r="F879" t="s">
        <v>13</v>
      </c>
      <c r="G879" t="s">
        <v>14</v>
      </c>
      <c r="H879" s="3">
        <v>2012</v>
      </c>
      <c r="I879" s="7">
        <v>1000000000</v>
      </c>
      <c r="J879" t="s">
        <v>885</v>
      </c>
      <c r="K879" s="4">
        <f>(Q1_Table[[#This Row],[Valuation]]-Q1_Table[[#This Row],[Funding]])/Q1_Table[[#This Row],[Funding]]</f>
        <v>2</v>
      </c>
    </row>
    <row r="880" spans="1:11" x14ac:dyDescent="0.2">
      <c r="A880" t="s">
        <v>889</v>
      </c>
      <c r="B880" s="2">
        <v>3000000000</v>
      </c>
      <c r="C880" s="1">
        <v>42736</v>
      </c>
      <c r="D880" t="s">
        <v>156</v>
      </c>
      <c r="E880" t="s">
        <v>73</v>
      </c>
      <c r="F880" t="s">
        <v>74</v>
      </c>
      <c r="G880" t="s">
        <v>14</v>
      </c>
      <c r="H880" s="3">
        <v>2012</v>
      </c>
      <c r="I880" s="7">
        <v>1000000000</v>
      </c>
      <c r="J880" t="s">
        <v>890</v>
      </c>
      <c r="K880" s="4">
        <f>(Q1_Table[[#This Row],[Valuation]]-Q1_Table[[#This Row],[Funding]])/Q1_Table[[#This Row],[Funding]]</f>
        <v>2</v>
      </c>
    </row>
    <row r="881" spans="1:11" x14ac:dyDescent="0.2">
      <c r="A881" t="s">
        <v>654</v>
      </c>
      <c r="B881" s="2">
        <v>3000000000</v>
      </c>
      <c r="C881" s="1">
        <v>43668</v>
      </c>
      <c r="D881" t="s">
        <v>11</v>
      </c>
      <c r="F881" t="s">
        <v>465</v>
      </c>
      <c r="G881" t="s">
        <v>14</v>
      </c>
      <c r="H881" s="3">
        <v>2010</v>
      </c>
      <c r="I881" s="7">
        <v>1000000000</v>
      </c>
      <c r="J881" t="s">
        <v>655</v>
      </c>
      <c r="K881" s="4">
        <f>(Q1_Table[[#This Row],[Valuation]]-Q1_Table[[#This Row],[Funding]])/Q1_Table[[#This Row],[Funding]]</f>
        <v>2</v>
      </c>
    </row>
    <row r="882" spans="1:11" x14ac:dyDescent="0.2">
      <c r="A882" t="s">
        <v>817</v>
      </c>
      <c r="B882" s="2">
        <v>3000000000</v>
      </c>
      <c r="C882" s="1">
        <v>43347</v>
      </c>
      <c r="D882" t="s">
        <v>46</v>
      </c>
      <c r="E882" t="s">
        <v>69</v>
      </c>
      <c r="F882" t="s">
        <v>70</v>
      </c>
      <c r="G882" t="s">
        <v>14</v>
      </c>
      <c r="H882" s="3">
        <v>2016</v>
      </c>
      <c r="I882" s="7">
        <v>1000000000</v>
      </c>
      <c r="J882" t="s">
        <v>818</v>
      </c>
      <c r="K882" s="4">
        <f>(Q1_Table[[#This Row],[Valuation]]-Q1_Table[[#This Row],[Funding]])/Q1_Table[[#This Row],[Funding]]</f>
        <v>2</v>
      </c>
    </row>
    <row r="883" spans="1:11" x14ac:dyDescent="0.2">
      <c r="A883" t="s">
        <v>735</v>
      </c>
      <c r="B883" s="2">
        <v>3000000000</v>
      </c>
      <c r="C883" s="1">
        <v>43192</v>
      </c>
      <c r="D883" t="s">
        <v>133</v>
      </c>
      <c r="E883" t="s">
        <v>77</v>
      </c>
      <c r="F883" t="s">
        <v>13</v>
      </c>
      <c r="G883" t="s">
        <v>14</v>
      </c>
      <c r="H883" s="3">
        <v>2014</v>
      </c>
      <c r="I883" s="7">
        <v>1000000000</v>
      </c>
      <c r="J883" t="s">
        <v>736</v>
      </c>
      <c r="K883" s="4">
        <f>(Q1_Table[[#This Row],[Valuation]]-Q1_Table[[#This Row],[Funding]])/Q1_Table[[#This Row],[Funding]]</f>
        <v>2</v>
      </c>
    </row>
    <row r="884" spans="1:11" x14ac:dyDescent="0.2">
      <c r="A884" t="s">
        <v>1731</v>
      </c>
      <c r="B884" s="2">
        <v>1000000000</v>
      </c>
      <c r="C884" s="1">
        <v>44468</v>
      </c>
      <c r="D884" t="s">
        <v>27</v>
      </c>
      <c r="E884" t="s">
        <v>101</v>
      </c>
      <c r="F884" t="s">
        <v>19</v>
      </c>
      <c r="G884" t="s">
        <v>20</v>
      </c>
      <c r="H884" s="3">
        <v>2010</v>
      </c>
      <c r="I884" s="7">
        <v>335000000</v>
      </c>
      <c r="J884" t="s">
        <v>1732</v>
      </c>
      <c r="K884" s="4">
        <f>(Q1_Table[[#This Row],[Valuation]]-Q1_Table[[#This Row],[Funding]])/Q1_Table[[#This Row],[Funding]]</f>
        <v>1.9850746268656716</v>
      </c>
    </row>
    <row r="885" spans="1:11" x14ac:dyDescent="0.2">
      <c r="A885" t="s">
        <v>1758</v>
      </c>
      <c r="B885" s="2">
        <v>1000000000</v>
      </c>
      <c r="C885" s="1">
        <v>44593</v>
      </c>
      <c r="D885" t="s">
        <v>46</v>
      </c>
      <c r="E885" t="s">
        <v>101</v>
      </c>
      <c r="F885" t="s">
        <v>19</v>
      </c>
      <c r="G885" t="s">
        <v>20</v>
      </c>
      <c r="H885" s="3">
        <v>2014</v>
      </c>
      <c r="I885" s="7">
        <v>336000000</v>
      </c>
      <c r="J885" t="s">
        <v>1759</v>
      </c>
      <c r="K885" s="4">
        <f>(Q1_Table[[#This Row],[Valuation]]-Q1_Table[[#This Row],[Funding]])/Q1_Table[[#This Row],[Funding]]</f>
        <v>1.9761904761904763</v>
      </c>
    </row>
    <row r="886" spans="1:11" x14ac:dyDescent="0.2">
      <c r="A886" t="s">
        <v>2227</v>
      </c>
      <c r="B886" s="2">
        <v>1000000000</v>
      </c>
      <c r="C886" s="1">
        <v>44203</v>
      </c>
      <c r="D886" t="s">
        <v>23</v>
      </c>
      <c r="E886" t="s">
        <v>2228</v>
      </c>
      <c r="F886" t="s">
        <v>421</v>
      </c>
      <c r="G886" t="s">
        <v>413</v>
      </c>
      <c r="H886" s="3">
        <v>2009</v>
      </c>
      <c r="I886" s="7">
        <v>336000000</v>
      </c>
      <c r="J886" t="s">
        <v>2229</v>
      </c>
      <c r="K886" s="4">
        <f>(Q1_Table[[#This Row],[Valuation]]-Q1_Table[[#This Row],[Funding]])/Q1_Table[[#This Row],[Funding]]</f>
        <v>1.9761904761904763</v>
      </c>
    </row>
    <row r="887" spans="1:11" x14ac:dyDescent="0.2">
      <c r="A887" t="s">
        <v>2395</v>
      </c>
      <c r="B887" s="2">
        <v>1000000000</v>
      </c>
      <c r="C887" s="1">
        <v>41880</v>
      </c>
      <c r="D887" t="s">
        <v>23</v>
      </c>
      <c r="E887" t="s">
        <v>468</v>
      </c>
      <c r="F887" t="s">
        <v>19</v>
      </c>
      <c r="G887" t="s">
        <v>20</v>
      </c>
      <c r="H887" s="3">
        <v>2010</v>
      </c>
      <c r="I887" s="7">
        <v>336000000</v>
      </c>
      <c r="J887" t="s">
        <v>2396</v>
      </c>
      <c r="K887" s="4">
        <f>(Q1_Table[[#This Row],[Valuation]]-Q1_Table[[#This Row],[Funding]])/Q1_Table[[#This Row],[Funding]]</f>
        <v>1.9761904761904763</v>
      </c>
    </row>
    <row r="888" spans="1:11" x14ac:dyDescent="0.2">
      <c r="A888" t="s">
        <v>2174</v>
      </c>
      <c r="B888" s="2">
        <v>1000000000</v>
      </c>
      <c r="C888" s="1">
        <v>44412</v>
      </c>
      <c r="D888" t="s">
        <v>27</v>
      </c>
      <c r="E888" t="s">
        <v>28</v>
      </c>
      <c r="F888" t="s">
        <v>19</v>
      </c>
      <c r="G888" t="s">
        <v>20</v>
      </c>
      <c r="H888" s="3">
        <v>2015</v>
      </c>
      <c r="I888" s="7">
        <v>337000000</v>
      </c>
      <c r="J888" t="s">
        <v>2175</v>
      </c>
      <c r="K888" s="4">
        <f>(Q1_Table[[#This Row],[Valuation]]-Q1_Table[[#This Row],[Funding]])/Q1_Table[[#This Row],[Funding]]</f>
        <v>1.967359050445104</v>
      </c>
    </row>
    <row r="889" spans="1:11" x14ac:dyDescent="0.2">
      <c r="A889" t="s">
        <v>1828</v>
      </c>
      <c r="B889" s="2">
        <v>1000000000</v>
      </c>
      <c r="C889" s="1">
        <v>44328</v>
      </c>
      <c r="D889" t="s">
        <v>17</v>
      </c>
      <c r="E889" t="s">
        <v>840</v>
      </c>
      <c r="F889" t="s">
        <v>19</v>
      </c>
      <c r="G889" t="s">
        <v>20</v>
      </c>
      <c r="H889" s="3">
        <v>2016</v>
      </c>
      <c r="I889" s="7">
        <v>337000000</v>
      </c>
      <c r="J889" t="s">
        <v>1829</v>
      </c>
      <c r="K889" s="4">
        <f>(Q1_Table[[#This Row],[Valuation]]-Q1_Table[[#This Row],[Funding]])/Q1_Table[[#This Row],[Funding]]</f>
        <v>1.967359050445104</v>
      </c>
    </row>
    <row r="890" spans="1:11" x14ac:dyDescent="0.2">
      <c r="A890" t="s">
        <v>1840</v>
      </c>
      <c r="B890" s="2">
        <v>1000000000</v>
      </c>
      <c r="C890" s="1">
        <v>44349</v>
      </c>
      <c r="D890" t="s">
        <v>23</v>
      </c>
      <c r="E890" t="s">
        <v>1841</v>
      </c>
      <c r="F890" t="s">
        <v>991</v>
      </c>
      <c r="G890" t="s">
        <v>33</v>
      </c>
      <c r="H890" s="3">
        <v>2013</v>
      </c>
      <c r="I890" s="7">
        <v>337000000</v>
      </c>
      <c r="J890" t="s">
        <v>1842</v>
      </c>
      <c r="K890" s="4">
        <f>(Q1_Table[[#This Row],[Valuation]]-Q1_Table[[#This Row],[Funding]])/Q1_Table[[#This Row],[Funding]]</f>
        <v>1.967359050445104</v>
      </c>
    </row>
    <row r="891" spans="1:11" x14ac:dyDescent="0.2">
      <c r="A891" t="s">
        <v>1262</v>
      </c>
      <c r="B891" s="2">
        <v>2000000000</v>
      </c>
      <c r="C891" s="1">
        <v>44362</v>
      </c>
      <c r="D891" t="s">
        <v>27</v>
      </c>
      <c r="E891" t="s">
        <v>198</v>
      </c>
      <c r="F891" t="s">
        <v>19</v>
      </c>
      <c r="G891" t="s">
        <v>20</v>
      </c>
      <c r="H891" s="3">
        <v>2009</v>
      </c>
      <c r="I891" s="7">
        <v>676000000</v>
      </c>
      <c r="J891" t="s">
        <v>1263</v>
      </c>
      <c r="K891" s="4">
        <f>(Q1_Table[[#This Row],[Valuation]]-Q1_Table[[#This Row],[Funding]])/Q1_Table[[#This Row],[Funding]]</f>
        <v>1.9585798816568047</v>
      </c>
    </row>
    <row r="892" spans="1:11" x14ac:dyDescent="0.2">
      <c r="A892" t="s">
        <v>1886</v>
      </c>
      <c r="B892" s="2">
        <v>1000000000</v>
      </c>
      <c r="C892" s="1">
        <v>44363</v>
      </c>
      <c r="D892" t="s">
        <v>27</v>
      </c>
      <c r="E892" t="s">
        <v>236</v>
      </c>
      <c r="F892" t="s">
        <v>19</v>
      </c>
      <c r="G892" t="s">
        <v>20</v>
      </c>
      <c r="H892" s="3">
        <v>2015</v>
      </c>
      <c r="I892" s="7">
        <v>339000000</v>
      </c>
      <c r="J892" t="s">
        <v>1556</v>
      </c>
      <c r="K892" s="4">
        <f>(Q1_Table[[#This Row],[Valuation]]-Q1_Table[[#This Row],[Funding]])/Q1_Table[[#This Row],[Funding]]</f>
        <v>1.9498525073746313</v>
      </c>
    </row>
    <row r="893" spans="1:11" x14ac:dyDescent="0.2">
      <c r="A893" t="s">
        <v>1952</v>
      </c>
      <c r="B893" s="2">
        <v>1000000000</v>
      </c>
      <c r="C893" s="1">
        <v>44210</v>
      </c>
      <c r="D893" t="s">
        <v>46</v>
      </c>
      <c r="E893" t="s">
        <v>208</v>
      </c>
      <c r="F893" t="s">
        <v>149</v>
      </c>
      <c r="G893" t="s">
        <v>33</v>
      </c>
      <c r="H893" s="3">
        <v>2015</v>
      </c>
      <c r="I893" s="7">
        <v>340000000</v>
      </c>
      <c r="J893" t="s">
        <v>1953</v>
      </c>
      <c r="K893" s="4">
        <f>(Q1_Table[[#This Row],[Valuation]]-Q1_Table[[#This Row],[Funding]])/Q1_Table[[#This Row],[Funding]]</f>
        <v>1.9411764705882353</v>
      </c>
    </row>
    <row r="894" spans="1:11" x14ac:dyDescent="0.2">
      <c r="A894" t="s">
        <v>2368</v>
      </c>
      <c r="B894" s="2">
        <v>1000000000</v>
      </c>
      <c r="C894" s="1">
        <v>44252</v>
      </c>
      <c r="D894" t="s">
        <v>46</v>
      </c>
      <c r="E894" t="s">
        <v>257</v>
      </c>
      <c r="F894" t="s">
        <v>19</v>
      </c>
      <c r="G894" t="s">
        <v>20</v>
      </c>
      <c r="H894" s="3">
        <v>2014</v>
      </c>
      <c r="I894" s="7">
        <v>340000000</v>
      </c>
      <c r="J894" t="s">
        <v>2369</v>
      </c>
      <c r="K894" s="4">
        <f>(Q1_Table[[#This Row],[Valuation]]-Q1_Table[[#This Row],[Funding]])/Q1_Table[[#This Row],[Funding]]</f>
        <v>1.9411764705882353</v>
      </c>
    </row>
    <row r="895" spans="1:11" x14ac:dyDescent="0.2">
      <c r="A895" t="s">
        <v>1095</v>
      </c>
      <c r="B895" s="2">
        <v>2000000000</v>
      </c>
      <c r="C895" s="1">
        <v>42236</v>
      </c>
      <c r="D895" t="s">
        <v>124</v>
      </c>
      <c r="E895" t="s">
        <v>257</v>
      </c>
      <c r="F895" t="s">
        <v>19</v>
      </c>
      <c r="G895" t="s">
        <v>20</v>
      </c>
      <c r="H895" s="3">
        <v>2013</v>
      </c>
      <c r="I895" s="7">
        <v>682000000</v>
      </c>
      <c r="J895" t="s">
        <v>1096</v>
      </c>
      <c r="K895" s="4">
        <f>(Q1_Table[[#This Row],[Valuation]]-Q1_Table[[#This Row],[Funding]])/Q1_Table[[#This Row],[Funding]]</f>
        <v>1.9325513196480939</v>
      </c>
    </row>
    <row r="896" spans="1:11" x14ac:dyDescent="0.2">
      <c r="A896" t="s">
        <v>1512</v>
      </c>
      <c r="B896" s="2">
        <v>1000000000</v>
      </c>
      <c r="C896" s="1">
        <v>42198</v>
      </c>
      <c r="D896" t="s">
        <v>17</v>
      </c>
      <c r="E896" t="s">
        <v>411</v>
      </c>
      <c r="F896" t="s">
        <v>412</v>
      </c>
      <c r="G896" t="s">
        <v>413</v>
      </c>
      <c r="H896" s="3">
        <v>2011</v>
      </c>
      <c r="I896" s="7">
        <v>344000000</v>
      </c>
      <c r="J896" t="s">
        <v>1513</v>
      </c>
      <c r="K896" s="4">
        <f>(Q1_Table[[#This Row],[Valuation]]-Q1_Table[[#This Row],[Funding]])/Q1_Table[[#This Row],[Funding]]</f>
        <v>1.9069767441860466</v>
      </c>
    </row>
    <row r="897" spans="1:11" x14ac:dyDescent="0.2">
      <c r="A897" t="s">
        <v>1834</v>
      </c>
      <c r="B897" s="2">
        <v>1000000000</v>
      </c>
      <c r="C897" s="1">
        <v>44539</v>
      </c>
      <c r="D897" t="s">
        <v>23</v>
      </c>
      <c r="E897" t="s">
        <v>1228</v>
      </c>
      <c r="F897" t="s">
        <v>205</v>
      </c>
      <c r="G897" t="s">
        <v>20</v>
      </c>
      <c r="H897" s="3">
        <v>2020</v>
      </c>
      <c r="I897" s="7">
        <v>345000000</v>
      </c>
      <c r="J897" t="s">
        <v>1835</v>
      </c>
      <c r="K897" s="4">
        <f>(Q1_Table[[#This Row],[Valuation]]-Q1_Table[[#This Row],[Funding]])/Q1_Table[[#This Row],[Funding]]</f>
        <v>1.8985507246376812</v>
      </c>
    </row>
    <row r="898" spans="1:11" x14ac:dyDescent="0.2">
      <c r="A898" t="s">
        <v>1942</v>
      </c>
      <c r="B898" s="2">
        <v>1000000000</v>
      </c>
      <c r="C898" s="1">
        <v>44235</v>
      </c>
      <c r="D898" t="s">
        <v>52</v>
      </c>
      <c r="E898" t="s">
        <v>1943</v>
      </c>
      <c r="F898" t="s">
        <v>666</v>
      </c>
      <c r="G898" t="s">
        <v>33</v>
      </c>
      <c r="H898" s="3">
        <v>2004</v>
      </c>
      <c r="I898" s="7">
        <v>346000000</v>
      </c>
      <c r="J898" t="s">
        <v>1944</v>
      </c>
      <c r="K898" s="4">
        <f>(Q1_Table[[#This Row],[Valuation]]-Q1_Table[[#This Row],[Funding]])/Q1_Table[[#This Row],[Funding]]</f>
        <v>1.8901734104046244</v>
      </c>
    </row>
    <row r="899" spans="1:11" x14ac:dyDescent="0.2">
      <c r="A899" t="s">
        <v>1854</v>
      </c>
      <c r="B899" s="2">
        <v>1000000000</v>
      </c>
      <c r="C899" s="1">
        <v>44028</v>
      </c>
      <c r="D899" t="s">
        <v>52</v>
      </c>
      <c r="E899" t="s">
        <v>497</v>
      </c>
      <c r="F899" t="s">
        <v>19</v>
      </c>
      <c r="G899" t="s">
        <v>20</v>
      </c>
      <c r="H899" s="3">
        <v>2012</v>
      </c>
      <c r="I899" s="7">
        <v>347000000</v>
      </c>
      <c r="J899" t="s">
        <v>1855</v>
      </c>
      <c r="K899" s="4">
        <f>(Q1_Table[[#This Row],[Valuation]]-Q1_Table[[#This Row],[Funding]])/Q1_Table[[#This Row],[Funding]]</f>
        <v>1.8818443804034581</v>
      </c>
    </row>
    <row r="900" spans="1:11" x14ac:dyDescent="0.2">
      <c r="A900" t="s">
        <v>943</v>
      </c>
      <c r="B900" s="2">
        <v>2000000000</v>
      </c>
      <c r="C900" s="1">
        <v>43063</v>
      </c>
      <c r="D900" t="s">
        <v>27</v>
      </c>
      <c r="E900" t="s">
        <v>944</v>
      </c>
      <c r="F900" t="s">
        <v>43</v>
      </c>
      <c r="G900" t="s">
        <v>33</v>
      </c>
      <c r="H900" s="3">
        <v>1992</v>
      </c>
      <c r="I900" s="7">
        <v>696000000</v>
      </c>
      <c r="J900" t="s">
        <v>945</v>
      </c>
      <c r="K900" s="4">
        <f>(Q1_Table[[#This Row],[Valuation]]-Q1_Table[[#This Row],[Funding]])/Q1_Table[[#This Row],[Funding]]</f>
        <v>1.8735632183908046</v>
      </c>
    </row>
    <row r="901" spans="1:11" x14ac:dyDescent="0.2">
      <c r="A901" t="s">
        <v>2134</v>
      </c>
      <c r="B901" s="2">
        <v>1000000000</v>
      </c>
      <c r="C901" s="1">
        <v>44228</v>
      </c>
      <c r="D901" t="s">
        <v>46</v>
      </c>
      <c r="E901" t="s">
        <v>979</v>
      </c>
      <c r="F901" t="s">
        <v>980</v>
      </c>
      <c r="G901" t="s">
        <v>14</v>
      </c>
      <c r="H901" s="3">
        <v>2017</v>
      </c>
      <c r="I901" s="7">
        <v>350000000</v>
      </c>
      <c r="J901" t="s">
        <v>2135</v>
      </c>
      <c r="K901" s="4">
        <f>(Q1_Table[[#This Row],[Valuation]]-Q1_Table[[#This Row],[Funding]])/Q1_Table[[#This Row],[Funding]]</f>
        <v>1.8571428571428572</v>
      </c>
    </row>
    <row r="902" spans="1:11" x14ac:dyDescent="0.2">
      <c r="A902" t="s">
        <v>2049</v>
      </c>
      <c r="B902" s="2">
        <v>1000000000</v>
      </c>
      <c r="C902" s="1">
        <v>44399</v>
      </c>
      <c r="D902" t="s">
        <v>46</v>
      </c>
      <c r="E902" t="s">
        <v>69</v>
      </c>
      <c r="F902" t="s">
        <v>70</v>
      </c>
      <c r="G902" t="s">
        <v>14</v>
      </c>
      <c r="H902" s="3">
        <v>2015</v>
      </c>
      <c r="I902" s="7">
        <v>352000000</v>
      </c>
      <c r="J902" t="s">
        <v>2050</v>
      </c>
      <c r="K902" s="4">
        <f>(Q1_Table[[#This Row],[Valuation]]-Q1_Table[[#This Row],[Funding]])/Q1_Table[[#This Row],[Funding]]</f>
        <v>1.8409090909090908</v>
      </c>
    </row>
    <row r="903" spans="1:11" x14ac:dyDescent="0.2">
      <c r="A903" t="s">
        <v>2297</v>
      </c>
      <c r="B903" s="2">
        <v>1000000000</v>
      </c>
      <c r="C903" s="1">
        <v>44271</v>
      </c>
      <c r="D903" t="s">
        <v>36</v>
      </c>
      <c r="F903" t="s">
        <v>465</v>
      </c>
      <c r="G903" t="s">
        <v>14</v>
      </c>
      <c r="H903" s="3">
        <v>2007</v>
      </c>
      <c r="I903" s="7">
        <v>352000000</v>
      </c>
      <c r="J903" t="s">
        <v>2298</v>
      </c>
      <c r="K903" s="4">
        <f>(Q1_Table[[#This Row],[Valuation]]-Q1_Table[[#This Row],[Funding]])/Q1_Table[[#This Row],[Funding]]</f>
        <v>1.8409090909090908</v>
      </c>
    </row>
    <row r="904" spans="1:11" x14ac:dyDescent="0.2">
      <c r="A904" t="s">
        <v>1552</v>
      </c>
      <c r="B904" s="2">
        <v>1000000000</v>
      </c>
      <c r="C904" s="1">
        <v>44315</v>
      </c>
      <c r="D904" t="s">
        <v>11</v>
      </c>
      <c r="E904" t="s">
        <v>233</v>
      </c>
      <c r="F904" t="s">
        <v>19</v>
      </c>
      <c r="G904" t="s">
        <v>20</v>
      </c>
      <c r="H904" s="3">
        <v>2011</v>
      </c>
      <c r="I904" s="7">
        <v>352000000</v>
      </c>
      <c r="J904" t="s">
        <v>1553</v>
      </c>
      <c r="K904" s="4">
        <f>(Q1_Table[[#This Row],[Valuation]]-Q1_Table[[#This Row],[Funding]])/Q1_Table[[#This Row],[Funding]]</f>
        <v>1.8409090909090908</v>
      </c>
    </row>
    <row r="905" spans="1:11" x14ac:dyDescent="0.2">
      <c r="A905" t="s">
        <v>1236</v>
      </c>
      <c r="B905" s="2">
        <v>2000000000</v>
      </c>
      <c r="C905" s="1">
        <v>44607</v>
      </c>
      <c r="D905" t="s">
        <v>46</v>
      </c>
      <c r="E905" t="s">
        <v>12</v>
      </c>
      <c r="F905" t="s">
        <v>13</v>
      </c>
      <c r="G905" t="s">
        <v>14</v>
      </c>
      <c r="H905" s="3">
        <v>2006</v>
      </c>
      <c r="I905" s="7">
        <v>710000000</v>
      </c>
      <c r="J905" t="s">
        <v>1237</v>
      </c>
      <c r="K905" s="4">
        <f>(Q1_Table[[#This Row],[Valuation]]-Q1_Table[[#This Row],[Funding]])/Q1_Table[[#This Row],[Funding]]</f>
        <v>1.8169014084507042</v>
      </c>
    </row>
    <row r="906" spans="1:11" x14ac:dyDescent="0.2">
      <c r="A906" t="s">
        <v>921</v>
      </c>
      <c r="B906" s="2">
        <v>2000000000</v>
      </c>
      <c r="C906" s="1">
        <v>44044</v>
      </c>
      <c r="D906" t="s">
        <v>11</v>
      </c>
      <c r="E906" t="s">
        <v>77</v>
      </c>
      <c r="F906" t="s">
        <v>13</v>
      </c>
      <c r="G906" t="s">
        <v>14</v>
      </c>
      <c r="H906" s="3">
        <v>2013</v>
      </c>
      <c r="I906" s="7">
        <v>717000000</v>
      </c>
      <c r="J906" t="s">
        <v>922</v>
      </c>
      <c r="K906" s="4">
        <f>(Q1_Table[[#This Row],[Valuation]]-Q1_Table[[#This Row],[Funding]])/Q1_Table[[#This Row],[Funding]]</f>
        <v>1.7894002789400278</v>
      </c>
    </row>
    <row r="907" spans="1:11" x14ac:dyDescent="0.2">
      <c r="A907" t="s">
        <v>2136</v>
      </c>
      <c r="B907" s="2">
        <v>1000000000</v>
      </c>
      <c r="C907" s="1">
        <v>43339</v>
      </c>
      <c r="D907" t="s">
        <v>46</v>
      </c>
      <c r="E907" t="s">
        <v>12</v>
      </c>
      <c r="F907" t="s">
        <v>13</v>
      </c>
      <c r="G907" t="s">
        <v>14</v>
      </c>
      <c r="H907" s="3">
        <v>2014</v>
      </c>
      <c r="I907" s="7">
        <v>359000000</v>
      </c>
      <c r="J907" t="s">
        <v>2137</v>
      </c>
      <c r="K907" s="4">
        <f>(Q1_Table[[#This Row],[Valuation]]-Q1_Table[[#This Row],[Funding]])/Q1_Table[[#This Row],[Funding]]</f>
        <v>1.7855153203342617</v>
      </c>
    </row>
    <row r="908" spans="1:11" x14ac:dyDescent="0.2">
      <c r="A908" t="s">
        <v>995</v>
      </c>
      <c r="B908" s="2">
        <v>2000000000</v>
      </c>
      <c r="C908" s="1">
        <v>43633</v>
      </c>
      <c r="D908" t="s">
        <v>27</v>
      </c>
      <c r="E908" t="s">
        <v>28</v>
      </c>
      <c r="F908" t="s">
        <v>19</v>
      </c>
      <c r="G908" t="s">
        <v>20</v>
      </c>
      <c r="H908" s="3">
        <v>2013</v>
      </c>
      <c r="I908" s="7">
        <v>719000000</v>
      </c>
      <c r="J908" t="s">
        <v>996</v>
      </c>
      <c r="K908" s="4">
        <f>(Q1_Table[[#This Row],[Valuation]]-Q1_Table[[#This Row],[Funding]])/Q1_Table[[#This Row],[Funding]]</f>
        <v>1.7816411682892908</v>
      </c>
    </row>
    <row r="909" spans="1:11" x14ac:dyDescent="0.2">
      <c r="A909" t="s">
        <v>1961</v>
      </c>
      <c r="B909" s="2">
        <v>1000000000</v>
      </c>
      <c r="C909" s="1">
        <v>41718</v>
      </c>
      <c r="D909" t="s">
        <v>213</v>
      </c>
      <c r="E909" t="s">
        <v>198</v>
      </c>
      <c r="F909" t="s">
        <v>19</v>
      </c>
      <c r="G909" t="s">
        <v>20</v>
      </c>
      <c r="H909" s="3">
        <v>2009</v>
      </c>
      <c r="I909" s="7">
        <v>361000000</v>
      </c>
      <c r="J909" t="s">
        <v>1962</v>
      </c>
      <c r="K909" s="4">
        <f>(Q1_Table[[#This Row],[Valuation]]-Q1_Table[[#This Row],[Funding]])/Q1_Table[[#This Row],[Funding]]</f>
        <v>1.7700831024930748</v>
      </c>
    </row>
    <row r="910" spans="1:11" x14ac:dyDescent="0.2">
      <c r="A910" t="s">
        <v>1729</v>
      </c>
      <c r="B910" s="2">
        <v>1000000000</v>
      </c>
      <c r="C910" s="1">
        <v>43300</v>
      </c>
      <c r="D910" t="s">
        <v>11</v>
      </c>
      <c r="E910" t="s">
        <v>12</v>
      </c>
      <c r="F910" t="s">
        <v>13</v>
      </c>
      <c r="G910" t="s">
        <v>14</v>
      </c>
      <c r="H910" s="3">
        <v>2012</v>
      </c>
      <c r="I910" s="7">
        <v>361000000</v>
      </c>
      <c r="J910" t="s">
        <v>1730</v>
      </c>
      <c r="K910" s="4">
        <f>(Q1_Table[[#This Row],[Valuation]]-Q1_Table[[#This Row],[Funding]])/Q1_Table[[#This Row],[Funding]]</f>
        <v>1.7700831024930748</v>
      </c>
    </row>
    <row r="911" spans="1:11" x14ac:dyDescent="0.2">
      <c r="A911" t="s">
        <v>1627</v>
      </c>
      <c r="B911" s="2">
        <v>1000000000</v>
      </c>
      <c r="C911" s="1">
        <v>43619</v>
      </c>
      <c r="D911" t="s">
        <v>133</v>
      </c>
      <c r="E911" t="s">
        <v>77</v>
      </c>
      <c r="F911" t="s">
        <v>13</v>
      </c>
      <c r="G911" t="s">
        <v>14</v>
      </c>
      <c r="H911" s="3">
        <v>2016</v>
      </c>
      <c r="I911" s="7">
        <v>362000000</v>
      </c>
      <c r="J911" t="s">
        <v>1628</v>
      </c>
      <c r="K911" s="4">
        <f>(Q1_Table[[#This Row],[Valuation]]-Q1_Table[[#This Row],[Funding]])/Q1_Table[[#This Row],[Funding]]</f>
        <v>1.7624309392265194</v>
      </c>
    </row>
    <row r="912" spans="1:11" x14ac:dyDescent="0.2">
      <c r="A912" t="s">
        <v>2155</v>
      </c>
      <c r="B912" s="2">
        <v>1000000000</v>
      </c>
      <c r="C912" s="1">
        <v>44300</v>
      </c>
      <c r="D912" t="s">
        <v>11</v>
      </c>
      <c r="E912" t="s">
        <v>198</v>
      </c>
      <c r="F912" t="s">
        <v>19</v>
      </c>
      <c r="G912" t="s">
        <v>20</v>
      </c>
      <c r="H912" s="3">
        <v>2016</v>
      </c>
      <c r="I912" s="7">
        <v>362000000</v>
      </c>
      <c r="J912" t="s">
        <v>2156</v>
      </c>
      <c r="K912" s="4">
        <f>(Q1_Table[[#This Row],[Valuation]]-Q1_Table[[#This Row],[Funding]])/Q1_Table[[#This Row],[Funding]]</f>
        <v>1.7624309392265194</v>
      </c>
    </row>
    <row r="913" spans="1:11" x14ac:dyDescent="0.2">
      <c r="A913" t="s">
        <v>1826</v>
      </c>
      <c r="B913" s="2">
        <v>1000000000</v>
      </c>
      <c r="C913" s="1">
        <v>44614</v>
      </c>
      <c r="D913" t="s">
        <v>36</v>
      </c>
      <c r="E913" t="s">
        <v>28</v>
      </c>
      <c r="F913" t="s">
        <v>19</v>
      </c>
      <c r="G913" t="s">
        <v>20</v>
      </c>
      <c r="H913" s="3">
        <v>2013</v>
      </c>
      <c r="I913" s="7">
        <v>365000000</v>
      </c>
      <c r="J913" t="s">
        <v>1827</v>
      </c>
      <c r="K913" s="4">
        <f>(Q1_Table[[#This Row],[Valuation]]-Q1_Table[[#This Row],[Funding]])/Q1_Table[[#This Row],[Funding]]</f>
        <v>1.7397260273972603</v>
      </c>
    </row>
    <row r="914" spans="1:11" x14ac:dyDescent="0.2">
      <c r="A914" t="s">
        <v>1673</v>
      </c>
      <c r="B914" s="2">
        <v>1000000000</v>
      </c>
      <c r="C914" s="1">
        <v>41935</v>
      </c>
      <c r="D914" t="s">
        <v>23</v>
      </c>
      <c r="E914" t="s">
        <v>12</v>
      </c>
      <c r="F914" t="s">
        <v>13</v>
      </c>
      <c r="G914" t="s">
        <v>14</v>
      </c>
      <c r="H914" s="3">
        <v>2010</v>
      </c>
      <c r="I914" s="7">
        <v>368000000</v>
      </c>
      <c r="J914" t="s">
        <v>1674</v>
      </c>
      <c r="K914" s="4">
        <f>(Q1_Table[[#This Row],[Valuation]]-Q1_Table[[#This Row],[Funding]])/Q1_Table[[#This Row],[Funding]]</f>
        <v>1.7173913043478262</v>
      </c>
    </row>
    <row r="915" spans="1:11" x14ac:dyDescent="0.2">
      <c r="A915" t="s">
        <v>48</v>
      </c>
      <c r="B915" s="2">
        <v>38000000000</v>
      </c>
      <c r="C915" s="1">
        <v>43089</v>
      </c>
      <c r="D915" t="s">
        <v>49</v>
      </c>
      <c r="E915" t="s">
        <v>28</v>
      </c>
      <c r="F915" t="s">
        <v>19</v>
      </c>
      <c r="G915" t="s">
        <v>20</v>
      </c>
      <c r="H915" s="3">
        <v>2015</v>
      </c>
      <c r="I915" s="7">
        <v>14000000000</v>
      </c>
      <c r="J915" t="s">
        <v>50</v>
      </c>
      <c r="K915" s="4">
        <f>(Q1_Table[[#This Row],[Valuation]]-Q1_Table[[#This Row],[Funding]])/Q1_Table[[#This Row],[Funding]]</f>
        <v>1.7142857142857142</v>
      </c>
    </row>
    <row r="916" spans="1:11" x14ac:dyDescent="0.2">
      <c r="A916" t="s">
        <v>1557</v>
      </c>
      <c r="B916" s="2">
        <v>1000000000</v>
      </c>
      <c r="C916" s="1">
        <v>43299</v>
      </c>
      <c r="D916" t="s">
        <v>213</v>
      </c>
      <c r="E916" t="s">
        <v>298</v>
      </c>
      <c r="F916" t="s">
        <v>13</v>
      </c>
      <c r="G916" t="s">
        <v>14</v>
      </c>
      <c r="H916" s="3">
        <v>2009</v>
      </c>
      <c r="I916" s="7">
        <v>369000000</v>
      </c>
      <c r="J916" t="s">
        <v>1558</v>
      </c>
      <c r="K916" s="4">
        <f>(Q1_Table[[#This Row],[Valuation]]-Q1_Table[[#This Row],[Funding]])/Q1_Table[[#This Row],[Funding]]</f>
        <v>1.7100271002710028</v>
      </c>
    </row>
    <row r="917" spans="1:11" x14ac:dyDescent="0.2">
      <c r="A917" t="s">
        <v>2318</v>
      </c>
      <c r="B917" s="2">
        <v>1000000000</v>
      </c>
      <c r="C917" s="1">
        <v>44215</v>
      </c>
      <c r="D917" t="s">
        <v>27</v>
      </c>
      <c r="E917" t="s">
        <v>42</v>
      </c>
      <c r="F917" t="s">
        <v>43</v>
      </c>
      <c r="G917" t="s">
        <v>33</v>
      </c>
      <c r="H917" s="3">
        <v>2006</v>
      </c>
      <c r="I917" s="7">
        <v>370000000</v>
      </c>
      <c r="J917" t="s">
        <v>2319</v>
      </c>
      <c r="K917" s="4">
        <f>(Q1_Table[[#This Row],[Valuation]]-Q1_Table[[#This Row],[Funding]])/Q1_Table[[#This Row],[Funding]]</f>
        <v>1.7027027027027026</v>
      </c>
    </row>
    <row r="918" spans="1:11" x14ac:dyDescent="0.2">
      <c r="A918" t="s">
        <v>2376</v>
      </c>
      <c r="B918" s="2">
        <v>1000000000</v>
      </c>
      <c r="C918" s="1">
        <v>44543</v>
      </c>
      <c r="D918" t="s">
        <v>36</v>
      </c>
      <c r="E918" t="s">
        <v>236</v>
      </c>
      <c r="F918" t="s">
        <v>19</v>
      </c>
      <c r="G918" t="s">
        <v>20</v>
      </c>
      <c r="H918" s="3">
        <v>2006</v>
      </c>
      <c r="I918" s="7">
        <v>371000000</v>
      </c>
      <c r="J918" t="s">
        <v>2377</v>
      </c>
      <c r="K918" s="4">
        <f>(Q1_Table[[#This Row],[Valuation]]-Q1_Table[[#This Row],[Funding]])/Q1_Table[[#This Row],[Funding]]</f>
        <v>1.6954177897574123</v>
      </c>
    </row>
    <row r="919" spans="1:11" x14ac:dyDescent="0.2">
      <c r="A919" t="s">
        <v>1091</v>
      </c>
      <c r="B919" s="2">
        <v>2000000000</v>
      </c>
      <c r="C919" s="1">
        <v>43117</v>
      </c>
      <c r="D919" t="s">
        <v>133</v>
      </c>
      <c r="E919" t="s">
        <v>298</v>
      </c>
      <c r="F919" t="s">
        <v>13</v>
      </c>
      <c r="G919" t="s">
        <v>14</v>
      </c>
      <c r="H919" s="3">
        <v>2015</v>
      </c>
      <c r="I919" s="7">
        <v>744000000</v>
      </c>
      <c r="J919" t="s">
        <v>1092</v>
      </c>
      <c r="K919" s="4">
        <f>(Q1_Table[[#This Row],[Valuation]]-Q1_Table[[#This Row],[Funding]])/Q1_Table[[#This Row],[Funding]]</f>
        <v>1.6881720430107527</v>
      </c>
    </row>
    <row r="920" spans="1:11" x14ac:dyDescent="0.2">
      <c r="A920" t="s">
        <v>2392</v>
      </c>
      <c r="B920" s="2">
        <v>1000000000</v>
      </c>
      <c r="C920" s="1">
        <v>44643</v>
      </c>
      <c r="D920" t="s">
        <v>213</v>
      </c>
      <c r="E920" t="s">
        <v>2393</v>
      </c>
      <c r="F920" t="s">
        <v>19</v>
      </c>
      <c r="G920" t="s">
        <v>20</v>
      </c>
      <c r="H920" s="3">
        <v>2009</v>
      </c>
      <c r="I920" s="7">
        <v>376000000</v>
      </c>
      <c r="J920" t="s">
        <v>2394</v>
      </c>
      <c r="K920" s="4">
        <f>(Q1_Table[[#This Row],[Valuation]]-Q1_Table[[#This Row],[Funding]])/Q1_Table[[#This Row],[Funding]]</f>
        <v>1.6595744680851063</v>
      </c>
    </row>
    <row r="921" spans="1:11" x14ac:dyDescent="0.2">
      <c r="A921" t="s">
        <v>948</v>
      </c>
      <c r="B921" s="2">
        <v>2000000000</v>
      </c>
      <c r="C921" s="1">
        <v>42866</v>
      </c>
      <c r="D921" t="s">
        <v>17</v>
      </c>
      <c r="E921" t="s">
        <v>42</v>
      </c>
      <c r="F921" t="s">
        <v>43</v>
      </c>
      <c r="G921" t="s">
        <v>33</v>
      </c>
      <c r="H921" s="3">
        <v>2012</v>
      </c>
      <c r="I921" s="7">
        <v>754000000</v>
      </c>
      <c r="J921" t="s">
        <v>949</v>
      </c>
      <c r="K921" s="4">
        <f>(Q1_Table[[#This Row],[Valuation]]-Q1_Table[[#This Row],[Funding]])/Q1_Table[[#This Row],[Funding]]</f>
        <v>1.6525198938992043</v>
      </c>
    </row>
    <row r="922" spans="1:11" x14ac:dyDescent="0.2">
      <c r="A922" t="s">
        <v>1053</v>
      </c>
      <c r="B922" s="2">
        <v>2000000000</v>
      </c>
      <c r="C922" s="1">
        <v>42172</v>
      </c>
      <c r="D922" t="s">
        <v>156</v>
      </c>
      <c r="E922" t="s">
        <v>12</v>
      </c>
      <c r="F922" t="s">
        <v>13</v>
      </c>
      <c r="G922" t="s">
        <v>14</v>
      </c>
      <c r="H922" s="3">
        <v>2011</v>
      </c>
      <c r="I922" s="7">
        <v>755000000</v>
      </c>
      <c r="J922" t="s">
        <v>1054</v>
      </c>
      <c r="K922" s="4">
        <f>(Q1_Table[[#This Row],[Valuation]]-Q1_Table[[#This Row],[Funding]])/Q1_Table[[#This Row],[Funding]]</f>
        <v>1.6490066225165563</v>
      </c>
    </row>
    <row r="923" spans="1:11" x14ac:dyDescent="0.2">
      <c r="A923" t="s">
        <v>1754</v>
      </c>
      <c r="B923" s="2">
        <v>1000000000</v>
      </c>
      <c r="C923" s="1">
        <v>44468</v>
      </c>
      <c r="D923" t="s">
        <v>27</v>
      </c>
      <c r="E923" t="s">
        <v>1228</v>
      </c>
      <c r="F923" t="s">
        <v>205</v>
      </c>
      <c r="G923" t="s">
        <v>20</v>
      </c>
      <c r="H923" s="3">
        <v>2013</v>
      </c>
      <c r="I923" s="7">
        <v>378000000</v>
      </c>
      <c r="J923" t="s">
        <v>1755</v>
      </c>
      <c r="K923" s="4">
        <f>(Q1_Table[[#This Row],[Valuation]]-Q1_Table[[#This Row],[Funding]])/Q1_Table[[#This Row],[Funding]]</f>
        <v>1.6455026455026456</v>
      </c>
    </row>
    <row r="924" spans="1:11" x14ac:dyDescent="0.2">
      <c r="A924" t="s">
        <v>2457</v>
      </c>
      <c r="B924" s="2">
        <v>1000000000</v>
      </c>
      <c r="C924" s="1">
        <v>42915</v>
      </c>
      <c r="D924" t="s">
        <v>23</v>
      </c>
      <c r="E924" t="s">
        <v>77</v>
      </c>
      <c r="F924" t="s">
        <v>13</v>
      </c>
      <c r="G924" t="s">
        <v>14</v>
      </c>
      <c r="H924" s="3">
        <v>2012</v>
      </c>
      <c r="I924" s="7">
        <v>379000000</v>
      </c>
      <c r="J924" t="s">
        <v>2458</v>
      </c>
      <c r="K924" s="4">
        <f>(Q1_Table[[#This Row],[Valuation]]-Q1_Table[[#This Row],[Funding]])/Q1_Table[[#This Row],[Funding]]</f>
        <v>1.6385224274406331</v>
      </c>
    </row>
    <row r="925" spans="1:11" x14ac:dyDescent="0.2">
      <c r="A925" t="s">
        <v>1856</v>
      </c>
      <c r="B925" s="2">
        <v>1000000000</v>
      </c>
      <c r="C925" s="1">
        <v>44378</v>
      </c>
      <c r="D925" t="s">
        <v>46</v>
      </c>
      <c r="E925" t="s">
        <v>1857</v>
      </c>
      <c r="F925" t="s">
        <v>1858</v>
      </c>
      <c r="G925" t="s">
        <v>33</v>
      </c>
      <c r="H925" s="3">
        <v>2019</v>
      </c>
      <c r="I925" s="7">
        <v>380000000</v>
      </c>
      <c r="J925" t="s">
        <v>1859</v>
      </c>
      <c r="K925" s="4">
        <f>(Q1_Table[[#This Row],[Valuation]]-Q1_Table[[#This Row],[Funding]])/Q1_Table[[#This Row],[Funding]]</f>
        <v>1.631578947368421</v>
      </c>
    </row>
    <row r="926" spans="1:11" x14ac:dyDescent="0.2">
      <c r="A926" t="s">
        <v>1824</v>
      </c>
      <c r="B926" s="2">
        <v>1000000000</v>
      </c>
      <c r="C926" s="1">
        <v>44453</v>
      </c>
      <c r="D926" t="s">
        <v>23</v>
      </c>
      <c r="E926" t="s">
        <v>28</v>
      </c>
      <c r="F926" t="s">
        <v>19</v>
      </c>
      <c r="G926" t="s">
        <v>20</v>
      </c>
      <c r="H926" s="3">
        <v>2013</v>
      </c>
      <c r="I926" s="7">
        <v>382000000</v>
      </c>
      <c r="J926" t="s">
        <v>1825</v>
      </c>
      <c r="K926" s="4">
        <f>(Q1_Table[[#This Row],[Valuation]]-Q1_Table[[#This Row],[Funding]])/Q1_Table[[#This Row],[Funding]]</f>
        <v>1.6178010471204189</v>
      </c>
    </row>
    <row r="927" spans="1:11" x14ac:dyDescent="0.2">
      <c r="A927" t="s">
        <v>1695</v>
      </c>
      <c r="B927" s="2">
        <v>1000000000</v>
      </c>
      <c r="C927" s="1">
        <v>44490</v>
      </c>
      <c r="D927" t="s">
        <v>36</v>
      </c>
      <c r="E927" t="s">
        <v>293</v>
      </c>
      <c r="F927" t="s">
        <v>19</v>
      </c>
      <c r="G927" t="s">
        <v>20</v>
      </c>
      <c r="H927" s="3">
        <v>2014</v>
      </c>
      <c r="I927" s="7">
        <v>382000000</v>
      </c>
      <c r="J927" t="s">
        <v>1696</v>
      </c>
      <c r="K927" s="4">
        <f>(Q1_Table[[#This Row],[Valuation]]-Q1_Table[[#This Row],[Funding]])/Q1_Table[[#This Row],[Funding]]</f>
        <v>1.6178010471204189</v>
      </c>
    </row>
    <row r="928" spans="1:11" x14ac:dyDescent="0.2">
      <c r="A928" t="s">
        <v>959</v>
      </c>
      <c r="B928" s="2">
        <v>2000000000</v>
      </c>
      <c r="C928" s="1">
        <v>44539</v>
      </c>
      <c r="D928" t="s">
        <v>23</v>
      </c>
      <c r="E928" t="s">
        <v>208</v>
      </c>
      <c r="F928" t="s">
        <v>149</v>
      </c>
      <c r="G928" t="s">
        <v>33</v>
      </c>
      <c r="H928" s="3">
        <v>2020</v>
      </c>
      <c r="I928" s="7">
        <v>766000000</v>
      </c>
      <c r="J928" t="s">
        <v>960</v>
      </c>
      <c r="K928" s="4">
        <f>(Q1_Table[[#This Row],[Valuation]]-Q1_Table[[#This Row],[Funding]])/Q1_Table[[#This Row],[Funding]]</f>
        <v>1.6109660574412532</v>
      </c>
    </row>
    <row r="929" spans="1:11" x14ac:dyDescent="0.2">
      <c r="A929" t="s">
        <v>1447</v>
      </c>
      <c r="B929" s="2">
        <v>2000000000</v>
      </c>
      <c r="C929" s="1">
        <v>43199</v>
      </c>
      <c r="D929" t="s">
        <v>36</v>
      </c>
      <c r="E929" t="s">
        <v>581</v>
      </c>
      <c r="F929" t="s">
        <v>13</v>
      </c>
      <c r="G929" t="s">
        <v>14</v>
      </c>
      <c r="H929" s="3">
        <v>2007</v>
      </c>
      <c r="I929" s="7">
        <v>768000000</v>
      </c>
      <c r="J929" t="s">
        <v>1448</v>
      </c>
      <c r="K929" s="4">
        <f>(Q1_Table[[#This Row],[Valuation]]-Q1_Table[[#This Row],[Funding]])/Q1_Table[[#This Row],[Funding]]</f>
        <v>1.6041666666666667</v>
      </c>
    </row>
    <row r="930" spans="1:11" x14ac:dyDescent="0.2">
      <c r="A930" t="s">
        <v>1669</v>
      </c>
      <c r="B930" s="2">
        <v>1000000000</v>
      </c>
      <c r="C930" s="1">
        <v>44294</v>
      </c>
      <c r="D930" t="s">
        <v>36</v>
      </c>
      <c r="E930" t="s">
        <v>28</v>
      </c>
      <c r="F930" t="s">
        <v>19</v>
      </c>
      <c r="G930" t="s">
        <v>20</v>
      </c>
      <c r="H930" s="3">
        <v>2011</v>
      </c>
      <c r="I930" s="7">
        <v>384000000</v>
      </c>
      <c r="J930" t="s">
        <v>1670</v>
      </c>
      <c r="K930" s="4">
        <f>(Q1_Table[[#This Row],[Valuation]]-Q1_Table[[#This Row],[Funding]])/Q1_Table[[#This Row],[Funding]]</f>
        <v>1.6041666666666667</v>
      </c>
    </row>
    <row r="931" spans="1:11" x14ac:dyDescent="0.2">
      <c r="A931" t="s">
        <v>1590</v>
      </c>
      <c r="B931" s="2">
        <v>1000000000</v>
      </c>
      <c r="C931" s="1">
        <v>44327</v>
      </c>
      <c r="D931" t="s">
        <v>36</v>
      </c>
      <c r="E931" t="s">
        <v>12</v>
      </c>
      <c r="F931" t="s">
        <v>13</v>
      </c>
      <c r="G931" t="s">
        <v>14</v>
      </c>
      <c r="H931" s="3">
        <v>2002</v>
      </c>
      <c r="I931" s="7">
        <v>388000000</v>
      </c>
      <c r="J931" t="s">
        <v>1591</v>
      </c>
      <c r="K931" s="4">
        <f>(Q1_Table[[#This Row],[Valuation]]-Q1_Table[[#This Row],[Funding]])/Q1_Table[[#This Row],[Funding]]</f>
        <v>1.5773195876288659</v>
      </c>
    </row>
    <row r="932" spans="1:11" x14ac:dyDescent="0.2">
      <c r="A932" t="s">
        <v>2455</v>
      </c>
      <c r="B932" s="2">
        <v>1000000000</v>
      </c>
      <c r="C932" s="1">
        <v>44284</v>
      </c>
      <c r="D932" t="s">
        <v>68</v>
      </c>
      <c r="E932" t="s">
        <v>460</v>
      </c>
      <c r="F932" t="s">
        <v>13</v>
      </c>
      <c r="G932" t="s">
        <v>14</v>
      </c>
      <c r="H932" s="3">
        <v>2011</v>
      </c>
      <c r="I932" s="7">
        <v>389000000</v>
      </c>
      <c r="J932" t="s">
        <v>2456</v>
      </c>
      <c r="K932" s="4">
        <f>(Q1_Table[[#This Row],[Valuation]]-Q1_Table[[#This Row],[Funding]])/Q1_Table[[#This Row],[Funding]]</f>
        <v>1.5706940874035991</v>
      </c>
    </row>
    <row r="933" spans="1:11" x14ac:dyDescent="0.2">
      <c r="A933" t="s">
        <v>2073</v>
      </c>
      <c r="B933" s="2">
        <v>1000000000</v>
      </c>
      <c r="C933" s="1">
        <v>44490</v>
      </c>
      <c r="D933" t="s">
        <v>46</v>
      </c>
      <c r="E933" t="s">
        <v>420</v>
      </c>
      <c r="F933" t="s">
        <v>421</v>
      </c>
      <c r="G933" t="s">
        <v>413</v>
      </c>
      <c r="H933" s="3">
        <v>2015</v>
      </c>
      <c r="I933" s="7">
        <v>390000000</v>
      </c>
      <c r="J933" t="s">
        <v>2074</v>
      </c>
      <c r="K933" s="4">
        <f>(Q1_Table[[#This Row],[Valuation]]-Q1_Table[[#This Row],[Funding]])/Q1_Table[[#This Row],[Funding]]</f>
        <v>1.5641025641025641</v>
      </c>
    </row>
    <row r="934" spans="1:11" x14ac:dyDescent="0.2">
      <c r="A934" t="s">
        <v>1715</v>
      </c>
      <c r="B934" s="2">
        <v>1000000000</v>
      </c>
      <c r="C934" s="1">
        <v>44301</v>
      </c>
      <c r="D934" t="s">
        <v>27</v>
      </c>
      <c r="E934" t="s">
        <v>233</v>
      </c>
      <c r="F934" t="s">
        <v>19</v>
      </c>
      <c r="G934" t="s">
        <v>20</v>
      </c>
      <c r="H934" s="3">
        <v>2011</v>
      </c>
      <c r="I934" s="7">
        <v>390000000</v>
      </c>
      <c r="J934" t="s">
        <v>1716</v>
      </c>
      <c r="K934" s="4">
        <f>(Q1_Table[[#This Row],[Valuation]]-Q1_Table[[#This Row],[Funding]])/Q1_Table[[#This Row],[Funding]]</f>
        <v>1.5641025641025641</v>
      </c>
    </row>
    <row r="935" spans="1:11" x14ac:dyDescent="0.2">
      <c r="A935" t="s">
        <v>2130</v>
      </c>
      <c r="B935" s="2">
        <v>1000000000</v>
      </c>
      <c r="C935" s="1">
        <v>44300</v>
      </c>
      <c r="D935" t="s">
        <v>97</v>
      </c>
      <c r="E935" t="s">
        <v>581</v>
      </c>
      <c r="F935" t="s">
        <v>13</v>
      </c>
      <c r="G935" t="s">
        <v>14</v>
      </c>
      <c r="H935" s="3">
        <v>2019</v>
      </c>
      <c r="I935" s="7">
        <v>391000000</v>
      </c>
      <c r="J935" t="s">
        <v>2131</v>
      </c>
      <c r="K935" s="4">
        <f>(Q1_Table[[#This Row],[Valuation]]-Q1_Table[[#This Row],[Funding]])/Q1_Table[[#This Row],[Funding]]</f>
        <v>1.5575447570332481</v>
      </c>
    </row>
    <row r="936" spans="1:11" x14ac:dyDescent="0.2">
      <c r="A936" t="s">
        <v>1451</v>
      </c>
      <c r="B936" s="2">
        <v>2000000000</v>
      </c>
      <c r="C936" s="1">
        <v>44419</v>
      </c>
      <c r="D936" t="s">
        <v>11</v>
      </c>
      <c r="E936" t="s">
        <v>24</v>
      </c>
      <c r="F936" t="s">
        <v>13</v>
      </c>
      <c r="G936" t="s">
        <v>14</v>
      </c>
      <c r="H936" s="3">
        <v>2014</v>
      </c>
      <c r="I936" s="7">
        <v>786000000</v>
      </c>
      <c r="J936" t="s">
        <v>1452</v>
      </c>
      <c r="K936" s="4">
        <f>(Q1_Table[[#This Row],[Valuation]]-Q1_Table[[#This Row],[Funding]])/Q1_Table[[#This Row],[Funding]]</f>
        <v>1.5445292620865141</v>
      </c>
    </row>
    <row r="937" spans="1:11" x14ac:dyDescent="0.2">
      <c r="A937" t="s">
        <v>1574</v>
      </c>
      <c r="B937" s="2">
        <v>1000000000</v>
      </c>
      <c r="C937" s="1">
        <v>43517</v>
      </c>
      <c r="D937" t="s">
        <v>17</v>
      </c>
      <c r="E937" t="s">
        <v>1575</v>
      </c>
      <c r="F937" t="s">
        <v>316</v>
      </c>
      <c r="G937" t="s">
        <v>33</v>
      </c>
      <c r="H937" s="3">
        <v>2011</v>
      </c>
      <c r="I937" s="7">
        <v>393000000</v>
      </c>
      <c r="J937" t="s">
        <v>1576</v>
      </c>
      <c r="K937" s="4">
        <f>(Q1_Table[[#This Row],[Valuation]]-Q1_Table[[#This Row],[Funding]])/Q1_Table[[#This Row],[Funding]]</f>
        <v>1.5445292620865141</v>
      </c>
    </row>
    <row r="938" spans="1:11" x14ac:dyDescent="0.2">
      <c r="A938" t="s">
        <v>1581</v>
      </c>
      <c r="B938" s="2">
        <v>1000000000</v>
      </c>
      <c r="C938" s="1">
        <v>44130</v>
      </c>
      <c r="D938" t="s">
        <v>133</v>
      </c>
      <c r="E938" t="s">
        <v>1582</v>
      </c>
      <c r="F938" t="s">
        <v>13</v>
      </c>
      <c r="G938" t="s">
        <v>14</v>
      </c>
      <c r="H938" s="3">
        <v>2016</v>
      </c>
      <c r="I938" s="7">
        <v>394000000</v>
      </c>
      <c r="J938" t="s">
        <v>1583</v>
      </c>
      <c r="K938" s="4">
        <f>(Q1_Table[[#This Row],[Valuation]]-Q1_Table[[#This Row],[Funding]])/Q1_Table[[#This Row],[Funding]]</f>
        <v>1.5380710659898478</v>
      </c>
    </row>
    <row r="939" spans="1:11" x14ac:dyDescent="0.2">
      <c r="A939" t="s">
        <v>1518</v>
      </c>
      <c r="B939" s="2">
        <v>1000000000</v>
      </c>
      <c r="C939" s="1">
        <v>42865</v>
      </c>
      <c r="D939" t="s">
        <v>97</v>
      </c>
      <c r="E939" t="s">
        <v>1519</v>
      </c>
      <c r="F939" t="s">
        <v>19</v>
      </c>
      <c r="G939" t="s">
        <v>20</v>
      </c>
      <c r="H939" s="3">
        <v>2010</v>
      </c>
      <c r="I939" s="7">
        <v>394000000</v>
      </c>
      <c r="J939" t="s">
        <v>1520</v>
      </c>
      <c r="K939" s="4">
        <f>(Q1_Table[[#This Row],[Valuation]]-Q1_Table[[#This Row],[Funding]])/Q1_Table[[#This Row],[Funding]]</f>
        <v>1.5380710659898478</v>
      </c>
    </row>
    <row r="940" spans="1:11" x14ac:dyDescent="0.2">
      <c r="A940" t="s">
        <v>1310</v>
      </c>
      <c r="B940" s="2">
        <v>2000000000</v>
      </c>
      <c r="C940" s="1">
        <v>44263</v>
      </c>
      <c r="D940" t="s">
        <v>27</v>
      </c>
      <c r="E940" t="s">
        <v>42</v>
      </c>
      <c r="F940" t="s">
        <v>43</v>
      </c>
      <c r="G940" t="s">
        <v>33</v>
      </c>
      <c r="H940" s="3">
        <v>2014</v>
      </c>
      <c r="I940" s="7">
        <v>791000000</v>
      </c>
      <c r="J940" t="s">
        <v>1311</v>
      </c>
      <c r="K940" s="4">
        <f>(Q1_Table[[#This Row],[Valuation]]-Q1_Table[[#This Row],[Funding]])/Q1_Table[[#This Row],[Funding]]</f>
        <v>1.5284450063211126</v>
      </c>
    </row>
    <row r="941" spans="1:11" x14ac:dyDescent="0.2">
      <c r="A941" t="s">
        <v>1225</v>
      </c>
      <c r="B941" s="2">
        <v>2000000000</v>
      </c>
      <c r="C941" s="1">
        <v>43206</v>
      </c>
      <c r="D941" t="s">
        <v>133</v>
      </c>
      <c r="E941" t="s">
        <v>77</v>
      </c>
      <c r="F941" t="s">
        <v>13</v>
      </c>
      <c r="G941" t="s">
        <v>14</v>
      </c>
      <c r="H941" s="3">
        <v>2017</v>
      </c>
      <c r="I941" s="7">
        <v>792000000</v>
      </c>
      <c r="J941" t="s">
        <v>1226</v>
      </c>
      <c r="K941" s="4">
        <f>(Q1_Table[[#This Row],[Valuation]]-Q1_Table[[#This Row],[Funding]])/Q1_Table[[#This Row],[Funding]]</f>
        <v>1.5252525252525253</v>
      </c>
    </row>
    <row r="942" spans="1:11" x14ac:dyDescent="0.2">
      <c r="A942" t="s">
        <v>1180</v>
      </c>
      <c r="B942" s="2">
        <v>2000000000</v>
      </c>
      <c r="C942" s="1">
        <v>43147</v>
      </c>
      <c r="D942" t="s">
        <v>49</v>
      </c>
      <c r="E942" t="s">
        <v>101</v>
      </c>
      <c r="F942" t="s">
        <v>19</v>
      </c>
      <c r="G942" t="s">
        <v>20</v>
      </c>
      <c r="H942" s="3">
        <v>2013</v>
      </c>
      <c r="I942" s="7">
        <v>792000000</v>
      </c>
      <c r="J942" t="s">
        <v>1181</v>
      </c>
      <c r="K942" s="4">
        <f>(Q1_Table[[#This Row],[Valuation]]-Q1_Table[[#This Row],[Funding]])/Q1_Table[[#This Row],[Funding]]</f>
        <v>1.5252525252525253</v>
      </c>
    </row>
    <row r="943" spans="1:11" x14ac:dyDescent="0.2">
      <c r="A943" t="s">
        <v>2279</v>
      </c>
      <c r="B943" s="2">
        <v>1000000000</v>
      </c>
      <c r="C943" s="1">
        <v>43396</v>
      </c>
      <c r="D943" t="s">
        <v>156</v>
      </c>
      <c r="E943" t="s">
        <v>208</v>
      </c>
      <c r="F943" t="s">
        <v>149</v>
      </c>
      <c r="G943" t="s">
        <v>33</v>
      </c>
      <c r="H943" s="3">
        <v>2013</v>
      </c>
      <c r="I943" s="7">
        <v>396000000</v>
      </c>
      <c r="J943" t="s">
        <v>2280</v>
      </c>
      <c r="K943" s="4">
        <f>(Q1_Table[[#This Row],[Valuation]]-Q1_Table[[#This Row],[Funding]])/Q1_Table[[#This Row],[Funding]]</f>
        <v>1.5252525252525253</v>
      </c>
    </row>
    <row r="944" spans="1:11" x14ac:dyDescent="0.2">
      <c r="A944" t="s">
        <v>1897</v>
      </c>
      <c r="B944" s="2">
        <v>1000000000</v>
      </c>
      <c r="C944" s="1">
        <v>43815</v>
      </c>
      <c r="D944" t="s">
        <v>27</v>
      </c>
      <c r="E944" t="s">
        <v>1898</v>
      </c>
      <c r="F944" t="s">
        <v>13</v>
      </c>
      <c r="G944" t="s">
        <v>14</v>
      </c>
      <c r="H944" s="3">
        <v>2014</v>
      </c>
      <c r="I944" s="7">
        <v>396000000</v>
      </c>
      <c r="J944" t="s">
        <v>1899</v>
      </c>
      <c r="K944" s="4">
        <f>(Q1_Table[[#This Row],[Valuation]]-Q1_Table[[#This Row],[Funding]])/Q1_Table[[#This Row],[Funding]]</f>
        <v>1.5252525252525253</v>
      </c>
    </row>
    <row r="945" spans="1:11" x14ac:dyDescent="0.2">
      <c r="A945" t="s">
        <v>1743</v>
      </c>
      <c r="B945" s="2">
        <v>1000000000</v>
      </c>
      <c r="C945" s="1">
        <v>44489</v>
      </c>
      <c r="D945" t="s">
        <v>46</v>
      </c>
      <c r="E945" t="s">
        <v>1744</v>
      </c>
      <c r="F945" t="s">
        <v>19</v>
      </c>
      <c r="G945" t="s">
        <v>20</v>
      </c>
      <c r="H945" s="3">
        <v>2015</v>
      </c>
      <c r="I945" s="7">
        <v>399000000</v>
      </c>
      <c r="J945" t="s">
        <v>1745</v>
      </c>
      <c r="K945" s="4">
        <f>(Q1_Table[[#This Row],[Valuation]]-Q1_Table[[#This Row],[Funding]])/Q1_Table[[#This Row],[Funding]]</f>
        <v>1.5062656641604011</v>
      </c>
    </row>
    <row r="946" spans="1:11" x14ac:dyDescent="0.2">
      <c r="A946" t="s">
        <v>167</v>
      </c>
      <c r="B946" s="2">
        <v>10000000000</v>
      </c>
      <c r="C946" s="1">
        <v>42441</v>
      </c>
      <c r="D946" t="s">
        <v>23</v>
      </c>
      <c r="E946" t="s">
        <v>12</v>
      </c>
      <c r="F946" t="s">
        <v>13</v>
      </c>
      <c r="G946" t="s">
        <v>14</v>
      </c>
      <c r="H946" s="3">
        <v>2015</v>
      </c>
      <c r="I946" s="7">
        <v>4000000000</v>
      </c>
      <c r="J946" t="s">
        <v>168</v>
      </c>
      <c r="K946" s="4">
        <f>(Q1_Table[[#This Row],[Valuation]]-Q1_Table[[#This Row],[Funding]])/Q1_Table[[#This Row],[Funding]]</f>
        <v>1.5</v>
      </c>
    </row>
    <row r="947" spans="1:11" x14ac:dyDescent="0.2">
      <c r="A947" t="s">
        <v>429</v>
      </c>
      <c r="B947" s="2">
        <v>5000000000</v>
      </c>
      <c r="C947" s="1">
        <v>44167</v>
      </c>
      <c r="D947" t="s">
        <v>27</v>
      </c>
      <c r="E947" t="s">
        <v>420</v>
      </c>
      <c r="F947" t="s">
        <v>421</v>
      </c>
      <c r="G947" t="s">
        <v>413</v>
      </c>
      <c r="H947" s="3">
        <v>2018</v>
      </c>
      <c r="I947" s="7">
        <v>2000000000</v>
      </c>
      <c r="J947" t="s">
        <v>430</v>
      </c>
      <c r="K947" s="4">
        <f>(Q1_Table[[#This Row],[Valuation]]-Q1_Table[[#This Row],[Funding]])/Q1_Table[[#This Row],[Funding]]</f>
        <v>1.5</v>
      </c>
    </row>
    <row r="948" spans="1:11" x14ac:dyDescent="0.2">
      <c r="A948" t="s">
        <v>410</v>
      </c>
      <c r="B948" s="2">
        <v>5000000000</v>
      </c>
      <c r="C948" s="1">
        <v>43343</v>
      </c>
      <c r="D948" t="s">
        <v>46</v>
      </c>
      <c r="E948" t="s">
        <v>411</v>
      </c>
      <c r="F948" t="s">
        <v>412</v>
      </c>
      <c r="G948" t="s">
        <v>413</v>
      </c>
      <c r="H948" s="3">
        <v>2015</v>
      </c>
      <c r="I948" s="7">
        <v>2000000000</v>
      </c>
      <c r="J948" t="s">
        <v>414</v>
      </c>
      <c r="K948" s="4">
        <f>(Q1_Table[[#This Row],[Valuation]]-Q1_Table[[#This Row],[Funding]])/Q1_Table[[#This Row],[Funding]]</f>
        <v>1.5</v>
      </c>
    </row>
    <row r="949" spans="1:11" x14ac:dyDescent="0.2">
      <c r="A949" t="s">
        <v>2407</v>
      </c>
      <c r="B949" s="2">
        <v>1000000000</v>
      </c>
      <c r="C949" s="1">
        <v>44529</v>
      </c>
      <c r="D949" t="s">
        <v>27</v>
      </c>
      <c r="E949" t="s">
        <v>42</v>
      </c>
      <c r="F949" t="s">
        <v>43</v>
      </c>
      <c r="G949" t="s">
        <v>33</v>
      </c>
      <c r="H949" s="3">
        <v>2014</v>
      </c>
      <c r="I949" s="7">
        <v>403000000</v>
      </c>
      <c r="J949" t="s">
        <v>2408</v>
      </c>
      <c r="K949" s="4">
        <f>(Q1_Table[[#This Row],[Valuation]]-Q1_Table[[#This Row],[Funding]])/Q1_Table[[#This Row],[Funding]]</f>
        <v>1.4813895781637718</v>
      </c>
    </row>
    <row r="950" spans="1:11" x14ac:dyDescent="0.2">
      <c r="A950" t="s">
        <v>1923</v>
      </c>
      <c r="B950" s="2">
        <v>1000000000</v>
      </c>
      <c r="C950" s="1">
        <v>44530</v>
      </c>
      <c r="D950" t="s">
        <v>27</v>
      </c>
      <c r="E950" t="s">
        <v>28</v>
      </c>
      <c r="F950" t="s">
        <v>19</v>
      </c>
      <c r="G950" t="s">
        <v>20</v>
      </c>
      <c r="H950" s="3">
        <v>2013</v>
      </c>
      <c r="I950" s="7">
        <v>404000000</v>
      </c>
      <c r="J950" t="s">
        <v>1924</v>
      </c>
      <c r="K950" s="4">
        <f>(Q1_Table[[#This Row],[Valuation]]-Q1_Table[[#This Row],[Funding]])/Q1_Table[[#This Row],[Funding]]</f>
        <v>1.4752475247524752</v>
      </c>
    </row>
    <row r="951" spans="1:11" x14ac:dyDescent="0.2">
      <c r="A951" t="s">
        <v>2067</v>
      </c>
      <c r="B951" s="2">
        <v>1000000000</v>
      </c>
      <c r="C951" s="1">
        <v>44572</v>
      </c>
      <c r="D951" t="s">
        <v>27</v>
      </c>
      <c r="E951" t="s">
        <v>101</v>
      </c>
      <c r="F951" t="s">
        <v>19</v>
      </c>
      <c r="G951" t="s">
        <v>20</v>
      </c>
      <c r="H951" s="3">
        <v>2009</v>
      </c>
      <c r="I951" s="7">
        <v>406000000</v>
      </c>
      <c r="J951" t="s">
        <v>2068</v>
      </c>
      <c r="K951" s="4">
        <f>(Q1_Table[[#This Row],[Valuation]]-Q1_Table[[#This Row],[Funding]])/Q1_Table[[#This Row],[Funding]]</f>
        <v>1.4630541871921183</v>
      </c>
    </row>
    <row r="952" spans="1:11" x14ac:dyDescent="0.2">
      <c r="A952" t="s">
        <v>1645</v>
      </c>
      <c r="B952" s="2">
        <v>1000000000</v>
      </c>
      <c r="C952" s="1">
        <v>43122</v>
      </c>
      <c r="D952" t="s">
        <v>133</v>
      </c>
      <c r="E952" t="s">
        <v>1146</v>
      </c>
      <c r="F952" t="s">
        <v>1147</v>
      </c>
      <c r="G952" t="s">
        <v>33</v>
      </c>
      <c r="H952" s="3">
        <v>2011</v>
      </c>
      <c r="I952" s="7">
        <v>407000000</v>
      </c>
      <c r="J952" t="s">
        <v>1646</v>
      </c>
      <c r="K952" s="4">
        <f>(Q1_Table[[#This Row],[Valuation]]-Q1_Table[[#This Row],[Funding]])/Q1_Table[[#This Row],[Funding]]</f>
        <v>1.4570024570024569</v>
      </c>
    </row>
    <row r="953" spans="1:11" x14ac:dyDescent="0.2">
      <c r="A953" t="s">
        <v>1978</v>
      </c>
      <c r="B953" s="2">
        <v>1000000000</v>
      </c>
      <c r="C953" s="1">
        <v>44120</v>
      </c>
      <c r="D953" t="s">
        <v>133</v>
      </c>
      <c r="E953" t="s">
        <v>1979</v>
      </c>
      <c r="F953" t="s">
        <v>190</v>
      </c>
      <c r="G953" t="s">
        <v>14</v>
      </c>
      <c r="H953" s="3">
        <v>2012</v>
      </c>
      <c r="I953" s="7">
        <v>408000000</v>
      </c>
      <c r="J953" t="s">
        <v>1980</v>
      </c>
      <c r="K953" s="4">
        <f>(Q1_Table[[#This Row],[Valuation]]-Q1_Table[[#This Row],[Funding]])/Q1_Table[[#This Row],[Funding]]</f>
        <v>1.4509803921568627</v>
      </c>
    </row>
    <row r="954" spans="1:11" x14ac:dyDescent="0.2">
      <c r="A954" t="s">
        <v>1765</v>
      </c>
      <c r="B954" s="2">
        <v>1000000000</v>
      </c>
      <c r="C954" s="1">
        <v>44573</v>
      </c>
      <c r="D954" t="s">
        <v>156</v>
      </c>
      <c r="E954" t="s">
        <v>1766</v>
      </c>
      <c r="F954" t="s">
        <v>1147</v>
      </c>
      <c r="G954" t="s">
        <v>33</v>
      </c>
      <c r="H954" s="3">
        <v>2015</v>
      </c>
      <c r="I954" s="7">
        <v>408000000</v>
      </c>
      <c r="J954" t="s">
        <v>1767</v>
      </c>
      <c r="K954" s="4">
        <f>(Q1_Table[[#This Row],[Valuation]]-Q1_Table[[#This Row],[Funding]])/Q1_Table[[#This Row],[Funding]]</f>
        <v>1.4509803921568627</v>
      </c>
    </row>
    <row r="955" spans="1:11" x14ac:dyDescent="0.2">
      <c r="A955" t="s">
        <v>1005</v>
      </c>
      <c r="B955" s="2">
        <v>2000000000</v>
      </c>
      <c r="C955" s="1">
        <v>42514</v>
      </c>
      <c r="D955" t="s">
        <v>133</v>
      </c>
      <c r="E955" t="s">
        <v>42</v>
      </c>
      <c r="F955" t="s">
        <v>43</v>
      </c>
      <c r="G955" t="s">
        <v>33</v>
      </c>
      <c r="H955" s="3">
        <v>2010</v>
      </c>
      <c r="I955" s="7">
        <v>828000000</v>
      </c>
      <c r="J955" t="s">
        <v>1006</v>
      </c>
      <c r="K955" s="4">
        <f>(Q1_Table[[#This Row],[Valuation]]-Q1_Table[[#This Row],[Funding]])/Q1_Table[[#This Row],[Funding]]</f>
        <v>1.4154589371980677</v>
      </c>
    </row>
    <row r="956" spans="1:11" x14ac:dyDescent="0.2">
      <c r="A956" t="s">
        <v>2348</v>
      </c>
      <c r="B956" s="2">
        <v>1000000000</v>
      </c>
      <c r="C956" s="1">
        <v>44615</v>
      </c>
      <c r="D956" t="s">
        <v>27</v>
      </c>
      <c r="E956" t="s">
        <v>2349</v>
      </c>
      <c r="F956" t="s">
        <v>2350</v>
      </c>
      <c r="G956" t="s">
        <v>33</v>
      </c>
      <c r="H956" s="3">
        <v>2019</v>
      </c>
      <c r="I956" s="7">
        <v>416000000</v>
      </c>
      <c r="J956" t="s">
        <v>2351</v>
      </c>
      <c r="K956" s="4">
        <f>(Q1_Table[[#This Row],[Valuation]]-Q1_Table[[#This Row],[Funding]])/Q1_Table[[#This Row],[Funding]]</f>
        <v>1.4038461538461537</v>
      </c>
    </row>
    <row r="957" spans="1:11" x14ac:dyDescent="0.2">
      <c r="A957" t="s">
        <v>129</v>
      </c>
      <c r="B957" s="2">
        <v>12000000000</v>
      </c>
      <c r="C957" s="1">
        <v>44034</v>
      </c>
      <c r="D957" t="s">
        <v>23</v>
      </c>
      <c r="E957" t="s">
        <v>130</v>
      </c>
      <c r="F957" t="s">
        <v>13</v>
      </c>
      <c r="G957" t="s">
        <v>14</v>
      </c>
      <c r="H957" s="3">
        <v>2009</v>
      </c>
      <c r="I957" s="7">
        <v>5000000000</v>
      </c>
      <c r="J957" t="s">
        <v>131</v>
      </c>
      <c r="K957" s="4">
        <f>(Q1_Table[[#This Row],[Valuation]]-Q1_Table[[#This Row],[Funding]])/Q1_Table[[#This Row],[Funding]]</f>
        <v>1.4</v>
      </c>
    </row>
    <row r="958" spans="1:11" x14ac:dyDescent="0.2">
      <c r="A958" t="s">
        <v>2270</v>
      </c>
      <c r="B958" s="2">
        <v>1000000000</v>
      </c>
      <c r="C958" s="1">
        <v>44523</v>
      </c>
      <c r="D958" t="s">
        <v>36</v>
      </c>
      <c r="E958" t="s">
        <v>69</v>
      </c>
      <c r="F958" t="s">
        <v>70</v>
      </c>
      <c r="G958" t="s">
        <v>14</v>
      </c>
      <c r="H958" s="3">
        <v>2014</v>
      </c>
      <c r="I958" s="7">
        <v>424000000</v>
      </c>
      <c r="J958" t="s">
        <v>2271</v>
      </c>
      <c r="K958" s="4">
        <f>(Q1_Table[[#This Row],[Valuation]]-Q1_Table[[#This Row],[Funding]])/Q1_Table[[#This Row],[Funding]]</f>
        <v>1.3584905660377358</v>
      </c>
    </row>
    <row r="959" spans="1:11" x14ac:dyDescent="0.2">
      <c r="A959" t="s">
        <v>1689</v>
      </c>
      <c r="B959" s="2">
        <v>1000000000</v>
      </c>
      <c r="C959" s="1">
        <v>44230</v>
      </c>
      <c r="D959" t="s">
        <v>27</v>
      </c>
      <c r="E959" t="s">
        <v>101</v>
      </c>
      <c r="F959" t="s">
        <v>19</v>
      </c>
      <c r="G959" t="s">
        <v>20</v>
      </c>
      <c r="H959" s="3">
        <v>2015</v>
      </c>
      <c r="I959" s="7">
        <v>426000000</v>
      </c>
      <c r="J959" t="s">
        <v>1690</v>
      </c>
      <c r="K959" s="4">
        <f>(Q1_Table[[#This Row],[Valuation]]-Q1_Table[[#This Row],[Funding]])/Q1_Table[[#This Row],[Funding]]</f>
        <v>1.3474178403755868</v>
      </c>
    </row>
    <row r="960" spans="1:11" x14ac:dyDescent="0.2">
      <c r="A960" t="s">
        <v>1832</v>
      </c>
      <c r="B960" s="2">
        <v>1000000000</v>
      </c>
      <c r="C960" s="1">
        <v>44600</v>
      </c>
      <c r="D960" t="s">
        <v>23</v>
      </c>
      <c r="E960" t="s">
        <v>69</v>
      </c>
      <c r="F960" t="s">
        <v>70</v>
      </c>
      <c r="G960" t="s">
        <v>14</v>
      </c>
      <c r="H960" s="3">
        <v>2015</v>
      </c>
      <c r="I960" s="7">
        <v>427000000</v>
      </c>
      <c r="J960" t="s">
        <v>1833</v>
      </c>
      <c r="K960" s="4">
        <f>(Q1_Table[[#This Row],[Valuation]]-Q1_Table[[#This Row],[Funding]])/Q1_Table[[#This Row],[Funding]]</f>
        <v>1.3419203747072599</v>
      </c>
    </row>
    <row r="961" spans="1:11" x14ac:dyDescent="0.2">
      <c r="A961" t="s">
        <v>1830</v>
      </c>
      <c r="B961" s="2">
        <v>1000000000</v>
      </c>
      <c r="C961" s="1">
        <v>44532</v>
      </c>
      <c r="D961" t="s">
        <v>23</v>
      </c>
      <c r="E961" t="s">
        <v>101</v>
      </c>
      <c r="F961" t="s">
        <v>19</v>
      </c>
      <c r="G961" t="s">
        <v>20</v>
      </c>
      <c r="H961" s="3">
        <v>2021</v>
      </c>
      <c r="I961" s="7">
        <v>430000000</v>
      </c>
      <c r="J961" t="s">
        <v>1831</v>
      </c>
      <c r="K961" s="4">
        <f>(Q1_Table[[#This Row],[Valuation]]-Q1_Table[[#This Row],[Funding]])/Q1_Table[[#This Row],[Funding]]</f>
        <v>1.3255813953488371</v>
      </c>
    </row>
    <row r="962" spans="1:11" x14ac:dyDescent="0.2">
      <c r="A962" t="s">
        <v>968</v>
      </c>
      <c r="B962" s="2">
        <v>2000000000</v>
      </c>
      <c r="C962" s="1">
        <v>43250</v>
      </c>
      <c r="D962" t="s">
        <v>27</v>
      </c>
      <c r="E962" t="s">
        <v>28</v>
      </c>
      <c r="F962" t="s">
        <v>19</v>
      </c>
      <c r="G962" t="s">
        <v>20</v>
      </c>
      <c r="H962" s="3">
        <v>2009</v>
      </c>
      <c r="I962" s="7">
        <v>861000000</v>
      </c>
      <c r="J962" t="s">
        <v>969</v>
      </c>
      <c r="K962" s="4">
        <f>(Q1_Table[[#This Row],[Valuation]]-Q1_Table[[#This Row],[Funding]])/Q1_Table[[#This Row],[Funding]]</f>
        <v>1.3228803716608595</v>
      </c>
    </row>
    <row r="963" spans="1:11" x14ac:dyDescent="0.2">
      <c r="A963" t="s">
        <v>1637</v>
      </c>
      <c r="B963" s="2">
        <v>1000000000</v>
      </c>
      <c r="C963" s="1">
        <v>43643</v>
      </c>
      <c r="D963" t="s">
        <v>36</v>
      </c>
      <c r="E963" t="s">
        <v>77</v>
      </c>
      <c r="F963" t="s">
        <v>13</v>
      </c>
      <c r="G963" t="s">
        <v>14</v>
      </c>
      <c r="H963" s="3">
        <v>2015</v>
      </c>
      <c r="I963" s="7">
        <v>432000000</v>
      </c>
      <c r="J963" t="s">
        <v>1638</v>
      </c>
      <c r="K963" s="4">
        <f>(Q1_Table[[#This Row],[Valuation]]-Q1_Table[[#This Row],[Funding]])/Q1_Table[[#This Row],[Funding]]</f>
        <v>1.3148148148148149</v>
      </c>
    </row>
    <row r="964" spans="1:11" x14ac:dyDescent="0.2">
      <c r="A964" t="s">
        <v>1947</v>
      </c>
      <c r="B964" s="2">
        <v>1000000000</v>
      </c>
      <c r="C964" s="1">
        <v>44147</v>
      </c>
      <c r="D964" t="s">
        <v>23</v>
      </c>
      <c r="E964" t="s">
        <v>1948</v>
      </c>
      <c r="F964" t="s">
        <v>19</v>
      </c>
      <c r="G964" t="s">
        <v>20</v>
      </c>
      <c r="H964" s="3">
        <v>2010</v>
      </c>
      <c r="I964" s="7">
        <v>433000000</v>
      </c>
      <c r="J964" t="s">
        <v>1949</v>
      </c>
      <c r="K964" s="4">
        <f>(Q1_Table[[#This Row],[Valuation]]-Q1_Table[[#This Row],[Funding]])/Q1_Table[[#This Row],[Funding]]</f>
        <v>1.3094688221709008</v>
      </c>
    </row>
    <row r="965" spans="1:11" x14ac:dyDescent="0.2">
      <c r="A965" t="s">
        <v>1699</v>
      </c>
      <c r="B965" s="2">
        <v>1000000000</v>
      </c>
      <c r="C965" s="1">
        <v>44273</v>
      </c>
      <c r="D965" t="s">
        <v>36</v>
      </c>
      <c r="E965" t="s">
        <v>101</v>
      </c>
      <c r="F965" t="s">
        <v>19</v>
      </c>
      <c r="G965" t="s">
        <v>20</v>
      </c>
      <c r="H965" s="3">
        <v>2011</v>
      </c>
      <c r="I965" s="7">
        <v>436000000</v>
      </c>
      <c r="J965" t="s">
        <v>1700</v>
      </c>
      <c r="K965" s="4">
        <f>(Q1_Table[[#This Row],[Valuation]]-Q1_Table[[#This Row],[Funding]])/Q1_Table[[#This Row],[Funding]]</f>
        <v>1.2935779816513762</v>
      </c>
    </row>
    <row r="966" spans="1:11" x14ac:dyDescent="0.2">
      <c r="A966" t="s">
        <v>2146</v>
      </c>
      <c r="B966" s="2">
        <v>1000000000</v>
      </c>
      <c r="C966" s="1">
        <v>43425</v>
      </c>
      <c r="D966" t="s">
        <v>124</v>
      </c>
      <c r="E966" t="s">
        <v>12</v>
      </c>
      <c r="F966" t="s">
        <v>13</v>
      </c>
      <c r="G966" t="s">
        <v>14</v>
      </c>
      <c r="H966" s="3">
        <v>2015</v>
      </c>
      <c r="I966" s="7">
        <v>439000000</v>
      </c>
      <c r="J966" t="s">
        <v>2147</v>
      </c>
      <c r="K966" s="4">
        <f>(Q1_Table[[#This Row],[Valuation]]-Q1_Table[[#This Row],[Funding]])/Q1_Table[[#This Row],[Funding]]</f>
        <v>1.2779043280182232</v>
      </c>
    </row>
    <row r="967" spans="1:11" x14ac:dyDescent="0.2">
      <c r="A967" t="s">
        <v>1584</v>
      </c>
      <c r="B967" s="2">
        <v>1000000000</v>
      </c>
      <c r="C967" s="1">
        <v>43069</v>
      </c>
      <c r="D967" t="s">
        <v>49</v>
      </c>
      <c r="E967" t="s">
        <v>28</v>
      </c>
      <c r="F967" t="s">
        <v>19</v>
      </c>
      <c r="G967" t="s">
        <v>20</v>
      </c>
      <c r="H967" s="3">
        <v>2011</v>
      </c>
      <c r="I967" s="7">
        <v>440000000</v>
      </c>
      <c r="J967" t="s">
        <v>1585</v>
      </c>
      <c r="K967" s="4">
        <f>(Q1_Table[[#This Row],[Valuation]]-Q1_Table[[#This Row],[Funding]])/Q1_Table[[#This Row],[Funding]]</f>
        <v>1.2727272727272727</v>
      </c>
    </row>
    <row r="968" spans="1:11" x14ac:dyDescent="0.2">
      <c r="A968" t="s">
        <v>1813</v>
      </c>
      <c r="B968" s="2">
        <v>1000000000</v>
      </c>
      <c r="C968" s="1">
        <v>44482</v>
      </c>
      <c r="D968" t="s">
        <v>23</v>
      </c>
      <c r="E968" t="s">
        <v>1814</v>
      </c>
      <c r="F968" t="s">
        <v>70</v>
      </c>
      <c r="G968" t="s">
        <v>14</v>
      </c>
      <c r="H968" s="3">
        <v>2008</v>
      </c>
      <c r="I968" s="7">
        <v>448000000</v>
      </c>
      <c r="J968" t="s">
        <v>1815</v>
      </c>
      <c r="K968" s="4">
        <f>(Q1_Table[[#This Row],[Valuation]]-Q1_Table[[#This Row],[Funding]])/Q1_Table[[#This Row],[Funding]]</f>
        <v>1.2321428571428572</v>
      </c>
    </row>
    <row r="969" spans="1:11" x14ac:dyDescent="0.2">
      <c r="A969" t="s">
        <v>2277</v>
      </c>
      <c r="B969" s="2">
        <v>1000000000</v>
      </c>
      <c r="C969" s="1">
        <v>44615</v>
      </c>
      <c r="D969" t="s">
        <v>97</v>
      </c>
      <c r="E969" t="s">
        <v>28</v>
      </c>
      <c r="F969" t="s">
        <v>19</v>
      </c>
      <c r="G969" t="s">
        <v>20</v>
      </c>
      <c r="H969" s="3">
        <v>2011</v>
      </c>
      <c r="I969" s="7">
        <v>449000000</v>
      </c>
      <c r="J969" t="s">
        <v>2278</v>
      </c>
      <c r="K969" s="4">
        <f>(Q1_Table[[#This Row],[Valuation]]-Q1_Table[[#This Row],[Funding]])/Q1_Table[[#This Row],[Funding]]</f>
        <v>1.2271714922048997</v>
      </c>
    </row>
    <row r="970" spans="1:11" x14ac:dyDescent="0.2">
      <c r="A970" t="s">
        <v>1145</v>
      </c>
      <c r="B970" s="2">
        <v>2000000000</v>
      </c>
      <c r="C970" s="1">
        <v>44531</v>
      </c>
      <c r="D970" t="s">
        <v>36</v>
      </c>
      <c r="E970" t="s">
        <v>1146</v>
      </c>
      <c r="F970" t="s">
        <v>1147</v>
      </c>
      <c r="G970" t="s">
        <v>33</v>
      </c>
      <c r="H970" s="3">
        <v>2009</v>
      </c>
      <c r="I970" s="7">
        <v>902000000</v>
      </c>
      <c r="J970" t="s">
        <v>1148</v>
      </c>
      <c r="K970" s="4">
        <f>(Q1_Table[[#This Row],[Valuation]]-Q1_Table[[#This Row],[Funding]])/Q1_Table[[#This Row],[Funding]]</f>
        <v>1.2172949002217295</v>
      </c>
    </row>
    <row r="971" spans="1:11" x14ac:dyDescent="0.2">
      <c r="A971" t="s">
        <v>144</v>
      </c>
      <c r="B971" s="2">
        <v>11000000000</v>
      </c>
      <c r="C971" s="1">
        <v>42726</v>
      </c>
      <c r="D971" t="s">
        <v>124</v>
      </c>
      <c r="E971" t="s">
        <v>42</v>
      </c>
      <c r="F971" t="s">
        <v>43</v>
      </c>
      <c r="G971" t="s">
        <v>33</v>
      </c>
      <c r="H971" s="3">
        <v>1998</v>
      </c>
      <c r="I971" s="7">
        <v>5000000000</v>
      </c>
      <c r="J971" t="s">
        <v>145</v>
      </c>
      <c r="K971" s="4">
        <f>(Q1_Table[[#This Row],[Valuation]]-Q1_Table[[#This Row],[Funding]])/Q1_Table[[#This Row],[Funding]]</f>
        <v>1.2</v>
      </c>
    </row>
    <row r="972" spans="1:11" x14ac:dyDescent="0.2">
      <c r="A972" t="s">
        <v>139</v>
      </c>
      <c r="B972" s="2">
        <v>11000000000</v>
      </c>
      <c r="C972" s="1">
        <v>43272</v>
      </c>
      <c r="D972" t="s">
        <v>46</v>
      </c>
      <c r="E972" t="s">
        <v>69</v>
      </c>
      <c r="F972" t="s">
        <v>70</v>
      </c>
      <c r="G972" t="s">
        <v>14</v>
      </c>
      <c r="H972" s="3">
        <v>2014</v>
      </c>
      <c r="I972" s="7">
        <v>5000000000</v>
      </c>
      <c r="J972" t="s">
        <v>140</v>
      </c>
      <c r="K972" s="4">
        <f>(Q1_Table[[#This Row],[Valuation]]-Q1_Table[[#This Row],[Funding]])/Q1_Table[[#This Row],[Funding]]</f>
        <v>1.2</v>
      </c>
    </row>
    <row r="973" spans="1:11" x14ac:dyDescent="0.2">
      <c r="A973" t="s">
        <v>1667</v>
      </c>
      <c r="B973" s="2">
        <v>1000000000</v>
      </c>
      <c r="C973" s="1">
        <v>44281</v>
      </c>
      <c r="D973" t="s">
        <v>17</v>
      </c>
      <c r="E973" t="s">
        <v>1473</v>
      </c>
      <c r="F973" t="s">
        <v>70</v>
      </c>
      <c r="G973" t="s">
        <v>14</v>
      </c>
      <c r="H973" s="3">
        <v>1984</v>
      </c>
      <c r="I973" s="7">
        <v>456000000</v>
      </c>
      <c r="J973" t="s">
        <v>1668</v>
      </c>
      <c r="K973" s="4">
        <f>(Q1_Table[[#This Row],[Valuation]]-Q1_Table[[#This Row],[Funding]])/Q1_Table[[#This Row],[Funding]]</f>
        <v>1.1929824561403508</v>
      </c>
    </row>
    <row r="974" spans="1:11" x14ac:dyDescent="0.2">
      <c r="A974" t="s">
        <v>1900</v>
      </c>
      <c r="B974" s="2">
        <v>1000000000</v>
      </c>
      <c r="C974" s="1">
        <v>44497</v>
      </c>
      <c r="D974" t="s">
        <v>27</v>
      </c>
      <c r="E974" t="s">
        <v>69</v>
      </c>
      <c r="F974" t="s">
        <v>70</v>
      </c>
      <c r="G974" t="s">
        <v>14</v>
      </c>
      <c r="H974" s="3">
        <v>2016</v>
      </c>
      <c r="I974" s="7">
        <v>458000000</v>
      </c>
      <c r="J974" t="s">
        <v>1901</v>
      </c>
      <c r="K974" s="4">
        <f>(Q1_Table[[#This Row],[Valuation]]-Q1_Table[[#This Row],[Funding]])/Q1_Table[[#This Row],[Funding]]</f>
        <v>1.1834061135371179</v>
      </c>
    </row>
    <row r="975" spans="1:11" x14ac:dyDescent="0.2">
      <c r="A975" t="s">
        <v>2110</v>
      </c>
      <c r="B975" s="2">
        <v>1000000000</v>
      </c>
      <c r="C975" s="1">
        <v>43754</v>
      </c>
      <c r="D975" t="s">
        <v>27</v>
      </c>
      <c r="E975" t="s">
        <v>1031</v>
      </c>
      <c r="F975" t="s">
        <v>421</v>
      </c>
      <c r="G975" t="s">
        <v>413</v>
      </c>
      <c r="H975" s="3">
        <v>2012</v>
      </c>
      <c r="I975" s="7">
        <v>460000000</v>
      </c>
      <c r="J975" t="s">
        <v>2111</v>
      </c>
      <c r="K975" s="4">
        <f>(Q1_Table[[#This Row],[Valuation]]-Q1_Table[[#This Row],[Funding]])/Q1_Table[[#This Row],[Funding]]</f>
        <v>1.173913043478261</v>
      </c>
    </row>
    <row r="976" spans="1:11" x14ac:dyDescent="0.2">
      <c r="A976" t="s">
        <v>2260</v>
      </c>
      <c r="B976" s="2">
        <v>1000000000</v>
      </c>
      <c r="C976" s="1">
        <v>44396</v>
      </c>
      <c r="D976" t="s">
        <v>17</v>
      </c>
      <c r="E976" t="s">
        <v>246</v>
      </c>
      <c r="F976" t="s">
        <v>19</v>
      </c>
      <c r="G976" t="s">
        <v>20</v>
      </c>
      <c r="H976" s="3">
        <v>2012</v>
      </c>
      <c r="I976" s="7">
        <v>463000000</v>
      </c>
      <c r="J976" t="s">
        <v>2261</v>
      </c>
      <c r="K976" s="4">
        <f>(Q1_Table[[#This Row],[Valuation]]-Q1_Table[[#This Row],[Funding]])/Q1_Table[[#This Row],[Funding]]</f>
        <v>1.1598272138228942</v>
      </c>
    </row>
    <row r="977" spans="1:11" x14ac:dyDescent="0.2">
      <c r="A977" t="s">
        <v>906</v>
      </c>
      <c r="B977" s="2">
        <v>2000000000</v>
      </c>
      <c r="C977" s="1">
        <v>43525</v>
      </c>
      <c r="D977" t="s">
        <v>23</v>
      </c>
      <c r="E977" t="s">
        <v>907</v>
      </c>
      <c r="F977" t="s">
        <v>13</v>
      </c>
      <c r="G977" t="s">
        <v>14</v>
      </c>
      <c r="H977" s="3">
        <v>1995</v>
      </c>
      <c r="I977" s="7">
        <v>946000000</v>
      </c>
      <c r="J977" t="s">
        <v>908</v>
      </c>
      <c r="K977" s="4">
        <f>(Q1_Table[[#This Row],[Valuation]]-Q1_Table[[#This Row],[Funding]])/Q1_Table[[#This Row],[Funding]]</f>
        <v>1.1141649048625792</v>
      </c>
    </row>
    <row r="978" spans="1:11" x14ac:dyDescent="0.2">
      <c r="A978" t="s">
        <v>1449</v>
      </c>
      <c r="B978" s="2">
        <v>2000000000</v>
      </c>
      <c r="C978" s="1">
        <v>44098</v>
      </c>
      <c r="D978" t="s">
        <v>23</v>
      </c>
      <c r="E978" t="s">
        <v>24</v>
      </c>
      <c r="F978" t="s">
        <v>13</v>
      </c>
      <c r="G978" t="s">
        <v>14</v>
      </c>
      <c r="H978" s="3">
        <v>2015</v>
      </c>
      <c r="I978" s="7">
        <v>950000000</v>
      </c>
      <c r="J978" t="s">
        <v>1450</v>
      </c>
      <c r="K978" s="4">
        <f>(Q1_Table[[#This Row],[Valuation]]-Q1_Table[[#This Row],[Funding]])/Q1_Table[[#This Row],[Funding]]</f>
        <v>1.1052631578947369</v>
      </c>
    </row>
    <row r="979" spans="1:11" x14ac:dyDescent="0.2">
      <c r="A979" t="s">
        <v>1725</v>
      </c>
      <c r="B979" s="2">
        <v>1000000000</v>
      </c>
      <c r="C979" s="1">
        <v>43714</v>
      </c>
      <c r="D979" t="s">
        <v>23</v>
      </c>
      <c r="E979" t="s">
        <v>28</v>
      </c>
      <c r="F979" t="s">
        <v>19</v>
      </c>
      <c r="G979" t="s">
        <v>20</v>
      </c>
      <c r="H979" s="3">
        <v>2016</v>
      </c>
      <c r="I979" s="7">
        <v>475000000</v>
      </c>
      <c r="J979" t="s">
        <v>1726</v>
      </c>
      <c r="K979" s="4">
        <f>(Q1_Table[[#This Row],[Valuation]]-Q1_Table[[#This Row],[Funding]])/Q1_Table[[#This Row],[Funding]]</f>
        <v>1.1052631578947369</v>
      </c>
    </row>
    <row r="980" spans="1:11" x14ac:dyDescent="0.2">
      <c r="A980" t="s">
        <v>1791</v>
      </c>
      <c r="B980" s="2">
        <v>1000000000</v>
      </c>
      <c r="C980" s="1">
        <v>44582</v>
      </c>
      <c r="D980" t="s">
        <v>46</v>
      </c>
      <c r="E980" t="s">
        <v>874</v>
      </c>
      <c r="F980" t="s">
        <v>19</v>
      </c>
      <c r="G980" t="s">
        <v>20</v>
      </c>
      <c r="H980" s="3">
        <v>2018</v>
      </c>
      <c r="I980" s="7">
        <v>482000000</v>
      </c>
      <c r="J980" t="s">
        <v>1792</v>
      </c>
      <c r="K980" s="4">
        <f>(Q1_Table[[#This Row],[Valuation]]-Q1_Table[[#This Row],[Funding]])/Q1_Table[[#This Row],[Funding]]</f>
        <v>1.0746887966804979</v>
      </c>
    </row>
    <row r="981" spans="1:11" x14ac:dyDescent="0.2">
      <c r="A981" t="s">
        <v>2343</v>
      </c>
      <c r="B981" s="2">
        <v>1000000000</v>
      </c>
      <c r="C981" s="1">
        <v>44551</v>
      </c>
      <c r="D981" t="s">
        <v>49</v>
      </c>
      <c r="E981" t="s">
        <v>28</v>
      </c>
      <c r="F981" t="s">
        <v>19</v>
      </c>
      <c r="G981" t="s">
        <v>20</v>
      </c>
      <c r="H981" s="3">
        <v>2016</v>
      </c>
      <c r="I981" s="7">
        <v>484000000</v>
      </c>
      <c r="J981" t="s">
        <v>2344</v>
      </c>
      <c r="K981" s="4">
        <f>(Q1_Table[[#This Row],[Valuation]]-Q1_Table[[#This Row],[Funding]])/Q1_Table[[#This Row],[Funding]]</f>
        <v>1.0661157024793388</v>
      </c>
    </row>
    <row r="982" spans="1:11" x14ac:dyDescent="0.2">
      <c r="A982" t="s">
        <v>955</v>
      </c>
      <c r="B982" s="2">
        <v>2000000000</v>
      </c>
      <c r="C982" s="1">
        <v>44466</v>
      </c>
      <c r="D982" t="s">
        <v>46</v>
      </c>
      <c r="F982" t="s">
        <v>465</v>
      </c>
      <c r="G982" t="s">
        <v>14</v>
      </c>
      <c r="H982" s="3">
        <v>2014</v>
      </c>
      <c r="I982" s="7">
        <v>975000000</v>
      </c>
      <c r="J982" t="s">
        <v>956</v>
      </c>
      <c r="K982" s="4">
        <f>(Q1_Table[[#This Row],[Valuation]]-Q1_Table[[#This Row],[Funding]])/Q1_Table[[#This Row],[Funding]]</f>
        <v>1.0512820512820513</v>
      </c>
    </row>
    <row r="983" spans="1:11" x14ac:dyDescent="0.2">
      <c r="A983" t="s">
        <v>2216</v>
      </c>
      <c r="B983" s="2">
        <v>1000000000</v>
      </c>
      <c r="C983" s="1">
        <v>44474</v>
      </c>
      <c r="D983" t="s">
        <v>23</v>
      </c>
      <c r="E983" t="s">
        <v>69</v>
      </c>
      <c r="F983" t="s">
        <v>70</v>
      </c>
      <c r="G983" t="s">
        <v>14</v>
      </c>
      <c r="H983" s="3">
        <v>2015</v>
      </c>
      <c r="I983" s="7">
        <v>489000000</v>
      </c>
      <c r="J983" t="s">
        <v>2217</v>
      </c>
      <c r="K983" s="4">
        <f>(Q1_Table[[#This Row],[Valuation]]-Q1_Table[[#This Row],[Funding]])/Q1_Table[[#This Row],[Funding]]</f>
        <v>1.0449897750511248</v>
      </c>
    </row>
    <row r="984" spans="1:11" x14ac:dyDescent="0.2">
      <c r="A984" t="s">
        <v>2453</v>
      </c>
      <c r="B984" s="2">
        <v>1000000000</v>
      </c>
      <c r="C984" s="1">
        <v>44536</v>
      </c>
      <c r="D984" t="s">
        <v>36</v>
      </c>
      <c r="E984" t="s">
        <v>101</v>
      </c>
      <c r="F984" t="s">
        <v>19</v>
      </c>
      <c r="G984" t="s">
        <v>20</v>
      </c>
      <c r="H984" s="3">
        <v>2008</v>
      </c>
      <c r="I984" s="7">
        <v>492000000</v>
      </c>
      <c r="J984" t="s">
        <v>2454</v>
      </c>
      <c r="K984" s="4">
        <f>(Q1_Table[[#This Row],[Valuation]]-Q1_Table[[#This Row],[Funding]])/Q1_Table[[#This Row],[Funding]]</f>
        <v>1.032520325203252</v>
      </c>
    </row>
    <row r="985" spans="1:11" x14ac:dyDescent="0.2">
      <c r="A985" t="s">
        <v>1713</v>
      </c>
      <c r="B985" s="2">
        <v>1000000000</v>
      </c>
      <c r="C985" s="1">
        <v>44362</v>
      </c>
      <c r="D985" t="s">
        <v>97</v>
      </c>
      <c r="E985" t="s">
        <v>369</v>
      </c>
      <c r="F985" t="s">
        <v>13</v>
      </c>
      <c r="G985" t="s">
        <v>14</v>
      </c>
      <c r="H985" s="3">
        <v>2015</v>
      </c>
      <c r="I985" s="7">
        <v>496000000</v>
      </c>
      <c r="J985" t="s">
        <v>1714</v>
      </c>
      <c r="K985" s="4">
        <f>(Q1_Table[[#This Row],[Valuation]]-Q1_Table[[#This Row],[Funding]])/Q1_Table[[#This Row],[Funding]]</f>
        <v>1.0161290322580645</v>
      </c>
    </row>
    <row r="986" spans="1:11" x14ac:dyDescent="0.2">
      <c r="A986" t="s">
        <v>300</v>
      </c>
      <c r="B986" s="2">
        <v>6000000000</v>
      </c>
      <c r="C986" s="1">
        <v>43990</v>
      </c>
      <c r="D986" t="s">
        <v>133</v>
      </c>
      <c r="E986" t="s">
        <v>301</v>
      </c>
      <c r="F986" t="s">
        <v>13</v>
      </c>
      <c r="G986" t="s">
        <v>14</v>
      </c>
      <c r="H986" s="3">
        <v>2018</v>
      </c>
      <c r="I986" s="7">
        <v>3000000000</v>
      </c>
      <c r="J986" t="s">
        <v>302</v>
      </c>
      <c r="K986" s="4">
        <f>(Q1_Table[[#This Row],[Valuation]]-Q1_Table[[#This Row],[Funding]])/Q1_Table[[#This Row],[Funding]]</f>
        <v>1</v>
      </c>
    </row>
    <row r="987" spans="1:11" x14ac:dyDescent="0.2">
      <c r="A987" t="s">
        <v>543</v>
      </c>
      <c r="B987" s="2">
        <v>4000000000</v>
      </c>
      <c r="C987" s="1">
        <v>44378</v>
      </c>
      <c r="D987" t="s">
        <v>68</v>
      </c>
      <c r="E987" t="s">
        <v>101</v>
      </c>
      <c r="F987" t="s">
        <v>19</v>
      </c>
      <c r="G987" t="s">
        <v>20</v>
      </c>
      <c r="H987" s="3">
        <v>2015</v>
      </c>
      <c r="I987" s="7">
        <v>2000000000</v>
      </c>
      <c r="J987" t="s">
        <v>544</v>
      </c>
      <c r="K987" s="4">
        <f>(Q1_Table[[#This Row],[Valuation]]-Q1_Table[[#This Row],[Funding]])/Q1_Table[[#This Row],[Funding]]</f>
        <v>1</v>
      </c>
    </row>
    <row r="988" spans="1:11" x14ac:dyDescent="0.2">
      <c r="A988" t="s">
        <v>462</v>
      </c>
      <c r="B988" s="2">
        <v>4000000000</v>
      </c>
      <c r="C988" s="1">
        <v>43297</v>
      </c>
      <c r="D988" t="s">
        <v>27</v>
      </c>
      <c r="E988" t="s">
        <v>42</v>
      </c>
      <c r="F988" t="s">
        <v>43</v>
      </c>
      <c r="G988" t="s">
        <v>33</v>
      </c>
      <c r="H988" s="3">
        <v>2011</v>
      </c>
      <c r="I988" s="7">
        <v>2000000000</v>
      </c>
      <c r="J988" t="s">
        <v>463</v>
      </c>
      <c r="K988" s="4">
        <f>(Q1_Table[[#This Row],[Valuation]]-Q1_Table[[#This Row],[Funding]])/Q1_Table[[#This Row],[Funding]]</f>
        <v>1</v>
      </c>
    </row>
    <row r="989" spans="1:11" x14ac:dyDescent="0.2">
      <c r="A989" t="s">
        <v>479</v>
      </c>
      <c r="B989" s="2">
        <v>4000000000</v>
      </c>
      <c r="C989" s="1">
        <v>43523</v>
      </c>
      <c r="D989" t="s">
        <v>11</v>
      </c>
      <c r="E989" t="s">
        <v>12</v>
      </c>
      <c r="F989" t="s">
        <v>13</v>
      </c>
      <c r="G989" t="s">
        <v>14</v>
      </c>
      <c r="H989" s="3">
        <v>2015</v>
      </c>
      <c r="I989" s="7">
        <v>2000000000</v>
      </c>
      <c r="J989" t="s">
        <v>480</v>
      </c>
      <c r="K989" s="4">
        <f>(Q1_Table[[#This Row],[Valuation]]-Q1_Table[[#This Row],[Funding]])/Q1_Table[[#This Row],[Funding]]</f>
        <v>1</v>
      </c>
    </row>
    <row r="990" spans="1:11" x14ac:dyDescent="0.2">
      <c r="A990" t="s">
        <v>583</v>
      </c>
      <c r="B990" s="2">
        <v>4000000000</v>
      </c>
      <c r="C990" s="1">
        <v>44614</v>
      </c>
      <c r="D990" t="s">
        <v>133</v>
      </c>
      <c r="E990" t="s">
        <v>77</v>
      </c>
      <c r="F990" t="s">
        <v>13</v>
      </c>
      <c r="G990" t="s">
        <v>14</v>
      </c>
      <c r="H990" s="3">
        <v>2014</v>
      </c>
      <c r="I990" s="7">
        <v>2000000000</v>
      </c>
      <c r="J990" t="s">
        <v>584</v>
      </c>
      <c r="K990" s="4">
        <f>(Q1_Table[[#This Row],[Valuation]]-Q1_Table[[#This Row],[Funding]])/Q1_Table[[#This Row],[Funding]]</f>
        <v>1</v>
      </c>
    </row>
    <row r="991" spans="1:11" x14ac:dyDescent="0.2">
      <c r="A991" t="s">
        <v>1314</v>
      </c>
      <c r="B991" s="2">
        <v>2000000000</v>
      </c>
      <c r="C991" s="1">
        <v>43453</v>
      </c>
      <c r="D991" t="s">
        <v>11</v>
      </c>
      <c r="E991" t="s">
        <v>12</v>
      </c>
      <c r="F991" t="s">
        <v>13</v>
      </c>
      <c r="G991" t="s">
        <v>14</v>
      </c>
      <c r="H991" s="3">
        <v>2015</v>
      </c>
      <c r="I991" s="7">
        <v>1000000000</v>
      </c>
      <c r="J991" t="s">
        <v>1315</v>
      </c>
      <c r="K991" s="4">
        <f>(Q1_Table[[#This Row],[Valuation]]-Q1_Table[[#This Row],[Funding]])/Q1_Table[[#This Row],[Funding]]</f>
        <v>1</v>
      </c>
    </row>
    <row r="992" spans="1:11" x14ac:dyDescent="0.2">
      <c r="A992" t="s">
        <v>917</v>
      </c>
      <c r="B992" s="2">
        <v>2000000000</v>
      </c>
      <c r="C992" s="1">
        <v>43570</v>
      </c>
      <c r="D992" t="s">
        <v>133</v>
      </c>
      <c r="E992" t="s">
        <v>77</v>
      </c>
      <c r="F992" t="s">
        <v>13</v>
      </c>
      <c r="G992" t="s">
        <v>14</v>
      </c>
      <c r="H992" s="3">
        <v>2015</v>
      </c>
      <c r="I992" s="7">
        <v>1000000000</v>
      </c>
      <c r="J992" t="s">
        <v>918</v>
      </c>
      <c r="K992" s="4">
        <f>(Q1_Table[[#This Row],[Valuation]]-Q1_Table[[#This Row],[Funding]])/Q1_Table[[#This Row],[Funding]]</f>
        <v>1</v>
      </c>
    </row>
    <row r="993" spans="1:11" x14ac:dyDescent="0.2">
      <c r="A993" t="s">
        <v>2202</v>
      </c>
      <c r="B993" s="2">
        <v>1000000000</v>
      </c>
      <c r="C993" s="1">
        <v>44378</v>
      </c>
      <c r="D993" t="s">
        <v>46</v>
      </c>
      <c r="E993" t="s">
        <v>641</v>
      </c>
      <c r="F993" t="s">
        <v>642</v>
      </c>
      <c r="G993" t="s">
        <v>14</v>
      </c>
      <c r="H993" s="3">
        <v>2018</v>
      </c>
      <c r="I993" s="7">
        <v>504000000</v>
      </c>
      <c r="J993" t="s">
        <v>2203</v>
      </c>
      <c r="K993" s="4">
        <f>(Q1_Table[[#This Row],[Valuation]]-Q1_Table[[#This Row],[Funding]])/Q1_Table[[#This Row],[Funding]]</f>
        <v>0.98412698412698407</v>
      </c>
    </row>
    <row r="994" spans="1:11" x14ac:dyDescent="0.2">
      <c r="A994" t="s">
        <v>1661</v>
      </c>
      <c r="B994" s="2">
        <v>1000000000</v>
      </c>
      <c r="C994" s="1">
        <v>44266</v>
      </c>
      <c r="D994" t="s">
        <v>36</v>
      </c>
      <c r="E994" t="s">
        <v>31</v>
      </c>
      <c r="F994" t="s">
        <v>32</v>
      </c>
      <c r="G994" t="s">
        <v>33</v>
      </c>
      <c r="H994" s="3">
        <v>2009</v>
      </c>
      <c r="I994" s="7">
        <v>509000000</v>
      </c>
      <c r="J994" t="s">
        <v>1662</v>
      </c>
      <c r="K994" s="4">
        <f>(Q1_Table[[#This Row],[Valuation]]-Q1_Table[[#This Row],[Funding]])/Q1_Table[[#This Row],[Funding]]</f>
        <v>0.96463654223968565</v>
      </c>
    </row>
    <row r="995" spans="1:11" x14ac:dyDescent="0.2">
      <c r="A995" t="s">
        <v>1691</v>
      </c>
      <c r="B995" s="2">
        <v>1000000000</v>
      </c>
      <c r="C995" s="1">
        <v>42871</v>
      </c>
      <c r="D995" t="s">
        <v>27</v>
      </c>
      <c r="E995" t="s">
        <v>101</v>
      </c>
      <c r="F995" t="s">
        <v>19</v>
      </c>
      <c r="G995" t="s">
        <v>20</v>
      </c>
      <c r="H995" s="3">
        <v>2014</v>
      </c>
      <c r="I995" s="7">
        <v>511000000</v>
      </c>
      <c r="J995" t="s">
        <v>1692</v>
      </c>
      <c r="K995" s="4">
        <f>(Q1_Table[[#This Row],[Valuation]]-Q1_Table[[#This Row],[Funding]])/Q1_Table[[#This Row],[Funding]]</f>
        <v>0.95694716242661448</v>
      </c>
    </row>
    <row r="996" spans="1:11" x14ac:dyDescent="0.2">
      <c r="A996" t="s">
        <v>1623</v>
      </c>
      <c r="B996" s="2">
        <v>1000000000</v>
      </c>
      <c r="C996" s="1">
        <v>43363</v>
      </c>
      <c r="D996" t="s">
        <v>49</v>
      </c>
      <c r="E996" t="s">
        <v>12</v>
      </c>
      <c r="F996" t="s">
        <v>13</v>
      </c>
      <c r="G996" t="s">
        <v>14</v>
      </c>
      <c r="H996" s="3">
        <v>2014</v>
      </c>
      <c r="I996" s="7">
        <v>511000000</v>
      </c>
      <c r="J996" t="s">
        <v>1624</v>
      </c>
      <c r="K996" s="4">
        <f>(Q1_Table[[#This Row],[Valuation]]-Q1_Table[[#This Row],[Funding]])/Q1_Table[[#This Row],[Funding]]</f>
        <v>0.95694716242661448</v>
      </c>
    </row>
    <row r="997" spans="1:11" x14ac:dyDescent="0.2">
      <c r="A997" t="s">
        <v>2281</v>
      </c>
      <c r="B997" s="2">
        <v>1000000000</v>
      </c>
      <c r="C997" s="1">
        <v>44538</v>
      </c>
      <c r="D997" t="s">
        <v>36</v>
      </c>
      <c r="F997" t="s">
        <v>465</v>
      </c>
      <c r="G997" t="s">
        <v>14</v>
      </c>
      <c r="H997" s="3">
        <v>2011</v>
      </c>
      <c r="I997" s="7">
        <v>515000000</v>
      </c>
      <c r="J997" t="s">
        <v>2282</v>
      </c>
      <c r="K997" s="4">
        <f>(Q1_Table[[#This Row],[Valuation]]-Q1_Table[[#This Row],[Funding]])/Q1_Table[[#This Row],[Funding]]</f>
        <v>0.94174757281553401</v>
      </c>
    </row>
    <row r="998" spans="1:11" x14ac:dyDescent="0.2">
      <c r="A998" t="s">
        <v>2431</v>
      </c>
      <c r="B998" s="2">
        <v>1000000000</v>
      </c>
      <c r="C998" s="1">
        <v>44551</v>
      </c>
      <c r="D998" t="s">
        <v>156</v>
      </c>
      <c r="E998" t="s">
        <v>31</v>
      </c>
      <c r="F998" t="s">
        <v>32</v>
      </c>
      <c r="G998" t="s">
        <v>33</v>
      </c>
      <c r="H998" s="3">
        <v>2018</v>
      </c>
      <c r="I998" s="7">
        <v>516000000</v>
      </c>
      <c r="J998" t="s">
        <v>2432</v>
      </c>
      <c r="K998" s="4">
        <f>(Q1_Table[[#This Row],[Valuation]]-Q1_Table[[#This Row],[Funding]])/Q1_Table[[#This Row],[Funding]]</f>
        <v>0.93798449612403101</v>
      </c>
    </row>
    <row r="999" spans="1:11" x14ac:dyDescent="0.2">
      <c r="A999" t="s">
        <v>1802</v>
      </c>
      <c r="B999" s="2">
        <v>1000000000</v>
      </c>
      <c r="C999" s="1">
        <v>44447</v>
      </c>
      <c r="D999" t="s">
        <v>17</v>
      </c>
      <c r="E999" t="s">
        <v>1803</v>
      </c>
      <c r="F999" t="s">
        <v>1121</v>
      </c>
      <c r="G999" t="s">
        <v>14</v>
      </c>
      <c r="H999" s="3">
        <v>2007</v>
      </c>
      <c r="I999" s="7">
        <v>520000000</v>
      </c>
      <c r="J999" t="s">
        <v>1804</v>
      </c>
      <c r="K999" s="4">
        <f>(Q1_Table[[#This Row],[Valuation]]-Q1_Table[[#This Row],[Funding]])/Q1_Table[[#This Row],[Funding]]</f>
        <v>0.92307692307692313</v>
      </c>
    </row>
    <row r="1000" spans="1:11" x14ac:dyDescent="0.2">
      <c r="A1000" t="s">
        <v>1681</v>
      </c>
      <c r="B1000" s="2">
        <v>1000000000</v>
      </c>
      <c r="C1000" s="1">
        <v>44476</v>
      </c>
      <c r="D1000" t="s">
        <v>23</v>
      </c>
      <c r="E1000" t="s">
        <v>1003</v>
      </c>
      <c r="F1000" t="s">
        <v>70</v>
      </c>
      <c r="G1000" t="s">
        <v>14</v>
      </c>
      <c r="H1000" s="3">
        <v>2011</v>
      </c>
      <c r="I1000" s="7">
        <v>521000000</v>
      </c>
      <c r="J1000" t="s">
        <v>1682</v>
      </c>
      <c r="K1000" s="4">
        <f>(Q1_Table[[#This Row],[Valuation]]-Q1_Table[[#This Row],[Funding]])/Q1_Table[[#This Row],[Funding]]</f>
        <v>0.91938579654510555</v>
      </c>
    </row>
    <row r="1001" spans="1:11" x14ac:dyDescent="0.2">
      <c r="A1001" t="s">
        <v>1469</v>
      </c>
      <c r="B1001" s="2">
        <v>1000000000</v>
      </c>
      <c r="C1001" s="1">
        <v>43262</v>
      </c>
      <c r="D1001" t="s">
        <v>124</v>
      </c>
      <c r="E1001" t="s">
        <v>1470</v>
      </c>
      <c r="F1001" t="s">
        <v>13</v>
      </c>
      <c r="G1001" t="s">
        <v>14</v>
      </c>
      <c r="H1001" s="3">
        <v>2010</v>
      </c>
      <c r="I1001" s="7">
        <v>523000000</v>
      </c>
      <c r="J1001" t="s">
        <v>1471</v>
      </c>
      <c r="K1001" s="4">
        <f>(Q1_Table[[#This Row],[Valuation]]-Q1_Table[[#This Row],[Funding]])/Q1_Table[[#This Row],[Funding]]</f>
        <v>0.91204588910133844</v>
      </c>
    </row>
    <row r="1002" spans="1:11" x14ac:dyDescent="0.2">
      <c r="A1002" t="s">
        <v>2011</v>
      </c>
      <c r="B1002" s="2">
        <v>1000000000</v>
      </c>
      <c r="C1002" s="1">
        <v>43860</v>
      </c>
      <c r="D1002" t="s">
        <v>97</v>
      </c>
      <c r="E1002" t="s">
        <v>28</v>
      </c>
      <c r="F1002" t="s">
        <v>19</v>
      </c>
      <c r="G1002" t="s">
        <v>20</v>
      </c>
      <c r="H1002" s="3">
        <v>2015</v>
      </c>
      <c r="I1002" s="7">
        <v>524000000</v>
      </c>
      <c r="J1002" t="s">
        <v>2012</v>
      </c>
      <c r="K1002" s="4">
        <f>(Q1_Table[[#This Row],[Valuation]]-Q1_Table[[#This Row],[Funding]])/Q1_Table[[#This Row],[Funding]]</f>
        <v>0.90839694656488545</v>
      </c>
    </row>
    <row r="1003" spans="1:11" x14ac:dyDescent="0.2">
      <c r="A1003" t="s">
        <v>2053</v>
      </c>
      <c r="B1003" s="2">
        <v>1000000000</v>
      </c>
      <c r="C1003" s="1">
        <v>44615</v>
      </c>
      <c r="D1003" t="s">
        <v>201</v>
      </c>
      <c r="E1003" t="s">
        <v>101</v>
      </c>
      <c r="F1003" t="s">
        <v>19</v>
      </c>
      <c r="G1003" t="s">
        <v>20</v>
      </c>
      <c r="H1003" s="3">
        <v>2017</v>
      </c>
      <c r="I1003" s="7">
        <v>526000000</v>
      </c>
      <c r="J1003" t="s">
        <v>2054</v>
      </c>
      <c r="K1003" s="4">
        <f>(Q1_Table[[#This Row],[Valuation]]-Q1_Table[[#This Row],[Funding]])/Q1_Table[[#This Row],[Funding]]</f>
        <v>0.90114068441064643</v>
      </c>
    </row>
    <row r="1004" spans="1:11" x14ac:dyDescent="0.2">
      <c r="A1004" t="s">
        <v>1651</v>
      </c>
      <c r="B1004" s="2">
        <v>1000000000</v>
      </c>
      <c r="C1004" s="1">
        <v>43314</v>
      </c>
      <c r="D1004" t="s">
        <v>36</v>
      </c>
      <c r="E1004" t="s">
        <v>315</v>
      </c>
      <c r="F1004" t="s">
        <v>316</v>
      </c>
      <c r="G1004" t="s">
        <v>33</v>
      </c>
      <c r="H1004" s="3">
        <v>2007</v>
      </c>
      <c r="I1004" s="7">
        <v>532000000</v>
      </c>
      <c r="J1004" t="s">
        <v>1652</v>
      </c>
      <c r="K1004" s="4">
        <f>(Q1_Table[[#This Row],[Valuation]]-Q1_Table[[#This Row],[Funding]])/Q1_Table[[#This Row],[Funding]]</f>
        <v>0.87969924812030076</v>
      </c>
    </row>
    <row r="1005" spans="1:11" x14ac:dyDescent="0.2">
      <c r="A1005" t="s">
        <v>2028</v>
      </c>
      <c r="B1005" s="2">
        <v>1000000000</v>
      </c>
      <c r="C1005" s="1">
        <v>44567</v>
      </c>
      <c r="D1005" t="s">
        <v>46</v>
      </c>
      <c r="E1005" t="s">
        <v>2029</v>
      </c>
      <c r="F1005" t="s">
        <v>230</v>
      </c>
      <c r="G1005" t="s">
        <v>20</v>
      </c>
      <c r="H1005" s="3">
        <v>2010</v>
      </c>
      <c r="I1005" s="7">
        <v>534000000</v>
      </c>
      <c r="J1005" t="s">
        <v>2030</v>
      </c>
      <c r="K1005" s="4">
        <f>(Q1_Table[[#This Row],[Valuation]]-Q1_Table[[#This Row],[Funding]])/Q1_Table[[#This Row],[Funding]]</f>
        <v>0.87265917602996257</v>
      </c>
    </row>
    <row r="1006" spans="1:11" x14ac:dyDescent="0.2">
      <c r="A1006" t="s">
        <v>2062</v>
      </c>
      <c r="B1006" s="2">
        <v>1000000000</v>
      </c>
      <c r="C1006" s="1">
        <v>43684</v>
      </c>
      <c r="D1006" t="s">
        <v>27</v>
      </c>
      <c r="E1006" t="s">
        <v>2063</v>
      </c>
      <c r="F1006" t="s">
        <v>19</v>
      </c>
      <c r="G1006" t="s">
        <v>20</v>
      </c>
      <c r="H1006" s="3">
        <v>2008</v>
      </c>
      <c r="I1006" s="7">
        <v>538000000</v>
      </c>
      <c r="J1006" t="s">
        <v>2064</v>
      </c>
      <c r="K1006" s="4">
        <f>(Q1_Table[[#This Row],[Valuation]]-Q1_Table[[#This Row],[Funding]])/Q1_Table[[#This Row],[Funding]]</f>
        <v>0.85873605947955389</v>
      </c>
    </row>
    <row r="1007" spans="1:11" x14ac:dyDescent="0.2">
      <c r="A1007" t="s">
        <v>2358</v>
      </c>
      <c r="B1007" s="2">
        <v>1000000000</v>
      </c>
      <c r="C1007" s="1">
        <v>44322</v>
      </c>
      <c r="D1007" t="s">
        <v>11</v>
      </c>
      <c r="E1007" t="s">
        <v>315</v>
      </c>
      <c r="F1007" t="s">
        <v>316</v>
      </c>
      <c r="G1007" t="s">
        <v>33</v>
      </c>
      <c r="H1007" s="3">
        <v>2014</v>
      </c>
      <c r="I1007" s="7">
        <v>545000000</v>
      </c>
      <c r="J1007" t="s">
        <v>2359</v>
      </c>
      <c r="K1007" s="4">
        <f>(Q1_Table[[#This Row],[Valuation]]-Q1_Table[[#This Row],[Funding]])/Q1_Table[[#This Row],[Funding]]</f>
        <v>0.83486238532110091</v>
      </c>
    </row>
    <row r="1008" spans="1:11" x14ac:dyDescent="0.2">
      <c r="A1008" t="s">
        <v>1466</v>
      </c>
      <c r="B1008" s="2">
        <v>1000000000</v>
      </c>
      <c r="C1008" s="1">
        <v>42954</v>
      </c>
      <c r="D1008" t="s">
        <v>213</v>
      </c>
      <c r="E1008" t="s">
        <v>1467</v>
      </c>
      <c r="F1008" t="s">
        <v>935</v>
      </c>
      <c r="G1008" t="s">
        <v>1195</v>
      </c>
      <c r="H1008" s="3">
        <v>2000</v>
      </c>
      <c r="I1008" s="7">
        <v>547000000</v>
      </c>
      <c r="J1008" t="s">
        <v>1468</v>
      </c>
      <c r="K1008" s="4">
        <f>(Q1_Table[[#This Row],[Valuation]]-Q1_Table[[#This Row],[Funding]])/Q1_Table[[#This Row],[Funding]]</f>
        <v>0.82815356489945158</v>
      </c>
    </row>
    <row r="1009" spans="1:11" x14ac:dyDescent="0.2">
      <c r="A1009" t="s">
        <v>2099</v>
      </c>
      <c r="B1009" s="2">
        <v>1000000000</v>
      </c>
      <c r="C1009" s="1">
        <v>42949</v>
      </c>
      <c r="D1009" t="s">
        <v>23</v>
      </c>
      <c r="E1009" t="s">
        <v>77</v>
      </c>
      <c r="F1009" t="s">
        <v>13</v>
      </c>
      <c r="G1009" t="s">
        <v>14</v>
      </c>
      <c r="H1009" s="3">
        <v>2012</v>
      </c>
      <c r="I1009" s="7">
        <v>549000000</v>
      </c>
      <c r="J1009" t="s">
        <v>2100</v>
      </c>
      <c r="K1009" s="4">
        <f>(Q1_Table[[#This Row],[Valuation]]-Q1_Table[[#This Row],[Funding]])/Q1_Table[[#This Row],[Funding]]</f>
        <v>0.82149362477231325</v>
      </c>
    </row>
    <row r="1010" spans="1:11" x14ac:dyDescent="0.2">
      <c r="A1010" t="s">
        <v>1569</v>
      </c>
      <c r="B1010" s="2">
        <v>1000000000</v>
      </c>
      <c r="C1010" s="1">
        <v>43479</v>
      </c>
      <c r="D1010" t="s">
        <v>46</v>
      </c>
      <c r="E1010" t="s">
        <v>77</v>
      </c>
      <c r="F1010" t="s">
        <v>13</v>
      </c>
      <c r="G1010" t="s">
        <v>14</v>
      </c>
      <c r="H1010" s="3">
        <v>2015</v>
      </c>
      <c r="I1010" s="7">
        <v>554000000</v>
      </c>
      <c r="J1010" t="s">
        <v>1570</v>
      </c>
      <c r="K1010" s="4">
        <f>(Q1_Table[[#This Row],[Valuation]]-Q1_Table[[#This Row],[Funding]])/Q1_Table[[#This Row],[Funding]]</f>
        <v>0.80505415162454874</v>
      </c>
    </row>
    <row r="1011" spans="1:11" x14ac:dyDescent="0.2">
      <c r="A1011" t="s">
        <v>2071</v>
      </c>
      <c r="B1011" s="2">
        <v>1000000000</v>
      </c>
      <c r="C1011" s="1">
        <v>44314</v>
      </c>
      <c r="D1011" t="s">
        <v>97</v>
      </c>
      <c r="E1011" t="s">
        <v>101</v>
      </c>
      <c r="F1011" t="s">
        <v>19</v>
      </c>
      <c r="G1011" t="s">
        <v>20</v>
      </c>
      <c r="H1011" s="3">
        <v>2016</v>
      </c>
      <c r="I1011" s="7">
        <v>570000000</v>
      </c>
      <c r="J1011" t="s">
        <v>2072</v>
      </c>
      <c r="K1011" s="4">
        <f>(Q1_Table[[#This Row],[Valuation]]-Q1_Table[[#This Row],[Funding]])/Q1_Table[[#This Row],[Funding]]</f>
        <v>0.75438596491228072</v>
      </c>
    </row>
    <row r="1012" spans="1:11" x14ac:dyDescent="0.2">
      <c r="A1012" t="s">
        <v>264</v>
      </c>
      <c r="B1012" s="2">
        <v>7000000000</v>
      </c>
      <c r="C1012" s="1">
        <v>41939</v>
      </c>
      <c r="D1012" t="s">
        <v>133</v>
      </c>
      <c r="E1012" t="s">
        <v>69</v>
      </c>
      <c r="F1012" t="s">
        <v>70</v>
      </c>
      <c r="G1012" t="s">
        <v>14</v>
      </c>
      <c r="H1012" s="3">
        <v>2010</v>
      </c>
      <c r="I1012" s="7">
        <v>4000000000</v>
      </c>
      <c r="J1012" t="s">
        <v>265</v>
      </c>
      <c r="K1012" s="4">
        <f>(Q1_Table[[#This Row],[Valuation]]-Q1_Table[[#This Row],[Funding]])/Q1_Table[[#This Row],[Funding]]</f>
        <v>0.75</v>
      </c>
    </row>
    <row r="1013" spans="1:11" x14ac:dyDescent="0.2">
      <c r="A1013" t="s">
        <v>1621</v>
      </c>
      <c r="B1013" s="2">
        <v>1000000000</v>
      </c>
      <c r="C1013" s="1">
        <v>43040</v>
      </c>
      <c r="D1013" t="s">
        <v>156</v>
      </c>
      <c r="E1013" t="s">
        <v>12</v>
      </c>
      <c r="F1013" t="s">
        <v>13</v>
      </c>
      <c r="G1013" t="s">
        <v>14</v>
      </c>
      <c r="H1013" s="3">
        <v>2012</v>
      </c>
      <c r="I1013" s="7">
        <v>572000000</v>
      </c>
      <c r="J1013" t="s">
        <v>1622</v>
      </c>
      <c r="K1013" s="4">
        <f>(Q1_Table[[#This Row],[Valuation]]-Q1_Table[[#This Row],[Funding]])/Q1_Table[[#This Row],[Funding]]</f>
        <v>0.74825174825174823</v>
      </c>
    </row>
    <row r="1014" spans="1:11" x14ac:dyDescent="0.2">
      <c r="A1014" t="s">
        <v>1869</v>
      </c>
      <c r="B1014" s="2">
        <v>1000000000</v>
      </c>
      <c r="C1014" s="1">
        <v>44601</v>
      </c>
      <c r="D1014" t="s">
        <v>46</v>
      </c>
      <c r="E1014" t="s">
        <v>1003</v>
      </c>
      <c r="F1014" t="s">
        <v>70</v>
      </c>
      <c r="G1014" t="s">
        <v>14</v>
      </c>
      <c r="H1014" s="3">
        <v>2012</v>
      </c>
      <c r="I1014" s="7">
        <v>573000000</v>
      </c>
      <c r="J1014" t="s">
        <v>1870</v>
      </c>
      <c r="K1014" s="4">
        <f>(Q1_Table[[#This Row],[Valuation]]-Q1_Table[[#This Row],[Funding]])/Q1_Table[[#This Row],[Funding]]</f>
        <v>0.74520069808027922</v>
      </c>
    </row>
    <row r="1015" spans="1:11" x14ac:dyDescent="0.2">
      <c r="A1015" t="s">
        <v>2425</v>
      </c>
      <c r="B1015" s="2">
        <v>1000000000</v>
      </c>
      <c r="C1015" s="1">
        <v>44616</v>
      </c>
      <c r="D1015" t="s">
        <v>36</v>
      </c>
      <c r="E1015" t="s">
        <v>236</v>
      </c>
      <c r="F1015" t="s">
        <v>19</v>
      </c>
      <c r="G1015" t="s">
        <v>20</v>
      </c>
      <c r="H1015" s="3">
        <v>2008</v>
      </c>
      <c r="I1015" s="7">
        <v>585000000</v>
      </c>
      <c r="J1015" t="s">
        <v>2426</v>
      </c>
      <c r="K1015" s="4">
        <f>(Q1_Table[[#This Row],[Valuation]]-Q1_Table[[#This Row],[Funding]])/Q1_Table[[#This Row],[Funding]]</f>
        <v>0.70940170940170943</v>
      </c>
    </row>
    <row r="1016" spans="1:11" x14ac:dyDescent="0.2">
      <c r="A1016" t="s">
        <v>2256</v>
      </c>
      <c r="B1016" s="2">
        <v>1000000000</v>
      </c>
      <c r="C1016" s="1">
        <v>43293</v>
      </c>
      <c r="D1016" t="s">
        <v>213</v>
      </c>
      <c r="E1016" t="s">
        <v>420</v>
      </c>
      <c r="F1016" t="s">
        <v>421</v>
      </c>
      <c r="G1016" t="s">
        <v>413</v>
      </c>
      <c r="H1016" s="3">
        <v>1998</v>
      </c>
      <c r="I1016" s="7">
        <v>588000000</v>
      </c>
      <c r="J1016" t="s">
        <v>2257</v>
      </c>
      <c r="K1016" s="4">
        <f>(Q1_Table[[#This Row],[Valuation]]-Q1_Table[[#This Row],[Funding]])/Q1_Table[[#This Row],[Funding]]</f>
        <v>0.70068027210884354</v>
      </c>
    </row>
    <row r="1017" spans="1:11" x14ac:dyDescent="0.2">
      <c r="A1017" t="s">
        <v>2180</v>
      </c>
      <c r="B1017" s="2">
        <v>1000000000</v>
      </c>
      <c r="C1017" s="1">
        <v>43417</v>
      </c>
      <c r="D1017" t="s">
        <v>46</v>
      </c>
      <c r="E1017" t="s">
        <v>2181</v>
      </c>
      <c r="F1017" t="s">
        <v>421</v>
      </c>
      <c r="G1017" t="s">
        <v>413</v>
      </c>
      <c r="H1017" s="3">
        <v>2011</v>
      </c>
      <c r="I1017" s="7">
        <v>592000000</v>
      </c>
      <c r="J1017" t="s">
        <v>2182</v>
      </c>
      <c r="K1017" s="4">
        <f>(Q1_Table[[#This Row],[Valuation]]-Q1_Table[[#This Row],[Funding]])/Q1_Table[[#This Row],[Funding]]</f>
        <v>0.68918918918918914</v>
      </c>
    </row>
    <row r="1018" spans="1:11" x14ac:dyDescent="0.2">
      <c r="A1018" t="s">
        <v>1784</v>
      </c>
      <c r="B1018" s="2">
        <v>1000000000</v>
      </c>
      <c r="C1018" s="1">
        <v>43070</v>
      </c>
      <c r="D1018" t="s">
        <v>36</v>
      </c>
      <c r="E1018" t="s">
        <v>12</v>
      </c>
      <c r="F1018" t="s">
        <v>13</v>
      </c>
      <c r="G1018" t="s">
        <v>14</v>
      </c>
      <c r="H1018" s="3">
        <v>2014</v>
      </c>
      <c r="I1018" s="7">
        <v>594000000</v>
      </c>
      <c r="J1018" t="s">
        <v>1785</v>
      </c>
      <c r="K1018" s="4">
        <f>(Q1_Table[[#This Row],[Valuation]]-Q1_Table[[#This Row],[Funding]])/Q1_Table[[#This Row],[Funding]]</f>
        <v>0.6835016835016835</v>
      </c>
    </row>
    <row r="1019" spans="1:11" x14ac:dyDescent="0.2">
      <c r="A1019" t="s">
        <v>2075</v>
      </c>
      <c r="B1019" s="2">
        <v>1000000000</v>
      </c>
      <c r="C1019" s="1">
        <v>44361</v>
      </c>
      <c r="D1019" t="s">
        <v>23</v>
      </c>
      <c r="F1019" t="s">
        <v>465</v>
      </c>
      <c r="G1019" t="s">
        <v>14</v>
      </c>
      <c r="H1019" s="3">
        <v>2015</v>
      </c>
      <c r="I1019" s="7">
        <v>595000000</v>
      </c>
      <c r="J1019" t="s">
        <v>2076</v>
      </c>
      <c r="K1019" s="4">
        <f>(Q1_Table[[#This Row],[Valuation]]-Q1_Table[[#This Row],[Funding]])/Q1_Table[[#This Row],[Funding]]</f>
        <v>0.68067226890756305</v>
      </c>
    </row>
    <row r="1020" spans="1:11" x14ac:dyDescent="0.2">
      <c r="A1020" t="s">
        <v>2183</v>
      </c>
      <c r="B1020" s="2">
        <v>1000000000</v>
      </c>
      <c r="C1020" s="1">
        <v>44546</v>
      </c>
      <c r="D1020" t="s">
        <v>17</v>
      </c>
      <c r="E1020" t="s">
        <v>208</v>
      </c>
      <c r="F1020" t="s">
        <v>149</v>
      </c>
      <c r="G1020" t="s">
        <v>33</v>
      </c>
      <c r="H1020" s="3">
        <v>2013</v>
      </c>
      <c r="I1020" s="7">
        <v>600000000</v>
      </c>
      <c r="J1020" t="s">
        <v>2184</v>
      </c>
      <c r="K1020" s="4">
        <f>(Q1_Table[[#This Row],[Valuation]]-Q1_Table[[#This Row],[Funding]])/Q1_Table[[#This Row],[Funding]]</f>
        <v>0.66666666666666663</v>
      </c>
    </row>
    <row r="1021" spans="1:11" x14ac:dyDescent="0.2">
      <c r="A1021" t="s">
        <v>1764</v>
      </c>
      <c r="B1021" s="2">
        <v>1000000000</v>
      </c>
      <c r="C1021" s="1">
        <v>43788</v>
      </c>
      <c r="D1021" t="s">
        <v>17</v>
      </c>
      <c r="E1021" t="s">
        <v>101</v>
      </c>
      <c r="F1021" t="s">
        <v>19</v>
      </c>
      <c r="G1021" t="s">
        <v>20</v>
      </c>
      <c r="H1021" s="3">
        <v>2015</v>
      </c>
      <c r="I1021" s="7">
        <v>610000000</v>
      </c>
      <c r="J1021" t="s">
        <v>1336</v>
      </c>
      <c r="K1021" s="4">
        <f>(Q1_Table[[#This Row],[Valuation]]-Q1_Table[[#This Row],[Funding]])/Q1_Table[[#This Row],[Funding]]</f>
        <v>0.63934426229508201</v>
      </c>
    </row>
    <row r="1022" spans="1:11" x14ac:dyDescent="0.2">
      <c r="A1022" t="s">
        <v>2465</v>
      </c>
      <c r="B1022" s="2">
        <v>1000000000</v>
      </c>
      <c r="C1022" s="1">
        <v>44090</v>
      </c>
      <c r="D1022" t="s">
        <v>23</v>
      </c>
      <c r="E1022" t="s">
        <v>1752</v>
      </c>
      <c r="F1022" t="s">
        <v>19</v>
      </c>
      <c r="G1022" t="s">
        <v>20</v>
      </c>
      <c r="H1022" s="3">
        <v>2014</v>
      </c>
      <c r="I1022" s="7">
        <v>620000000</v>
      </c>
      <c r="J1022" t="s">
        <v>2466</v>
      </c>
      <c r="K1022" s="4">
        <f>(Q1_Table[[#This Row],[Valuation]]-Q1_Table[[#This Row],[Funding]])/Q1_Table[[#This Row],[Funding]]</f>
        <v>0.61290322580645162</v>
      </c>
    </row>
    <row r="1023" spans="1:11" x14ac:dyDescent="0.2">
      <c r="A1023" t="s">
        <v>2399</v>
      </c>
      <c r="B1023" s="2">
        <v>1000000000</v>
      </c>
      <c r="C1023" s="1">
        <v>43398</v>
      </c>
      <c r="D1023" t="s">
        <v>124</v>
      </c>
      <c r="E1023" t="s">
        <v>12</v>
      </c>
      <c r="F1023" t="s">
        <v>13</v>
      </c>
      <c r="G1023" t="s">
        <v>14</v>
      </c>
      <c r="H1023" s="3">
        <v>2015</v>
      </c>
      <c r="I1023" s="7">
        <v>623000000</v>
      </c>
      <c r="J1023" t="s">
        <v>2400</v>
      </c>
      <c r="K1023" s="4">
        <f>(Q1_Table[[#This Row],[Valuation]]-Q1_Table[[#This Row],[Funding]])/Q1_Table[[#This Row],[Funding]]</f>
        <v>0.60513643659711081</v>
      </c>
    </row>
    <row r="1024" spans="1:11" x14ac:dyDescent="0.2">
      <c r="A1024" t="s">
        <v>1597</v>
      </c>
      <c r="B1024" s="2">
        <v>1000000000</v>
      </c>
      <c r="C1024" s="1">
        <v>44278</v>
      </c>
      <c r="D1024" t="s">
        <v>201</v>
      </c>
      <c r="E1024" t="s">
        <v>1598</v>
      </c>
      <c r="F1024" t="s">
        <v>19</v>
      </c>
      <c r="G1024" t="s">
        <v>20</v>
      </c>
      <c r="H1024" s="3">
        <v>2019</v>
      </c>
      <c r="I1024" s="7">
        <v>632000000</v>
      </c>
      <c r="J1024" t="s">
        <v>1599</v>
      </c>
      <c r="K1024" s="4">
        <f>(Q1_Table[[#This Row],[Valuation]]-Q1_Table[[#This Row],[Funding]])/Q1_Table[[#This Row],[Funding]]</f>
        <v>0.58227848101265822</v>
      </c>
    </row>
    <row r="1025" spans="1:11" x14ac:dyDescent="0.2">
      <c r="A1025" t="s">
        <v>1746</v>
      </c>
      <c r="B1025" s="2">
        <v>1000000000</v>
      </c>
      <c r="C1025" s="1">
        <v>43896</v>
      </c>
      <c r="D1025" t="s">
        <v>97</v>
      </c>
      <c r="E1025" t="s">
        <v>1747</v>
      </c>
      <c r="F1025" t="s">
        <v>357</v>
      </c>
      <c r="G1025" t="s">
        <v>14</v>
      </c>
      <c r="H1025" s="3">
        <v>1999</v>
      </c>
      <c r="I1025" s="7">
        <v>633000000</v>
      </c>
      <c r="J1025" t="s">
        <v>1748</v>
      </c>
      <c r="K1025" s="4">
        <f>(Q1_Table[[#This Row],[Valuation]]-Q1_Table[[#This Row],[Funding]])/Q1_Table[[#This Row],[Funding]]</f>
        <v>0.57977883096366511</v>
      </c>
    </row>
    <row r="1026" spans="1:11" x14ac:dyDescent="0.2">
      <c r="A1026" t="s">
        <v>1509</v>
      </c>
      <c r="B1026" s="2">
        <v>1000000000</v>
      </c>
      <c r="C1026" s="1">
        <v>43294</v>
      </c>
      <c r="D1026" t="s">
        <v>46</v>
      </c>
      <c r="E1026" t="s">
        <v>1510</v>
      </c>
      <c r="F1026" t="s">
        <v>13</v>
      </c>
      <c r="G1026" t="s">
        <v>14</v>
      </c>
      <c r="H1026" s="3">
        <v>2014</v>
      </c>
      <c r="I1026" s="7">
        <v>650000000</v>
      </c>
      <c r="J1026" t="s">
        <v>1511</v>
      </c>
      <c r="K1026" s="4">
        <f>(Q1_Table[[#This Row],[Valuation]]-Q1_Table[[#This Row],[Funding]])/Q1_Table[[#This Row],[Funding]]</f>
        <v>0.53846153846153844</v>
      </c>
    </row>
    <row r="1027" spans="1:11" x14ac:dyDescent="0.2">
      <c r="A1027" t="s">
        <v>1614</v>
      </c>
      <c r="B1027" s="2">
        <v>1000000000</v>
      </c>
      <c r="C1027" s="1">
        <v>42473</v>
      </c>
      <c r="D1027" t="s">
        <v>23</v>
      </c>
      <c r="E1027" t="s">
        <v>77</v>
      </c>
      <c r="F1027" t="s">
        <v>13</v>
      </c>
      <c r="G1027" t="s">
        <v>14</v>
      </c>
      <c r="H1027" s="3">
        <v>2009</v>
      </c>
      <c r="I1027" s="7">
        <v>650000000</v>
      </c>
      <c r="J1027" t="s">
        <v>1615</v>
      </c>
      <c r="K1027" s="4">
        <f>(Q1_Table[[#This Row],[Valuation]]-Q1_Table[[#This Row],[Funding]])/Q1_Table[[#This Row],[Funding]]</f>
        <v>0.53846153846153844</v>
      </c>
    </row>
    <row r="1028" spans="1:11" x14ac:dyDescent="0.2">
      <c r="A1028" t="s">
        <v>2262</v>
      </c>
      <c r="B1028" s="2">
        <v>1000000000</v>
      </c>
      <c r="C1028" s="1">
        <v>44022</v>
      </c>
      <c r="D1028" t="s">
        <v>23</v>
      </c>
      <c r="E1028" t="s">
        <v>12</v>
      </c>
      <c r="F1028" t="s">
        <v>13</v>
      </c>
      <c r="G1028" t="s">
        <v>14</v>
      </c>
      <c r="H1028" s="3">
        <v>2016</v>
      </c>
      <c r="I1028" s="7">
        <v>655000000</v>
      </c>
      <c r="J1028" t="s">
        <v>2263</v>
      </c>
      <c r="K1028" s="4">
        <f>(Q1_Table[[#This Row],[Valuation]]-Q1_Table[[#This Row],[Funding]])/Q1_Table[[#This Row],[Funding]]</f>
        <v>0.52671755725190839</v>
      </c>
    </row>
    <row r="1029" spans="1:11" x14ac:dyDescent="0.2">
      <c r="A1029" t="s">
        <v>1929</v>
      </c>
      <c r="B1029" s="2">
        <v>1000000000</v>
      </c>
      <c r="C1029" s="1">
        <v>43601</v>
      </c>
      <c r="D1029" t="s">
        <v>156</v>
      </c>
      <c r="E1029" t="s">
        <v>208</v>
      </c>
      <c r="F1029" t="s">
        <v>149</v>
      </c>
      <c r="G1029" t="s">
        <v>33</v>
      </c>
      <c r="H1029" s="3">
        <v>2009</v>
      </c>
      <c r="I1029" s="7">
        <v>656000000</v>
      </c>
      <c r="J1029" t="s">
        <v>1930</v>
      </c>
      <c r="K1029" s="4">
        <f>(Q1_Table[[#This Row],[Valuation]]-Q1_Table[[#This Row],[Funding]])/Q1_Table[[#This Row],[Funding]]</f>
        <v>0.52439024390243905</v>
      </c>
    </row>
    <row r="1030" spans="1:11" x14ac:dyDescent="0.2">
      <c r="A1030" t="s">
        <v>1571</v>
      </c>
      <c r="B1030" s="2">
        <v>1000000000</v>
      </c>
      <c r="C1030" s="1">
        <v>43535</v>
      </c>
      <c r="D1030" t="s">
        <v>23</v>
      </c>
      <c r="E1030" t="s">
        <v>1572</v>
      </c>
      <c r="F1030" t="s">
        <v>13</v>
      </c>
      <c r="G1030" t="s">
        <v>14</v>
      </c>
      <c r="H1030" s="3">
        <v>2017</v>
      </c>
      <c r="I1030" s="7">
        <v>658000000</v>
      </c>
      <c r="J1030" t="s">
        <v>1573</v>
      </c>
      <c r="K1030" s="4">
        <f>(Q1_Table[[#This Row],[Valuation]]-Q1_Table[[#This Row],[Funding]])/Q1_Table[[#This Row],[Funding]]</f>
        <v>0.51975683890577506</v>
      </c>
    </row>
    <row r="1031" spans="1:11" x14ac:dyDescent="0.2">
      <c r="A1031" t="s">
        <v>1586</v>
      </c>
      <c r="B1031" s="2">
        <v>1000000000</v>
      </c>
      <c r="C1031" s="1">
        <v>44027</v>
      </c>
      <c r="D1031" t="s">
        <v>27</v>
      </c>
      <c r="E1031" t="s">
        <v>101</v>
      </c>
      <c r="F1031" t="s">
        <v>19</v>
      </c>
      <c r="G1031" t="s">
        <v>20</v>
      </c>
      <c r="H1031" s="3">
        <v>2014</v>
      </c>
      <c r="I1031" s="7">
        <v>660000000</v>
      </c>
      <c r="J1031" t="s">
        <v>1587</v>
      </c>
      <c r="K1031" s="4">
        <f>(Q1_Table[[#This Row],[Valuation]]-Q1_Table[[#This Row],[Funding]])/Q1_Table[[#This Row],[Funding]]</f>
        <v>0.51515151515151514</v>
      </c>
    </row>
    <row r="1032" spans="1:11" x14ac:dyDescent="0.2">
      <c r="A1032" t="s">
        <v>1604</v>
      </c>
      <c r="B1032" s="2">
        <v>1000000000</v>
      </c>
      <c r="C1032" s="1">
        <v>44510</v>
      </c>
      <c r="D1032" t="s">
        <v>97</v>
      </c>
      <c r="E1032" t="s">
        <v>69</v>
      </c>
      <c r="F1032" t="s">
        <v>70</v>
      </c>
      <c r="G1032" t="s">
        <v>14</v>
      </c>
      <c r="H1032" s="3">
        <v>2016</v>
      </c>
      <c r="I1032" s="7">
        <v>665000000</v>
      </c>
      <c r="J1032" t="s">
        <v>1605</v>
      </c>
      <c r="K1032" s="4">
        <f>(Q1_Table[[#This Row],[Valuation]]-Q1_Table[[#This Row],[Funding]])/Q1_Table[[#This Row],[Funding]]</f>
        <v>0.50375939849624063</v>
      </c>
    </row>
    <row r="1033" spans="1:11" x14ac:dyDescent="0.2">
      <c r="A1033" t="s">
        <v>2108</v>
      </c>
      <c r="B1033" s="2">
        <v>1000000000</v>
      </c>
      <c r="C1033" s="1">
        <v>43200</v>
      </c>
      <c r="D1033" t="s">
        <v>97</v>
      </c>
      <c r="E1033" t="s">
        <v>298</v>
      </c>
      <c r="F1033" t="s">
        <v>13</v>
      </c>
      <c r="G1033" t="s">
        <v>14</v>
      </c>
      <c r="H1033" s="3">
        <v>2000</v>
      </c>
      <c r="I1033" s="7">
        <v>682000000</v>
      </c>
      <c r="J1033" t="s">
        <v>2109</v>
      </c>
      <c r="K1033" s="4">
        <f>(Q1_Table[[#This Row],[Valuation]]-Q1_Table[[#This Row],[Funding]])/Q1_Table[[#This Row],[Funding]]</f>
        <v>0.4662756598240469</v>
      </c>
    </row>
    <row r="1034" spans="1:11" x14ac:dyDescent="0.2">
      <c r="A1034" t="s">
        <v>2138</v>
      </c>
      <c r="B1034" s="2">
        <v>1000000000</v>
      </c>
      <c r="C1034" s="1">
        <v>44566</v>
      </c>
      <c r="D1034" t="s">
        <v>52</v>
      </c>
      <c r="E1034" t="s">
        <v>219</v>
      </c>
      <c r="F1034" t="s">
        <v>70</v>
      </c>
      <c r="G1034" t="s">
        <v>14</v>
      </c>
      <c r="H1034" s="3">
        <v>2000</v>
      </c>
      <c r="I1034" s="7">
        <v>685000000</v>
      </c>
      <c r="J1034" t="s">
        <v>2139</v>
      </c>
      <c r="K1034" s="4">
        <f>(Q1_Table[[#This Row],[Valuation]]-Q1_Table[[#This Row],[Funding]])/Q1_Table[[#This Row],[Funding]]</f>
        <v>0.45985401459854014</v>
      </c>
    </row>
    <row r="1035" spans="1:11" x14ac:dyDescent="0.2">
      <c r="A1035" t="s">
        <v>2037</v>
      </c>
      <c r="B1035" s="2">
        <v>1000000000</v>
      </c>
      <c r="C1035" s="1">
        <v>43356</v>
      </c>
      <c r="D1035" t="s">
        <v>133</v>
      </c>
      <c r="E1035" t="s">
        <v>77</v>
      </c>
      <c r="F1035" t="s">
        <v>13</v>
      </c>
      <c r="G1035" t="s">
        <v>14</v>
      </c>
      <c r="H1035" s="3">
        <v>2015</v>
      </c>
      <c r="I1035" s="7">
        <v>697000000</v>
      </c>
      <c r="J1035" t="s">
        <v>2038</v>
      </c>
      <c r="K1035" s="4">
        <f>(Q1_Table[[#This Row],[Valuation]]-Q1_Table[[#This Row],[Funding]])/Q1_Table[[#This Row],[Funding]]</f>
        <v>0.4347202295552367</v>
      </c>
    </row>
    <row r="1036" spans="1:11" x14ac:dyDescent="0.2">
      <c r="A1036" t="s">
        <v>1481</v>
      </c>
      <c r="B1036" s="2">
        <v>1000000000</v>
      </c>
      <c r="C1036" s="1">
        <v>44207</v>
      </c>
      <c r="D1036" t="s">
        <v>97</v>
      </c>
      <c r="E1036" t="s">
        <v>840</v>
      </c>
      <c r="F1036" t="s">
        <v>19</v>
      </c>
      <c r="G1036" t="s">
        <v>20</v>
      </c>
      <c r="H1036" s="3">
        <v>2020</v>
      </c>
      <c r="I1036" s="7">
        <v>700000000</v>
      </c>
      <c r="J1036" t="s">
        <v>1482</v>
      </c>
      <c r="K1036" s="4">
        <f>(Q1_Table[[#This Row],[Valuation]]-Q1_Table[[#This Row],[Funding]])/Q1_Table[[#This Row],[Funding]]</f>
        <v>0.42857142857142855</v>
      </c>
    </row>
    <row r="1037" spans="1:11" x14ac:dyDescent="0.2">
      <c r="A1037" t="s">
        <v>1701</v>
      </c>
      <c r="B1037" s="2">
        <v>1000000000</v>
      </c>
      <c r="C1037" s="1">
        <v>44606</v>
      </c>
      <c r="D1037" t="s">
        <v>27</v>
      </c>
      <c r="E1037" t="s">
        <v>420</v>
      </c>
      <c r="F1037" t="s">
        <v>421</v>
      </c>
      <c r="G1037" t="s">
        <v>413</v>
      </c>
      <c r="H1037" s="3">
        <v>2016</v>
      </c>
      <c r="I1037" s="7">
        <v>720000000</v>
      </c>
      <c r="J1037" t="s">
        <v>1702</v>
      </c>
      <c r="K1037" s="4">
        <f>(Q1_Table[[#This Row],[Valuation]]-Q1_Table[[#This Row],[Funding]])/Q1_Table[[#This Row],[Funding]]</f>
        <v>0.3888888888888889</v>
      </c>
    </row>
    <row r="1038" spans="1:11" x14ac:dyDescent="0.2">
      <c r="A1038" t="s">
        <v>1710</v>
      </c>
      <c r="B1038" s="2">
        <v>1000000000</v>
      </c>
      <c r="C1038" s="1">
        <v>43319</v>
      </c>
      <c r="D1038" t="s">
        <v>156</v>
      </c>
      <c r="E1038" t="s">
        <v>1711</v>
      </c>
      <c r="F1038" t="s">
        <v>177</v>
      </c>
      <c r="G1038" t="s">
        <v>14</v>
      </c>
      <c r="H1038" s="3">
        <v>2014</v>
      </c>
      <c r="I1038" s="7">
        <v>722000000</v>
      </c>
      <c r="J1038" t="s">
        <v>1712</v>
      </c>
      <c r="K1038" s="4">
        <f>(Q1_Table[[#This Row],[Valuation]]-Q1_Table[[#This Row],[Funding]])/Q1_Table[[#This Row],[Funding]]</f>
        <v>0.38504155124653738</v>
      </c>
    </row>
    <row r="1039" spans="1:11" x14ac:dyDescent="0.2">
      <c r="A1039" t="s">
        <v>1733</v>
      </c>
      <c r="B1039" s="2">
        <v>1000000000</v>
      </c>
      <c r="C1039" s="1">
        <v>44313</v>
      </c>
      <c r="D1039" t="s">
        <v>17</v>
      </c>
      <c r="E1039" t="s">
        <v>1734</v>
      </c>
      <c r="F1039" t="s">
        <v>19</v>
      </c>
      <c r="G1039" t="s">
        <v>20</v>
      </c>
      <c r="H1039" s="3">
        <v>2010</v>
      </c>
      <c r="I1039" s="7">
        <v>738000000</v>
      </c>
      <c r="J1039" t="s">
        <v>1735</v>
      </c>
      <c r="K1039" s="4">
        <f>(Q1_Table[[#This Row],[Valuation]]-Q1_Table[[#This Row],[Funding]])/Q1_Table[[#This Row],[Funding]]</f>
        <v>0.35501355013550134</v>
      </c>
    </row>
    <row r="1040" spans="1:11" x14ac:dyDescent="0.2">
      <c r="A1040" t="s">
        <v>1873</v>
      </c>
      <c r="B1040" s="2">
        <v>1000000000</v>
      </c>
      <c r="C1040" s="1">
        <v>43551</v>
      </c>
      <c r="D1040" t="s">
        <v>11</v>
      </c>
      <c r="E1040" t="s">
        <v>12</v>
      </c>
      <c r="F1040" t="s">
        <v>13</v>
      </c>
      <c r="G1040" t="s">
        <v>14</v>
      </c>
      <c r="H1040" s="3">
        <v>2014</v>
      </c>
      <c r="I1040" s="7">
        <v>787000000</v>
      </c>
      <c r="J1040" t="s">
        <v>1874</v>
      </c>
      <c r="K1040" s="4">
        <f>(Q1_Table[[#This Row],[Valuation]]-Q1_Table[[#This Row],[Funding]])/Q1_Table[[#This Row],[Funding]]</f>
        <v>0.27064803049555275</v>
      </c>
    </row>
    <row r="1041" spans="1:11" x14ac:dyDescent="0.2">
      <c r="A1041" t="s">
        <v>2463</v>
      </c>
      <c r="B1041" s="2">
        <v>1000000000</v>
      </c>
      <c r="C1041" s="1">
        <v>44488</v>
      </c>
      <c r="D1041" t="s">
        <v>27</v>
      </c>
      <c r="E1041" t="s">
        <v>42</v>
      </c>
      <c r="F1041" t="s">
        <v>43</v>
      </c>
      <c r="G1041" t="s">
        <v>33</v>
      </c>
      <c r="H1041" s="3">
        <v>2005</v>
      </c>
      <c r="I1041" s="7">
        <v>792000000</v>
      </c>
      <c r="J1041" t="s">
        <v>2464</v>
      </c>
      <c r="K1041" s="4">
        <f>(Q1_Table[[#This Row],[Valuation]]-Q1_Table[[#This Row],[Funding]])/Q1_Table[[#This Row],[Funding]]</f>
        <v>0.26262626262626265</v>
      </c>
    </row>
    <row r="1042" spans="1:11" x14ac:dyDescent="0.2">
      <c r="A1042" t="s">
        <v>455</v>
      </c>
      <c r="B1042" s="2">
        <v>5000000000</v>
      </c>
      <c r="C1042" s="1">
        <v>43532</v>
      </c>
      <c r="D1042" t="s">
        <v>133</v>
      </c>
      <c r="E1042" t="s">
        <v>77</v>
      </c>
      <c r="F1042" t="s">
        <v>13</v>
      </c>
      <c r="G1042" t="s">
        <v>14</v>
      </c>
      <c r="H1042" s="3">
        <v>2015</v>
      </c>
      <c r="I1042" s="7">
        <v>4000000000</v>
      </c>
      <c r="J1042" t="s">
        <v>456</v>
      </c>
      <c r="K1042" s="4">
        <f>(Q1_Table[[#This Row],[Valuation]]-Q1_Table[[#This Row],[Funding]])/Q1_Table[[#This Row],[Funding]]</f>
        <v>0.25</v>
      </c>
    </row>
    <row r="1043" spans="1:11" x14ac:dyDescent="0.2">
      <c r="A1043" t="s">
        <v>2043</v>
      </c>
      <c r="B1043" s="2">
        <v>1000000000</v>
      </c>
      <c r="C1043" s="1">
        <v>44440</v>
      </c>
      <c r="D1043" t="s">
        <v>23</v>
      </c>
      <c r="E1043" t="s">
        <v>208</v>
      </c>
      <c r="F1043" t="s">
        <v>149</v>
      </c>
      <c r="G1043" t="s">
        <v>33</v>
      </c>
      <c r="H1043" s="3">
        <v>2005</v>
      </c>
      <c r="I1043" s="7">
        <v>800000000</v>
      </c>
      <c r="J1043" t="s">
        <v>2044</v>
      </c>
      <c r="K1043" s="4">
        <f>(Q1_Table[[#This Row],[Valuation]]-Q1_Table[[#This Row],[Funding]])/Q1_Table[[#This Row],[Funding]]</f>
        <v>0.25</v>
      </c>
    </row>
    <row r="1044" spans="1:11" x14ac:dyDescent="0.2">
      <c r="A1044" t="s">
        <v>2165</v>
      </c>
      <c r="B1044" s="2">
        <v>1000000000</v>
      </c>
      <c r="C1044" s="1">
        <v>44516</v>
      </c>
      <c r="D1044" t="s">
        <v>23</v>
      </c>
      <c r="E1044" t="s">
        <v>246</v>
      </c>
      <c r="F1044" t="s">
        <v>19</v>
      </c>
      <c r="G1044" t="s">
        <v>20</v>
      </c>
      <c r="H1044" s="3">
        <v>2017</v>
      </c>
      <c r="I1044" s="7">
        <v>800000000</v>
      </c>
      <c r="J1044" t="s">
        <v>2166</v>
      </c>
      <c r="K1044" s="4">
        <f>(Q1_Table[[#This Row],[Valuation]]-Q1_Table[[#This Row],[Funding]])/Q1_Table[[#This Row],[Funding]]</f>
        <v>0.25</v>
      </c>
    </row>
    <row r="1045" spans="1:11" x14ac:dyDescent="0.2">
      <c r="A1045" t="s">
        <v>1567</v>
      </c>
      <c r="B1045" s="2">
        <v>1000000000</v>
      </c>
      <c r="C1045" s="1">
        <v>42683</v>
      </c>
      <c r="D1045" t="s">
        <v>46</v>
      </c>
      <c r="E1045" t="s">
        <v>77</v>
      </c>
      <c r="F1045" t="s">
        <v>13</v>
      </c>
      <c r="G1045" t="s">
        <v>14</v>
      </c>
      <c r="H1045" s="3">
        <v>2005</v>
      </c>
      <c r="I1045" s="7">
        <v>800000000</v>
      </c>
      <c r="J1045" t="s">
        <v>1568</v>
      </c>
      <c r="K1045" s="4">
        <f>(Q1_Table[[#This Row],[Valuation]]-Q1_Table[[#This Row],[Funding]])/Q1_Table[[#This Row],[Funding]]</f>
        <v>0.25</v>
      </c>
    </row>
    <row r="1046" spans="1:11" x14ac:dyDescent="0.2">
      <c r="A1046" t="s">
        <v>2441</v>
      </c>
      <c r="B1046" s="2">
        <v>1000000000</v>
      </c>
      <c r="C1046" s="1">
        <v>43047</v>
      </c>
      <c r="D1046" t="s">
        <v>27</v>
      </c>
      <c r="F1046" t="s">
        <v>177</v>
      </c>
      <c r="G1046" t="s">
        <v>14</v>
      </c>
      <c r="H1046" s="3">
        <v>2013</v>
      </c>
      <c r="I1046" s="7">
        <v>871000000</v>
      </c>
      <c r="J1046" t="s">
        <v>2442</v>
      </c>
      <c r="K1046" s="4">
        <f>(Q1_Table[[#This Row],[Valuation]]-Q1_Table[[#This Row],[Funding]])/Q1_Table[[#This Row],[Funding]]</f>
        <v>0.14810562571756603</v>
      </c>
    </row>
    <row r="1047" spans="1:11" x14ac:dyDescent="0.2">
      <c r="A1047" t="s">
        <v>1880</v>
      </c>
      <c r="B1047" s="2">
        <v>1000000000</v>
      </c>
      <c r="C1047" s="1">
        <v>43358</v>
      </c>
      <c r="D1047" t="s">
        <v>133</v>
      </c>
      <c r="E1047" t="s">
        <v>77</v>
      </c>
      <c r="F1047" t="s">
        <v>13</v>
      </c>
      <c r="G1047" t="s">
        <v>14</v>
      </c>
      <c r="H1047" s="3">
        <v>2011</v>
      </c>
      <c r="I1047" s="7">
        <v>875000000</v>
      </c>
      <c r="J1047" t="s">
        <v>1881</v>
      </c>
      <c r="K1047" s="4">
        <f>(Q1_Table[[#This Row],[Valuation]]-Q1_Table[[#This Row],[Funding]])/Q1_Table[[#This Row],[Funding]]</f>
        <v>0.14285714285714285</v>
      </c>
    </row>
    <row r="1048" spans="1:11" x14ac:dyDescent="0.2">
      <c r="A1048" t="s">
        <v>1602</v>
      </c>
      <c r="B1048" s="2">
        <v>1000000000</v>
      </c>
      <c r="C1048" s="1">
        <v>44328</v>
      </c>
      <c r="D1048" t="s">
        <v>27</v>
      </c>
      <c r="E1048" t="s">
        <v>28</v>
      </c>
      <c r="F1048" t="s">
        <v>19</v>
      </c>
      <c r="G1048" t="s">
        <v>20</v>
      </c>
      <c r="H1048" s="3">
        <v>2018</v>
      </c>
      <c r="I1048" s="7">
        <v>910000000</v>
      </c>
      <c r="J1048" t="s">
        <v>1603</v>
      </c>
      <c r="K1048" s="4">
        <f>(Q1_Table[[#This Row],[Valuation]]-Q1_Table[[#This Row],[Funding]])/Q1_Table[[#This Row],[Funding]]</f>
        <v>9.8901098901098897E-2</v>
      </c>
    </row>
    <row r="1049" spans="1:11" x14ac:dyDescent="0.2">
      <c r="A1049" t="s">
        <v>1579</v>
      </c>
      <c r="B1049" s="2">
        <v>1000000000</v>
      </c>
      <c r="C1049" s="1">
        <v>43643</v>
      </c>
      <c r="D1049" t="s">
        <v>23</v>
      </c>
      <c r="E1049" t="s">
        <v>12</v>
      </c>
      <c r="F1049" t="s">
        <v>13</v>
      </c>
      <c r="G1049" t="s">
        <v>14</v>
      </c>
      <c r="H1049" s="3">
        <v>2015</v>
      </c>
      <c r="I1049" s="7">
        <v>947000000</v>
      </c>
      <c r="J1049" t="s">
        <v>1580</v>
      </c>
      <c r="K1049" s="4">
        <f>(Q1_Table[[#This Row],[Valuation]]-Q1_Table[[#This Row],[Funding]])/Q1_Table[[#This Row],[Funding]]</f>
        <v>5.59662090813094E-2</v>
      </c>
    </row>
    <row r="1050" spans="1:11" x14ac:dyDescent="0.2">
      <c r="A1050" t="s">
        <v>2459</v>
      </c>
      <c r="B1050" s="2">
        <v>1000000000</v>
      </c>
      <c r="C1050" s="1">
        <v>42843</v>
      </c>
      <c r="D1050" t="s">
        <v>23</v>
      </c>
      <c r="E1050" t="s">
        <v>12</v>
      </c>
      <c r="F1050" t="s">
        <v>13</v>
      </c>
      <c r="G1050" t="s">
        <v>14</v>
      </c>
      <c r="H1050" s="3">
        <v>2015</v>
      </c>
      <c r="I1050" s="7">
        <v>990000000</v>
      </c>
      <c r="J1050" t="s">
        <v>2460</v>
      </c>
      <c r="K1050" s="4">
        <f>(Q1_Table[[#This Row],[Valuation]]-Q1_Table[[#This Row],[Funding]])/Q1_Table[[#This Row],[Funding]]</f>
        <v>1.0101010101010102E-2</v>
      </c>
    </row>
    <row r="1051" spans="1:11" x14ac:dyDescent="0.2">
      <c r="A1051" t="s">
        <v>1997</v>
      </c>
      <c r="B1051" s="2">
        <v>1000000000</v>
      </c>
      <c r="C1051" s="1">
        <v>43424</v>
      </c>
      <c r="D1051" t="s">
        <v>133</v>
      </c>
      <c r="E1051" t="s">
        <v>298</v>
      </c>
      <c r="F1051" t="s">
        <v>13</v>
      </c>
      <c r="G1051" t="s">
        <v>14</v>
      </c>
      <c r="H1051" s="3">
        <v>2015</v>
      </c>
      <c r="I1051" s="7">
        <v>1000000000</v>
      </c>
      <c r="J1051" t="s">
        <v>1998</v>
      </c>
      <c r="K1051" s="4">
        <f>(Q1_Table[[#This Row],[Valuation]]-Q1_Table[[#This Row],[Funding]])/Q1_Table[[#This Row],[Funding]]</f>
        <v>0</v>
      </c>
    </row>
    <row r="1052" spans="1:11" x14ac:dyDescent="0.2">
      <c r="A1052" t="s">
        <v>2252</v>
      </c>
      <c r="B1052" s="2">
        <v>1000000000</v>
      </c>
      <c r="C1052" s="1">
        <v>43390</v>
      </c>
      <c r="D1052" t="s">
        <v>11</v>
      </c>
      <c r="E1052" t="s">
        <v>12</v>
      </c>
      <c r="F1052" t="s">
        <v>13</v>
      </c>
      <c r="G1052" t="s">
        <v>14</v>
      </c>
      <c r="H1052" s="3">
        <v>2016</v>
      </c>
      <c r="I1052" s="7">
        <v>1000000000</v>
      </c>
      <c r="J1052" t="s">
        <v>2253</v>
      </c>
      <c r="K1052" s="4">
        <f>(Q1_Table[[#This Row],[Valuation]]-Q1_Table[[#This Row],[Funding]])/Q1_Table[[#This Row],[Funding]]</f>
        <v>0</v>
      </c>
    </row>
    <row r="1053" spans="1:11" x14ac:dyDescent="0.2">
      <c r="A1053" t="s">
        <v>1521</v>
      </c>
      <c r="B1053" s="2">
        <v>1000000000</v>
      </c>
      <c r="C1053" s="1">
        <v>42597</v>
      </c>
      <c r="D1053" t="s">
        <v>17</v>
      </c>
      <c r="E1053" t="s">
        <v>1522</v>
      </c>
      <c r="F1053" t="s">
        <v>316</v>
      </c>
      <c r="G1053" t="s">
        <v>33</v>
      </c>
      <c r="H1053" s="3">
        <v>1999</v>
      </c>
      <c r="I1053" s="7">
        <v>1000000000</v>
      </c>
      <c r="J1053" t="s">
        <v>1523</v>
      </c>
      <c r="K1053" s="4">
        <f>(Q1_Table[[#This Row],[Valuation]]-Q1_Table[[#This Row],[Funding]])/Q1_Table[[#This Row],[Funding]]</f>
        <v>0</v>
      </c>
    </row>
    <row r="1054" spans="1:11" x14ac:dyDescent="0.2">
      <c r="A1054" t="s">
        <v>2345</v>
      </c>
      <c r="B1054" s="2">
        <v>1000000000</v>
      </c>
      <c r="C1054" s="1">
        <v>44295</v>
      </c>
      <c r="D1054" t="s">
        <v>27</v>
      </c>
      <c r="E1054" t="s">
        <v>42</v>
      </c>
      <c r="F1054" t="s">
        <v>43</v>
      </c>
      <c r="G1054" t="s">
        <v>33</v>
      </c>
      <c r="H1054" s="3">
        <v>2019</v>
      </c>
      <c r="I1054" s="7">
        <v>1000000000</v>
      </c>
      <c r="J1054" t="s">
        <v>2346</v>
      </c>
      <c r="K1054" s="4">
        <f>(Q1_Table[[#This Row],[Valuation]]-Q1_Table[[#This Row],[Funding]])/Q1_Table[[#This Row],[Funding]]</f>
        <v>0</v>
      </c>
    </row>
    <row r="1055" spans="1:11" x14ac:dyDescent="0.2">
      <c r="A1055" t="s">
        <v>1542</v>
      </c>
      <c r="B1055" s="2">
        <v>1000000000</v>
      </c>
      <c r="C1055" s="1">
        <v>43662</v>
      </c>
      <c r="D1055" t="s">
        <v>27</v>
      </c>
      <c r="E1055" t="s">
        <v>42</v>
      </c>
      <c r="F1055" t="s">
        <v>43</v>
      </c>
      <c r="G1055" t="s">
        <v>33</v>
      </c>
      <c r="H1055" s="3">
        <v>2011</v>
      </c>
      <c r="I1055" s="7">
        <v>1000000000</v>
      </c>
      <c r="J1055" t="s">
        <v>1543</v>
      </c>
      <c r="K1055" s="4">
        <f>(Q1_Table[[#This Row],[Valuation]]-Q1_Table[[#This Row],[Funding]])/Q1_Table[[#This Row],[Funding]]</f>
        <v>0</v>
      </c>
    </row>
    <row r="1056" spans="1:11" x14ac:dyDescent="0.2">
      <c r="A1056" t="s">
        <v>1393</v>
      </c>
      <c r="B1056" s="2">
        <v>2000000000</v>
      </c>
      <c r="C1056" s="1">
        <v>41933</v>
      </c>
      <c r="D1056" t="s">
        <v>124</v>
      </c>
      <c r="E1056" t="s">
        <v>1394</v>
      </c>
      <c r="F1056" t="s">
        <v>19</v>
      </c>
      <c r="G1056" t="s">
        <v>20</v>
      </c>
      <c r="H1056" s="3">
        <v>2010</v>
      </c>
      <c r="I1056" s="7">
        <v>3000000000</v>
      </c>
      <c r="J1056" t="s">
        <v>1395</v>
      </c>
      <c r="K1056" s="4">
        <f>(Q1_Table[[#This Row],[Valuation]]-Q1_Table[[#This Row],[Funding]])/Q1_Table[[#This Row],[Funding]]</f>
        <v>-0.33333333333333331</v>
      </c>
    </row>
    <row r="1057" spans="1:11" x14ac:dyDescent="0.2">
      <c r="A1057" t="s">
        <v>1485</v>
      </c>
      <c r="B1057" s="2">
        <v>1000000000</v>
      </c>
      <c r="C1057" s="1">
        <v>43454</v>
      </c>
      <c r="D1057" t="s">
        <v>133</v>
      </c>
      <c r="E1057" t="s">
        <v>1209</v>
      </c>
      <c r="F1057" t="s">
        <v>19</v>
      </c>
      <c r="G1057" t="s">
        <v>20</v>
      </c>
      <c r="H1057" s="3">
        <v>2016</v>
      </c>
      <c r="I1057" s="7">
        <v>2000000000</v>
      </c>
      <c r="J1057" t="s">
        <v>1486</v>
      </c>
      <c r="K1057" s="4">
        <f>(Q1_Table[[#This Row],[Valuation]]-Q1_Table[[#This Row],[Funding]])/Q1_Table[[#This Row],[Funding]]</f>
        <v>-0.5</v>
      </c>
    </row>
    <row r="1058" spans="1:11" x14ac:dyDescent="0.2">
      <c r="A1058" t="s">
        <v>1577</v>
      </c>
      <c r="B1058" s="2">
        <v>1000000000</v>
      </c>
      <c r="C1058" s="1">
        <v>43252</v>
      </c>
      <c r="D1058" t="s">
        <v>133</v>
      </c>
      <c r="E1058" t="s">
        <v>77</v>
      </c>
      <c r="F1058" t="s">
        <v>13</v>
      </c>
      <c r="G1058" t="s">
        <v>14</v>
      </c>
      <c r="H1058" s="3">
        <v>2016</v>
      </c>
      <c r="I1058" s="7">
        <v>2000000000</v>
      </c>
      <c r="J1058" t="s">
        <v>1578</v>
      </c>
      <c r="K1058" s="4">
        <f>(Q1_Table[[#This Row],[Valuation]]-Q1_Table[[#This Row],[Funding]])/Q1_Table[[#This Row],[Funding]]</f>
        <v>-0.5</v>
      </c>
    </row>
    <row r="1059" spans="1:11" x14ac:dyDescent="0.2">
      <c r="A1059" t="s">
        <v>2335</v>
      </c>
      <c r="B1059" s="2">
        <v>1000000000</v>
      </c>
      <c r="C1059" s="1">
        <v>43444</v>
      </c>
      <c r="D1059" t="s">
        <v>46</v>
      </c>
      <c r="E1059" t="s">
        <v>482</v>
      </c>
      <c r="F1059" t="s">
        <v>19</v>
      </c>
      <c r="G1059" t="s">
        <v>20</v>
      </c>
      <c r="H1059" s="3">
        <v>2015</v>
      </c>
      <c r="I1059" s="7">
        <v>2000000000</v>
      </c>
      <c r="J1059" t="s">
        <v>2336</v>
      </c>
      <c r="K1059" s="4">
        <f>(Q1_Table[[#This Row],[Valuation]]-Q1_Table[[#This Row],[Funding]])/Q1_Table[[#This Row],[Funding]]</f>
        <v>-0.5</v>
      </c>
    </row>
    <row r="1060" spans="1:11" x14ac:dyDescent="0.2">
      <c r="A1060" t="s">
        <v>1540</v>
      </c>
      <c r="B1060" s="2">
        <v>1000000000</v>
      </c>
      <c r="C1060" s="1">
        <v>41780</v>
      </c>
      <c r="D1060" t="s">
        <v>23</v>
      </c>
      <c r="E1060" t="s">
        <v>797</v>
      </c>
      <c r="F1060" t="s">
        <v>70</v>
      </c>
      <c r="G1060" t="s">
        <v>14</v>
      </c>
      <c r="H1060" s="3">
        <v>2008</v>
      </c>
      <c r="I1060" s="7">
        <v>2000000000</v>
      </c>
      <c r="J1060" t="s">
        <v>1541</v>
      </c>
      <c r="K1060" s="4">
        <f>(Q1_Table[[#This Row],[Valuation]]-Q1_Table[[#This Row],[Funding]])/Q1_Table[[#This Row],[Funding]]</f>
        <v>-0.5</v>
      </c>
    </row>
    <row r="1061" spans="1:11" x14ac:dyDescent="0.2">
      <c r="A1061" t="s">
        <v>508</v>
      </c>
      <c r="B1061" s="2">
        <v>4000000000</v>
      </c>
      <c r="C1061" s="1">
        <v>42910</v>
      </c>
      <c r="D1061" t="s">
        <v>97</v>
      </c>
      <c r="E1061" t="s">
        <v>509</v>
      </c>
      <c r="F1061" t="s">
        <v>149</v>
      </c>
      <c r="G1061" t="s">
        <v>33</v>
      </c>
      <c r="H1061" s="3">
        <v>1919</v>
      </c>
      <c r="I1061" s="7">
        <v>0</v>
      </c>
      <c r="J1061" t="s">
        <v>510</v>
      </c>
      <c r="K1061" s="4"/>
    </row>
    <row r="1062" spans="1:11" x14ac:dyDescent="0.2">
      <c r="A1062" t="s">
        <v>569</v>
      </c>
      <c r="B1062" s="2">
        <v>4000000000</v>
      </c>
      <c r="C1062" s="1">
        <v>44355</v>
      </c>
      <c r="D1062" t="s">
        <v>23</v>
      </c>
      <c r="E1062" t="s">
        <v>434</v>
      </c>
      <c r="F1062" t="s">
        <v>230</v>
      </c>
      <c r="G1062" t="s">
        <v>20</v>
      </c>
      <c r="H1062" s="3">
        <v>2003</v>
      </c>
      <c r="I1062" s="7" t="s">
        <v>570</v>
      </c>
      <c r="J1062" t="s">
        <v>571</v>
      </c>
      <c r="K1062" s="4"/>
    </row>
    <row r="1063" spans="1:11" x14ac:dyDescent="0.2">
      <c r="A1063" t="s">
        <v>1372</v>
      </c>
      <c r="B1063" s="2">
        <v>2000000000</v>
      </c>
      <c r="C1063" s="1">
        <v>44182</v>
      </c>
      <c r="D1063" t="s">
        <v>46</v>
      </c>
      <c r="E1063" t="s">
        <v>749</v>
      </c>
      <c r="F1063" t="s">
        <v>19</v>
      </c>
      <c r="G1063" t="s">
        <v>20</v>
      </c>
      <c r="H1063" s="3">
        <v>2001</v>
      </c>
      <c r="I1063" s="7" t="s">
        <v>570</v>
      </c>
      <c r="J1063" t="s">
        <v>1373</v>
      </c>
      <c r="K1063" s="4"/>
    </row>
    <row r="1064" spans="1:11" x14ac:dyDescent="0.2">
      <c r="A1064" t="s">
        <v>1055</v>
      </c>
      <c r="B1064" s="2">
        <v>2000000000</v>
      </c>
      <c r="C1064" s="1">
        <v>44258</v>
      </c>
      <c r="D1064" t="s">
        <v>17</v>
      </c>
      <c r="E1064" t="s">
        <v>1056</v>
      </c>
      <c r="F1064" t="s">
        <v>19</v>
      </c>
      <c r="G1064" t="s">
        <v>20</v>
      </c>
      <c r="H1064" s="3">
        <v>2019</v>
      </c>
      <c r="I1064" s="7" t="s">
        <v>570</v>
      </c>
      <c r="J1064" t="s">
        <v>1057</v>
      </c>
      <c r="K1064" s="4"/>
    </row>
    <row r="1065" spans="1:11" x14ac:dyDescent="0.2">
      <c r="A1065" t="s">
        <v>2026</v>
      </c>
      <c r="B1065" s="2">
        <v>1000000000</v>
      </c>
      <c r="C1065" s="1">
        <v>44460</v>
      </c>
      <c r="D1065" t="s">
        <v>36</v>
      </c>
      <c r="E1065" t="s">
        <v>528</v>
      </c>
      <c r="F1065" t="s">
        <v>19</v>
      </c>
      <c r="G1065" t="s">
        <v>20</v>
      </c>
      <c r="H1065" s="3">
        <v>2019</v>
      </c>
      <c r="I1065" s="7" t="s">
        <v>570</v>
      </c>
      <c r="J1065" t="s">
        <v>2027</v>
      </c>
      <c r="K1065" s="4"/>
    </row>
    <row r="1066" spans="1:11" x14ac:dyDescent="0.2">
      <c r="A1066" t="s">
        <v>2077</v>
      </c>
      <c r="B1066" s="2">
        <v>1000000000</v>
      </c>
      <c r="C1066" s="1">
        <v>44391</v>
      </c>
      <c r="D1066" t="s">
        <v>27</v>
      </c>
      <c r="E1066" t="s">
        <v>2078</v>
      </c>
      <c r="F1066" t="s">
        <v>19</v>
      </c>
      <c r="G1066" t="s">
        <v>20</v>
      </c>
      <c r="H1066" s="3">
        <v>2012</v>
      </c>
      <c r="I1066" s="7" t="s">
        <v>570</v>
      </c>
      <c r="J1066" t="s">
        <v>2079</v>
      </c>
      <c r="K1066" s="4"/>
    </row>
    <row r="1067" spans="1:11" x14ac:dyDescent="0.2">
      <c r="A1067" t="s">
        <v>1738</v>
      </c>
      <c r="B1067" s="2">
        <v>1000000000</v>
      </c>
      <c r="C1067" s="1">
        <v>44424</v>
      </c>
      <c r="D1067" t="s">
        <v>36</v>
      </c>
      <c r="E1067" t="s">
        <v>101</v>
      </c>
      <c r="F1067" t="s">
        <v>19</v>
      </c>
      <c r="G1067" t="s">
        <v>20</v>
      </c>
      <c r="H1067" s="3">
        <v>2013</v>
      </c>
      <c r="I1067" s="7" t="s">
        <v>570</v>
      </c>
      <c r="J1067" t="s">
        <v>1739</v>
      </c>
      <c r="K1067" s="4"/>
    </row>
    <row r="1068" spans="1:11" x14ac:dyDescent="0.2">
      <c r="A1068" t="s">
        <v>2196</v>
      </c>
      <c r="B1068" s="2">
        <v>1000000000</v>
      </c>
      <c r="C1068" s="1">
        <v>44531</v>
      </c>
      <c r="D1068" t="s">
        <v>52</v>
      </c>
      <c r="E1068" t="s">
        <v>820</v>
      </c>
      <c r="F1068" t="s">
        <v>19</v>
      </c>
      <c r="G1068" t="s">
        <v>20</v>
      </c>
      <c r="H1068" s="3">
        <v>2010</v>
      </c>
      <c r="I1068" s="7" t="s">
        <v>570</v>
      </c>
      <c r="J1068" t="s">
        <v>2197</v>
      </c>
      <c r="K1068" s="4"/>
    </row>
    <row r="1069" spans="1:11" x14ac:dyDescent="0.2">
      <c r="A1069" t="s">
        <v>2200</v>
      </c>
      <c r="B1069" s="2">
        <v>1000000000</v>
      </c>
      <c r="C1069" s="1">
        <v>42725</v>
      </c>
      <c r="D1069" t="s">
        <v>49</v>
      </c>
      <c r="E1069" t="s">
        <v>820</v>
      </c>
      <c r="F1069" t="s">
        <v>19</v>
      </c>
      <c r="G1069" t="s">
        <v>20</v>
      </c>
      <c r="H1069" s="3">
        <v>2002</v>
      </c>
      <c r="I1069" s="7" t="s">
        <v>570</v>
      </c>
      <c r="J1069" t="s">
        <v>2201</v>
      </c>
      <c r="K1069" s="4"/>
    </row>
    <row r="1070" spans="1:11" x14ac:dyDescent="0.2">
      <c r="A1070" t="s">
        <v>2316</v>
      </c>
      <c r="B1070" s="2">
        <v>1000000000</v>
      </c>
      <c r="C1070" s="1">
        <v>43584</v>
      </c>
      <c r="D1070" t="s">
        <v>213</v>
      </c>
      <c r="E1070" t="s">
        <v>77</v>
      </c>
      <c r="F1070" t="s">
        <v>13</v>
      </c>
      <c r="G1070" t="s">
        <v>14</v>
      </c>
      <c r="H1070" s="3">
        <v>2015</v>
      </c>
      <c r="I1070" s="7" t="s">
        <v>570</v>
      </c>
      <c r="J1070" t="s">
        <v>2317</v>
      </c>
      <c r="K1070" s="4"/>
    </row>
    <row r="1071" spans="1:11" x14ac:dyDescent="0.2">
      <c r="A1071" t="s">
        <v>1537</v>
      </c>
      <c r="B1071" s="2">
        <v>1000000000</v>
      </c>
      <c r="C1071" s="1">
        <v>43601</v>
      </c>
      <c r="D1071" t="s">
        <v>17</v>
      </c>
      <c r="E1071" t="s">
        <v>1538</v>
      </c>
      <c r="F1071" t="s">
        <v>13</v>
      </c>
      <c r="G1071" t="s">
        <v>14</v>
      </c>
      <c r="H1071" s="3">
        <v>2017</v>
      </c>
      <c r="I1071" s="7" t="s">
        <v>570</v>
      </c>
      <c r="J1071" t="s">
        <v>1539</v>
      </c>
      <c r="K1071" s="4"/>
    </row>
    <row r="1072" spans="1:11" x14ac:dyDescent="0.2">
      <c r="A1072" t="s">
        <v>1703</v>
      </c>
      <c r="B1072" s="2">
        <v>1000000000</v>
      </c>
      <c r="C1072" s="1">
        <v>39265</v>
      </c>
      <c r="D1072" t="s">
        <v>23</v>
      </c>
      <c r="E1072" t="s">
        <v>1704</v>
      </c>
      <c r="F1072" t="s">
        <v>316</v>
      </c>
      <c r="G1072" t="s">
        <v>33</v>
      </c>
      <c r="H1072" s="3">
        <v>2001</v>
      </c>
      <c r="I1072" s="7" t="s">
        <v>570</v>
      </c>
      <c r="J1072" t="s">
        <v>1705</v>
      </c>
      <c r="K1072" s="4"/>
    </row>
    <row r="1073" spans="1:11" x14ac:dyDescent="0.2">
      <c r="A1073" t="s">
        <v>1563</v>
      </c>
      <c r="B1073" s="2">
        <v>1000000000</v>
      </c>
      <c r="C1073" s="1">
        <v>44389</v>
      </c>
      <c r="D1073" t="s">
        <v>27</v>
      </c>
      <c r="E1073" t="s">
        <v>12</v>
      </c>
      <c r="F1073" t="s">
        <v>13</v>
      </c>
      <c r="G1073" t="s">
        <v>14</v>
      </c>
      <c r="H1073" s="3">
        <v>2020</v>
      </c>
      <c r="I1073" s="7" t="s">
        <v>570</v>
      </c>
      <c r="J1073" t="s">
        <v>1564</v>
      </c>
      <c r="K1073" s="4"/>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06857-B864-2B48-B6FA-716AAA78C9CB}">
  <sheetPr codeName="Sheet4"/>
  <dimension ref="A1:B11"/>
  <sheetViews>
    <sheetView showGridLines="0" zoomScaleNormal="100" workbookViewId="0">
      <selection activeCell="B16" sqref="B16"/>
    </sheetView>
  </sheetViews>
  <sheetFormatPr baseColWidth="10" defaultRowHeight="16" x14ac:dyDescent="0.2"/>
  <cols>
    <col min="1" max="1" width="21.1640625" bestFit="1" customWidth="1"/>
    <col min="2" max="2" width="34.83203125" bestFit="1" customWidth="1"/>
    <col min="3" max="3" width="9.1640625" bestFit="1" customWidth="1"/>
    <col min="4" max="4" width="7.1640625" bestFit="1" customWidth="1"/>
    <col min="5" max="5" width="9" bestFit="1" customWidth="1"/>
    <col min="6" max="6" width="8" bestFit="1" customWidth="1"/>
    <col min="7" max="7" width="8.6640625" bestFit="1" customWidth="1"/>
    <col min="8" max="8" width="5.83203125" bestFit="1" customWidth="1"/>
    <col min="9" max="9" width="7.5" bestFit="1" customWidth="1"/>
    <col min="10" max="10" width="5.5" bestFit="1" customWidth="1"/>
    <col min="11" max="12" width="9.1640625" bestFit="1" customWidth="1"/>
    <col min="13" max="13" width="7.33203125" bestFit="1" customWidth="1"/>
    <col min="14" max="14" width="13.83203125" bestFit="1" customWidth="1"/>
    <col min="15" max="15" width="8.83203125" bestFit="1" customWidth="1"/>
    <col min="16" max="16" width="7.33203125" bestFit="1" customWidth="1"/>
    <col min="17" max="17" width="7.1640625" bestFit="1" customWidth="1"/>
    <col min="18" max="18" width="6.83203125" bestFit="1" customWidth="1"/>
    <col min="19" max="19" width="8.6640625" bestFit="1" customWidth="1"/>
    <col min="20" max="20" width="10" bestFit="1" customWidth="1"/>
    <col min="21" max="21" width="5.1640625" bestFit="1" customWidth="1"/>
    <col min="22" max="22" width="9.1640625" bestFit="1" customWidth="1"/>
    <col min="23" max="23" width="10.1640625" bestFit="1" customWidth="1"/>
    <col min="24" max="24" width="5.83203125" bestFit="1" customWidth="1"/>
    <col min="25" max="25" width="4.6640625" bestFit="1" customWidth="1"/>
    <col min="26" max="26" width="5.83203125" bestFit="1" customWidth="1"/>
    <col min="27" max="27" width="8.83203125" bestFit="1" customWidth="1"/>
    <col min="28" max="28" width="11.33203125" bestFit="1" customWidth="1"/>
    <col min="29" max="29" width="8.5" bestFit="1" customWidth="1"/>
    <col min="30" max="30" width="7" bestFit="1" customWidth="1"/>
    <col min="31" max="31" width="11.33203125" bestFit="1" customWidth="1"/>
    <col min="32" max="32" width="7.1640625" bestFit="1" customWidth="1"/>
    <col min="33" max="33" width="7.33203125" bestFit="1" customWidth="1"/>
    <col min="34" max="34" width="10.33203125" bestFit="1" customWidth="1"/>
    <col min="35" max="35" width="7.6640625" bestFit="1" customWidth="1"/>
    <col min="36" max="36" width="9.33203125" bestFit="1" customWidth="1"/>
    <col min="37" max="37" width="11.1640625" bestFit="1" customWidth="1"/>
    <col min="38" max="38" width="11" bestFit="1" customWidth="1"/>
    <col min="39" max="39" width="5.6640625" bestFit="1" customWidth="1"/>
    <col min="40" max="40" width="7.5" bestFit="1" customWidth="1"/>
    <col min="41" max="41" width="10.6640625" bestFit="1" customWidth="1"/>
    <col min="42" max="42" width="8" bestFit="1" customWidth="1"/>
    <col min="43" max="43" width="6.5" bestFit="1" customWidth="1"/>
    <col min="44" max="44" width="18.6640625" bestFit="1" customWidth="1"/>
    <col min="45" max="45" width="14.1640625" bestFit="1" customWidth="1"/>
    <col min="46" max="46" width="12.1640625" bestFit="1" customWidth="1"/>
    <col min="47" max="47" width="8.1640625" bestFit="1" customWidth="1"/>
  </cols>
  <sheetData>
    <row r="1" spans="1:2" ht="22" x14ac:dyDescent="0.3">
      <c r="A1" s="10" t="s">
        <v>3975</v>
      </c>
      <c r="B1" s="9" t="s">
        <v>2481</v>
      </c>
    </row>
    <row r="2" spans="1:2" x14ac:dyDescent="0.2">
      <c r="A2" s="5" t="s">
        <v>628</v>
      </c>
      <c r="B2" s="6">
        <v>3999</v>
      </c>
    </row>
    <row r="3" spans="1:2" x14ac:dyDescent="0.2">
      <c r="A3" s="5" t="s">
        <v>188</v>
      </c>
      <c r="B3" s="6">
        <v>125.7605633802817</v>
      </c>
    </row>
    <row r="4" spans="1:2" x14ac:dyDescent="0.2">
      <c r="A4" s="5" t="s">
        <v>1867</v>
      </c>
      <c r="B4" s="6">
        <v>110.11111111111111</v>
      </c>
    </row>
    <row r="5" spans="1:2" x14ac:dyDescent="0.2">
      <c r="A5" s="5" t="s">
        <v>909</v>
      </c>
      <c r="B5" s="6">
        <v>104.26315789473684</v>
      </c>
    </row>
    <row r="6" spans="1:2" x14ac:dyDescent="0.2">
      <c r="A6" s="5" t="s">
        <v>1762</v>
      </c>
      <c r="B6" s="6">
        <v>99</v>
      </c>
    </row>
    <row r="7" spans="1:2" x14ac:dyDescent="0.2">
      <c r="A7" s="5" t="s">
        <v>221</v>
      </c>
      <c r="B7" s="6">
        <v>75.19047619047619</v>
      </c>
    </row>
    <row r="8" spans="1:2" x14ac:dyDescent="0.2">
      <c r="A8" s="5" t="s">
        <v>1798</v>
      </c>
      <c r="B8" s="6">
        <v>70.428571428571431</v>
      </c>
    </row>
    <row r="9" spans="1:2" x14ac:dyDescent="0.2">
      <c r="A9" s="5" t="s">
        <v>35</v>
      </c>
      <c r="B9" s="6">
        <v>68.930069930069934</v>
      </c>
    </row>
    <row r="10" spans="1:2" x14ac:dyDescent="0.2">
      <c r="A10" s="5" t="s">
        <v>923</v>
      </c>
      <c r="B10" s="6">
        <v>67.965517241379317</v>
      </c>
    </row>
    <row r="11" spans="1:2" x14ac:dyDescent="0.2">
      <c r="A11" s="5" t="s">
        <v>2340</v>
      </c>
      <c r="B11" s="6">
        <v>65.666666666666671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30020-F32D-4E42-AA2A-3E9A206520FD}">
  <sheetPr codeName="Sheet5"/>
  <dimension ref="A1:L1075"/>
  <sheetViews>
    <sheetView workbookViewId="0">
      <selection sqref="A1:L1"/>
    </sheetView>
  </sheetViews>
  <sheetFormatPr baseColWidth="10" defaultRowHeight="16" x14ac:dyDescent="0.2"/>
  <cols>
    <col min="1" max="1" width="28.33203125" bestFit="1" customWidth="1"/>
    <col min="2" max="2" width="18.33203125" bestFit="1" customWidth="1"/>
    <col min="3" max="4" width="13" customWidth="1"/>
    <col min="5" max="5" width="29.6640625" bestFit="1" customWidth="1"/>
    <col min="6" max="6" width="18.33203125" bestFit="1" customWidth="1"/>
    <col min="7" max="7" width="18.1640625" bestFit="1" customWidth="1"/>
    <col min="8" max="8" width="12.83203125" bestFit="1" customWidth="1"/>
    <col min="9" max="9" width="14.5" customWidth="1"/>
    <col min="10" max="10" width="18" bestFit="1" customWidth="1"/>
    <col min="11" max="11" width="80" bestFit="1" customWidth="1"/>
    <col min="12" max="12" width="13.33203125" bestFit="1" customWidth="1"/>
  </cols>
  <sheetData>
    <row r="1" spans="1:12" ht="24" x14ac:dyDescent="0.3">
      <c r="A1" s="20" t="s">
        <v>0</v>
      </c>
      <c r="B1" s="20" t="s">
        <v>1</v>
      </c>
      <c r="C1" s="20" t="s">
        <v>2</v>
      </c>
      <c r="D1" s="20" t="s">
        <v>2483</v>
      </c>
      <c r="E1" s="20" t="s">
        <v>3</v>
      </c>
      <c r="F1" s="20" t="s">
        <v>4</v>
      </c>
      <c r="G1" s="20" t="s">
        <v>5</v>
      </c>
      <c r="H1" s="20" t="s">
        <v>6</v>
      </c>
      <c r="I1" s="20" t="s">
        <v>7</v>
      </c>
      <c r="J1" s="20" t="s">
        <v>8</v>
      </c>
      <c r="K1" s="20" t="s">
        <v>9</v>
      </c>
      <c r="L1" s="20" t="s">
        <v>2482</v>
      </c>
    </row>
    <row r="2" spans="1:12" x14ac:dyDescent="0.2">
      <c r="A2" t="s">
        <v>10</v>
      </c>
      <c r="B2" s="2">
        <v>180000000000</v>
      </c>
      <c r="C2" s="1">
        <v>42832</v>
      </c>
      <c r="D2" s="3" t="str">
        <f>TEXT(Q2_Table[[#This Row],[Date Joined]],"yyyy")</f>
        <v>2017</v>
      </c>
      <c r="E2" t="s">
        <v>11</v>
      </c>
      <c r="F2" t="s">
        <v>12</v>
      </c>
      <c r="G2" t="s">
        <v>13</v>
      </c>
      <c r="H2" t="s">
        <v>14</v>
      </c>
      <c r="I2" s="3">
        <v>2012</v>
      </c>
      <c r="J2" s="7">
        <v>8000000000</v>
      </c>
      <c r="K2" t="s">
        <v>15</v>
      </c>
      <c r="L2" s="3">
        <f>Q2_Table[[#This Row],[Year Joined]]-Q2_Table[[#This Row],[Year Founded]]</f>
        <v>5</v>
      </c>
    </row>
    <row r="3" spans="1:12" x14ac:dyDescent="0.2">
      <c r="A3" t="s">
        <v>22</v>
      </c>
      <c r="B3" s="2">
        <v>100000000000</v>
      </c>
      <c r="C3" s="1">
        <v>43284</v>
      </c>
      <c r="D3" s="3" t="str">
        <f>TEXT(Q2_Table[[#This Row],[Date Joined]],"yyyy")</f>
        <v>2018</v>
      </c>
      <c r="E3" t="s">
        <v>23</v>
      </c>
      <c r="F3" t="s">
        <v>24</v>
      </c>
      <c r="G3" t="s">
        <v>13</v>
      </c>
      <c r="H3" t="s">
        <v>14</v>
      </c>
      <c r="I3" s="3">
        <v>2008</v>
      </c>
      <c r="J3" s="7">
        <v>2000000000</v>
      </c>
      <c r="K3" t="s">
        <v>25</v>
      </c>
      <c r="L3" s="3">
        <f>Q2_Table[[#This Row],[Year Joined]]-Q2_Table[[#This Row],[Year Founded]]</f>
        <v>10</v>
      </c>
    </row>
    <row r="4" spans="1:12" x14ac:dyDescent="0.2">
      <c r="A4" t="s">
        <v>16</v>
      </c>
      <c r="B4" s="2">
        <v>100000000000</v>
      </c>
      <c r="C4" s="1">
        <v>41244</v>
      </c>
      <c r="D4" s="3" t="str">
        <f>TEXT(Q2_Table[[#This Row],[Date Joined]],"yyyy")</f>
        <v>2012</v>
      </c>
      <c r="E4" t="s">
        <v>17</v>
      </c>
      <c r="F4" t="s">
        <v>18</v>
      </c>
      <c r="G4" t="s">
        <v>19</v>
      </c>
      <c r="H4" t="s">
        <v>20</v>
      </c>
      <c r="I4" s="3">
        <v>2002</v>
      </c>
      <c r="J4" s="7">
        <v>7000000000</v>
      </c>
      <c r="K4" t="s">
        <v>21</v>
      </c>
      <c r="L4" s="3">
        <f>Q2_Table[[#This Row],[Year Joined]]-Q2_Table[[#This Row],[Year Founded]]</f>
        <v>10</v>
      </c>
    </row>
    <row r="5" spans="1:12" x14ac:dyDescent="0.2">
      <c r="A5" t="s">
        <v>26</v>
      </c>
      <c r="B5" s="2">
        <v>95000000000</v>
      </c>
      <c r="C5" s="1">
        <v>41662</v>
      </c>
      <c r="D5" s="3" t="str">
        <f>TEXT(Q2_Table[[#This Row],[Date Joined]],"yyyy")</f>
        <v>2014</v>
      </c>
      <c r="E5" t="s">
        <v>27</v>
      </c>
      <c r="F5" t="s">
        <v>28</v>
      </c>
      <c r="G5" t="s">
        <v>19</v>
      </c>
      <c r="H5" t="s">
        <v>20</v>
      </c>
      <c r="I5" s="3">
        <v>2010</v>
      </c>
      <c r="J5" s="7">
        <v>2000000000</v>
      </c>
      <c r="K5" t="s">
        <v>29</v>
      </c>
      <c r="L5" s="3">
        <f>Q2_Table[[#This Row],[Year Joined]]-Q2_Table[[#This Row],[Year Founded]]</f>
        <v>4</v>
      </c>
    </row>
    <row r="6" spans="1:12" x14ac:dyDescent="0.2">
      <c r="A6" t="s">
        <v>30</v>
      </c>
      <c r="B6" s="2">
        <v>46000000000</v>
      </c>
      <c r="C6" s="1">
        <v>40889</v>
      </c>
      <c r="D6" s="3" t="str">
        <f>TEXT(Q2_Table[[#This Row],[Date Joined]],"yyyy")</f>
        <v>2011</v>
      </c>
      <c r="E6" t="s">
        <v>27</v>
      </c>
      <c r="F6" t="s">
        <v>31</v>
      </c>
      <c r="G6" t="s">
        <v>32</v>
      </c>
      <c r="H6" t="s">
        <v>33</v>
      </c>
      <c r="I6" s="3">
        <v>2005</v>
      </c>
      <c r="J6" s="7">
        <v>4000000000</v>
      </c>
      <c r="K6" t="s">
        <v>34</v>
      </c>
      <c r="L6" s="3">
        <f>Q2_Table[[#This Row],[Year Joined]]-Q2_Table[[#This Row],[Year Founded]]</f>
        <v>6</v>
      </c>
    </row>
    <row r="7" spans="1:12" x14ac:dyDescent="0.2">
      <c r="A7" t="s">
        <v>35</v>
      </c>
      <c r="B7" s="2">
        <v>40000000000</v>
      </c>
      <c r="C7" s="1">
        <v>43108</v>
      </c>
      <c r="D7" s="3" t="str">
        <f>TEXT(Q2_Table[[#This Row],[Date Joined]],"yyyy")</f>
        <v>2018</v>
      </c>
      <c r="E7" t="s">
        <v>36</v>
      </c>
      <c r="F7" t="s">
        <v>37</v>
      </c>
      <c r="G7" t="s">
        <v>38</v>
      </c>
      <c r="H7" t="s">
        <v>39</v>
      </c>
      <c r="I7" s="3">
        <v>2012</v>
      </c>
      <c r="J7" s="7">
        <v>572000000</v>
      </c>
      <c r="K7" t="s">
        <v>40</v>
      </c>
      <c r="L7" s="3">
        <f>Q2_Table[[#This Row],[Year Joined]]-Q2_Table[[#This Row],[Year Founded]]</f>
        <v>6</v>
      </c>
    </row>
    <row r="8" spans="1:12" x14ac:dyDescent="0.2">
      <c r="A8" t="s">
        <v>41</v>
      </c>
      <c r="B8" s="2">
        <v>40000000000</v>
      </c>
      <c r="C8" s="1">
        <v>43587</v>
      </c>
      <c r="D8" s="3" t="str">
        <f>TEXT(Q2_Table[[#This Row],[Date Joined]],"yyyy")</f>
        <v>2019</v>
      </c>
      <c r="E8" t="s">
        <v>27</v>
      </c>
      <c r="F8" t="s">
        <v>42</v>
      </c>
      <c r="G8" t="s">
        <v>43</v>
      </c>
      <c r="H8" t="s">
        <v>33</v>
      </c>
      <c r="I8" s="3">
        <v>2012</v>
      </c>
      <c r="J8" s="7">
        <v>2000000000</v>
      </c>
      <c r="K8" t="s">
        <v>44</v>
      </c>
      <c r="L8" s="3">
        <f>Q2_Table[[#This Row],[Year Joined]]-Q2_Table[[#This Row],[Year Founded]]</f>
        <v>7</v>
      </c>
    </row>
    <row r="9" spans="1:12" x14ac:dyDescent="0.2">
      <c r="A9" t="s">
        <v>45</v>
      </c>
      <c r="B9" s="2">
        <v>39000000000</v>
      </c>
      <c r="C9" s="1">
        <v>42003</v>
      </c>
      <c r="D9" s="3" t="str">
        <f>TEXT(Q2_Table[[#This Row],[Date Joined]],"yyyy")</f>
        <v>2014</v>
      </c>
      <c r="E9" t="s">
        <v>46</v>
      </c>
      <c r="F9" t="s">
        <v>28</v>
      </c>
      <c r="G9" t="s">
        <v>19</v>
      </c>
      <c r="H9" t="s">
        <v>20</v>
      </c>
      <c r="I9" s="3">
        <v>2012</v>
      </c>
      <c r="J9" s="7">
        <v>3000000000</v>
      </c>
      <c r="K9" t="s">
        <v>47</v>
      </c>
      <c r="L9" s="3">
        <f>Q2_Table[[#This Row],[Year Joined]]-Q2_Table[[#This Row],[Year Founded]]</f>
        <v>2</v>
      </c>
    </row>
    <row r="10" spans="1:12" x14ac:dyDescent="0.2">
      <c r="A10" t="s">
        <v>51</v>
      </c>
      <c r="B10" s="2">
        <v>38000000000</v>
      </c>
      <c r="C10" s="1">
        <v>43501</v>
      </c>
      <c r="D10" s="3" t="str">
        <f>TEXT(Q2_Table[[#This Row],[Date Joined]],"yyyy")</f>
        <v>2019</v>
      </c>
      <c r="E10" t="s">
        <v>52</v>
      </c>
      <c r="F10" t="s">
        <v>28</v>
      </c>
      <c r="G10" t="s">
        <v>19</v>
      </c>
      <c r="H10" t="s">
        <v>20</v>
      </c>
      <c r="I10" s="3">
        <v>2013</v>
      </c>
      <c r="J10" s="7">
        <v>3000000000</v>
      </c>
      <c r="K10" t="s">
        <v>53</v>
      </c>
      <c r="L10" s="3">
        <f>Q2_Table[[#This Row],[Year Joined]]-Q2_Table[[#This Row],[Year Founded]]</f>
        <v>6</v>
      </c>
    </row>
    <row r="11" spans="1:12" x14ac:dyDescent="0.2">
      <c r="A11" t="s">
        <v>48</v>
      </c>
      <c r="B11" s="2">
        <v>38000000000</v>
      </c>
      <c r="C11" s="1">
        <v>43089</v>
      </c>
      <c r="D11" s="3" t="str">
        <f>TEXT(Q2_Table[[#This Row],[Date Joined]],"yyyy")</f>
        <v>2017</v>
      </c>
      <c r="E11" t="s">
        <v>49</v>
      </c>
      <c r="F11" t="s">
        <v>28</v>
      </c>
      <c r="G11" t="s">
        <v>19</v>
      </c>
      <c r="H11" t="s">
        <v>20</v>
      </c>
      <c r="I11" s="3">
        <v>2015</v>
      </c>
      <c r="J11" s="7">
        <v>14000000000</v>
      </c>
      <c r="K11" t="s">
        <v>50</v>
      </c>
      <c r="L11" s="3">
        <f>Q2_Table[[#This Row],[Year Joined]]-Q2_Table[[#This Row],[Year Founded]]</f>
        <v>2</v>
      </c>
    </row>
    <row r="12" spans="1:12" x14ac:dyDescent="0.2">
      <c r="A12" t="s">
        <v>54</v>
      </c>
      <c r="B12" s="2">
        <v>33000000000</v>
      </c>
      <c r="C12" s="1">
        <v>43216</v>
      </c>
      <c r="D12" s="3" t="str">
        <f>TEXT(Q2_Table[[#This Row],[Date Joined]],"yyyy")</f>
        <v>2018</v>
      </c>
      <c r="E12" t="s">
        <v>27</v>
      </c>
      <c r="F12" t="s">
        <v>42</v>
      </c>
      <c r="G12" t="s">
        <v>43</v>
      </c>
      <c r="H12" t="s">
        <v>33</v>
      </c>
      <c r="I12" s="3">
        <v>2015</v>
      </c>
      <c r="J12" s="7">
        <v>2000000000</v>
      </c>
      <c r="K12" t="s">
        <v>55</v>
      </c>
      <c r="L12" s="3">
        <f>Q2_Table[[#This Row],[Year Joined]]-Q2_Table[[#This Row],[Year Founded]]</f>
        <v>3</v>
      </c>
    </row>
    <row r="13" spans="1:12" x14ac:dyDescent="0.2">
      <c r="A13" t="s">
        <v>56</v>
      </c>
      <c r="B13" s="2">
        <v>32000000000</v>
      </c>
      <c r="C13" s="1">
        <v>43399</v>
      </c>
      <c r="D13" s="3" t="str">
        <f>TEXT(Q2_Table[[#This Row],[Date Joined]],"yyyy")</f>
        <v>2018</v>
      </c>
      <c r="E13" t="s">
        <v>17</v>
      </c>
      <c r="F13" t="s">
        <v>57</v>
      </c>
      <c r="G13" t="s">
        <v>19</v>
      </c>
      <c r="H13" t="s">
        <v>20</v>
      </c>
      <c r="I13" s="3">
        <v>1991</v>
      </c>
      <c r="J13" s="7">
        <v>7000000000</v>
      </c>
      <c r="K13" t="s">
        <v>58</v>
      </c>
      <c r="L13" s="3">
        <f>Q2_Table[[#This Row],[Year Joined]]-Q2_Table[[#This Row],[Year Founded]]</f>
        <v>27</v>
      </c>
    </row>
    <row r="14" spans="1:12" x14ac:dyDescent="0.2">
      <c r="A14" t="s">
        <v>59</v>
      </c>
      <c r="B14" s="2">
        <v>32000000000</v>
      </c>
      <c r="C14" s="1">
        <v>44397</v>
      </c>
      <c r="D14" s="3" t="str">
        <f>TEXT(Q2_Table[[#This Row],[Date Joined]],"yyyy")</f>
        <v>2021</v>
      </c>
      <c r="E14" t="s">
        <v>27</v>
      </c>
      <c r="G14" t="s">
        <v>60</v>
      </c>
      <c r="H14" t="s">
        <v>20</v>
      </c>
      <c r="I14" s="3">
        <v>2018</v>
      </c>
      <c r="J14" s="7">
        <v>2000000000</v>
      </c>
      <c r="K14" t="s">
        <v>61</v>
      </c>
      <c r="L14" s="3">
        <f>Q2_Table[[#This Row],[Year Joined]]-Q2_Table[[#This Row],[Year Founded]]</f>
        <v>3</v>
      </c>
    </row>
    <row r="15" spans="1:12" x14ac:dyDescent="0.2">
      <c r="A15" t="s">
        <v>62</v>
      </c>
      <c r="B15" s="2">
        <v>27000000000</v>
      </c>
      <c r="C15" s="1">
        <v>41066</v>
      </c>
      <c r="D15" s="3" t="str">
        <f>TEXT(Q2_Table[[#This Row],[Date Joined]],"yyyy")</f>
        <v>2012</v>
      </c>
      <c r="E15" t="s">
        <v>23</v>
      </c>
      <c r="F15" t="s">
        <v>63</v>
      </c>
      <c r="G15" t="s">
        <v>19</v>
      </c>
      <c r="H15" t="s">
        <v>20</v>
      </c>
      <c r="I15" s="3">
        <v>2002</v>
      </c>
      <c r="J15" s="7">
        <v>4000000000</v>
      </c>
      <c r="K15" t="s">
        <v>64</v>
      </c>
      <c r="L15" s="3">
        <f>Q2_Table[[#This Row],[Year Joined]]-Q2_Table[[#This Row],[Year Founded]]</f>
        <v>10</v>
      </c>
    </row>
    <row r="16" spans="1:12" x14ac:dyDescent="0.2">
      <c r="A16" t="s">
        <v>65</v>
      </c>
      <c r="B16" s="2">
        <v>25000000000</v>
      </c>
      <c r="C16" s="1">
        <v>43529</v>
      </c>
      <c r="D16" s="3" t="str">
        <f>TEXT(Q2_Table[[#This Row],[Date Joined]],"yyyy")</f>
        <v>2019</v>
      </c>
      <c r="E16" t="s">
        <v>27</v>
      </c>
      <c r="F16" t="s">
        <v>28</v>
      </c>
      <c r="G16" t="s">
        <v>19</v>
      </c>
      <c r="H16" t="s">
        <v>20</v>
      </c>
      <c r="I16" s="3">
        <v>2013</v>
      </c>
      <c r="J16" s="7">
        <v>2000000000</v>
      </c>
      <c r="K16" t="s">
        <v>66</v>
      </c>
      <c r="L16" s="3">
        <f>Q2_Table[[#This Row],[Year Joined]]-Q2_Table[[#This Row],[Year Founded]]</f>
        <v>6</v>
      </c>
    </row>
    <row r="17" spans="1:12" x14ac:dyDescent="0.2">
      <c r="A17" t="s">
        <v>67</v>
      </c>
      <c r="B17" s="2">
        <v>22000000000</v>
      </c>
      <c r="C17" s="1">
        <v>42941</v>
      </c>
      <c r="D17" s="3" t="str">
        <f>TEXT(Q2_Table[[#This Row],[Date Joined]],"yyyy")</f>
        <v>2017</v>
      </c>
      <c r="E17" t="s">
        <v>68</v>
      </c>
      <c r="F17" t="s">
        <v>69</v>
      </c>
      <c r="G17" t="s">
        <v>70</v>
      </c>
      <c r="H17" t="s">
        <v>14</v>
      </c>
      <c r="I17" s="3">
        <v>2008</v>
      </c>
      <c r="J17" s="7">
        <v>4000000000</v>
      </c>
      <c r="K17" t="s">
        <v>71</v>
      </c>
      <c r="L17" s="3">
        <f>Q2_Table[[#This Row],[Year Joined]]-Q2_Table[[#This Row],[Year Founded]]</f>
        <v>9</v>
      </c>
    </row>
    <row r="18" spans="1:12" x14ac:dyDescent="0.2">
      <c r="A18" t="s">
        <v>72</v>
      </c>
      <c r="B18" s="2">
        <v>20000000000</v>
      </c>
      <c r="C18" s="1">
        <v>44293</v>
      </c>
      <c r="D18" s="3" t="str">
        <f>TEXT(Q2_Table[[#This Row],[Date Joined]],"yyyy")</f>
        <v>2021</v>
      </c>
      <c r="E18" t="s">
        <v>46</v>
      </c>
      <c r="F18" t="s">
        <v>73</v>
      </c>
      <c r="G18" t="s">
        <v>74</v>
      </c>
      <c r="H18" t="s">
        <v>14</v>
      </c>
      <c r="I18" s="3">
        <v>2015</v>
      </c>
      <c r="J18" s="7">
        <v>5000000000</v>
      </c>
      <c r="K18" t="s">
        <v>75</v>
      </c>
      <c r="L18" s="3">
        <f>Q2_Table[[#This Row],[Year Joined]]-Q2_Table[[#This Row],[Year Founded]]</f>
        <v>6</v>
      </c>
    </row>
    <row r="19" spans="1:12" x14ac:dyDescent="0.2">
      <c r="A19" t="s">
        <v>76</v>
      </c>
      <c r="B19" s="2">
        <v>20000000000</v>
      </c>
      <c r="C19" s="1">
        <v>42460</v>
      </c>
      <c r="D19" s="3" t="str">
        <f>TEXT(Q2_Table[[#This Row],[Date Joined]],"yyyy")</f>
        <v>2016</v>
      </c>
      <c r="E19" t="s">
        <v>23</v>
      </c>
      <c r="F19" t="s">
        <v>77</v>
      </c>
      <c r="G19" t="s">
        <v>13</v>
      </c>
      <c r="H19" t="s">
        <v>14</v>
      </c>
      <c r="I19" s="3">
        <v>2013</v>
      </c>
      <c r="J19" s="7">
        <v>918000000</v>
      </c>
      <c r="K19" t="s">
        <v>78</v>
      </c>
      <c r="L19" s="3">
        <f>Q2_Table[[#This Row],[Year Joined]]-Q2_Table[[#This Row],[Year Founded]]</f>
        <v>3</v>
      </c>
    </row>
    <row r="20" spans="1:12" x14ac:dyDescent="0.2">
      <c r="A20" t="s">
        <v>79</v>
      </c>
      <c r="B20" s="2">
        <v>18000000000</v>
      </c>
      <c r="C20" s="1">
        <v>44566</v>
      </c>
      <c r="D20" s="3" t="str">
        <f>TEXT(Q2_Table[[#This Row],[Date Joined]],"yyyy")</f>
        <v>2022</v>
      </c>
      <c r="E20" t="s">
        <v>36</v>
      </c>
      <c r="F20" t="s">
        <v>28</v>
      </c>
      <c r="G20" t="s">
        <v>19</v>
      </c>
      <c r="H20" t="s">
        <v>20</v>
      </c>
      <c r="I20" s="3">
        <v>2011</v>
      </c>
      <c r="J20" s="7">
        <v>476000000</v>
      </c>
      <c r="K20" t="s">
        <v>80</v>
      </c>
      <c r="L20" s="3">
        <f>Q2_Table[[#This Row],[Year Joined]]-Q2_Table[[#This Row],[Year Founded]]</f>
        <v>11</v>
      </c>
    </row>
    <row r="21" spans="1:12" x14ac:dyDescent="0.2">
      <c r="A21" t="s">
        <v>81</v>
      </c>
      <c r="B21" s="2">
        <v>17000000000</v>
      </c>
      <c r="C21" s="1">
        <v>42886</v>
      </c>
      <c r="D21" s="3" t="str">
        <f>TEXT(Q2_Table[[#This Row],[Date Joined]],"yyyy")</f>
        <v>2017</v>
      </c>
      <c r="E21" t="s">
        <v>68</v>
      </c>
      <c r="F21" t="s">
        <v>12</v>
      </c>
      <c r="G21" t="s">
        <v>13</v>
      </c>
      <c r="H21" t="s">
        <v>14</v>
      </c>
      <c r="I21" s="3">
        <v>2012</v>
      </c>
      <c r="J21" s="7">
        <v>4000000000</v>
      </c>
      <c r="K21" t="s">
        <v>82</v>
      </c>
      <c r="L21" s="3">
        <f>Q2_Table[[#This Row],[Year Joined]]-Q2_Table[[#This Row],[Year Founded]]</f>
        <v>5</v>
      </c>
    </row>
    <row r="22" spans="1:12" x14ac:dyDescent="0.2">
      <c r="A22" t="s">
        <v>85</v>
      </c>
      <c r="B22" s="2">
        <v>15000000000</v>
      </c>
      <c r="C22" s="1">
        <v>43210</v>
      </c>
      <c r="D22" s="3" t="str">
        <f>TEXT(Q2_Table[[#This Row],[Date Joined]],"yyyy")</f>
        <v>2018</v>
      </c>
      <c r="E22" t="s">
        <v>36</v>
      </c>
      <c r="F22" t="s">
        <v>28</v>
      </c>
      <c r="G22" t="s">
        <v>19</v>
      </c>
      <c r="H22" t="s">
        <v>20</v>
      </c>
      <c r="I22" s="3">
        <v>2012</v>
      </c>
      <c r="J22" s="7">
        <v>979000000</v>
      </c>
      <c r="K22" t="s">
        <v>86</v>
      </c>
      <c r="L22" s="3">
        <f>Q2_Table[[#This Row],[Year Joined]]-Q2_Table[[#This Row],[Year Founded]]</f>
        <v>6</v>
      </c>
    </row>
    <row r="23" spans="1:12" x14ac:dyDescent="0.2">
      <c r="A23" t="s">
        <v>87</v>
      </c>
      <c r="B23" s="2">
        <v>15000000000</v>
      </c>
      <c r="C23" s="1">
        <v>43891</v>
      </c>
      <c r="D23" s="3" t="str">
        <f>TEXT(Q2_Table[[#This Row],[Date Joined]],"yyyy")</f>
        <v>2020</v>
      </c>
      <c r="E23" t="s">
        <v>49</v>
      </c>
      <c r="F23" t="s">
        <v>12</v>
      </c>
      <c r="G23" t="s">
        <v>13</v>
      </c>
      <c r="H23" t="s">
        <v>14</v>
      </c>
      <c r="I23" s="3">
        <v>2016</v>
      </c>
      <c r="J23" s="7">
        <v>721000000</v>
      </c>
      <c r="K23" t="s">
        <v>88</v>
      </c>
      <c r="L23" s="3">
        <f>Q2_Table[[#This Row],[Year Joined]]-Q2_Table[[#This Row],[Year Founded]]</f>
        <v>4</v>
      </c>
    </row>
    <row r="24" spans="1:12" x14ac:dyDescent="0.2">
      <c r="A24" t="s">
        <v>89</v>
      </c>
      <c r="B24" s="2">
        <v>15000000000</v>
      </c>
      <c r="C24" s="1">
        <v>44112</v>
      </c>
      <c r="D24" s="3" t="str">
        <f>TEXT(Q2_Table[[#This Row],[Date Joined]],"yyyy")</f>
        <v>2020</v>
      </c>
      <c r="E24" t="s">
        <v>23</v>
      </c>
      <c r="F24" t="s">
        <v>90</v>
      </c>
      <c r="G24" t="s">
        <v>19</v>
      </c>
      <c r="H24" t="s">
        <v>20</v>
      </c>
      <c r="I24" s="3">
        <v>2013</v>
      </c>
      <c r="J24" s="7">
        <v>3000000000</v>
      </c>
      <c r="K24" t="s">
        <v>91</v>
      </c>
      <c r="L24" s="3">
        <f>Q2_Table[[#This Row],[Year Joined]]-Q2_Table[[#This Row],[Year Founded]]</f>
        <v>7</v>
      </c>
    </row>
    <row r="25" spans="1:12" x14ac:dyDescent="0.2">
      <c r="A25" t="s">
        <v>83</v>
      </c>
      <c r="B25" s="2">
        <v>15000000000</v>
      </c>
      <c r="C25" s="1">
        <v>43802</v>
      </c>
      <c r="D25" s="3" t="str">
        <f>TEXT(Q2_Table[[#This Row],[Date Joined]],"yyyy")</f>
        <v>2019</v>
      </c>
      <c r="E25" t="s">
        <v>27</v>
      </c>
      <c r="F25" t="s">
        <v>42</v>
      </c>
      <c r="G25" t="s">
        <v>43</v>
      </c>
      <c r="H25" t="s">
        <v>33</v>
      </c>
      <c r="I25" s="3">
        <v>2016</v>
      </c>
      <c r="J25" s="7">
        <v>770000000</v>
      </c>
      <c r="K25" t="s">
        <v>84</v>
      </c>
      <c r="L25" s="3">
        <f>Q2_Table[[#This Row],[Year Joined]]-Q2_Table[[#This Row],[Year Founded]]</f>
        <v>3</v>
      </c>
    </row>
    <row r="26" spans="1:12" x14ac:dyDescent="0.2">
      <c r="A26" t="s">
        <v>92</v>
      </c>
      <c r="B26" s="2">
        <v>14000000000</v>
      </c>
      <c r="C26" s="1">
        <v>44244</v>
      </c>
      <c r="D26" s="3" t="str">
        <f>TEXT(Q2_Table[[#This Row],[Date Joined]],"yyyy")</f>
        <v>2021</v>
      </c>
      <c r="E26" t="s">
        <v>27</v>
      </c>
      <c r="F26" t="s">
        <v>42</v>
      </c>
      <c r="G26" t="s">
        <v>43</v>
      </c>
      <c r="H26" t="s">
        <v>33</v>
      </c>
      <c r="I26" s="3">
        <v>2011</v>
      </c>
      <c r="J26" s="7">
        <v>490000000</v>
      </c>
      <c r="K26" t="s">
        <v>93</v>
      </c>
      <c r="L26" s="3">
        <f>Q2_Table[[#This Row],[Year Joined]]-Q2_Table[[#This Row],[Year Founded]]</f>
        <v>10</v>
      </c>
    </row>
    <row r="27" spans="1:12" x14ac:dyDescent="0.2">
      <c r="A27" t="s">
        <v>96</v>
      </c>
      <c r="B27" s="2">
        <v>13000000000</v>
      </c>
      <c r="C27" s="1">
        <v>43389</v>
      </c>
      <c r="D27" s="3" t="str">
        <f>TEXT(Q2_Table[[#This Row],[Date Joined]],"yyyy")</f>
        <v>2018</v>
      </c>
      <c r="E27" t="s">
        <v>97</v>
      </c>
      <c r="F27" t="s">
        <v>98</v>
      </c>
      <c r="G27" t="s">
        <v>19</v>
      </c>
      <c r="H27" t="s">
        <v>20</v>
      </c>
      <c r="I27" s="3">
        <v>2017</v>
      </c>
      <c r="J27" s="7">
        <v>2000000000</v>
      </c>
      <c r="K27" t="s">
        <v>99</v>
      </c>
      <c r="L27" s="3">
        <f>Q2_Table[[#This Row],[Year Joined]]-Q2_Table[[#This Row],[Year Founded]]</f>
        <v>1</v>
      </c>
    </row>
    <row r="28" spans="1:12" x14ac:dyDescent="0.2">
      <c r="A28" t="s">
        <v>103</v>
      </c>
      <c r="B28" s="2">
        <v>13000000000</v>
      </c>
      <c r="C28" s="1">
        <v>43748</v>
      </c>
      <c r="D28" s="3" t="str">
        <f>TEXT(Q2_Table[[#This Row],[Date Joined]],"yyyy")</f>
        <v>2019</v>
      </c>
      <c r="E28" t="s">
        <v>36</v>
      </c>
      <c r="F28" t="s">
        <v>28</v>
      </c>
      <c r="G28" t="s">
        <v>19</v>
      </c>
      <c r="H28" t="s">
        <v>20</v>
      </c>
      <c r="I28" s="3">
        <v>2009</v>
      </c>
      <c r="J28" s="7">
        <v>400000000</v>
      </c>
      <c r="K28" t="s">
        <v>104</v>
      </c>
      <c r="L28" s="3">
        <f>Q2_Table[[#This Row],[Year Joined]]-Q2_Table[[#This Row],[Year Founded]]</f>
        <v>10</v>
      </c>
    </row>
    <row r="29" spans="1:12" x14ac:dyDescent="0.2">
      <c r="A29" t="s">
        <v>100</v>
      </c>
      <c r="B29" s="2">
        <v>13000000000</v>
      </c>
      <c r="C29" s="1">
        <v>44397</v>
      </c>
      <c r="D29" s="3" t="str">
        <f>TEXT(Q2_Table[[#This Row],[Date Joined]],"yyyy")</f>
        <v>2021</v>
      </c>
      <c r="E29" t="s">
        <v>23</v>
      </c>
      <c r="F29" t="s">
        <v>101</v>
      </c>
      <c r="G29" t="s">
        <v>19</v>
      </c>
      <c r="H29" t="s">
        <v>20</v>
      </c>
      <c r="I29" s="3">
        <v>2017</v>
      </c>
      <c r="J29" s="7">
        <v>427000000</v>
      </c>
      <c r="K29" t="s">
        <v>102</v>
      </c>
      <c r="L29" s="3">
        <f>Q2_Table[[#This Row],[Year Joined]]-Q2_Table[[#This Row],[Year Founded]]</f>
        <v>4</v>
      </c>
    </row>
    <row r="30" spans="1:12" x14ac:dyDescent="0.2">
      <c r="A30" t="s">
        <v>94</v>
      </c>
      <c r="B30" s="2">
        <v>13000000000</v>
      </c>
      <c r="C30" s="1">
        <v>43445</v>
      </c>
      <c r="D30" s="3" t="str">
        <f>TEXT(Q2_Table[[#This Row],[Date Joined]],"yyyy")</f>
        <v>2018</v>
      </c>
      <c r="E30" t="s">
        <v>27</v>
      </c>
      <c r="F30" t="s">
        <v>28</v>
      </c>
      <c r="G30" t="s">
        <v>19</v>
      </c>
      <c r="H30" t="s">
        <v>20</v>
      </c>
      <c r="I30" s="3">
        <v>2012</v>
      </c>
      <c r="J30" s="7">
        <v>734000000</v>
      </c>
      <c r="K30" t="s">
        <v>95</v>
      </c>
      <c r="L30" s="3">
        <f>Q2_Table[[#This Row],[Year Joined]]-Q2_Table[[#This Row],[Year Founded]]</f>
        <v>6</v>
      </c>
    </row>
    <row r="31" spans="1:12" x14ac:dyDescent="0.2">
      <c r="A31" t="s">
        <v>112</v>
      </c>
      <c r="B31" s="2">
        <v>12000000000</v>
      </c>
      <c r="C31" s="1">
        <v>43419</v>
      </c>
      <c r="D31" s="3" t="str">
        <f>TEXT(Q2_Table[[#This Row],[Date Joined]],"yyyy")</f>
        <v>2018</v>
      </c>
      <c r="E31" t="s">
        <v>36</v>
      </c>
      <c r="F31" t="s">
        <v>28</v>
      </c>
      <c r="G31" t="s">
        <v>19</v>
      </c>
      <c r="H31" t="s">
        <v>20</v>
      </c>
      <c r="I31" s="3">
        <v>2013</v>
      </c>
      <c r="J31" s="7">
        <v>1000000000</v>
      </c>
      <c r="K31" t="s">
        <v>113</v>
      </c>
      <c r="L31" s="3">
        <f>Q2_Table[[#This Row],[Year Joined]]-Q2_Table[[#This Row],[Year Founded]]</f>
        <v>5</v>
      </c>
    </row>
    <row r="32" spans="1:12" x14ac:dyDescent="0.2">
      <c r="A32" t="s">
        <v>105</v>
      </c>
      <c r="B32" s="2">
        <v>12000000000</v>
      </c>
      <c r="C32" s="1">
        <v>43658</v>
      </c>
      <c r="D32" s="3" t="str">
        <f>TEXT(Q2_Table[[#This Row],[Date Joined]],"yyyy")</f>
        <v>2019</v>
      </c>
      <c r="E32" t="s">
        <v>11</v>
      </c>
      <c r="F32" t="s">
        <v>106</v>
      </c>
      <c r="G32" t="s">
        <v>19</v>
      </c>
      <c r="H32" t="s">
        <v>20</v>
      </c>
      <c r="I32" s="3">
        <v>2016</v>
      </c>
      <c r="J32" s="7">
        <v>4000000000</v>
      </c>
      <c r="K32" t="s">
        <v>107</v>
      </c>
      <c r="L32" s="3">
        <f>Q2_Table[[#This Row],[Year Joined]]-Q2_Table[[#This Row],[Year Founded]]</f>
        <v>3</v>
      </c>
    </row>
    <row r="33" spans="1:12" x14ac:dyDescent="0.2">
      <c r="A33" t="s">
        <v>120</v>
      </c>
      <c r="B33" s="2">
        <v>12000000000</v>
      </c>
      <c r="C33" s="1">
        <v>43318</v>
      </c>
      <c r="D33" s="3" t="str">
        <f>TEXT(Q2_Table[[#This Row],[Date Joined]],"yyyy")</f>
        <v>2018</v>
      </c>
      <c r="E33" t="s">
        <v>97</v>
      </c>
      <c r="F33" t="s">
        <v>121</v>
      </c>
      <c r="G33" t="s">
        <v>19</v>
      </c>
      <c r="H33" t="s">
        <v>20</v>
      </c>
      <c r="I33" s="3">
        <v>2008</v>
      </c>
      <c r="J33" s="7">
        <v>799000000</v>
      </c>
      <c r="K33" t="s">
        <v>122</v>
      </c>
      <c r="L33" s="3">
        <f>Q2_Table[[#This Row],[Year Joined]]-Q2_Table[[#This Row],[Year Founded]]</f>
        <v>10</v>
      </c>
    </row>
    <row r="34" spans="1:12" x14ac:dyDescent="0.2">
      <c r="A34" t="s">
        <v>123</v>
      </c>
      <c r="B34" s="2">
        <v>12000000000</v>
      </c>
      <c r="C34" s="1">
        <v>43287</v>
      </c>
      <c r="D34" s="3" t="str">
        <f>TEXT(Q2_Table[[#This Row],[Date Joined]],"yyyy")</f>
        <v>2018</v>
      </c>
      <c r="E34" t="s">
        <v>124</v>
      </c>
      <c r="F34" t="s">
        <v>12</v>
      </c>
      <c r="G34" t="s">
        <v>13</v>
      </c>
      <c r="H34" t="s">
        <v>14</v>
      </c>
      <c r="I34" s="3">
        <v>2015</v>
      </c>
      <c r="J34" s="7">
        <v>765000000</v>
      </c>
      <c r="K34" t="s">
        <v>125</v>
      </c>
      <c r="L34" s="3">
        <f>Q2_Table[[#This Row],[Year Joined]]-Q2_Table[[#This Row],[Year Founded]]</f>
        <v>3</v>
      </c>
    </row>
    <row r="35" spans="1:12" x14ac:dyDescent="0.2">
      <c r="A35" t="s">
        <v>114</v>
      </c>
      <c r="B35" s="2">
        <v>12000000000</v>
      </c>
      <c r="C35" s="1">
        <v>43378</v>
      </c>
      <c r="D35" s="3" t="str">
        <f>TEXT(Q2_Table[[#This Row],[Date Joined]],"yyyy")</f>
        <v>2018</v>
      </c>
      <c r="E35" t="s">
        <v>27</v>
      </c>
      <c r="F35" t="s">
        <v>28</v>
      </c>
      <c r="G35" t="s">
        <v>19</v>
      </c>
      <c r="H35" t="s">
        <v>20</v>
      </c>
      <c r="I35" s="3">
        <v>2017</v>
      </c>
      <c r="J35" s="7">
        <v>1000000000</v>
      </c>
      <c r="K35" t="s">
        <v>115</v>
      </c>
      <c r="L35" s="3">
        <f>Q2_Table[[#This Row],[Year Joined]]-Q2_Table[[#This Row],[Year Founded]]</f>
        <v>1</v>
      </c>
    </row>
    <row r="36" spans="1:12" x14ac:dyDescent="0.2">
      <c r="A36" t="s">
        <v>110</v>
      </c>
      <c r="B36" s="2">
        <v>12000000000</v>
      </c>
      <c r="C36" s="1">
        <v>43768</v>
      </c>
      <c r="D36" s="3" t="str">
        <f>TEXT(Q2_Table[[#This Row],[Date Joined]],"yyyy")</f>
        <v>2019</v>
      </c>
      <c r="E36" t="s">
        <v>11</v>
      </c>
      <c r="F36" t="s">
        <v>28</v>
      </c>
      <c r="G36" t="s">
        <v>19</v>
      </c>
      <c r="H36" t="s">
        <v>20</v>
      </c>
      <c r="I36" s="3">
        <v>2017</v>
      </c>
      <c r="J36" s="7">
        <v>1000000000</v>
      </c>
      <c r="K36" t="s">
        <v>111</v>
      </c>
      <c r="L36" s="3">
        <f>Q2_Table[[#This Row],[Year Joined]]-Q2_Table[[#This Row],[Year Founded]]</f>
        <v>2</v>
      </c>
    </row>
    <row r="37" spans="1:12" x14ac:dyDescent="0.2">
      <c r="A37" t="s">
        <v>116</v>
      </c>
      <c r="B37" s="2">
        <v>12000000000</v>
      </c>
      <c r="C37" s="1">
        <v>44281</v>
      </c>
      <c r="D37" s="3" t="str">
        <f>TEXT(Q2_Table[[#This Row],[Date Joined]],"yyyy")</f>
        <v>2021</v>
      </c>
      <c r="E37" t="s">
        <v>23</v>
      </c>
      <c r="F37" t="s">
        <v>117</v>
      </c>
      <c r="G37" t="s">
        <v>118</v>
      </c>
      <c r="H37" t="s">
        <v>33</v>
      </c>
      <c r="I37" s="3">
        <v>2015</v>
      </c>
      <c r="J37" s="7">
        <v>2000000000</v>
      </c>
      <c r="K37" t="s">
        <v>119</v>
      </c>
      <c r="L37" s="3">
        <f>Q2_Table[[#This Row],[Year Joined]]-Q2_Table[[#This Row],[Year Founded]]</f>
        <v>6</v>
      </c>
    </row>
    <row r="38" spans="1:12" x14ac:dyDescent="0.2">
      <c r="A38" t="s">
        <v>126</v>
      </c>
      <c r="B38" s="2">
        <v>12000000000</v>
      </c>
      <c r="C38" s="1">
        <v>44482</v>
      </c>
      <c r="D38" s="3" t="str">
        <f>TEXT(Q2_Table[[#This Row],[Date Joined]],"yyyy")</f>
        <v>2021</v>
      </c>
      <c r="E38" t="s">
        <v>36</v>
      </c>
      <c r="F38" t="s">
        <v>127</v>
      </c>
      <c r="G38" t="s">
        <v>19</v>
      </c>
      <c r="H38" t="s">
        <v>20</v>
      </c>
      <c r="I38" s="3">
        <v>2003</v>
      </c>
      <c r="J38" s="7">
        <v>800000000</v>
      </c>
      <c r="K38" t="s">
        <v>128</v>
      </c>
      <c r="L38" s="3">
        <f>Q2_Table[[#This Row],[Year Joined]]-Q2_Table[[#This Row],[Year Founded]]</f>
        <v>18</v>
      </c>
    </row>
    <row r="39" spans="1:12" x14ac:dyDescent="0.2">
      <c r="A39" t="s">
        <v>108</v>
      </c>
      <c r="B39" s="2">
        <v>12000000000</v>
      </c>
      <c r="C39" s="1">
        <v>43628</v>
      </c>
      <c r="D39" s="3" t="str">
        <f>TEXT(Q2_Table[[#This Row],[Date Joined]],"yyyy")</f>
        <v>2019</v>
      </c>
      <c r="E39" t="s">
        <v>17</v>
      </c>
      <c r="F39" t="s">
        <v>31</v>
      </c>
      <c r="G39" t="s">
        <v>32</v>
      </c>
      <c r="H39" t="s">
        <v>33</v>
      </c>
      <c r="I39" s="3">
        <v>2016</v>
      </c>
      <c r="J39" s="7">
        <v>4000000000</v>
      </c>
      <c r="K39" t="s">
        <v>109</v>
      </c>
      <c r="L39" s="3">
        <f>Q2_Table[[#This Row],[Year Joined]]-Q2_Table[[#This Row],[Year Founded]]</f>
        <v>3</v>
      </c>
    </row>
    <row r="40" spans="1:12" x14ac:dyDescent="0.2">
      <c r="A40" t="s">
        <v>129</v>
      </c>
      <c r="B40" s="2">
        <v>12000000000</v>
      </c>
      <c r="C40" s="1">
        <v>44034</v>
      </c>
      <c r="D40" s="3" t="str">
        <f>TEXT(Q2_Table[[#This Row],[Date Joined]],"yyyy")</f>
        <v>2020</v>
      </c>
      <c r="E40" t="s">
        <v>23</v>
      </c>
      <c r="F40" t="s">
        <v>130</v>
      </c>
      <c r="G40" t="s">
        <v>13</v>
      </c>
      <c r="H40" t="s">
        <v>14</v>
      </c>
      <c r="I40" s="3">
        <v>2009</v>
      </c>
      <c r="J40" s="7">
        <v>5000000000</v>
      </c>
      <c r="K40" t="s">
        <v>131</v>
      </c>
      <c r="L40" s="3">
        <f>Q2_Table[[#This Row],[Year Joined]]-Q2_Table[[#This Row],[Year Founded]]</f>
        <v>11</v>
      </c>
    </row>
    <row r="41" spans="1:12" x14ac:dyDescent="0.2">
      <c r="A41" t="s">
        <v>135</v>
      </c>
      <c r="B41" s="2">
        <v>11000000000</v>
      </c>
      <c r="C41" s="1">
        <v>43249</v>
      </c>
      <c r="D41" s="3" t="str">
        <f>TEXT(Q2_Table[[#This Row],[Date Joined]],"yyyy")</f>
        <v>2018</v>
      </c>
      <c r="E41" t="s">
        <v>133</v>
      </c>
      <c r="F41" t="s">
        <v>136</v>
      </c>
      <c r="G41" t="s">
        <v>137</v>
      </c>
      <c r="H41" t="s">
        <v>33</v>
      </c>
      <c r="I41" s="3">
        <v>2013</v>
      </c>
      <c r="J41" s="7">
        <v>1000000000</v>
      </c>
      <c r="K41" t="s">
        <v>138</v>
      </c>
      <c r="L41" s="3">
        <f>Q2_Table[[#This Row],[Year Joined]]-Q2_Table[[#This Row],[Year Founded]]</f>
        <v>5</v>
      </c>
    </row>
    <row r="42" spans="1:12" x14ac:dyDescent="0.2">
      <c r="A42" t="s">
        <v>135</v>
      </c>
      <c r="B42" s="2">
        <v>11000000000</v>
      </c>
      <c r="C42" s="1">
        <v>44477</v>
      </c>
      <c r="D42" s="3" t="str">
        <f>TEXT(Q2_Table[[#This Row],[Date Joined]],"yyyy")</f>
        <v>2021</v>
      </c>
      <c r="E42" t="s">
        <v>27</v>
      </c>
      <c r="F42" t="s">
        <v>28</v>
      </c>
      <c r="G42" t="s">
        <v>19</v>
      </c>
      <c r="H42" t="s">
        <v>20</v>
      </c>
      <c r="I42" s="3">
        <v>2014</v>
      </c>
      <c r="J42" s="7">
        <v>1000000000</v>
      </c>
      <c r="K42" t="s">
        <v>146</v>
      </c>
      <c r="L42" s="3">
        <f>Q2_Table[[#This Row],[Year Joined]]-Q2_Table[[#This Row],[Year Founded]]</f>
        <v>7</v>
      </c>
    </row>
    <row r="43" spans="1:12" x14ac:dyDescent="0.2">
      <c r="A43" t="s">
        <v>147</v>
      </c>
      <c r="B43" s="2">
        <v>11000000000</v>
      </c>
      <c r="C43" s="1">
        <v>43277</v>
      </c>
      <c r="D43" s="3" t="str">
        <f>TEXT(Q2_Table[[#This Row],[Date Joined]],"yyyy")</f>
        <v>2018</v>
      </c>
      <c r="E43" t="s">
        <v>52</v>
      </c>
      <c r="F43" t="s">
        <v>148</v>
      </c>
      <c r="G43" t="s">
        <v>149</v>
      </c>
      <c r="H43" t="s">
        <v>33</v>
      </c>
      <c r="I43" s="3">
        <v>2011</v>
      </c>
      <c r="J43" s="7">
        <v>1000000000</v>
      </c>
      <c r="K43" t="s">
        <v>150</v>
      </c>
      <c r="L43" s="3">
        <f>Q2_Table[[#This Row],[Year Joined]]-Q2_Table[[#This Row],[Year Founded]]</f>
        <v>7</v>
      </c>
    </row>
    <row r="44" spans="1:12" x14ac:dyDescent="0.2">
      <c r="A44" t="s">
        <v>144</v>
      </c>
      <c r="B44" s="2">
        <v>11000000000</v>
      </c>
      <c r="C44" s="1">
        <v>42726</v>
      </c>
      <c r="D44" s="3" t="str">
        <f>TEXT(Q2_Table[[#This Row],[Date Joined]],"yyyy")</f>
        <v>2016</v>
      </c>
      <c r="E44" t="s">
        <v>124</v>
      </c>
      <c r="F44" t="s">
        <v>42</v>
      </c>
      <c r="G44" t="s">
        <v>43</v>
      </c>
      <c r="H44" t="s">
        <v>33</v>
      </c>
      <c r="I44" s="3">
        <v>1998</v>
      </c>
      <c r="J44" s="7">
        <v>5000000000</v>
      </c>
      <c r="K44" t="s">
        <v>145</v>
      </c>
      <c r="L44" s="3">
        <f>Q2_Table[[#This Row],[Year Joined]]-Q2_Table[[#This Row],[Year Founded]]</f>
        <v>18</v>
      </c>
    </row>
    <row r="45" spans="1:12" x14ac:dyDescent="0.2">
      <c r="A45" t="s">
        <v>139</v>
      </c>
      <c r="B45" s="2">
        <v>11000000000</v>
      </c>
      <c r="C45" s="1">
        <v>43272</v>
      </c>
      <c r="D45" s="3" t="str">
        <f>TEXT(Q2_Table[[#This Row],[Date Joined]],"yyyy")</f>
        <v>2018</v>
      </c>
      <c r="E45" t="s">
        <v>46</v>
      </c>
      <c r="F45" t="s">
        <v>69</v>
      </c>
      <c r="G45" t="s">
        <v>70</v>
      </c>
      <c r="H45" t="s">
        <v>14</v>
      </c>
      <c r="I45" s="3">
        <v>2014</v>
      </c>
      <c r="J45" s="7">
        <v>5000000000</v>
      </c>
      <c r="K45" t="s">
        <v>140</v>
      </c>
      <c r="L45" s="3">
        <f>Q2_Table[[#This Row],[Year Joined]]-Q2_Table[[#This Row],[Year Founded]]</f>
        <v>4</v>
      </c>
    </row>
    <row r="46" spans="1:12" x14ac:dyDescent="0.2">
      <c r="A46" t="s">
        <v>141</v>
      </c>
      <c r="B46" s="2">
        <v>11000000000</v>
      </c>
      <c r="C46" s="1">
        <v>44324</v>
      </c>
      <c r="D46" s="3" t="str">
        <f>TEXT(Q2_Table[[#This Row],[Date Joined]],"yyyy")</f>
        <v>2021</v>
      </c>
      <c r="E46" t="s">
        <v>49</v>
      </c>
      <c r="F46" t="s">
        <v>142</v>
      </c>
      <c r="G46" t="s">
        <v>13</v>
      </c>
      <c r="H46" t="s">
        <v>14</v>
      </c>
      <c r="I46" s="3">
        <v>1999</v>
      </c>
      <c r="J46" s="7">
        <v>558000000</v>
      </c>
      <c r="K46" t="s">
        <v>143</v>
      </c>
      <c r="L46" s="3">
        <f>Q2_Table[[#This Row],[Year Joined]]-Q2_Table[[#This Row],[Year Founded]]</f>
        <v>22</v>
      </c>
    </row>
    <row r="47" spans="1:12" x14ac:dyDescent="0.2">
      <c r="A47" t="s">
        <v>132</v>
      </c>
      <c r="B47" s="2">
        <v>11000000000</v>
      </c>
      <c r="C47" s="1">
        <v>44350</v>
      </c>
      <c r="D47" s="3" t="str">
        <f>TEXT(Q2_Table[[#This Row],[Date Joined]],"yyyy")</f>
        <v>2021</v>
      </c>
      <c r="E47" t="s">
        <v>133</v>
      </c>
      <c r="F47" t="s">
        <v>77</v>
      </c>
      <c r="G47" t="s">
        <v>13</v>
      </c>
      <c r="H47" t="s">
        <v>14</v>
      </c>
      <c r="I47" s="3">
        <v>2013</v>
      </c>
      <c r="J47" s="7">
        <v>376000000</v>
      </c>
      <c r="K47" t="s">
        <v>134</v>
      </c>
      <c r="L47" s="3">
        <f>Q2_Table[[#This Row],[Year Joined]]-Q2_Table[[#This Row],[Year Founded]]</f>
        <v>8</v>
      </c>
    </row>
    <row r="48" spans="1:12" x14ac:dyDescent="0.2">
      <c r="A48" t="s">
        <v>165</v>
      </c>
      <c r="B48" s="2">
        <v>10000000000</v>
      </c>
      <c r="C48" s="1">
        <v>44497</v>
      </c>
      <c r="D48" s="3" t="str">
        <f>TEXT(Q2_Table[[#This Row],[Date Joined]],"yyyy")</f>
        <v>2021</v>
      </c>
      <c r="E48" t="s">
        <v>27</v>
      </c>
      <c r="F48" t="s">
        <v>28</v>
      </c>
      <c r="G48" t="s">
        <v>19</v>
      </c>
      <c r="H48" t="s">
        <v>20</v>
      </c>
      <c r="I48" s="3">
        <v>2017</v>
      </c>
      <c r="J48" s="7">
        <v>564000000</v>
      </c>
      <c r="K48" t="s">
        <v>166</v>
      </c>
      <c r="L48" s="3">
        <f>Q2_Table[[#This Row],[Year Joined]]-Q2_Table[[#This Row],[Year Founded]]</f>
        <v>4</v>
      </c>
    </row>
    <row r="49" spans="1:12" x14ac:dyDescent="0.2">
      <c r="A49" t="s">
        <v>167</v>
      </c>
      <c r="B49" s="2">
        <v>10000000000</v>
      </c>
      <c r="C49" s="1">
        <v>42441</v>
      </c>
      <c r="D49" s="3" t="str">
        <f>TEXT(Q2_Table[[#This Row],[Date Joined]],"yyyy")</f>
        <v>2016</v>
      </c>
      <c r="E49" t="s">
        <v>23</v>
      </c>
      <c r="F49" t="s">
        <v>12</v>
      </c>
      <c r="G49" t="s">
        <v>13</v>
      </c>
      <c r="H49" t="s">
        <v>14</v>
      </c>
      <c r="I49" s="3">
        <v>2015</v>
      </c>
      <c r="J49" s="7">
        <v>4000000000</v>
      </c>
      <c r="K49" t="s">
        <v>168</v>
      </c>
      <c r="L49" s="3">
        <f>Q2_Table[[#This Row],[Year Joined]]-Q2_Table[[#This Row],[Year Founded]]</f>
        <v>1</v>
      </c>
    </row>
    <row r="50" spans="1:12" x14ac:dyDescent="0.2">
      <c r="A50" t="s">
        <v>169</v>
      </c>
      <c r="B50" s="2">
        <v>10000000000</v>
      </c>
      <c r="C50" s="1">
        <v>44501</v>
      </c>
      <c r="D50" s="3" t="str">
        <f>TEXT(Q2_Table[[#This Row],[Date Joined]],"yyyy")</f>
        <v>2021</v>
      </c>
      <c r="E50" t="s">
        <v>27</v>
      </c>
      <c r="F50" t="s">
        <v>101</v>
      </c>
      <c r="G50" t="s">
        <v>19</v>
      </c>
      <c r="H50" t="s">
        <v>20</v>
      </c>
      <c r="I50" s="3">
        <v>2015</v>
      </c>
      <c r="J50" s="7">
        <v>1000000000</v>
      </c>
      <c r="K50" t="s">
        <v>170</v>
      </c>
      <c r="L50" s="3">
        <f>Q2_Table[[#This Row],[Year Joined]]-Q2_Table[[#This Row],[Year Founded]]</f>
        <v>6</v>
      </c>
    </row>
    <row r="51" spans="1:12" x14ac:dyDescent="0.2">
      <c r="A51" t="s">
        <v>171</v>
      </c>
      <c r="B51" s="2">
        <v>10000000000</v>
      </c>
      <c r="C51" s="1">
        <v>43951</v>
      </c>
      <c r="D51" s="3" t="str">
        <f>TEXT(Q2_Table[[#This Row],[Date Joined]],"yyyy")</f>
        <v>2020</v>
      </c>
      <c r="E51" t="s">
        <v>36</v>
      </c>
      <c r="F51" t="s">
        <v>28</v>
      </c>
      <c r="G51" t="s">
        <v>19</v>
      </c>
      <c r="H51" t="s">
        <v>20</v>
      </c>
      <c r="I51" s="3">
        <v>2012</v>
      </c>
      <c r="J51" s="7">
        <v>333000000</v>
      </c>
      <c r="K51" t="s">
        <v>172</v>
      </c>
      <c r="L51" s="3">
        <f>Q2_Table[[#This Row],[Year Joined]]-Q2_Table[[#This Row],[Year Founded]]</f>
        <v>8</v>
      </c>
    </row>
    <row r="52" spans="1:12" x14ac:dyDescent="0.2">
      <c r="A52" t="s">
        <v>173</v>
      </c>
      <c r="B52" s="2">
        <v>10000000000</v>
      </c>
      <c r="C52" s="1">
        <v>42356</v>
      </c>
      <c r="D52" s="3" t="str">
        <f>TEXT(Q2_Table[[#This Row],[Date Joined]],"yyyy")</f>
        <v>2015</v>
      </c>
      <c r="E52" t="s">
        <v>27</v>
      </c>
      <c r="F52" t="s">
        <v>28</v>
      </c>
      <c r="G52" t="s">
        <v>19</v>
      </c>
      <c r="H52" t="s">
        <v>20</v>
      </c>
      <c r="I52" s="3">
        <v>2011</v>
      </c>
      <c r="J52" s="7">
        <v>691000000</v>
      </c>
      <c r="K52" t="s">
        <v>174</v>
      </c>
      <c r="L52" s="3">
        <f>Q2_Table[[#This Row],[Year Joined]]-Q2_Table[[#This Row],[Year Founded]]</f>
        <v>4</v>
      </c>
    </row>
    <row r="53" spans="1:12" x14ac:dyDescent="0.2">
      <c r="A53" t="s">
        <v>175</v>
      </c>
      <c r="B53" s="2">
        <v>10000000000</v>
      </c>
      <c r="C53" s="1">
        <v>43517</v>
      </c>
      <c r="D53" s="3" t="str">
        <f>TEXT(Q2_Table[[#This Row],[Date Joined]],"yyyy")</f>
        <v>2019</v>
      </c>
      <c r="E53" t="s">
        <v>46</v>
      </c>
      <c r="F53" t="s">
        <v>176</v>
      </c>
      <c r="G53" t="s">
        <v>177</v>
      </c>
      <c r="H53" t="s">
        <v>14</v>
      </c>
      <c r="I53" s="3">
        <v>2013</v>
      </c>
      <c r="J53" s="7">
        <v>2000000000</v>
      </c>
      <c r="K53" t="s">
        <v>178</v>
      </c>
      <c r="L53" s="3">
        <f>Q2_Table[[#This Row],[Year Joined]]-Q2_Table[[#This Row],[Year Founded]]</f>
        <v>6</v>
      </c>
    </row>
    <row r="54" spans="1:12" x14ac:dyDescent="0.2">
      <c r="A54" t="s">
        <v>179</v>
      </c>
      <c r="B54" s="2">
        <v>10000000000</v>
      </c>
      <c r="C54" s="1">
        <v>43922</v>
      </c>
      <c r="D54" s="3" t="str">
        <f>TEXT(Q2_Table[[#This Row],[Date Joined]],"yyyy")</f>
        <v>2020</v>
      </c>
      <c r="E54" t="s">
        <v>36</v>
      </c>
      <c r="F54" t="s">
        <v>28</v>
      </c>
      <c r="G54" t="s">
        <v>19</v>
      </c>
      <c r="H54" t="s">
        <v>20</v>
      </c>
      <c r="I54" s="3">
        <v>2016</v>
      </c>
      <c r="J54" s="7">
        <v>343000000</v>
      </c>
      <c r="K54" t="s">
        <v>180</v>
      </c>
      <c r="L54" s="3">
        <f>Q2_Table[[#This Row],[Year Joined]]-Q2_Table[[#This Row],[Year Founded]]</f>
        <v>4</v>
      </c>
    </row>
    <row r="55" spans="1:12" x14ac:dyDescent="0.2">
      <c r="A55" t="s">
        <v>159</v>
      </c>
      <c r="B55" s="2">
        <v>10000000000</v>
      </c>
      <c r="C55" s="1">
        <v>43256</v>
      </c>
      <c r="D55" s="3" t="str">
        <f>TEXT(Q2_Table[[#This Row],[Date Joined]],"yyyy")</f>
        <v>2018</v>
      </c>
      <c r="E55" t="s">
        <v>36</v>
      </c>
      <c r="F55" t="s">
        <v>160</v>
      </c>
      <c r="G55" t="s">
        <v>19</v>
      </c>
      <c r="H55" t="s">
        <v>20</v>
      </c>
      <c r="I55" s="3">
        <v>2001</v>
      </c>
      <c r="J55" s="7">
        <v>572000000</v>
      </c>
      <c r="K55" t="s">
        <v>161</v>
      </c>
      <c r="L55" s="3">
        <f>Q2_Table[[#This Row],[Year Joined]]-Q2_Table[[#This Row],[Year Founded]]</f>
        <v>17</v>
      </c>
    </row>
    <row r="56" spans="1:12" x14ac:dyDescent="0.2">
      <c r="A56" t="s">
        <v>155</v>
      </c>
      <c r="B56" s="2">
        <v>10000000000</v>
      </c>
      <c r="C56" s="1">
        <v>43368</v>
      </c>
      <c r="D56" s="3" t="str">
        <f>TEXT(Q2_Table[[#This Row],[Date Joined]],"yyyy")</f>
        <v>2018</v>
      </c>
      <c r="E56" t="s">
        <v>156</v>
      </c>
      <c r="F56" t="s">
        <v>157</v>
      </c>
      <c r="G56" t="s">
        <v>70</v>
      </c>
      <c r="H56" t="s">
        <v>14</v>
      </c>
      <c r="I56" s="3">
        <v>2012</v>
      </c>
      <c r="J56" s="7">
        <v>3000000000</v>
      </c>
      <c r="K56" t="s">
        <v>158</v>
      </c>
      <c r="L56" s="3">
        <f>Q2_Table[[#This Row],[Year Joined]]-Q2_Table[[#This Row],[Year Founded]]</f>
        <v>6</v>
      </c>
    </row>
    <row r="57" spans="1:12" x14ac:dyDescent="0.2">
      <c r="A57" t="s">
        <v>181</v>
      </c>
      <c r="B57" s="2">
        <v>10000000000</v>
      </c>
      <c r="C57" s="1">
        <v>42947</v>
      </c>
      <c r="D57" s="3" t="str">
        <f>TEXT(Q2_Table[[#This Row],[Date Joined]],"yyyy")</f>
        <v>2017</v>
      </c>
      <c r="E57" t="s">
        <v>36</v>
      </c>
      <c r="F57" t="s">
        <v>28</v>
      </c>
      <c r="G57" t="s">
        <v>19</v>
      </c>
      <c r="H57" t="s">
        <v>20</v>
      </c>
      <c r="I57" s="3">
        <v>2005</v>
      </c>
      <c r="J57" s="7">
        <v>1000000000</v>
      </c>
      <c r="K57" t="s">
        <v>182</v>
      </c>
      <c r="L57" s="3">
        <f>Q2_Table[[#This Row],[Year Joined]]-Q2_Table[[#This Row],[Year Founded]]</f>
        <v>12</v>
      </c>
    </row>
    <row r="58" spans="1:12" x14ac:dyDescent="0.2">
      <c r="A58" t="s">
        <v>153</v>
      </c>
      <c r="B58" s="2">
        <v>10000000000</v>
      </c>
      <c r="C58" s="1">
        <v>43819</v>
      </c>
      <c r="D58" s="3" t="str">
        <f>TEXT(Q2_Table[[#This Row],[Date Joined]],"yyyy")</f>
        <v>2019</v>
      </c>
      <c r="E58" t="s">
        <v>27</v>
      </c>
      <c r="F58" t="s">
        <v>28</v>
      </c>
      <c r="G58" t="s">
        <v>19</v>
      </c>
      <c r="H58" t="s">
        <v>20</v>
      </c>
      <c r="I58" s="3">
        <v>2012</v>
      </c>
      <c r="J58" s="7">
        <v>294000000</v>
      </c>
      <c r="K58" t="s">
        <v>154</v>
      </c>
      <c r="L58" s="3">
        <f>Q2_Table[[#This Row],[Year Joined]]-Q2_Table[[#This Row],[Year Founded]]</f>
        <v>7</v>
      </c>
    </row>
    <row r="59" spans="1:12" x14ac:dyDescent="0.2">
      <c r="A59" t="s">
        <v>162</v>
      </c>
      <c r="B59" s="2">
        <v>10000000000</v>
      </c>
      <c r="C59" s="1">
        <v>43418</v>
      </c>
      <c r="D59" s="3" t="str">
        <f>TEXT(Q2_Table[[#This Row],[Date Joined]],"yyyy")</f>
        <v>2018</v>
      </c>
      <c r="E59" t="s">
        <v>36</v>
      </c>
      <c r="F59" t="s">
        <v>163</v>
      </c>
      <c r="G59" t="s">
        <v>19</v>
      </c>
      <c r="H59" t="s">
        <v>20</v>
      </c>
      <c r="I59" s="3">
        <v>2012</v>
      </c>
      <c r="J59" s="7">
        <v>1000000000</v>
      </c>
      <c r="K59" t="s">
        <v>164</v>
      </c>
      <c r="L59" s="3">
        <f>Q2_Table[[#This Row],[Year Joined]]-Q2_Table[[#This Row],[Year Founded]]</f>
        <v>6</v>
      </c>
    </row>
    <row r="60" spans="1:12" x14ac:dyDescent="0.2">
      <c r="A60" t="s">
        <v>183</v>
      </c>
      <c r="B60" s="2">
        <v>10000000000</v>
      </c>
      <c r="C60" s="1">
        <v>43376</v>
      </c>
      <c r="D60" s="3" t="str">
        <f>TEXT(Q2_Table[[#This Row],[Date Joined]],"yyyy")</f>
        <v>2018</v>
      </c>
      <c r="E60" t="s">
        <v>36</v>
      </c>
      <c r="F60" t="s">
        <v>28</v>
      </c>
      <c r="G60" t="s">
        <v>19</v>
      </c>
      <c r="H60" t="s">
        <v>20</v>
      </c>
      <c r="I60" s="3">
        <v>2011</v>
      </c>
      <c r="J60" s="7">
        <v>497000000</v>
      </c>
      <c r="K60" t="s">
        <v>184</v>
      </c>
      <c r="L60" s="3">
        <f>Q2_Table[[#This Row],[Year Joined]]-Q2_Table[[#This Row],[Year Founded]]</f>
        <v>7</v>
      </c>
    </row>
    <row r="61" spans="1:12" x14ac:dyDescent="0.2">
      <c r="A61" t="s">
        <v>185</v>
      </c>
      <c r="B61" s="2">
        <v>10000000000</v>
      </c>
      <c r="C61" s="1">
        <v>44027</v>
      </c>
      <c r="D61" s="3" t="str">
        <f>TEXT(Q2_Table[[#This Row],[Date Joined]],"yyyy")</f>
        <v>2020</v>
      </c>
      <c r="E61" t="s">
        <v>17</v>
      </c>
      <c r="F61" t="s">
        <v>186</v>
      </c>
      <c r="G61" t="s">
        <v>19</v>
      </c>
      <c r="H61" t="s">
        <v>20</v>
      </c>
      <c r="I61" s="3">
        <v>2018</v>
      </c>
      <c r="J61" s="7">
        <v>2000000000</v>
      </c>
      <c r="K61" t="s">
        <v>187</v>
      </c>
      <c r="L61" s="3">
        <f>Q2_Table[[#This Row],[Year Joined]]-Q2_Table[[#This Row],[Year Founded]]</f>
        <v>2</v>
      </c>
    </row>
    <row r="62" spans="1:12" x14ac:dyDescent="0.2">
      <c r="A62" t="s">
        <v>151</v>
      </c>
      <c r="B62" s="2">
        <v>10000000000</v>
      </c>
      <c r="C62" s="1">
        <v>43299</v>
      </c>
      <c r="D62" s="3" t="str">
        <f>TEXT(Q2_Table[[#This Row],[Date Joined]],"yyyy")</f>
        <v>2018</v>
      </c>
      <c r="E62" t="s">
        <v>68</v>
      </c>
      <c r="F62" t="s">
        <v>12</v>
      </c>
      <c r="G62" t="s">
        <v>13</v>
      </c>
      <c r="H62" t="s">
        <v>14</v>
      </c>
      <c r="I62" s="3">
        <v>2014</v>
      </c>
      <c r="J62" s="7">
        <v>3000000000</v>
      </c>
      <c r="K62" t="s">
        <v>152</v>
      </c>
      <c r="L62" s="3">
        <f>Q2_Table[[#This Row],[Year Joined]]-Q2_Table[[#This Row],[Year Founded]]</f>
        <v>4</v>
      </c>
    </row>
    <row r="63" spans="1:12" x14ac:dyDescent="0.2">
      <c r="A63" t="s">
        <v>188</v>
      </c>
      <c r="B63" s="2">
        <v>9000000000</v>
      </c>
      <c r="C63" s="1">
        <v>44399</v>
      </c>
      <c r="D63" s="3" t="str">
        <f>TEXT(Q2_Table[[#This Row],[Date Joined]],"yyyy")</f>
        <v>2021</v>
      </c>
      <c r="E63" t="s">
        <v>27</v>
      </c>
      <c r="F63" t="s">
        <v>189</v>
      </c>
      <c r="G63" t="s">
        <v>190</v>
      </c>
      <c r="H63" t="s">
        <v>14</v>
      </c>
      <c r="I63" s="3">
        <v>2012</v>
      </c>
      <c r="J63" s="7">
        <v>71000000</v>
      </c>
      <c r="K63" t="s">
        <v>191</v>
      </c>
      <c r="L63" s="3">
        <f>Q2_Table[[#This Row],[Year Joined]]-Q2_Table[[#This Row],[Year Founded]]</f>
        <v>9</v>
      </c>
    </row>
    <row r="64" spans="1:12" x14ac:dyDescent="0.2">
      <c r="A64" t="s">
        <v>203</v>
      </c>
      <c r="B64" s="2">
        <v>9000000000</v>
      </c>
      <c r="C64" s="1">
        <v>44105</v>
      </c>
      <c r="D64" s="3" t="str">
        <f>TEXT(Q2_Table[[#This Row],[Date Joined]],"yyyy")</f>
        <v>2020</v>
      </c>
      <c r="E64" t="s">
        <v>23</v>
      </c>
      <c r="F64" t="s">
        <v>204</v>
      </c>
      <c r="G64" t="s">
        <v>205</v>
      </c>
      <c r="H64" t="s">
        <v>20</v>
      </c>
      <c r="I64" s="3">
        <v>2016</v>
      </c>
      <c r="J64" s="7">
        <v>2000000000</v>
      </c>
      <c r="K64" t="s">
        <v>206</v>
      </c>
      <c r="L64" s="3">
        <f>Q2_Table[[#This Row],[Year Joined]]-Q2_Table[[#This Row],[Year Founded]]</f>
        <v>4</v>
      </c>
    </row>
    <row r="65" spans="1:12" x14ac:dyDescent="0.2">
      <c r="A65" t="s">
        <v>210</v>
      </c>
      <c r="B65" s="2">
        <v>9000000000</v>
      </c>
      <c r="C65" s="1">
        <v>44152</v>
      </c>
      <c r="D65" s="3" t="str">
        <f>TEXT(Q2_Table[[#This Row],[Date Joined]],"yyyy")</f>
        <v>2020</v>
      </c>
      <c r="E65" t="s">
        <v>36</v>
      </c>
      <c r="F65" t="s">
        <v>160</v>
      </c>
      <c r="G65" t="s">
        <v>19</v>
      </c>
      <c r="H65" t="s">
        <v>20</v>
      </c>
      <c r="I65" s="3">
        <v>2012</v>
      </c>
      <c r="J65" s="7">
        <v>679000000</v>
      </c>
      <c r="K65" t="s">
        <v>211</v>
      </c>
      <c r="L65" s="3">
        <f>Q2_Table[[#This Row],[Year Joined]]-Q2_Table[[#This Row],[Year Founded]]</f>
        <v>8</v>
      </c>
    </row>
    <row r="66" spans="1:12" x14ac:dyDescent="0.2">
      <c r="A66" t="s">
        <v>207</v>
      </c>
      <c r="B66" s="2">
        <v>9000000000</v>
      </c>
      <c r="C66" s="1">
        <v>43475</v>
      </c>
      <c r="D66" s="3" t="str">
        <f>TEXT(Q2_Table[[#This Row],[Date Joined]],"yyyy")</f>
        <v>2019</v>
      </c>
      <c r="E66" t="s">
        <v>27</v>
      </c>
      <c r="F66" t="s">
        <v>208</v>
      </c>
      <c r="G66" t="s">
        <v>149</v>
      </c>
      <c r="H66" t="s">
        <v>33</v>
      </c>
      <c r="I66" s="3">
        <v>2013</v>
      </c>
      <c r="J66" s="7">
        <v>2000000000</v>
      </c>
      <c r="K66" t="s">
        <v>209</v>
      </c>
      <c r="L66" s="3">
        <f>Q2_Table[[#This Row],[Year Joined]]-Q2_Table[[#This Row],[Year Founded]]</f>
        <v>6</v>
      </c>
    </row>
    <row r="67" spans="1:12" x14ac:dyDescent="0.2">
      <c r="A67" t="s">
        <v>212</v>
      </c>
      <c r="B67" s="2">
        <v>9000000000</v>
      </c>
      <c r="C67" s="1">
        <v>43063</v>
      </c>
      <c r="D67" s="3" t="str">
        <f>TEXT(Q2_Table[[#This Row],[Date Joined]],"yyyy")</f>
        <v>2017</v>
      </c>
      <c r="E67" t="s">
        <v>213</v>
      </c>
      <c r="F67" t="s">
        <v>28</v>
      </c>
      <c r="G67" t="s">
        <v>19</v>
      </c>
      <c r="H67" t="s">
        <v>20</v>
      </c>
      <c r="I67" s="3">
        <v>2015</v>
      </c>
      <c r="J67" s="7">
        <v>770000000</v>
      </c>
      <c r="K67" t="s">
        <v>214</v>
      </c>
      <c r="L67" s="3">
        <f>Q2_Table[[#This Row],[Year Joined]]-Q2_Table[[#This Row],[Year Founded]]</f>
        <v>2</v>
      </c>
    </row>
    <row r="68" spans="1:12" x14ac:dyDescent="0.2">
      <c r="A68" t="s">
        <v>197</v>
      </c>
      <c r="B68" s="2">
        <v>9000000000</v>
      </c>
      <c r="C68" s="1">
        <v>43507</v>
      </c>
      <c r="D68" s="3" t="str">
        <f>TEXT(Q2_Table[[#This Row],[Date Joined]],"yyyy")</f>
        <v>2019</v>
      </c>
      <c r="E68" t="s">
        <v>133</v>
      </c>
      <c r="F68" t="s">
        <v>198</v>
      </c>
      <c r="G68" t="s">
        <v>19</v>
      </c>
      <c r="H68" t="s">
        <v>20</v>
      </c>
      <c r="I68" s="3">
        <v>2016</v>
      </c>
      <c r="J68" s="7">
        <v>2000000000</v>
      </c>
      <c r="K68" t="s">
        <v>199</v>
      </c>
      <c r="L68" s="3">
        <f>Q2_Table[[#This Row],[Year Joined]]-Q2_Table[[#This Row],[Year Founded]]</f>
        <v>3</v>
      </c>
    </row>
    <row r="69" spans="1:12" x14ac:dyDescent="0.2">
      <c r="A69" t="s">
        <v>194</v>
      </c>
      <c r="B69" s="2">
        <v>9000000000</v>
      </c>
      <c r="C69" s="1">
        <v>43292</v>
      </c>
      <c r="D69" s="3" t="str">
        <f>TEXT(Q2_Table[[#This Row],[Date Joined]],"yyyy")</f>
        <v>2018</v>
      </c>
      <c r="E69" t="s">
        <v>11</v>
      </c>
      <c r="F69" t="s">
        <v>195</v>
      </c>
      <c r="G69" t="s">
        <v>19</v>
      </c>
      <c r="H69" t="s">
        <v>20</v>
      </c>
      <c r="I69" s="3">
        <v>2016</v>
      </c>
      <c r="J69" s="7">
        <v>1000000000</v>
      </c>
      <c r="K69" t="s">
        <v>196</v>
      </c>
      <c r="L69" s="3">
        <f>Q2_Table[[#This Row],[Year Joined]]-Q2_Table[[#This Row],[Year Founded]]</f>
        <v>2</v>
      </c>
    </row>
    <row r="70" spans="1:12" x14ac:dyDescent="0.2">
      <c r="A70" t="s">
        <v>200</v>
      </c>
      <c r="B70" s="2">
        <v>9000000000</v>
      </c>
      <c r="C70" s="1">
        <v>43851</v>
      </c>
      <c r="D70" s="3" t="str">
        <f>TEXT(Q2_Table[[#This Row],[Date Joined]],"yyyy")</f>
        <v>2020</v>
      </c>
      <c r="E70" t="s">
        <v>201</v>
      </c>
      <c r="F70" t="s">
        <v>160</v>
      </c>
      <c r="G70" t="s">
        <v>19</v>
      </c>
      <c r="H70" t="s">
        <v>20</v>
      </c>
      <c r="I70" s="3">
        <v>2015</v>
      </c>
      <c r="J70" s="7">
        <v>1000000000</v>
      </c>
      <c r="K70" t="s">
        <v>202</v>
      </c>
      <c r="L70" s="3">
        <f>Q2_Table[[#This Row],[Year Joined]]-Q2_Table[[#This Row],[Year Founded]]</f>
        <v>5</v>
      </c>
    </row>
    <row r="71" spans="1:12" x14ac:dyDescent="0.2">
      <c r="A71" t="s">
        <v>215</v>
      </c>
      <c r="B71" s="2">
        <v>9000000000</v>
      </c>
      <c r="C71" s="1">
        <v>42094</v>
      </c>
      <c r="D71" s="3" t="str">
        <f>TEXT(Q2_Table[[#This Row],[Date Joined]],"yyyy")</f>
        <v>2015</v>
      </c>
      <c r="E71" t="s">
        <v>201</v>
      </c>
      <c r="F71" t="s">
        <v>216</v>
      </c>
      <c r="G71" t="s">
        <v>19</v>
      </c>
      <c r="H71" t="s">
        <v>20</v>
      </c>
      <c r="I71" s="3">
        <v>2007</v>
      </c>
      <c r="J71" s="7">
        <v>775000000</v>
      </c>
      <c r="K71" t="s">
        <v>217</v>
      </c>
      <c r="L71" s="3">
        <f>Q2_Table[[#This Row],[Year Joined]]-Q2_Table[[#This Row],[Year Founded]]</f>
        <v>8</v>
      </c>
    </row>
    <row r="72" spans="1:12" x14ac:dyDescent="0.2">
      <c r="A72" t="s">
        <v>192</v>
      </c>
      <c r="B72" s="2">
        <v>9000000000</v>
      </c>
      <c r="C72" s="1">
        <v>43626</v>
      </c>
      <c r="D72" s="3" t="str">
        <f>TEXT(Q2_Table[[#This Row],[Date Joined]],"yyyy")</f>
        <v>2019</v>
      </c>
      <c r="E72" t="s">
        <v>156</v>
      </c>
      <c r="F72" t="s">
        <v>189</v>
      </c>
      <c r="G72" t="s">
        <v>190</v>
      </c>
      <c r="H72" t="s">
        <v>14</v>
      </c>
      <c r="I72" s="3">
        <v>2005</v>
      </c>
      <c r="J72" s="7">
        <v>2000000000</v>
      </c>
      <c r="K72" t="s">
        <v>193</v>
      </c>
      <c r="L72" s="3">
        <f>Q2_Table[[#This Row],[Year Joined]]-Q2_Table[[#This Row],[Year Founded]]</f>
        <v>14</v>
      </c>
    </row>
    <row r="73" spans="1:12" x14ac:dyDescent="0.2">
      <c r="A73" t="s">
        <v>240</v>
      </c>
      <c r="B73" s="2">
        <v>8000000000</v>
      </c>
      <c r="C73" s="1">
        <v>44328</v>
      </c>
      <c r="D73" s="3" t="str">
        <f>TEXT(Q2_Table[[#This Row],[Date Joined]],"yyyy")</f>
        <v>2021</v>
      </c>
      <c r="E73" t="s">
        <v>97</v>
      </c>
      <c r="F73" t="s">
        <v>241</v>
      </c>
      <c r="G73" t="s">
        <v>19</v>
      </c>
      <c r="H73" t="s">
        <v>20</v>
      </c>
      <c r="I73" s="3">
        <v>1996</v>
      </c>
      <c r="J73" s="7">
        <v>1000000000</v>
      </c>
      <c r="K73" t="s">
        <v>242</v>
      </c>
      <c r="L73" s="3">
        <f>Q2_Table[[#This Row],[Year Joined]]-Q2_Table[[#This Row],[Year Founded]]</f>
        <v>25</v>
      </c>
    </row>
    <row r="74" spans="1:12" x14ac:dyDescent="0.2">
      <c r="A74" t="s">
        <v>228</v>
      </c>
      <c r="B74" s="2">
        <v>8000000000</v>
      </c>
      <c r="C74" s="1">
        <v>44285</v>
      </c>
      <c r="D74" s="3" t="str">
        <f>TEXT(Q2_Table[[#This Row],[Date Joined]],"yyyy")</f>
        <v>2021</v>
      </c>
      <c r="E74" t="s">
        <v>27</v>
      </c>
      <c r="F74" t="s">
        <v>229</v>
      </c>
      <c r="G74" t="s">
        <v>230</v>
      </c>
      <c r="H74" t="s">
        <v>20</v>
      </c>
      <c r="I74" s="3">
        <v>2018</v>
      </c>
      <c r="J74" s="7">
        <v>607000000</v>
      </c>
      <c r="K74" t="s">
        <v>231</v>
      </c>
      <c r="L74" s="3">
        <f>Q2_Table[[#This Row],[Year Joined]]-Q2_Table[[#This Row],[Year Founded]]</f>
        <v>3</v>
      </c>
    </row>
    <row r="75" spans="1:12" x14ac:dyDescent="0.2">
      <c r="A75" t="s">
        <v>221</v>
      </c>
      <c r="B75" s="2">
        <v>8000000000</v>
      </c>
      <c r="C75" s="1">
        <v>42027</v>
      </c>
      <c r="D75" s="3" t="str">
        <f>TEXT(Q2_Table[[#This Row],[Date Joined]],"yyyy")</f>
        <v>2015</v>
      </c>
      <c r="E75" t="s">
        <v>124</v>
      </c>
      <c r="F75" t="s">
        <v>24</v>
      </c>
      <c r="G75" t="s">
        <v>13</v>
      </c>
      <c r="H75" t="s">
        <v>14</v>
      </c>
      <c r="I75" s="3">
        <v>2006</v>
      </c>
      <c r="J75" s="7">
        <v>105000000</v>
      </c>
      <c r="K75" t="s">
        <v>222</v>
      </c>
      <c r="L75" s="3">
        <f>Q2_Table[[#This Row],[Year Joined]]-Q2_Table[[#This Row],[Year Founded]]</f>
        <v>9</v>
      </c>
    </row>
    <row r="76" spans="1:12" x14ac:dyDescent="0.2">
      <c r="A76" t="s">
        <v>218</v>
      </c>
      <c r="B76" s="2">
        <v>8000000000</v>
      </c>
      <c r="C76" s="1">
        <v>43564</v>
      </c>
      <c r="D76" s="3" t="str">
        <f>TEXT(Q2_Table[[#This Row],[Date Joined]],"yyyy")</f>
        <v>2019</v>
      </c>
      <c r="E76" t="s">
        <v>36</v>
      </c>
      <c r="F76" t="s">
        <v>219</v>
      </c>
      <c r="G76" t="s">
        <v>70</v>
      </c>
      <c r="H76" t="s">
        <v>14</v>
      </c>
      <c r="I76" s="3">
        <v>2007</v>
      </c>
      <c r="J76" s="7">
        <v>2000000000</v>
      </c>
      <c r="K76" t="s">
        <v>220</v>
      </c>
      <c r="L76" s="3">
        <f>Q2_Table[[#This Row],[Year Joined]]-Q2_Table[[#This Row],[Year Founded]]</f>
        <v>12</v>
      </c>
    </row>
    <row r="77" spans="1:12" x14ac:dyDescent="0.2">
      <c r="A77" t="s">
        <v>248</v>
      </c>
      <c r="B77" s="2">
        <v>8000000000</v>
      </c>
      <c r="C77" s="1">
        <v>44404</v>
      </c>
      <c r="D77" s="3" t="str">
        <f>TEXT(Q2_Table[[#This Row],[Date Joined]],"yyyy")</f>
        <v>2021</v>
      </c>
      <c r="E77" t="s">
        <v>27</v>
      </c>
      <c r="F77" t="s">
        <v>101</v>
      </c>
      <c r="G77" t="s">
        <v>19</v>
      </c>
      <c r="H77" t="s">
        <v>20</v>
      </c>
      <c r="I77" s="3">
        <v>2018</v>
      </c>
      <c r="J77" s="7">
        <v>1000000000</v>
      </c>
      <c r="K77" t="s">
        <v>249</v>
      </c>
      <c r="L77" s="3">
        <f>Q2_Table[[#This Row],[Year Joined]]-Q2_Table[[#This Row],[Year Founded]]</f>
        <v>3</v>
      </c>
    </row>
    <row r="78" spans="1:12" x14ac:dyDescent="0.2">
      <c r="A78" t="s">
        <v>250</v>
      </c>
      <c r="B78" s="2">
        <v>8000000000</v>
      </c>
      <c r="C78" s="1">
        <v>43220</v>
      </c>
      <c r="D78" s="3" t="str">
        <f>TEXT(Q2_Table[[#This Row],[Date Joined]],"yyyy")</f>
        <v>2018</v>
      </c>
      <c r="E78" t="s">
        <v>46</v>
      </c>
      <c r="F78" t="s">
        <v>28</v>
      </c>
      <c r="G78" t="s">
        <v>19</v>
      </c>
      <c r="H78" t="s">
        <v>20</v>
      </c>
      <c r="I78" s="3">
        <v>2013</v>
      </c>
      <c r="J78" s="7">
        <v>2000000000</v>
      </c>
      <c r="K78" t="s">
        <v>251</v>
      </c>
      <c r="L78" s="3">
        <f>Q2_Table[[#This Row],[Year Joined]]-Q2_Table[[#This Row],[Year Founded]]</f>
        <v>5</v>
      </c>
    </row>
    <row r="79" spans="1:12" x14ac:dyDescent="0.2">
      <c r="A79" t="s">
        <v>238</v>
      </c>
      <c r="B79" s="2">
        <v>8000000000</v>
      </c>
      <c r="C79" s="1">
        <v>44145</v>
      </c>
      <c r="D79" s="3" t="str">
        <f>TEXT(Q2_Table[[#This Row],[Date Joined]],"yyyy")</f>
        <v>2020</v>
      </c>
      <c r="E79" t="s">
        <v>36</v>
      </c>
      <c r="F79" t="s">
        <v>42</v>
      </c>
      <c r="G79" t="s">
        <v>43</v>
      </c>
      <c r="H79" t="s">
        <v>33</v>
      </c>
      <c r="I79" s="3">
        <v>2019</v>
      </c>
      <c r="J79" s="7">
        <v>1000000000</v>
      </c>
      <c r="K79" t="s">
        <v>239</v>
      </c>
      <c r="L79" s="3">
        <f>Q2_Table[[#This Row],[Year Joined]]-Q2_Table[[#This Row],[Year Founded]]</f>
        <v>1</v>
      </c>
    </row>
    <row r="80" spans="1:12" x14ac:dyDescent="0.2">
      <c r="A80" t="s">
        <v>232</v>
      </c>
      <c r="B80" s="2">
        <v>8000000000</v>
      </c>
      <c r="C80" s="1">
        <v>44203</v>
      </c>
      <c r="D80" s="3" t="str">
        <f>TEXT(Q2_Table[[#This Row],[Date Joined]],"yyyy")</f>
        <v>2021</v>
      </c>
      <c r="E80" t="s">
        <v>201</v>
      </c>
      <c r="F80" t="s">
        <v>233</v>
      </c>
      <c r="G80" t="s">
        <v>19</v>
      </c>
      <c r="H80" t="s">
        <v>20</v>
      </c>
      <c r="I80" s="3">
        <v>2015</v>
      </c>
      <c r="J80" s="7">
        <v>2000000000</v>
      </c>
      <c r="K80" t="s">
        <v>234</v>
      </c>
      <c r="L80" s="3">
        <f>Q2_Table[[#This Row],[Year Joined]]-Q2_Table[[#This Row],[Year Founded]]</f>
        <v>6</v>
      </c>
    </row>
    <row r="81" spans="1:12" x14ac:dyDescent="0.2">
      <c r="A81" t="s">
        <v>223</v>
      </c>
      <c r="B81" s="2">
        <v>8000000000</v>
      </c>
      <c r="C81" s="1">
        <v>43417</v>
      </c>
      <c r="D81" s="3" t="str">
        <f>TEXT(Q2_Table[[#This Row],[Date Joined]],"yyyy")</f>
        <v>2018</v>
      </c>
      <c r="E81" t="s">
        <v>201</v>
      </c>
      <c r="F81" t="s">
        <v>224</v>
      </c>
      <c r="G81" t="s">
        <v>19</v>
      </c>
      <c r="H81" t="s">
        <v>20</v>
      </c>
      <c r="I81" s="3">
        <v>2012</v>
      </c>
      <c r="J81" s="7">
        <v>1000000000</v>
      </c>
      <c r="K81" t="s">
        <v>225</v>
      </c>
      <c r="L81" s="3">
        <f>Q2_Table[[#This Row],[Year Joined]]-Q2_Table[[#This Row],[Year Founded]]</f>
        <v>6</v>
      </c>
    </row>
    <row r="82" spans="1:12" x14ac:dyDescent="0.2">
      <c r="A82" t="s">
        <v>243</v>
      </c>
      <c r="B82" s="2">
        <v>8000000000</v>
      </c>
      <c r="C82" s="1">
        <v>44284</v>
      </c>
      <c r="D82" s="3" t="str">
        <f>TEXT(Q2_Table[[#This Row],[Date Joined]],"yyyy")</f>
        <v>2021</v>
      </c>
      <c r="E82" t="s">
        <v>27</v>
      </c>
      <c r="F82" t="s">
        <v>101</v>
      </c>
      <c r="G82" t="s">
        <v>19</v>
      </c>
      <c r="H82" t="s">
        <v>20</v>
      </c>
      <c r="I82" s="3">
        <v>2019</v>
      </c>
      <c r="J82" s="7">
        <v>660000000</v>
      </c>
      <c r="K82" t="s">
        <v>244</v>
      </c>
      <c r="L82" s="3">
        <f>Q2_Table[[#This Row],[Year Joined]]-Q2_Table[[#This Row],[Year Founded]]</f>
        <v>2</v>
      </c>
    </row>
    <row r="83" spans="1:12" x14ac:dyDescent="0.2">
      <c r="A83" t="s">
        <v>226</v>
      </c>
      <c r="B83" s="2">
        <v>8000000000</v>
      </c>
      <c r="C83" s="1">
        <v>44115</v>
      </c>
      <c r="D83" s="3" t="str">
        <f>TEXT(Q2_Table[[#This Row],[Date Joined]],"yyyy")</f>
        <v>2020</v>
      </c>
      <c r="E83" t="s">
        <v>27</v>
      </c>
      <c r="F83" t="s">
        <v>69</v>
      </c>
      <c r="G83" t="s">
        <v>70</v>
      </c>
      <c r="H83" t="s">
        <v>14</v>
      </c>
      <c r="I83" s="3">
        <v>2013</v>
      </c>
      <c r="J83" s="7">
        <v>742000000</v>
      </c>
      <c r="K83" t="s">
        <v>227</v>
      </c>
      <c r="L83" s="3">
        <f>Q2_Table[[#This Row],[Year Joined]]-Q2_Table[[#This Row],[Year Founded]]</f>
        <v>7</v>
      </c>
    </row>
    <row r="84" spans="1:12" x14ac:dyDescent="0.2">
      <c r="A84" t="s">
        <v>245</v>
      </c>
      <c r="B84" s="2">
        <v>8000000000</v>
      </c>
      <c r="C84" s="1">
        <v>43180</v>
      </c>
      <c r="D84" s="3" t="str">
        <f>TEXT(Q2_Table[[#This Row],[Date Joined]],"yyyy")</f>
        <v>2018</v>
      </c>
      <c r="E84" t="s">
        <v>97</v>
      </c>
      <c r="F84" t="s">
        <v>246</v>
      </c>
      <c r="G84" t="s">
        <v>19</v>
      </c>
      <c r="H84" t="s">
        <v>20</v>
      </c>
      <c r="I84" s="3">
        <v>2015</v>
      </c>
      <c r="J84" s="7">
        <v>820000000</v>
      </c>
      <c r="K84" t="s">
        <v>247</v>
      </c>
      <c r="L84" s="3">
        <f>Q2_Table[[#This Row],[Year Joined]]-Q2_Table[[#This Row],[Year Founded]]</f>
        <v>3</v>
      </c>
    </row>
    <row r="85" spans="1:12" x14ac:dyDescent="0.2">
      <c r="A85" t="s">
        <v>235</v>
      </c>
      <c r="B85" s="2">
        <v>8000000000</v>
      </c>
      <c r="C85" s="1">
        <v>44110</v>
      </c>
      <c r="D85" s="3" t="str">
        <f>TEXT(Q2_Table[[#This Row],[Date Joined]],"yyyy")</f>
        <v>2020</v>
      </c>
      <c r="E85" t="s">
        <v>27</v>
      </c>
      <c r="F85" t="s">
        <v>236</v>
      </c>
      <c r="G85" t="s">
        <v>19</v>
      </c>
      <c r="H85" t="s">
        <v>20</v>
      </c>
      <c r="I85" s="3">
        <v>2010</v>
      </c>
      <c r="J85" s="7">
        <v>549000000</v>
      </c>
      <c r="K85" t="s">
        <v>237</v>
      </c>
      <c r="L85" s="3">
        <f>Q2_Table[[#This Row],[Year Joined]]-Q2_Table[[#This Row],[Year Founded]]</f>
        <v>10</v>
      </c>
    </row>
    <row r="86" spans="1:12" x14ac:dyDescent="0.2">
      <c r="A86" t="s">
        <v>281</v>
      </c>
      <c r="B86" s="2">
        <v>7000000000</v>
      </c>
      <c r="C86" s="1">
        <v>44385</v>
      </c>
      <c r="D86" s="3" t="str">
        <f>TEXT(Q2_Table[[#This Row],[Date Joined]],"yyyy")</f>
        <v>2021</v>
      </c>
      <c r="E86" t="s">
        <v>201</v>
      </c>
      <c r="F86" t="s">
        <v>282</v>
      </c>
      <c r="G86" t="s">
        <v>230</v>
      </c>
      <c r="H86" t="s">
        <v>20</v>
      </c>
      <c r="I86" s="3">
        <v>2005</v>
      </c>
      <c r="J86" s="7">
        <v>920000000</v>
      </c>
      <c r="K86" t="s">
        <v>283</v>
      </c>
      <c r="L86" s="3">
        <f>Q2_Table[[#This Row],[Year Joined]]-Q2_Table[[#This Row],[Year Founded]]</f>
        <v>16</v>
      </c>
    </row>
    <row r="87" spans="1:12" x14ac:dyDescent="0.2">
      <c r="A87" t="s">
        <v>261</v>
      </c>
      <c r="B87" s="2">
        <v>7000000000</v>
      </c>
      <c r="C87" s="1">
        <v>44097</v>
      </c>
      <c r="D87" s="3" t="str">
        <f>TEXT(Q2_Table[[#This Row],[Date Joined]],"yyyy")</f>
        <v>2020</v>
      </c>
      <c r="E87" t="s">
        <v>213</v>
      </c>
      <c r="F87" t="s">
        <v>262</v>
      </c>
      <c r="G87" t="s">
        <v>19</v>
      </c>
      <c r="H87" t="s">
        <v>20</v>
      </c>
      <c r="I87" s="3">
        <v>2016</v>
      </c>
      <c r="J87" s="7">
        <v>863000000</v>
      </c>
      <c r="K87" t="s">
        <v>263</v>
      </c>
      <c r="L87" s="3">
        <f>Q2_Table[[#This Row],[Year Joined]]-Q2_Table[[#This Row],[Year Founded]]</f>
        <v>4</v>
      </c>
    </row>
    <row r="88" spans="1:12" x14ac:dyDescent="0.2">
      <c r="A88" t="s">
        <v>284</v>
      </c>
      <c r="B88" s="2">
        <v>7000000000</v>
      </c>
      <c r="C88" s="1">
        <v>43283</v>
      </c>
      <c r="D88" s="3" t="str">
        <f>TEXT(Q2_Table[[#This Row],[Date Joined]],"yyyy")</f>
        <v>2018</v>
      </c>
      <c r="E88" t="s">
        <v>11</v>
      </c>
      <c r="F88" t="s">
        <v>233</v>
      </c>
      <c r="G88" t="s">
        <v>19</v>
      </c>
      <c r="H88" t="s">
        <v>20</v>
      </c>
      <c r="I88" s="3">
        <v>2003</v>
      </c>
      <c r="J88" s="7">
        <v>849000000</v>
      </c>
      <c r="K88" t="s">
        <v>285</v>
      </c>
      <c r="L88" s="3">
        <f>Q2_Table[[#This Row],[Year Joined]]-Q2_Table[[#This Row],[Year Founded]]</f>
        <v>15</v>
      </c>
    </row>
    <row r="89" spans="1:12" x14ac:dyDescent="0.2">
      <c r="A89" t="s">
        <v>268</v>
      </c>
      <c r="B89" s="2">
        <v>7000000000</v>
      </c>
      <c r="C89" s="1">
        <v>43591</v>
      </c>
      <c r="D89" s="3" t="str">
        <f>TEXT(Q2_Table[[#This Row],[Date Joined]],"yyyy")</f>
        <v>2019</v>
      </c>
      <c r="E89" t="s">
        <v>27</v>
      </c>
      <c r="F89" t="s">
        <v>28</v>
      </c>
      <c r="G89" t="s">
        <v>19</v>
      </c>
      <c r="H89" t="s">
        <v>20</v>
      </c>
      <c r="I89" s="3">
        <v>2012</v>
      </c>
      <c r="J89" s="7">
        <v>1000000000</v>
      </c>
      <c r="K89" t="s">
        <v>269</v>
      </c>
      <c r="L89" s="3">
        <f>Q2_Table[[#This Row],[Year Joined]]-Q2_Table[[#This Row],[Year Founded]]</f>
        <v>7</v>
      </c>
    </row>
    <row r="90" spans="1:12" x14ac:dyDescent="0.2">
      <c r="A90" t="s">
        <v>288</v>
      </c>
      <c r="B90" s="2">
        <v>7000000000</v>
      </c>
      <c r="C90" s="1">
        <v>44517</v>
      </c>
      <c r="D90" s="3" t="str">
        <f>TEXT(Q2_Table[[#This Row],[Date Joined]],"yyyy")</f>
        <v>2021</v>
      </c>
      <c r="E90" t="s">
        <v>27</v>
      </c>
      <c r="F90" t="s">
        <v>101</v>
      </c>
      <c r="G90" t="s">
        <v>19</v>
      </c>
      <c r="H90" t="s">
        <v>20</v>
      </c>
      <c r="I90" s="3">
        <v>2014</v>
      </c>
      <c r="J90" s="7">
        <v>660000000</v>
      </c>
      <c r="K90" t="s">
        <v>289</v>
      </c>
      <c r="L90" s="3">
        <f>Q2_Table[[#This Row],[Year Joined]]-Q2_Table[[#This Row],[Year Founded]]</f>
        <v>7</v>
      </c>
    </row>
    <row r="91" spans="1:12" x14ac:dyDescent="0.2">
      <c r="A91" t="s">
        <v>259</v>
      </c>
      <c r="B91" s="2">
        <v>7000000000</v>
      </c>
      <c r="C91" s="1">
        <v>44292</v>
      </c>
      <c r="D91" s="3" t="str">
        <f>TEXT(Q2_Table[[#This Row],[Date Joined]],"yyyy")</f>
        <v>2021</v>
      </c>
      <c r="E91" t="s">
        <v>27</v>
      </c>
      <c r="F91" t="s">
        <v>69</v>
      </c>
      <c r="G91" t="s">
        <v>70</v>
      </c>
      <c r="H91" t="s">
        <v>14</v>
      </c>
      <c r="I91" s="3">
        <v>2018</v>
      </c>
      <c r="J91" s="7">
        <v>922000000</v>
      </c>
      <c r="K91" t="s">
        <v>260</v>
      </c>
      <c r="L91" s="3">
        <f>Q2_Table[[#This Row],[Year Joined]]-Q2_Table[[#This Row],[Year Founded]]</f>
        <v>3</v>
      </c>
    </row>
    <row r="92" spans="1:12" x14ac:dyDescent="0.2">
      <c r="A92" t="s">
        <v>286</v>
      </c>
      <c r="B92" s="2">
        <v>7000000000</v>
      </c>
      <c r="C92" s="1">
        <v>44519</v>
      </c>
      <c r="D92" s="3" t="str">
        <f>TEXT(Q2_Table[[#This Row],[Date Joined]],"yyyy")</f>
        <v>2021</v>
      </c>
      <c r="E92" t="s">
        <v>27</v>
      </c>
      <c r="F92" t="s">
        <v>101</v>
      </c>
      <c r="G92" t="s">
        <v>19</v>
      </c>
      <c r="H92" t="s">
        <v>20</v>
      </c>
      <c r="I92" s="3">
        <v>2015</v>
      </c>
      <c r="J92" s="7">
        <v>424000000</v>
      </c>
      <c r="K92" t="s">
        <v>287</v>
      </c>
      <c r="L92" s="3">
        <f>Q2_Table[[#This Row],[Year Joined]]-Q2_Table[[#This Row],[Year Founded]]</f>
        <v>6</v>
      </c>
    </row>
    <row r="93" spans="1:12" x14ac:dyDescent="0.2">
      <c r="A93" t="s">
        <v>276</v>
      </c>
      <c r="B93" s="2">
        <v>7000000000</v>
      </c>
      <c r="C93" s="1">
        <v>44055</v>
      </c>
      <c r="D93" s="3" t="str">
        <f>TEXT(Q2_Table[[#This Row],[Date Joined]],"yyyy")</f>
        <v>2020</v>
      </c>
      <c r="E93" t="s">
        <v>11</v>
      </c>
      <c r="F93" t="s">
        <v>277</v>
      </c>
      <c r="G93" t="s">
        <v>19</v>
      </c>
      <c r="H93" t="s">
        <v>20</v>
      </c>
      <c r="I93" s="3">
        <v>2015</v>
      </c>
      <c r="J93" s="7">
        <v>583000000</v>
      </c>
      <c r="K93" t="s">
        <v>278</v>
      </c>
      <c r="L93" s="3">
        <f>Q2_Table[[#This Row],[Year Joined]]-Q2_Table[[#This Row],[Year Founded]]</f>
        <v>5</v>
      </c>
    </row>
    <row r="94" spans="1:12" x14ac:dyDescent="0.2">
      <c r="A94" t="s">
        <v>256</v>
      </c>
      <c r="B94" s="2">
        <v>7000000000</v>
      </c>
      <c r="C94" s="1">
        <v>43598</v>
      </c>
      <c r="D94" s="3" t="str">
        <f>TEXT(Q2_Table[[#This Row],[Date Joined]],"yyyy")</f>
        <v>2019</v>
      </c>
      <c r="E94" t="s">
        <v>49</v>
      </c>
      <c r="F94" t="s">
        <v>257</v>
      </c>
      <c r="G94" t="s">
        <v>19</v>
      </c>
      <c r="H94" t="s">
        <v>20</v>
      </c>
      <c r="I94" s="3">
        <v>2011</v>
      </c>
      <c r="J94" s="7">
        <v>2000000000</v>
      </c>
      <c r="K94" t="s">
        <v>258</v>
      </c>
      <c r="L94" s="3">
        <f>Q2_Table[[#This Row],[Year Joined]]-Q2_Table[[#This Row],[Year Founded]]</f>
        <v>8</v>
      </c>
    </row>
    <row r="95" spans="1:12" x14ac:dyDescent="0.2">
      <c r="A95" t="s">
        <v>254</v>
      </c>
      <c r="B95" s="2">
        <v>7000000000</v>
      </c>
      <c r="C95" s="1">
        <v>42543</v>
      </c>
      <c r="D95" s="3" t="str">
        <f>TEXT(Q2_Table[[#This Row],[Date Joined]],"yyyy")</f>
        <v>2016</v>
      </c>
      <c r="E95" t="s">
        <v>213</v>
      </c>
      <c r="F95" t="s">
        <v>12</v>
      </c>
      <c r="G95" t="s">
        <v>13</v>
      </c>
      <c r="H95" t="s">
        <v>14</v>
      </c>
      <c r="I95" s="3">
        <v>2014</v>
      </c>
      <c r="J95" s="7">
        <v>1000000000</v>
      </c>
      <c r="K95" t="s">
        <v>255</v>
      </c>
      <c r="L95" s="3">
        <f>Q2_Table[[#This Row],[Year Joined]]-Q2_Table[[#This Row],[Year Founded]]</f>
        <v>2</v>
      </c>
    </row>
    <row r="96" spans="1:12" x14ac:dyDescent="0.2">
      <c r="A96" t="s">
        <v>252</v>
      </c>
      <c r="B96" s="2">
        <v>7000000000</v>
      </c>
      <c r="C96" s="1">
        <v>44013</v>
      </c>
      <c r="D96" s="3" t="str">
        <f>TEXT(Q2_Table[[#This Row],[Date Joined]],"yyyy")</f>
        <v>2020</v>
      </c>
      <c r="E96" t="s">
        <v>27</v>
      </c>
      <c r="F96" t="s">
        <v>219</v>
      </c>
      <c r="G96" t="s">
        <v>70</v>
      </c>
      <c r="H96" t="s">
        <v>14</v>
      </c>
      <c r="I96" s="3">
        <v>1998</v>
      </c>
      <c r="J96" s="7">
        <v>297000000</v>
      </c>
      <c r="K96" t="s">
        <v>253</v>
      </c>
      <c r="L96" s="3">
        <f>Q2_Table[[#This Row],[Year Joined]]-Q2_Table[[#This Row],[Year Founded]]</f>
        <v>22</v>
      </c>
    </row>
    <row r="97" spans="1:12" x14ac:dyDescent="0.2">
      <c r="A97" t="s">
        <v>264</v>
      </c>
      <c r="B97" s="2">
        <v>7000000000</v>
      </c>
      <c r="C97" s="1">
        <v>41939</v>
      </c>
      <c r="D97" s="3" t="str">
        <f>TEXT(Q2_Table[[#This Row],[Date Joined]],"yyyy")</f>
        <v>2014</v>
      </c>
      <c r="E97" t="s">
        <v>133</v>
      </c>
      <c r="F97" t="s">
        <v>69</v>
      </c>
      <c r="G97" t="s">
        <v>70</v>
      </c>
      <c r="H97" t="s">
        <v>14</v>
      </c>
      <c r="I97" s="3">
        <v>2010</v>
      </c>
      <c r="J97" s="7">
        <v>4000000000</v>
      </c>
      <c r="K97" t="s">
        <v>265</v>
      </c>
      <c r="L97" s="3">
        <f>Q2_Table[[#This Row],[Year Joined]]-Q2_Table[[#This Row],[Year Founded]]</f>
        <v>4</v>
      </c>
    </row>
    <row r="98" spans="1:12" x14ac:dyDescent="0.2">
      <c r="A98" t="s">
        <v>266</v>
      </c>
      <c r="B98" s="2">
        <v>7000000000</v>
      </c>
      <c r="C98" s="1">
        <v>44047</v>
      </c>
      <c r="D98" s="3" t="str">
        <f>TEXT(Q2_Table[[#This Row],[Date Joined]],"yyyy")</f>
        <v>2020</v>
      </c>
      <c r="E98" t="s">
        <v>36</v>
      </c>
      <c r="F98" t="s">
        <v>28</v>
      </c>
      <c r="G98" t="s">
        <v>19</v>
      </c>
      <c r="H98" t="s">
        <v>20</v>
      </c>
      <c r="I98" s="3">
        <v>2017</v>
      </c>
      <c r="J98" s="7">
        <v>447000000</v>
      </c>
      <c r="K98" t="s">
        <v>267</v>
      </c>
      <c r="L98" s="3">
        <f>Q2_Table[[#This Row],[Year Joined]]-Q2_Table[[#This Row],[Year Founded]]</f>
        <v>3</v>
      </c>
    </row>
    <row r="99" spans="1:12" x14ac:dyDescent="0.2">
      <c r="A99" t="s">
        <v>290</v>
      </c>
      <c r="B99" s="2">
        <v>7000000000</v>
      </c>
      <c r="C99" s="1">
        <v>44039</v>
      </c>
      <c r="D99" s="3" t="str">
        <f>TEXT(Q2_Table[[#This Row],[Date Joined]],"yyyy")</f>
        <v>2020</v>
      </c>
      <c r="E99" t="s">
        <v>97</v>
      </c>
      <c r="F99" t="s">
        <v>101</v>
      </c>
      <c r="G99" t="s">
        <v>19</v>
      </c>
      <c r="H99" t="s">
        <v>20</v>
      </c>
      <c r="I99" s="3">
        <v>2017</v>
      </c>
      <c r="J99" s="7">
        <v>1000000000</v>
      </c>
      <c r="K99" t="s">
        <v>291</v>
      </c>
      <c r="L99" s="3">
        <f>Q2_Table[[#This Row],[Year Joined]]-Q2_Table[[#This Row],[Year Founded]]</f>
        <v>3</v>
      </c>
    </row>
    <row r="100" spans="1:12" x14ac:dyDescent="0.2">
      <c r="A100" t="s">
        <v>274</v>
      </c>
      <c r="B100" s="2">
        <v>7000000000</v>
      </c>
      <c r="C100" s="1">
        <v>43682</v>
      </c>
      <c r="D100" s="3" t="str">
        <f>TEXT(Q2_Table[[#This Row],[Date Joined]],"yyyy")</f>
        <v>2019</v>
      </c>
      <c r="E100" t="s">
        <v>11</v>
      </c>
      <c r="F100" t="s">
        <v>28</v>
      </c>
      <c r="G100" t="s">
        <v>19</v>
      </c>
      <c r="H100" t="s">
        <v>20</v>
      </c>
      <c r="I100" s="3">
        <v>2018</v>
      </c>
      <c r="J100" s="7">
        <v>603000000</v>
      </c>
      <c r="K100" t="s">
        <v>275</v>
      </c>
      <c r="L100" s="3">
        <f>Q2_Table[[#This Row],[Year Joined]]-Q2_Table[[#This Row],[Year Founded]]</f>
        <v>1</v>
      </c>
    </row>
    <row r="101" spans="1:12" x14ac:dyDescent="0.2">
      <c r="A101" t="s">
        <v>270</v>
      </c>
      <c r="B101" s="2">
        <v>7000000000</v>
      </c>
      <c r="C101" s="1">
        <v>43443</v>
      </c>
      <c r="D101" s="3" t="str">
        <f>TEXT(Q2_Table[[#This Row],[Date Joined]],"yyyy")</f>
        <v>2018</v>
      </c>
      <c r="E101" t="s">
        <v>27</v>
      </c>
      <c r="F101" t="s">
        <v>189</v>
      </c>
      <c r="G101" t="s">
        <v>190</v>
      </c>
      <c r="H101" t="s">
        <v>14</v>
      </c>
      <c r="I101" s="3">
        <v>2013</v>
      </c>
      <c r="J101" s="7">
        <v>844000000</v>
      </c>
      <c r="K101" t="s">
        <v>271</v>
      </c>
      <c r="L101" s="3">
        <f>Q2_Table[[#This Row],[Year Joined]]-Q2_Table[[#This Row],[Year Founded]]</f>
        <v>5</v>
      </c>
    </row>
    <row r="102" spans="1:12" x14ac:dyDescent="0.2">
      <c r="A102" t="s">
        <v>279</v>
      </c>
      <c r="B102" s="2">
        <v>7000000000</v>
      </c>
      <c r="C102" s="1">
        <v>43412</v>
      </c>
      <c r="D102" s="3" t="str">
        <f>TEXT(Q2_Table[[#This Row],[Date Joined]],"yyyy")</f>
        <v>2018</v>
      </c>
      <c r="E102" t="s">
        <v>156</v>
      </c>
      <c r="F102" t="s">
        <v>277</v>
      </c>
      <c r="G102" t="s">
        <v>19</v>
      </c>
      <c r="H102" t="s">
        <v>20</v>
      </c>
      <c r="I102" s="3">
        <v>2015</v>
      </c>
      <c r="J102" s="7">
        <v>912000000</v>
      </c>
      <c r="K102" t="s">
        <v>280</v>
      </c>
      <c r="L102" s="3">
        <f>Q2_Table[[#This Row],[Year Joined]]-Q2_Table[[#This Row],[Year Founded]]</f>
        <v>3</v>
      </c>
    </row>
    <row r="103" spans="1:12" x14ac:dyDescent="0.2">
      <c r="A103" t="s">
        <v>272</v>
      </c>
      <c r="B103" s="2">
        <v>7000000000</v>
      </c>
      <c r="C103" s="1">
        <v>43117</v>
      </c>
      <c r="D103" s="3" t="str">
        <f>TEXT(Q2_Table[[#This Row],[Date Joined]],"yyyy")</f>
        <v>2018</v>
      </c>
      <c r="E103" t="s">
        <v>23</v>
      </c>
      <c r="F103" t="s">
        <v>12</v>
      </c>
      <c r="G103" t="s">
        <v>13</v>
      </c>
      <c r="H103" t="s">
        <v>14</v>
      </c>
      <c r="I103" s="3">
        <v>2011</v>
      </c>
      <c r="J103" s="7">
        <v>2000000000</v>
      </c>
      <c r="K103" t="s">
        <v>273</v>
      </c>
      <c r="L103" s="3">
        <f>Q2_Table[[#This Row],[Year Joined]]-Q2_Table[[#This Row],[Year Founded]]</f>
        <v>7</v>
      </c>
    </row>
    <row r="104" spans="1:12" x14ac:dyDescent="0.2">
      <c r="A104" t="s">
        <v>303</v>
      </c>
      <c r="B104" s="2">
        <v>6000000000</v>
      </c>
      <c r="C104" s="1">
        <v>43549</v>
      </c>
      <c r="D104" s="3" t="str">
        <f>TEXT(Q2_Table[[#This Row],[Date Joined]],"yyyy")</f>
        <v>2019</v>
      </c>
      <c r="E104" t="s">
        <v>27</v>
      </c>
      <c r="F104" t="s">
        <v>304</v>
      </c>
      <c r="G104" t="s">
        <v>38</v>
      </c>
      <c r="H104" t="s">
        <v>39</v>
      </c>
      <c r="I104" s="3">
        <v>2015</v>
      </c>
      <c r="J104" s="7">
        <v>802000000</v>
      </c>
      <c r="K104" t="s">
        <v>305</v>
      </c>
      <c r="L104" s="3">
        <f>Q2_Table[[#This Row],[Year Joined]]-Q2_Table[[#This Row],[Year Founded]]</f>
        <v>4</v>
      </c>
    </row>
    <row r="105" spans="1:12" x14ac:dyDescent="0.2">
      <c r="A105" t="s">
        <v>323</v>
      </c>
      <c r="B105" s="2">
        <v>6000000000</v>
      </c>
      <c r="C105" s="1">
        <v>44334</v>
      </c>
      <c r="D105" s="3" t="str">
        <f>TEXT(Q2_Table[[#This Row],[Date Joined]],"yyyy")</f>
        <v>2021</v>
      </c>
      <c r="E105" t="s">
        <v>23</v>
      </c>
      <c r="F105" t="s">
        <v>315</v>
      </c>
      <c r="G105" t="s">
        <v>316</v>
      </c>
      <c r="H105" t="s">
        <v>33</v>
      </c>
      <c r="I105" s="3">
        <v>2014</v>
      </c>
      <c r="J105" s="7">
        <v>1000000000</v>
      </c>
      <c r="K105" t="s">
        <v>324</v>
      </c>
      <c r="L105" s="3">
        <f>Q2_Table[[#This Row],[Year Joined]]-Q2_Table[[#This Row],[Year Founded]]</f>
        <v>7</v>
      </c>
    </row>
    <row r="106" spans="1:12" x14ac:dyDescent="0.2">
      <c r="A106" t="s">
        <v>349</v>
      </c>
      <c r="B106" s="2">
        <v>6000000000</v>
      </c>
      <c r="C106" s="1">
        <v>44300</v>
      </c>
      <c r="D106" s="3" t="str">
        <f>TEXT(Q2_Table[[#This Row],[Date Joined]],"yyyy")</f>
        <v>2021</v>
      </c>
      <c r="E106" t="s">
        <v>36</v>
      </c>
      <c r="F106" t="s">
        <v>28</v>
      </c>
      <c r="G106" t="s">
        <v>19</v>
      </c>
      <c r="H106" t="s">
        <v>20</v>
      </c>
      <c r="I106" s="3">
        <v>2012</v>
      </c>
      <c r="J106" s="7">
        <v>412000000</v>
      </c>
      <c r="K106" t="s">
        <v>350</v>
      </c>
      <c r="L106" s="3">
        <f>Q2_Table[[#This Row],[Year Joined]]-Q2_Table[[#This Row],[Year Founded]]</f>
        <v>9</v>
      </c>
    </row>
    <row r="107" spans="1:12" x14ac:dyDescent="0.2">
      <c r="A107" t="s">
        <v>351</v>
      </c>
      <c r="B107" s="2">
        <v>6000000000</v>
      </c>
      <c r="C107" s="1">
        <v>44145</v>
      </c>
      <c r="D107" s="3" t="str">
        <f>TEXT(Q2_Table[[#This Row],[Date Joined]],"yyyy")</f>
        <v>2020</v>
      </c>
      <c r="E107" t="s">
        <v>27</v>
      </c>
      <c r="F107" t="s">
        <v>101</v>
      </c>
      <c r="G107" t="s">
        <v>19</v>
      </c>
      <c r="H107" t="s">
        <v>20</v>
      </c>
      <c r="I107" s="3">
        <v>2018</v>
      </c>
      <c r="J107" s="7">
        <v>405000000</v>
      </c>
      <c r="K107" t="s">
        <v>352</v>
      </c>
      <c r="L107" s="3">
        <f>Q2_Table[[#This Row],[Year Joined]]-Q2_Table[[#This Row],[Year Founded]]</f>
        <v>2</v>
      </c>
    </row>
    <row r="108" spans="1:12" x14ac:dyDescent="0.2">
      <c r="A108" t="s">
        <v>292</v>
      </c>
      <c r="B108" s="2">
        <v>6000000000</v>
      </c>
      <c r="C108" s="1">
        <v>44336</v>
      </c>
      <c r="D108" s="3" t="str">
        <f>TEXT(Q2_Table[[#This Row],[Date Joined]],"yyyy")</f>
        <v>2021</v>
      </c>
      <c r="E108" t="s">
        <v>17</v>
      </c>
      <c r="F108" t="s">
        <v>293</v>
      </c>
      <c r="G108" t="s">
        <v>19</v>
      </c>
      <c r="H108" t="s">
        <v>20</v>
      </c>
      <c r="I108" s="3">
        <v>2020</v>
      </c>
      <c r="J108" s="7">
        <v>645000000</v>
      </c>
      <c r="K108" t="s">
        <v>294</v>
      </c>
      <c r="L108" s="3">
        <f>Q2_Table[[#This Row],[Year Joined]]-Q2_Table[[#This Row],[Year Founded]]</f>
        <v>1</v>
      </c>
    </row>
    <row r="109" spans="1:12" x14ac:dyDescent="0.2">
      <c r="A109" t="s">
        <v>325</v>
      </c>
      <c r="B109" s="2">
        <v>6000000000</v>
      </c>
      <c r="C109" s="1">
        <v>44175</v>
      </c>
      <c r="D109" s="3" t="str">
        <f>TEXT(Q2_Table[[#This Row],[Date Joined]],"yyyy")</f>
        <v>2020</v>
      </c>
      <c r="E109" t="s">
        <v>97</v>
      </c>
      <c r="F109" t="s">
        <v>326</v>
      </c>
      <c r="G109" t="s">
        <v>19</v>
      </c>
      <c r="H109" t="s">
        <v>20</v>
      </c>
      <c r="I109" s="3">
        <v>2017</v>
      </c>
      <c r="J109" s="7">
        <v>891000000</v>
      </c>
      <c r="K109" t="s">
        <v>327</v>
      </c>
      <c r="L109" s="3">
        <f>Q2_Table[[#This Row],[Year Joined]]-Q2_Table[[#This Row],[Year Founded]]</f>
        <v>3</v>
      </c>
    </row>
    <row r="110" spans="1:12" x14ac:dyDescent="0.2">
      <c r="A110" t="s">
        <v>328</v>
      </c>
      <c r="B110" s="2">
        <v>6000000000</v>
      </c>
      <c r="C110" s="1">
        <v>43675</v>
      </c>
      <c r="D110" s="3" t="str">
        <f>TEXT(Q2_Table[[#This Row],[Date Joined]],"yyyy")</f>
        <v>2019</v>
      </c>
      <c r="E110" t="s">
        <v>11</v>
      </c>
      <c r="F110" t="s">
        <v>160</v>
      </c>
      <c r="G110" t="s">
        <v>19</v>
      </c>
      <c r="H110" t="s">
        <v>20</v>
      </c>
      <c r="I110" s="3">
        <v>2012</v>
      </c>
      <c r="J110" s="7">
        <v>1000000000</v>
      </c>
      <c r="K110" t="s">
        <v>329</v>
      </c>
      <c r="L110" s="3">
        <f>Q2_Table[[#This Row],[Year Joined]]-Q2_Table[[#This Row],[Year Founded]]</f>
        <v>7</v>
      </c>
    </row>
    <row r="111" spans="1:12" x14ac:dyDescent="0.2">
      <c r="A111" t="s">
        <v>306</v>
      </c>
      <c r="B111" s="2">
        <v>6000000000</v>
      </c>
      <c r="C111" s="1">
        <v>44307</v>
      </c>
      <c r="D111" s="3" t="str">
        <f>TEXT(Q2_Table[[#This Row],[Date Joined]],"yyyy")</f>
        <v>2021</v>
      </c>
      <c r="E111" t="s">
        <v>27</v>
      </c>
      <c r="F111" t="s">
        <v>28</v>
      </c>
      <c r="G111" t="s">
        <v>19</v>
      </c>
      <c r="H111" t="s">
        <v>20</v>
      </c>
      <c r="I111" s="3">
        <v>2018</v>
      </c>
      <c r="J111" s="7">
        <v>629000000</v>
      </c>
      <c r="K111" t="s">
        <v>307</v>
      </c>
      <c r="L111" s="3">
        <f>Q2_Table[[#This Row],[Year Joined]]-Q2_Table[[#This Row],[Year Founded]]</f>
        <v>3</v>
      </c>
    </row>
    <row r="112" spans="1:12" x14ac:dyDescent="0.2">
      <c r="A112" t="s">
        <v>314</v>
      </c>
      <c r="B112" s="2">
        <v>6000000000</v>
      </c>
      <c r="C112" s="1">
        <v>43543</v>
      </c>
      <c r="D112" s="3" t="str">
        <f>TEXT(Q2_Table[[#This Row],[Date Joined]],"yyyy")</f>
        <v>2019</v>
      </c>
      <c r="E112" t="s">
        <v>97</v>
      </c>
      <c r="F112" t="s">
        <v>315</v>
      </c>
      <c r="G112" t="s">
        <v>316</v>
      </c>
      <c r="H112" t="s">
        <v>33</v>
      </c>
      <c r="I112" s="3">
        <v>2013</v>
      </c>
      <c r="J112" s="7">
        <v>815000000</v>
      </c>
      <c r="K112" t="s">
        <v>317</v>
      </c>
      <c r="L112" s="3">
        <f>Q2_Table[[#This Row],[Year Joined]]-Q2_Table[[#This Row],[Year Founded]]</f>
        <v>6</v>
      </c>
    </row>
    <row r="113" spans="1:12" x14ac:dyDescent="0.2">
      <c r="A113" t="s">
        <v>295</v>
      </c>
      <c r="B113" s="2">
        <v>6000000000</v>
      </c>
      <c r="C113" s="1">
        <v>43143</v>
      </c>
      <c r="D113" s="3" t="str">
        <f>TEXT(Q2_Table[[#This Row],[Date Joined]],"yyyy")</f>
        <v>2018</v>
      </c>
      <c r="E113" t="s">
        <v>49</v>
      </c>
      <c r="F113" t="s">
        <v>12</v>
      </c>
      <c r="G113" t="s">
        <v>13</v>
      </c>
      <c r="H113" t="s">
        <v>14</v>
      </c>
      <c r="I113" s="3">
        <v>1999</v>
      </c>
      <c r="J113" s="7">
        <v>2000000000</v>
      </c>
      <c r="K113" t="s">
        <v>296</v>
      </c>
      <c r="L113" s="3">
        <f>Q2_Table[[#This Row],[Year Joined]]-Q2_Table[[#This Row],[Year Founded]]</f>
        <v>19</v>
      </c>
    </row>
    <row r="114" spans="1:12" x14ac:dyDescent="0.2">
      <c r="A114" t="s">
        <v>318</v>
      </c>
      <c r="B114" s="2">
        <v>6000000000</v>
      </c>
      <c r="C114" s="1">
        <v>44012</v>
      </c>
      <c r="D114" s="3" t="str">
        <f>TEXT(Q2_Table[[#This Row],[Date Joined]],"yyyy")</f>
        <v>2020</v>
      </c>
      <c r="E114" t="s">
        <v>52</v>
      </c>
      <c r="F114" t="s">
        <v>319</v>
      </c>
      <c r="G114" t="s">
        <v>19</v>
      </c>
      <c r="H114" t="s">
        <v>20</v>
      </c>
      <c r="I114" s="3">
        <v>2012</v>
      </c>
      <c r="J114" s="7">
        <v>728000000</v>
      </c>
      <c r="K114" t="s">
        <v>320</v>
      </c>
      <c r="L114" s="3">
        <f>Q2_Table[[#This Row],[Year Joined]]-Q2_Table[[#This Row],[Year Founded]]</f>
        <v>8</v>
      </c>
    </row>
    <row r="115" spans="1:12" x14ac:dyDescent="0.2">
      <c r="A115" t="s">
        <v>344</v>
      </c>
      <c r="B115" s="2">
        <v>6000000000</v>
      </c>
      <c r="C115" s="1">
        <v>44202</v>
      </c>
      <c r="D115" s="3" t="str">
        <f>TEXT(Q2_Table[[#This Row],[Date Joined]],"yyyy")</f>
        <v>2021</v>
      </c>
      <c r="E115" t="s">
        <v>97</v>
      </c>
      <c r="F115" t="s">
        <v>28</v>
      </c>
      <c r="G115" t="s">
        <v>19</v>
      </c>
      <c r="H115" t="s">
        <v>20</v>
      </c>
      <c r="I115" s="3">
        <v>2015</v>
      </c>
      <c r="J115" s="7">
        <v>826000000</v>
      </c>
      <c r="K115" t="s">
        <v>345</v>
      </c>
      <c r="L115" s="3">
        <f>Q2_Table[[#This Row],[Year Joined]]-Q2_Table[[#This Row],[Year Founded]]</f>
        <v>6</v>
      </c>
    </row>
    <row r="116" spans="1:12" x14ac:dyDescent="0.2">
      <c r="A116" t="s">
        <v>353</v>
      </c>
      <c r="B116" s="2">
        <v>6000000000</v>
      </c>
      <c r="C116" s="1">
        <v>44404</v>
      </c>
      <c r="D116" s="3" t="str">
        <f>TEXT(Q2_Table[[#This Row],[Date Joined]],"yyyy")</f>
        <v>2021</v>
      </c>
      <c r="E116" t="s">
        <v>27</v>
      </c>
      <c r="F116" t="s">
        <v>101</v>
      </c>
      <c r="G116" t="s">
        <v>19</v>
      </c>
      <c r="H116" t="s">
        <v>20</v>
      </c>
      <c r="I116" s="3">
        <v>2013</v>
      </c>
      <c r="J116" s="7">
        <v>729000000</v>
      </c>
      <c r="K116" t="s">
        <v>354</v>
      </c>
      <c r="L116" s="3">
        <f>Q2_Table[[#This Row],[Year Joined]]-Q2_Table[[#This Row],[Year Founded]]</f>
        <v>8</v>
      </c>
    </row>
    <row r="117" spans="1:12" x14ac:dyDescent="0.2">
      <c r="A117" t="s">
        <v>342</v>
      </c>
      <c r="B117" s="2">
        <v>6000000000</v>
      </c>
      <c r="C117" s="1">
        <v>42467</v>
      </c>
      <c r="D117" s="3" t="str">
        <f>TEXT(Q2_Table[[#This Row],[Date Joined]],"yyyy")</f>
        <v>2016</v>
      </c>
      <c r="E117" t="s">
        <v>23</v>
      </c>
      <c r="F117" t="s">
        <v>12</v>
      </c>
      <c r="G117" t="s">
        <v>13</v>
      </c>
      <c r="H117" t="s">
        <v>14</v>
      </c>
      <c r="I117" s="3">
        <v>2001</v>
      </c>
      <c r="J117" s="7">
        <v>1000000000</v>
      </c>
      <c r="K117" t="s">
        <v>343</v>
      </c>
      <c r="L117" s="3">
        <f>Q2_Table[[#This Row],[Year Joined]]-Q2_Table[[#This Row],[Year Founded]]</f>
        <v>15</v>
      </c>
    </row>
    <row r="118" spans="1:12" x14ac:dyDescent="0.2">
      <c r="A118" t="s">
        <v>346</v>
      </c>
      <c r="B118" s="2">
        <v>6000000000</v>
      </c>
      <c r="C118" s="1">
        <v>44068</v>
      </c>
      <c r="D118" s="3" t="str">
        <f>TEXT(Q2_Table[[#This Row],[Date Joined]],"yyyy")</f>
        <v>2020</v>
      </c>
      <c r="E118" t="s">
        <v>97</v>
      </c>
      <c r="F118" t="s">
        <v>347</v>
      </c>
      <c r="G118" t="s">
        <v>19</v>
      </c>
      <c r="H118" t="s">
        <v>20</v>
      </c>
      <c r="I118" s="3">
        <v>2015</v>
      </c>
      <c r="J118" s="7">
        <v>910000000</v>
      </c>
      <c r="K118" t="s">
        <v>348</v>
      </c>
      <c r="L118" s="3">
        <f>Q2_Table[[#This Row],[Year Joined]]-Q2_Table[[#This Row],[Year Founded]]</f>
        <v>5</v>
      </c>
    </row>
    <row r="119" spans="1:12" x14ac:dyDescent="0.2">
      <c r="A119" t="s">
        <v>308</v>
      </c>
      <c r="B119" s="2">
        <v>6000000000</v>
      </c>
      <c r="C119" s="1">
        <v>44202</v>
      </c>
      <c r="D119" s="3" t="str">
        <f>TEXT(Q2_Table[[#This Row],[Date Joined]],"yyyy")</f>
        <v>2021</v>
      </c>
      <c r="E119" t="s">
        <v>27</v>
      </c>
      <c r="F119" t="s">
        <v>309</v>
      </c>
      <c r="G119" t="s">
        <v>310</v>
      </c>
      <c r="H119" t="s">
        <v>33</v>
      </c>
      <c r="I119" s="3">
        <v>2011</v>
      </c>
      <c r="J119" s="7">
        <v>448000000</v>
      </c>
      <c r="K119" t="s">
        <v>311</v>
      </c>
      <c r="L119" s="3">
        <f>Q2_Table[[#This Row],[Year Joined]]-Q2_Table[[#This Row],[Year Founded]]</f>
        <v>10</v>
      </c>
    </row>
    <row r="120" spans="1:12" x14ac:dyDescent="0.2">
      <c r="A120" t="s">
        <v>312</v>
      </c>
      <c r="B120" s="2">
        <v>6000000000</v>
      </c>
      <c r="C120" s="1">
        <v>44082</v>
      </c>
      <c r="D120" s="3" t="str">
        <f>TEXT(Q2_Table[[#This Row],[Date Joined]],"yyyy")</f>
        <v>2020</v>
      </c>
      <c r="E120" t="s">
        <v>27</v>
      </c>
      <c r="F120" t="s">
        <v>309</v>
      </c>
      <c r="G120" t="s">
        <v>310</v>
      </c>
      <c r="H120" t="s">
        <v>33</v>
      </c>
      <c r="I120" s="3">
        <v>2004</v>
      </c>
      <c r="J120" s="7">
        <v>928000000</v>
      </c>
      <c r="K120" t="s">
        <v>313</v>
      </c>
      <c r="L120" s="3">
        <f>Q2_Table[[#This Row],[Year Joined]]-Q2_Table[[#This Row],[Year Founded]]</f>
        <v>16</v>
      </c>
    </row>
    <row r="121" spans="1:12" x14ac:dyDescent="0.2">
      <c r="A121" t="s">
        <v>330</v>
      </c>
      <c r="B121" s="2">
        <v>6000000000</v>
      </c>
      <c r="C121" s="1">
        <v>44215</v>
      </c>
      <c r="D121" s="3" t="str">
        <f>TEXT(Q2_Table[[#This Row],[Date Joined]],"yyyy")</f>
        <v>2021</v>
      </c>
      <c r="E121" t="s">
        <v>36</v>
      </c>
      <c r="F121" t="s">
        <v>148</v>
      </c>
      <c r="G121" t="s">
        <v>149</v>
      </c>
      <c r="H121" t="s">
        <v>33</v>
      </c>
      <c r="I121" s="3">
        <v>2015</v>
      </c>
      <c r="J121" s="7">
        <v>524000000</v>
      </c>
      <c r="K121" t="s">
        <v>331</v>
      </c>
      <c r="L121" s="3">
        <f>Q2_Table[[#This Row],[Year Joined]]-Q2_Table[[#This Row],[Year Founded]]</f>
        <v>6</v>
      </c>
    </row>
    <row r="122" spans="1:12" x14ac:dyDescent="0.2">
      <c r="A122" t="s">
        <v>321</v>
      </c>
      <c r="B122" s="2">
        <v>6000000000</v>
      </c>
      <c r="C122" s="1">
        <v>43993</v>
      </c>
      <c r="D122" s="3" t="str">
        <f>TEXT(Q2_Table[[#This Row],[Date Joined]],"yyyy")</f>
        <v>2020</v>
      </c>
      <c r="E122" t="s">
        <v>36</v>
      </c>
      <c r="F122" t="s">
        <v>28</v>
      </c>
      <c r="G122" t="s">
        <v>19</v>
      </c>
      <c r="H122" t="s">
        <v>20</v>
      </c>
      <c r="I122" s="3">
        <v>2014</v>
      </c>
      <c r="J122" s="7">
        <v>433000000</v>
      </c>
      <c r="K122" t="s">
        <v>322</v>
      </c>
      <c r="L122" s="3">
        <f>Q2_Table[[#This Row],[Year Joined]]-Q2_Table[[#This Row],[Year Founded]]</f>
        <v>6</v>
      </c>
    </row>
    <row r="123" spans="1:12" x14ac:dyDescent="0.2">
      <c r="A123" t="s">
        <v>332</v>
      </c>
      <c r="B123" s="2">
        <v>6000000000</v>
      </c>
      <c r="C123" s="1">
        <v>44609</v>
      </c>
      <c r="D123" s="3" t="str">
        <f>TEXT(Q2_Table[[#This Row],[Date Joined]],"yyyy")</f>
        <v>2022</v>
      </c>
      <c r="E123" t="s">
        <v>46</v>
      </c>
      <c r="F123" t="s">
        <v>333</v>
      </c>
      <c r="G123" t="s">
        <v>334</v>
      </c>
      <c r="H123" t="s">
        <v>33</v>
      </c>
      <c r="I123" s="3">
        <v>2005</v>
      </c>
      <c r="J123" s="7">
        <v>803000000</v>
      </c>
      <c r="K123" t="s">
        <v>335</v>
      </c>
      <c r="L123" s="3">
        <f>Q2_Table[[#This Row],[Year Joined]]-Q2_Table[[#This Row],[Year Founded]]</f>
        <v>17</v>
      </c>
    </row>
    <row r="124" spans="1:12" x14ac:dyDescent="0.2">
      <c r="A124" t="s">
        <v>300</v>
      </c>
      <c r="B124" s="2">
        <v>6000000000</v>
      </c>
      <c r="C124" s="1">
        <v>43990</v>
      </c>
      <c r="D124" s="3" t="str">
        <f>TEXT(Q2_Table[[#This Row],[Date Joined]],"yyyy")</f>
        <v>2020</v>
      </c>
      <c r="E124" t="s">
        <v>133</v>
      </c>
      <c r="F124" t="s">
        <v>301</v>
      </c>
      <c r="G124" t="s">
        <v>13</v>
      </c>
      <c r="H124" t="s">
        <v>14</v>
      </c>
      <c r="I124" s="3">
        <v>2018</v>
      </c>
      <c r="J124" s="7">
        <v>3000000000</v>
      </c>
      <c r="K124" t="s">
        <v>302</v>
      </c>
      <c r="L124" s="3">
        <f>Q2_Table[[#This Row],[Year Joined]]-Q2_Table[[#This Row],[Year Founded]]</f>
        <v>2</v>
      </c>
    </row>
    <row r="125" spans="1:12" x14ac:dyDescent="0.2">
      <c r="A125" t="s">
        <v>340</v>
      </c>
      <c r="B125" s="2">
        <v>6000000000</v>
      </c>
      <c r="C125" s="1">
        <v>43143</v>
      </c>
      <c r="D125" s="3" t="str">
        <f>TEXT(Q2_Table[[#This Row],[Date Joined]],"yyyy")</f>
        <v>2018</v>
      </c>
      <c r="E125" t="s">
        <v>27</v>
      </c>
      <c r="F125" t="s">
        <v>28</v>
      </c>
      <c r="G125" t="s">
        <v>19</v>
      </c>
      <c r="H125" t="s">
        <v>20</v>
      </c>
      <c r="I125" s="3">
        <v>2016</v>
      </c>
      <c r="J125" s="7">
        <v>587000000</v>
      </c>
      <c r="K125" t="s">
        <v>341</v>
      </c>
      <c r="L125" s="3">
        <f>Q2_Table[[#This Row],[Year Joined]]-Q2_Table[[#This Row],[Year Founded]]</f>
        <v>2</v>
      </c>
    </row>
    <row r="126" spans="1:12" x14ac:dyDescent="0.2">
      <c r="A126" t="s">
        <v>336</v>
      </c>
      <c r="B126" s="2">
        <v>6000000000</v>
      </c>
      <c r="C126" s="1">
        <v>40635</v>
      </c>
      <c r="D126" s="3" t="str">
        <f>TEXT(Q2_Table[[#This Row],[Date Joined]],"yyyy")</f>
        <v>2011</v>
      </c>
      <c r="E126" t="s">
        <v>36</v>
      </c>
      <c r="F126" t="s">
        <v>326</v>
      </c>
      <c r="G126" t="s">
        <v>19</v>
      </c>
      <c r="H126" t="s">
        <v>20</v>
      </c>
      <c r="I126" s="3">
        <v>1994</v>
      </c>
      <c r="J126" s="7">
        <v>1000000000</v>
      </c>
      <c r="K126" t="s">
        <v>337</v>
      </c>
      <c r="L126" s="3">
        <f>Q2_Table[[#This Row],[Year Joined]]-Q2_Table[[#This Row],[Year Founded]]</f>
        <v>17</v>
      </c>
    </row>
    <row r="127" spans="1:12" x14ac:dyDescent="0.2">
      <c r="A127" t="s">
        <v>297</v>
      </c>
      <c r="B127" s="2">
        <v>6000000000</v>
      </c>
      <c r="C127" s="1">
        <v>42269</v>
      </c>
      <c r="D127" s="3" t="str">
        <f>TEXT(Q2_Table[[#This Row],[Date Joined]],"yyyy")</f>
        <v>2015</v>
      </c>
      <c r="E127" t="s">
        <v>97</v>
      </c>
      <c r="F127" t="s">
        <v>298</v>
      </c>
      <c r="G127" t="s">
        <v>13</v>
      </c>
      <c r="H127" t="s">
        <v>14</v>
      </c>
      <c r="I127" s="3">
        <v>2010</v>
      </c>
      <c r="J127" s="7">
        <v>1000000000</v>
      </c>
      <c r="K127" t="s">
        <v>299</v>
      </c>
      <c r="L127" s="3">
        <f>Q2_Table[[#This Row],[Year Joined]]-Q2_Table[[#This Row],[Year Founded]]</f>
        <v>5</v>
      </c>
    </row>
    <row r="128" spans="1:12" x14ac:dyDescent="0.2">
      <c r="A128" t="s">
        <v>355</v>
      </c>
      <c r="B128" s="2">
        <v>6000000000</v>
      </c>
      <c r="C128" s="1">
        <v>44272</v>
      </c>
      <c r="D128" s="3" t="str">
        <f>TEXT(Q2_Table[[#This Row],[Date Joined]],"yyyy")</f>
        <v>2021</v>
      </c>
      <c r="E128" t="s">
        <v>201</v>
      </c>
      <c r="F128" t="s">
        <v>356</v>
      </c>
      <c r="G128" t="s">
        <v>357</v>
      </c>
      <c r="H128" t="s">
        <v>14</v>
      </c>
      <c r="I128" s="3">
        <v>2020</v>
      </c>
      <c r="J128" s="7">
        <v>600000000</v>
      </c>
      <c r="K128" t="s">
        <v>358</v>
      </c>
      <c r="L128" s="3">
        <f>Q2_Table[[#This Row],[Year Joined]]-Q2_Table[[#This Row],[Year Founded]]</f>
        <v>1</v>
      </c>
    </row>
    <row r="129" spans="1:12" x14ac:dyDescent="0.2">
      <c r="A129" t="s">
        <v>338</v>
      </c>
      <c r="B129" s="2">
        <v>6000000000</v>
      </c>
      <c r="C129" s="1">
        <v>44208</v>
      </c>
      <c r="D129" s="3" t="str">
        <f>TEXT(Q2_Table[[#This Row],[Date Joined]],"yyyy")</f>
        <v>2021</v>
      </c>
      <c r="E129" t="s">
        <v>36</v>
      </c>
      <c r="F129" t="s">
        <v>198</v>
      </c>
      <c r="G129" t="s">
        <v>19</v>
      </c>
      <c r="H129" t="s">
        <v>20</v>
      </c>
      <c r="I129" s="3">
        <v>2013</v>
      </c>
      <c r="J129" s="7">
        <v>415000000</v>
      </c>
      <c r="K129" t="s">
        <v>339</v>
      </c>
      <c r="L129" s="3">
        <f>Q2_Table[[#This Row],[Year Joined]]-Q2_Table[[#This Row],[Year Founded]]</f>
        <v>8</v>
      </c>
    </row>
    <row r="130" spans="1:12" x14ac:dyDescent="0.2">
      <c r="A130" t="s">
        <v>415</v>
      </c>
      <c r="B130" s="2">
        <v>5000000000</v>
      </c>
      <c r="C130" s="1">
        <v>44285</v>
      </c>
      <c r="D130" s="3" t="str">
        <f>TEXT(Q2_Table[[#This Row],[Date Joined]],"yyyy")</f>
        <v>2021</v>
      </c>
      <c r="E130" t="s">
        <v>11</v>
      </c>
      <c r="F130" t="s">
        <v>28</v>
      </c>
      <c r="G130" t="s">
        <v>19</v>
      </c>
      <c r="H130" t="s">
        <v>20</v>
      </c>
      <c r="I130" s="3">
        <v>2013</v>
      </c>
      <c r="J130" s="7">
        <v>426000000</v>
      </c>
      <c r="K130" t="s">
        <v>416</v>
      </c>
      <c r="L130" s="3">
        <f>Q2_Table[[#This Row],[Year Joined]]-Q2_Table[[#This Row],[Year Founded]]</f>
        <v>8</v>
      </c>
    </row>
    <row r="131" spans="1:12" x14ac:dyDescent="0.2">
      <c r="A131" t="s">
        <v>387</v>
      </c>
      <c r="B131" s="2">
        <v>5000000000</v>
      </c>
      <c r="C131" s="1">
        <v>43719</v>
      </c>
      <c r="D131" s="3" t="str">
        <f>TEXT(Q2_Table[[#This Row],[Date Joined]],"yyyy")</f>
        <v>2019</v>
      </c>
      <c r="E131" t="s">
        <v>11</v>
      </c>
      <c r="F131" t="s">
        <v>388</v>
      </c>
      <c r="G131" t="s">
        <v>19</v>
      </c>
      <c r="H131" t="s">
        <v>20</v>
      </c>
      <c r="I131" s="3">
        <v>2017</v>
      </c>
      <c r="J131" s="7">
        <v>691000000</v>
      </c>
      <c r="K131" t="s">
        <v>389</v>
      </c>
      <c r="L131" s="3">
        <f>Q2_Table[[#This Row],[Year Joined]]-Q2_Table[[#This Row],[Year Founded]]</f>
        <v>2</v>
      </c>
    </row>
    <row r="132" spans="1:12" x14ac:dyDescent="0.2">
      <c r="A132" t="s">
        <v>396</v>
      </c>
      <c r="B132" s="2">
        <v>5000000000</v>
      </c>
      <c r="C132" s="1">
        <v>44252</v>
      </c>
      <c r="D132" s="3" t="str">
        <f>TEXT(Q2_Table[[#This Row],[Date Joined]],"yyyy")</f>
        <v>2021</v>
      </c>
      <c r="E132" t="s">
        <v>36</v>
      </c>
      <c r="F132" t="s">
        <v>28</v>
      </c>
      <c r="G132" t="s">
        <v>19</v>
      </c>
      <c r="H132" t="s">
        <v>20</v>
      </c>
      <c r="I132" s="3">
        <v>2013</v>
      </c>
      <c r="J132" s="7">
        <v>567000000</v>
      </c>
      <c r="K132" t="s">
        <v>397</v>
      </c>
      <c r="L132" s="3">
        <f>Q2_Table[[#This Row],[Year Joined]]-Q2_Table[[#This Row],[Year Founded]]</f>
        <v>8</v>
      </c>
    </row>
    <row r="133" spans="1:12" x14ac:dyDescent="0.2">
      <c r="A133" t="s">
        <v>429</v>
      </c>
      <c r="B133" s="2">
        <v>5000000000</v>
      </c>
      <c r="C133" s="1">
        <v>44167</v>
      </c>
      <c r="D133" s="3" t="str">
        <f>TEXT(Q2_Table[[#This Row],[Date Joined]],"yyyy")</f>
        <v>2020</v>
      </c>
      <c r="E133" t="s">
        <v>27</v>
      </c>
      <c r="F133" t="s">
        <v>420</v>
      </c>
      <c r="G133" t="s">
        <v>421</v>
      </c>
      <c r="H133" t="s">
        <v>413</v>
      </c>
      <c r="I133" s="3">
        <v>2018</v>
      </c>
      <c r="J133" s="7">
        <v>2000000000</v>
      </c>
      <c r="K133" t="s">
        <v>430</v>
      </c>
      <c r="L133" s="3">
        <f>Q2_Table[[#This Row],[Year Joined]]-Q2_Table[[#This Row],[Year Founded]]</f>
        <v>2</v>
      </c>
    </row>
    <row r="134" spans="1:12" x14ac:dyDescent="0.2">
      <c r="A134" t="s">
        <v>417</v>
      </c>
      <c r="B134" s="2">
        <v>5000000000</v>
      </c>
      <c r="C134" s="1">
        <v>44357</v>
      </c>
      <c r="D134" s="3" t="str">
        <f>TEXT(Q2_Table[[#This Row],[Date Joined]],"yyyy")</f>
        <v>2021</v>
      </c>
      <c r="E134" t="s">
        <v>97</v>
      </c>
      <c r="F134" t="s">
        <v>28</v>
      </c>
      <c r="G134" t="s">
        <v>19</v>
      </c>
      <c r="H134" t="s">
        <v>20</v>
      </c>
      <c r="I134" s="3">
        <v>2020</v>
      </c>
      <c r="J134" s="7">
        <v>462000000</v>
      </c>
      <c r="K134" t="s">
        <v>418</v>
      </c>
      <c r="L134" s="3">
        <f>Q2_Table[[#This Row],[Year Joined]]-Q2_Table[[#This Row],[Year Founded]]</f>
        <v>1</v>
      </c>
    </row>
    <row r="135" spans="1:12" x14ac:dyDescent="0.2">
      <c r="A135" t="s">
        <v>390</v>
      </c>
      <c r="B135" s="2">
        <v>5000000000</v>
      </c>
      <c r="C135" s="1">
        <v>43727</v>
      </c>
      <c r="D135" s="3" t="str">
        <f>TEXT(Q2_Table[[#This Row],[Date Joined]],"yyyy")</f>
        <v>2019</v>
      </c>
      <c r="E135" t="s">
        <v>36</v>
      </c>
      <c r="F135" t="s">
        <v>28</v>
      </c>
      <c r="G135" t="s">
        <v>19</v>
      </c>
      <c r="H135" t="s">
        <v>20</v>
      </c>
      <c r="I135" s="3">
        <v>2014</v>
      </c>
      <c r="J135" s="7">
        <v>559000000</v>
      </c>
      <c r="K135" t="s">
        <v>391</v>
      </c>
      <c r="L135" s="3">
        <f>Q2_Table[[#This Row],[Year Joined]]-Q2_Table[[#This Row],[Year Founded]]</f>
        <v>5</v>
      </c>
    </row>
    <row r="136" spans="1:12" x14ac:dyDescent="0.2">
      <c r="A136" t="s">
        <v>404</v>
      </c>
      <c r="B136" s="2">
        <v>5000000000</v>
      </c>
      <c r="C136" s="1">
        <v>44546</v>
      </c>
      <c r="D136" s="3" t="str">
        <f>TEXT(Q2_Table[[#This Row],[Date Joined]],"yyyy")</f>
        <v>2021</v>
      </c>
      <c r="E136" t="s">
        <v>124</v>
      </c>
      <c r="F136" t="s">
        <v>12</v>
      </c>
      <c r="G136" t="s">
        <v>13</v>
      </c>
      <c r="H136" t="s">
        <v>14</v>
      </c>
      <c r="I136" s="3">
        <v>2008</v>
      </c>
      <c r="J136" s="7">
        <v>1000000000</v>
      </c>
      <c r="K136" t="s">
        <v>405</v>
      </c>
      <c r="L136" s="3">
        <f>Q2_Table[[#This Row],[Year Joined]]-Q2_Table[[#This Row],[Year Founded]]</f>
        <v>13</v>
      </c>
    </row>
    <row r="137" spans="1:12" x14ac:dyDescent="0.2">
      <c r="A137" t="s">
        <v>368</v>
      </c>
      <c r="B137" s="2">
        <v>5000000000</v>
      </c>
      <c r="C137" s="1">
        <v>43381</v>
      </c>
      <c r="D137" s="3" t="str">
        <f>TEXT(Q2_Table[[#This Row],[Date Joined]],"yyyy")</f>
        <v>2018</v>
      </c>
      <c r="E137" t="s">
        <v>11</v>
      </c>
      <c r="F137" t="s">
        <v>369</v>
      </c>
      <c r="G137" t="s">
        <v>13</v>
      </c>
      <c r="H137" t="s">
        <v>14</v>
      </c>
      <c r="I137" s="3">
        <v>2015</v>
      </c>
      <c r="J137" s="7">
        <v>514000000</v>
      </c>
      <c r="K137" t="s">
        <v>370</v>
      </c>
      <c r="L137" s="3">
        <f>Q2_Table[[#This Row],[Year Joined]]-Q2_Table[[#This Row],[Year Founded]]</f>
        <v>3</v>
      </c>
    </row>
    <row r="138" spans="1:12" x14ac:dyDescent="0.2">
      <c r="A138" t="s">
        <v>431</v>
      </c>
      <c r="B138" s="2">
        <v>5000000000</v>
      </c>
      <c r="C138" s="1">
        <v>44208</v>
      </c>
      <c r="D138" s="3" t="str">
        <f>TEXT(Q2_Table[[#This Row],[Date Joined]],"yyyy")</f>
        <v>2021</v>
      </c>
      <c r="E138" t="s">
        <v>52</v>
      </c>
      <c r="F138" t="s">
        <v>101</v>
      </c>
      <c r="G138" t="s">
        <v>19</v>
      </c>
      <c r="H138" t="s">
        <v>20</v>
      </c>
      <c r="I138" s="3">
        <v>2015</v>
      </c>
      <c r="J138" s="7">
        <v>633000000</v>
      </c>
      <c r="K138" t="s">
        <v>432</v>
      </c>
      <c r="L138" s="3">
        <f>Q2_Table[[#This Row],[Year Joined]]-Q2_Table[[#This Row],[Year Founded]]</f>
        <v>6</v>
      </c>
    </row>
    <row r="139" spans="1:12" x14ac:dyDescent="0.2">
      <c r="A139" t="s">
        <v>406</v>
      </c>
      <c r="B139" s="2">
        <v>5000000000</v>
      </c>
      <c r="C139" s="1">
        <v>43494</v>
      </c>
      <c r="D139" s="3" t="str">
        <f>TEXT(Q2_Table[[#This Row],[Date Joined]],"yyyy")</f>
        <v>2019</v>
      </c>
      <c r="E139" t="s">
        <v>52</v>
      </c>
      <c r="F139" t="s">
        <v>407</v>
      </c>
      <c r="G139" t="s">
        <v>408</v>
      </c>
      <c r="H139" t="s">
        <v>33</v>
      </c>
      <c r="I139" s="3">
        <v>2008</v>
      </c>
      <c r="J139" s="7">
        <v>596000000</v>
      </c>
      <c r="K139" t="s">
        <v>409</v>
      </c>
      <c r="L139" s="3">
        <f>Q2_Table[[#This Row],[Year Joined]]-Q2_Table[[#This Row],[Year Founded]]</f>
        <v>11</v>
      </c>
    </row>
    <row r="140" spans="1:12" x14ac:dyDescent="0.2">
      <c r="A140" t="s">
        <v>392</v>
      </c>
      <c r="B140" s="2">
        <v>5000000000</v>
      </c>
      <c r="C140" s="1">
        <v>44200</v>
      </c>
      <c r="D140" s="3" t="str">
        <f>TEXT(Q2_Table[[#This Row],[Date Joined]],"yyyy")</f>
        <v>2021</v>
      </c>
      <c r="E140" t="s">
        <v>97</v>
      </c>
      <c r="F140" t="s">
        <v>347</v>
      </c>
      <c r="G140" t="s">
        <v>19</v>
      </c>
      <c r="H140" t="s">
        <v>20</v>
      </c>
      <c r="I140" s="3">
        <v>2013</v>
      </c>
      <c r="J140" s="7">
        <v>497000000</v>
      </c>
      <c r="K140" t="s">
        <v>393</v>
      </c>
      <c r="L140" s="3">
        <f>Q2_Table[[#This Row],[Year Joined]]-Q2_Table[[#This Row],[Year Founded]]</f>
        <v>8</v>
      </c>
    </row>
    <row r="141" spans="1:12" x14ac:dyDescent="0.2">
      <c r="A141" t="s">
        <v>419</v>
      </c>
      <c r="B141" s="2">
        <v>5000000000</v>
      </c>
      <c r="C141" s="1">
        <v>44183</v>
      </c>
      <c r="D141" s="3" t="str">
        <f>TEXT(Q2_Table[[#This Row],[Date Joined]],"yyyy")</f>
        <v>2020</v>
      </c>
      <c r="E141" t="s">
        <v>27</v>
      </c>
      <c r="F141" t="s">
        <v>420</v>
      </c>
      <c r="G141" t="s">
        <v>421</v>
      </c>
      <c r="H141" t="s">
        <v>413</v>
      </c>
      <c r="I141" s="3">
        <v>2012</v>
      </c>
      <c r="J141" s="7">
        <v>824000000</v>
      </c>
      <c r="K141" t="s">
        <v>422</v>
      </c>
      <c r="L141" s="3">
        <f>Q2_Table[[#This Row],[Year Joined]]-Q2_Table[[#This Row],[Year Founded]]</f>
        <v>8</v>
      </c>
    </row>
    <row r="142" spans="1:12" x14ac:dyDescent="0.2">
      <c r="A142" t="s">
        <v>359</v>
      </c>
      <c r="B142" s="2">
        <v>5000000000</v>
      </c>
      <c r="C142" s="1">
        <v>44187</v>
      </c>
      <c r="D142" s="3" t="str">
        <f>TEXT(Q2_Table[[#This Row],[Date Joined]],"yyyy")</f>
        <v>2020</v>
      </c>
      <c r="E142" t="s">
        <v>36</v>
      </c>
      <c r="F142" t="s">
        <v>69</v>
      </c>
      <c r="G142" t="s">
        <v>70</v>
      </c>
      <c r="H142" t="s">
        <v>14</v>
      </c>
      <c r="I142" s="3">
        <v>2007</v>
      </c>
      <c r="J142" s="7">
        <v>869000000</v>
      </c>
      <c r="K142" t="s">
        <v>360</v>
      </c>
      <c r="L142" s="3">
        <f>Q2_Table[[#This Row],[Year Joined]]-Q2_Table[[#This Row],[Year Founded]]</f>
        <v>13</v>
      </c>
    </row>
    <row r="143" spans="1:12" x14ac:dyDescent="0.2">
      <c r="A143" t="s">
        <v>394</v>
      </c>
      <c r="B143" s="2">
        <v>5000000000</v>
      </c>
      <c r="C143" s="1">
        <v>43803</v>
      </c>
      <c r="D143" s="3" t="str">
        <f>TEXT(Q2_Table[[#This Row],[Date Joined]],"yyyy")</f>
        <v>2019</v>
      </c>
      <c r="E143" t="s">
        <v>36</v>
      </c>
      <c r="F143" t="s">
        <v>101</v>
      </c>
      <c r="G143" t="s">
        <v>19</v>
      </c>
      <c r="H143" t="s">
        <v>20</v>
      </c>
      <c r="I143" s="3">
        <v>2013</v>
      </c>
      <c r="J143" s="7">
        <v>647000000</v>
      </c>
      <c r="K143" t="s">
        <v>395</v>
      </c>
      <c r="L143" s="3">
        <f>Q2_Table[[#This Row],[Year Joined]]-Q2_Table[[#This Row],[Year Founded]]</f>
        <v>6</v>
      </c>
    </row>
    <row r="144" spans="1:12" x14ac:dyDescent="0.2">
      <c r="A144" t="s">
        <v>433</v>
      </c>
      <c r="B144" s="2">
        <v>5000000000</v>
      </c>
      <c r="C144" s="1">
        <v>44279</v>
      </c>
      <c r="D144" s="3" t="str">
        <f>TEXT(Q2_Table[[#This Row],[Date Joined]],"yyyy")</f>
        <v>2021</v>
      </c>
      <c r="E144" t="s">
        <v>156</v>
      </c>
      <c r="F144" t="s">
        <v>434</v>
      </c>
      <c r="G144" t="s">
        <v>230</v>
      </c>
      <c r="H144" t="s">
        <v>20</v>
      </c>
      <c r="I144" s="3">
        <v>2007</v>
      </c>
      <c r="J144" s="7">
        <v>599000000</v>
      </c>
      <c r="K144" t="s">
        <v>435</v>
      </c>
      <c r="L144" s="3">
        <f>Q2_Table[[#This Row],[Year Joined]]-Q2_Table[[#This Row],[Year Founded]]</f>
        <v>14</v>
      </c>
    </row>
    <row r="145" spans="1:12" x14ac:dyDescent="0.2">
      <c r="A145" t="s">
        <v>361</v>
      </c>
      <c r="B145" s="2">
        <v>5000000000</v>
      </c>
      <c r="C145" s="1">
        <v>44103</v>
      </c>
      <c r="D145" s="3" t="str">
        <f>TEXT(Q2_Table[[#This Row],[Date Joined]],"yyyy")</f>
        <v>2020</v>
      </c>
      <c r="E145" t="s">
        <v>17</v>
      </c>
      <c r="F145" t="s">
        <v>42</v>
      </c>
      <c r="G145" t="s">
        <v>43</v>
      </c>
      <c r="H145" t="s">
        <v>33</v>
      </c>
      <c r="I145" s="3">
        <v>1994</v>
      </c>
      <c r="J145" s="7">
        <v>187000000</v>
      </c>
      <c r="K145" t="s">
        <v>362</v>
      </c>
      <c r="L145" s="3">
        <f>Q2_Table[[#This Row],[Year Joined]]-Q2_Table[[#This Row],[Year Founded]]</f>
        <v>26</v>
      </c>
    </row>
    <row r="146" spans="1:12" x14ac:dyDescent="0.2">
      <c r="A146" t="s">
        <v>436</v>
      </c>
      <c r="B146" s="2">
        <v>5000000000</v>
      </c>
      <c r="C146" s="1">
        <v>43663</v>
      </c>
      <c r="D146" s="3" t="str">
        <f>TEXT(Q2_Table[[#This Row],[Date Joined]],"yyyy")</f>
        <v>2019</v>
      </c>
      <c r="E146" t="s">
        <v>11</v>
      </c>
      <c r="F146" t="s">
        <v>437</v>
      </c>
      <c r="G146" t="s">
        <v>19</v>
      </c>
      <c r="H146" t="s">
        <v>20</v>
      </c>
      <c r="I146" s="3">
        <v>2009</v>
      </c>
      <c r="J146" s="7">
        <v>371000000</v>
      </c>
      <c r="K146" t="s">
        <v>438</v>
      </c>
      <c r="L146" s="3">
        <f>Q2_Table[[#This Row],[Year Joined]]-Q2_Table[[#This Row],[Year Founded]]</f>
        <v>10</v>
      </c>
    </row>
    <row r="147" spans="1:12" x14ac:dyDescent="0.2">
      <c r="A147" t="s">
        <v>383</v>
      </c>
      <c r="B147" s="2">
        <v>5000000000</v>
      </c>
      <c r="C147" s="1">
        <v>44286</v>
      </c>
      <c r="D147" s="3" t="str">
        <f>TEXT(Q2_Table[[#This Row],[Date Joined]],"yyyy")</f>
        <v>2021</v>
      </c>
      <c r="E147" t="s">
        <v>27</v>
      </c>
      <c r="F147" t="s">
        <v>42</v>
      </c>
      <c r="G147" t="s">
        <v>43</v>
      </c>
      <c r="H147" t="s">
        <v>33</v>
      </c>
      <c r="I147" s="3">
        <v>2014</v>
      </c>
      <c r="J147" s="7">
        <v>286000000</v>
      </c>
      <c r="K147" t="s">
        <v>384</v>
      </c>
      <c r="L147" s="3">
        <f>Q2_Table[[#This Row],[Year Joined]]-Q2_Table[[#This Row],[Year Founded]]</f>
        <v>7</v>
      </c>
    </row>
    <row r="148" spans="1:12" x14ac:dyDescent="0.2">
      <c r="A148" t="s">
        <v>363</v>
      </c>
      <c r="B148" s="2">
        <v>5000000000</v>
      </c>
      <c r="C148" s="1">
        <v>44291</v>
      </c>
      <c r="D148" s="3" t="str">
        <f>TEXT(Q2_Table[[#This Row],[Date Joined]],"yyyy")</f>
        <v>2021</v>
      </c>
      <c r="E148" t="s">
        <v>36</v>
      </c>
      <c r="F148" t="s">
        <v>69</v>
      </c>
      <c r="G148" t="s">
        <v>70</v>
      </c>
      <c r="H148" t="s">
        <v>14</v>
      </c>
      <c r="I148" s="3">
        <v>2015</v>
      </c>
      <c r="J148" s="7">
        <v>1000000000</v>
      </c>
      <c r="K148" t="s">
        <v>364</v>
      </c>
      <c r="L148" s="3">
        <f>Q2_Table[[#This Row],[Year Joined]]-Q2_Table[[#This Row],[Year Founded]]</f>
        <v>6</v>
      </c>
    </row>
    <row r="149" spans="1:12" x14ac:dyDescent="0.2">
      <c r="A149" t="s">
        <v>365</v>
      </c>
      <c r="B149" s="2">
        <v>5000000000</v>
      </c>
      <c r="C149" s="1">
        <v>41843</v>
      </c>
      <c r="D149" s="3" t="str">
        <f>TEXT(Q2_Table[[#This Row],[Date Joined]],"yyyy")</f>
        <v>2014</v>
      </c>
      <c r="E149" t="s">
        <v>124</v>
      </c>
      <c r="F149" t="s">
        <v>366</v>
      </c>
      <c r="G149" t="s">
        <v>13</v>
      </c>
      <c r="H149" t="s">
        <v>14</v>
      </c>
      <c r="I149" s="3">
        <v>2003</v>
      </c>
      <c r="J149" s="7">
        <v>943000000</v>
      </c>
      <c r="K149" t="s">
        <v>367</v>
      </c>
      <c r="L149" s="3">
        <f>Q2_Table[[#This Row],[Year Joined]]-Q2_Table[[#This Row],[Year Founded]]</f>
        <v>11</v>
      </c>
    </row>
    <row r="150" spans="1:12" x14ac:dyDescent="0.2">
      <c r="A150" t="s">
        <v>373</v>
      </c>
      <c r="B150" s="2">
        <v>5000000000</v>
      </c>
      <c r="C150" s="1">
        <v>43404</v>
      </c>
      <c r="D150" s="3" t="str">
        <f>TEXT(Q2_Table[[#This Row],[Date Joined]],"yyyy")</f>
        <v>2018</v>
      </c>
      <c r="E150" t="s">
        <v>27</v>
      </c>
      <c r="F150" t="s">
        <v>42</v>
      </c>
      <c r="G150" t="s">
        <v>43</v>
      </c>
      <c r="H150" t="s">
        <v>33</v>
      </c>
      <c r="I150" s="3">
        <v>2015</v>
      </c>
      <c r="J150" s="7">
        <v>1000000000</v>
      </c>
      <c r="K150" t="s">
        <v>374</v>
      </c>
      <c r="L150" s="3">
        <f>Q2_Table[[#This Row],[Year Joined]]-Q2_Table[[#This Row],[Year Founded]]</f>
        <v>3</v>
      </c>
    </row>
    <row r="151" spans="1:12" x14ac:dyDescent="0.2">
      <c r="A151" t="s">
        <v>439</v>
      </c>
      <c r="B151" s="2">
        <v>5000000000</v>
      </c>
      <c r="C151" s="1">
        <v>43856</v>
      </c>
      <c r="D151" s="3" t="str">
        <f>TEXT(Q2_Table[[#This Row],[Date Joined]],"yyyy")</f>
        <v>2020</v>
      </c>
      <c r="E151" t="s">
        <v>213</v>
      </c>
      <c r="F151" t="s">
        <v>356</v>
      </c>
      <c r="G151" t="s">
        <v>357</v>
      </c>
      <c r="H151" t="s">
        <v>14</v>
      </c>
      <c r="I151" s="3">
        <v>2011</v>
      </c>
      <c r="J151" s="7">
        <v>425000000</v>
      </c>
      <c r="K151" t="s">
        <v>440</v>
      </c>
      <c r="L151" s="3">
        <f>Q2_Table[[#This Row],[Year Joined]]-Q2_Table[[#This Row],[Year Founded]]</f>
        <v>9</v>
      </c>
    </row>
    <row r="152" spans="1:12" x14ac:dyDescent="0.2">
      <c r="A152" t="s">
        <v>441</v>
      </c>
      <c r="B152" s="2">
        <v>5000000000</v>
      </c>
      <c r="C152" s="1">
        <v>44408</v>
      </c>
      <c r="D152" s="3" t="str">
        <f>TEXT(Q2_Table[[#This Row],[Date Joined]],"yyyy")</f>
        <v>2021</v>
      </c>
      <c r="E152" t="s">
        <v>23</v>
      </c>
      <c r="F152" t="s">
        <v>442</v>
      </c>
      <c r="G152" t="s">
        <v>70</v>
      </c>
      <c r="H152" t="s">
        <v>14</v>
      </c>
      <c r="I152" s="3">
        <v>2015</v>
      </c>
      <c r="J152" s="7">
        <v>734000000</v>
      </c>
      <c r="K152" t="s">
        <v>443</v>
      </c>
      <c r="L152" s="3">
        <f>Q2_Table[[#This Row],[Year Joined]]-Q2_Table[[#This Row],[Year Founded]]</f>
        <v>6</v>
      </c>
    </row>
    <row r="153" spans="1:12" x14ac:dyDescent="0.2">
      <c r="A153" t="s">
        <v>444</v>
      </c>
      <c r="B153" s="2">
        <v>5000000000</v>
      </c>
      <c r="C153" s="1">
        <v>43648</v>
      </c>
      <c r="D153" s="3" t="str">
        <f>TEXT(Q2_Table[[#This Row],[Date Joined]],"yyyy")</f>
        <v>2019</v>
      </c>
      <c r="E153" t="s">
        <v>133</v>
      </c>
      <c r="F153" t="s">
        <v>69</v>
      </c>
      <c r="G153" t="s">
        <v>70</v>
      </c>
      <c r="H153" t="s">
        <v>14</v>
      </c>
      <c r="I153" s="3">
        <v>2019</v>
      </c>
      <c r="J153" s="7">
        <v>761000000</v>
      </c>
      <c r="K153" t="s">
        <v>445</v>
      </c>
      <c r="L153" s="3">
        <f>Q2_Table[[#This Row],[Year Joined]]-Q2_Table[[#This Row],[Year Founded]]</f>
        <v>0</v>
      </c>
    </row>
    <row r="154" spans="1:12" x14ac:dyDescent="0.2">
      <c r="A154" t="s">
        <v>423</v>
      </c>
      <c r="B154" s="2">
        <v>5000000000</v>
      </c>
      <c r="C154" s="1">
        <v>43657</v>
      </c>
      <c r="D154" s="3" t="str">
        <f>TEXT(Q2_Table[[#This Row],[Date Joined]],"yyyy")</f>
        <v>2019</v>
      </c>
      <c r="E154" t="s">
        <v>36</v>
      </c>
      <c r="F154" t="s">
        <v>424</v>
      </c>
      <c r="G154" t="s">
        <v>19</v>
      </c>
      <c r="H154" t="s">
        <v>20</v>
      </c>
      <c r="I154" s="3">
        <v>2016</v>
      </c>
      <c r="J154" s="7">
        <v>926000000</v>
      </c>
      <c r="K154" t="s">
        <v>425</v>
      </c>
      <c r="L154" s="3">
        <f>Q2_Table[[#This Row],[Year Joined]]-Q2_Table[[#This Row],[Year Founded]]</f>
        <v>3</v>
      </c>
    </row>
    <row r="155" spans="1:12" x14ac:dyDescent="0.2">
      <c r="A155" t="s">
        <v>446</v>
      </c>
      <c r="B155" s="2">
        <v>5000000000</v>
      </c>
      <c r="C155" s="1">
        <v>43854</v>
      </c>
      <c r="D155" s="3" t="str">
        <f>TEXT(Q2_Table[[#This Row],[Date Joined]],"yyyy")</f>
        <v>2020</v>
      </c>
      <c r="E155" t="s">
        <v>27</v>
      </c>
      <c r="F155" t="s">
        <v>447</v>
      </c>
      <c r="G155" t="s">
        <v>70</v>
      </c>
      <c r="H155" t="s">
        <v>14</v>
      </c>
      <c r="I155" s="3">
        <v>1998</v>
      </c>
      <c r="J155" s="7">
        <v>903000000</v>
      </c>
      <c r="K155" t="s">
        <v>448</v>
      </c>
      <c r="L155" s="3">
        <f>Q2_Table[[#This Row],[Year Joined]]-Q2_Table[[#This Row],[Year Founded]]</f>
        <v>22</v>
      </c>
    </row>
    <row r="156" spans="1:12" x14ac:dyDescent="0.2">
      <c r="A156" t="s">
        <v>398</v>
      </c>
      <c r="B156" s="2">
        <v>5000000000</v>
      </c>
      <c r="C156" s="1">
        <v>44383</v>
      </c>
      <c r="D156" s="3" t="str">
        <f>TEXT(Q2_Table[[#This Row],[Date Joined]],"yyyy")</f>
        <v>2021</v>
      </c>
      <c r="E156" t="s">
        <v>27</v>
      </c>
      <c r="F156" t="s">
        <v>399</v>
      </c>
      <c r="G156" t="s">
        <v>400</v>
      </c>
      <c r="H156" t="s">
        <v>33</v>
      </c>
      <c r="I156" s="3">
        <v>2015</v>
      </c>
      <c r="J156" s="7">
        <v>428000000</v>
      </c>
      <c r="K156" t="s">
        <v>401</v>
      </c>
      <c r="L156" s="3">
        <f>Q2_Table[[#This Row],[Year Joined]]-Q2_Table[[#This Row],[Year Founded]]</f>
        <v>6</v>
      </c>
    </row>
    <row r="157" spans="1:12" x14ac:dyDescent="0.2">
      <c r="A157" t="s">
        <v>449</v>
      </c>
      <c r="B157" s="2">
        <v>5000000000</v>
      </c>
      <c r="C157" s="1">
        <v>44572</v>
      </c>
      <c r="D157" s="3" t="str">
        <f>TEXT(Q2_Table[[#This Row],[Date Joined]],"yyyy")</f>
        <v>2022</v>
      </c>
      <c r="E157" t="s">
        <v>27</v>
      </c>
      <c r="F157" t="s">
        <v>315</v>
      </c>
      <c r="G157" t="s">
        <v>316</v>
      </c>
      <c r="H157" t="s">
        <v>33</v>
      </c>
      <c r="I157" s="3">
        <v>2016</v>
      </c>
      <c r="J157" s="7">
        <v>704000000</v>
      </c>
      <c r="K157" t="s">
        <v>450</v>
      </c>
      <c r="L157" s="3">
        <f>Q2_Table[[#This Row],[Year Joined]]-Q2_Table[[#This Row],[Year Founded]]</f>
        <v>6</v>
      </c>
    </row>
    <row r="158" spans="1:12" x14ac:dyDescent="0.2">
      <c r="A158" t="s">
        <v>426</v>
      </c>
      <c r="B158" s="2">
        <v>5000000000</v>
      </c>
      <c r="C158" s="1">
        <v>43717</v>
      </c>
      <c r="D158" s="3" t="str">
        <f>TEXT(Q2_Table[[#This Row],[Date Joined]],"yyyy")</f>
        <v>2019</v>
      </c>
      <c r="E158" t="s">
        <v>23</v>
      </c>
      <c r="F158" t="s">
        <v>427</v>
      </c>
      <c r="G158" t="s">
        <v>421</v>
      </c>
      <c r="H158" t="s">
        <v>413</v>
      </c>
      <c r="I158" s="3">
        <v>2012</v>
      </c>
      <c r="J158" s="7">
        <v>755000000</v>
      </c>
      <c r="K158" t="s">
        <v>428</v>
      </c>
      <c r="L158" s="3">
        <f>Q2_Table[[#This Row],[Year Joined]]-Q2_Table[[#This Row],[Year Founded]]</f>
        <v>7</v>
      </c>
    </row>
    <row r="159" spans="1:12" x14ac:dyDescent="0.2">
      <c r="A159" t="s">
        <v>410</v>
      </c>
      <c r="B159" s="2">
        <v>5000000000</v>
      </c>
      <c r="C159" s="1">
        <v>43343</v>
      </c>
      <c r="D159" s="3" t="str">
        <f>TEXT(Q2_Table[[#This Row],[Date Joined]],"yyyy")</f>
        <v>2018</v>
      </c>
      <c r="E159" t="s">
        <v>46</v>
      </c>
      <c r="F159" t="s">
        <v>411</v>
      </c>
      <c r="G159" t="s">
        <v>412</v>
      </c>
      <c r="H159" t="s">
        <v>413</v>
      </c>
      <c r="I159" s="3">
        <v>2015</v>
      </c>
      <c r="J159" s="7">
        <v>2000000000</v>
      </c>
      <c r="K159" t="s">
        <v>414</v>
      </c>
      <c r="L159" s="3">
        <f>Q2_Table[[#This Row],[Year Joined]]-Q2_Table[[#This Row],[Year Founded]]</f>
        <v>3</v>
      </c>
    </row>
    <row r="160" spans="1:12" x14ac:dyDescent="0.2">
      <c r="A160" t="s">
        <v>371</v>
      </c>
      <c r="B160" s="2">
        <v>5000000000</v>
      </c>
      <c r="C160" s="1">
        <v>42234</v>
      </c>
      <c r="D160" s="3" t="str">
        <f>TEXT(Q2_Table[[#This Row],[Date Joined]],"yyyy")</f>
        <v>2015</v>
      </c>
      <c r="E160" t="s">
        <v>124</v>
      </c>
      <c r="F160" t="s">
        <v>24</v>
      </c>
      <c r="G160" t="s">
        <v>13</v>
      </c>
      <c r="H160" t="s">
        <v>14</v>
      </c>
      <c r="I160" s="3">
        <v>2012</v>
      </c>
      <c r="J160" s="7">
        <v>492000000</v>
      </c>
      <c r="K160" t="s">
        <v>372</v>
      </c>
      <c r="L160" s="3">
        <f>Q2_Table[[#This Row],[Year Joined]]-Q2_Table[[#This Row],[Year Founded]]</f>
        <v>3</v>
      </c>
    </row>
    <row r="161" spans="1:12" x14ac:dyDescent="0.2">
      <c r="A161" t="s">
        <v>451</v>
      </c>
      <c r="B161" s="2">
        <v>5000000000</v>
      </c>
      <c r="C161" s="1">
        <v>44299</v>
      </c>
      <c r="D161" s="3" t="str">
        <f>TEXT(Q2_Table[[#This Row],[Date Joined]],"yyyy")</f>
        <v>2021</v>
      </c>
      <c r="E161" t="s">
        <v>52</v>
      </c>
      <c r="F161" t="s">
        <v>277</v>
      </c>
      <c r="G161" t="s">
        <v>19</v>
      </c>
      <c r="H161" t="s">
        <v>20</v>
      </c>
      <c r="I161" s="3">
        <v>2017</v>
      </c>
      <c r="J161" s="7">
        <v>1000000000</v>
      </c>
      <c r="K161" t="s">
        <v>452</v>
      </c>
      <c r="L161" s="3">
        <f>Q2_Table[[#This Row],[Year Joined]]-Q2_Table[[#This Row],[Year Founded]]</f>
        <v>4</v>
      </c>
    </row>
    <row r="162" spans="1:12" x14ac:dyDescent="0.2">
      <c r="A162" t="s">
        <v>375</v>
      </c>
      <c r="B162" s="2">
        <v>5000000000</v>
      </c>
      <c r="C162" s="1">
        <v>44271</v>
      </c>
      <c r="D162" s="3" t="str">
        <f>TEXT(Q2_Table[[#This Row],[Date Joined]],"yyyy")</f>
        <v>2021</v>
      </c>
      <c r="E162" t="s">
        <v>201</v>
      </c>
      <c r="F162" t="s">
        <v>101</v>
      </c>
      <c r="G162" t="s">
        <v>19</v>
      </c>
      <c r="H162" t="s">
        <v>20</v>
      </c>
      <c r="I162" s="3">
        <v>2012</v>
      </c>
      <c r="J162" s="7">
        <v>644000000</v>
      </c>
      <c r="K162" t="s">
        <v>376</v>
      </c>
      <c r="L162" s="3">
        <f>Q2_Table[[#This Row],[Year Joined]]-Q2_Table[[#This Row],[Year Founded]]</f>
        <v>9</v>
      </c>
    </row>
    <row r="163" spans="1:12" x14ac:dyDescent="0.2">
      <c r="A163" t="s">
        <v>402</v>
      </c>
      <c r="B163" s="2">
        <v>5000000000</v>
      </c>
      <c r="C163" s="1">
        <v>44336</v>
      </c>
      <c r="D163" s="3" t="str">
        <f>TEXT(Q2_Table[[#This Row],[Date Joined]],"yyyy")</f>
        <v>2021</v>
      </c>
      <c r="E163" t="s">
        <v>27</v>
      </c>
      <c r="F163" t="s">
        <v>208</v>
      </c>
      <c r="G163" t="s">
        <v>149</v>
      </c>
      <c r="H163" t="s">
        <v>33</v>
      </c>
      <c r="I163" s="3">
        <v>2015</v>
      </c>
      <c r="J163" s="7">
        <v>996000000</v>
      </c>
      <c r="K163" t="s">
        <v>403</v>
      </c>
      <c r="L163" s="3">
        <f>Q2_Table[[#This Row],[Year Joined]]-Q2_Table[[#This Row],[Year Founded]]</f>
        <v>6</v>
      </c>
    </row>
    <row r="164" spans="1:12" x14ac:dyDescent="0.2">
      <c r="A164" t="s">
        <v>385</v>
      </c>
      <c r="B164" s="2">
        <v>5000000000</v>
      </c>
      <c r="C164" s="1">
        <v>42576</v>
      </c>
      <c r="D164" s="3" t="str">
        <f>TEXT(Q2_Table[[#This Row],[Date Joined]],"yyyy")</f>
        <v>2016</v>
      </c>
      <c r="E164" t="s">
        <v>124</v>
      </c>
      <c r="F164" t="s">
        <v>24</v>
      </c>
      <c r="G164" t="s">
        <v>13</v>
      </c>
      <c r="H164" t="s">
        <v>14</v>
      </c>
      <c r="I164" s="3">
        <v>2012</v>
      </c>
      <c r="J164" s="7">
        <v>943000000</v>
      </c>
      <c r="K164" t="s">
        <v>386</v>
      </c>
      <c r="L164" s="3">
        <f>Q2_Table[[#This Row],[Year Joined]]-Q2_Table[[#This Row],[Year Founded]]</f>
        <v>4</v>
      </c>
    </row>
    <row r="165" spans="1:12" x14ac:dyDescent="0.2">
      <c r="A165" t="s">
        <v>453</v>
      </c>
      <c r="B165" s="2">
        <v>5000000000</v>
      </c>
      <c r="C165" s="1">
        <v>42993</v>
      </c>
      <c r="D165" s="3" t="str">
        <f>TEXT(Q2_Table[[#This Row],[Date Joined]],"yyyy")</f>
        <v>2017</v>
      </c>
      <c r="E165" t="s">
        <v>97</v>
      </c>
      <c r="F165" t="s">
        <v>77</v>
      </c>
      <c r="G165" t="s">
        <v>13</v>
      </c>
      <c r="H165" t="s">
        <v>14</v>
      </c>
      <c r="I165" s="3">
        <v>2011</v>
      </c>
      <c r="J165" s="7">
        <v>503000000</v>
      </c>
      <c r="K165" t="s">
        <v>454</v>
      </c>
      <c r="L165" s="3">
        <f>Q2_Table[[#This Row],[Year Joined]]-Q2_Table[[#This Row],[Year Founded]]</f>
        <v>6</v>
      </c>
    </row>
    <row r="166" spans="1:12" x14ac:dyDescent="0.2">
      <c r="A166" t="s">
        <v>379</v>
      </c>
      <c r="B166" s="2">
        <v>5000000000</v>
      </c>
      <c r="C166" s="1">
        <v>43796</v>
      </c>
      <c r="D166" s="3" t="str">
        <f>TEXT(Q2_Table[[#This Row],[Date Joined]],"yyyy")</f>
        <v>2019</v>
      </c>
      <c r="E166" t="s">
        <v>23</v>
      </c>
      <c r="F166" t="s">
        <v>380</v>
      </c>
      <c r="G166" t="s">
        <v>381</v>
      </c>
      <c r="H166" t="s">
        <v>33</v>
      </c>
      <c r="I166" s="3">
        <v>2008</v>
      </c>
      <c r="J166" s="7">
        <v>562000000</v>
      </c>
      <c r="K166" t="s">
        <v>382</v>
      </c>
      <c r="L166" s="3">
        <f>Q2_Table[[#This Row],[Year Joined]]-Q2_Table[[#This Row],[Year Founded]]</f>
        <v>11</v>
      </c>
    </row>
    <row r="167" spans="1:12" x14ac:dyDescent="0.2">
      <c r="A167" t="s">
        <v>377</v>
      </c>
      <c r="B167" s="2">
        <v>5000000000</v>
      </c>
      <c r="C167" s="1">
        <v>42586</v>
      </c>
      <c r="D167" s="3" t="str">
        <f>TEXT(Q2_Table[[#This Row],[Date Joined]],"yyyy")</f>
        <v>2016</v>
      </c>
      <c r="E167" t="s">
        <v>68</v>
      </c>
      <c r="F167" t="s">
        <v>12</v>
      </c>
      <c r="G167" t="s">
        <v>13</v>
      </c>
      <c r="H167" t="s">
        <v>14</v>
      </c>
      <c r="I167" s="3">
        <v>2013</v>
      </c>
      <c r="J167" s="7">
        <v>1000000000</v>
      </c>
      <c r="K167" t="s">
        <v>378</v>
      </c>
      <c r="L167" s="3">
        <f>Q2_Table[[#This Row],[Year Joined]]-Q2_Table[[#This Row],[Year Founded]]</f>
        <v>3</v>
      </c>
    </row>
    <row r="168" spans="1:12" x14ac:dyDescent="0.2">
      <c r="A168" t="s">
        <v>455</v>
      </c>
      <c r="B168" s="2">
        <v>5000000000</v>
      </c>
      <c r="C168" s="1">
        <v>43532</v>
      </c>
      <c r="D168" s="3" t="str">
        <f>TEXT(Q2_Table[[#This Row],[Date Joined]],"yyyy")</f>
        <v>2019</v>
      </c>
      <c r="E168" t="s">
        <v>133</v>
      </c>
      <c r="F168" t="s">
        <v>77</v>
      </c>
      <c r="G168" t="s">
        <v>13</v>
      </c>
      <c r="H168" t="s">
        <v>14</v>
      </c>
      <c r="I168" s="3">
        <v>2015</v>
      </c>
      <c r="J168" s="7">
        <v>4000000000</v>
      </c>
      <c r="K168" t="s">
        <v>456</v>
      </c>
      <c r="L168" s="3">
        <f>Q2_Table[[#This Row],[Year Joined]]-Q2_Table[[#This Row],[Year Founded]]</f>
        <v>4</v>
      </c>
    </row>
    <row r="169" spans="1:12" x14ac:dyDescent="0.2">
      <c r="A169" t="s">
        <v>457</v>
      </c>
      <c r="B169" s="2">
        <v>5000000000</v>
      </c>
      <c r="C169" s="1">
        <v>44431</v>
      </c>
      <c r="D169" s="3" t="str">
        <f>TEXT(Q2_Table[[#This Row],[Date Joined]],"yyyy")</f>
        <v>2021</v>
      </c>
      <c r="E169" t="s">
        <v>27</v>
      </c>
      <c r="F169" t="s">
        <v>42</v>
      </c>
      <c r="G169" t="s">
        <v>43</v>
      </c>
      <c r="H169" t="s">
        <v>33</v>
      </c>
      <c r="I169" s="3">
        <v>2010</v>
      </c>
      <c r="J169" s="7">
        <v>655000000</v>
      </c>
      <c r="K169" t="s">
        <v>458</v>
      </c>
      <c r="L169" s="3">
        <f>Q2_Table[[#This Row],[Year Joined]]-Q2_Table[[#This Row],[Year Founded]]</f>
        <v>11</v>
      </c>
    </row>
    <row r="170" spans="1:12" x14ac:dyDescent="0.2">
      <c r="A170" t="s">
        <v>459</v>
      </c>
      <c r="B170" s="2">
        <v>4000000000</v>
      </c>
      <c r="C170" s="1">
        <v>44529</v>
      </c>
      <c r="D170" s="3" t="str">
        <f>TEXT(Q2_Table[[#This Row],[Date Joined]],"yyyy")</f>
        <v>2021</v>
      </c>
      <c r="E170" t="s">
        <v>97</v>
      </c>
      <c r="F170" t="s">
        <v>460</v>
      </c>
      <c r="G170" t="s">
        <v>13</v>
      </c>
      <c r="H170" t="s">
        <v>14</v>
      </c>
      <c r="I170" s="3">
        <v>2019</v>
      </c>
      <c r="J170" s="7">
        <v>1000000000</v>
      </c>
      <c r="K170" t="s">
        <v>461</v>
      </c>
      <c r="L170" s="3">
        <f>Q2_Table[[#This Row],[Year Joined]]-Q2_Table[[#This Row],[Year Founded]]</f>
        <v>2</v>
      </c>
    </row>
    <row r="171" spans="1:12" x14ac:dyDescent="0.2">
      <c r="A171" t="s">
        <v>515</v>
      </c>
      <c r="B171" s="2">
        <v>4000000000</v>
      </c>
      <c r="C171" s="1">
        <v>44126</v>
      </c>
      <c r="D171" s="3" t="str">
        <f>TEXT(Q2_Table[[#This Row],[Date Joined]],"yyyy")</f>
        <v>2020</v>
      </c>
      <c r="E171" t="s">
        <v>52</v>
      </c>
      <c r="F171" t="s">
        <v>516</v>
      </c>
      <c r="G171" t="s">
        <v>19</v>
      </c>
      <c r="H171" t="s">
        <v>20</v>
      </c>
      <c r="I171" s="3">
        <v>2017</v>
      </c>
      <c r="J171" s="7">
        <v>352000000</v>
      </c>
      <c r="K171" t="s">
        <v>517</v>
      </c>
      <c r="L171" s="3">
        <f>Q2_Table[[#This Row],[Year Joined]]-Q2_Table[[#This Row],[Year Founded]]</f>
        <v>3</v>
      </c>
    </row>
    <row r="172" spans="1:12" x14ac:dyDescent="0.2">
      <c r="A172" t="s">
        <v>524</v>
      </c>
      <c r="B172" s="2">
        <v>4000000000</v>
      </c>
      <c r="C172" s="1">
        <v>44126</v>
      </c>
      <c r="D172" s="3" t="str">
        <f>TEXT(Q2_Table[[#This Row],[Date Joined]],"yyyy")</f>
        <v>2020</v>
      </c>
      <c r="E172" t="s">
        <v>201</v>
      </c>
      <c r="F172" t="s">
        <v>525</v>
      </c>
      <c r="G172" t="s">
        <v>19</v>
      </c>
      <c r="H172" t="s">
        <v>20</v>
      </c>
      <c r="I172" s="3">
        <v>2012</v>
      </c>
      <c r="J172" s="7">
        <v>498000000</v>
      </c>
      <c r="K172" t="s">
        <v>526</v>
      </c>
      <c r="L172" s="3">
        <f>Q2_Table[[#This Row],[Year Joined]]-Q2_Table[[#This Row],[Year Founded]]</f>
        <v>8</v>
      </c>
    </row>
    <row r="173" spans="1:12" x14ac:dyDescent="0.2">
      <c r="A173" t="s">
        <v>543</v>
      </c>
      <c r="B173" s="2">
        <v>4000000000</v>
      </c>
      <c r="C173" s="1">
        <v>44378</v>
      </c>
      <c r="D173" s="3" t="str">
        <f>TEXT(Q2_Table[[#This Row],[Date Joined]],"yyyy")</f>
        <v>2021</v>
      </c>
      <c r="E173" t="s">
        <v>68</v>
      </c>
      <c r="F173" t="s">
        <v>101</v>
      </c>
      <c r="G173" t="s">
        <v>19</v>
      </c>
      <c r="H173" t="s">
        <v>20</v>
      </c>
      <c r="I173" s="3">
        <v>2015</v>
      </c>
      <c r="J173" s="7">
        <v>2000000000</v>
      </c>
      <c r="K173" t="s">
        <v>544</v>
      </c>
      <c r="L173" s="3">
        <f>Q2_Table[[#This Row],[Year Joined]]-Q2_Table[[#This Row],[Year Founded]]</f>
        <v>6</v>
      </c>
    </row>
    <row r="174" spans="1:12" x14ac:dyDescent="0.2">
      <c r="A174" t="s">
        <v>585</v>
      </c>
      <c r="B174" s="2">
        <v>4000000000</v>
      </c>
      <c r="C174" s="1">
        <v>44340</v>
      </c>
      <c r="D174" s="3" t="str">
        <f>TEXT(Q2_Table[[#This Row],[Date Joined]],"yyyy")</f>
        <v>2021</v>
      </c>
      <c r="E174" t="s">
        <v>36</v>
      </c>
      <c r="F174" t="s">
        <v>28</v>
      </c>
      <c r="G174" t="s">
        <v>19</v>
      </c>
      <c r="H174" t="s">
        <v>20</v>
      </c>
      <c r="I174" s="3">
        <v>2013</v>
      </c>
      <c r="J174" s="7">
        <v>523000000</v>
      </c>
      <c r="K174" t="s">
        <v>586</v>
      </c>
      <c r="L174" s="3">
        <f>Q2_Table[[#This Row],[Year Joined]]-Q2_Table[[#This Row],[Year Founded]]</f>
        <v>8</v>
      </c>
    </row>
    <row r="175" spans="1:12" x14ac:dyDescent="0.2">
      <c r="A175" t="s">
        <v>572</v>
      </c>
      <c r="B175" s="2">
        <v>4000000000</v>
      </c>
      <c r="C175" s="1">
        <v>44271</v>
      </c>
      <c r="D175" s="3" t="str">
        <f>TEXT(Q2_Table[[#This Row],[Date Joined]],"yyyy")</f>
        <v>2021</v>
      </c>
      <c r="E175" t="s">
        <v>27</v>
      </c>
      <c r="F175" t="s">
        <v>573</v>
      </c>
      <c r="G175" t="s">
        <v>574</v>
      </c>
      <c r="H175" t="s">
        <v>33</v>
      </c>
      <c r="I175" s="3">
        <v>2014</v>
      </c>
      <c r="J175" s="7">
        <v>546000000</v>
      </c>
      <c r="K175" t="s">
        <v>575</v>
      </c>
      <c r="L175" s="3">
        <f>Q2_Table[[#This Row],[Year Joined]]-Q2_Table[[#This Row],[Year Founded]]</f>
        <v>7</v>
      </c>
    </row>
    <row r="176" spans="1:12" x14ac:dyDescent="0.2">
      <c r="A176" t="s">
        <v>587</v>
      </c>
      <c r="B176" s="2">
        <v>4000000000</v>
      </c>
      <c r="C176" s="1">
        <v>43353</v>
      </c>
      <c r="D176" s="3" t="str">
        <f>TEXT(Q2_Table[[#This Row],[Date Joined]],"yyyy")</f>
        <v>2018</v>
      </c>
      <c r="E176" t="s">
        <v>213</v>
      </c>
      <c r="F176" t="s">
        <v>257</v>
      </c>
      <c r="G176" t="s">
        <v>19</v>
      </c>
      <c r="H176" t="s">
        <v>20</v>
      </c>
      <c r="I176" s="3">
        <v>2014</v>
      </c>
      <c r="J176" s="7">
        <v>667000000</v>
      </c>
      <c r="K176" t="s">
        <v>588</v>
      </c>
      <c r="L176" s="3">
        <f>Q2_Table[[#This Row],[Year Joined]]-Q2_Table[[#This Row],[Year Founded]]</f>
        <v>4</v>
      </c>
    </row>
    <row r="177" spans="1:12" x14ac:dyDescent="0.2">
      <c r="A177" t="s">
        <v>589</v>
      </c>
      <c r="B177" s="2">
        <v>4000000000</v>
      </c>
      <c r="C177" s="1">
        <v>44363</v>
      </c>
      <c r="D177" s="3" t="str">
        <f>TEXT(Q2_Table[[#This Row],[Date Joined]],"yyyy")</f>
        <v>2021</v>
      </c>
      <c r="E177" t="s">
        <v>36</v>
      </c>
      <c r="F177" t="s">
        <v>590</v>
      </c>
      <c r="G177" t="s">
        <v>591</v>
      </c>
      <c r="H177" t="s">
        <v>33</v>
      </c>
      <c r="I177" s="3">
        <v>2011</v>
      </c>
      <c r="J177" s="7">
        <v>250000000</v>
      </c>
      <c r="K177" t="s">
        <v>592</v>
      </c>
      <c r="L177" s="3">
        <f>Q2_Table[[#This Row],[Year Joined]]-Q2_Table[[#This Row],[Year Founded]]</f>
        <v>10</v>
      </c>
    </row>
    <row r="178" spans="1:12" x14ac:dyDescent="0.2">
      <c r="A178" t="s">
        <v>484</v>
      </c>
      <c r="B178" s="2">
        <v>4000000000</v>
      </c>
      <c r="C178" s="1">
        <v>44481</v>
      </c>
      <c r="D178" s="3" t="str">
        <f>TEXT(Q2_Table[[#This Row],[Date Joined]],"yyyy")</f>
        <v>2021</v>
      </c>
      <c r="E178" t="s">
        <v>27</v>
      </c>
      <c r="F178" t="s">
        <v>262</v>
      </c>
      <c r="G178" t="s">
        <v>19</v>
      </c>
      <c r="H178" t="s">
        <v>20</v>
      </c>
      <c r="I178" s="3">
        <v>2017</v>
      </c>
      <c r="J178" s="7">
        <v>864000000</v>
      </c>
      <c r="K178" t="s">
        <v>485</v>
      </c>
      <c r="L178" s="3">
        <f>Q2_Table[[#This Row],[Year Joined]]-Q2_Table[[#This Row],[Year Founded]]</f>
        <v>4</v>
      </c>
    </row>
    <row r="179" spans="1:12" x14ac:dyDescent="0.2">
      <c r="A179" t="s">
        <v>593</v>
      </c>
      <c r="B179" s="2">
        <v>4000000000</v>
      </c>
      <c r="C179" s="1">
        <v>43418</v>
      </c>
      <c r="D179" s="3" t="str">
        <f>TEXT(Q2_Table[[#This Row],[Date Joined]],"yyyy")</f>
        <v>2018</v>
      </c>
      <c r="E179" t="s">
        <v>124</v>
      </c>
      <c r="F179" t="s">
        <v>594</v>
      </c>
      <c r="G179" t="s">
        <v>19</v>
      </c>
      <c r="H179" t="s">
        <v>20</v>
      </c>
      <c r="I179" s="3">
        <v>2016</v>
      </c>
      <c r="J179" s="7">
        <v>720000000</v>
      </c>
      <c r="K179" t="s">
        <v>595</v>
      </c>
      <c r="L179" s="3">
        <f>Q2_Table[[#This Row],[Year Joined]]-Q2_Table[[#This Row],[Year Founded]]</f>
        <v>2</v>
      </c>
    </row>
    <row r="180" spans="1:12" x14ac:dyDescent="0.2">
      <c r="A180" t="s">
        <v>553</v>
      </c>
      <c r="B180" s="2">
        <v>4000000000</v>
      </c>
      <c r="C180" s="1">
        <v>44158</v>
      </c>
      <c r="D180" s="3" t="str">
        <f>TEXT(Q2_Table[[#This Row],[Date Joined]],"yyyy")</f>
        <v>2020</v>
      </c>
      <c r="E180" t="s">
        <v>27</v>
      </c>
      <c r="F180" t="s">
        <v>101</v>
      </c>
      <c r="G180" t="s">
        <v>19</v>
      </c>
      <c r="H180" t="s">
        <v>20</v>
      </c>
      <c r="I180" s="3">
        <v>2014</v>
      </c>
      <c r="J180" s="7">
        <v>367000000</v>
      </c>
      <c r="K180" t="s">
        <v>554</v>
      </c>
      <c r="L180" s="3">
        <f>Q2_Table[[#This Row],[Year Joined]]-Q2_Table[[#This Row],[Year Founded]]</f>
        <v>6</v>
      </c>
    </row>
    <row r="181" spans="1:12" x14ac:dyDescent="0.2">
      <c r="A181" t="s">
        <v>486</v>
      </c>
      <c r="B181" s="2">
        <v>4000000000</v>
      </c>
      <c r="C181" s="1">
        <v>44306</v>
      </c>
      <c r="D181" s="3" t="str">
        <f>TEXT(Q2_Table[[#This Row],[Date Joined]],"yyyy")</f>
        <v>2021</v>
      </c>
      <c r="E181" t="s">
        <v>27</v>
      </c>
      <c r="F181" t="s">
        <v>487</v>
      </c>
      <c r="G181" t="s">
        <v>19</v>
      </c>
      <c r="H181" t="s">
        <v>20</v>
      </c>
      <c r="I181" s="3">
        <v>2011</v>
      </c>
      <c r="J181" s="7">
        <v>468000000</v>
      </c>
      <c r="K181" t="s">
        <v>488</v>
      </c>
      <c r="L181" s="3">
        <f>Q2_Table[[#This Row],[Year Joined]]-Q2_Table[[#This Row],[Year Founded]]</f>
        <v>10</v>
      </c>
    </row>
    <row r="182" spans="1:12" x14ac:dyDescent="0.2">
      <c r="A182" t="s">
        <v>596</v>
      </c>
      <c r="B182" s="2">
        <v>4000000000</v>
      </c>
      <c r="C182" s="1">
        <v>44180</v>
      </c>
      <c r="D182" s="3" t="str">
        <f>TEXT(Q2_Table[[#This Row],[Date Joined]],"yyyy")</f>
        <v>2020</v>
      </c>
      <c r="E182" t="s">
        <v>36</v>
      </c>
      <c r="F182" t="s">
        <v>121</v>
      </c>
      <c r="G182" t="s">
        <v>19</v>
      </c>
      <c r="H182" t="s">
        <v>20</v>
      </c>
      <c r="I182" s="3">
        <v>2017</v>
      </c>
      <c r="J182" s="7">
        <v>535000000</v>
      </c>
      <c r="K182" t="s">
        <v>597</v>
      </c>
      <c r="L182" s="3">
        <f>Q2_Table[[#This Row],[Year Joined]]-Q2_Table[[#This Row],[Year Founded]]</f>
        <v>3</v>
      </c>
    </row>
    <row r="183" spans="1:12" x14ac:dyDescent="0.2">
      <c r="A183" t="s">
        <v>598</v>
      </c>
      <c r="B183" s="2">
        <v>4000000000</v>
      </c>
      <c r="C183" s="1">
        <v>44220</v>
      </c>
      <c r="D183" s="3" t="str">
        <f>TEXT(Q2_Table[[#This Row],[Date Joined]],"yyyy")</f>
        <v>2021</v>
      </c>
      <c r="E183" t="s">
        <v>213</v>
      </c>
      <c r="F183" t="s">
        <v>28</v>
      </c>
      <c r="G183" t="s">
        <v>19</v>
      </c>
      <c r="H183" t="s">
        <v>20</v>
      </c>
      <c r="I183" s="3">
        <v>2020</v>
      </c>
      <c r="J183" s="7">
        <v>110000000</v>
      </c>
      <c r="K183" t="s">
        <v>599</v>
      </c>
      <c r="L183" s="3">
        <f>Q2_Table[[#This Row],[Year Joined]]-Q2_Table[[#This Row],[Year Founded]]</f>
        <v>1</v>
      </c>
    </row>
    <row r="184" spans="1:12" x14ac:dyDescent="0.2">
      <c r="A184" t="s">
        <v>489</v>
      </c>
      <c r="B184" s="2">
        <v>4000000000</v>
      </c>
      <c r="C184" s="1">
        <v>44272</v>
      </c>
      <c r="D184" s="3" t="str">
        <f>TEXT(Q2_Table[[#This Row],[Date Joined]],"yyyy")</f>
        <v>2021</v>
      </c>
      <c r="E184" t="s">
        <v>201</v>
      </c>
      <c r="F184" t="s">
        <v>28</v>
      </c>
      <c r="G184" t="s">
        <v>19</v>
      </c>
      <c r="H184" t="s">
        <v>20</v>
      </c>
      <c r="I184" s="3">
        <v>2017</v>
      </c>
      <c r="J184" s="7">
        <v>505000000</v>
      </c>
      <c r="K184" t="s">
        <v>376</v>
      </c>
      <c r="L184" s="3">
        <f>Q2_Table[[#This Row],[Year Joined]]-Q2_Table[[#This Row],[Year Founded]]</f>
        <v>4</v>
      </c>
    </row>
    <row r="185" spans="1:12" x14ac:dyDescent="0.2">
      <c r="A185" t="s">
        <v>490</v>
      </c>
      <c r="B185" s="2">
        <v>4000000000</v>
      </c>
      <c r="C185" s="1">
        <v>44455</v>
      </c>
      <c r="D185" s="3" t="str">
        <f>TEXT(Q2_Table[[#This Row],[Date Joined]],"yyyy")</f>
        <v>2021</v>
      </c>
      <c r="E185" t="s">
        <v>36</v>
      </c>
      <c r="F185" t="s">
        <v>28</v>
      </c>
      <c r="G185" t="s">
        <v>19</v>
      </c>
      <c r="H185" t="s">
        <v>20</v>
      </c>
      <c r="I185" s="3">
        <v>2017</v>
      </c>
      <c r="J185" s="7">
        <v>542000000</v>
      </c>
      <c r="K185" t="s">
        <v>491</v>
      </c>
      <c r="L185" s="3">
        <f>Q2_Table[[#This Row],[Year Joined]]-Q2_Table[[#This Row],[Year Founded]]</f>
        <v>4</v>
      </c>
    </row>
    <row r="186" spans="1:12" x14ac:dyDescent="0.2">
      <c r="A186" t="s">
        <v>518</v>
      </c>
      <c r="B186" s="2">
        <v>4000000000</v>
      </c>
      <c r="C186" s="1">
        <v>43873</v>
      </c>
      <c r="D186" s="3" t="str">
        <f>TEXT(Q2_Table[[#This Row],[Date Joined]],"yyyy")</f>
        <v>2020</v>
      </c>
      <c r="E186" t="s">
        <v>68</v>
      </c>
      <c r="F186" t="s">
        <v>257</v>
      </c>
      <c r="G186" t="s">
        <v>19</v>
      </c>
      <c r="H186" t="s">
        <v>20</v>
      </c>
      <c r="I186" s="3">
        <v>2006</v>
      </c>
      <c r="J186" s="7">
        <v>477000000</v>
      </c>
      <c r="K186" t="s">
        <v>519</v>
      </c>
      <c r="L186" s="3">
        <f>Q2_Table[[#This Row],[Year Joined]]-Q2_Table[[#This Row],[Year Founded]]</f>
        <v>14</v>
      </c>
    </row>
    <row r="187" spans="1:12" x14ac:dyDescent="0.2">
      <c r="A187" t="s">
        <v>576</v>
      </c>
      <c r="B187" s="2">
        <v>4000000000</v>
      </c>
      <c r="C187" s="1">
        <v>43255</v>
      </c>
      <c r="D187" s="3" t="str">
        <f>TEXT(Q2_Table[[#This Row],[Date Joined]],"yyyy")</f>
        <v>2018</v>
      </c>
      <c r="E187" t="s">
        <v>11</v>
      </c>
      <c r="F187" t="s">
        <v>101</v>
      </c>
      <c r="G187" t="s">
        <v>19</v>
      </c>
      <c r="H187" t="s">
        <v>20</v>
      </c>
      <c r="I187" s="3">
        <v>2009</v>
      </c>
      <c r="J187" s="7">
        <v>1000000000</v>
      </c>
      <c r="K187" t="s">
        <v>577</v>
      </c>
      <c r="L187" s="3">
        <f>Q2_Table[[#This Row],[Year Joined]]-Q2_Table[[#This Row],[Year Founded]]</f>
        <v>9</v>
      </c>
    </row>
    <row r="188" spans="1:12" x14ac:dyDescent="0.2">
      <c r="A188" t="s">
        <v>555</v>
      </c>
      <c r="B188" s="2">
        <v>4000000000</v>
      </c>
      <c r="C188" s="1">
        <v>44377</v>
      </c>
      <c r="D188" s="3" t="str">
        <f>TEXT(Q2_Table[[#This Row],[Date Joined]],"yyyy")</f>
        <v>2021</v>
      </c>
      <c r="E188" t="s">
        <v>52</v>
      </c>
      <c r="F188" t="s">
        <v>90</v>
      </c>
      <c r="G188" t="s">
        <v>19</v>
      </c>
      <c r="H188" t="s">
        <v>20</v>
      </c>
      <c r="I188" s="3">
        <v>2016</v>
      </c>
      <c r="J188" s="7">
        <v>414000000</v>
      </c>
      <c r="K188" t="s">
        <v>556</v>
      </c>
      <c r="L188" s="3">
        <f>Q2_Table[[#This Row],[Year Joined]]-Q2_Table[[#This Row],[Year Founded]]</f>
        <v>5</v>
      </c>
    </row>
    <row r="189" spans="1:12" x14ac:dyDescent="0.2">
      <c r="A189" t="s">
        <v>545</v>
      </c>
      <c r="B189" s="2">
        <v>4000000000</v>
      </c>
      <c r="C189" s="1">
        <v>44271</v>
      </c>
      <c r="D189" s="3" t="str">
        <f>TEXT(Q2_Table[[#This Row],[Date Joined]],"yyyy")</f>
        <v>2021</v>
      </c>
      <c r="E189" t="s">
        <v>23</v>
      </c>
      <c r="F189" t="s">
        <v>546</v>
      </c>
      <c r="G189" t="s">
        <v>19</v>
      </c>
      <c r="H189" t="s">
        <v>20</v>
      </c>
      <c r="I189" s="3">
        <v>2017</v>
      </c>
      <c r="J189" s="7">
        <v>603000000</v>
      </c>
      <c r="K189" t="s">
        <v>547</v>
      </c>
      <c r="L189" s="3">
        <f>Q2_Table[[#This Row],[Year Joined]]-Q2_Table[[#This Row],[Year Founded]]</f>
        <v>4</v>
      </c>
    </row>
    <row r="190" spans="1:12" x14ac:dyDescent="0.2">
      <c r="A190" t="s">
        <v>548</v>
      </c>
      <c r="B190" s="2">
        <v>4000000000</v>
      </c>
      <c r="C190" s="1">
        <v>44418</v>
      </c>
      <c r="D190" s="3" t="str">
        <f>TEXT(Q2_Table[[#This Row],[Date Joined]],"yyyy")</f>
        <v>2021</v>
      </c>
      <c r="E190" t="s">
        <v>27</v>
      </c>
      <c r="F190" t="s">
        <v>236</v>
      </c>
      <c r="G190" t="s">
        <v>19</v>
      </c>
      <c r="H190" t="s">
        <v>20</v>
      </c>
      <c r="I190" s="3">
        <v>2018</v>
      </c>
      <c r="J190" s="7">
        <v>324000000</v>
      </c>
      <c r="K190" t="s">
        <v>549</v>
      </c>
      <c r="L190" s="3">
        <f>Q2_Table[[#This Row],[Year Joined]]-Q2_Table[[#This Row],[Year Founded]]</f>
        <v>3</v>
      </c>
    </row>
    <row r="191" spans="1:12" x14ac:dyDescent="0.2">
      <c r="A191" t="s">
        <v>600</v>
      </c>
      <c r="B191" s="2">
        <v>4000000000</v>
      </c>
      <c r="C191" s="1">
        <v>44046</v>
      </c>
      <c r="D191" s="3" t="str">
        <f>TEXT(Q2_Table[[#This Row],[Date Joined]],"yyyy")</f>
        <v>2020</v>
      </c>
      <c r="E191" t="s">
        <v>17</v>
      </c>
      <c r="F191" t="s">
        <v>601</v>
      </c>
      <c r="G191" t="s">
        <v>19</v>
      </c>
      <c r="H191" t="s">
        <v>20</v>
      </c>
      <c r="I191" s="3">
        <v>2014</v>
      </c>
      <c r="J191" s="7">
        <v>870000000</v>
      </c>
      <c r="K191" t="s">
        <v>602</v>
      </c>
      <c r="L191" s="3">
        <f>Q2_Table[[#This Row],[Year Joined]]-Q2_Table[[#This Row],[Year Founded]]</f>
        <v>6</v>
      </c>
    </row>
    <row r="192" spans="1:12" x14ac:dyDescent="0.2">
      <c r="A192" t="s">
        <v>492</v>
      </c>
      <c r="B192" s="2">
        <v>4000000000</v>
      </c>
      <c r="C192" s="1">
        <v>44390</v>
      </c>
      <c r="D192" s="3" t="str">
        <f>TEXT(Q2_Table[[#This Row],[Date Joined]],"yyyy")</f>
        <v>2021</v>
      </c>
      <c r="E192" t="s">
        <v>124</v>
      </c>
      <c r="F192" t="s">
        <v>424</v>
      </c>
      <c r="G192" t="s">
        <v>19</v>
      </c>
      <c r="H192" t="s">
        <v>20</v>
      </c>
      <c r="I192" s="3">
        <v>2017</v>
      </c>
      <c r="J192" s="7">
        <v>381000000</v>
      </c>
      <c r="K192" t="s">
        <v>493</v>
      </c>
      <c r="L192" s="3">
        <f>Q2_Table[[#This Row],[Year Joined]]-Q2_Table[[#This Row],[Year Founded]]</f>
        <v>4</v>
      </c>
    </row>
    <row r="193" spans="1:12" x14ac:dyDescent="0.2">
      <c r="A193" t="s">
        <v>557</v>
      </c>
      <c r="B193" s="2">
        <v>4000000000</v>
      </c>
      <c r="C193" s="1">
        <v>44585</v>
      </c>
      <c r="D193" s="3" t="str">
        <f>TEXT(Q2_Table[[#This Row],[Date Joined]],"yyyy")</f>
        <v>2022</v>
      </c>
      <c r="E193" t="s">
        <v>36</v>
      </c>
      <c r="F193" t="s">
        <v>160</v>
      </c>
      <c r="G193" t="s">
        <v>19</v>
      </c>
      <c r="H193" t="s">
        <v>20</v>
      </c>
      <c r="I193" s="3">
        <v>2012</v>
      </c>
      <c r="J193" s="7">
        <v>350000000</v>
      </c>
      <c r="K193" t="s">
        <v>558</v>
      </c>
      <c r="L193" s="3">
        <f>Q2_Table[[#This Row],[Year Joined]]-Q2_Table[[#This Row],[Year Founded]]</f>
        <v>10</v>
      </c>
    </row>
    <row r="194" spans="1:12" x14ac:dyDescent="0.2">
      <c r="A194" t="s">
        <v>527</v>
      </c>
      <c r="B194" s="2">
        <v>4000000000</v>
      </c>
      <c r="C194" s="1">
        <v>44097</v>
      </c>
      <c r="D194" s="3" t="str">
        <f>TEXT(Q2_Table[[#This Row],[Date Joined]],"yyyy")</f>
        <v>2020</v>
      </c>
      <c r="E194" t="s">
        <v>23</v>
      </c>
      <c r="F194" t="s">
        <v>528</v>
      </c>
      <c r="G194" t="s">
        <v>19</v>
      </c>
      <c r="H194" t="s">
        <v>20</v>
      </c>
      <c r="I194" s="3">
        <v>2015</v>
      </c>
      <c r="J194" s="7">
        <v>493000000</v>
      </c>
      <c r="K194" t="s">
        <v>529</v>
      </c>
      <c r="L194" s="3">
        <f>Q2_Table[[#This Row],[Year Joined]]-Q2_Table[[#This Row],[Year Founded]]</f>
        <v>5</v>
      </c>
    </row>
    <row r="195" spans="1:12" x14ac:dyDescent="0.2">
      <c r="A195" t="s">
        <v>462</v>
      </c>
      <c r="B195" s="2">
        <v>4000000000</v>
      </c>
      <c r="C195" s="1">
        <v>43297</v>
      </c>
      <c r="D195" s="3" t="str">
        <f>TEXT(Q2_Table[[#This Row],[Date Joined]],"yyyy")</f>
        <v>2018</v>
      </c>
      <c r="E195" t="s">
        <v>27</v>
      </c>
      <c r="F195" t="s">
        <v>42</v>
      </c>
      <c r="G195" t="s">
        <v>43</v>
      </c>
      <c r="H195" t="s">
        <v>33</v>
      </c>
      <c r="I195" s="3">
        <v>2011</v>
      </c>
      <c r="J195" s="7">
        <v>2000000000</v>
      </c>
      <c r="K195" t="s">
        <v>463</v>
      </c>
      <c r="L195" s="3">
        <f>Q2_Table[[#This Row],[Year Joined]]-Q2_Table[[#This Row],[Year Founded]]</f>
        <v>7</v>
      </c>
    </row>
    <row r="196" spans="1:12" x14ac:dyDescent="0.2">
      <c r="A196" t="s">
        <v>550</v>
      </c>
      <c r="B196" s="2">
        <v>4000000000</v>
      </c>
      <c r="C196" s="1">
        <v>43782</v>
      </c>
      <c r="D196" s="3" t="str">
        <f>TEXT(Q2_Table[[#This Row],[Date Joined]],"yyyy")</f>
        <v>2019</v>
      </c>
      <c r="E196" t="s">
        <v>36</v>
      </c>
      <c r="F196" t="s">
        <v>551</v>
      </c>
      <c r="G196" t="s">
        <v>19</v>
      </c>
      <c r="H196" t="s">
        <v>20</v>
      </c>
      <c r="I196" s="3">
        <v>2015</v>
      </c>
      <c r="J196" s="7">
        <v>379000000</v>
      </c>
      <c r="K196" t="s">
        <v>552</v>
      </c>
      <c r="L196" s="3">
        <f>Q2_Table[[#This Row],[Year Joined]]-Q2_Table[[#This Row],[Year Founded]]</f>
        <v>4</v>
      </c>
    </row>
    <row r="197" spans="1:12" x14ac:dyDescent="0.2">
      <c r="A197" t="s">
        <v>494</v>
      </c>
      <c r="B197" s="2">
        <v>4000000000</v>
      </c>
      <c r="C197" s="1">
        <v>44328</v>
      </c>
      <c r="D197" s="3" t="str">
        <f>TEXT(Q2_Table[[#This Row],[Date Joined]],"yyyy")</f>
        <v>2021</v>
      </c>
      <c r="E197" t="s">
        <v>36</v>
      </c>
      <c r="F197" t="s">
        <v>28</v>
      </c>
      <c r="G197" t="s">
        <v>19</v>
      </c>
      <c r="H197" t="s">
        <v>20</v>
      </c>
      <c r="I197" s="3">
        <v>2014</v>
      </c>
      <c r="J197" s="7">
        <v>434000000</v>
      </c>
      <c r="K197" t="s">
        <v>495</v>
      </c>
      <c r="L197" s="3">
        <f>Q2_Table[[#This Row],[Year Joined]]-Q2_Table[[#This Row],[Year Founded]]</f>
        <v>7</v>
      </c>
    </row>
    <row r="198" spans="1:12" x14ac:dyDescent="0.2">
      <c r="A198" t="s">
        <v>496</v>
      </c>
      <c r="B198" s="2">
        <v>4000000000</v>
      </c>
      <c r="C198" s="1">
        <v>44249</v>
      </c>
      <c r="D198" s="3" t="str">
        <f>TEXT(Q2_Table[[#This Row],[Date Joined]],"yyyy")</f>
        <v>2021</v>
      </c>
      <c r="E198" t="s">
        <v>36</v>
      </c>
      <c r="F198" t="s">
        <v>497</v>
      </c>
      <c r="G198" t="s">
        <v>19</v>
      </c>
      <c r="H198" t="s">
        <v>20</v>
      </c>
      <c r="I198" s="3">
        <v>2013</v>
      </c>
      <c r="J198" s="7">
        <v>643000000</v>
      </c>
      <c r="K198" t="s">
        <v>498</v>
      </c>
      <c r="L198" s="3">
        <f>Q2_Table[[#This Row],[Year Joined]]-Q2_Table[[#This Row],[Year Founded]]</f>
        <v>8</v>
      </c>
    </row>
    <row r="199" spans="1:12" x14ac:dyDescent="0.2">
      <c r="A199" t="s">
        <v>479</v>
      </c>
      <c r="B199" s="2">
        <v>4000000000</v>
      </c>
      <c r="C199" s="1">
        <v>43523</v>
      </c>
      <c r="D199" s="3" t="str">
        <f>TEXT(Q2_Table[[#This Row],[Date Joined]],"yyyy")</f>
        <v>2019</v>
      </c>
      <c r="E199" t="s">
        <v>11</v>
      </c>
      <c r="F199" t="s">
        <v>12</v>
      </c>
      <c r="G199" t="s">
        <v>13</v>
      </c>
      <c r="H199" t="s">
        <v>14</v>
      </c>
      <c r="I199" s="3">
        <v>2015</v>
      </c>
      <c r="J199" s="7">
        <v>2000000000</v>
      </c>
      <c r="K199" t="s">
        <v>480</v>
      </c>
      <c r="L199" s="3">
        <f>Q2_Table[[#This Row],[Year Joined]]-Q2_Table[[#This Row],[Year Founded]]</f>
        <v>4</v>
      </c>
    </row>
    <row r="200" spans="1:12" x14ac:dyDescent="0.2">
      <c r="A200" t="s">
        <v>603</v>
      </c>
      <c r="B200" s="2">
        <v>4000000000</v>
      </c>
      <c r="C200" s="1">
        <v>41912</v>
      </c>
      <c r="D200" s="3" t="str">
        <f>TEXT(Q2_Table[[#This Row],[Date Joined]],"yyyy")</f>
        <v>2014</v>
      </c>
      <c r="E200" t="s">
        <v>23</v>
      </c>
      <c r="F200" t="s">
        <v>277</v>
      </c>
      <c r="G200" t="s">
        <v>19</v>
      </c>
      <c r="H200" t="s">
        <v>20</v>
      </c>
      <c r="I200" s="3">
        <v>2008</v>
      </c>
      <c r="J200" s="7">
        <v>614000000</v>
      </c>
      <c r="K200" t="s">
        <v>604</v>
      </c>
      <c r="L200" s="3">
        <f>Q2_Table[[#This Row],[Year Joined]]-Q2_Table[[#This Row],[Year Founded]]</f>
        <v>6</v>
      </c>
    </row>
    <row r="201" spans="1:12" x14ac:dyDescent="0.2">
      <c r="A201" t="s">
        <v>583</v>
      </c>
      <c r="B201" s="2">
        <v>4000000000</v>
      </c>
      <c r="C201" s="1">
        <v>44614</v>
      </c>
      <c r="D201" s="3" t="str">
        <f>TEXT(Q2_Table[[#This Row],[Date Joined]],"yyyy")</f>
        <v>2022</v>
      </c>
      <c r="E201" t="s">
        <v>133</v>
      </c>
      <c r="F201" t="s">
        <v>77</v>
      </c>
      <c r="G201" t="s">
        <v>13</v>
      </c>
      <c r="H201" t="s">
        <v>14</v>
      </c>
      <c r="I201" s="3">
        <v>2014</v>
      </c>
      <c r="J201" s="7">
        <v>2000000000</v>
      </c>
      <c r="K201" t="s">
        <v>584</v>
      </c>
      <c r="L201" s="3">
        <f>Q2_Table[[#This Row],[Year Joined]]-Q2_Table[[#This Row],[Year Founded]]</f>
        <v>8</v>
      </c>
    </row>
    <row r="202" spans="1:12" x14ac:dyDescent="0.2">
      <c r="A202" t="s">
        <v>464</v>
      </c>
      <c r="B202" s="2">
        <v>4000000000</v>
      </c>
      <c r="C202" s="1">
        <v>43977</v>
      </c>
      <c r="D202" s="3" t="str">
        <f>TEXT(Q2_Table[[#This Row],[Date Joined]],"yyyy")</f>
        <v>2020</v>
      </c>
      <c r="E202" t="s">
        <v>213</v>
      </c>
      <c r="G202" t="s">
        <v>465</v>
      </c>
      <c r="H202" t="s">
        <v>14</v>
      </c>
      <c r="I202" s="3">
        <v>2015</v>
      </c>
      <c r="J202" s="7">
        <v>263000000</v>
      </c>
      <c r="K202" t="s">
        <v>466</v>
      </c>
      <c r="L202" s="3">
        <f>Q2_Table[[#This Row],[Year Joined]]-Q2_Table[[#This Row],[Year Founded]]</f>
        <v>5</v>
      </c>
    </row>
    <row r="203" spans="1:12" x14ac:dyDescent="0.2">
      <c r="A203" t="s">
        <v>499</v>
      </c>
      <c r="B203" s="2">
        <v>4000000000</v>
      </c>
      <c r="C203" s="1">
        <v>43004</v>
      </c>
      <c r="D203" s="3" t="str">
        <f>TEXT(Q2_Table[[#This Row],[Date Joined]],"yyyy")</f>
        <v>2017</v>
      </c>
      <c r="E203" t="s">
        <v>11</v>
      </c>
      <c r="F203" t="s">
        <v>160</v>
      </c>
      <c r="G203" t="s">
        <v>19</v>
      </c>
      <c r="H203" t="s">
        <v>20</v>
      </c>
      <c r="I203" s="3">
        <v>2014</v>
      </c>
      <c r="J203" s="7">
        <v>1000000000</v>
      </c>
      <c r="K203" t="s">
        <v>500</v>
      </c>
      <c r="L203" s="3">
        <f>Q2_Table[[#This Row],[Year Joined]]-Q2_Table[[#This Row],[Year Founded]]</f>
        <v>3</v>
      </c>
    </row>
    <row r="204" spans="1:12" x14ac:dyDescent="0.2">
      <c r="A204" t="s">
        <v>559</v>
      </c>
      <c r="B204" s="2">
        <v>4000000000</v>
      </c>
      <c r="C204" s="1">
        <v>41730</v>
      </c>
      <c r="D204" s="3" t="str">
        <f>TEXT(Q2_Table[[#This Row],[Date Joined]],"yyyy")</f>
        <v>2014</v>
      </c>
      <c r="E204" t="s">
        <v>97</v>
      </c>
      <c r="F204" t="s">
        <v>160</v>
      </c>
      <c r="G204" t="s">
        <v>19</v>
      </c>
      <c r="H204" t="s">
        <v>20</v>
      </c>
      <c r="I204" s="3">
        <v>1995</v>
      </c>
      <c r="J204" s="7">
        <v>1000000000</v>
      </c>
      <c r="K204" t="s">
        <v>560</v>
      </c>
      <c r="L204" s="3">
        <f>Q2_Table[[#This Row],[Year Joined]]-Q2_Table[[#This Row],[Year Founded]]</f>
        <v>19</v>
      </c>
    </row>
    <row r="205" spans="1:12" x14ac:dyDescent="0.2">
      <c r="A205" t="s">
        <v>477</v>
      </c>
      <c r="B205" s="2">
        <v>4000000000</v>
      </c>
      <c r="C205" s="1">
        <v>43641</v>
      </c>
      <c r="D205" s="3" t="str">
        <f>TEXT(Q2_Table[[#This Row],[Date Joined]],"yyyy")</f>
        <v>2019</v>
      </c>
      <c r="E205" t="s">
        <v>27</v>
      </c>
      <c r="F205" t="s">
        <v>28</v>
      </c>
      <c r="G205" t="s">
        <v>19</v>
      </c>
      <c r="H205" t="s">
        <v>20</v>
      </c>
      <c r="I205" s="3">
        <v>2011</v>
      </c>
      <c r="J205" s="7">
        <v>119000000</v>
      </c>
      <c r="K205" t="s">
        <v>478</v>
      </c>
      <c r="L205" s="3">
        <f>Q2_Table[[#This Row],[Year Joined]]-Q2_Table[[#This Row],[Year Founded]]</f>
        <v>8</v>
      </c>
    </row>
    <row r="206" spans="1:12" x14ac:dyDescent="0.2">
      <c r="A206" t="s">
        <v>474</v>
      </c>
      <c r="B206" s="2">
        <v>4000000000</v>
      </c>
      <c r="C206" s="1">
        <v>43819</v>
      </c>
      <c r="D206" s="3" t="str">
        <f>TEXT(Q2_Table[[#This Row],[Date Joined]],"yyyy")</f>
        <v>2019</v>
      </c>
      <c r="E206" t="s">
        <v>23</v>
      </c>
      <c r="F206" t="s">
        <v>475</v>
      </c>
      <c r="G206" t="s">
        <v>70</v>
      </c>
      <c r="H206" t="s">
        <v>14</v>
      </c>
      <c r="I206" s="3">
        <v>2008</v>
      </c>
      <c r="J206" s="7">
        <v>776000000</v>
      </c>
      <c r="K206" t="s">
        <v>476</v>
      </c>
      <c r="L206" s="3">
        <f>Q2_Table[[#This Row],[Year Joined]]-Q2_Table[[#This Row],[Year Founded]]</f>
        <v>11</v>
      </c>
    </row>
    <row r="207" spans="1:12" x14ac:dyDescent="0.2">
      <c r="A207" t="s">
        <v>580</v>
      </c>
      <c r="B207" s="2">
        <v>4000000000</v>
      </c>
      <c r="C207" s="1">
        <v>43312</v>
      </c>
      <c r="D207" s="3" t="str">
        <f>TEXT(Q2_Table[[#This Row],[Date Joined]],"yyyy")</f>
        <v>2018</v>
      </c>
      <c r="E207" t="s">
        <v>97</v>
      </c>
      <c r="F207" t="s">
        <v>581</v>
      </c>
      <c r="G207" t="s">
        <v>13</v>
      </c>
      <c r="H207" t="s">
        <v>14</v>
      </c>
      <c r="I207" s="3">
        <v>2014</v>
      </c>
      <c r="J207" s="7">
        <v>761000000</v>
      </c>
      <c r="K207" t="s">
        <v>582</v>
      </c>
      <c r="L207" s="3">
        <f>Q2_Table[[#This Row],[Year Joined]]-Q2_Table[[#This Row],[Year Founded]]</f>
        <v>4</v>
      </c>
    </row>
    <row r="208" spans="1:12" x14ac:dyDescent="0.2">
      <c r="A208" t="s">
        <v>605</v>
      </c>
      <c r="B208" s="2">
        <v>4000000000</v>
      </c>
      <c r="C208" s="1">
        <v>43039</v>
      </c>
      <c r="D208" s="3" t="str">
        <f>TEXT(Q2_Table[[#This Row],[Date Joined]],"yyyy")</f>
        <v>2017</v>
      </c>
      <c r="E208" t="s">
        <v>11</v>
      </c>
      <c r="F208" t="s">
        <v>12</v>
      </c>
      <c r="G208" t="s">
        <v>13</v>
      </c>
      <c r="H208" t="s">
        <v>14</v>
      </c>
      <c r="I208" s="3">
        <v>2011</v>
      </c>
      <c r="J208" s="7">
        <v>1000000000</v>
      </c>
      <c r="K208" t="s">
        <v>606</v>
      </c>
      <c r="L208" s="3">
        <f>Q2_Table[[#This Row],[Year Joined]]-Q2_Table[[#This Row],[Year Founded]]</f>
        <v>6</v>
      </c>
    </row>
    <row r="209" spans="1:12" x14ac:dyDescent="0.2">
      <c r="A209" t="s">
        <v>607</v>
      </c>
      <c r="B209" s="2">
        <v>4000000000</v>
      </c>
      <c r="C209" s="1">
        <v>44221</v>
      </c>
      <c r="D209" s="3" t="str">
        <f>TEXT(Q2_Table[[#This Row],[Date Joined]],"yyyy")</f>
        <v>2021</v>
      </c>
      <c r="E209" t="s">
        <v>27</v>
      </c>
      <c r="F209" t="s">
        <v>101</v>
      </c>
      <c r="G209" t="s">
        <v>19</v>
      </c>
      <c r="H209" t="s">
        <v>20</v>
      </c>
      <c r="I209" s="3">
        <v>2018</v>
      </c>
      <c r="J209" s="7">
        <v>504000000</v>
      </c>
      <c r="K209" t="s">
        <v>608</v>
      </c>
      <c r="L209" s="3">
        <f>Q2_Table[[#This Row],[Year Joined]]-Q2_Table[[#This Row],[Year Founded]]</f>
        <v>3</v>
      </c>
    </row>
    <row r="210" spans="1:12" x14ac:dyDescent="0.2">
      <c r="A210" t="s">
        <v>501</v>
      </c>
      <c r="B210" s="2">
        <v>4000000000</v>
      </c>
      <c r="C210" s="1">
        <v>44096</v>
      </c>
      <c r="D210" s="3" t="str">
        <f>TEXT(Q2_Table[[#This Row],[Date Joined]],"yyyy")</f>
        <v>2020</v>
      </c>
      <c r="E210" t="s">
        <v>23</v>
      </c>
      <c r="F210" t="s">
        <v>315</v>
      </c>
      <c r="G210" t="s">
        <v>316</v>
      </c>
      <c r="H210" t="s">
        <v>33</v>
      </c>
      <c r="I210" s="3">
        <v>2011</v>
      </c>
      <c r="J210" s="7">
        <v>948000000</v>
      </c>
      <c r="K210" t="s">
        <v>502</v>
      </c>
      <c r="L210" s="3">
        <f>Q2_Table[[#This Row],[Year Joined]]-Q2_Table[[#This Row],[Year Founded]]</f>
        <v>9</v>
      </c>
    </row>
    <row r="211" spans="1:12" x14ac:dyDescent="0.2">
      <c r="A211" t="s">
        <v>481</v>
      </c>
      <c r="B211" s="2">
        <v>4000000000</v>
      </c>
      <c r="C211" s="1">
        <v>44522</v>
      </c>
      <c r="D211" s="3" t="str">
        <f>TEXT(Q2_Table[[#This Row],[Date Joined]],"yyyy")</f>
        <v>2021</v>
      </c>
      <c r="E211" t="s">
        <v>27</v>
      </c>
      <c r="F211" t="s">
        <v>482</v>
      </c>
      <c r="G211" t="s">
        <v>19</v>
      </c>
      <c r="H211" t="s">
        <v>20</v>
      </c>
      <c r="I211" s="3">
        <v>2019</v>
      </c>
      <c r="J211" s="7">
        <v>555000000</v>
      </c>
      <c r="K211" t="s">
        <v>483</v>
      </c>
      <c r="L211" s="3">
        <f>Q2_Table[[#This Row],[Year Joined]]-Q2_Table[[#This Row],[Year Founded]]</f>
        <v>2</v>
      </c>
    </row>
    <row r="212" spans="1:12" x14ac:dyDescent="0.2">
      <c r="A212" t="s">
        <v>609</v>
      </c>
      <c r="B212" s="2">
        <v>4000000000</v>
      </c>
      <c r="C212" s="1">
        <v>43745</v>
      </c>
      <c r="D212" s="3" t="str">
        <f>TEXT(Q2_Table[[#This Row],[Date Joined]],"yyyy")</f>
        <v>2019</v>
      </c>
      <c r="E212" t="s">
        <v>27</v>
      </c>
      <c r="F212" t="s">
        <v>277</v>
      </c>
      <c r="G212" t="s">
        <v>19</v>
      </c>
      <c r="H212" t="s">
        <v>20</v>
      </c>
      <c r="I212" s="3">
        <v>2016</v>
      </c>
      <c r="J212" s="7">
        <v>881000000</v>
      </c>
      <c r="K212" t="s">
        <v>610</v>
      </c>
      <c r="L212" s="3">
        <f>Q2_Table[[#This Row],[Year Joined]]-Q2_Table[[#This Row],[Year Founded]]</f>
        <v>3</v>
      </c>
    </row>
    <row r="213" spans="1:12" x14ac:dyDescent="0.2">
      <c r="A213" t="s">
        <v>530</v>
      </c>
      <c r="B213" s="2">
        <v>4000000000</v>
      </c>
      <c r="C213" s="1">
        <v>44340</v>
      </c>
      <c r="D213" s="3" t="str">
        <f>TEXT(Q2_Table[[#This Row],[Date Joined]],"yyyy")</f>
        <v>2021</v>
      </c>
      <c r="E213" t="s">
        <v>97</v>
      </c>
      <c r="F213" t="s">
        <v>101</v>
      </c>
      <c r="G213" t="s">
        <v>19</v>
      </c>
      <c r="H213" t="s">
        <v>20</v>
      </c>
      <c r="I213" s="3">
        <v>2006</v>
      </c>
      <c r="J213" s="7">
        <v>657000000</v>
      </c>
      <c r="K213" t="s">
        <v>531</v>
      </c>
      <c r="L213" s="3">
        <f>Q2_Table[[#This Row],[Year Joined]]-Q2_Table[[#This Row],[Year Founded]]</f>
        <v>15</v>
      </c>
    </row>
    <row r="214" spans="1:12" x14ac:dyDescent="0.2">
      <c r="A214" t="s">
        <v>611</v>
      </c>
      <c r="B214" s="2">
        <v>4000000000</v>
      </c>
      <c r="C214" s="1">
        <v>44166</v>
      </c>
      <c r="D214" s="3" t="str">
        <f>TEXT(Q2_Table[[#This Row],[Date Joined]],"yyyy")</f>
        <v>2020</v>
      </c>
      <c r="E214" t="s">
        <v>36</v>
      </c>
      <c r="F214" t="s">
        <v>612</v>
      </c>
      <c r="G214" t="s">
        <v>19</v>
      </c>
      <c r="H214" t="s">
        <v>20</v>
      </c>
      <c r="I214" s="3">
        <v>2012</v>
      </c>
      <c r="J214" s="7">
        <v>856000000</v>
      </c>
      <c r="K214" t="s">
        <v>613</v>
      </c>
      <c r="L214" s="3">
        <f>Q2_Table[[#This Row],[Year Joined]]-Q2_Table[[#This Row],[Year Founded]]</f>
        <v>8</v>
      </c>
    </row>
    <row r="215" spans="1:12" x14ac:dyDescent="0.2">
      <c r="A215" t="s">
        <v>508</v>
      </c>
      <c r="B215" s="2">
        <v>4000000000</v>
      </c>
      <c r="C215" s="1">
        <v>42910</v>
      </c>
      <c r="D215" s="3" t="str">
        <f>TEXT(Q2_Table[[#This Row],[Date Joined]],"yyyy")</f>
        <v>2017</v>
      </c>
      <c r="E215" t="s">
        <v>97</v>
      </c>
      <c r="F215" t="s">
        <v>509</v>
      </c>
      <c r="G215" t="s">
        <v>149</v>
      </c>
      <c r="H215" t="s">
        <v>33</v>
      </c>
      <c r="I215" s="3">
        <v>1919</v>
      </c>
      <c r="J215" s="7">
        <v>0</v>
      </c>
      <c r="K215" t="s">
        <v>510</v>
      </c>
      <c r="L215" s="3">
        <f>Q2_Table[[#This Row],[Year Joined]]-Q2_Table[[#This Row],[Year Founded]]</f>
        <v>98</v>
      </c>
    </row>
    <row r="216" spans="1:12" x14ac:dyDescent="0.2">
      <c r="A216" t="s">
        <v>511</v>
      </c>
      <c r="B216" s="2">
        <v>4000000000</v>
      </c>
      <c r="C216" s="1">
        <v>43571</v>
      </c>
      <c r="D216" s="3" t="str">
        <f>TEXT(Q2_Table[[#This Row],[Date Joined]],"yyyy")</f>
        <v>2019</v>
      </c>
      <c r="E216" t="s">
        <v>36</v>
      </c>
      <c r="F216" t="s">
        <v>497</v>
      </c>
      <c r="G216" t="s">
        <v>19</v>
      </c>
      <c r="H216" t="s">
        <v>20</v>
      </c>
      <c r="I216" s="3">
        <v>2011</v>
      </c>
      <c r="J216" s="7">
        <v>489000000</v>
      </c>
      <c r="K216" t="s">
        <v>512</v>
      </c>
      <c r="L216" s="3">
        <f>Q2_Table[[#This Row],[Year Joined]]-Q2_Table[[#This Row],[Year Founded]]</f>
        <v>8</v>
      </c>
    </row>
    <row r="217" spans="1:12" x14ac:dyDescent="0.2">
      <c r="A217" t="s">
        <v>532</v>
      </c>
      <c r="B217" s="2">
        <v>4000000000</v>
      </c>
      <c r="C217" s="1">
        <v>44259</v>
      </c>
      <c r="D217" s="3" t="str">
        <f>TEXT(Q2_Table[[#This Row],[Date Joined]],"yyyy")</f>
        <v>2021</v>
      </c>
      <c r="E217" t="s">
        <v>36</v>
      </c>
      <c r="F217" t="s">
        <v>101</v>
      </c>
      <c r="G217" t="s">
        <v>19</v>
      </c>
      <c r="H217" t="s">
        <v>20</v>
      </c>
      <c r="I217" s="3">
        <v>2016</v>
      </c>
      <c r="J217" s="7">
        <v>440000000</v>
      </c>
      <c r="K217" t="s">
        <v>533</v>
      </c>
      <c r="L217" s="3">
        <f>Q2_Table[[#This Row],[Year Joined]]-Q2_Table[[#This Row],[Year Founded]]</f>
        <v>5</v>
      </c>
    </row>
    <row r="218" spans="1:12" x14ac:dyDescent="0.2">
      <c r="A218" t="s">
        <v>614</v>
      </c>
      <c r="B218" s="2">
        <v>4000000000</v>
      </c>
      <c r="C218" s="1">
        <v>44076</v>
      </c>
      <c r="D218" s="3" t="str">
        <f>TEXT(Q2_Table[[#This Row],[Date Joined]],"yyyy")</f>
        <v>2020</v>
      </c>
      <c r="E218" t="s">
        <v>36</v>
      </c>
      <c r="F218" t="s">
        <v>28</v>
      </c>
      <c r="G218" t="s">
        <v>19</v>
      </c>
      <c r="H218" t="s">
        <v>20</v>
      </c>
      <c r="I218" s="3">
        <v>2013</v>
      </c>
      <c r="J218" s="7">
        <v>413000000</v>
      </c>
      <c r="K218" t="s">
        <v>615</v>
      </c>
      <c r="L218" s="3">
        <f>Q2_Table[[#This Row],[Year Joined]]-Q2_Table[[#This Row],[Year Founded]]</f>
        <v>7</v>
      </c>
    </row>
    <row r="219" spans="1:12" x14ac:dyDescent="0.2">
      <c r="A219" t="s">
        <v>616</v>
      </c>
      <c r="B219" s="2">
        <v>4000000000</v>
      </c>
      <c r="C219" s="1">
        <v>44203</v>
      </c>
      <c r="D219" s="3" t="str">
        <f>TEXT(Q2_Table[[#This Row],[Date Joined]],"yyyy")</f>
        <v>2021</v>
      </c>
      <c r="E219" t="s">
        <v>36</v>
      </c>
      <c r="F219" t="s">
        <v>617</v>
      </c>
      <c r="G219" t="s">
        <v>230</v>
      </c>
      <c r="H219" t="s">
        <v>20</v>
      </c>
      <c r="I219" s="3">
        <v>2000</v>
      </c>
      <c r="J219" s="7">
        <v>230000000</v>
      </c>
      <c r="K219" t="s">
        <v>618</v>
      </c>
      <c r="L219" s="3">
        <f>Q2_Table[[#This Row],[Year Joined]]-Q2_Table[[#This Row],[Year Founded]]</f>
        <v>21</v>
      </c>
    </row>
    <row r="220" spans="1:12" x14ac:dyDescent="0.2">
      <c r="A220" t="s">
        <v>467</v>
      </c>
      <c r="B220" s="2">
        <v>4000000000</v>
      </c>
      <c r="C220" s="1">
        <v>43157</v>
      </c>
      <c r="D220" s="3" t="str">
        <f>TEXT(Q2_Table[[#This Row],[Date Joined]],"yyyy")</f>
        <v>2018</v>
      </c>
      <c r="E220" t="s">
        <v>97</v>
      </c>
      <c r="F220" t="s">
        <v>468</v>
      </c>
      <c r="G220" t="s">
        <v>19</v>
      </c>
      <c r="H220" t="s">
        <v>20</v>
      </c>
      <c r="I220" s="3">
        <v>2012</v>
      </c>
      <c r="J220" s="7">
        <v>1000000000</v>
      </c>
      <c r="K220" t="s">
        <v>469</v>
      </c>
      <c r="L220" s="3">
        <f>Q2_Table[[#This Row],[Year Joined]]-Q2_Table[[#This Row],[Year Founded]]</f>
        <v>6</v>
      </c>
    </row>
    <row r="221" spans="1:12" x14ac:dyDescent="0.2">
      <c r="A221" t="s">
        <v>503</v>
      </c>
      <c r="B221" s="2">
        <v>4000000000</v>
      </c>
      <c r="C221" s="1">
        <v>44278</v>
      </c>
      <c r="D221" s="3" t="str">
        <f>TEXT(Q2_Table[[#This Row],[Date Joined]],"yyyy")</f>
        <v>2021</v>
      </c>
      <c r="E221" t="s">
        <v>36</v>
      </c>
      <c r="F221" t="s">
        <v>497</v>
      </c>
      <c r="G221" t="s">
        <v>19</v>
      </c>
      <c r="H221" t="s">
        <v>20</v>
      </c>
      <c r="I221" s="3">
        <v>2016</v>
      </c>
      <c r="J221" s="7">
        <v>294000000</v>
      </c>
      <c r="K221" t="s">
        <v>504</v>
      </c>
      <c r="L221" s="3">
        <f>Q2_Table[[#This Row],[Year Joined]]-Q2_Table[[#This Row],[Year Founded]]</f>
        <v>5</v>
      </c>
    </row>
    <row r="222" spans="1:12" x14ac:dyDescent="0.2">
      <c r="A222" t="s">
        <v>534</v>
      </c>
      <c r="B222" s="2">
        <v>4000000000</v>
      </c>
      <c r="C222" s="1">
        <v>44405</v>
      </c>
      <c r="D222" s="3" t="str">
        <f>TEXT(Q2_Table[[#This Row],[Date Joined]],"yyyy")</f>
        <v>2021</v>
      </c>
      <c r="E222" t="s">
        <v>17</v>
      </c>
      <c r="F222" t="s">
        <v>535</v>
      </c>
      <c r="G222" t="s">
        <v>19</v>
      </c>
      <c r="H222" t="s">
        <v>20</v>
      </c>
      <c r="I222" s="3">
        <v>2017</v>
      </c>
      <c r="J222" s="7">
        <v>792000000</v>
      </c>
      <c r="K222" t="s">
        <v>536</v>
      </c>
      <c r="L222" s="3">
        <f>Q2_Table[[#This Row],[Year Joined]]-Q2_Table[[#This Row],[Year Founded]]</f>
        <v>4</v>
      </c>
    </row>
    <row r="223" spans="1:12" x14ac:dyDescent="0.2">
      <c r="A223" t="s">
        <v>520</v>
      </c>
      <c r="B223" s="2">
        <v>4000000000</v>
      </c>
      <c r="C223" s="1">
        <v>44273</v>
      </c>
      <c r="D223" s="3" t="str">
        <f>TEXT(Q2_Table[[#This Row],[Date Joined]],"yyyy")</f>
        <v>2021</v>
      </c>
      <c r="E223" t="s">
        <v>36</v>
      </c>
      <c r="F223" t="s">
        <v>246</v>
      </c>
      <c r="G223" t="s">
        <v>19</v>
      </c>
      <c r="H223" t="s">
        <v>20</v>
      </c>
      <c r="I223" s="3">
        <v>2001</v>
      </c>
      <c r="J223" s="7">
        <v>125000000</v>
      </c>
      <c r="K223" t="s">
        <v>521</v>
      </c>
      <c r="L223" s="3">
        <f>Q2_Table[[#This Row],[Year Joined]]-Q2_Table[[#This Row],[Year Founded]]</f>
        <v>20</v>
      </c>
    </row>
    <row r="224" spans="1:12" x14ac:dyDescent="0.2">
      <c r="A224" t="s">
        <v>561</v>
      </c>
      <c r="B224" s="2">
        <v>4000000000</v>
      </c>
      <c r="C224" s="1">
        <v>44158</v>
      </c>
      <c r="D224" s="3" t="str">
        <f>TEXT(Q2_Table[[#This Row],[Date Joined]],"yyyy")</f>
        <v>2020</v>
      </c>
      <c r="E224" t="s">
        <v>17</v>
      </c>
      <c r="F224" t="s">
        <v>562</v>
      </c>
      <c r="G224" t="s">
        <v>19</v>
      </c>
      <c r="H224" t="s">
        <v>20</v>
      </c>
      <c r="I224" s="3">
        <v>2016</v>
      </c>
      <c r="J224" s="7">
        <v>1000000000</v>
      </c>
      <c r="K224" t="s">
        <v>563</v>
      </c>
      <c r="L224" s="3">
        <f>Q2_Table[[#This Row],[Year Joined]]-Q2_Table[[#This Row],[Year Founded]]</f>
        <v>4</v>
      </c>
    </row>
    <row r="225" spans="1:12" x14ac:dyDescent="0.2">
      <c r="A225" t="s">
        <v>619</v>
      </c>
      <c r="B225" s="2">
        <v>4000000000</v>
      </c>
      <c r="C225" s="1">
        <v>42853</v>
      </c>
      <c r="D225" s="3" t="str">
        <f>TEXT(Q2_Table[[#This Row],[Date Joined]],"yyyy")</f>
        <v>2017</v>
      </c>
      <c r="E225" t="s">
        <v>52</v>
      </c>
      <c r="F225" t="s">
        <v>277</v>
      </c>
      <c r="G225" t="s">
        <v>19</v>
      </c>
      <c r="H225" t="s">
        <v>20</v>
      </c>
      <c r="I225" s="3">
        <v>2014</v>
      </c>
      <c r="J225" s="7">
        <v>553000000</v>
      </c>
      <c r="K225" t="s">
        <v>620</v>
      </c>
      <c r="L225" s="3">
        <f>Q2_Table[[#This Row],[Year Joined]]-Q2_Table[[#This Row],[Year Founded]]</f>
        <v>3</v>
      </c>
    </row>
    <row r="226" spans="1:12" x14ac:dyDescent="0.2">
      <c r="A226" t="s">
        <v>537</v>
      </c>
      <c r="B226" s="2">
        <v>4000000000</v>
      </c>
      <c r="C226" s="1">
        <v>44294</v>
      </c>
      <c r="D226" s="3" t="str">
        <f>TEXT(Q2_Table[[#This Row],[Date Joined]],"yyyy")</f>
        <v>2021</v>
      </c>
      <c r="E226" t="s">
        <v>36</v>
      </c>
      <c r="F226" t="s">
        <v>69</v>
      </c>
      <c r="G226" t="s">
        <v>70</v>
      </c>
      <c r="H226" t="s">
        <v>14</v>
      </c>
      <c r="I226" s="3">
        <v>2015</v>
      </c>
      <c r="J226" s="7">
        <v>1000000000</v>
      </c>
      <c r="K226" t="s">
        <v>538</v>
      </c>
      <c r="L226" s="3">
        <f>Q2_Table[[#This Row],[Year Joined]]-Q2_Table[[#This Row],[Year Founded]]</f>
        <v>6</v>
      </c>
    </row>
    <row r="227" spans="1:12" x14ac:dyDescent="0.2">
      <c r="A227" t="s">
        <v>539</v>
      </c>
      <c r="B227" s="2">
        <v>4000000000</v>
      </c>
      <c r="C227" s="1">
        <v>44460</v>
      </c>
      <c r="D227" s="3" t="str">
        <f>TEXT(Q2_Table[[#This Row],[Date Joined]],"yyyy")</f>
        <v>2021</v>
      </c>
      <c r="E227" t="s">
        <v>23</v>
      </c>
      <c r="F227" t="s">
        <v>315</v>
      </c>
      <c r="G227" t="s">
        <v>316</v>
      </c>
      <c r="H227" t="s">
        <v>33</v>
      </c>
      <c r="I227" s="3">
        <v>2019</v>
      </c>
      <c r="J227" s="7">
        <v>739000000</v>
      </c>
      <c r="K227" t="s">
        <v>540</v>
      </c>
      <c r="L227" s="3">
        <f>Q2_Table[[#This Row],[Year Joined]]-Q2_Table[[#This Row],[Year Founded]]</f>
        <v>2</v>
      </c>
    </row>
    <row r="228" spans="1:12" x14ac:dyDescent="0.2">
      <c r="A228" t="s">
        <v>569</v>
      </c>
      <c r="B228" s="2">
        <v>4000000000</v>
      </c>
      <c r="C228" s="1">
        <v>44355</v>
      </c>
      <c r="D228" s="3" t="str">
        <f>TEXT(Q2_Table[[#This Row],[Date Joined]],"yyyy")</f>
        <v>2021</v>
      </c>
      <c r="E228" t="s">
        <v>23</v>
      </c>
      <c r="F228" t="s">
        <v>434</v>
      </c>
      <c r="G228" t="s">
        <v>230</v>
      </c>
      <c r="H228" t="s">
        <v>20</v>
      </c>
      <c r="I228" s="3">
        <v>2003</v>
      </c>
      <c r="J228" s="7" t="s">
        <v>570</v>
      </c>
      <c r="K228" t="s">
        <v>571</v>
      </c>
      <c r="L228" s="3">
        <f>Q2_Table[[#This Row],[Year Joined]]-Q2_Table[[#This Row],[Year Founded]]</f>
        <v>18</v>
      </c>
    </row>
    <row r="229" spans="1:12" x14ac:dyDescent="0.2">
      <c r="A229" t="s">
        <v>564</v>
      </c>
      <c r="B229" s="2">
        <v>4000000000</v>
      </c>
      <c r="C229" s="1">
        <v>43642</v>
      </c>
      <c r="D229" s="3" t="str">
        <f>TEXT(Q2_Table[[#This Row],[Date Joined]],"yyyy")</f>
        <v>2019</v>
      </c>
      <c r="E229" t="s">
        <v>23</v>
      </c>
      <c r="F229" t="s">
        <v>565</v>
      </c>
      <c r="G229" t="s">
        <v>19</v>
      </c>
      <c r="H229" t="s">
        <v>20</v>
      </c>
      <c r="I229" s="3">
        <v>2016</v>
      </c>
      <c r="J229" s="7">
        <v>495000000</v>
      </c>
      <c r="K229" t="s">
        <v>566</v>
      </c>
      <c r="L229" s="3">
        <f>Q2_Table[[#This Row],[Year Joined]]-Q2_Table[[#This Row],[Year Founded]]</f>
        <v>3</v>
      </c>
    </row>
    <row r="230" spans="1:12" x14ac:dyDescent="0.2">
      <c r="A230" t="s">
        <v>505</v>
      </c>
      <c r="B230" s="2">
        <v>4000000000</v>
      </c>
      <c r="C230" s="1">
        <v>44125</v>
      </c>
      <c r="D230" s="3" t="str">
        <f>TEXT(Q2_Table[[#This Row],[Date Joined]],"yyyy")</f>
        <v>2020</v>
      </c>
      <c r="E230" t="s">
        <v>36</v>
      </c>
      <c r="F230" t="s">
        <v>506</v>
      </c>
      <c r="G230" t="s">
        <v>19</v>
      </c>
      <c r="H230" t="s">
        <v>20</v>
      </c>
      <c r="I230" s="3">
        <v>2016</v>
      </c>
      <c r="J230" s="7">
        <v>435000000</v>
      </c>
      <c r="K230" t="s">
        <v>507</v>
      </c>
      <c r="L230" s="3">
        <f>Q2_Table[[#This Row],[Year Joined]]-Q2_Table[[#This Row],[Year Founded]]</f>
        <v>4</v>
      </c>
    </row>
    <row r="231" spans="1:12" x14ac:dyDescent="0.2">
      <c r="A231" t="s">
        <v>567</v>
      </c>
      <c r="B231" s="2">
        <v>4000000000</v>
      </c>
      <c r="C231" s="1">
        <v>43228</v>
      </c>
      <c r="D231" s="3" t="str">
        <f>TEXT(Q2_Table[[#This Row],[Date Joined]],"yyyy")</f>
        <v>2018</v>
      </c>
      <c r="E231" t="s">
        <v>36</v>
      </c>
      <c r="F231" t="s">
        <v>516</v>
      </c>
      <c r="G231" t="s">
        <v>19</v>
      </c>
      <c r="H231" t="s">
        <v>20</v>
      </c>
      <c r="I231" s="3">
        <v>2012</v>
      </c>
      <c r="J231" s="7">
        <v>664000000</v>
      </c>
      <c r="K231" t="s">
        <v>568</v>
      </c>
      <c r="L231" s="3">
        <f>Q2_Table[[#This Row],[Year Joined]]-Q2_Table[[#This Row],[Year Founded]]</f>
        <v>6</v>
      </c>
    </row>
    <row r="232" spans="1:12" x14ac:dyDescent="0.2">
      <c r="A232" t="s">
        <v>472</v>
      </c>
      <c r="B232" s="2">
        <v>4000000000</v>
      </c>
      <c r="C232" s="1">
        <v>44550</v>
      </c>
      <c r="D232" s="3" t="str">
        <f>TEXT(Q2_Table[[#This Row],[Date Joined]],"yyyy")</f>
        <v>2021</v>
      </c>
      <c r="E232" t="s">
        <v>36</v>
      </c>
      <c r="F232" t="s">
        <v>277</v>
      </c>
      <c r="G232" t="s">
        <v>19</v>
      </c>
      <c r="H232" t="s">
        <v>20</v>
      </c>
      <c r="I232" s="3">
        <v>2018</v>
      </c>
      <c r="J232" s="7">
        <v>128000000</v>
      </c>
      <c r="K232" t="s">
        <v>473</v>
      </c>
      <c r="L232" s="3">
        <f>Q2_Table[[#This Row],[Year Joined]]-Q2_Table[[#This Row],[Year Founded]]</f>
        <v>3</v>
      </c>
    </row>
    <row r="233" spans="1:12" x14ac:dyDescent="0.2">
      <c r="A233" t="s">
        <v>541</v>
      </c>
      <c r="B233" s="2">
        <v>4000000000</v>
      </c>
      <c r="C233" s="1">
        <v>43937</v>
      </c>
      <c r="D233" s="3" t="str">
        <f>TEXT(Q2_Table[[#This Row],[Date Joined]],"yyyy")</f>
        <v>2020</v>
      </c>
      <c r="E233" t="s">
        <v>52</v>
      </c>
      <c r="F233" t="s">
        <v>101</v>
      </c>
      <c r="G233" t="s">
        <v>19</v>
      </c>
      <c r="H233" t="s">
        <v>20</v>
      </c>
      <c r="I233" s="3">
        <v>2016</v>
      </c>
      <c r="J233" s="7">
        <v>263000000</v>
      </c>
      <c r="K233" t="s">
        <v>542</v>
      </c>
      <c r="L233" s="3">
        <f>Q2_Table[[#This Row],[Year Joined]]-Q2_Table[[#This Row],[Year Founded]]</f>
        <v>4</v>
      </c>
    </row>
    <row r="234" spans="1:12" x14ac:dyDescent="0.2">
      <c r="A234" t="s">
        <v>621</v>
      </c>
      <c r="B234" s="2">
        <v>4000000000</v>
      </c>
      <c r="C234" s="1">
        <v>44482</v>
      </c>
      <c r="D234" s="3" t="str">
        <f>TEXT(Q2_Table[[#This Row],[Date Joined]],"yyyy")</f>
        <v>2021</v>
      </c>
      <c r="E234" t="s">
        <v>23</v>
      </c>
      <c r="F234" t="s">
        <v>622</v>
      </c>
      <c r="G234" t="s">
        <v>19</v>
      </c>
      <c r="H234" t="s">
        <v>20</v>
      </c>
      <c r="I234" s="3">
        <v>2015</v>
      </c>
      <c r="J234" s="7">
        <v>445000000</v>
      </c>
      <c r="K234" t="s">
        <v>623</v>
      </c>
      <c r="L234" s="3">
        <f>Q2_Table[[#This Row],[Year Joined]]-Q2_Table[[#This Row],[Year Founded]]</f>
        <v>6</v>
      </c>
    </row>
    <row r="235" spans="1:12" x14ac:dyDescent="0.2">
      <c r="A235" t="s">
        <v>624</v>
      </c>
      <c r="B235" s="2">
        <v>4000000000</v>
      </c>
      <c r="C235" s="1">
        <v>44209</v>
      </c>
      <c r="D235" s="3" t="str">
        <f>TEXT(Q2_Table[[#This Row],[Date Joined]],"yyyy")</f>
        <v>2021</v>
      </c>
      <c r="E235" t="s">
        <v>36</v>
      </c>
      <c r="F235" t="s">
        <v>28</v>
      </c>
      <c r="G235" t="s">
        <v>19</v>
      </c>
      <c r="H235" t="s">
        <v>20</v>
      </c>
      <c r="I235" s="3">
        <v>2012</v>
      </c>
      <c r="J235" s="7">
        <v>335000000</v>
      </c>
      <c r="K235" t="s">
        <v>625</v>
      </c>
      <c r="L235" s="3">
        <f>Q2_Table[[#This Row],[Year Joined]]-Q2_Table[[#This Row],[Year Founded]]</f>
        <v>9</v>
      </c>
    </row>
    <row r="236" spans="1:12" x14ac:dyDescent="0.2">
      <c r="A236" t="s">
        <v>578</v>
      </c>
      <c r="B236" s="2">
        <v>4000000000</v>
      </c>
      <c r="C236" s="1">
        <v>44271</v>
      </c>
      <c r="D236" s="3" t="str">
        <f>TEXT(Q2_Table[[#This Row],[Date Joined]],"yyyy")</f>
        <v>2021</v>
      </c>
      <c r="E236" t="s">
        <v>46</v>
      </c>
      <c r="F236" t="s">
        <v>195</v>
      </c>
      <c r="G236" t="s">
        <v>19</v>
      </c>
      <c r="H236" t="s">
        <v>20</v>
      </c>
      <c r="I236" s="3">
        <v>2015</v>
      </c>
      <c r="J236" s="7">
        <v>864000000</v>
      </c>
      <c r="K236" t="s">
        <v>579</v>
      </c>
      <c r="L236" s="3">
        <f>Q2_Table[[#This Row],[Year Joined]]-Q2_Table[[#This Row],[Year Founded]]</f>
        <v>6</v>
      </c>
    </row>
    <row r="237" spans="1:12" x14ac:dyDescent="0.2">
      <c r="A237" t="s">
        <v>513</v>
      </c>
      <c r="B237" s="2">
        <v>4000000000</v>
      </c>
      <c r="C237" s="1">
        <v>44188</v>
      </c>
      <c r="D237" s="3" t="str">
        <f>TEXT(Q2_Table[[#This Row],[Date Joined]],"yyyy")</f>
        <v>2020</v>
      </c>
      <c r="E237" t="s">
        <v>133</v>
      </c>
      <c r="F237" t="s">
        <v>369</v>
      </c>
      <c r="G237" t="s">
        <v>13</v>
      </c>
      <c r="H237" t="s">
        <v>14</v>
      </c>
      <c r="I237" s="3">
        <v>2017</v>
      </c>
      <c r="J237" s="7">
        <v>1000000000</v>
      </c>
      <c r="K237" t="s">
        <v>514</v>
      </c>
      <c r="L237" s="3">
        <f>Q2_Table[[#This Row],[Year Joined]]-Q2_Table[[#This Row],[Year Founded]]</f>
        <v>3</v>
      </c>
    </row>
    <row r="238" spans="1:12" x14ac:dyDescent="0.2">
      <c r="A238" t="s">
        <v>522</v>
      </c>
      <c r="B238" s="2">
        <v>4000000000</v>
      </c>
      <c r="C238" s="1">
        <v>44132</v>
      </c>
      <c r="D238" s="3" t="str">
        <f>TEXT(Q2_Table[[#This Row],[Date Joined]],"yyyy")</f>
        <v>2020</v>
      </c>
      <c r="E238" t="s">
        <v>23</v>
      </c>
      <c r="F238" t="s">
        <v>160</v>
      </c>
      <c r="G238" t="s">
        <v>19</v>
      </c>
      <c r="H238" t="s">
        <v>20</v>
      </c>
      <c r="I238" s="3">
        <v>2012</v>
      </c>
      <c r="J238" s="7">
        <v>404000000</v>
      </c>
      <c r="K238" t="s">
        <v>523</v>
      </c>
      <c r="L238" s="3">
        <f>Q2_Table[[#This Row],[Year Joined]]-Q2_Table[[#This Row],[Year Founded]]</f>
        <v>8</v>
      </c>
    </row>
    <row r="239" spans="1:12" x14ac:dyDescent="0.2">
      <c r="A239" t="s">
        <v>470</v>
      </c>
      <c r="B239" s="2">
        <v>4000000000</v>
      </c>
      <c r="C239" s="1">
        <v>41954</v>
      </c>
      <c r="D239" s="3" t="str">
        <f>TEXT(Q2_Table[[#This Row],[Date Joined]],"yyyy")</f>
        <v>2014</v>
      </c>
      <c r="E239" t="s">
        <v>213</v>
      </c>
      <c r="F239" t="s">
        <v>189</v>
      </c>
      <c r="G239" t="s">
        <v>190</v>
      </c>
      <c r="H239" t="s">
        <v>14</v>
      </c>
      <c r="I239" s="3">
        <v>2012</v>
      </c>
      <c r="J239" s="7">
        <v>216000000</v>
      </c>
      <c r="K239" t="s">
        <v>471</v>
      </c>
      <c r="L239" s="3">
        <f>Q2_Table[[#This Row],[Year Joined]]-Q2_Table[[#This Row],[Year Founded]]</f>
        <v>2</v>
      </c>
    </row>
    <row r="240" spans="1:12" x14ac:dyDescent="0.2">
      <c r="A240" t="s">
        <v>626</v>
      </c>
      <c r="B240" s="2">
        <v>4000000000</v>
      </c>
      <c r="C240" s="1">
        <v>44642</v>
      </c>
      <c r="D240" s="3" t="str">
        <f>TEXT(Q2_Table[[#This Row],[Date Joined]],"yyyy")</f>
        <v>2022</v>
      </c>
      <c r="E240" t="s">
        <v>27</v>
      </c>
      <c r="F240" t="s">
        <v>482</v>
      </c>
      <c r="G240" t="s">
        <v>19</v>
      </c>
      <c r="H240" t="s">
        <v>20</v>
      </c>
      <c r="I240" s="3">
        <v>2021</v>
      </c>
      <c r="J240" s="7">
        <v>450000000</v>
      </c>
      <c r="K240" t="s">
        <v>627</v>
      </c>
      <c r="L240" s="3">
        <f>Q2_Table[[#This Row],[Year Joined]]-Q2_Table[[#This Row],[Year Founded]]</f>
        <v>1</v>
      </c>
    </row>
    <row r="241" spans="1:12" x14ac:dyDescent="0.2">
      <c r="A241" t="s">
        <v>628</v>
      </c>
      <c r="B241" s="2">
        <v>4000000000</v>
      </c>
      <c r="C241" s="1">
        <v>44210</v>
      </c>
      <c r="D241" s="3" t="str">
        <f>TEXT(Q2_Table[[#This Row],[Date Joined]],"yyyy")</f>
        <v>2021</v>
      </c>
      <c r="E241" t="s">
        <v>36</v>
      </c>
      <c r="F241" t="s">
        <v>516</v>
      </c>
      <c r="G241" t="s">
        <v>19</v>
      </c>
      <c r="H241" t="s">
        <v>20</v>
      </c>
      <c r="I241" s="3">
        <v>2011</v>
      </c>
      <c r="J241" s="7">
        <v>1000000</v>
      </c>
      <c r="K241" t="s">
        <v>629</v>
      </c>
      <c r="L241" s="3">
        <f>Q2_Table[[#This Row],[Year Joined]]-Q2_Table[[#This Row],[Year Founded]]</f>
        <v>10</v>
      </c>
    </row>
    <row r="242" spans="1:12" x14ac:dyDescent="0.2">
      <c r="A242" t="s">
        <v>662</v>
      </c>
      <c r="B242" s="2">
        <v>3000000000</v>
      </c>
      <c r="C242" s="1">
        <v>44629</v>
      </c>
      <c r="D242" s="3" t="str">
        <f>TEXT(Q2_Table[[#This Row],[Date Joined]],"yyyy")</f>
        <v>2022</v>
      </c>
      <c r="E242" t="s">
        <v>17</v>
      </c>
      <c r="F242" t="s">
        <v>101</v>
      </c>
      <c r="G242" t="s">
        <v>19</v>
      </c>
      <c r="H242" t="s">
        <v>20</v>
      </c>
      <c r="I242" s="3">
        <v>2012</v>
      </c>
      <c r="J242" s="7">
        <v>225000000</v>
      </c>
      <c r="K242" t="s">
        <v>663</v>
      </c>
      <c r="L242" s="3">
        <f>Q2_Table[[#This Row],[Year Joined]]-Q2_Table[[#This Row],[Year Founded]]</f>
        <v>10</v>
      </c>
    </row>
    <row r="243" spans="1:12" x14ac:dyDescent="0.2">
      <c r="A243" t="s">
        <v>664</v>
      </c>
      <c r="B243" s="2">
        <v>3000000000</v>
      </c>
      <c r="C243" s="1">
        <v>43726</v>
      </c>
      <c r="D243" s="3" t="str">
        <f>TEXT(Q2_Table[[#This Row],[Date Joined]],"yyyy")</f>
        <v>2019</v>
      </c>
      <c r="E243" t="s">
        <v>201</v>
      </c>
      <c r="F243" t="s">
        <v>665</v>
      </c>
      <c r="G243" t="s">
        <v>666</v>
      </c>
      <c r="H243" t="s">
        <v>33</v>
      </c>
      <c r="I243" s="3">
        <v>2003</v>
      </c>
      <c r="J243" s="7">
        <v>408000000</v>
      </c>
      <c r="K243" t="s">
        <v>667</v>
      </c>
      <c r="L243" s="3">
        <f>Q2_Table[[#This Row],[Year Joined]]-Q2_Table[[#This Row],[Year Founded]]</f>
        <v>16</v>
      </c>
    </row>
    <row r="244" spans="1:12" x14ac:dyDescent="0.2">
      <c r="A244" t="s">
        <v>822</v>
      </c>
      <c r="B244" s="2">
        <v>3000000000</v>
      </c>
      <c r="C244" s="1">
        <v>44307</v>
      </c>
      <c r="D244" s="3" t="str">
        <f>TEXT(Q2_Table[[#This Row],[Date Joined]],"yyyy")</f>
        <v>2021</v>
      </c>
      <c r="E244" t="s">
        <v>36</v>
      </c>
      <c r="F244" t="s">
        <v>246</v>
      </c>
      <c r="G244" t="s">
        <v>19</v>
      </c>
      <c r="H244" t="s">
        <v>20</v>
      </c>
      <c r="I244" s="3">
        <v>2003</v>
      </c>
      <c r="J244" s="7">
        <v>360000000</v>
      </c>
      <c r="K244" t="s">
        <v>823</v>
      </c>
      <c r="L244" s="3">
        <f>Q2_Table[[#This Row],[Year Joined]]-Q2_Table[[#This Row],[Year Founded]]</f>
        <v>18</v>
      </c>
    </row>
    <row r="245" spans="1:12" x14ac:dyDescent="0.2">
      <c r="A245" t="s">
        <v>824</v>
      </c>
      <c r="B245" s="2">
        <v>3000000000</v>
      </c>
      <c r="C245" s="1">
        <v>42493</v>
      </c>
      <c r="D245" s="3" t="str">
        <f>TEXT(Q2_Table[[#This Row],[Date Joined]],"yyyy")</f>
        <v>2016</v>
      </c>
      <c r="E245" t="s">
        <v>68</v>
      </c>
      <c r="F245" t="s">
        <v>163</v>
      </c>
      <c r="G245" t="s">
        <v>19</v>
      </c>
      <c r="H245" t="s">
        <v>20</v>
      </c>
      <c r="I245" s="3">
        <v>2007</v>
      </c>
      <c r="J245" s="7">
        <v>500000000</v>
      </c>
      <c r="K245" t="s">
        <v>825</v>
      </c>
      <c r="L245" s="3">
        <f>Q2_Table[[#This Row],[Year Joined]]-Q2_Table[[#This Row],[Year Founded]]</f>
        <v>9</v>
      </c>
    </row>
    <row r="246" spans="1:12" x14ac:dyDescent="0.2">
      <c r="A246" t="s">
        <v>826</v>
      </c>
      <c r="B246" s="2">
        <v>3000000000</v>
      </c>
      <c r="C246" s="1">
        <v>44368</v>
      </c>
      <c r="D246" s="3" t="str">
        <f>TEXT(Q2_Table[[#This Row],[Date Joined]],"yyyy")</f>
        <v>2021</v>
      </c>
      <c r="E246" t="s">
        <v>27</v>
      </c>
      <c r="G246" t="s">
        <v>177</v>
      </c>
      <c r="H246" t="s">
        <v>14</v>
      </c>
      <c r="I246" s="3">
        <v>2015</v>
      </c>
      <c r="J246" s="7">
        <v>328000000</v>
      </c>
      <c r="K246" t="s">
        <v>827</v>
      </c>
      <c r="L246" s="3">
        <f>Q2_Table[[#This Row],[Year Joined]]-Q2_Table[[#This Row],[Year Founded]]</f>
        <v>6</v>
      </c>
    </row>
    <row r="247" spans="1:12" x14ac:dyDescent="0.2">
      <c r="A247" t="s">
        <v>828</v>
      </c>
      <c r="B247" s="2">
        <v>3000000000</v>
      </c>
      <c r="C247" s="1">
        <v>44545</v>
      </c>
      <c r="D247" s="3" t="str">
        <f>TEXT(Q2_Table[[#This Row],[Date Joined]],"yyyy")</f>
        <v>2021</v>
      </c>
      <c r="E247" t="s">
        <v>27</v>
      </c>
      <c r="F247" t="s">
        <v>28</v>
      </c>
      <c r="G247" t="s">
        <v>19</v>
      </c>
      <c r="H247" t="s">
        <v>20</v>
      </c>
      <c r="I247" s="3">
        <v>2017</v>
      </c>
      <c r="J247" s="7">
        <v>487000000</v>
      </c>
      <c r="K247" t="s">
        <v>829</v>
      </c>
      <c r="L247" s="3">
        <f>Q2_Table[[#This Row],[Year Joined]]-Q2_Table[[#This Row],[Year Founded]]</f>
        <v>4</v>
      </c>
    </row>
    <row r="248" spans="1:12" x14ac:dyDescent="0.2">
      <c r="A248" t="s">
        <v>773</v>
      </c>
      <c r="B248" s="2">
        <v>3000000000</v>
      </c>
      <c r="C248" s="1">
        <v>43956</v>
      </c>
      <c r="D248" s="3" t="str">
        <f>TEXT(Q2_Table[[#This Row],[Date Joined]],"yyyy")</f>
        <v>2020</v>
      </c>
      <c r="E248" t="s">
        <v>68</v>
      </c>
      <c r="F248" t="s">
        <v>774</v>
      </c>
      <c r="G248" t="s">
        <v>230</v>
      </c>
      <c r="H248" t="s">
        <v>20</v>
      </c>
      <c r="I248" s="3">
        <v>2015</v>
      </c>
      <c r="J248" s="7">
        <v>483000000</v>
      </c>
      <c r="K248" t="s">
        <v>775</v>
      </c>
      <c r="L248" s="3">
        <f>Q2_Table[[#This Row],[Year Joined]]-Q2_Table[[#This Row],[Year Founded]]</f>
        <v>5</v>
      </c>
    </row>
    <row r="249" spans="1:12" x14ac:dyDescent="0.2">
      <c r="A249" t="s">
        <v>668</v>
      </c>
      <c r="B249" s="2">
        <v>3000000000</v>
      </c>
      <c r="C249" s="1">
        <v>44356</v>
      </c>
      <c r="D249" s="3" t="str">
        <f>TEXT(Q2_Table[[#This Row],[Date Joined]],"yyyy")</f>
        <v>2021</v>
      </c>
      <c r="E249" t="s">
        <v>201</v>
      </c>
      <c r="F249" t="s">
        <v>669</v>
      </c>
      <c r="G249" t="s">
        <v>19</v>
      </c>
      <c r="H249" t="s">
        <v>20</v>
      </c>
      <c r="I249" s="3">
        <v>2019</v>
      </c>
      <c r="J249" s="7">
        <v>500000000</v>
      </c>
      <c r="K249" t="s">
        <v>670</v>
      </c>
      <c r="L249" s="3">
        <f>Q2_Table[[#This Row],[Year Joined]]-Q2_Table[[#This Row],[Year Founded]]</f>
        <v>2</v>
      </c>
    </row>
    <row r="250" spans="1:12" x14ac:dyDescent="0.2">
      <c r="A250" t="s">
        <v>646</v>
      </c>
      <c r="B250" s="2">
        <v>3000000000</v>
      </c>
      <c r="C250" s="1">
        <v>41421</v>
      </c>
      <c r="D250" s="3" t="str">
        <f>TEXT(Q2_Table[[#This Row],[Date Joined]],"yyyy")</f>
        <v>2013</v>
      </c>
      <c r="E250" t="s">
        <v>36</v>
      </c>
      <c r="F250" t="s">
        <v>28</v>
      </c>
      <c r="G250" t="s">
        <v>19</v>
      </c>
      <c r="H250" t="s">
        <v>20</v>
      </c>
      <c r="I250" s="3">
        <v>2005</v>
      </c>
      <c r="J250" s="7">
        <v>859000000</v>
      </c>
      <c r="K250" t="s">
        <v>647</v>
      </c>
      <c r="L250" s="3">
        <f>Q2_Table[[#This Row],[Year Joined]]-Q2_Table[[#This Row],[Year Founded]]</f>
        <v>8</v>
      </c>
    </row>
    <row r="251" spans="1:12" x14ac:dyDescent="0.2">
      <c r="A251" t="s">
        <v>712</v>
      </c>
      <c r="B251" s="2">
        <v>3000000000</v>
      </c>
      <c r="C251" s="1">
        <v>44256</v>
      </c>
      <c r="D251" s="3" t="str">
        <f>TEXT(Q2_Table[[#This Row],[Date Joined]],"yyyy")</f>
        <v>2021</v>
      </c>
      <c r="E251" t="s">
        <v>201</v>
      </c>
      <c r="F251" t="s">
        <v>101</v>
      </c>
      <c r="G251" t="s">
        <v>19</v>
      </c>
      <c r="H251" t="s">
        <v>20</v>
      </c>
      <c r="I251" s="3">
        <v>2017</v>
      </c>
      <c r="J251" s="7">
        <v>395000000</v>
      </c>
      <c r="K251" t="s">
        <v>713</v>
      </c>
      <c r="L251" s="3">
        <f>Q2_Table[[#This Row],[Year Joined]]-Q2_Table[[#This Row],[Year Founded]]</f>
        <v>4</v>
      </c>
    </row>
    <row r="252" spans="1:12" x14ac:dyDescent="0.2">
      <c r="A252" t="s">
        <v>796</v>
      </c>
      <c r="B252" s="2">
        <v>3000000000</v>
      </c>
      <c r="C252" s="1">
        <v>44407</v>
      </c>
      <c r="D252" s="3" t="str">
        <f>TEXT(Q2_Table[[#This Row],[Date Joined]],"yyyy")</f>
        <v>2021</v>
      </c>
      <c r="E252" t="s">
        <v>27</v>
      </c>
      <c r="F252" t="s">
        <v>797</v>
      </c>
      <c r="G252" t="s">
        <v>70</v>
      </c>
      <c r="H252" t="s">
        <v>14</v>
      </c>
      <c r="I252" s="3">
        <v>2018</v>
      </c>
      <c r="J252" s="7">
        <v>600000000</v>
      </c>
      <c r="K252" t="s">
        <v>798</v>
      </c>
      <c r="L252" s="3">
        <f>Q2_Table[[#This Row],[Year Joined]]-Q2_Table[[#This Row],[Year Founded]]</f>
        <v>3</v>
      </c>
    </row>
    <row r="253" spans="1:12" x14ac:dyDescent="0.2">
      <c r="A253" t="s">
        <v>760</v>
      </c>
      <c r="B253" s="2">
        <v>3000000000</v>
      </c>
      <c r="C253" s="1">
        <v>44460</v>
      </c>
      <c r="D253" s="3" t="str">
        <f>TEXT(Q2_Table[[#This Row],[Date Joined]],"yyyy")</f>
        <v>2021</v>
      </c>
      <c r="E253" t="s">
        <v>27</v>
      </c>
      <c r="F253" t="s">
        <v>293</v>
      </c>
      <c r="G253" t="s">
        <v>19</v>
      </c>
      <c r="H253" t="s">
        <v>20</v>
      </c>
      <c r="I253" s="3">
        <v>2016</v>
      </c>
      <c r="J253" s="7">
        <v>398000000</v>
      </c>
      <c r="K253" t="s">
        <v>761</v>
      </c>
      <c r="L253" s="3">
        <f>Q2_Table[[#This Row],[Year Joined]]-Q2_Table[[#This Row],[Year Founded]]</f>
        <v>5</v>
      </c>
    </row>
    <row r="254" spans="1:12" x14ac:dyDescent="0.2">
      <c r="A254" t="s">
        <v>830</v>
      </c>
      <c r="B254" s="2">
        <v>3000000000</v>
      </c>
      <c r="C254" s="1">
        <v>44266</v>
      </c>
      <c r="D254" s="3" t="str">
        <f>TEXT(Q2_Table[[#This Row],[Date Joined]],"yyyy")</f>
        <v>2021</v>
      </c>
      <c r="E254" t="s">
        <v>27</v>
      </c>
      <c r="F254" t="s">
        <v>831</v>
      </c>
      <c r="G254" t="s">
        <v>19</v>
      </c>
      <c r="H254" t="s">
        <v>20</v>
      </c>
      <c r="I254" s="3">
        <v>2017</v>
      </c>
      <c r="J254" s="7">
        <v>1000000000</v>
      </c>
      <c r="K254" t="s">
        <v>832</v>
      </c>
      <c r="L254" s="3">
        <f>Q2_Table[[#This Row],[Year Joined]]-Q2_Table[[#This Row],[Year Founded]]</f>
        <v>4</v>
      </c>
    </row>
    <row r="255" spans="1:12" x14ac:dyDescent="0.2">
      <c r="A255" t="s">
        <v>776</v>
      </c>
      <c r="B255" s="2">
        <v>3000000000</v>
      </c>
      <c r="C255" s="1">
        <v>44432</v>
      </c>
      <c r="D255" s="3" t="str">
        <f>TEXT(Q2_Table[[#This Row],[Date Joined]],"yyyy")</f>
        <v>2021</v>
      </c>
      <c r="E255" t="s">
        <v>27</v>
      </c>
      <c r="F255" t="s">
        <v>229</v>
      </c>
      <c r="G255" t="s">
        <v>230</v>
      </c>
      <c r="H255" t="s">
        <v>20</v>
      </c>
      <c r="I255" s="3">
        <v>2014</v>
      </c>
      <c r="J255" s="7">
        <v>299000000</v>
      </c>
      <c r="K255" t="s">
        <v>777</v>
      </c>
      <c r="L255" s="3">
        <f>Q2_Table[[#This Row],[Year Joined]]-Q2_Table[[#This Row],[Year Founded]]</f>
        <v>7</v>
      </c>
    </row>
    <row r="256" spans="1:12" x14ac:dyDescent="0.2">
      <c r="A256" t="s">
        <v>671</v>
      </c>
      <c r="B256" s="2">
        <v>3000000000</v>
      </c>
      <c r="C256" s="1">
        <v>43210</v>
      </c>
      <c r="D256" s="3" t="str">
        <f>TEXT(Q2_Table[[#This Row],[Date Joined]],"yyyy")</f>
        <v>2018</v>
      </c>
      <c r="E256" t="s">
        <v>133</v>
      </c>
      <c r="F256" t="s">
        <v>672</v>
      </c>
      <c r="G256" t="s">
        <v>13</v>
      </c>
      <c r="H256" t="s">
        <v>14</v>
      </c>
      <c r="I256" s="3">
        <v>2016</v>
      </c>
      <c r="J256" s="7">
        <v>1000000000</v>
      </c>
      <c r="K256" t="s">
        <v>673</v>
      </c>
      <c r="L256" s="3">
        <f>Q2_Table[[#This Row],[Year Joined]]-Q2_Table[[#This Row],[Year Founded]]</f>
        <v>2</v>
      </c>
    </row>
    <row r="257" spans="1:12" x14ac:dyDescent="0.2">
      <c r="A257" t="s">
        <v>833</v>
      </c>
      <c r="B257" s="2">
        <v>3000000000</v>
      </c>
      <c r="C257" s="1">
        <v>44222</v>
      </c>
      <c r="D257" s="3" t="str">
        <f>TEXT(Q2_Table[[#This Row],[Date Joined]],"yyyy")</f>
        <v>2021</v>
      </c>
      <c r="E257" t="s">
        <v>36</v>
      </c>
      <c r="F257" t="s">
        <v>424</v>
      </c>
      <c r="G257" t="s">
        <v>19</v>
      </c>
      <c r="H257" t="s">
        <v>20</v>
      </c>
      <c r="I257" s="3">
        <v>2013</v>
      </c>
      <c r="J257" s="7">
        <v>351000000</v>
      </c>
      <c r="K257" t="s">
        <v>834</v>
      </c>
      <c r="L257" s="3">
        <f>Q2_Table[[#This Row],[Year Joined]]-Q2_Table[[#This Row],[Year Founded]]</f>
        <v>8</v>
      </c>
    </row>
    <row r="258" spans="1:12" x14ac:dyDescent="0.2">
      <c r="A258" t="s">
        <v>835</v>
      </c>
      <c r="B258" s="2">
        <v>3000000000</v>
      </c>
      <c r="C258" s="1">
        <v>44398</v>
      </c>
      <c r="D258" s="3" t="str">
        <f>TEXT(Q2_Table[[#This Row],[Date Joined]],"yyyy")</f>
        <v>2021</v>
      </c>
      <c r="E258" t="s">
        <v>97</v>
      </c>
      <c r="F258" t="s">
        <v>28</v>
      </c>
      <c r="G258" t="s">
        <v>19</v>
      </c>
      <c r="H258" t="s">
        <v>20</v>
      </c>
      <c r="I258" s="3">
        <v>2015</v>
      </c>
      <c r="J258" s="7">
        <v>523000000</v>
      </c>
      <c r="K258" t="s">
        <v>836</v>
      </c>
      <c r="L258" s="3">
        <f>Q2_Table[[#This Row],[Year Joined]]-Q2_Table[[#This Row],[Year Founded]]</f>
        <v>6</v>
      </c>
    </row>
    <row r="259" spans="1:12" x14ac:dyDescent="0.2">
      <c r="A259" t="s">
        <v>739</v>
      </c>
      <c r="B259" s="2">
        <v>3000000000</v>
      </c>
      <c r="C259" s="1">
        <v>44159</v>
      </c>
      <c r="D259" s="3" t="str">
        <f>TEXT(Q2_Table[[#This Row],[Date Joined]],"yyyy")</f>
        <v>2020</v>
      </c>
      <c r="E259" t="s">
        <v>23</v>
      </c>
      <c r="F259" t="s">
        <v>442</v>
      </c>
      <c r="G259" t="s">
        <v>70</v>
      </c>
      <c r="H259" t="s">
        <v>14</v>
      </c>
      <c r="I259" s="3">
        <v>2015</v>
      </c>
      <c r="J259" s="7">
        <v>1000000000</v>
      </c>
      <c r="K259" t="s">
        <v>740</v>
      </c>
      <c r="L259" s="3">
        <f>Q2_Table[[#This Row],[Year Joined]]-Q2_Table[[#This Row],[Year Founded]]</f>
        <v>5</v>
      </c>
    </row>
    <row r="260" spans="1:12" x14ac:dyDescent="0.2">
      <c r="A260" t="s">
        <v>674</v>
      </c>
      <c r="B260" s="2">
        <v>3000000000</v>
      </c>
      <c r="C260" s="1">
        <v>44152</v>
      </c>
      <c r="D260" s="3" t="str">
        <f>TEXT(Q2_Table[[#This Row],[Date Joined]],"yyyy")</f>
        <v>2020</v>
      </c>
      <c r="E260" t="s">
        <v>201</v>
      </c>
      <c r="F260" t="s">
        <v>356</v>
      </c>
      <c r="G260" t="s">
        <v>357</v>
      </c>
      <c r="H260" t="s">
        <v>14</v>
      </c>
      <c r="I260" s="3">
        <v>2015</v>
      </c>
      <c r="J260" s="7">
        <v>532000000</v>
      </c>
      <c r="K260" t="s">
        <v>675</v>
      </c>
      <c r="L260" s="3">
        <f>Q2_Table[[#This Row],[Year Joined]]-Q2_Table[[#This Row],[Year Founded]]</f>
        <v>5</v>
      </c>
    </row>
    <row r="261" spans="1:12" x14ac:dyDescent="0.2">
      <c r="A261" t="s">
        <v>778</v>
      </c>
      <c r="B261" s="2">
        <v>3000000000</v>
      </c>
      <c r="C261" s="1">
        <v>44264</v>
      </c>
      <c r="D261" s="3" t="str">
        <f>TEXT(Q2_Table[[#This Row],[Date Joined]],"yyyy")</f>
        <v>2021</v>
      </c>
      <c r="E261" t="s">
        <v>27</v>
      </c>
      <c r="F261" t="s">
        <v>101</v>
      </c>
      <c r="G261" t="s">
        <v>19</v>
      </c>
      <c r="H261" t="s">
        <v>20</v>
      </c>
      <c r="I261" s="3">
        <v>2016</v>
      </c>
      <c r="J261" s="7">
        <v>326000000</v>
      </c>
      <c r="K261" t="s">
        <v>779</v>
      </c>
      <c r="L261" s="3">
        <f>Q2_Table[[#This Row],[Year Joined]]-Q2_Table[[#This Row],[Year Founded]]</f>
        <v>5</v>
      </c>
    </row>
    <row r="262" spans="1:12" x14ac:dyDescent="0.2">
      <c r="A262" t="s">
        <v>837</v>
      </c>
      <c r="B262" s="2">
        <v>3000000000</v>
      </c>
      <c r="C262" s="1">
        <v>43235</v>
      </c>
      <c r="D262" s="3" t="str">
        <f>TEXT(Q2_Table[[#This Row],[Date Joined]],"yyyy")</f>
        <v>2018</v>
      </c>
      <c r="E262" t="s">
        <v>27</v>
      </c>
      <c r="F262" t="s">
        <v>160</v>
      </c>
      <c r="G262" t="s">
        <v>19</v>
      </c>
      <c r="H262" t="s">
        <v>20</v>
      </c>
      <c r="I262" s="3">
        <v>2013</v>
      </c>
      <c r="J262" s="7">
        <v>711000000</v>
      </c>
      <c r="K262" t="s">
        <v>838</v>
      </c>
      <c r="L262" s="3">
        <f>Q2_Table[[#This Row],[Year Joined]]-Q2_Table[[#This Row],[Year Founded]]</f>
        <v>5</v>
      </c>
    </row>
    <row r="263" spans="1:12" x14ac:dyDescent="0.2">
      <c r="A263" t="s">
        <v>714</v>
      </c>
      <c r="B263" s="2">
        <v>3000000000</v>
      </c>
      <c r="C263" s="1">
        <v>44258</v>
      </c>
      <c r="D263" s="3" t="str">
        <f>TEXT(Q2_Table[[#This Row],[Date Joined]],"yyyy")</f>
        <v>2021</v>
      </c>
      <c r="E263" t="s">
        <v>36</v>
      </c>
      <c r="F263" t="s">
        <v>516</v>
      </c>
      <c r="G263" t="s">
        <v>19</v>
      </c>
      <c r="H263" t="s">
        <v>20</v>
      </c>
      <c r="I263" s="3">
        <v>2012</v>
      </c>
      <c r="J263" s="7">
        <v>496000000</v>
      </c>
      <c r="K263" t="s">
        <v>715</v>
      </c>
      <c r="L263" s="3">
        <f>Q2_Table[[#This Row],[Year Joined]]-Q2_Table[[#This Row],[Year Founded]]</f>
        <v>9</v>
      </c>
    </row>
    <row r="264" spans="1:12" x14ac:dyDescent="0.2">
      <c r="A264" t="s">
        <v>839</v>
      </c>
      <c r="B264" s="2">
        <v>3000000000</v>
      </c>
      <c r="C264" s="1">
        <v>43725</v>
      </c>
      <c r="D264" s="3" t="str">
        <f>TEXT(Q2_Table[[#This Row],[Date Joined]],"yyyy")</f>
        <v>2019</v>
      </c>
      <c r="E264" t="s">
        <v>97</v>
      </c>
      <c r="F264" t="s">
        <v>840</v>
      </c>
      <c r="G264" t="s">
        <v>43</v>
      </c>
      <c r="H264" t="s">
        <v>33</v>
      </c>
      <c r="I264" s="3">
        <v>2014</v>
      </c>
      <c r="J264" s="7">
        <v>975000000</v>
      </c>
      <c r="K264" t="s">
        <v>841</v>
      </c>
      <c r="L264" s="3">
        <f>Q2_Table[[#This Row],[Year Joined]]-Q2_Table[[#This Row],[Year Founded]]</f>
        <v>5</v>
      </c>
    </row>
    <row r="265" spans="1:12" x14ac:dyDescent="0.2">
      <c r="A265" t="s">
        <v>658</v>
      </c>
      <c r="B265" s="2">
        <v>3000000000</v>
      </c>
      <c r="C265" s="1">
        <v>43262</v>
      </c>
      <c r="D265" s="3" t="str">
        <f>TEXT(Q2_Table[[#This Row],[Date Joined]],"yyyy")</f>
        <v>2018</v>
      </c>
      <c r="E265" t="s">
        <v>52</v>
      </c>
      <c r="F265" t="s">
        <v>233</v>
      </c>
      <c r="G265" t="s">
        <v>19</v>
      </c>
      <c r="H265" t="s">
        <v>20</v>
      </c>
      <c r="I265" s="3">
        <v>2013</v>
      </c>
      <c r="J265" s="7">
        <v>660000000</v>
      </c>
      <c r="K265" t="s">
        <v>659</v>
      </c>
      <c r="L265" s="3">
        <f>Q2_Table[[#This Row],[Year Joined]]-Q2_Table[[#This Row],[Year Founded]]</f>
        <v>5</v>
      </c>
    </row>
    <row r="266" spans="1:12" x14ac:dyDescent="0.2">
      <c r="A266" t="s">
        <v>842</v>
      </c>
      <c r="B266" s="2">
        <v>3000000000</v>
      </c>
      <c r="C266" s="1">
        <v>44405</v>
      </c>
      <c r="D266" s="3" t="str">
        <f>TEXT(Q2_Table[[#This Row],[Date Joined]],"yyyy")</f>
        <v>2021</v>
      </c>
      <c r="E266" t="s">
        <v>36</v>
      </c>
      <c r="F266" t="s">
        <v>208</v>
      </c>
      <c r="G266" t="s">
        <v>149</v>
      </c>
      <c r="H266" t="s">
        <v>33</v>
      </c>
      <c r="I266" s="3">
        <v>2013</v>
      </c>
      <c r="J266" s="7">
        <v>333000000</v>
      </c>
      <c r="K266" t="s">
        <v>843</v>
      </c>
      <c r="L266" s="3">
        <f>Q2_Table[[#This Row],[Year Joined]]-Q2_Table[[#This Row],[Year Founded]]</f>
        <v>8</v>
      </c>
    </row>
    <row r="267" spans="1:12" x14ac:dyDescent="0.2">
      <c r="A267" t="s">
        <v>780</v>
      </c>
      <c r="B267" s="2">
        <v>3000000000</v>
      </c>
      <c r="C267" s="1">
        <v>44341</v>
      </c>
      <c r="D267" s="3" t="str">
        <f>TEXT(Q2_Table[[#This Row],[Date Joined]],"yyyy")</f>
        <v>2021</v>
      </c>
      <c r="E267" t="s">
        <v>36</v>
      </c>
      <c r="F267" t="s">
        <v>315</v>
      </c>
      <c r="G267" t="s">
        <v>316</v>
      </c>
      <c r="H267" t="s">
        <v>33</v>
      </c>
      <c r="I267" s="3">
        <v>2012</v>
      </c>
      <c r="J267" s="7">
        <v>812000000</v>
      </c>
      <c r="K267" t="s">
        <v>781</v>
      </c>
      <c r="L267" s="3">
        <f>Q2_Table[[#This Row],[Year Joined]]-Q2_Table[[#This Row],[Year Founded]]</f>
        <v>9</v>
      </c>
    </row>
    <row r="268" spans="1:12" x14ac:dyDescent="0.2">
      <c r="A268" t="s">
        <v>762</v>
      </c>
      <c r="B268" s="2">
        <v>3000000000</v>
      </c>
      <c r="C268" s="1">
        <v>43364</v>
      </c>
      <c r="D268" s="3" t="str">
        <f>TEXT(Q2_Table[[#This Row],[Date Joined]],"yyyy")</f>
        <v>2018</v>
      </c>
      <c r="E268" t="s">
        <v>46</v>
      </c>
      <c r="F268" t="s">
        <v>497</v>
      </c>
      <c r="G268" t="s">
        <v>19</v>
      </c>
      <c r="H268" t="s">
        <v>20</v>
      </c>
      <c r="I268" s="3">
        <v>2015</v>
      </c>
      <c r="J268" s="7">
        <v>666000000</v>
      </c>
      <c r="K268" t="s">
        <v>763</v>
      </c>
      <c r="L268" s="3">
        <f>Q2_Table[[#This Row],[Year Joined]]-Q2_Table[[#This Row],[Year Founded]]</f>
        <v>3</v>
      </c>
    </row>
    <row r="269" spans="1:12" x14ac:dyDescent="0.2">
      <c r="A269" t="s">
        <v>844</v>
      </c>
      <c r="B269" s="2">
        <v>3000000000</v>
      </c>
      <c r="C269" s="1">
        <v>44603</v>
      </c>
      <c r="D269" s="3" t="str">
        <f>TEXT(Q2_Table[[#This Row],[Date Joined]],"yyyy")</f>
        <v>2022</v>
      </c>
      <c r="E269" t="s">
        <v>27</v>
      </c>
      <c r="F269" t="s">
        <v>845</v>
      </c>
      <c r="G269" t="s">
        <v>19</v>
      </c>
      <c r="H269" t="s">
        <v>20</v>
      </c>
      <c r="I269" s="3">
        <v>2008</v>
      </c>
      <c r="J269" s="7">
        <v>775000000</v>
      </c>
      <c r="K269" t="s">
        <v>846</v>
      </c>
      <c r="L269" s="3">
        <f>Q2_Table[[#This Row],[Year Joined]]-Q2_Table[[#This Row],[Year Founded]]</f>
        <v>14</v>
      </c>
    </row>
    <row r="270" spans="1:12" x14ac:dyDescent="0.2">
      <c r="A270" t="s">
        <v>660</v>
      </c>
      <c r="B270" s="2">
        <v>3000000000</v>
      </c>
      <c r="C270" s="1">
        <v>43683</v>
      </c>
      <c r="D270" s="3" t="str">
        <f>TEXT(Q2_Table[[#This Row],[Date Joined]],"yyyy")</f>
        <v>2019</v>
      </c>
      <c r="E270" t="s">
        <v>201</v>
      </c>
      <c r="F270" t="s">
        <v>160</v>
      </c>
      <c r="G270" t="s">
        <v>19</v>
      </c>
      <c r="H270" t="s">
        <v>20</v>
      </c>
      <c r="I270" s="3">
        <v>2012</v>
      </c>
      <c r="J270" s="7">
        <v>714000000</v>
      </c>
      <c r="K270" t="s">
        <v>661</v>
      </c>
      <c r="L270" s="3">
        <f>Q2_Table[[#This Row],[Year Joined]]-Q2_Table[[#This Row],[Year Founded]]</f>
        <v>7</v>
      </c>
    </row>
    <row r="271" spans="1:12" x14ac:dyDescent="0.2">
      <c r="A271" t="s">
        <v>630</v>
      </c>
      <c r="B271" s="2">
        <v>3000000000</v>
      </c>
      <c r="C271" s="1">
        <v>42501</v>
      </c>
      <c r="D271" s="3" t="str">
        <f>TEXT(Q2_Table[[#This Row],[Date Joined]],"yyyy")</f>
        <v>2016</v>
      </c>
      <c r="E271" t="s">
        <v>17</v>
      </c>
      <c r="F271" t="s">
        <v>24</v>
      </c>
      <c r="G271" t="s">
        <v>13</v>
      </c>
      <c r="H271" t="s">
        <v>14</v>
      </c>
      <c r="I271" s="3">
        <v>2006</v>
      </c>
      <c r="J271" s="7">
        <v>154000000</v>
      </c>
      <c r="K271" t="s">
        <v>631</v>
      </c>
      <c r="L271" s="3">
        <f>Q2_Table[[#This Row],[Year Joined]]-Q2_Table[[#This Row],[Year Founded]]</f>
        <v>10</v>
      </c>
    </row>
    <row r="272" spans="1:12" x14ac:dyDescent="0.2">
      <c r="A272" t="s">
        <v>847</v>
      </c>
      <c r="B272" s="2">
        <v>3000000000</v>
      </c>
      <c r="C272" s="1">
        <v>43523</v>
      </c>
      <c r="D272" s="3" t="str">
        <f>TEXT(Q2_Table[[#This Row],[Date Joined]],"yyyy")</f>
        <v>2019</v>
      </c>
      <c r="E272" t="s">
        <v>46</v>
      </c>
      <c r="F272" t="s">
        <v>442</v>
      </c>
      <c r="G272" t="s">
        <v>70</v>
      </c>
      <c r="H272" t="s">
        <v>14</v>
      </c>
      <c r="I272" s="3">
        <v>2011</v>
      </c>
      <c r="J272" s="7">
        <v>1000000000</v>
      </c>
      <c r="K272" t="s">
        <v>848</v>
      </c>
      <c r="L272" s="3">
        <f>Q2_Table[[#This Row],[Year Joined]]-Q2_Table[[#This Row],[Year Founded]]</f>
        <v>8</v>
      </c>
    </row>
    <row r="273" spans="1:12" x14ac:dyDescent="0.2">
      <c r="A273" t="s">
        <v>676</v>
      </c>
      <c r="B273" s="2">
        <v>3000000000</v>
      </c>
      <c r="C273" s="1">
        <v>44211</v>
      </c>
      <c r="D273" s="3" t="str">
        <f>TEXT(Q2_Table[[#This Row],[Date Joined]],"yyyy")</f>
        <v>2021</v>
      </c>
      <c r="E273" t="s">
        <v>27</v>
      </c>
      <c r="F273" t="s">
        <v>69</v>
      </c>
      <c r="G273" t="s">
        <v>70</v>
      </c>
      <c r="H273" t="s">
        <v>14</v>
      </c>
      <c r="I273" s="3">
        <v>2016</v>
      </c>
      <c r="J273" s="7">
        <v>531000000</v>
      </c>
      <c r="K273" t="s">
        <v>677</v>
      </c>
      <c r="L273" s="3">
        <f>Q2_Table[[#This Row],[Year Joined]]-Q2_Table[[#This Row],[Year Founded]]</f>
        <v>5</v>
      </c>
    </row>
    <row r="274" spans="1:12" x14ac:dyDescent="0.2">
      <c r="A274" t="s">
        <v>764</v>
      </c>
      <c r="B274" s="2">
        <v>3000000000</v>
      </c>
      <c r="C274" s="1">
        <v>44377</v>
      </c>
      <c r="D274" s="3" t="str">
        <f>TEXT(Q2_Table[[#This Row],[Date Joined]],"yyyy")</f>
        <v>2021</v>
      </c>
      <c r="E274" t="s">
        <v>213</v>
      </c>
      <c r="F274" t="s">
        <v>117</v>
      </c>
      <c r="G274" t="s">
        <v>118</v>
      </c>
      <c r="H274" t="s">
        <v>33</v>
      </c>
      <c r="I274" s="3">
        <v>2019</v>
      </c>
      <c r="J274" s="7">
        <v>468000000</v>
      </c>
      <c r="K274" t="s">
        <v>765</v>
      </c>
      <c r="L274" s="3">
        <f>Q2_Table[[#This Row],[Year Joined]]-Q2_Table[[#This Row],[Year Founded]]</f>
        <v>2</v>
      </c>
    </row>
    <row r="275" spans="1:12" x14ac:dyDescent="0.2">
      <c r="A275" t="s">
        <v>799</v>
      </c>
      <c r="B275" s="2">
        <v>3000000000</v>
      </c>
      <c r="C275" s="1">
        <v>44428</v>
      </c>
      <c r="D275" s="3" t="str">
        <f>TEXT(Q2_Table[[#This Row],[Date Joined]],"yyyy")</f>
        <v>2021</v>
      </c>
      <c r="E275" t="s">
        <v>27</v>
      </c>
      <c r="F275" t="s">
        <v>800</v>
      </c>
      <c r="G275" t="s">
        <v>19</v>
      </c>
      <c r="H275" t="s">
        <v>20</v>
      </c>
      <c r="I275" s="3">
        <v>2012</v>
      </c>
      <c r="J275" s="7">
        <v>551000000</v>
      </c>
      <c r="K275" t="s">
        <v>801</v>
      </c>
      <c r="L275" s="3">
        <f>Q2_Table[[#This Row],[Year Joined]]-Q2_Table[[#This Row],[Year Founded]]</f>
        <v>9</v>
      </c>
    </row>
    <row r="276" spans="1:12" x14ac:dyDescent="0.2">
      <c r="A276" t="s">
        <v>782</v>
      </c>
      <c r="B276" s="2">
        <v>3000000000</v>
      </c>
      <c r="C276" s="1">
        <v>44420</v>
      </c>
      <c r="D276" s="3" t="str">
        <f>TEXT(Q2_Table[[#This Row],[Date Joined]],"yyyy")</f>
        <v>2021</v>
      </c>
      <c r="E276" t="s">
        <v>68</v>
      </c>
      <c r="F276" t="s">
        <v>219</v>
      </c>
      <c r="G276" t="s">
        <v>70</v>
      </c>
      <c r="H276" t="s">
        <v>14</v>
      </c>
      <c r="I276" s="3">
        <v>2010</v>
      </c>
      <c r="J276" s="7">
        <v>591000000</v>
      </c>
      <c r="K276" t="s">
        <v>783</v>
      </c>
      <c r="L276" s="3">
        <f>Q2_Table[[#This Row],[Year Joined]]-Q2_Table[[#This Row],[Year Founded]]</f>
        <v>11</v>
      </c>
    </row>
    <row r="277" spans="1:12" x14ac:dyDescent="0.2">
      <c r="A277" t="s">
        <v>741</v>
      </c>
      <c r="B277" s="2">
        <v>3000000000</v>
      </c>
      <c r="C277" s="1">
        <v>44327</v>
      </c>
      <c r="D277" s="3" t="str">
        <f>TEXT(Q2_Table[[#This Row],[Date Joined]],"yyyy")</f>
        <v>2021</v>
      </c>
      <c r="E277" t="s">
        <v>27</v>
      </c>
      <c r="F277" t="s">
        <v>28</v>
      </c>
      <c r="G277" t="s">
        <v>19</v>
      </c>
      <c r="H277" t="s">
        <v>20</v>
      </c>
      <c r="I277" s="3">
        <v>2016</v>
      </c>
      <c r="J277" s="7">
        <v>407000000</v>
      </c>
      <c r="K277" t="s">
        <v>742</v>
      </c>
      <c r="L277" s="3">
        <f>Q2_Table[[#This Row],[Year Joined]]-Q2_Table[[#This Row],[Year Founded]]</f>
        <v>5</v>
      </c>
    </row>
    <row r="278" spans="1:12" x14ac:dyDescent="0.2">
      <c r="A278" t="s">
        <v>678</v>
      </c>
      <c r="B278" s="2">
        <v>3000000000</v>
      </c>
      <c r="C278" s="1">
        <v>44286</v>
      </c>
      <c r="D278" s="3" t="str">
        <f>TEXT(Q2_Table[[#This Row],[Date Joined]],"yyyy")</f>
        <v>2021</v>
      </c>
      <c r="E278" t="s">
        <v>23</v>
      </c>
      <c r="F278" t="s">
        <v>679</v>
      </c>
      <c r="G278" t="s">
        <v>19</v>
      </c>
      <c r="H278" t="s">
        <v>20</v>
      </c>
      <c r="I278" s="3">
        <v>2014</v>
      </c>
      <c r="J278" s="7">
        <v>582000000</v>
      </c>
      <c r="K278" t="s">
        <v>680</v>
      </c>
      <c r="L278" s="3">
        <f>Q2_Table[[#This Row],[Year Joined]]-Q2_Table[[#This Row],[Year Founded]]</f>
        <v>7</v>
      </c>
    </row>
    <row r="279" spans="1:12" x14ac:dyDescent="0.2">
      <c r="A279" t="s">
        <v>802</v>
      </c>
      <c r="B279" s="2">
        <v>3000000000</v>
      </c>
      <c r="C279" s="1">
        <v>44531</v>
      </c>
      <c r="D279" s="3" t="str">
        <f>TEXT(Q2_Table[[#This Row],[Date Joined]],"yyyy")</f>
        <v>2021</v>
      </c>
      <c r="E279" t="s">
        <v>23</v>
      </c>
      <c r="F279" t="s">
        <v>208</v>
      </c>
      <c r="G279" t="s">
        <v>149</v>
      </c>
      <c r="H279" t="s">
        <v>33</v>
      </c>
      <c r="I279" s="3">
        <v>2021</v>
      </c>
      <c r="J279" s="7">
        <v>1000000000</v>
      </c>
      <c r="K279" t="s">
        <v>803</v>
      </c>
      <c r="L279" s="3">
        <f>Q2_Table[[#This Row],[Year Joined]]-Q2_Table[[#This Row],[Year Founded]]</f>
        <v>0</v>
      </c>
    </row>
    <row r="280" spans="1:12" x14ac:dyDescent="0.2">
      <c r="A280" t="s">
        <v>849</v>
      </c>
      <c r="B280" s="2">
        <v>3000000000</v>
      </c>
      <c r="C280" s="1">
        <v>43664</v>
      </c>
      <c r="D280" s="3" t="str">
        <f>TEXT(Q2_Table[[#This Row],[Date Joined]],"yyyy")</f>
        <v>2019</v>
      </c>
      <c r="E280" t="s">
        <v>133</v>
      </c>
      <c r="F280" t="s">
        <v>148</v>
      </c>
      <c r="G280" t="s">
        <v>149</v>
      </c>
      <c r="H280" t="s">
        <v>33</v>
      </c>
      <c r="I280" s="3">
        <v>2013</v>
      </c>
      <c r="J280" s="7">
        <v>1000000000</v>
      </c>
      <c r="K280" t="s">
        <v>850</v>
      </c>
      <c r="L280" s="3">
        <f>Q2_Table[[#This Row],[Year Joined]]-Q2_Table[[#This Row],[Year Founded]]</f>
        <v>6</v>
      </c>
    </row>
    <row r="281" spans="1:12" x14ac:dyDescent="0.2">
      <c r="A281" t="s">
        <v>851</v>
      </c>
      <c r="B281" s="2">
        <v>3000000000</v>
      </c>
      <c r="C281" s="1">
        <v>44264</v>
      </c>
      <c r="D281" s="3" t="str">
        <f>TEXT(Q2_Table[[#This Row],[Date Joined]],"yyyy")</f>
        <v>2021</v>
      </c>
      <c r="E281" t="s">
        <v>27</v>
      </c>
      <c r="F281" t="s">
        <v>28</v>
      </c>
      <c r="G281" t="s">
        <v>19</v>
      </c>
      <c r="H281" t="s">
        <v>20</v>
      </c>
      <c r="I281" s="3">
        <v>2016</v>
      </c>
      <c r="J281" s="7">
        <v>474000000</v>
      </c>
      <c r="K281" t="s">
        <v>852</v>
      </c>
      <c r="L281" s="3">
        <f>Q2_Table[[#This Row],[Year Joined]]-Q2_Table[[#This Row],[Year Founded]]</f>
        <v>5</v>
      </c>
    </row>
    <row r="282" spans="1:12" x14ac:dyDescent="0.2">
      <c r="A282" t="s">
        <v>853</v>
      </c>
      <c r="B282" s="2">
        <v>3000000000</v>
      </c>
      <c r="C282" s="1">
        <v>44154</v>
      </c>
      <c r="D282" s="3" t="str">
        <f>TEXT(Q2_Table[[#This Row],[Date Joined]],"yyyy")</f>
        <v>2020</v>
      </c>
      <c r="E282" t="s">
        <v>201</v>
      </c>
      <c r="F282" t="s">
        <v>101</v>
      </c>
      <c r="G282" t="s">
        <v>19</v>
      </c>
      <c r="H282" t="s">
        <v>20</v>
      </c>
      <c r="I282" s="3">
        <v>2013</v>
      </c>
      <c r="J282" s="7">
        <v>525000000</v>
      </c>
      <c r="K282" t="s">
        <v>854</v>
      </c>
      <c r="L282" s="3">
        <f>Q2_Table[[#This Row],[Year Joined]]-Q2_Table[[#This Row],[Year Founded]]</f>
        <v>7</v>
      </c>
    </row>
    <row r="283" spans="1:12" x14ac:dyDescent="0.2">
      <c r="A283" t="s">
        <v>681</v>
      </c>
      <c r="B283" s="2">
        <v>3000000000</v>
      </c>
      <c r="C283" s="1">
        <v>44650</v>
      </c>
      <c r="D283" s="3" t="str">
        <f>TEXT(Q2_Table[[#This Row],[Date Joined]],"yyyy")</f>
        <v>2022</v>
      </c>
      <c r="E283" t="s">
        <v>36</v>
      </c>
      <c r="F283" t="s">
        <v>219</v>
      </c>
      <c r="G283" t="s">
        <v>70</v>
      </c>
      <c r="H283" t="s">
        <v>14</v>
      </c>
      <c r="I283" s="3">
        <v>2006</v>
      </c>
      <c r="J283" s="7">
        <v>75000000</v>
      </c>
      <c r="K283" t="s">
        <v>682</v>
      </c>
      <c r="L283" s="3">
        <f>Q2_Table[[#This Row],[Year Joined]]-Q2_Table[[#This Row],[Year Founded]]</f>
        <v>16</v>
      </c>
    </row>
    <row r="284" spans="1:12" x14ac:dyDescent="0.2">
      <c r="A284" t="s">
        <v>808</v>
      </c>
      <c r="B284" s="2">
        <v>3000000000</v>
      </c>
      <c r="C284" s="1">
        <v>44280</v>
      </c>
      <c r="D284" s="3" t="str">
        <f>TEXT(Q2_Table[[#This Row],[Date Joined]],"yyyy")</f>
        <v>2021</v>
      </c>
      <c r="E284" t="s">
        <v>23</v>
      </c>
      <c r="F284" t="s">
        <v>208</v>
      </c>
      <c r="G284" t="s">
        <v>149</v>
      </c>
      <c r="H284" t="s">
        <v>33</v>
      </c>
      <c r="I284" s="3">
        <v>2020</v>
      </c>
      <c r="J284" s="7">
        <v>1000000000</v>
      </c>
      <c r="K284" t="s">
        <v>809</v>
      </c>
      <c r="L284" s="3">
        <f>Q2_Table[[#This Row],[Year Joined]]-Q2_Table[[#This Row],[Year Founded]]</f>
        <v>1</v>
      </c>
    </row>
    <row r="285" spans="1:12" x14ac:dyDescent="0.2">
      <c r="A285" t="s">
        <v>683</v>
      </c>
      <c r="B285" s="2">
        <v>3000000000</v>
      </c>
      <c r="C285" s="1">
        <v>44369</v>
      </c>
      <c r="D285" s="3" t="str">
        <f>TEXT(Q2_Table[[#This Row],[Date Joined]],"yyyy")</f>
        <v>2021</v>
      </c>
      <c r="E285" t="s">
        <v>68</v>
      </c>
      <c r="F285" t="s">
        <v>573</v>
      </c>
      <c r="G285" t="s">
        <v>574</v>
      </c>
      <c r="H285" t="s">
        <v>33</v>
      </c>
      <c r="I285" s="3">
        <v>2017</v>
      </c>
      <c r="J285" s="7">
        <v>685000000</v>
      </c>
      <c r="K285" t="s">
        <v>684</v>
      </c>
      <c r="L285" s="3">
        <f>Q2_Table[[#This Row],[Year Joined]]-Q2_Table[[#This Row],[Year Founded]]</f>
        <v>4</v>
      </c>
    </row>
    <row r="286" spans="1:12" x14ac:dyDescent="0.2">
      <c r="A286" t="s">
        <v>855</v>
      </c>
      <c r="B286" s="2">
        <v>3000000000</v>
      </c>
      <c r="C286" s="1">
        <v>44280</v>
      </c>
      <c r="D286" s="3" t="str">
        <f>TEXT(Q2_Table[[#This Row],[Date Joined]],"yyyy")</f>
        <v>2021</v>
      </c>
      <c r="E286" t="s">
        <v>36</v>
      </c>
      <c r="F286" t="s">
        <v>101</v>
      </c>
      <c r="G286" t="s">
        <v>19</v>
      </c>
      <c r="H286" t="s">
        <v>20</v>
      </c>
      <c r="I286" s="3">
        <v>2014</v>
      </c>
      <c r="J286" s="7">
        <v>535000000</v>
      </c>
      <c r="K286" t="s">
        <v>856</v>
      </c>
      <c r="L286" s="3">
        <f>Q2_Table[[#This Row],[Year Joined]]-Q2_Table[[#This Row],[Year Founded]]</f>
        <v>7</v>
      </c>
    </row>
    <row r="287" spans="1:12" x14ac:dyDescent="0.2">
      <c r="A287" t="s">
        <v>770</v>
      </c>
      <c r="B287" s="2">
        <v>3000000000</v>
      </c>
      <c r="C287" s="1">
        <v>43452</v>
      </c>
      <c r="D287" s="3" t="str">
        <f>TEXT(Q2_Table[[#This Row],[Date Joined]],"yyyy")</f>
        <v>2018</v>
      </c>
      <c r="E287" t="s">
        <v>11</v>
      </c>
      <c r="F287" t="s">
        <v>771</v>
      </c>
      <c r="G287" t="s">
        <v>43</v>
      </c>
      <c r="H287" t="s">
        <v>33</v>
      </c>
      <c r="I287" s="3">
        <v>2016</v>
      </c>
      <c r="J287" s="7">
        <v>682000000</v>
      </c>
      <c r="K287" t="s">
        <v>772</v>
      </c>
      <c r="L287" s="3">
        <f>Q2_Table[[#This Row],[Year Joined]]-Q2_Table[[#This Row],[Year Founded]]</f>
        <v>2</v>
      </c>
    </row>
    <row r="288" spans="1:12" x14ac:dyDescent="0.2">
      <c r="A288" t="s">
        <v>857</v>
      </c>
      <c r="B288" s="2">
        <v>3000000000</v>
      </c>
      <c r="C288" s="1">
        <v>44293</v>
      </c>
      <c r="D288" s="3" t="str">
        <f>TEXT(Q2_Table[[#This Row],[Date Joined]],"yyyy")</f>
        <v>2021</v>
      </c>
      <c r="E288" t="s">
        <v>27</v>
      </c>
      <c r="F288" t="s">
        <v>69</v>
      </c>
      <c r="G288" t="s">
        <v>70</v>
      </c>
      <c r="H288" t="s">
        <v>14</v>
      </c>
      <c r="I288" s="3">
        <v>2017</v>
      </c>
      <c r="J288" s="7">
        <v>393000000</v>
      </c>
      <c r="K288" t="s">
        <v>858</v>
      </c>
      <c r="L288" s="3">
        <f>Q2_Table[[#This Row],[Year Joined]]-Q2_Table[[#This Row],[Year Founded]]</f>
        <v>4</v>
      </c>
    </row>
    <row r="289" spans="1:12" x14ac:dyDescent="0.2">
      <c r="A289" t="s">
        <v>810</v>
      </c>
      <c r="B289" s="2">
        <v>3000000000</v>
      </c>
      <c r="C289" s="1">
        <v>43837</v>
      </c>
      <c r="D289" s="3" t="str">
        <f>TEXT(Q2_Table[[#This Row],[Date Joined]],"yyyy")</f>
        <v>2020</v>
      </c>
      <c r="E289" t="s">
        <v>27</v>
      </c>
      <c r="F289" t="s">
        <v>811</v>
      </c>
      <c r="G289" t="s">
        <v>19</v>
      </c>
      <c r="H289" t="s">
        <v>20</v>
      </c>
      <c r="I289" s="3">
        <v>2006</v>
      </c>
      <c r="J289" s="7">
        <v>475000000</v>
      </c>
      <c r="K289" t="s">
        <v>812</v>
      </c>
      <c r="L289" s="3">
        <f>Q2_Table[[#This Row],[Year Joined]]-Q2_Table[[#This Row],[Year Founded]]</f>
        <v>14</v>
      </c>
    </row>
    <row r="290" spans="1:12" x14ac:dyDescent="0.2">
      <c r="A290" t="s">
        <v>652</v>
      </c>
      <c r="B290" s="2">
        <v>3000000000</v>
      </c>
      <c r="C290" s="1">
        <v>43123</v>
      </c>
      <c r="D290" s="3" t="str">
        <f>TEXT(Q2_Table[[#This Row],[Date Joined]],"yyyy")</f>
        <v>2018</v>
      </c>
      <c r="E290" t="s">
        <v>46</v>
      </c>
      <c r="F290" t="s">
        <v>24</v>
      </c>
      <c r="G290" t="s">
        <v>13</v>
      </c>
      <c r="H290" t="s">
        <v>14</v>
      </c>
      <c r="I290" s="3">
        <v>2015</v>
      </c>
      <c r="J290" s="7">
        <v>1000000000</v>
      </c>
      <c r="K290" t="s">
        <v>653</v>
      </c>
      <c r="L290" s="3">
        <f>Q2_Table[[#This Row],[Year Joined]]-Q2_Table[[#This Row],[Year Founded]]</f>
        <v>3</v>
      </c>
    </row>
    <row r="291" spans="1:12" x14ac:dyDescent="0.2">
      <c r="A291" t="s">
        <v>766</v>
      </c>
      <c r="B291" s="2">
        <v>3000000000</v>
      </c>
      <c r="C291" s="1">
        <v>42108</v>
      </c>
      <c r="D291" s="3" t="str">
        <f>TEXT(Q2_Table[[#This Row],[Date Joined]],"yyyy")</f>
        <v>2015</v>
      </c>
      <c r="E291" t="s">
        <v>201</v>
      </c>
      <c r="F291" t="s">
        <v>516</v>
      </c>
      <c r="G291" t="s">
        <v>19</v>
      </c>
      <c r="H291" t="s">
        <v>20</v>
      </c>
      <c r="I291" s="3">
        <v>2013</v>
      </c>
      <c r="J291" s="7">
        <v>558000000</v>
      </c>
      <c r="K291" t="s">
        <v>767</v>
      </c>
      <c r="L291" s="3">
        <f>Q2_Table[[#This Row],[Year Joined]]-Q2_Table[[#This Row],[Year Founded]]</f>
        <v>2</v>
      </c>
    </row>
    <row r="292" spans="1:12" x14ac:dyDescent="0.2">
      <c r="A292" t="s">
        <v>685</v>
      </c>
      <c r="B292" s="2">
        <v>3000000000</v>
      </c>
      <c r="C292" s="1">
        <v>44627</v>
      </c>
      <c r="D292" s="3" t="str">
        <f>TEXT(Q2_Table[[#This Row],[Date Joined]],"yyyy")</f>
        <v>2022</v>
      </c>
      <c r="E292" t="s">
        <v>27</v>
      </c>
      <c r="F292" t="s">
        <v>686</v>
      </c>
      <c r="G292" t="s">
        <v>38</v>
      </c>
      <c r="H292" t="s">
        <v>39</v>
      </c>
      <c r="I292" s="3">
        <v>2018</v>
      </c>
      <c r="J292" s="7">
        <v>280000000</v>
      </c>
      <c r="K292" t="s">
        <v>687</v>
      </c>
      <c r="L292" s="3">
        <f>Q2_Table[[#This Row],[Year Joined]]-Q2_Table[[#This Row],[Year Founded]]</f>
        <v>4</v>
      </c>
    </row>
    <row r="293" spans="1:12" x14ac:dyDescent="0.2">
      <c r="A293" t="s">
        <v>688</v>
      </c>
      <c r="B293" s="2">
        <v>3000000000</v>
      </c>
      <c r="C293" s="1">
        <v>44252</v>
      </c>
      <c r="D293" s="3" t="str">
        <f>TEXT(Q2_Table[[#This Row],[Date Joined]],"yyyy")</f>
        <v>2021</v>
      </c>
      <c r="E293" t="s">
        <v>23</v>
      </c>
      <c r="F293" t="s">
        <v>689</v>
      </c>
      <c r="G293" t="s">
        <v>70</v>
      </c>
      <c r="H293" t="s">
        <v>14</v>
      </c>
      <c r="I293" s="3">
        <v>2016</v>
      </c>
      <c r="J293" s="7">
        <v>274000000</v>
      </c>
      <c r="K293" t="s">
        <v>690</v>
      </c>
      <c r="L293" s="3">
        <f>Q2_Table[[#This Row],[Year Joined]]-Q2_Table[[#This Row],[Year Founded]]</f>
        <v>5</v>
      </c>
    </row>
    <row r="294" spans="1:12" x14ac:dyDescent="0.2">
      <c r="A294" t="s">
        <v>784</v>
      </c>
      <c r="B294" s="2">
        <v>3000000000</v>
      </c>
      <c r="C294" s="1">
        <v>44246</v>
      </c>
      <c r="D294" s="3" t="str">
        <f>TEXT(Q2_Table[[#This Row],[Date Joined]],"yyyy")</f>
        <v>2021</v>
      </c>
      <c r="E294" t="s">
        <v>97</v>
      </c>
      <c r="F294" t="s">
        <v>28</v>
      </c>
      <c r="G294" t="s">
        <v>19</v>
      </c>
      <c r="H294" t="s">
        <v>20</v>
      </c>
      <c r="I294" s="3">
        <v>2014</v>
      </c>
      <c r="J294" s="7">
        <v>379000000</v>
      </c>
      <c r="K294" t="s">
        <v>785</v>
      </c>
      <c r="L294" s="3">
        <f>Q2_Table[[#This Row],[Year Joined]]-Q2_Table[[#This Row],[Year Founded]]</f>
        <v>7</v>
      </c>
    </row>
    <row r="295" spans="1:12" x14ac:dyDescent="0.2">
      <c r="A295" t="s">
        <v>859</v>
      </c>
      <c r="B295" s="2">
        <v>3000000000</v>
      </c>
      <c r="C295" s="1">
        <v>44574</v>
      </c>
      <c r="D295" s="3" t="str">
        <f>TEXT(Q2_Table[[#This Row],[Date Joined]],"yyyy")</f>
        <v>2022</v>
      </c>
      <c r="E295" t="s">
        <v>27</v>
      </c>
      <c r="F295" t="s">
        <v>28</v>
      </c>
      <c r="G295" t="s">
        <v>19</v>
      </c>
      <c r="H295" t="s">
        <v>20</v>
      </c>
      <c r="I295" s="3">
        <v>2017</v>
      </c>
      <c r="J295" s="7">
        <v>187000000</v>
      </c>
      <c r="K295" t="s">
        <v>860</v>
      </c>
      <c r="L295" s="3">
        <f>Q2_Table[[#This Row],[Year Joined]]-Q2_Table[[#This Row],[Year Founded]]</f>
        <v>5</v>
      </c>
    </row>
    <row r="296" spans="1:12" x14ac:dyDescent="0.2">
      <c r="A296" t="s">
        <v>786</v>
      </c>
      <c r="B296" s="2">
        <v>3000000000</v>
      </c>
      <c r="C296" s="1">
        <v>44579</v>
      </c>
      <c r="D296" s="3" t="str">
        <f>TEXT(Q2_Table[[#This Row],[Date Joined]],"yyyy")</f>
        <v>2022</v>
      </c>
      <c r="E296" t="s">
        <v>36</v>
      </c>
      <c r="F296" t="s">
        <v>787</v>
      </c>
      <c r="G296" t="s">
        <v>19</v>
      </c>
      <c r="H296" t="s">
        <v>20</v>
      </c>
      <c r="I296" s="3">
        <v>2014</v>
      </c>
      <c r="J296" s="7">
        <v>334000000</v>
      </c>
      <c r="K296" t="s">
        <v>788</v>
      </c>
      <c r="L296" s="3">
        <f>Q2_Table[[#This Row],[Year Joined]]-Q2_Table[[#This Row],[Year Founded]]</f>
        <v>8</v>
      </c>
    </row>
    <row r="297" spans="1:12" x14ac:dyDescent="0.2">
      <c r="A297" t="s">
        <v>723</v>
      </c>
      <c r="B297" s="2">
        <v>3000000000</v>
      </c>
      <c r="C297" s="1">
        <v>44452</v>
      </c>
      <c r="D297" s="3" t="str">
        <f>TEXT(Q2_Table[[#This Row],[Date Joined]],"yyyy")</f>
        <v>2021</v>
      </c>
      <c r="E297" t="s">
        <v>52</v>
      </c>
      <c r="F297" t="s">
        <v>724</v>
      </c>
      <c r="G297" t="s">
        <v>19</v>
      </c>
      <c r="H297" t="s">
        <v>20</v>
      </c>
      <c r="I297" s="3">
        <v>2012</v>
      </c>
      <c r="J297" s="7">
        <v>407000000</v>
      </c>
      <c r="K297" t="s">
        <v>725</v>
      </c>
      <c r="L297" s="3">
        <f>Q2_Table[[#This Row],[Year Joined]]-Q2_Table[[#This Row],[Year Founded]]</f>
        <v>9</v>
      </c>
    </row>
    <row r="298" spans="1:12" x14ac:dyDescent="0.2">
      <c r="A298" t="s">
        <v>861</v>
      </c>
      <c r="B298" s="2">
        <v>3000000000</v>
      </c>
      <c r="C298" s="1">
        <v>43761</v>
      </c>
      <c r="D298" s="3" t="str">
        <f>TEXT(Q2_Table[[#This Row],[Date Joined]],"yyyy")</f>
        <v>2019</v>
      </c>
      <c r="E298" t="s">
        <v>23</v>
      </c>
      <c r="F298" t="s">
        <v>862</v>
      </c>
      <c r="G298" t="s">
        <v>13</v>
      </c>
      <c r="H298" t="s">
        <v>14</v>
      </c>
      <c r="I298" s="3">
        <v>2014</v>
      </c>
      <c r="J298" s="7">
        <v>612000000</v>
      </c>
      <c r="K298" t="s">
        <v>863</v>
      </c>
      <c r="L298" s="3">
        <f>Q2_Table[[#This Row],[Year Joined]]-Q2_Table[[#This Row],[Year Founded]]</f>
        <v>5</v>
      </c>
    </row>
    <row r="299" spans="1:12" x14ac:dyDescent="0.2">
      <c r="A299" t="s">
        <v>743</v>
      </c>
      <c r="B299" s="2">
        <v>3000000000</v>
      </c>
      <c r="C299" s="1">
        <v>43973</v>
      </c>
      <c r="D299" s="3" t="str">
        <f>TEXT(Q2_Table[[#This Row],[Date Joined]],"yyyy")</f>
        <v>2020</v>
      </c>
      <c r="E299" t="s">
        <v>97</v>
      </c>
      <c r="F299" t="s">
        <v>28</v>
      </c>
      <c r="G299" t="s">
        <v>19</v>
      </c>
      <c r="H299" t="s">
        <v>20</v>
      </c>
      <c r="I299" s="3">
        <v>2014</v>
      </c>
      <c r="J299" s="7">
        <v>314000000</v>
      </c>
      <c r="K299" t="s">
        <v>744</v>
      </c>
      <c r="L299" s="3">
        <f>Q2_Table[[#This Row],[Year Joined]]-Q2_Table[[#This Row],[Year Founded]]</f>
        <v>6</v>
      </c>
    </row>
    <row r="300" spans="1:12" x14ac:dyDescent="0.2">
      <c r="A300" t="s">
        <v>632</v>
      </c>
      <c r="B300" s="2">
        <v>3000000000</v>
      </c>
      <c r="C300" s="1">
        <v>44386</v>
      </c>
      <c r="D300" s="3" t="str">
        <f>TEXT(Q2_Table[[#This Row],[Date Joined]],"yyyy")</f>
        <v>2021</v>
      </c>
      <c r="E300" t="s">
        <v>46</v>
      </c>
      <c r="F300" t="s">
        <v>189</v>
      </c>
      <c r="G300" t="s">
        <v>190</v>
      </c>
      <c r="H300" t="s">
        <v>14</v>
      </c>
      <c r="I300" s="3">
        <v>2014</v>
      </c>
      <c r="J300" s="7">
        <v>770000000</v>
      </c>
      <c r="K300" t="s">
        <v>633</v>
      </c>
      <c r="L300" s="3">
        <f>Q2_Table[[#This Row],[Year Joined]]-Q2_Table[[#This Row],[Year Founded]]</f>
        <v>7</v>
      </c>
    </row>
    <row r="301" spans="1:12" x14ac:dyDescent="0.2">
      <c r="A301" t="s">
        <v>864</v>
      </c>
      <c r="B301" s="2">
        <v>3000000000</v>
      </c>
      <c r="C301" s="1">
        <v>44278</v>
      </c>
      <c r="D301" s="3" t="str">
        <f>TEXT(Q2_Table[[#This Row],[Date Joined]],"yyyy")</f>
        <v>2021</v>
      </c>
      <c r="E301" t="s">
        <v>36</v>
      </c>
      <c r="F301" t="s">
        <v>28</v>
      </c>
      <c r="G301" t="s">
        <v>19</v>
      </c>
      <c r="H301" t="s">
        <v>20</v>
      </c>
      <c r="I301" s="3">
        <v>2015</v>
      </c>
      <c r="J301" s="7">
        <v>329000000</v>
      </c>
      <c r="K301" t="s">
        <v>865</v>
      </c>
      <c r="L301" s="3">
        <f>Q2_Table[[#This Row],[Year Joined]]-Q2_Table[[#This Row],[Year Founded]]</f>
        <v>6</v>
      </c>
    </row>
    <row r="302" spans="1:12" x14ac:dyDescent="0.2">
      <c r="A302" t="s">
        <v>866</v>
      </c>
      <c r="B302" s="2">
        <v>3000000000</v>
      </c>
      <c r="C302" s="1">
        <v>44418</v>
      </c>
      <c r="D302" s="3" t="str">
        <f>TEXT(Q2_Table[[#This Row],[Date Joined]],"yyyy")</f>
        <v>2021</v>
      </c>
      <c r="E302" t="s">
        <v>36</v>
      </c>
      <c r="F302" t="s">
        <v>319</v>
      </c>
      <c r="G302" t="s">
        <v>19</v>
      </c>
      <c r="H302" t="s">
        <v>20</v>
      </c>
      <c r="I302" s="3">
        <v>2014</v>
      </c>
      <c r="J302" s="7">
        <v>330000000</v>
      </c>
      <c r="K302" t="s">
        <v>867</v>
      </c>
      <c r="L302" s="3">
        <f>Q2_Table[[#This Row],[Year Joined]]-Q2_Table[[#This Row],[Year Founded]]</f>
        <v>7</v>
      </c>
    </row>
    <row r="303" spans="1:12" x14ac:dyDescent="0.2">
      <c r="A303" t="s">
        <v>813</v>
      </c>
      <c r="B303" s="2">
        <v>3000000000</v>
      </c>
      <c r="C303" s="1">
        <v>43833</v>
      </c>
      <c r="D303" s="3" t="str">
        <f>TEXT(Q2_Table[[#This Row],[Date Joined]],"yyyy")</f>
        <v>2020</v>
      </c>
      <c r="E303" t="s">
        <v>23</v>
      </c>
      <c r="F303" t="s">
        <v>420</v>
      </c>
      <c r="G303" t="s">
        <v>421</v>
      </c>
      <c r="H303" t="s">
        <v>413</v>
      </c>
      <c r="I303" s="3">
        <v>2018</v>
      </c>
      <c r="J303" s="7">
        <v>788000000</v>
      </c>
      <c r="K303" t="s">
        <v>814</v>
      </c>
      <c r="L303" s="3">
        <f>Q2_Table[[#This Row],[Year Joined]]-Q2_Table[[#This Row],[Year Founded]]</f>
        <v>2</v>
      </c>
    </row>
    <row r="304" spans="1:12" x14ac:dyDescent="0.2">
      <c r="A304" t="s">
        <v>868</v>
      </c>
      <c r="B304" s="2">
        <v>3000000000</v>
      </c>
      <c r="C304" s="1">
        <v>44376</v>
      </c>
      <c r="D304" s="3" t="str">
        <f>TEXT(Q2_Table[[#This Row],[Date Joined]],"yyyy")</f>
        <v>2021</v>
      </c>
      <c r="E304" t="s">
        <v>36</v>
      </c>
      <c r="F304" t="s">
        <v>869</v>
      </c>
      <c r="G304" t="s">
        <v>19</v>
      </c>
      <c r="H304" t="s">
        <v>20</v>
      </c>
      <c r="I304" s="3">
        <v>2010</v>
      </c>
      <c r="J304" s="7">
        <v>170000000</v>
      </c>
      <c r="K304" t="s">
        <v>870</v>
      </c>
      <c r="L304" s="3">
        <f>Q2_Table[[#This Row],[Year Joined]]-Q2_Table[[#This Row],[Year Founded]]</f>
        <v>11</v>
      </c>
    </row>
    <row r="305" spans="1:12" x14ac:dyDescent="0.2">
      <c r="A305" t="s">
        <v>716</v>
      </c>
      <c r="B305" s="2">
        <v>3000000000</v>
      </c>
      <c r="C305" s="1">
        <v>44382</v>
      </c>
      <c r="D305" s="3" t="str">
        <f>TEXT(Q2_Table[[#This Row],[Date Joined]],"yyyy")</f>
        <v>2021</v>
      </c>
      <c r="E305" t="s">
        <v>23</v>
      </c>
      <c r="F305" t="s">
        <v>315</v>
      </c>
      <c r="G305" t="s">
        <v>316</v>
      </c>
      <c r="H305" t="s">
        <v>33</v>
      </c>
      <c r="I305" s="3">
        <v>2013</v>
      </c>
      <c r="J305" s="7">
        <v>706000000</v>
      </c>
      <c r="K305" t="s">
        <v>717</v>
      </c>
      <c r="L305" s="3">
        <f>Q2_Table[[#This Row],[Year Joined]]-Q2_Table[[#This Row],[Year Founded]]</f>
        <v>8</v>
      </c>
    </row>
    <row r="306" spans="1:12" x14ac:dyDescent="0.2">
      <c r="A306" t="s">
        <v>768</v>
      </c>
      <c r="B306" s="2">
        <v>3000000000</v>
      </c>
      <c r="C306" s="1">
        <v>44329</v>
      </c>
      <c r="D306" s="3" t="str">
        <f>TEXT(Q2_Table[[#This Row],[Date Joined]],"yyyy")</f>
        <v>2021</v>
      </c>
      <c r="E306" t="s">
        <v>68</v>
      </c>
      <c r="F306" t="s">
        <v>28</v>
      </c>
      <c r="G306" t="s">
        <v>19</v>
      </c>
      <c r="H306" t="s">
        <v>20</v>
      </c>
      <c r="I306" s="3">
        <v>2015</v>
      </c>
      <c r="J306" s="7">
        <v>461000000</v>
      </c>
      <c r="K306" t="s">
        <v>769</v>
      </c>
      <c r="L306" s="3">
        <f>Q2_Table[[#This Row],[Year Joined]]-Q2_Table[[#This Row],[Year Founded]]</f>
        <v>6</v>
      </c>
    </row>
    <row r="307" spans="1:12" x14ac:dyDescent="0.2">
      <c r="A307" t="s">
        <v>656</v>
      </c>
      <c r="B307" s="2">
        <v>3000000000</v>
      </c>
      <c r="C307" s="1">
        <v>44112</v>
      </c>
      <c r="D307" s="3" t="str">
        <f>TEXT(Q2_Table[[#This Row],[Date Joined]],"yyyy")</f>
        <v>2020</v>
      </c>
      <c r="E307" t="s">
        <v>213</v>
      </c>
      <c r="F307" t="s">
        <v>309</v>
      </c>
      <c r="G307" t="s">
        <v>310</v>
      </c>
      <c r="H307" t="s">
        <v>33</v>
      </c>
      <c r="I307" s="3">
        <v>2011</v>
      </c>
      <c r="J307" s="7">
        <v>1000000000</v>
      </c>
      <c r="K307" t="s">
        <v>657</v>
      </c>
      <c r="L307" s="3">
        <f>Q2_Table[[#This Row],[Year Joined]]-Q2_Table[[#This Row],[Year Founded]]</f>
        <v>9</v>
      </c>
    </row>
    <row r="308" spans="1:12" x14ac:dyDescent="0.2">
      <c r="A308" t="s">
        <v>634</v>
      </c>
      <c r="B308" s="2">
        <v>3000000000</v>
      </c>
      <c r="C308" s="1">
        <v>44333</v>
      </c>
      <c r="D308" s="3" t="str">
        <f>TEXT(Q2_Table[[#This Row],[Date Joined]],"yyyy")</f>
        <v>2021</v>
      </c>
      <c r="E308" t="s">
        <v>23</v>
      </c>
      <c r="G308" t="s">
        <v>465</v>
      </c>
      <c r="H308" t="s">
        <v>14</v>
      </c>
      <c r="I308" s="3">
        <v>2015</v>
      </c>
      <c r="J308" s="7">
        <v>471000000</v>
      </c>
      <c r="K308" t="s">
        <v>635</v>
      </c>
      <c r="L308" s="3">
        <f>Q2_Table[[#This Row],[Year Joined]]-Q2_Table[[#This Row],[Year Founded]]</f>
        <v>6</v>
      </c>
    </row>
    <row r="309" spans="1:12" x14ac:dyDescent="0.2">
      <c r="A309" t="s">
        <v>745</v>
      </c>
      <c r="B309" s="2">
        <v>3000000000</v>
      </c>
      <c r="C309" s="1">
        <v>44453</v>
      </c>
      <c r="D309" s="3" t="str">
        <f>TEXT(Q2_Table[[#This Row],[Date Joined]],"yyyy")</f>
        <v>2021</v>
      </c>
      <c r="E309" t="s">
        <v>36</v>
      </c>
      <c r="F309" t="s">
        <v>746</v>
      </c>
      <c r="G309" t="s">
        <v>19</v>
      </c>
      <c r="H309" t="s">
        <v>20</v>
      </c>
      <c r="I309" s="3">
        <v>2008</v>
      </c>
      <c r="J309" s="7">
        <v>200000000</v>
      </c>
      <c r="K309" t="s">
        <v>747</v>
      </c>
      <c r="L309" s="3">
        <f>Q2_Table[[#This Row],[Year Joined]]-Q2_Table[[#This Row],[Year Founded]]</f>
        <v>13</v>
      </c>
    </row>
    <row r="310" spans="1:12" x14ac:dyDescent="0.2">
      <c r="A310" t="s">
        <v>815</v>
      </c>
      <c r="B310" s="2">
        <v>3000000000</v>
      </c>
      <c r="C310" s="1">
        <v>44425</v>
      </c>
      <c r="D310" s="3" t="str">
        <f>TEXT(Q2_Table[[#This Row],[Date Joined]],"yyyy")</f>
        <v>2021</v>
      </c>
      <c r="E310" t="s">
        <v>23</v>
      </c>
      <c r="F310" t="s">
        <v>420</v>
      </c>
      <c r="G310" t="s">
        <v>421</v>
      </c>
      <c r="H310" t="s">
        <v>413</v>
      </c>
      <c r="I310" s="3">
        <v>2011</v>
      </c>
      <c r="J310" s="7">
        <v>628000000</v>
      </c>
      <c r="K310" t="s">
        <v>816</v>
      </c>
      <c r="L310" s="3">
        <f>Q2_Table[[#This Row],[Year Joined]]-Q2_Table[[#This Row],[Year Founded]]</f>
        <v>10</v>
      </c>
    </row>
    <row r="311" spans="1:12" x14ac:dyDescent="0.2">
      <c r="A311" t="s">
        <v>748</v>
      </c>
      <c r="B311" s="2">
        <v>3000000000</v>
      </c>
      <c r="C311" s="1">
        <v>43949</v>
      </c>
      <c r="D311" s="3" t="str">
        <f>TEXT(Q2_Table[[#This Row],[Date Joined]],"yyyy")</f>
        <v>2020</v>
      </c>
      <c r="E311" t="s">
        <v>11</v>
      </c>
      <c r="F311" t="s">
        <v>749</v>
      </c>
      <c r="G311" t="s">
        <v>19</v>
      </c>
      <c r="H311" t="s">
        <v>20</v>
      </c>
      <c r="I311" s="3">
        <v>2009</v>
      </c>
      <c r="J311" s="7">
        <v>417000000</v>
      </c>
      <c r="K311" t="s">
        <v>750</v>
      </c>
      <c r="L311" s="3">
        <f>Q2_Table[[#This Row],[Year Joined]]-Q2_Table[[#This Row],[Year Founded]]</f>
        <v>11</v>
      </c>
    </row>
    <row r="312" spans="1:12" x14ac:dyDescent="0.2">
      <c r="A312" t="s">
        <v>648</v>
      </c>
      <c r="B312" s="2">
        <v>3000000000</v>
      </c>
      <c r="C312" s="1">
        <v>43020</v>
      </c>
      <c r="D312" s="3" t="str">
        <f>TEXT(Q2_Table[[#This Row],[Date Joined]],"yyyy")</f>
        <v>2017</v>
      </c>
      <c r="E312" t="s">
        <v>27</v>
      </c>
      <c r="F312" t="s">
        <v>42</v>
      </c>
      <c r="G312" t="s">
        <v>43</v>
      </c>
      <c r="H312" t="s">
        <v>33</v>
      </c>
      <c r="I312" s="3">
        <v>2015</v>
      </c>
      <c r="J312" s="7">
        <v>1000000000</v>
      </c>
      <c r="K312" t="s">
        <v>649</v>
      </c>
      <c r="L312" s="3">
        <f>Q2_Table[[#This Row],[Year Joined]]-Q2_Table[[#This Row],[Year Founded]]</f>
        <v>2</v>
      </c>
    </row>
    <row r="313" spans="1:12" x14ac:dyDescent="0.2">
      <c r="A313" t="s">
        <v>636</v>
      </c>
      <c r="B313" s="2">
        <v>3000000000</v>
      </c>
      <c r="C313" s="1">
        <v>43668</v>
      </c>
      <c r="D313" s="3" t="str">
        <f>TEXT(Q2_Table[[#This Row],[Date Joined]],"yyyy")</f>
        <v>2019</v>
      </c>
      <c r="E313" t="s">
        <v>11</v>
      </c>
      <c r="F313" t="s">
        <v>28</v>
      </c>
      <c r="G313" t="s">
        <v>19</v>
      </c>
      <c r="H313" t="s">
        <v>20</v>
      </c>
      <c r="I313" s="3">
        <v>2015</v>
      </c>
      <c r="J313" s="7">
        <v>1000000000</v>
      </c>
      <c r="K313" t="s">
        <v>637</v>
      </c>
      <c r="L313" s="3">
        <f>Q2_Table[[#This Row],[Year Joined]]-Q2_Table[[#This Row],[Year Founded]]</f>
        <v>4</v>
      </c>
    </row>
    <row r="314" spans="1:12" x14ac:dyDescent="0.2">
      <c r="A314" t="s">
        <v>707</v>
      </c>
      <c r="B314" s="2">
        <v>3000000000</v>
      </c>
      <c r="C314" s="1">
        <v>44656</v>
      </c>
      <c r="D314" s="3" t="str">
        <f>TEXT(Q2_Table[[#This Row],[Date Joined]],"yyyy")</f>
        <v>2022</v>
      </c>
      <c r="E314" t="s">
        <v>97</v>
      </c>
      <c r="F314" t="s">
        <v>708</v>
      </c>
      <c r="G314" t="s">
        <v>334</v>
      </c>
      <c r="H314" t="s">
        <v>33</v>
      </c>
      <c r="I314" s="3">
        <v>2013</v>
      </c>
      <c r="J314" s="7">
        <v>148000000</v>
      </c>
      <c r="K314" t="s">
        <v>709</v>
      </c>
      <c r="L314" s="3">
        <f>Q2_Table[[#This Row],[Year Joined]]-Q2_Table[[#This Row],[Year Founded]]</f>
        <v>9</v>
      </c>
    </row>
    <row r="315" spans="1:12" x14ac:dyDescent="0.2">
      <c r="A315" t="s">
        <v>871</v>
      </c>
      <c r="B315" s="2">
        <v>3000000000</v>
      </c>
      <c r="C315" s="1">
        <v>44300</v>
      </c>
      <c r="D315" s="3" t="str">
        <f>TEXT(Q2_Table[[#This Row],[Date Joined]],"yyyy")</f>
        <v>2021</v>
      </c>
      <c r="E315" t="s">
        <v>68</v>
      </c>
      <c r="F315" t="s">
        <v>28</v>
      </c>
      <c r="G315" t="s">
        <v>19</v>
      </c>
      <c r="H315" t="s">
        <v>20</v>
      </c>
      <c r="I315" s="3">
        <v>2015</v>
      </c>
      <c r="J315" s="7">
        <v>240000000</v>
      </c>
      <c r="K315" t="s">
        <v>872</v>
      </c>
      <c r="L315" s="3">
        <f>Q2_Table[[#This Row],[Year Joined]]-Q2_Table[[#This Row],[Year Founded]]</f>
        <v>6</v>
      </c>
    </row>
    <row r="316" spans="1:12" x14ac:dyDescent="0.2">
      <c r="A316" t="s">
        <v>730</v>
      </c>
      <c r="B316" s="2">
        <v>3000000000</v>
      </c>
      <c r="C316" s="1">
        <v>44224</v>
      </c>
      <c r="D316" s="3" t="str">
        <f>TEXT(Q2_Table[[#This Row],[Date Joined]],"yyyy")</f>
        <v>2021</v>
      </c>
      <c r="E316" t="s">
        <v>52</v>
      </c>
      <c r="F316" t="s">
        <v>731</v>
      </c>
      <c r="G316" t="s">
        <v>19</v>
      </c>
      <c r="H316" t="s">
        <v>20</v>
      </c>
      <c r="I316" s="3">
        <v>2015</v>
      </c>
      <c r="J316" s="7">
        <v>507000000</v>
      </c>
      <c r="K316" t="s">
        <v>732</v>
      </c>
      <c r="L316" s="3">
        <f>Q2_Table[[#This Row],[Year Joined]]-Q2_Table[[#This Row],[Year Founded]]</f>
        <v>6</v>
      </c>
    </row>
    <row r="317" spans="1:12" x14ac:dyDescent="0.2">
      <c r="A317" t="s">
        <v>718</v>
      </c>
      <c r="B317" s="2">
        <v>3000000000</v>
      </c>
      <c r="C317" s="1">
        <v>43755</v>
      </c>
      <c r="D317" s="3" t="str">
        <f>TEXT(Q2_Table[[#This Row],[Date Joined]],"yyyy")</f>
        <v>2019</v>
      </c>
      <c r="E317" t="s">
        <v>36</v>
      </c>
      <c r="F317" t="s">
        <v>719</v>
      </c>
      <c r="G317" t="s">
        <v>19</v>
      </c>
      <c r="H317" t="s">
        <v>20</v>
      </c>
      <c r="I317" s="3">
        <v>2013</v>
      </c>
      <c r="J317" s="7">
        <v>357000000</v>
      </c>
      <c r="K317" t="s">
        <v>720</v>
      </c>
      <c r="L317" s="3">
        <f>Q2_Table[[#This Row],[Year Joined]]-Q2_Table[[#This Row],[Year Founded]]</f>
        <v>6</v>
      </c>
    </row>
    <row r="318" spans="1:12" x14ac:dyDescent="0.2">
      <c r="A318" t="s">
        <v>721</v>
      </c>
      <c r="B318" s="2">
        <v>3000000000</v>
      </c>
      <c r="C318" s="1">
        <v>44250</v>
      </c>
      <c r="D318" s="3" t="str">
        <f>TEXT(Q2_Table[[#This Row],[Date Joined]],"yyyy")</f>
        <v>2021</v>
      </c>
      <c r="E318" t="s">
        <v>36</v>
      </c>
      <c r="F318" t="s">
        <v>277</v>
      </c>
      <c r="G318" t="s">
        <v>19</v>
      </c>
      <c r="H318" t="s">
        <v>20</v>
      </c>
      <c r="I318" s="3">
        <v>2015</v>
      </c>
      <c r="J318" s="7">
        <v>722000000</v>
      </c>
      <c r="K318" t="s">
        <v>722</v>
      </c>
      <c r="L318" s="3">
        <f>Q2_Table[[#This Row],[Year Joined]]-Q2_Table[[#This Row],[Year Founded]]</f>
        <v>6</v>
      </c>
    </row>
    <row r="319" spans="1:12" x14ac:dyDescent="0.2">
      <c r="A319" t="s">
        <v>873</v>
      </c>
      <c r="B319" s="2">
        <v>3000000000</v>
      </c>
      <c r="C319" s="1">
        <v>43928</v>
      </c>
      <c r="D319" s="3" t="str">
        <f>TEXT(Q2_Table[[#This Row],[Date Joined]],"yyyy")</f>
        <v>2020</v>
      </c>
      <c r="E319" t="s">
        <v>36</v>
      </c>
      <c r="F319" t="s">
        <v>874</v>
      </c>
      <c r="G319" t="s">
        <v>19</v>
      </c>
      <c r="H319" t="s">
        <v>20</v>
      </c>
      <c r="I319" s="3">
        <v>2014</v>
      </c>
      <c r="J319" s="7">
        <v>419000000</v>
      </c>
      <c r="K319" t="s">
        <v>875</v>
      </c>
      <c r="L319" s="3">
        <f>Q2_Table[[#This Row],[Year Joined]]-Q2_Table[[#This Row],[Year Founded]]</f>
        <v>6</v>
      </c>
    </row>
    <row r="320" spans="1:12" x14ac:dyDescent="0.2">
      <c r="A320" t="s">
        <v>726</v>
      </c>
      <c r="B320" s="2">
        <v>3000000000</v>
      </c>
      <c r="C320" s="1">
        <v>44348</v>
      </c>
      <c r="D320" s="3" t="str">
        <f>TEXT(Q2_Table[[#This Row],[Date Joined]],"yyyy")</f>
        <v>2021</v>
      </c>
      <c r="E320" t="s">
        <v>46</v>
      </c>
      <c r="F320" t="s">
        <v>246</v>
      </c>
      <c r="G320" t="s">
        <v>19</v>
      </c>
      <c r="H320" t="s">
        <v>20</v>
      </c>
      <c r="I320" s="3">
        <v>2014</v>
      </c>
      <c r="J320" s="7">
        <v>818000000</v>
      </c>
      <c r="K320" t="s">
        <v>727</v>
      </c>
      <c r="L320" s="3">
        <f>Q2_Table[[#This Row],[Year Joined]]-Q2_Table[[#This Row],[Year Founded]]</f>
        <v>7</v>
      </c>
    </row>
    <row r="321" spans="1:12" x14ac:dyDescent="0.2">
      <c r="A321" t="s">
        <v>804</v>
      </c>
      <c r="B321" s="2">
        <v>3000000000</v>
      </c>
      <c r="C321" s="1">
        <v>44404</v>
      </c>
      <c r="D321" s="3" t="str">
        <f>TEXT(Q2_Table[[#This Row],[Date Joined]],"yyyy")</f>
        <v>2021</v>
      </c>
      <c r="E321" t="s">
        <v>124</v>
      </c>
      <c r="F321" t="s">
        <v>277</v>
      </c>
      <c r="G321" t="s">
        <v>19</v>
      </c>
      <c r="H321" t="s">
        <v>20</v>
      </c>
      <c r="I321" s="3">
        <v>2016</v>
      </c>
      <c r="J321" s="7">
        <v>665000000</v>
      </c>
      <c r="K321" t="s">
        <v>805</v>
      </c>
      <c r="L321" s="3">
        <f>Q2_Table[[#This Row],[Year Joined]]-Q2_Table[[#This Row],[Year Founded]]</f>
        <v>5</v>
      </c>
    </row>
    <row r="322" spans="1:12" x14ac:dyDescent="0.2">
      <c r="A322" t="s">
        <v>876</v>
      </c>
      <c r="B322" s="2">
        <v>3000000000</v>
      </c>
      <c r="C322" s="1">
        <v>44390</v>
      </c>
      <c r="D322" s="3" t="str">
        <f>TEXT(Q2_Table[[#This Row],[Date Joined]],"yyyy")</f>
        <v>2021</v>
      </c>
      <c r="E322" t="s">
        <v>27</v>
      </c>
      <c r="F322" t="s">
        <v>28</v>
      </c>
      <c r="G322" t="s">
        <v>19</v>
      </c>
      <c r="H322" t="s">
        <v>20</v>
      </c>
      <c r="I322" s="3">
        <v>2016</v>
      </c>
      <c r="J322" s="7">
        <v>496000000</v>
      </c>
      <c r="K322" t="s">
        <v>877</v>
      </c>
      <c r="L322" s="3">
        <f>Q2_Table[[#This Row],[Year Joined]]-Q2_Table[[#This Row],[Year Founded]]</f>
        <v>5</v>
      </c>
    </row>
    <row r="323" spans="1:12" x14ac:dyDescent="0.2">
      <c r="A323" t="s">
        <v>751</v>
      </c>
      <c r="B323" s="2">
        <v>3000000000</v>
      </c>
      <c r="C323" s="1">
        <v>43767</v>
      </c>
      <c r="D323" s="3" t="str">
        <f>TEXT(Q2_Table[[#This Row],[Date Joined]],"yyyy")</f>
        <v>2019</v>
      </c>
      <c r="E323" t="s">
        <v>213</v>
      </c>
      <c r="F323" t="s">
        <v>528</v>
      </c>
      <c r="G323" t="s">
        <v>19</v>
      </c>
      <c r="H323" t="s">
        <v>20</v>
      </c>
      <c r="I323" s="3">
        <v>2011</v>
      </c>
      <c r="J323" s="7">
        <v>999000000</v>
      </c>
      <c r="K323" t="s">
        <v>752</v>
      </c>
      <c r="L323" s="3">
        <f>Q2_Table[[#This Row],[Year Joined]]-Q2_Table[[#This Row],[Year Founded]]</f>
        <v>8</v>
      </c>
    </row>
    <row r="324" spans="1:12" x14ac:dyDescent="0.2">
      <c r="A324" t="s">
        <v>878</v>
      </c>
      <c r="B324" s="2">
        <v>3000000000</v>
      </c>
      <c r="C324" s="1">
        <v>43452</v>
      </c>
      <c r="D324" s="3" t="str">
        <f>TEXT(Q2_Table[[#This Row],[Date Joined]],"yyyy")</f>
        <v>2018</v>
      </c>
      <c r="E324" t="s">
        <v>36</v>
      </c>
      <c r="F324" t="s">
        <v>121</v>
      </c>
      <c r="G324" t="s">
        <v>19</v>
      </c>
      <c r="H324" t="s">
        <v>20</v>
      </c>
      <c r="I324" s="3">
        <v>2010</v>
      </c>
      <c r="J324" s="7">
        <v>427000000</v>
      </c>
      <c r="K324" t="s">
        <v>879</v>
      </c>
      <c r="L324" s="3">
        <f>Q2_Table[[#This Row],[Year Joined]]-Q2_Table[[#This Row],[Year Founded]]</f>
        <v>8</v>
      </c>
    </row>
    <row r="325" spans="1:12" x14ac:dyDescent="0.2">
      <c r="A325" t="s">
        <v>691</v>
      </c>
      <c r="B325" s="2">
        <v>3000000000</v>
      </c>
      <c r="C325" s="1">
        <v>44277</v>
      </c>
      <c r="D325" s="3" t="str">
        <f>TEXT(Q2_Table[[#This Row],[Date Joined]],"yyyy")</f>
        <v>2021</v>
      </c>
      <c r="E325" t="s">
        <v>36</v>
      </c>
      <c r="F325" t="s">
        <v>28</v>
      </c>
      <c r="G325" t="s">
        <v>19</v>
      </c>
      <c r="H325" t="s">
        <v>20</v>
      </c>
      <c r="I325" s="3">
        <v>2017</v>
      </c>
      <c r="J325" s="7">
        <v>314000000</v>
      </c>
      <c r="K325" t="s">
        <v>692</v>
      </c>
      <c r="L325" s="3">
        <f>Q2_Table[[#This Row],[Year Joined]]-Q2_Table[[#This Row],[Year Founded]]</f>
        <v>4</v>
      </c>
    </row>
    <row r="326" spans="1:12" x14ac:dyDescent="0.2">
      <c r="A326" t="s">
        <v>693</v>
      </c>
      <c r="B326" s="2">
        <v>3000000000</v>
      </c>
      <c r="C326" s="1">
        <v>44636</v>
      </c>
      <c r="D326" s="3" t="str">
        <f>TEXT(Q2_Table[[#This Row],[Date Joined]],"yyyy")</f>
        <v>2022</v>
      </c>
      <c r="E326" t="s">
        <v>124</v>
      </c>
      <c r="F326" t="s">
        <v>236</v>
      </c>
      <c r="G326" t="s">
        <v>19</v>
      </c>
      <c r="H326" t="s">
        <v>20</v>
      </c>
      <c r="I326" s="3">
        <v>2015</v>
      </c>
      <c r="J326" s="7">
        <v>366000000</v>
      </c>
      <c r="K326" t="s">
        <v>694</v>
      </c>
      <c r="L326" s="3">
        <f>Q2_Table[[#This Row],[Year Joined]]-Q2_Table[[#This Row],[Year Founded]]</f>
        <v>7</v>
      </c>
    </row>
    <row r="327" spans="1:12" x14ac:dyDescent="0.2">
      <c r="A327" t="s">
        <v>753</v>
      </c>
      <c r="B327" s="2">
        <v>3000000000</v>
      </c>
      <c r="C327" s="1">
        <v>43571</v>
      </c>
      <c r="D327" s="3" t="str">
        <f>TEXT(Q2_Table[[#This Row],[Date Joined]],"yyyy")</f>
        <v>2019</v>
      </c>
      <c r="E327" t="s">
        <v>17</v>
      </c>
      <c r="F327" t="s">
        <v>754</v>
      </c>
      <c r="G327" t="s">
        <v>19</v>
      </c>
      <c r="H327" t="s">
        <v>20</v>
      </c>
      <c r="I327" s="3">
        <v>2011</v>
      </c>
      <c r="J327" s="7">
        <v>880000000</v>
      </c>
      <c r="K327" t="s">
        <v>755</v>
      </c>
      <c r="L327" s="3">
        <f>Q2_Table[[#This Row],[Year Joined]]-Q2_Table[[#This Row],[Year Founded]]</f>
        <v>8</v>
      </c>
    </row>
    <row r="328" spans="1:12" x14ac:dyDescent="0.2">
      <c r="A328" t="s">
        <v>789</v>
      </c>
      <c r="B328" s="2">
        <v>3000000000</v>
      </c>
      <c r="C328" s="1">
        <v>44295</v>
      </c>
      <c r="D328" s="3" t="str">
        <f>TEXT(Q2_Table[[#This Row],[Date Joined]],"yyyy")</f>
        <v>2021</v>
      </c>
      <c r="E328" t="s">
        <v>23</v>
      </c>
      <c r="F328" t="s">
        <v>293</v>
      </c>
      <c r="G328" t="s">
        <v>19</v>
      </c>
      <c r="H328" t="s">
        <v>20</v>
      </c>
      <c r="I328" s="3">
        <v>2019</v>
      </c>
      <c r="J328" s="7">
        <v>399000000</v>
      </c>
      <c r="K328" t="s">
        <v>790</v>
      </c>
      <c r="L328" s="3">
        <f>Q2_Table[[#This Row],[Year Joined]]-Q2_Table[[#This Row],[Year Founded]]</f>
        <v>2</v>
      </c>
    </row>
    <row r="329" spans="1:12" x14ac:dyDescent="0.2">
      <c r="A329" t="s">
        <v>880</v>
      </c>
      <c r="B329" s="2">
        <v>3000000000</v>
      </c>
      <c r="C329" s="1">
        <v>44473</v>
      </c>
      <c r="D329" s="3" t="str">
        <f>TEXT(Q2_Table[[#This Row],[Date Joined]],"yyyy")</f>
        <v>2021</v>
      </c>
      <c r="E329" t="s">
        <v>36</v>
      </c>
      <c r="F329" t="s">
        <v>881</v>
      </c>
      <c r="G329" t="s">
        <v>882</v>
      </c>
      <c r="H329" t="s">
        <v>14</v>
      </c>
      <c r="I329" s="3">
        <v>2019</v>
      </c>
      <c r="J329" s="7">
        <v>311000000</v>
      </c>
      <c r="K329" t="s">
        <v>883</v>
      </c>
      <c r="L329" s="3">
        <f>Q2_Table[[#This Row],[Year Joined]]-Q2_Table[[#This Row],[Year Founded]]</f>
        <v>2</v>
      </c>
    </row>
    <row r="330" spans="1:12" x14ac:dyDescent="0.2">
      <c r="A330" t="s">
        <v>695</v>
      </c>
      <c r="B330" s="2">
        <v>3000000000</v>
      </c>
      <c r="C330" s="1">
        <v>44615</v>
      </c>
      <c r="D330" s="3" t="str">
        <f>TEXT(Q2_Table[[#This Row],[Date Joined]],"yyyy")</f>
        <v>2022</v>
      </c>
      <c r="E330" t="s">
        <v>97</v>
      </c>
      <c r="F330" t="s">
        <v>696</v>
      </c>
      <c r="G330" t="s">
        <v>19</v>
      </c>
      <c r="H330" t="s">
        <v>20</v>
      </c>
      <c r="I330" s="3">
        <v>2016</v>
      </c>
      <c r="J330" s="7">
        <v>465000000</v>
      </c>
      <c r="K330" t="s">
        <v>697</v>
      </c>
      <c r="L330" s="3">
        <f>Q2_Table[[#This Row],[Year Joined]]-Q2_Table[[#This Row],[Year Founded]]</f>
        <v>6</v>
      </c>
    </row>
    <row r="331" spans="1:12" x14ac:dyDescent="0.2">
      <c r="A331" t="s">
        <v>884</v>
      </c>
      <c r="B331" s="2">
        <v>3000000000</v>
      </c>
      <c r="C331" s="1">
        <v>43040</v>
      </c>
      <c r="D331" s="3" t="str">
        <f>TEXT(Q2_Table[[#This Row],[Date Joined]],"yyyy")</f>
        <v>2017</v>
      </c>
      <c r="E331" t="s">
        <v>23</v>
      </c>
      <c r="F331" t="s">
        <v>298</v>
      </c>
      <c r="G331" t="s">
        <v>13</v>
      </c>
      <c r="H331" t="s">
        <v>14</v>
      </c>
      <c r="I331" s="3">
        <v>2012</v>
      </c>
      <c r="J331" s="7">
        <v>1000000000</v>
      </c>
      <c r="K331" t="s">
        <v>885</v>
      </c>
      <c r="L331" s="3">
        <f>Q2_Table[[#This Row],[Year Joined]]-Q2_Table[[#This Row],[Year Founded]]</f>
        <v>5</v>
      </c>
    </row>
    <row r="332" spans="1:12" x14ac:dyDescent="0.2">
      <c r="A332" t="s">
        <v>728</v>
      </c>
      <c r="B332" s="2">
        <v>3000000000</v>
      </c>
      <c r="C332" s="1">
        <v>44390</v>
      </c>
      <c r="D332" s="3" t="str">
        <f>TEXT(Q2_Table[[#This Row],[Date Joined]],"yyyy")</f>
        <v>2021</v>
      </c>
      <c r="E332" t="s">
        <v>36</v>
      </c>
      <c r="F332" t="s">
        <v>28</v>
      </c>
      <c r="G332" t="s">
        <v>19</v>
      </c>
      <c r="H332" t="s">
        <v>20</v>
      </c>
      <c r="I332" s="3">
        <v>2013</v>
      </c>
      <c r="J332" s="7">
        <v>248000000</v>
      </c>
      <c r="K332" t="s">
        <v>729</v>
      </c>
      <c r="L332" s="3">
        <f>Q2_Table[[#This Row],[Year Joined]]-Q2_Table[[#This Row],[Year Founded]]</f>
        <v>8</v>
      </c>
    </row>
    <row r="333" spans="1:12" x14ac:dyDescent="0.2">
      <c r="A333" t="s">
        <v>806</v>
      </c>
      <c r="B333" s="2">
        <v>3000000000</v>
      </c>
      <c r="C333" s="1">
        <v>44342</v>
      </c>
      <c r="D333" s="3" t="str">
        <f>TEXT(Q2_Table[[#This Row],[Date Joined]],"yyyy")</f>
        <v>2021</v>
      </c>
      <c r="E333" t="s">
        <v>27</v>
      </c>
      <c r="F333" t="s">
        <v>28</v>
      </c>
      <c r="G333" t="s">
        <v>19</v>
      </c>
      <c r="H333" t="s">
        <v>20</v>
      </c>
      <c r="I333" s="3">
        <v>2017</v>
      </c>
      <c r="J333" s="7">
        <v>628000000</v>
      </c>
      <c r="K333" t="s">
        <v>807</v>
      </c>
      <c r="L333" s="3">
        <f>Q2_Table[[#This Row],[Year Joined]]-Q2_Table[[#This Row],[Year Founded]]</f>
        <v>4</v>
      </c>
    </row>
    <row r="334" spans="1:12" x14ac:dyDescent="0.2">
      <c r="A334" t="s">
        <v>733</v>
      </c>
      <c r="B334" s="2">
        <v>3000000000</v>
      </c>
      <c r="C334" s="1">
        <v>44202</v>
      </c>
      <c r="D334" s="3" t="str">
        <f>TEXT(Q2_Table[[#This Row],[Date Joined]],"yyyy")</f>
        <v>2021</v>
      </c>
      <c r="E334" t="s">
        <v>52</v>
      </c>
      <c r="F334" t="s">
        <v>160</v>
      </c>
      <c r="G334" t="s">
        <v>19</v>
      </c>
      <c r="H334" t="s">
        <v>20</v>
      </c>
      <c r="I334" s="3">
        <v>1999</v>
      </c>
      <c r="J334" s="7">
        <v>414000000</v>
      </c>
      <c r="K334" t="s">
        <v>734</v>
      </c>
      <c r="L334" s="3">
        <f>Q2_Table[[#This Row],[Year Joined]]-Q2_Table[[#This Row],[Year Founded]]</f>
        <v>22</v>
      </c>
    </row>
    <row r="335" spans="1:12" x14ac:dyDescent="0.2">
      <c r="A335" t="s">
        <v>698</v>
      </c>
      <c r="B335" s="2">
        <v>3000000000</v>
      </c>
      <c r="C335" s="1">
        <v>44314</v>
      </c>
      <c r="D335" s="3" t="str">
        <f>TEXT(Q2_Table[[#This Row],[Date Joined]],"yyyy")</f>
        <v>2021</v>
      </c>
      <c r="E335" t="s">
        <v>201</v>
      </c>
      <c r="F335" t="s">
        <v>28</v>
      </c>
      <c r="G335" t="s">
        <v>19</v>
      </c>
      <c r="H335" t="s">
        <v>20</v>
      </c>
      <c r="I335" s="3">
        <v>2013</v>
      </c>
      <c r="J335" s="7">
        <v>730000000</v>
      </c>
      <c r="K335" t="s">
        <v>699</v>
      </c>
      <c r="L335" s="3">
        <f>Q2_Table[[#This Row],[Year Joined]]-Q2_Table[[#This Row],[Year Founded]]</f>
        <v>8</v>
      </c>
    </row>
    <row r="336" spans="1:12" x14ac:dyDescent="0.2">
      <c r="A336" t="s">
        <v>791</v>
      </c>
      <c r="B336" s="2">
        <v>3000000000</v>
      </c>
      <c r="C336" s="1">
        <v>42276</v>
      </c>
      <c r="D336" s="3" t="str">
        <f>TEXT(Q2_Table[[#This Row],[Date Joined]],"yyyy")</f>
        <v>2015</v>
      </c>
      <c r="E336" t="s">
        <v>23</v>
      </c>
      <c r="F336" t="s">
        <v>28</v>
      </c>
      <c r="G336" t="s">
        <v>19</v>
      </c>
      <c r="H336" t="s">
        <v>20</v>
      </c>
      <c r="I336" s="3">
        <v>2008</v>
      </c>
      <c r="J336" s="7">
        <v>698000000</v>
      </c>
      <c r="K336" t="s">
        <v>792</v>
      </c>
      <c r="L336" s="3">
        <f>Q2_Table[[#This Row],[Year Joined]]-Q2_Table[[#This Row],[Year Founded]]</f>
        <v>7</v>
      </c>
    </row>
    <row r="337" spans="1:12" x14ac:dyDescent="0.2">
      <c r="A337" t="s">
        <v>886</v>
      </c>
      <c r="B337" s="2">
        <v>3000000000</v>
      </c>
      <c r="C337" s="1">
        <v>44483</v>
      </c>
      <c r="D337" s="3" t="str">
        <f>TEXT(Q2_Table[[#This Row],[Date Joined]],"yyyy")</f>
        <v>2021</v>
      </c>
      <c r="E337" t="s">
        <v>27</v>
      </c>
      <c r="F337" t="s">
        <v>887</v>
      </c>
      <c r="G337" t="s">
        <v>19</v>
      </c>
      <c r="H337" t="s">
        <v>20</v>
      </c>
      <c r="I337" s="3">
        <v>2011</v>
      </c>
      <c r="J337" s="7">
        <v>339000000</v>
      </c>
      <c r="K337" t="s">
        <v>888</v>
      </c>
      <c r="L337" s="3">
        <f>Q2_Table[[#This Row],[Year Joined]]-Q2_Table[[#This Row],[Year Founded]]</f>
        <v>10</v>
      </c>
    </row>
    <row r="338" spans="1:12" x14ac:dyDescent="0.2">
      <c r="A338" t="s">
        <v>758</v>
      </c>
      <c r="B338" s="2">
        <v>3000000000</v>
      </c>
      <c r="C338" s="1">
        <v>44369</v>
      </c>
      <c r="D338" s="3" t="str">
        <f>TEXT(Q2_Table[[#This Row],[Date Joined]],"yyyy")</f>
        <v>2021</v>
      </c>
      <c r="E338" t="s">
        <v>201</v>
      </c>
      <c r="F338" t="s">
        <v>356</v>
      </c>
      <c r="G338" t="s">
        <v>357</v>
      </c>
      <c r="H338" t="s">
        <v>14</v>
      </c>
      <c r="I338" s="3">
        <v>2014</v>
      </c>
      <c r="J338" s="7">
        <v>583000000</v>
      </c>
      <c r="K338" t="s">
        <v>759</v>
      </c>
      <c r="L338" s="3">
        <f>Q2_Table[[#This Row],[Year Joined]]-Q2_Table[[#This Row],[Year Founded]]</f>
        <v>7</v>
      </c>
    </row>
    <row r="339" spans="1:12" x14ac:dyDescent="0.2">
      <c r="A339" t="s">
        <v>889</v>
      </c>
      <c r="B339" s="2">
        <v>3000000000</v>
      </c>
      <c r="C339" s="1">
        <v>42736</v>
      </c>
      <c r="D339" s="3" t="str">
        <f>TEXT(Q2_Table[[#This Row],[Date Joined]],"yyyy")</f>
        <v>2017</v>
      </c>
      <c r="E339" t="s">
        <v>156</v>
      </c>
      <c r="F339" t="s">
        <v>73</v>
      </c>
      <c r="G339" t="s">
        <v>74</v>
      </c>
      <c r="H339" t="s">
        <v>14</v>
      </c>
      <c r="I339" s="3">
        <v>2012</v>
      </c>
      <c r="J339" s="7">
        <v>1000000000</v>
      </c>
      <c r="K339" t="s">
        <v>890</v>
      </c>
      <c r="L339" s="3">
        <f>Q2_Table[[#This Row],[Year Joined]]-Q2_Table[[#This Row],[Year Founded]]</f>
        <v>5</v>
      </c>
    </row>
    <row r="340" spans="1:12" x14ac:dyDescent="0.2">
      <c r="A340" t="s">
        <v>654</v>
      </c>
      <c r="B340" s="2">
        <v>3000000000</v>
      </c>
      <c r="C340" s="1">
        <v>43668</v>
      </c>
      <c r="D340" s="3" t="str">
        <f>TEXT(Q2_Table[[#This Row],[Date Joined]],"yyyy")</f>
        <v>2019</v>
      </c>
      <c r="E340" t="s">
        <v>11</v>
      </c>
      <c r="G340" t="s">
        <v>465</v>
      </c>
      <c r="H340" t="s">
        <v>14</v>
      </c>
      <c r="I340" s="3">
        <v>2010</v>
      </c>
      <c r="J340" s="7">
        <v>1000000000</v>
      </c>
      <c r="K340" t="s">
        <v>655</v>
      </c>
      <c r="L340" s="3">
        <f>Q2_Table[[#This Row],[Year Joined]]-Q2_Table[[#This Row],[Year Founded]]</f>
        <v>9</v>
      </c>
    </row>
    <row r="341" spans="1:12" x14ac:dyDescent="0.2">
      <c r="A341" t="s">
        <v>817</v>
      </c>
      <c r="B341" s="2">
        <v>3000000000</v>
      </c>
      <c r="C341" s="1">
        <v>43347</v>
      </c>
      <c r="D341" s="3" t="str">
        <f>TEXT(Q2_Table[[#This Row],[Date Joined]],"yyyy")</f>
        <v>2018</v>
      </c>
      <c r="E341" t="s">
        <v>46</v>
      </c>
      <c r="F341" t="s">
        <v>69</v>
      </c>
      <c r="G341" t="s">
        <v>70</v>
      </c>
      <c r="H341" t="s">
        <v>14</v>
      </c>
      <c r="I341" s="3">
        <v>2016</v>
      </c>
      <c r="J341" s="7">
        <v>1000000000</v>
      </c>
      <c r="K341" t="s">
        <v>818</v>
      </c>
      <c r="L341" s="3">
        <f>Q2_Table[[#This Row],[Year Joined]]-Q2_Table[[#This Row],[Year Founded]]</f>
        <v>2</v>
      </c>
    </row>
    <row r="342" spans="1:12" x14ac:dyDescent="0.2">
      <c r="A342" t="s">
        <v>710</v>
      </c>
      <c r="B342" s="2">
        <v>3000000000</v>
      </c>
      <c r="C342" s="1">
        <v>44076</v>
      </c>
      <c r="D342" s="3" t="str">
        <f>TEXT(Q2_Table[[#This Row],[Date Joined]],"yyyy")</f>
        <v>2020</v>
      </c>
      <c r="E342" t="s">
        <v>68</v>
      </c>
      <c r="F342" t="s">
        <v>69</v>
      </c>
      <c r="G342" t="s">
        <v>70</v>
      </c>
      <c r="H342" t="s">
        <v>14</v>
      </c>
      <c r="I342" s="3">
        <v>2015</v>
      </c>
      <c r="J342" s="7">
        <v>789000000</v>
      </c>
      <c r="K342" t="s">
        <v>711</v>
      </c>
      <c r="L342" s="3">
        <f>Q2_Table[[#This Row],[Year Joined]]-Q2_Table[[#This Row],[Year Founded]]</f>
        <v>5</v>
      </c>
    </row>
    <row r="343" spans="1:12" x14ac:dyDescent="0.2">
      <c r="A343" t="s">
        <v>700</v>
      </c>
      <c r="B343" s="2">
        <v>3000000000</v>
      </c>
      <c r="C343" s="1">
        <v>44608</v>
      </c>
      <c r="D343" s="3" t="str">
        <f>TEXT(Q2_Table[[#This Row],[Date Joined]],"yyyy")</f>
        <v>2022</v>
      </c>
      <c r="E343" t="s">
        <v>701</v>
      </c>
      <c r="F343" t="s">
        <v>277</v>
      </c>
      <c r="G343" t="s">
        <v>19</v>
      </c>
      <c r="H343" t="s">
        <v>20</v>
      </c>
      <c r="I343" s="3">
        <v>2008</v>
      </c>
      <c r="J343" s="7">
        <v>607000000</v>
      </c>
      <c r="K343" t="s">
        <v>702</v>
      </c>
      <c r="L343" s="3">
        <f>Q2_Table[[#This Row],[Year Joined]]-Q2_Table[[#This Row],[Year Founded]]</f>
        <v>14</v>
      </c>
    </row>
    <row r="344" spans="1:12" x14ac:dyDescent="0.2">
      <c r="A344" t="s">
        <v>638</v>
      </c>
      <c r="B344" s="2">
        <v>3000000000</v>
      </c>
      <c r="C344" s="1">
        <v>44529</v>
      </c>
      <c r="D344" s="3" t="str">
        <f>TEXT(Q2_Table[[#This Row],[Date Joined]],"yyyy")</f>
        <v>2021</v>
      </c>
      <c r="E344" t="s">
        <v>27</v>
      </c>
      <c r="F344" t="s">
        <v>219</v>
      </c>
      <c r="G344" t="s">
        <v>70</v>
      </c>
      <c r="H344" t="s">
        <v>14</v>
      </c>
      <c r="I344" s="3">
        <v>2010</v>
      </c>
      <c r="J344" s="7">
        <v>54000000</v>
      </c>
      <c r="K344" t="s">
        <v>639</v>
      </c>
      <c r="L344" s="3">
        <f>Q2_Table[[#This Row],[Year Joined]]-Q2_Table[[#This Row],[Year Founded]]</f>
        <v>11</v>
      </c>
    </row>
    <row r="345" spans="1:12" x14ac:dyDescent="0.2">
      <c r="A345" t="s">
        <v>703</v>
      </c>
      <c r="B345" s="2">
        <v>3000000000</v>
      </c>
      <c r="C345" s="1">
        <v>44448</v>
      </c>
      <c r="D345" s="3" t="str">
        <f>TEXT(Q2_Table[[#This Row],[Date Joined]],"yyyy")</f>
        <v>2021</v>
      </c>
      <c r="E345" t="s">
        <v>27</v>
      </c>
      <c r="F345" t="s">
        <v>28</v>
      </c>
      <c r="G345" t="s">
        <v>19</v>
      </c>
      <c r="H345" t="s">
        <v>20</v>
      </c>
      <c r="I345" s="3">
        <v>2015</v>
      </c>
      <c r="J345" s="7">
        <v>987000000</v>
      </c>
      <c r="K345" t="s">
        <v>704</v>
      </c>
      <c r="L345" s="3">
        <f>Q2_Table[[#This Row],[Year Joined]]-Q2_Table[[#This Row],[Year Founded]]</f>
        <v>6</v>
      </c>
    </row>
    <row r="346" spans="1:12" x14ac:dyDescent="0.2">
      <c r="A346" t="s">
        <v>705</v>
      </c>
      <c r="B346" s="2">
        <v>3000000000</v>
      </c>
      <c r="C346" s="1">
        <v>44370</v>
      </c>
      <c r="D346" s="3" t="str">
        <f>TEXT(Q2_Table[[#This Row],[Date Joined]],"yyyy")</f>
        <v>2021</v>
      </c>
      <c r="E346" t="s">
        <v>36</v>
      </c>
      <c r="F346" t="s">
        <v>28</v>
      </c>
      <c r="G346" t="s">
        <v>19</v>
      </c>
      <c r="H346" t="s">
        <v>20</v>
      </c>
      <c r="I346" s="3">
        <v>2015</v>
      </c>
      <c r="J346" s="7">
        <v>313000000</v>
      </c>
      <c r="K346" t="s">
        <v>706</v>
      </c>
      <c r="L346" s="3">
        <f>Q2_Table[[#This Row],[Year Joined]]-Q2_Table[[#This Row],[Year Founded]]</f>
        <v>6</v>
      </c>
    </row>
    <row r="347" spans="1:12" x14ac:dyDescent="0.2">
      <c r="A347" t="s">
        <v>756</v>
      </c>
      <c r="B347" s="2">
        <v>3000000000</v>
      </c>
      <c r="C347" s="1">
        <v>43920</v>
      </c>
      <c r="D347" s="3" t="str">
        <f>TEXT(Q2_Table[[#This Row],[Date Joined]],"yyyy")</f>
        <v>2020</v>
      </c>
      <c r="E347" t="s">
        <v>133</v>
      </c>
      <c r="F347" t="s">
        <v>101</v>
      </c>
      <c r="G347" t="s">
        <v>19</v>
      </c>
      <c r="H347" t="s">
        <v>20</v>
      </c>
      <c r="I347" s="3">
        <v>2012</v>
      </c>
      <c r="J347" s="7">
        <v>777000000</v>
      </c>
      <c r="K347" t="s">
        <v>757</v>
      </c>
      <c r="L347" s="3">
        <f>Q2_Table[[#This Row],[Year Joined]]-Q2_Table[[#This Row],[Year Founded]]</f>
        <v>8</v>
      </c>
    </row>
    <row r="348" spans="1:12" x14ac:dyDescent="0.2">
      <c r="A348" t="s">
        <v>640</v>
      </c>
      <c r="B348" s="2">
        <v>3000000000</v>
      </c>
      <c r="C348" s="1">
        <v>42970</v>
      </c>
      <c r="D348" s="3" t="str">
        <f>TEXT(Q2_Table[[#This Row],[Date Joined]],"yyyy")</f>
        <v>2017</v>
      </c>
      <c r="E348" t="s">
        <v>17</v>
      </c>
      <c r="F348" t="s">
        <v>641</v>
      </c>
      <c r="G348" t="s">
        <v>642</v>
      </c>
      <c r="H348" t="s">
        <v>14</v>
      </c>
      <c r="I348" s="3">
        <v>2004</v>
      </c>
      <c r="J348" s="7">
        <v>418000000</v>
      </c>
      <c r="K348" t="s">
        <v>643</v>
      </c>
      <c r="L348" s="3">
        <f>Q2_Table[[#This Row],[Year Joined]]-Q2_Table[[#This Row],[Year Founded]]</f>
        <v>13</v>
      </c>
    </row>
    <row r="349" spans="1:12" x14ac:dyDescent="0.2">
      <c r="A349" t="s">
        <v>891</v>
      </c>
      <c r="B349" s="2">
        <v>3000000000</v>
      </c>
      <c r="C349" s="1">
        <v>43529</v>
      </c>
      <c r="D349" s="3" t="str">
        <f>TEXT(Q2_Table[[#This Row],[Date Joined]],"yyyy")</f>
        <v>2019</v>
      </c>
      <c r="E349" t="s">
        <v>27</v>
      </c>
      <c r="F349" t="s">
        <v>208</v>
      </c>
      <c r="G349" t="s">
        <v>149</v>
      </c>
      <c r="H349" t="s">
        <v>33</v>
      </c>
      <c r="I349" s="3">
        <v>2014</v>
      </c>
      <c r="J349" s="7">
        <v>919000000</v>
      </c>
      <c r="K349" t="s">
        <v>892</v>
      </c>
      <c r="L349" s="3">
        <f>Q2_Table[[#This Row],[Year Joined]]-Q2_Table[[#This Row],[Year Founded]]</f>
        <v>5</v>
      </c>
    </row>
    <row r="350" spans="1:12" x14ac:dyDescent="0.2">
      <c r="A350" t="s">
        <v>893</v>
      </c>
      <c r="B350" s="2">
        <v>3000000000</v>
      </c>
      <c r="C350" s="1">
        <v>43804</v>
      </c>
      <c r="D350" s="3" t="str">
        <f>TEXT(Q2_Table[[#This Row],[Date Joined]],"yyyy")</f>
        <v>2019</v>
      </c>
      <c r="E350" t="s">
        <v>17</v>
      </c>
      <c r="F350" t="s">
        <v>420</v>
      </c>
      <c r="G350" t="s">
        <v>421</v>
      </c>
      <c r="H350" t="s">
        <v>413</v>
      </c>
      <c r="I350" s="3">
        <v>2011</v>
      </c>
      <c r="J350" s="7">
        <v>180000000</v>
      </c>
      <c r="K350" t="s">
        <v>894</v>
      </c>
      <c r="L350" s="3">
        <f>Q2_Table[[#This Row],[Year Joined]]-Q2_Table[[#This Row],[Year Founded]]</f>
        <v>8</v>
      </c>
    </row>
    <row r="351" spans="1:12" x14ac:dyDescent="0.2">
      <c r="A351" t="s">
        <v>819</v>
      </c>
      <c r="B351" s="2">
        <v>3000000000</v>
      </c>
      <c r="C351" s="1">
        <v>43738</v>
      </c>
      <c r="D351" s="3" t="str">
        <f>TEXT(Q2_Table[[#This Row],[Date Joined]],"yyyy")</f>
        <v>2019</v>
      </c>
      <c r="E351" t="s">
        <v>36</v>
      </c>
      <c r="F351" t="s">
        <v>820</v>
      </c>
      <c r="G351" t="s">
        <v>19</v>
      </c>
      <c r="H351" t="s">
        <v>20</v>
      </c>
      <c r="I351" s="3">
        <v>2014</v>
      </c>
      <c r="J351" s="7">
        <v>722000000</v>
      </c>
      <c r="K351" t="s">
        <v>821</v>
      </c>
      <c r="L351" s="3">
        <f>Q2_Table[[#This Row],[Year Joined]]-Q2_Table[[#This Row],[Year Founded]]</f>
        <v>5</v>
      </c>
    </row>
    <row r="352" spans="1:12" x14ac:dyDescent="0.2">
      <c r="A352" t="s">
        <v>650</v>
      </c>
      <c r="B352" s="2">
        <v>3000000000</v>
      </c>
      <c r="C352" s="1">
        <v>44376</v>
      </c>
      <c r="D352" s="3" t="str">
        <f>TEXT(Q2_Table[[#This Row],[Date Joined]],"yyyy")</f>
        <v>2021</v>
      </c>
      <c r="E352" t="s">
        <v>27</v>
      </c>
      <c r="F352" t="s">
        <v>28</v>
      </c>
      <c r="G352" t="s">
        <v>19</v>
      </c>
      <c r="H352" t="s">
        <v>20</v>
      </c>
      <c r="I352" s="3">
        <v>2019</v>
      </c>
      <c r="J352" s="7">
        <v>125000000</v>
      </c>
      <c r="K352" t="s">
        <v>651</v>
      </c>
      <c r="L352" s="3">
        <f>Q2_Table[[#This Row],[Year Joined]]-Q2_Table[[#This Row],[Year Founded]]</f>
        <v>2</v>
      </c>
    </row>
    <row r="353" spans="1:12" x14ac:dyDescent="0.2">
      <c r="A353" t="s">
        <v>644</v>
      </c>
      <c r="B353" s="2">
        <v>3000000000</v>
      </c>
      <c r="C353" s="1">
        <v>42332</v>
      </c>
      <c r="D353" s="3" t="str">
        <f>TEXT(Q2_Table[[#This Row],[Date Joined]],"yyyy")</f>
        <v>2015</v>
      </c>
      <c r="E353" t="s">
        <v>213</v>
      </c>
      <c r="F353" t="s">
        <v>12</v>
      </c>
      <c r="G353" t="s">
        <v>13</v>
      </c>
      <c r="H353" t="s">
        <v>14</v>
      </c>
      <c r="I353" s="3">
        <v>2011</v>
      </c>
      <c r="J353" s="7">
        <v>775000000</v>
      </c>
      <c r="K353" t="s">
        <v>645</v>
      </c>
      <c r="L353" s="3">
        <f>Q2_Table[[#This Row],[Year Joined]]-Q2_Table[[#This Row],[Year Founded]]</f>
        <v>4</v>
      </c>
    </row>
    <row r="354" spans="1:12" x14ac:dyDescent="0.2">
      <c r="A354" t="s">
        <v>735</v>
      </c>
      <c r="B354" s="2">
        <v>3000000000</v>
      </c>
      <c r="C354" s="1">
        <v>43192</v>
      </c>
      <c r="D354" s="3" t="str">
        <f>TEXT(Q2_Table[[#This Row],[Date Joined]],"yyyy")</f>
        <v>2018</v>
      </c>
      <c r="E354" t="s">
        <v>133</v>
      </c>
      <c r="F354" t="s">
        <v>77</v>
      </c>
      <c r="G354" t="s">
        <v>13</v>
      </c>
      <c r="H354" t="s">
        <v>14</v>
      </c>
      <c r="I354" s="3">
        <v>2014</v>
      </c>
      <c r="J354" s="7">
        <v>1000000000</v>
      </c>
      <c r="K354" t="s">
        <v>736</v>
      </c>
      <c r="L354" s="3">
        <f>Q2_Table[[#This Row],[Year Joined]]-Q2_Table[[#This Row],[Year Founded]]</f>
        <v>4</v>
      </c>
    </row>
    <row r="355" spans="1:12" x14ac:dyDescent="0.2">
      <c r="A355" t="s">
        <v>737</v>
      </c>
      <c r="B355" s="2">
        <v>3000000000</v>
      </c>
      <c r="C355" s="1">
        <v>44428</v>
      </c>
      <c r="D355" s="3" t="str">
        <f>TEXT(Q2_Table[[#This Row],[Date Joined]],"yyyy")</f>
        <v>2021</v>
      </c>
      <c r="E355" t="s">
        <v>36</v>
      </c>
      <c r="F355" t="s">
        <v>69</v>
      </c>
      <c r="G355" t="s">
        <v>70</v>
      </c>
      <c r="H355" t="s">
        <v>14</v>
      </c>
      <c r="I355" s="3">
        <v>2018</v>
      </c>
      <c r="J355" s="7">
        <v>543000000</v>
      </c>
      <c r="K355" t="s">
        <v>738</v>
      </c>
      <c r="L355" s="3">
        <f>Q2_Table[[#This Row],[Year Joined]]-Q2_Table[[#This Row],[Year Founded]]</f>
        <v>3</v>
      </c>
    </row>
    <row r="356" spans="1:12" x14ac:dyDescent="0.2">
      <c r="A356" t="s">
        <v>793</v>
      </c>
      <c r="B356" s="2">
        <v>3000000000</v>
      </c>
      <c r="C356" s="1">
        <v>43605</v>
      </c>
      <c r="D356" s="3" t="str">
        <f>TEXT(Q2_Table[[#This Row],[Date Joined]],"yyyy")</f>
        <v>2019</v>
      </c>
      <c r="E356" t="s">
        <v>46</v>
      </c>
      <c r="F356" t="s">
        <v>794</v>
      </c>
      <c r="G356" t="s">
        <v>19</v>
      </c>
      <c r="H356" t="s">
        <v>20</v>
      </c>
      <c r="I356" s="3">
        <v>2014</v>
      </c>
      <c r="J356" s="7">
        <v>483000000</v>
      </c>
      <c r="K356" t="s">
        <v>795</v>
      </c>
      <c r="L356" s="3">
        <f>Q2_Table[[#This Row],[Year Joined]]-Q2_Table[[#This Row],[Year Founded]]</f>
        <v>5</v>
      </c>
    </row>
    <row r="357" spans="1:12" x14ac:dyDescent="0.2">
      <c r="A357" t="s">
        <v>895</v>
      </c>
      <c r="B357" s="2">
        <v>2000000000</v>
      </c>
      <c r="C357" s="1">
        <v>44453</v>
      </c>
      <c r="D357" s="3" t="str">
        <f>TEXT(Q2_Table[[#This Row],[Date Joined]],"yyyy")</f>
        <v>2021</v>
      </c>
      <c r="E357" t="s">
        <v>36</v>
      </c>
      <c r="F357" t="s">
        <v>896</v>
      </c>
      <c r="G357" t="s">
        <v>19</v>
      </c>
      <c r="H357" t="s">
        <v>20</v>
      </c>
      <c r="I357" s="3">
        <v>2017</v>
      </c>
      <c r="J357" s="7">
        <v>127000000</v>
      </c>
      <c r="K357" t="s">
        <v>897</v>
      </c>
      <c r="L357" s="3">
        <f>Q2_Table[[#This Row],[Year Joined]]-Q2_Table[[#This Row],[Year Founded]]</f>
        <v>4</v>
      </c>
    </row>
    <row r="358" spans="1:12" x14ac:dyDescent="0.2">
      <c r="A358" t="s">
        <v>1314</v>
      </c>
      <c r="B358" s="2">
        <v>2000000000</v>
      </c>
      <c r="C358" s="1">
        <v>43453</v>
      </c>
      <c r="D358" s="3" t="str">
        <f>TEXT(Q2_Table[[#This Row],[Date Joined]],"yyyy")</f>
        <v>2018</v>
      </c>
      <c r="E358" t="s">
        <v>11</v>
      </c>
      <c r="F358" t="s">
        <v>12</v>
      </c>
      <c r="G358" t="s">
        <v>13</v>
      </c>
      <c r="H358" t="s">
        <v>14</v>
      </c>
      <c r="I358" s="3">
        <v>2015</v>
      </c>
      <c r="J358" s="7">
        <v>1000000000</v>
      </c>
      <c r="K358" t="s">
        <v>1315</v>
      </c>
      <c r="L358" s="3">
        <f>Q2_Table[[#This Row],[Year Joined]]-Q2_Table[[#This Row],[Year Founded]]</f>
        <v>3</v>
      </c>
    </row>
    <row r="359" spans="1:12" x14ac:dyDescent="0.2">
      <c r="A359" t="s">
        <v>1081</v>
      </c>
      <c r="B359" s="2">
        <v>2000000000</v>
      </c>
      <c r="C359" s="1">
        <v>44280</v>
      </c>
      <c r="D359" s="3" t="str">
        <f>TEXT(Q2_Table[[#This Row],[Date Joined]],"yyyy")</f>
        <v>2021</v>
      </c>
      <c r="E359" t="s">
        <v>17</v>
      </c>
      <c r="F359" t="s">
        <v>468</v>
      </c>
      <c r="G359" t="s">
        <v>19</v>
      </c>
      <c r="H359" t="s">
        <v>20</v>
      </c>
      <c r="I359" s="3">
        <v>2017</v>
      </c>
      <c r="J359" s="7">
        <v>419000000</v>
      </c>
      <c r="K359" t="s">
        <v>1082</v>
      </c>
      <c r="L359" s="3">
        <f>Q2_Table[[#This Row],[Year Joined]]-Q2_Table[[#This Row],[Year Founded]]</f>
        <v>4</v>
      </c>
    </row>
    <row r="360" spans="1:12" x14ac:dyDescent="0.2">
      <c r="A360" t="s">
        <v>1257</v>
      </c>
      <c r="B360" s="2">
        <v>2000000000</v>
      </c>
      <c r="C360" s="1">
        <v>44573</v>
      </c>
      <c r="D360" s="3" t="str">
        <f>TEXT(Q2_Table[[#This Row],[Date Joined]],"yyyy")</f>
        <v>2022</v>
      </c>
      <c r="E360" t="s">
        <v>17</v>
      </c>
      <c r="F360" t="s">
        <v>1258</v>
      </c>
      <c r="G360" t="s">
        <v>43</v>
      </c>
      <c r="H360" t="s">
        <v>33</v>
      </c>
      <c r="I360" s="3">
        <v>2018</v>
      </c>
      <c r="J360" s="7">
        <v>193000000</v>
      </c>
      <c r="K360" t="s">
        <v>1259</v>
      </c>
      <c r="L360" s="3">
        <f>Q2_Table[[#This Row],[Year Joined]]-Q2_Table[[#This Row],[Year Founded]]</f>
        <v>4</v>
      </c>
    </row>
    <row r="361" spans="1:12" x14ac:dyDescent="0.2">
      <c r="A361" t="s">
        <v>1272</v>
      </c>
      <c r="B361" s="2">
        <v>2000000000</v>
      </c>
      <c r="C361" s="1">
        <v>44629</v>
      </c>
      <c r="D361" s="3" t="str">
        <f>TEXT(Q2_Table[[#This Row],[Date Joined]],"yyyy")</f>
        <v>2022</v>
      </c>
      <c r="E361" t="s">
        <v>27</v>
      </c>
      <c r="F361" t="s">
        <v>388</v>
      </c>
      <c r="G361" t="s">
        <v>19</v>
      </c>
      <c r="H361" t="s">
        <v>20</v>
      </c>
      <c r="I361" s="3">
        <v>2012</v>
      </c>
      <c r="J361" s="7">
        <v>507000000</v>
      </c>
      <c r="K361" t="s">
        <v>1273</v>
      </c>
      <c r="L361" s="3">
        <f>Q2_Table[[#This Row],[Year Joined]]-Q2_Table[[#This Row],[Year Founded]]</f>
        <v>10</v>
      </c>
    </row>
    <row r="362" spans="1:12" x14ac:dyDescent="0.2">
      <c r="A362" t="s">
        <v>1262</v>
      </c>
      <c r="B362" s="2">
        <v>2000000000</v>
      </c>
      <c r="C362" s="1">
        <v>44362</v>
      </c>
      <c r="D362" s="3" t="str">
        <f>TEXT(Q2_Table[[#This Row],[Date Joined]],"yyyy")</f>
        <v>2021</v>
      </c>
      <c r="E362" t="s">
        <v>27</v>
      </c>
      <c r="F362" t="s">
        <v>198</v>
      </c>
      <c r="G362" t="s">
        <v>19</v>
      </c>
      <c r="H362" t="s">
        <v>20</v>
      </c>
      <c r="I362" s="3">
        <v>2009</v>
      </c>
      <c r="J362" s="7">
        <v>676000000</v>
      </c>
      <c r="K362" t="s">
        <v>1263</v>
      </c>
      <c r="L362" s="3">
        <f>Q2_Table[[#This Row],[Year Joined]]-Q2_Table[[#This Row],[Year Founded]]</f>
        <v>12</v>
      </c>
    </row>
    <row r="363" spans="1:12" x14ac:dyDescent="0.2">
      <c r="A363" t="s">
        <v>1316</v>
      </c>
      <c r="B363" s="2">
        <v>2000000000</v>
      </c>
      <c r="C363" s="1">
        <v>44462</v>
      </c>
      <c r="D363" s="3" t="str">
        <f>TEXT(Q2_Table[[#This Row],[Date Joined]],"yyyy")</f>
        <v>2021</v>
      </c>
      <c r="E363" t="s">
        <v>11</v>
      </c>
      <c r="G363" t="s">
        <v>465</v>
      </c>
      <c r="H363" t="s">
        <v>14</v>
      </c>
      <c r="I363" s="3">
        <v>2016</v>
      </c>
      <c r="J363" s="7">
        <v>536000000</v>
      </c>
      <c r="K363" t="s">
        <v>1317</v>
      </c>
      <c r="L363" s="3">
        <f>Q2_Table[[#This Row],[Year Joined]]-Q2_Table[[#This Row],[Year Founded]]</f>
        <v>5</v>
      </c>
    </row>
    <row r="364" spans="1:12" x14ac:dyDescent="0.2">
      <c r="A364" t="s">
        <v>1083</v>
      </c>
      <c r="B364" s="2">
        <v>2000000000</v>
      </c>
      <c r="C364" s="1">
        <v>42839</v>
      </c>
      <c r="D364" s="3" t="str">
        <f>TEXT(Q2_Table[[#This Row],[Date Joined]],"yyyy")</f>
        <v>2017</v>
      </c>
      <c r="E364" t="s">
        <v>11</v>
      </c>
      <c r="F364" t="s">
        <v>1084</v>
      </c>
      <c r="G364" t="s">
        <v>1085</v>
      </c>
      <c r="H364" t="s">
        <v>20</v>
      </c>
      <c r="I364" s="3">
        <v>2006</v>
      </c>
      <c r="J364" s="7">
        <v>120000000</v>
      </c>
      <c r="K364" t="s">
        <v>1086</v>
      </c>
      <c r="L364" s="3">
        <f>Q2_Table[[#This Row],[Year Joined]]-Q2_Table[[#This Row],[Year Founded]]</f>
        <v>11</v>
      </c>
    </row>
    <row r="365" spans="1:12" x14ac:dyDescent="0.2">
      <c r="A365" t="s">
        <v>974</v>
      </c>
      <c r="B365" s="2">
        <v>2000000000</v>
      </c>
      <c r="C365" s="1">
        <v>44547</v>
      </c>
      <c r="D365" s="3" t="str">
        <f>TEXT(Q2_Table[[#This Row],[Date Joined]],"yyyy")</f>
        <v>2021</v>
      </c>
      <c r="E365" t="s">
        <v>36</v>
      </c>
      <c r="F365" t="s">
        <v>28</v>
      </c>
      <c r="G365" t="s">
        <v>19</v>
      </c>
      <c r="H365" t="s">
        <v>20</v>
      </c>
      <c r="I365" s="3">
        <v>2020</v>
      </c>
      <c r="J365" s="7">
        <v>181000000</v>
      </c>
      <c r="K365" t="s">
        <v>975</v>
      </c>
      <c r="L365" s="3">
        <f>Q2_Table[[#This Row],[Year Joined]]-Q2_Table[[#This Row],[Year Founded]]</f>
        <v>1</v>
      </c>
    </row>
    <row r="366" spans="1:12" x14ac:dyDescent="0.2">
      <c r="A366" t="s">
        <v>1318</v>
      </c>
      <c r="B366" s="2">
        <v>2000000000</v>
      </c>
      <c r="C366" s="1">
        <v>44487</v>
      </c>
      <c r="D366" s="3" t="str">
        <f>TEXT(Q2_Table[[#This Row],[Date Joined]],"yyyy")</f>
        <v>2021</v>
      </c>
      <c r="E366" t="s">
        <v>36</v>
      </c>
      <c r="F366" t="s">
        <v>333</v>
      </c>
      <c r="G366" t="s">
        <v>334</v>
      </c>
      <c r="H366" t="s">
        <v>33</v>
      </c>
      <c r="I366" s="3">
        <v>2016</v>
      </c>
      <c r="J366" s="7">
        <v>210000000</v>
      </c>
      <c r="K366" t="s">
        <v>1319</v>
      </c>
      <c r="L366" s="3">
        <f>Q2_Table[[#This Row],[Year Joined]]-Q2_Table[[#This Row],[Year Founded]]</f>
        <v>5</v>
      </c>
    </row>
    <row r="367" spans="1:12" x14ac:dyDescent="0.2">
      <c r="A367" t="s">
        <v>1225</v>
      </c>
      <c r="B367" s="2">
        <v>2000000000</v>
      </c>
      <c r="C367" s="1">
        <v>43206</v>
      </c>
      <c r="D367" s="3" t="str">
        <f>TEXT(Q2_Table[[#This Row],[Date Joined]],"yyyy")</f>
        <v>2018</v>
      </c>
      <c r="E367" t="s">
        <v>133</v>
      </c>
      <c r="F367" t="s">
        <v>77</v>
      </c>
      <c r="G367" t="s">
        <v>13</v>
      </c>
      <c r="H367" t="s">
        <v>14</v>
      </c>
      <c r="I367" s="3">
        <v>2017</v>
      </c>
      <c r="J367" s="7">
        <v>792000000</v>
      </c>
      <c r="K367" t="s">
        <v>1226</v>
      </c>
      <c r="L367" s="3">
        <f>Q2_Table[[#This Row],[Year Joined]]-Q2_Table[[#This Row],[Year Founded]]</f>
        <v>1</v>
      </c>
    </row>
    <row r="368" spans="1:12" x14ac:dyDescent="0.2">
      <c r="A368" t="s">
        <v>1320</v>
      </c>
      <c r="B368" s="2">
        <v>2000000000</v>
      </c>
      <c r="C368" s="1">
        <v>44607</v>
      </c>
      <c r="D368" s="3" t="str">
        <f>TEXT(Q2_Table[[#This Row],[Date Joined]],"yyyy")</f>
        <v>2022</v>
      </c>
      <c r="E368" t="s">
        <v>23</v>
      </c>
      <c r="F368" t="s">
        <v>73</v>
      </c>
      <c r="G368" t="s">
        <v>74</v>
      </c>
      <c r="H368" t="s">
        <v>14</v>
      </c>
      <c r="I368" s="3">
        <v>2014</v>
      </c>
      <c r="J368" s="7">
        <v>438000000</v>
      </c>
      <c r="K368" t="s">
        <v>1321</v>
      </c>
      <c r="L368" s="3">
        <f>Q2_Table[[#This Row],[Year Joined]]-Q2_Table[[#This Row],[Year Founded]]</f>
        <v>8</v>
      </c>
    </row>
    <row r="369" spans="1:12" x14ac:dyDescent="0.2">
      <c r="A369" t="s">
        <v>1155</v>
      </c>
      <c r="B369" s="2">
        <v>2000000000</v>
      </c>
      <c r="C369" s="1">
        <v>44305</v>
      </c>
      <c r="D369" s="3" t="str">
        <f>TEXT(Q2_Table[[#This Row],[Date Joined]],"yyyy")</f>
        <v>2021</v>
      </c>
      <c r="E369" t="s">
        <v>27</v>
      </c>
      <c r="F369" t="s">
        <v>315</v>
      </c>
      <c r="G369" t="s">
        <v>316</v>
      </c>
      <c r="H369" t="s">
        <v>33</v>
      </c>
      <c r="I369" s="3">
        <v>2016</v>
      </c>
      <c r="J369" s="7">
        <v>364000000</v>
      </c>
      <c r="K369" t="s">
        <v>1156</v>
      </c>
      <c r="L369" s="3">
        <f>Q2_Table[[#This Row],[Year Joined]]-Q2_Table[[#This Row],[Year Founded]]</f>
        <v>5</v>
      </c>
    </row>
    <row r="370" spans="1:12" x14ac:dyDescent="0.2">
      <c r="A370" t="s">
        <v>1274</v>
      </c>
      <c r="B370" s="2">
        <v>2000000000</v>
      </c>
      <c r="C370" s="1">
        <v>44215</v>
      </c>
      <c r="D370" s="3" t="str">
        <f>TEXT(Q2_Table[[#This Row],[Date Joined]],"yyyy")</f>
        <v>2021</v>
      </c>
      <c r="E370" t="s">
        <v>97</v>
      </c>
      <c r="F370" t="s">
        <v>1275</v>
      </c>
      <c r="G370" t="s">
        <v>19</v>
      </c>
      <c r="H370" t="s">
        <v>20</v>
      </c>
      <c r="I370" s="3">
        <v>2014</v>
      </c>
      <c r="J370" s="7">
        <v>295000000</v>
      </c>
      <c r="K370" t="s">
        <v>1276</v>
      </c>
      <c r="L370" s="3">
        <f>Q2_Table[[#This Row],[Year Joined]]-Q2_Table[[#This Row],[Year Founded]]</f>
        <v>7</v>
      </c>
    </row>
    <row r="371" spans="1:12" x14ac:dyDescent="0.2">
      <c r="A371" t="s">
        <v>1215</v>
      </c>
      <c r="B371" s="2">
        <v>2000000000</v>
      </c>
      <c r="C371" s="1">
        <v>44405</v>
      </c>
      <c r="D371" s="3" t="str">
        <f>TEXT(Q2_Table[[#This Row],[Date Joined]],"yyyy")</f>
        <v>2021</v>
      </c>
      <c r="E371" t="s">
        <v>36</v>
      </c>
      <c r="F371" t="s">
        <v>28</v>
      </c>
      <c r="G371" t="s">
        <v>19</v>
      </c>
      <c r="H371" t="s">
        <v>20</v>
      </c>
      <c r="I371" s="3">
        <v>2012</v>
      </c>
      <c r="J371" s="7">
        <v>334000000</v>
      </c>
      <c r="K371" t="s">
        <v>1216</v>
      </c>
      <c r="L371" s="3">
        <f>Q2_Table[[#This Row],[Year Joined]]-Q2_Table[[#This Row],[Year Founded]]</f>
        <v>9</v>
      </c>
    </row>
    <row r="372" spans="1:12" x14ac:dyDescent="0.2">
      <c r="A372" t="s">
        <v>976</v>
      </c>
      <c r="B372" s="2">
        <v>2000000000</v>
      </c>
      <c r="C372" s="1">
        <v>44468</v>
      </c>
      <c r="D372" s="3" t="str">
        <f>TEXT(Q2_Table[[#This Row],[Date Joined]],"yyyy")</f>
        <v>2021</v>
      </c>
      <c r="E372" t="s">
        <v>36</v>
      </c>
      <c r="F372" t="s">
        <v>101</v>
      </c>
      <c r="G372" t="s">
        <v>19</v>
      </c>
      <c r="H372" t="s">
        <v>20</v>
      </c>
      <c r="I372" s="3">
        <v>2014</v>
      </c>
      <c r="J372" s="7">
        <v>381000000</v>
      </c>
      <c r="K372" t="s">
        <v>977</v>
      </c>
      <c r="L372" s="3">
        <f>Q2_Table[[#This Row],[Year Joined]]-Q2_Table[[#This Row],[Year Founded]]</f>
        <v>7</v>
      </c>
    </row>
    <row r="373" spans="1:12" x14ac:dyDescent="0.2">
      <c r="A373" t="s">
        <v>1312</v>
      </c>
      <c r="B373" s="2">
        <v>2000000000</v>
      </c>
      <c r="C373" s="1">
        <v>44571</v>
      </c>
      <c r="D373" s="3" t="str">
        <f>TEXT(Q2_Table[[#This Row],[Date Joined]],"yyyy")</f>
        <v>2022</v>
      </c>
      <c r="E373" t="s">
        <v>23</v>
      </c>
      <c r="F373" t="s">
        <v>315</v>
      </c>
      <c r="G373" t="s">
        <v>316</v>
      </c>
      <c r="H373" t="s">
        <v>33</v>
      </c>
      <c r="I373" s="3">
        <v>2019</v>
      </c>
      <c r="J373" s="7">
        <v>422000000</v>
      </c>
      <c r="K373" t="s">
        <v>1313</v>
      </c>
      <c r="L373" s="3">
        <f>Q2_Table[[#This Row],[Year Joined]]-Q2_Table[[#This Row],[Year Founded]]</f>
        <v>3</v>
      </c>
    </row>
    <row r="374" spans="1:12" x14ac:dyDescent="0.2">
      <c r="A374" t="s">
        <v>1322</v>
      </c>
      <c r="B374" s="2">
        <v>2000000000</v>
      </c>
      <c r="C374" s="1">
        <v>43977</v>
      </c>
      <c r="D374" s="3" t="str">
        <f>TEXT(Q2_Table[[#This Row],[Date Joined]],"yyyy")</f>
        <v>2020</v>
      </c>
      <c r="E374" t="s">
        <v>17</v>
      </c>
      <c r="F374" t="s">
        <v>1323</v>
      </c>
      <c r="G374" t="s">
        <v>19</v>
      </c>
      <c r="H374" t="s">
        <v>20</v>
      </c>
      <c r="I374" s="3">
        <v>2012</v>
      </c>
      <c r="J374" s="7">
        <v>640000000</v>
      </c>
      <c r="K374" t="s">
        <v>1324</v>
      </c>
      <c r="L374" s="3">
        <f>Q2_Table[[#This Row],[Year Joined]]-Q2_Table[[#This Row],[Year Founded]]</f>
        <v>8</v>
      </c>
    </row>
    <row r="375" spans="1:12" x14ac:dyDescent="0.2">
      <c r="A375" t="s">
        <v>961</v>
      </c>
      <c r="B375" s="2">
        <v>2000000000</v>
      </c>
      <c r="C375" s="1">
        <v>42284</v>
      </c>
      <c r="D375" s="3" t="str">
        <f>TEXT(Q2_Table[[#This Row],[Date Joined]],"yyyy")</f>
        <v>2015</v>
      </c>
      <c r="E375" t="s">
        <v>23</v>
      </c>
      <c r="F375" t="s">
        <v>28</v>
      </c>
      <c r="G375" t="s">
        <v>19</v>
      </c>
      <c r="H375" t="s">
        <v>20</v>
      </c>
      <c r="I375" s="3">
        <v>2009</v>
      </c>
      <c r="J375" s="7">
        <v>431000000</v>
      </c>
      <c r="K375" t="s">
        <v>962</v>
      </c>
      <c r="L375" s="3">
        <f>Q2_Table[[#This Row],[Year Joined]]-Q2_Table[[#This Row],[Year Founded]]</f>
        <v>6</v>
      </c>
    </row>
    <row r="376" spans="1:12" x14ac:dyDescent="0.2">
      <c r="A376" t="s">
        <v>1325</v>
      </c>
      <c r="B376" s="2">
        <v>2000000000</v>
      </c>
      <c r="C376" s="1">
        <v>43851</v>
      </c>
      <c r="D376" s="3" t="str">
        <f>TEXT(Q2_Table[[#This Row],[Date Joined]],"yyyy")</f>
        <v>2020</v>
      </c>
      <c r="E376" t="s">
        <v>213</v>
      </c>
      <c r="F376" t="s">
        <v>28</v>
      </c>
      <c r="G376" t="s">
        <v>19</v>
      </c>
      <c r="H376" t="s">
        <v>20</v>
      </c>
      <c r="I376" s="3">
        <v>2011</v>
      </c>
      <c r="J376" s="7">
        <v>293000000</v>
      </c>
      <c r="K376" t="s">
        <v>1326</v>
      </c>
      <c r="L376" s="3">
        <f>Q2_Table[[#This Row],[Year Joined]]-Q2_Table[[#This Row],[Year Founded]]</f>
        <v>9</v>
      </c>
    </row>
    <row r="377" spans="1:12" x14ac:dyDescent="0.2">
      <c r="A377" t="s">
        <v>1087</v>
      </c>
      <c r="B377" s="2">
        <v>2000000000</v>
      </c>
      <c r="C377" s="1">
        <v>44335</v>
      </c>
      <c r="D377" s="3" t="str">
        <f>TEXT(Q2_Table[[#This Row],[Date Joined]],"yyyy")</f>
        <v>2021</v>
      </c>
      <c r="E377" t="s">
        <v>11</v>
      </c>
      <c r="F377" t="s">
        <v>101</v>
      </c>
      <c r="G377" t="s">
        <v>19</v>
      </c>
      <c r="H377" t="s">
        <v>20</v>
      </c>
      <c r="I377" s="3">
        <v>2014</v>
      </c>
      <c r="J377" s="7">
        <v>380000000</v>
      </c>
      <c r="K377" t="s">
        <v>1088</v>
      </c>
      <c r="L377" s="3">
        <f>Q2_Table[[#This Row],[Year Joined]]-Q2_Table[[#This Row],[Year Founded]]</f>
        <v>7</v>
      </c>
    </row>
    <row r="378" spans="1:12" x14ac:dyDescent="0.2">
      <c r="A378" t="s">
        <v>978</v>
      </c>
      <c r="B378" s="2">
        <v>2000000000</v>
      </c>
      <c r="C378" s="1">
        <v>44466</v>
      </c>
      <c r="D378" s="3" t="str">
        <f>TEXT(Q2_Table[[#This Row],[Date Joined]],"yyyy")</f>
        <v>2021</v>
      </c>
      <c r="E378" t="s">
        <v>27</v>
      </c>
      <c r="F378" t="s">
        <v>979</v>
      </c>
      <c r="G378" t="s">
        <v>980</v>
      </c>
      <c r="H378" t="s">
        <v>14</v>
      </c>
      <c r="I378" s="3">
        <v>2013</v>
      </c>
      <c r="J378" s="7">
        <v>150000000</v>
      </c>
      <c r="K378" t="s">
        <v>981</v>
      </c>
      <c r="L378" s="3">
        <f>Q2_Table[[#This Row],[Year Joined]]-Q2_Table[[#This Row],[Year Founded]]</f>
        <v>8</v>
      </c>
    </row>
    <row r="379" spans="1:12" x14ac:dyDescent="0.2">
      <c r="A379" t="s">
        <v>982</v>
      </c>
      <c r="B379" s="2">
        <v>2000000000</v>
      </c>
      <c r="C379" s="1">
        <v>44592</v>
      </c>
      <c r="D379" s="3" t="str">
        <f>TEXT(Q2_Table[[#This Row],[Date Joined]],"yyyy")</f>
        <v>2022</v>
      </c>
      <c r="E379" t="s">
        <v>97</v>
      </c>
      <c r="F379" t="s">
        <v>198</v>
      </c>
      <c r="G379" t="s">
        <v>19</v>
      </c>
      <c r="H379" t="s">
        <v>20</v>
      </c>
      <c r="I379" s="3">
        <v>2016</v>
      </c>
      <c r="J379" s="7">
        <v>150000000</v>
      </c>
      <c r="K379" t="s">
        <v>983</v>
      </c>
      <c r="L379" s="3">
        <f>Q2_Table[[#This Row],[Year Joined]]-Q2_Table[[#This Row],[Year Founded]]</f>
        <v>6</v>
      </c>
    </row>
    <row r="380" spans="1:12" x14ac:dyDescent="0.2">
      <c r="A380" t="s">
        <v>1327</v>
      </c>
      <c r="B380" s="2">
        <v>2000000000</v>
      </c>
      <c r="C380" s="1">
        <v>41260</v>
      </c>
      <c r="D380" s="3" t="str">
        <f>TEXT(Q2_Table[[#This Row],[Date Joined]],"yyyy")</f>
        <v>2012</v>
      </c>
      <c r="E380" t="s">
        <v>11</v>
      </c>
      <c r="F380" t="s">
        <v>246</v>
      </c>
      <c r="G380" t="s">
        <v>19</v>
      </c>
      <c r="H380" t="s">
        <v>20</v>
      </c>
      <c r="I380" s="3">
        <v>2012</v>
      </c>
      <c r="J380" s="7">
        <v>658000000</v>
      </c>
      <c r="K380" t="s">
        <v>1328</v>
      </c>
      <c r="L380" s="3">
        <f>Q2_Table[[#This Row],[Year Joined]]-Q2_Table[[#This Row],[Year Founded]]</f>
        <v>0</v>
      </c>
    </row>
    <row r="381" spans="1:12" x14ac:dyDescent="0.2">
      <c r="A381" t="s">
        <v>1329</v>
      </c>
      <c r="B381" s="2">
        <v>2000000000</v>
      </c>
      <c r="C381" s="1">
        <v>44447</v>
      </c>
      <c r="D381" s="3" t="str">
        <f>TEXT(Q2_Table[[#This Row],[Date Joined]],"yyyy")</f>
        <v>2021</v>
      </c>
      <c r="E381" t="s">
        <v>36</v>
      </c>
      <c r="F381" t="s">
        <v>224</v>
      </c>
      <c r="G381" t="s">
        <v>19</v>
      </c>
      <c r="H381" t="s">
        <v>20</v>
      </c>
      <c r="I381" s="3">
        <v>2014</v>
      </c>
      <c r="J381" s="7">
        <v>341000000</v>
      </c>
      <c r="K381" t="s">
        <v>1330</v>
      </c>
      <c r="L381" s="3">
        <f>Q2_Table[[#This Row],[Year Joined]]-Q2_Table[[#This Row],[Year Founded]]</f>
        <v>7</v>
      </c>
    </row>
    <row r="382" spans="1:12" x14ac:dyDescent="0.2">
      <c r="A382" t="s">
        <v>898</v>
      </c>
      <c r="B382" s="2">
        <v>2000000000</v>
      </c>
      <c r="C382" s="1">
        <v>43549</v>
      </c>
      <c r="D382" s="3" t="str">
        <f>TEXT(Q2_Table[[#This Row],[Date Joined]],"yyyy")</f>
        <v>2019</v>
      </c>
      <c r="E382" t="s">
        <v>27</v>
      </c>
      <c r="F382" t="s">
        <v>12</v>
      </c>
      <c r="G382" t="s">
        <v>13</v>
      </c>
      <c r="H382" t="s">
        <v>14</v>
      </c>
      <c r="I382" s="3">
        <v>2015</v>
      </c>
      <c r="J382" s="7">
        <v>224000000</v>
      </c>
      <c r="K382" t="s">
        <v>899</v>
      </c>
      <c r="L382" s="3">
        <f>Q2_Table[[#This Row],[Year Joined]]-Q2_Table[[#This Row],[Year Founded]]</f>
        <v>4</v>
      </c>
    </row>
    <row r="383" spans="1:12" x14ac:dyDescent="0.2">
      <c r="A383" t="s">
        <v>943</v>
      </c>
      <c r="B383" s="2">
        <v>2000000000</v>
      </c>
      <c r="C383" s="1">
        <v>43063</v>
      </c>
      <c r="D383" s="3" t="str">
        <f>TEXT(Q2_Table[[#This Row],[Date Joined]],"yyyy")</f>
        <v>2017</v>
      </c>
      <c r="E383" t="s">
        <v>27</v>
      </c>
      <c r="F383" t="s">
        <v>944</v>
      </c>
      <c r="G383" t="s">
        <v>43</v>
      </c>
      <c r="H383" t="s">
        <v>33</v>
      </c>
      <c r="I383" s="3">
        <v>1992</v>
      </c>
      <c r="J383" s="7">
        <v>696000000</v>
      </c>
      <c r="K383" t="s">
        <v>945</v>
      </c>
      <c r="L383" s="3">
        <f>Q2_Table[[#This Row],[Year Joined]]-Q2_Table[[#This Row],[Year Founded]]</f>
        <v>25</v>
      </c>
    </row>
    <row r="384" spans="1:12" x14ac:dyDescent="0.2">
      <c r="A384" t="s">
        <v>1157</v>
      </c>
      <c r="B384" s="2">
        <v>2000000000</v>
      </c>
      <c r="C384" s="1">
        <v>44061</v>
      </c>
      <c r="D384" s="3" t="str">
        <f>TEXT(Q2_Table[[#This Row],[Date Joined]],"yyyy")</f>
        <v>2020</v>
      </c>
      <c r="E384" t="s">
        <v>124</v>
      </c>
      <c r="F384" t="s">
        <v>77</v>
      </c>
      <c r="G384" t="s">
        <v>13</v>
      </c>
      <c r="H384" t="s">
        <v>14</v>
      </c>
      <c r="I384" s="3">
        <v>2019</v>
      </c>
      <c r="J384" s="7">
        <v>285000000</v>
      </c>
      <c r="K384" t="s">
        <v>1158</v>
      </c>
      <c r="L384" s="3">
        <f>Q2_Table[[#This Row],[Year Joined]]-Q2_Table[[#This Row],[Year Founded]]</f>
        <v>1</v>
      </c>
    </row>
    <row r="385" spans="1:12" x14ac:dyDescent="0.2">
      <c r="A385" t="s">
        <v>1089</v>
      </c>
      <c r="B385" s="2">
        <v>2000000000</v>
      </c>
      <c r="C385" s="1">
        <v>44452</v>
      </c>
      <c r="D385" s="3" t="str">
        <f>TEXT(Q2_Table[[#This Row],[Date Joined]],"yyyy")</f>
        <v>2021</v>
      </c>
      <c r="E385" t="s">
        <v>201</v>
      </c>
      <c r="F385" t="s">
        <v>160</v>
      </c>
      <c r="G385" t="s">
        <v>19</v>
      </c>
      <c r="H385" t="s">
        <v>20</v>
      </c>
      <c r="I385" s="3">
        <v>2013</v>
      </c>
      <c r="J385" s="7">
        <v>401000000</v>
      </c>
      <c r="K385" t="s">
        <v>1090</v>
      </c>
      <c r="L385" s="3">
        <f>Q2_Table[[#This Row],[Year Joined]]-Q2_Table[[#This Row],[Year Founded]]</f>
        <v>8</v>
      </c>
    </row>
    <row r="386" spans="1:12" x14ac:dyDescent="0.2">
      <c r="A386" t="s">
        <v>1227</v>
      </c>
      <c r="B386" s="2">
        <v>2000000000</v>
      </c>
      <c r="C386" s="1">
        <v>44321</v>
      </c>
      <c r="D386" s="3" t="str">
        <f>TEXT(Q2_Table[[#This Row],[Date Joined]],"yyyy")</f>
        <v>2021</v>
      </c>
      <c r="E386" t="s">
        <v>27</v>
      </c>
      <c r="F386" t="s">
        <v>1228</v>
      </c>
      <c r="G386" t="s">
        <v>205</v>
      </c>
      <c r="H386" t="s">
        <v>20</v>
      </c>
      <c r="I386" s="3">
        <v>2014</v>
      </c>
      <c r="J386" s="7">
        <v>378000000</v>
      </c>
      <c r="K386" t="s">
        <v>1229</v>
      </c>
      <c r="L386" s="3">
        <f>Q2_Table[[#This Row],[Year Joined]]-Q2_Table[[#This Row],[Year Founded]]</f>
        <v>7</v>
      </c>
    </row>
    <row r="387" spans="1:12" x14ac:dyDescent="0.2">
      <c r="A387" t="s">
        <v>1331</v>
      </c>
      <c r="B387" s="2">
        <v>2000000000</v>
      </c>
      <c r="C387" s="1">
        <v>42263</v>
      </c>
      <c r="D387" s="3" t="str">
        <f>TEXT(Q2_Table[[#This Row],[Date Joined]],"yyyy")</f>
        <v>2015</v>
      </c>
      <c r="E387" t="s">
        <v>133</v>
      </c>
      <c r="F387" t="s">
        <v>315</v>
      </c>
      <c r="G387" t="s">
        <v>316</v>
      </c>
      <c r="H387" t="s">
        <v>33</v>
      </c>
      <c r="I387" s="3">
        <v>2006</v>
      </c>
      <c r="J387" s="7">
        <v>449000000</v>
      </c>
      <c r="K387" t="s">
        <v>1332</v>
      </c>
      <c r="L387" s="3">
        <f>Q2_Table[[#This Row],[Year Joined]]-Q2_Table[[#This Row],[Year Founded]]</f>
        <v>9</v>
      </c>
    </row>
    <row r="388" spans="1:12" x14ac:dyDescent="0.2">
      <c r="A388" t="s">
        <v>1333</v>
      </c>
      <c r="B388" s="2">
        <v>2000000000</v>
      </c>
      <c r="C388" s="1">
        <v>44461</v>
      </c>
      <c r="D388" s="3" t="str">
        <f>TEXT(Q2_Table[[#This Row],[Date Joined]],"yyyy")</f>
        <v>2021</v>
      </c>
      <c r="E388" t="s">
        <v>11</v>
      </c>
      <c r="F388" t="s">
        <v>77</v>
      </c>
      <c r="G388" t="s">
        <v>13</v>
      </c>
      <c r="H388" t="s">
        <v>14</v>
      </c>
      <c r="I388" s="3">
        <v>2016</v>
      </c>
      <c r="J388" s="7">
        <v>115000000</v>
      </c>
      <c r="K388" t="s">
        <v>1334</v>
      </c>
      <c r="L388" s="3">
        <f>Q2_Table[[#This Row],[Year Joined]]-Q2_Table[[#This Row],[Year Founded]]</f>
        <v>5</v>
      </c>
    </row>
    <row r="389" spans="1:12" x14ac:dyDescent="0.2">
      <c r="A389" t="s">
        <v>1230</v>
      </c>
      <c r="B389" s="2">
        <v>2000000000</v>
      </c>
      <c r="C389" s="1">
        <v>44615</v>
      </c>
      <c r="D389" s="3" t="str">
        <f>TEXT(Q2_Table[[#This Row],[Date Joined]],"yyyy")</f>
        <v>2022</v>
      </c>
      <c r="E389" t="s">
        <v>11</v>
      </c>
      <c r="F389" t="s">
        <v>198</v>
      </c>
      <c r="G389" t="s">
        <v>19</v>
      </c>
      <c r="H389" t="s">
        <v>20</v>
      </c>
      <c r="I389" s="3">
        <v>2009</v>
      </c>
      <c r="J389" s="7">
        <v>422000000</v>
      </c>
      <c r="K389" t="s">
        <v>1231</v>
      </c>
      <c r="L389" s="3">
        <f>Q2_Table[[#This Row],[Year Joined]]-Q2_Table[[#This Row],[Year Founded]]</f>
        <v>13</v>
      </c>
    </row>
    <row r="390" spans="1:12" x14ac:dyDescent="0.2">
      <c r="A390" t="s">
        <v>900</v>
      </c>
      <c r="B390" s="2">
        <v>2000000000</v>
      </c>
      <c r="C390" s="1">
        <v>44656</v>
      </c>
      <c r="D390" s="3" t="str">
        <f>TEXT(Q2_Table[[#This Row],[Date Joined]],"yyyy")</f>
        <v>2022</v>
      </c>
      <c r="E390" t="s">
        <v>27</v>
      </c>
      <c r="F390" t="s">
        <v>28</v>
      </c>
      <c r="G390" t="s">
        <v>19</v>
      </c>
      <c r="H390" t="s">
        <v>20</v>
      </c>
      <c r="I390" s="3">
        <v>2018</v>
      </c>
      <c r="J390" s="7">
        <v>45000000</v>
      </c>
      <c r="K390" t="s">
        <v>901</v>
      </c>
      <c r="L390" s="3">
        <f>Q2_Table[[#This Row],[Year Joined]]-Q2_Table[[#This Row],[Year Founded]]</f>
        <v>4</v>
      </c>
    </row>
    <row r="391" spans="1:12" x14ac:dyDescent="0.2">
      <c r="A391" t="s">
        <v>902</v>
      </c>
      <c r="B391" s="2">
        <v>2000000000</v>
      </c>
      <c r="C391" s="1">
        <v>44348</v>
      </c>
      <c r="D391" s="3" t="str">
        <f>TEXT(Q2_Table[[#This Row],[Date Joined]],"yyyy")</f>
        <v>2021</v>
      </c>
      <c r="E391" t="s">
        <v>27</v>
      </c>
      <c r="F391" t="s">
        <v>42</v>
      </c>
      <c r="G391" t="s">
        <v>43</v>
      </c>
      <c r="H391" t="s">
        <v>33</v>
      </c>
      <c r="I391" s="3">
        <v>2012</v>
      </c>
      <c r="J391" s="7">
        <v>477000000</v>
      </c>
      <c r="K391" t="s">
        <v>903</v>
      </c>
      <c r="L391" s="3">
        <f>Q2_Table[[#This Row],[Year Joined]]-Q2_Table[[#This Row],[Year Founded]]</f>
        <v>9</v>
      </c>
    </row>
    <row r="392" spans="1:12" x14ac:dyDescent="0.2">
      <c r="A392" t="s">
        <v>1199</v>
      </c>
      <c r="B392" s="2">
        <v>2000000000</v>
      </c>
      <c r="C392" s="1">
        <v>44341</v>
      </c>
      <c r="D392" s="3" t="str">
        <f>TEXT(Q2_Table[[#This Row],[Date Joined]],"yyyy")</f>
        <v>2021</v>
      </c>
      <c r="E392" t="s">
        <v>17</v>
      </c>
      <c r="F392" t="s">
        <v>101</v>
      </c>
      <c r="G392" t="s">
        <v>19</v>
      </c>
      <c r="H392" t="s">
        <v>20</v>
      </c>
      <c r="I392" s="3">
        <v>2015</v>
      </c>
      <c r="J392" s="7">
        <v>497000000</v>
      </c>
      <c r="K392" t="s">
        <v>1200</v>
      </c>
      <c r="L392" s="3">
        <f>Q2_Table[[#This Row],[Year Joined]]-Q2_Table[[#This Row],[Year Founded]]</f>
        <v>6</v>
      </c>
    </row>
    <row r="393" spans="1:12" x14ac:dyDescent="0.2">
      <c r="A393" t="s">
        <v>963</v>
      </c>
      <c r="B393" s="2">
        <v>2000000000</v>
      </c>
      <c r="C393" s="1">
        <v>42835</v>
      </c>
      <c r="D393" s="3" t="str">
        <f>TEXT(Q2_Table[[#This Row],[Date Joined]],"yyyy")</f>
        <v>2017</v>
      </c>
      <c r="E393" t="s">
        <v>49</v>
      </c>
      <c r="F393" t="s">
        <v>964</v>
      </c>
      <c r="G393" t="s">
        <v>43</v>
      </c>
      <c r="H393" t="s">
        <v>33</v>
      </c>
      <c r="I393" s="3">
        <v>2007</v>
      </c>
      <c r="J393" s="7">
        <v>233000000</v>
      </c>
      <c r="K393" t="s">
        <v>965</v>
      </c>
      <c r="L393" s="3">
        <f>Q2_Table[[#This Row],[Year Joined]]-Q2_Table[[#This Row],[Year Founded]]</f>
        <v>10</v>
      </c>
    </row>
    <row r="394" spans="1:12" x14ac:dyDescent="0.2">
      <c r="A394" t="s">
        <v>984</v>
      </c>
      <c r="B394" s="2">
        <v>2000000000</v>
      </c>
      <c r="C394" s="1">
        <v>44469</v>
      </c>
      <c r="D394" s="3" t="str">
        <f>TEXT(Q2_Table[[#This Row],[Date Joined]],"yyyy")</f>
        <v>2021</v>
      </c>
      <c r="E394" t="s">
        <v>36</v>
      </c>
      <c r="F394" t="s">
        <v>985</v>
      </c>
      <c r="G394" t="s">
        <v>19</v>
      </c>
      <c r="H394" t="s">
        <v>20</v>
      </c>
      <c r="I394" s="3">
        <v>2015</v>
      </c>
      <c r="J394" s="7">
        <v>289000000</v>
      </c>
      <c r="K394" t="s">
        <v>986</v>
      </c>
      <c r="L394" s="3">
        <f>Q2_Table[[#This Row],[Year Joined]]-Q2_Table[[#This Row],[Year Founded]]</f>
        <v>6</v>
      </c>
    </row>
    <row r="395" spans="1:12" x14ac:dyDescent="0.2">
      <c r="A395" t="s">
        <v>1335</v>
      </c>
      <c r="B395" s="2">
        <v>2000000000</v>
      </c>
      <c r="C395" s="1">
        <v>44365</v>
      </c>
      <c r="D395" s="3" t="str">
        <f>TEXT(Q2_Table[[#This Row],[Date Joined]],"yyyy")</f>
        <v>2021</v>
      </c>
      <c r="E395" t="s">
        <v>27</v>
      </c>
      <c r="F395" t="s">
        <v>309</v>
      </c>
      <c r="G395" t="s">
        <v>310</v>
      </c>
      <c r="H395" t="s">
        <v>33</v>
      </c>
      <c r="I395" s="3">
        <v>2013</v>
      </c>
      <c r="J395" s="7">
        <v>281000000</v>
      </c>
      <c r="K395" t="s">
        <v>1336</v>
      </c>
      <c r="L395" s="3">
        <f>Q2_Table[[#This Row],[Year Joined]]-Q2_Table[[#This Row],[Year Founded]]</f>
        <v>8</v>
      </c>
    </row>
    <row r="396" spans="1:12" x14ac:dyDescent="0.2">
      <c r="A396" t="s">
        <v>1337</v>
      </c>
      <c r="B396" s="2">
        <v>2000000000</v>
      </c>
      <c r="C396" s="1">
        <v>43502</v>
      </c>
      <c r="D396" s="3" t="str">
        <f>TEXT(Q2_Table[[#This Row],[Date Joined]],"yyyy")</f>
        <v>2019</v>
      </c>
      <c r="E396" t="s">
        <v>49</v>
      </c>
      <c r="F396" t="s">
        <v>28</v>
      </c>
      <c r="G396" t="s">
        <v>19</v>
      </c>
      <c r="H396" t="s">
        <v>20</v>
      </c>
      <c r="I396" s="3">
        <v>2012</v>
      </c>
      <c r="J396" s="7">
        <v>218000000</v>
      </c>
      <c r="K396" t="s">
        <v>1338</v>
      </c>
      <c r="L396" s="3">
        <f>Q2_Table[[#This Row],[Year Joined]]-Q2_Table[[#This Row],[Year Founded]]</f>
        <v>7</v>
      </c>
    </row>
    <row r="397" spans="1:12" x14ac:dyDescent="0.2">
      <c r="A397" t="s">
        <v>904</v>
      </c>
      <c r="B397" s="2">
        <v>2000000000</v>
      </c>
      <c r="C397" s="1">
        <v>43453</v>
      </c>
      <c r="D397" s="3" t="str">
        <f>TEXT(Q2_Table[[#This Row],[Date Joined]],"yyyy")</f>
        <v>2018</v>
      </c>
      <c r="E397" t="s">
        <v>213</v>
      </c>
      <c r="F397" t="s">
        <v>840</v>
      </c>
      <c r="G397" t="s">
        <v>19</v>
      </c>
      <c r="H397" t="s">
        <v>20</v>
      </c>
      <c r="I397" s="3">
        <v>2010</v>
      </c>
      <c r="J397" s="7">
        <v>503000000</v>
      </c>
      <c r="K397" t="s">
        <v>905</v>
      </c>
      <c r="L397" s="3">
        <f>Q2_Table[[#This Row],[Year Joined]]-Q2_Table[[#This Row],[Year Founded]]</f>
        <v>8</v>
      </c>
    </row>
    <row r="398" spans="1:12" x14ac:dyDescent="0.2">
      <c r="A398" t="s">
        <v>987</v>
      </c>
      <c r="B398" s="2">
        <v>2000000000</v>
      </c>
      <c r="C398" s="1">
        <v>44490</v>
      </c>
      <c r="D398" s="3" t="str">
        <f>TEXT(Q2_Table[[#This Row],[Date Joined]],"yyyy")</f>
        <v>2021</v>
      </c>
      <c r="E398" t="s">
        <v>27</v>
      </c>
      <c r="F398" t="s">
        <v>101</v>
      </c>
      <c r="G398" t="s">
        <v>19</v>
      </c>
      <c r="H398" t="s">
        <v>20</v>
      </c>
      <c r="I398" s="3">
        <v>2021</v>
      </c>
      <c r="J398" s="7">
        <v>100000000</v>
      </c>
      <c r="K398" t="s">
        <v>988</v>
      </c>
      <c r="L398" s="3">
        <f>Q2_Table[[#This Row],[Year Joined]]-Q2_Table[[#This Row],[Year Founded]]</f>
        <v>0</v>
      </c>
    </row>
    <row r="399" spans="1:12" x14ac:dyDescent="0.2">
      <c r="A399" t="s">
        <v>1091</v>
      </c>
      <c r="B399" s="2">
        <v>2000000000</v>
      </c>
      <c r="C399" s="1">
        <v>43117</v>
      </c>
      <c r="D399" s="3" t="str">
        <f>TEXT(Q2_Table[[#This Row],[Date Joined]],"yyyy")</f>
        <v>2018</v>
      </c>
      <c r="E399" t="s">
        <v>133</v>
      </c>
      <c r="F399" t="s">
        <v>298</v>
      </c>
      <c r="G399" t="s">
        <v>13</v>
      </c>
      <c r="H399" t="s">
        <v>14</v>
      </c>
      <c r="I399" s="3">
        <v>2015</v>
      </c>
      <c r="J399" s="7">
        <v>744000000</v>
      </c>
      <c r="K399" t="s">
        <v>1092</v>
      </c>
      <c r="L399" s="3">
        <f>Q2_Table[[#This Row],[Year Joined]]-Q2_Table[[#This Row],[Year Founded]]</f>
        <v>3</v>
      </c>
    </row>
    <row r="400" spans="1:12" x14ac:dyDescent="0.2">
      <c r="A400" t="s">
        <v>1093</v>
      </c>
      <c r="B400" s="2">
        <v>2000000000</v>
      </c>
      <c r="C400" s="1">
        <v>44642</v>
      </c>
      <c r="D400" s="3" t="str">
        <f>TEXT(Q2_Table[[#This Row],[Date Joined]],"yyyy")</f>
        <v>2022</v>
      </c>
      <c r="E400" t="s">
        <v>27</v>
      </c>
      <c r="F400" t="s">
        <v>101</v>
      </c>
      <c r="G400" t="s">
        <v>19</v>
      </c>
      <c r="H400" t="s">
        <v>20</v>
      </c>
      <c r="I400" s="3">
        <v>2017</v>
      </c>
      <c r="J400" s="7">
        <v>282000000</v>
      </c>
      <c r="K400" t="s">
        <v>1094</v>
      </c>
      <c r="L400" s="3">
        <f>Q2_Table[[#This Row],[Year Joined]]-Q2_Table[[#This Row],[Year Founded]]</f>
        <v>5</v>
      </c>
    </row>
    <row r="401" spans="1:12" x14ac:dyDescent="0.2">
      <c r="A401" t="s">
        <v>1095</v>
      </c>
      <c r="B401" s="2">
        <v>2000000000</v>
      </c>
      <c r="C401" s="1">
        <v>42236</v>
      </c>
      <c r="D401" s="3" t="str">
        <f>TEXT(Q2_Table[[#This Row],[Date Joined]],"yyyy")</f>
        <v>2015</v>
      </c>
      <c r="E401" t="s">
        <v>124</v>
      </c>
      <c r="F401" t="s">
        <v>257</v>
      </c>
      <c r="G401" t="s">
        <v>19</v>
      </c>
      <c r="H401" t="s">
        <v>20</v>
      </c>
      <c r="I401" s="3">
        <v>2013</v>
      </c>
      <c r="J401" s="7">
        <v>682000000</v>
      </c>
      <c r="K401" t="s">
        <v>1096</v>
      </c>
      <c r="L401" s="3">
        <f>Q2_Table[[#This Row],[Year Joined]]-Q2_Table[[#This Row],[Year Founded]]</f>
        <v>2</v>
      </c>
    </row>
    <row r="402" spans="1:12" x14ac:dyDescent="0.2">
      <c r="A402" t="s">
        <v>1161</v>
      </c>
      <c r="B402" s="2">
        <v>2000000000</v>
      </c>
      <c r="C402" s="1">
        <v>44389</v>
      </c>
      <c r="D402" s="3" t="str">
        <f>TEXT(Q2_Table[[#This Row],[Date Joined]],"yyyy")</f>
        <v>2021</v>
      </c>
      <c r="E402" t="s">
        <v>23</v>
      </c>
      <c r="F402" t="s">
        <v>1162</v>
      </c>
      <c r="G402" t="s">
        <v>1163</v>
      </c>
      <c r="H402" t="s">
        <v>14</v>
      </c>
      <c r="I402" s="3">
        <v>2015</v>
      </c>
      <c r="J402" s="7">
        <v>577000000</v>
      </c>
      <c r="K402" t="s">
        <v>1164</v>
      </c>
      <c r="L402" s="3">
        <f>Q2_Table[[#This Row],[Year Joined]]-Q2_Table[[#This Row],[Year Founded]]</f>
        <v>6</v>
      </c>
    </row>
    <row r="403" spans="1:12" x14ac:dyDescent="0.2">
      <c r="A403" t="s">
        <v>906</v>
      </c>
      <c r="B403" s="2">
        <v>2000000000</v>
      </c>
      <c r="C403" s="1">
        <v>43525</v>
      </c>
      <c r="D403" s="3" t="str">
        <f>TEXT(Q2_Table[[#This Row],[Date Joined]],"yyyy")</f>
        <v>2019</v>
      </c>
      <c r="E403" t="s">
        <v>23</v>
      </c>
      <c r="F403" t="s">
        <v>907</v>
      </c>
      <c r="G403" t="s">
        <v>13</v>
      </c>
      <c r="H403" t="s">
        <v>14</v>
      </c>
      <c r="I403" s="3">
        <v>1995</v>
      </c>
      <c r="J403" s="7">
        <v>946000000</v>
      </c>
      <c r="K403" t="s">
        <v>908</v>
      </c>
      <c r="L403" s="3">
        <f>Q2_Table[[#This Row],[Year Joined]]-Q2_Table[[#This Row],[Year Founded]]</f>
        <v>24</v>
      </c>
    </row>
    <row r="404" spans="1:12" x14ac:dyDescent="0.2">
      <c r="A404" t="s">
        <v>909</v>
      </c>
      <c r="B404" s="2">
        <v>2000000000</v>
      </c>
      <c r="C404" s="1">
        <v>44454</v>
      </c>
      <c r="D404" s="3" t="str">
        <f>TEXT(Q2_Table[[#This Row],[Date Joined]],"yyyy")</f>
        <v>2021</v>
      </c>
      <c r="E404" t="s">
        <v>27</v>
      </c>
      <c r="F404" t="s">
        <v>160</v>
      </c>
      <c r="G404" t="s">
        <v>19</v>
      </c>
      <c r="H404" t="s">
        <v>20</v>
      </c>
      <c r="I404" s="3">
        <v>2000</v>
      </c>
      <c r="J404" s="7">
        <v>19000000</v>
      </c>
      <c r="K404" t="s">
        <v>910</v>
      </c>
      <c r="L404" s="3">
        <f>Q2_Table[[#This Row],[Year Joined]]-Q2_Table[[#This Row],[Year Founded]]</f>
        <v>21</v>
      </c>
    </row>
    <row r="405" spans="1:12" x14ac:dyDescent="0.2">
      <c r="A405" t="s">
        <v>911</v>
      </c>
      <c r="B405" s="2">
        <v>2000000000</v>
      </c>
      <c r="C405" s="1">
        <v>42787</v>
      </c>
      <c r="D405" s="3" t="str">
        <f>TEXT(Q2_Table[[#This Row],[Date Joined]],"yyyy")</f>
        <v>2017</v>
      </c>
      <c r="E405" t="s">
        <v>27</v>
      </c>
      <c r="F405" t="s">
        <v>298</v>
      </c>
      <c r="G405" t="s">
        <v>13</v>
      </c>
      <c r="H405" t="s">
        <v>14</v>
      </c>
      <c r="I405" s="3">
        <v>2014</v>
      </c>
      <c r="J405" s="7">
        <v>536000000</v>
      </c>
      <c r="K405" t="s">
        <v>912</v>
      </c>
      <c r="L405" s="3">
        <f>Q2_Table[[#This Row],[Year Joined]]-Q2_Table[[#This Row],[Year Founded]]</f>
        <v>3</v>
      </c>
    </row>
    <row r="406" spans="1:12" x14ac:dyDescent="0.2">
      <c r="A406" t="s">
        <v>913</v>
      </c>
      <c r="B406" s="2">
        <v>2000000000</v>
      </c>
      <c r="C406" s="1">
        <v>43038</v>
      </c>
      <c r="D406" s="3" t="str">
        <f>TEXT(Q2_Table[[#This Row],[Date Joined]],"yyyy")</f>
        <v>2017</v>
      </c>
      <c r="E406" t="s">
        <v>68</v>
      </c>
      <c r="F406" t="s">
        <v>77</v>
      </c>
      <c r="G406" t="s">
        <v>13</v>
      </c>
      <c r="H406" t="s">
        <v>14</v>
      </c>
      <c r="I406" s="3">
        <v>2014</v>
      </c>
      <c r="J406" s="7">
        <v>188000000</v>
      </c>
      <c r="K406" t="s">
        <v>914</v>
      </c>
      <c r="L406" s="3">
        <f>Q2_Table[[#This Row],[Year Joined]]-Q2_Table[[#This Row],[Year Founded]]</f>
        <v>3</v>
      </c>
    </row>
    <row r="407" spans="1:12" x14ac:dyDescent="0.2">
      <c r="A407" t="s">
        <v>1339</v>
      </c>
      <c r="B407" s="2">
        <v>2000000000</v>
      </c>
      <c r="C407" s="1">
        <v>44347</v>
      </c>
      <c r="D407" s="3" t="str">
        <f>TEXT(Q2_Table[[#This Row],[Date Joined]],"yyyy")</f>
        <v>2021</v>
      </c>
      <c r="E407" t="s">
        <v>27</v>
      </c>
      <c r="F407" t="s">
        <v>28</v>
      </c>
      <c r="G407" t="s">
        <v>19</v>
      </c>
      <c r="H407" t="s">
        <v>20</v>
      </c>
      <c r="I407" s="3">
        <v>2017</v>
      </c>
      <c r="J407" s="7">
        <v>302000000</v>
      </c>
      <c r="K407" t="s">
        <v>1340</v>
      </c>
      <c r="L407" s="3">
        <f>Q2_Table[[#This Row],[Year Joined]]-Q2_Table[[#This Row],[Year Founded]]</f>
        <v>4</v>
      </c>
    </row>
    <row r="408" spans="1:12" x14ac:dyDescent="0.2">
      <c r="A408" t="s">
        <v>1165</v>
      </c>
      <c r="B408" s="2">
        <v>2000000000</v>
      </c>
      <c r="C408" s="1">
        <v>44327</v>
      </c>
      <c r="D408" s="3" t="str">
        <f>TEXT(Q2_Table[[#This Row],[Date Joined]],"yyyy")</f>
        <v>2021</v>
      </c>
      <c r="E408" t="s">
        <v>36</v>
      </c>
      <c r="F408" t="s">
        <v>28</v>
      </c>
      <c r="G408" t="s">
        <v>19</v>
      </c>
      <c r="H408" t="s">
        <v>20</v>
      </c>
      <c r="I408" s="3">
        <v>2011</v>
      </c>
      <c r="J408" s="7">
        <v>315000000</v>
      </c>
      <c r="K408" t="s">
        <v>1166</v>
      </c>
      <c r="L408" s="3">
        <f>Q2_Table[[#This Row],[Year Joined]]-Q2_Table[[#This Row],[Year Founded]]</f>
        <v>10</v>
      </c>
    </row>
    <row r="409" spans="1:12" x14ac:dyDescent="0.2">
      <c r="A409" t="s">
        <v>946</v>
      </c>
      <c r="B409" s="2">
        <v>2000000000</v>
      </c>
      <c r="C409" s="1">
        <v>44364</v>
      </c>
      <c r="D409" s="3" t="str">
        <f>TEXT(Q2_Table[[#This Row],[Date Joined]],"yyyy")</f>
        <v>2021</v>
      </c>
      <c r="E409" t="s">
        <v>201</v>
      </c>
      <c r="F409" t="s">
        <v>101</v>
      </c>
      <c r="G409" t="s">
        <v>19</v>
      </c>
      <c r="H409" t="s">
        <v>20</v>
      </c>
      <c r="I409" s="3">
        <v>2015</v>
      </c>
      <c r="J409" s="7">
        <v>640000000</v>
      </c>
      <c r="K409" t="s">
        <v>947</v>
      </c>
      <c r="L409" s="3">
        <f>Q2_Table[[#This Row],[Year Joined]]-Q2_Table[[#This Row],[Year Founded]]</f>
        <v>6</v>
      </c>
    </row>
    <row r="410" spans="1:12" x14ac:dyDescent="0.2">
      <c r="A410" t="s">
        <v>1341</v>
      </c>
      <c r="B410" s="2">
        <v>2000000000</v>
      </c>
      <c r="C410" s="1">
        <v>44306</v>
      </c>
      <c r="D410" s="3" t="str">
        <f>TEXT(Q2_Table[[#This Row],[Date Joined]],"yyyy")</f>
        <v>2021</v>
      </c>
      <c r="E410" t="s">
        <v>27</v>
      </c>
      <c r="F410" t="s">
        <v>282</v>
      </c>
      <c r="G410" t="s">
        <v>230</v>
      </c>
      <c r="H410" t="s">
        <v>20</v>
      </c>
      <c r="I410" s="3">
        <v>2015</v>
      </c>
      <c r="J410" s="7">
        <v>433000000</v>
      </c>
      <c r="K410" t="s">
        <v>1342</v>
      </c>
      <c r="L410" s="3">
        <f>Q2_Table[[#This Row],[Year Joined]]-Q2_Table[[#This Row],[Year Founded]]</f>
        <v>6</v>
      </c>
    </row>
    <row r="411" spans="1:12" x14ac:dyDescent="0.2">
      <c r="A411" t="s">
        <v>1343</v>
      </c>
      <c r="B411" s="2">
        <v>2000000000</v>
      </c>
      <c r="C411" s="1">
        <v>44497</v>
      </c>
      <c r="D411" s="3" t="str">
        <f>TEXT(Q2_Table[[#This Row],[Date Joined]],"yyyy")</f>
        <v>2021</v>
      </c>
      <c r="E411" t="s">
        <v>52</v>
      </c>
      <c r="F411" t="s">
        <v>1344</v>
      </c>
      <c r="G411" t="s">
        <v>19</v>
      </c>
      <c r="H411" t="s">
        <v>20</v>
      </c>
      <c r="I411" s="3">
        <v>2021</v>
      </c>
      <c r="J411" s="7">
        <v>300000000</v>
      </c>
      <c r="K411" t="s">
        <v>1345</v>
      </c>
      <c r="L411" s="3">
        <f>Q2_Table[[#This Row],[Year Joined]]-Q2_Table[[#This Row],[Year Founded]]</f>
        <v>0</v>
      </c>
    </row>
    <row r="412" spans="1:12" x14ac:dyDescent="0.2">
      <c r="A412" t="s">
        <v>1097</v>
      </c>
      <c r="B412" s="2">
        <v>2000000000</v>
      </c>
      <c r="C412" s="1">
        <v>44313</v>
      </c>
      <c r="D412" s="3" t="str">
        <f>TEXT(Q2_Table[[#This Row],[Date Joined]],"yyyy")</f>
        <v>2021</v>
      </c>
      <c r="E412" t="s">
        <v>36</v>
      </c>
      <c r="F412" t="s">
        <v>1098</v>
      </c>
      <c r="G412" t="s">
        <v>230</v>
      </c>
      <c r="H412" t="s">
        <v>20</v>
      </c>
      <c r="I412" s="3">
        <v>2008</v>
      </c>
      <c r="J412" s="7">
        <v>386000000</v>
      </c>
      <c r="K412" t="s">
        <v>1099</v>
      </c>
      <c r="L412" s="3">
        <f>Q2_Table[[#This Row],[Year Joined]]-Q2_Table[[#This Row],[Year Founded]]</f>
        <v>13</v>
      </c>
    </row>
    <row r="413" spans="1:12" x14ac:dyDescent="0.2">
      <c r="A413" t="s">
        <v>1346</v>
      </c>
      <c r="B413" s="2">
        <v>2000000000</v>
      </c>
      <c r="C413" s="1">
        <v>44357</v>
      </c>
      <c r="D413" s="3" t="str">
        <f>TEXT(Q2_Table[[#This Row],[Date Joined]],"yyyy")</f>
        <v>2021</v>
      </c>
      <c r="E413" t="s">
        <v>27</v>
      </c>
      <c r="F413" t="s">
        <v>1228</v>
      </c>
      <c r="G413" t="s">
        <v>205</v>
      </c>
      <c r="H413" t="s">
        <v>20</v>
      </c>
      <c r="I413" s="3">
        <v>2012</v>
      </c>
      <c r="J413" s="7">
        <v>381000000</v>
      </c>
      <c r="K413" t="s">
        <v>1347</v>
      </c>
      <c r="L413" s="3">
        <f>Q2_Table[[#This Row],[Year Joined]]-Q2_Table[[#This Row],[Year Founded]]</f>
        <v>9</v>
      </c>
    </row>
    <row r="414" spans="1:12" x14ac:dyDescent="0.2">
      <c r="A414" t="s">
        <v>1348</v>
      </c>
      <c r="B414" s="2">
        <v>2000000000</v>
      </c>
      <c r="C414" s="1">
        <v>44607</v>
      </c>
      <c r="D414" s="3" t="str">
        <f>TEXT(Q2_Table[[#This Row],[Date Joined]],"yyyy")</f>
        <v>2022</v>
      </c>
      <c r="E414" t="s">
        <v>36</v>
      </c>
      <c r="F414" t="s">
        <v>224</v>
      </c>
      <c r="G414" t="s">
        <v>19</v>
      </c>
      <c r="H414" t="s">
        <v>20</v>
      </c>
      <c r="I414" s="3">
        <v>2011</v>
      </c>
      <c r="J414" s="7">
        <v>100000000</v>
      </c>
      <c r="K414" t="s">
        <v>1349</v>
      </c>
      <c r="L414" s="3">
        <f>Q2_Table[[#This Row],[Year Joined]]-Q2_Table[[#This Row],[Year Founded]]</f>
        <v>11</v>
      </c>
    </row>
    <row r="415" spans="1:12" x14ac:dyDescent="0.2">
      <c r="A415" t="s">
        <v>1266</v>
      </c>
      <c r="B415" s="2">
        <v>2000000000</v>
      </c>
      <c r="C415" s="1">
        <v>44447</v>
      </c>
      <c r="D415" s="3" t="str">
        <f>TEXT(Q2_Table[[#This Row],[Date Joined]],"yyyy")</f>
        <v>2021</v>
      </c>
      <c r="E415" t="s">
        <v>27</v>
      </c>
      <c r="F415" t="s">
        <v>420</v>
      </c>
      <c r="G415" t="s">
        <v>421</v>
      </c>
      <c r="H415" t="s">
        <v>413</v>
      </c>
      <c r="I415" s="3">
        <v>2015</v>
      </c>
      <c r="J415" s="7">
        <v>345000000</v>
      </c>
      <c r="K415" t="s">
        <v>1267</v>
      </c>
      <c r="L415" s="3">
        <f>Q2_Table[[#This Row],[Year Joined]]-Q2_Table[[#This Row],[Year Founded]]</f>
        <v>6</v>
      </c>
    </row>
    <row r="416" spans="1:12" x14ac:dyDescent="0.2">
      <c r="A416" t="s">
        <v>989</v>
      </c>
      <c r="B416" s="2">
        <v>2000000000</v>
      </c>
      <c r="C416" s="1">
        <v>44335</v>
      </c>
      <c r="D416" s="3" t="str">
        <f>TEXT(Q2_Table[[#This Row],[Date Joined]],"yyyy")</f>
        <v>2021</v>
      </c>
      <c r="E416" t="s">
        <v>52</v>
      </c>
      <c r="F416" t="s">
        <v>990</v>
      </c>
      <c r="G416" t="s">
        <v>991</v>
      </c>
      <c r="H416" t="s">
        <v>33</v>
      </c>
      <c r="I416" s="3">
        <v>2016</v>
      </c>
      <c r="J416" s="7">
        <v>225000000</v>
      </c>
      <c r="K416" t="s">
        <v>992</v>
      </c>
      <c r="L416" s="3">
        <f>Q2_Table[[#This Row],[Year Joined]]-Q2_Table[[#This Row],[Year Founded]]</f>
        <v>5</v>
      </c>
    </row>
    <row r="417" spans="1:12" x14ac:dyDescent="0.2">
      <c r="A417" t="s">
        <v>993</v>
      </c>
      <c r="B417" s="2">
        <v>2000000000</v>
      </c>
      <c r="C417" s="1">
        <v>44484</v>
      </c>
      <c r="D417" s="3" t="str">
        <f>TEXT(Q2_Table[[#This Row],[Date Joined]],"yyyy")</f>
        <v>2021</v>
      </c>
      <c r="E417" t="s">
        <v>27</v>
      </c>
      <c r="F417" t="s">
        <v>28</v>
      </c>
      <c r="G417" t="s">
        <v>19</v>
      </c>
      <c r="H417" t="s">
        <v>20</v>
      </c>
      <c r="I417" s="3">
        <v>2017</v>
      </c>
      <c r="J417" s="7">
        <v>119000000</v>
      </c>
      <c r="K417" t="s">
        <v>994</v>
      </c>
      <c r="L417" s="3">
        <f>Q2_Table[[#This Row],[Year Joined]]-Q2_Table[[#This Row],[Year Founded]]</f>
        <v>4</v>
      </c>
    </row>
    <row r="418" spans="1:12" x14ac:dyDescent="0.2">
      <c r="A418" t="s">
        <v>1277</v>
      </c>
      <c r="B418" s="2">
        <v>2000000000</v>
      </c>
      <c r="C418" s="1">
        <v>44475</v>
      </c>
      <c r="D418" s="3" t="str">
        <f>TEXT(Q2_Table[[#This Row],[Date Joined]],"yyyy")</f>
        <v>2021</v>
      </c>
      <c r="E418" t="s">
        <v>27</v>
      </c>
      <c r="F418" t="s">
        <v>1278</v>
      </c>
      <c r="G418" t="s">
        <v>70</v>
      </c>
      <c r="H418" t="s">
        <v>14</v>
      </c>
      <c r="I418" s="3">
        <v>2017</v>
      </c>
      <c r="J418" s="7">
        <v>301000000</v>
      </c>
      <c r="K418" t="s">
        <v>858</v>
      </c>
      <c r="L418" s="3">
        <f>Q2_Table[[#This Row],[Year Joined]]-Q2_Table[[#This Row],[Year Founded]]</f>
        <v>4</v>
      </c>
    </row>
    <row r="419" spans="1:12" x14ac:dyDescent="0.2">
      <c r="A419" t="s">
        <v>995</v>
      </c>
      <c r="B419" s="2">
        <v>2000000000</v>
      </c>
      <c r="C419" s="1">
        <v>43633</v>
      </c>
      <c r="D419" s="3" t="str">
        <f>TEXT(Q2_Table[[#This Row],[Date Joined]],"yyyy")</f>
        <v>2019</v>
      </c>
      <c r="E419" t="s">
        <v>27</v>
      </c>
      <c r="F419" t="s">
        <v>28</v>
      </c>
      <c r="G419" t="s">
        <v>19</v>
      </c>
      <c r="H419" t="s">
        <v>20</v>
      </c>
      <c r="I419" s="3">
        <v>2013</v>
      </c>
      <c r="J419" s="7">
        <v>719000000</v>
      </c>
      <c r="K419" t="s">
        <v>996</v>
      </c>
      <c r="L419" s="3">
        <f>Q2_Table[[#This Row],[Year Joined]]-Q2_Table[[#This Row],[Year Founded]]</f>
        <v>6</v>
      </c>
    </row>
    <row r="420" spans="1:12" x14ac:dyDescent="0.2">
      <c r="A420" t="s">
        <v>1279</v>
      </c>
      <c r="B420" s="2">
        <v>2000000000</v>
      </c>
      <c r="C420" s="1">
        <v>44649</v>
      </c>
      <c r="D420" s="3" t="str">
        <f>TEXT(Q2_Table[[#This Row],[Date Joined]],"yyyy")</f>
        <v>2022</v>
      </c>
      <c r="E420" t="s">
        <v>701</v>
      </c>
      <c r="F420" t="s">
        <v>160</v>
      </c>
      <c r="G420" t="s">
        <v>19</v>
      </c>
      <c r="H420" t="s">
        <v>20</v>
      </c>
      <c r="I420" s="3">
        <v>2018</v>
      </c>
      <c r="J420" s="7">
        <v>300000000</v>
      </c>
      <c r="K420" t="s">
        <v>1280</v>
      </c>
      <c r="L420" s="3">
        <f>Q2_Table[[#This Row],[Year Joined]]-Q2_Table[[#This Row],[Year Founded]]</f>
        <v>4</v>
      </c>
    </row>
    <row r="421" spans="1:12" x14ac:dyDescent="0.2">
      <c r="A421" t="s">
        <v>1100</v>
      </c>
      <c r="B421" s="2">
        <v>2000000000</v>
      </c>
      <c r="C421" s="1">
        <v>44637</v>
      </c>
      <c r="D421" s="3" t="str">
        <f>TEXT(Q2_Table[[#This Row],[Date Joined]],"yyyy")</f>
        <v>2022</v>
      </c>
      <c r="E421" t="s">
        <v>701</v>
      </c>
      <c r="F421" t="s">
        <v>28</v>
      </c>
      <c r="G421" t="s">
        <v>19</v>
      </c>
      <c r="H421" t="s">
        <v>20</v>
      </c>
      <c r="I421" s="3">
        <v>2017</v>
      </c>
      <c r="J421" s="7">
        <v>151000000</v>
      </c>
      <c r="K421" t="s">
        <v>1101</v>
      </c>
      <c r="L421" s="3">
        <f>Q2_Table[[#This Row],[Year Joined]]-Q2_Table[[#This Row],[Year Founded]]</f>
        <v>5</v>
      </c>
    </row>
    <row r="422" spans="1:12" x14ac:dyDescent="0.2">
      <c r="A422" t="s">
        <v>997</v>
      </c>
      <c r="B422" s="2">
        <v>2000000000</v>
      </c>
      <c r="C422" s="1">
        <v>44406</v>
      </c>
      <c r="D422" s="3" t="str">
        <f>TEXT(Q2_Table[[#This Row],[Date Joined]],"yyyy")</f>
        <v>2021</v>
      </c>
      <c r="E422" t="s">
        <v>36</v>
      </c>
      <c r="F422" t="s">
        <v>998</v>
      </c>
      <c r="G422" t="s">
        <v>38</v>
      </c>
      <c r="H422" t="s">
        <v>39</v>
      </c>
      <c r="I422" s="3">
        <v>2011</v>
      </c>
      <c r="J422" s="7">
        <v>257000000</v>
      </c>
      <c r="K422" t="s">
        <v>999</v>
      </c>
      <c r="L422" s="3">
        <f>Q2_Table[[#This Row],[Year Joined]]-Q2_Table[[#This Row],[Year Founded]]</f>
        <v>10</v>
      </c>
    </row>
    <row r="423" spans="1:12" x14ac:dyDescent="0.2">
      <c r="A423" t="s">
        <v>1232</v>
      </c>
      <c r="B423" s="2">
        <v>2000000000</v>
      </c>
      <c r="C423" s="1">
        <v>44313</v>
      </c>
      <c r="D423" s="3" t="str">
        <f>TEXT(Q2_Table[[#This Row],[Date Joined]],"yyyy")</f>
        <v>2021</v>
      </c>
      <c r="E423" t="s">
        <v>27</v>
      </c>
      <c r="F423" t="s">
        <v>101</v>
      </c>
      <c r="G423" t="s">
        <v>19</v>
      </c>
      <c r="H423" t="s">
        <v>20</v>
      </c>
      <c r="I423" s="3">
        <v>2015</v>
      </c>
      <c r="J423" s="7">
        <v>402000000</v>
      </c>
      <c r="K423" t="s">
        <v>1233</v>
      </c>
      <c r="L423" s="3">
        <f>Q2_Table[[#This Row],[Year Joined]]-Q2_Table[[#This Row],[Year Founded]]</f>
        <v>6</v>
      </c>
    </row>
    <row r="424" spans="1:12" x14ac:dyDescent="0.2">
      <c r="A424" t="s">
        <v>1167</v>
      </c>
      <c r="B424" s="2">
        <v>2000000000</v>
      </c>
      <c r="C424" s="1">
        <v>44588</v>
      </c>
      <c r="D424" s="3" t="str">
        <f>TEXT(Q2_Table[[#This Row],[Date Joined]],"yyyy")</f>
        <v>2022</v>
      </c>
      <c r="E424" t="s">
        <v>23</v>
      </c>
      <c r="F424" t="s">
        <v>69</v>
      </c>
      <c r="G424" t="s">
        <v>70</v>
      </c>
      <c r="H424" t="s">
        <v>14</v>
      </c>
      <c r="I424" s="3">
        <v>2018</v>
      </c>
      <c r="J424" s="7">
        <v>612000000</v>
      </c>
      <c r="K424" t="s">
        <v>1168</v>
      </c>
      <c r="L424" s="3">
        <f>Q2_Table[[#This Row],[Year Joined]]-Q2_Table[[#This Row],[Year Founded]]</f>
        <v>4</v>
      </c>
    </row>
    <row r="425" spans="1:12" x14ac:dyDescent="0.2">
      <c r="A425" t="s">
        <v>1350</v>
      </c>
      <c r="B425" s="2">
        <v>2000000000</v>
      </c>
      <c r="C425" s="1">
        <v>44522</v>
      </c>
      <c r="D425" s="3" t="str">
        <f>TEXT(Q2_Table[[#This Row],[Date Joined]],"yyyy")</f>
        <v>2021</v>
      </c>
      <c r="E425" t="s">
        <v>46</v>
      </c>
      <c r="F425" t="s">
        <v>28</v>
      </c>
      <c r="G425" t="s">
        <v>19</v>
      </c>
      <c r="H425" t="s">
        <v>20</v>
      </c>
      <c r="I425" s="3">
        <v>2017</v>
      </c>
      <c r="J425" s="7">
        <v>456000000</v>
      </c>
      <c r="K425" t="s">
        <v>1351</v>
      </c>
      <c r="L425" s="3">
        <f>Q2_Table[[#This Row],[Year Joined]]-Q2_Table[[#This Row],[Year Founded]]</f>
        <v>4</v>
      </c>
    </row>
    <row r="426" spans="1:12" x14ac:dyDescent="0.2">
      <c r="A426" t="s">
        <v>1000</v>
      </c>
      <c r="B426" s="2">
        <v>2000000000</v>
      </c>
      <c r="C426" s="1">
        <v>44495</v>
      </c>
      <c r="D426" s="3" t="str">
        <f>TEXT(Q2_Table[[#This Row],[Date Joined]],"yyyy")</f>
        <v>2021</v>
      </c>
      <c r="E426" t="s">
        <v>52</v>
      </c>
      <c r="F426" t="s">
        <v>840</v>
      </c>
      <c r="G426" t="s">
        <v>19</v>
      </c>
      <c r="H426" t="s">
        <v>20</v>
      </c>
      <c r="I426" s="3">
        <v>2011</v>
      </c>
      <c r="J426" s="7">
        <v>381000000</v>
      </c>
      <c r="K426" t="s">
        <v>1001</v>
      </c>
      <c r="L426" s="3">
        <f>Q2_Table[[#This Row],[Year Joined]]-Q2_Table[[#This Row],[Year Founded]]</f>
        <v>10</v>
      </c>
    </row>
    <row r="427" spans="1:12" x14ac:dyDescent="0.2">
      <c r="A427" t="s">
        <v>1234</v>
      </c>
      <c r="B427" s="2">
        <v>2000000000</v>
      </c>
      <c r="C427" s="1">
        <v>44110</v>
      </c>
      <c r="D427" s="3" t="str">
        <f>TEXT(Q2_Table[[#This Row],[Date Joined]],"yyyy")</f>
        <v>2020</v>
      </c>
      <c r="E427" t="s">
        <v>36</v>
      </c>
      <c r="F427" t="s">
        <v>28</v>
      </c>
      <c r="G427" t="s">
        <v>19</v>
      </c>
      <c r="H427" t="s">
        <v>20</v>
      </c>
      <c r="I427" s="3">
        <v>2011</v>
      </c>
      <c r="J427" s="7">
        <v>400000000</v>
      </c>
      <c r="K427" t="s">
        <v>1235</v>
      </c>
      <c r="L427" s="3">
        <f>Q2_Table[[#This Row],[Year Joined]]-Q2_Table[[#This Row],[Year Founded]]</f>
        <v>9</v>
      </c>
    </row>
    <row r="428" spans="1:12" x14ac:dyDescent="0.2">
      <c r="A428" t="s">
        <v>1246</v>
      </c>
      <c r="B428" s="2">
        <v>2000000000</v>
      </c>
      <c r="C428" s="1">
        <v>44284</v>
      </c>
      <c r="D428" s="3" t="str">
        <f>TEXT(Q2_Table[[#This Row],[Date Joined]],"yyyy")</f>
        <v>2021</v>
      </c>
      <c r="E428" t="s">
        <v>17</v>
      </c>
      <c r="F428" t="s">
        <v>28</v>
      </c>
      <c r="G428" t="s">
        <v>19</v>
      </c>
      <c r="H428" t="s">
        <v>20</v>
      </c>
      <c r="I428" s="3">
        <v>2012</v>
      </c>
      <c r="J428" s="7">
        <v>351000000</v>
      </c>
      <c r="K428" t="s">
        <v>1247</v>
      </c>
      <c r="L428" s="3">
        <f>Q2_Table[[#This Row],[Year Joined]]-Q2_Table[[#This Row],[Year Founded]]</f>
        <v>9</v>
      </c>
    </row>
    <row r="429" spans="1:12" x14ac:dyDescent="0.2">
      <c r="A429" t="s">
        <v>1169</v>
      </c>
      <c r="B429" s="2">
        <v>2000000000</v>
      </c>
      <c r="C429" s="1">
        <v>44258</v>
      </c>
      <c r="D429" s="3" t="str">
        <f>TEXT(Q2_Table[[#This Row],[Date Joined]],"yyyy")</f>
        <v>2021</v>
      </c>
      <c r="E429" t="s">
        <v>97</v>
      </c>
      <c r="F429" t="s">
        <v>551</v>
      </c>
      <c r="G429" t="s">
        <v>19</v>
      </c>
      <c r="H429" t="s">
        <v>20</v>
      </c>
      <c r="I429" s="3">
        <v>2013</v>
      </c>
      <c r="J429" s="7">
        <v>403000000</v>
      </c>
      <c r="K429" t="s">
        <v>1170</v>
      </c>
      <c r="L429" s="3">
        <f>Q2_Table[[#This Row],[Year Joined]]-Q2_Table[[#This Row],[Year Founded]]</f>
        <v>8</v>
      </c>
    </row>
    <row r="430" spans="1:12" x14ac:dyDescent="0.2">
      <c r="A430" t="s">
        <v>1352</v>
      </c>
      <c r="B430" s="2">
        <v>2000000000</v>
      </c>
      <c r="C430" s="1">
        <v>44421</v>
      </c>
      <c r="D430" s="3" t="str">
        <f>TEXT(Q2_Table[[#This Row],[Date Joined]],"yyyy")</f>
        <v>2021</v>
      </c>
      <c r="E430" t="s">
        <v>27</v>
      </c>
      <c r="F430" t="s">
        <v>28</v>
      </c>
      <c r="G430" t="s">
        <v>19</v>
      </c>
      <c r="H430" t="s">
        <v>20</v>
      </c>
      <c r="I430" s="3">
        <v>2017</v>
      </c>
      <c r="J430" s="7">
        <v>370000000</v>
      </c>
      <c r="K430" t="s">
        <v>1353</v>
      </c>
      <c r="L430" s="3">
        <f>Q2_Table[[#This Row],[Year Joined]]-Q2_Table[[#This Row],[Year Founded]]</f>
        <v>4</v>
      </c>
    </row>
    <row r="431" spans="1:12" x14ac:dyDescent="0.2">
      <c r="A431" t="s">
        <v>1171</v>
      </c>
      <c r="B431" s="2">
        <v>2000000000</v>
      </c>
      <c r="C431" s="1">
        <v>44497</v>
      </c>
      <c r="D431" s="3" t="str">
        <f>TEXT(Q2_Table[[#This Row],[Date Joined]],"yyyy")</f>
        <v>2021</v>
      </c>
      <c r="E431" t="s">
        <v>201</v>
      </c>
      <c r="F431" t="s">
        <v>1172</v>
      </c>
      <c r="G431" t="s">
        <v>19</v>
      </c>
      <c r="H431" t="s">
        <v>20</v>
      </c>
      <c r="I431" s="3">
        <v>2016</v>
      </c>
      <c r="J431" s="7">
        <v>358000000</v>
      </c>
      <c r="K431" t="s">
        <v>1173</v>
      </c>
      <c r="L431" s="3">
        <f>Q2_Table[[#This Row],[Year Joined]]-Q2_Table[[#This Row],[Year Founded]]</f>
        <v>5</v>
      </c>
    </row>
    <row r="432" spans="1:12" x14ac:dyDescent="0.2">
      <c r="A432" t="s">
        <v>1354</v>
      </c>
      <c r="B432" s="2">
        <v>2000000000</v>
      </c>
      <c r="C432" s="1">
        <v>44202</v>
      </c>
      <c r="D432" s="3" t="str">
        <f>TEXT(Q2_Table[[#This Row],[Date Joined]],"yyyy")</f>
        <v>2021</v>
      </c>
      <c r="E432" t="s">
        <v>52</v>
      </c>
      <c r="F432" t="s">
        <v>224</v>
      </c>
      <c r="G432" t="s">
        <v>19</v>
      </c>
      <c r="H432" t="s">
        <v>20</v>
      </c>
      <c r="I432" s="3">
        <v>2015</v>
      </c>
      <c r="J432" s="7">
        <v>410000000</v>
      </c>
      <c r="K432" t="s">
        <v>1355</v>
      </c>
      <c r="L432" s="3">
        <f>Q2_Table[[#This Row],[Year Joined]]-Q2_Table[[#This Row],[Year Founded]]</f>
        <v>6</v>
      </c>
    </row>
    <row r="433" spans="1:12" x14ac:dyDescent="0.2">
      <c r="A433" t="s">
        <v>1356</v>
      </c>
      <c r="B433" s="2">
        <v>2000000000</v>
      </c>
      <c r="C433" s="1">
        <v>43636</v>
      </c>
      <c r="D433" s="3" t="str">
        <f>TEXT(Q2_Table[[#This Row],[Date Joined]],"yyyy")</f>
        <v>2019</v>
      </c>
      <c r="E433" t="s">
        <v>52</v>
      </c>
      <c r="F433" t="s">
        <v>516</v>
      </c>
      <c r="G433" t="s">
        <v>19</v>
      </c>
      <c r="H433" t="s">
        <v>20</v>
      </c>
      <c r="I433" s="3">
        <v>2007</v>
      </c>
      <c r="J433" s="7">
        <v>475000000</v>
      </c>
      <c r="K433" t="s">
        <v>1357</v>
      </c>
      <c r="L433" s="3">
        <f>Q2_Table[[#This Row],[Year Joined]]-Q2_Table[[#This Row],[Year Founded]]</f>
        <v>12</v>
      </c>
    </row>
    <row r="434" spans="1:12" x14ac:dyDescent="0.2">
      <c r="A434" t="s">
        <v>915</v>
      </c>
      <c r="B434" s="2">
        <v>2000000000</v>
      </c>
      <c r="C434" s="1">
        <v>43497</v>
      </c>
      <c r="D434" s="3" t="str">
        <f>TEXT(Q2_Table[[#This Row],[Date Joined]],"yyyy")</f>
        <v>2019</v>
      </c>
      <c r="E434" t="s">
        <v>23</v>
      </c>
      <c r="F434" t="s">
        <v>77</v>
      </c>
      <c r="G434" t="s">
        <v>13</v>
      </c>
      <c r="H434" t="s">
        <v>14</v>
      </c>
      <c r="I434" s="3">
        <v>2015</v>
      </c>
      <c r="J434" s="7">
        <v>101000000</v>
      </c>
      <c r="K434" t="s">
        <v>916</v>
      </c>
      <c r="L434" s="3">
        <f>Q2_Table[[#This Row],[Year Joined]]-Q2_Table[[#This Row],[Year Founded]]</f>
        <v>4</v>
      </c>
    </row>
    <row r="435" spans="1:12" x14ac:dyDescent="0.2">
      <c r="A435" t="s">
        <v>1281</v>
      </c>
      <c r="B435" s="2">
        <v>2000000000</v>
      </c>
      <c r="C435" s="1">
        <v>44131</v>
      </c>
      <c r="D435" s="3" t="str">
        <f>TEXT(Q2_Table[[#This Row],[Date Joined]],"yyyy")</f>
        <v>2020</v>
      </c>
      <c r="E435" t="s">
        <v>36</v>
      </c>
      <c r="F435" t="s">
        <v>224</v>
      </c>
      <c r="G435" t="s">
        <v>19</v>
      </c>
      <c r="H435" t="s">
        <v>20</v>
      </c>
      <c r="I435" s="3">
        <v>2016</v>
      </c>
      <c r="J435" s="7">
        <v>397000000</v>
      </c>
      <c r="K435" t="s">
        <v>1282</v>
      </c>
      <c r="L435" s="3">
        <f>Q2_Table[[#This Row],[Year Joined]]-Q2_Table[[#This Row],[Year Founded]]</f>
        <v>4</v>
      </c>
    </row>
    <row r="436" spans="1:12" x14ac:dyDescent="0.2">
      <c r="A436" t="s">
        <v>1002</v>
      </c>
      <c r="B436" s="2">
        <v>2000000000</v>
      </c>
      <c r="C436" s="1">
        <v>44599</v>
      </c>
      <c r="D436" s="3" t="str">
        <f>TEXT(Q2_Table[[#This Row],[Date Joined]],"yyyy")</f>
        <v>2022</v>
      </c>
      <c r="E436" t="s">
        <v>46</v>
      </c>
      <c r="F436" t="s">
        <v>1003</v>
      </c>
      <c r="G436" t="s">
        <v>70</v>
      </c>
      <c r="H436" t="s">
        <v>14</v>
      </c>
      <c r="I436" s="3">
        <v>2016</v>
      </c>
      <c r="J436" s="7">
        <v>435000000</v>
      </c>
      <c r="K436" t="s">
        <v>1004</v>
      </c>
      <c r="L436" s="3">
        <f>Q2_Table[[#This Row],[Year Joined]]-Q2_Table[[#This Row],[Year Founded]]</f>
        <v>6</v>
      </c>
    </row>
    <row r="437" spans="1:12" x14ac:dyDescent="0.2">
      <c r="A437" t="s">
        <v>966</v>
      </c>
      <c r="B437" s="2">
        <v>2000000000</v>
      </c>
      <c r="C437" s="1">
        <v>44201</v>
      </c>
      <c r="D437" s="3" t="str">
        <f>TEXT(Q2_Table[[#This Row],[Date Joined]],"yyyy")</f>
        <v>2021</v>
      </c>
      <c r="E437" t="s">
        <v>124</v>
      </c>
      <c r="F437" t="s">
        <v>77</v>
      </c>
      <c r="G437" t="s">
        <v>13</v>
      </c>
      <c r="H437" t="s">
        <v>14</v>
      </c>
      <c r="I437" s="3">
        <v>2018</v>
      </c>
      <c r="J437" s="7">
        <v>472000000</v>
      </c>
      <c r="K437" t="s">
        <v>967</v>
      </c>
      <c r="L437" s="3">
        <f>Q2_Table[[#This Row],[Year Joined]]-Q2_Table[[#This Row],[Year Founded]]</f>
        <v>3</v>
      </c>
    </row>
    <row r="438" spans="1:12" x14ac:dyDescent="0.2">
      <c r="A438" t="s">
        <v>917</v>
      </c>
      <c r="B438" s="2">
        <v>2000000000</v>
      </c>
      <c r="C438" s="1">
        <v>43570</v>
      </c>
      <c r="D438" s="3" t="str">
        <f>TEXT(Q2_Table[[#This Row],[Date Joined]],"yyyy")</f>
        <v>2019</v>
      </c>
      <c r="E438" t="s">
        <v>133</v>
      </c>
      <c r="F438" t="s">
        <v>77</v>
      </c>
      <c r="G438" t="s">
        <v>13</v>
      </c>
      <c r="H438" t="s">
        <v>14</v>
      </c>
      <c r="I438" s="3">
        <v>2015</v>
      </c>
      <c r="J438" s="7">
        <v>1000000000</v>
      </c>
      <c r="K438" t="s">
        <v>918</v>
      </c>
      <c r="L438" s="3">
        <f>Q2_Table[[#This Row],[Year Joined]]-Q2_Table[[#This Row],[Year Founded]]</f>
        <v>4</v>
      </c>
    </row>
    <row r="439" spans="1:12" x14ac:dyDescent="0.2">
      <c r="A439" t="s">
        <v>1358</v>
      </c>
      <c r="B439" s="2">
        <v>2000000000</v>
      </c>
      <c r="C439" s="1">
        <v>43900</v>
      </c>
      <c r="D439" s="3" t="str">
        <f>TEXT(Q2_Table[[#This Row],[Date Joined]],"yyyy")</f>
        <v>2020</v>
      </c>
      <c r="E439" t="s">
        <v>36</v>
      </c>
      <c r="F439" t="s">
        <v>319</v>
      </c>
      <c r="G439" t="s">
        <v>19</v>
      </c>
      <c r="H439" t="s">
        <v>20</v>
      </c>
      <c r="I439" s="3">
        <v>2010</v>
      </c>
      <c r="J439" s="7">
        <v>299000000</v>
      </c>
      <c r="K439" t="s">
        <v>1359</v>
      </c>
      <c r="L439" s="3">
        <f>Q2_Table[[#This Row],[Year Joined]]-Q2_Table[[#This Row],[Year Founded]]</f>
        <v>10</v>
      </c>
    </row>
    <row r="440" spans="1:12" x14ac:dyDescent="0.2">
      <c r="A440" t="s">
        <v>1102</v>
      </c>
      <c r="B440" s="2">
        <v>2000000000</v>
      </c>
      <c r="C440" s="1">
        <v>44348</v>
      </c>
      <c r="D440" s="3" t="str">
        <f>TEXT(Q2_Table[[#This Row],[Date Joined]],"yyyy")</f>
        <v>2021</v>
      </c>
      <c r="E440" t="s">
        <v>201</v>
      </c>
      <c r="F440" t="s">
        <v>1103</v>
      </c>
      <c r="G440" t="s">
        <v>19</v>
      </c>
      <c r="H440" t="s">
        <v>20</v>
      </c>
      <c r="I440" s="3">
        <v>2013</v>
      </c>
      <c r="J440" s="7">
        <v>390000000</v>
      </c>
      <c r="K440" t="s">
        <v>1104</v>
      </c>
      <c r="L440" s="3">
        <f>Q2_Table[[#This Row],[Year Joined]]-Q2_Table[[#This Row],[Year Founded]]</f>
        <v>8</v>
      </c>
    </row>
    <row r="441" spans="1:12" x14ac:dyDescent="0.2">
      <c r="A441" t="s">
        <v>1360</v>
      </c>
      <c r="B441" s="2">
        <v>2000000000</v>
      </c>
      <c r="C441" s="1">
        <v>44578</v>
      </c>
      <c r="D441" s="3" t="str">
        <f>TEXT(Q2_Table[[#This Row],[Date Joined]],"yyyy")</f>
        <v>2022</v>
      </c>
      <c r="E441" t="s">
        <v>124</v>
      </c>
      <c r="F441" t="s">
        <v>1361</v>
      </c>
      <c r="G441" t="s">
        <v>316</v>
      </c>
      <c r="H441" t="s">
        <v>33</v>
      </c>
      <c r="I441" s="3">
        <v>2015</v>
      </c>
      <c r="J441" s="7">
        <v>450000000</v>
      </c>
      <c r="K441" t="s">
        <v>1362</v>
      </c>
      <c r="L441" s="3">
        <f>Q2_Table[[#This Row],[Year Joined]]-Q2_Table[[#This Row],[Year Founded]]</f>
        <v>7</v>
      </c>
    </row>
    <row r="442" spans="1:12" x14ac:dyDescent="0.2">
      <c r="A442" t="s">
        <v>972</v>
      </c>
      <c r="B442" s="2">
        <v>2000000000</v>
      </c>
      <c r="C442" s="1">
        <v>44334</v>
      </c>
      <c r="D442" s="3" t="str">
        <f>TEXT(Q2_Table[[#This Row],[Date Joined]],"yyyy")</f>
        <v>2021</v>
      </c>
      <c r="E442" t="s">
        <v>27</v>
      </c>
      <c r="F442" t="s">
        <v>28</v>
      </c>
      <c r="G442" t="s">
        <v>19</v>
      </c>
      <c r="H442" t="s">
        <v>20</v>
      </c>
      <c r="I442" s="3">
        <v>2004</v>
      </c>
      <c r="J442" s="7">
        <v>320000000</v>
      </c>
      <c r="K442" t="s">
        <v>973</v>
      </c>
      <c r="L442" s="3">
        <f>Q2_Table[[#This Row],[Year Joined]]-Q2_Table[[#This Row],[Year Founded]]</f>
        <v>17</v>
      </c>
    </row>
    <row r="443" spans="1:12" x14ac:dyDescent="0.2">
      <c r="A443" t="s">
        <v>1105</v>
      </c>
      <c r="B443" s="2">
        <v>2000000000</v>
      </c>
      <c r="C443" s="1">
        <v>43557</v>
      </c>
      <c r="D443" s="3" t="str">
        <f>TEXT(Q2_Table[[#This Row],[Date Joined]],"yyyy")</f>
        <v>2019</v>
      </c>
      <c r="E443" t="s">
        <v>46</v>
      </c>
      <c r="F443" t="s">
        <v>160</v>
      </c>
      <c r="G443" t="s">
        <v>19</v>
      </c>
      <c r="H443" t="s">
        <v>20</v>
      </c>
      <c r="I443" s="3">
        <v>2007</v>
      </c>
      <c r="J443" s="7">
        <v>421000000</v>
      </c>
      <c r="K443" t="s">
        <v>1106</v>
      </c>
      <c r="L443" s="3">
        <f>Q2_Table[[#This Row],[Year Joined]]-Q2_Table[[#This Row],[Year Founded]]</f>
        <v>12</v>
      </c>
    </row>
    <row r="444" spans="1:12" x14ac:dyDescent="0.2">
      <c r="A444" t="s">
        <v>919</v>
      </c>
      <c r="B444" s="2">
        <v>2000000000</v>
      </c>
      <c r="C444" s="1">
        <v>44234</v>
      </c>
      <c r="D444" s="3" t="str">
        <f>TEXT(Q2_Table[[#This Row],[Date Joined]],"yyyy")</f>
        <v>2021</v>
      </c>
      <c r="E444" t="s">
        <v>68</v>
      </c>
      <c r="F444" t="s">
        <v>12</v>
      </c>
      <c r="G444" t="s">
        <v>13</v>
      </c>
      <c r="H444" t="s">
        <v>14</v>
      </c>
      <c r="I444" s="3">
        <v>2015</v>
      </c>
      <c r="J444" s="7">
        <v>390000000</v>
      </c>
      <c r="K444" t="s">
        <v>920</v>
      </c>
      <c r="L444" s="3">
        <f>Q2_Table[[#This Row],[Year Joined]]-Q2_Table[[#This Row],[Year Founded]]</f>
        <v>6</v>
      </c>
    </row>
    <row r="445" spans="1:12" x14ac:dyDescent="0.2">
      <c r="A445" t="s">
        <v>1283</v>
      </c>
      <c r="B445" s="2">
        <v>2000000000</v>
      </c>
      <c r="C445" s="1">
        <v>43868</v>
      </c>
      <c r="D445" s="3" t="str">
        <f>TEXT(Q2_Table[[#This Row],[Date Joined]],"yyyy")</f>
        <v>2020</v>
      </c>
      <c r="E445" t="s">
        <v>23</v>
      </c>
      <c r="F445" t="s">
        <v>1003</v>
      </c>
      <c r="G445" t="s">
        <v>70</v>
      </c>
      <c r="H445" t="s">
        <v>14</v>
      </c>
      <c r="I445" s="3">
        <v>2010</v>
      </c>
      <c r="J445" s="7">
        <v>441000000</v>
      </c>
      <c r="K445" t="s">
        <v>1284</v>
      </c>
      <c r="L445" s="3">
        <f>Q2_Table[[#This Row],[Year Joined]]-Q2_Table[[#This Row],[Year Founded]]</f>
        <v>10</v>
      </c>
    </row>
    <row r="446" spans="1:12" x14ac:dyDescent="0.2">
      <c r="A446" t="s">
        <v>1363</v>
      </c>
      <c r="B446" s="2">
        <v>2000000000</v>
      </c>
      <c r="C446" s="1">
        <v>43313</v>
      </c>
      <c r="D446" s="3" t="str">
        <f>TEXT(Q2_Table[[#This Row],[Date Joined]],"yyyy")</f>
        <v>2018</v>
      </c>
      <c r="E446" t="s">
        <v>124</v>
      </c>
      <c r="F446" t="s">
        <v>1364</v>
      </c>
      <c r="G446" t="s">
        <v>19</v>
      </c>
      <c r="H446" t="s">
        <v>20</v>
      </c>
      <c r="I446" s="3">
        <v>2011</v>
      </c>
      <c r="J446" s="7">
        <v>251000000</v>
      </c>
      <c r="K446" t="s">
        <v>1365</v>
      </c>
      <c r="L446" s="3">
        <f>Q2_Table[[#This Row],[Year Joined]]-Q2_Table[[#This Row],[Year Founded]]</f>
        <v>7</v>
      </c>
    </row>
    <row r="447" spans="1:12" x14ac:dyDescent="0.2">
      <c r="A447" t="s">
        <v>1285</v>
      </c>
      <c r="B447" s="2">
        <v>2000000000</v>
      </c>
      <c r="C447" s="1">
        <v>44368</v>
      </c>
      <c r="D447" s="3" t="str">
        <f>TEXT(Q2_Table[[#This Row],[Date Joined]],"yyyy")</f>
        <v>2021</v>
      </c>
      <c r="E447" t="s">
        <v>46</v>
      </c>
      <c r="F447" t="s">
        <v>208</v>
      </c>
      <c r="G447" t="s">
        <v>149</v>
      </c>
      <c r="H447" t="s">
        <v>33</v>
      </c>
      <c r="I447" s="3">
        <v>2016</v>
      </c>
      <c r="J447" s="7">
        <v>593000000</v>
      </c>
      <c r="K447" t="s">
        <v>1286</v>
      </c>
      <c r="L447" s="3">
        <f>Q2_Table[[#This Row],[Year Joined]]-Q2_Table[[#This Row],[Year Founded]]</f>
        <v>5</v>
      </c>
    </row>
    <row r="448" spans="1:12" x14ac:dyDescent="0.2">
      <c r="A448" t="s">
        <v>1248</v>
      </c>
      <c r="B448" s="2">
        <v>2000000000</v>
      </c>
      <c r="C448" s="1">
        <v>44412</v>
      </c>
      <c r="D448" s="3" t="str">
        <f>TEXT(Q2_Table[[#This Row],[Date Joined]],"yyyy")</f>
        <v>2021</v>
      </c>
      <c r="E448" t="s">
        <v>36</v>
      </c>
      <c r="F448" t="s">
        <v>424</v>
      </c>
      <c r="G448" t="s">
        <v>19</v>
      </c>
      <c r="H448" t="s">
        <v>20</v>
      </c>
      <c r="I448" s="3">
        <v>2014</v>
      </c>
      <c r="J448" s="7">
        <v>172000000</v>
      </c>
      <c r="K448" t="s">
        <v>1249</v>
      </c>
      <c r="L448" s="3">
        <f>Q2_Table[[#This Row],[Year Joined]]-Q2_Table[[#This Row],[Year Founded]]</f>
        <v>7</v>
      </c>
    </row>
    <row r="449" spans="1:12" x14ac:dyDescent="0.2">
      <c r="A449" t="s">
        <v>1236</v>
      </c>
      <c r="B449" s="2">
        <v>2000000000</v>
      </c>
      <c r="C449" s="1">
        <v>44607</v>
      </c>
      <c r="D449" s="3" t="str">
        <f>TEXT(Q2_Table[[#This Row],[Date Joined]],"yyyy")</f>
        <v>2022</v>
      </c>
      <c r="E449" t="s">
        <v>46</v>
      </c>
      <c r="F449" t="s">
        <v>12</v>
      </c>
      <c r="G449" t="s">
        <v>13</v>
      </c>
      <c r="H449" t="s">
        <v>14</v>
      </c>
      <c r="I449" s="3">
        <v>2006</v>
      </c>
      <c r="J449" s="7">
        <v>710000000</v>
      </c>
      <c r="K449" t="s">
        <v>1237</v>
      </c>
      <c r="L449" s="3">
        <f>Q2_Table[[#This Row],[Year Joined]]-Q2_Table[[#This Row],[Year Founded]]</f>
        <v>16</v>
      </c>
    </row>
    <row r="450" spans="1:12" x14ac:dyDescent="0.2">
      <c r="A450" t="s">
        <v>1005</v>
      </c>
      <c r="B450" s="2">
        <v>2000000000</v>
      </c>
      <c r="C450" s="1">
        <v>42514</v>
      </c>
      <c r="D450" s="3" t="str">
        <f>TEXT(Q2_Table[[#This Row],[Date Joined]],"yyyy")</f>
        <v>2016</v>
      </c>
      <c r="E450" t="s">
        <v>133</v>
      </c>
      <c r="F450" t="s">
        <v>42</v>
      </c>
      <c r="G450" t="s">
        <v>43</v>
      </c>
      <c r="H450" t="s">
        <v>33</v>
      </c>
      <c r="I450" s="3">
        <v>2010</v>
      </c>
      <c r="J450" s="7">
        <v>828000000</v>
      </c>
      <c r="K450" t="s">
        <v>1006</v>
      </c>
      <c r="L450" s="3">
        <f>Q2_Table[[#This Row],[Year Joined]]-Q2_Table[[#This Row],[Year Founded]]</f>
        <v>6</v>
      </c>
    </row>
    <row r="451" spans="1:12" x14ac:dyDescent="0.2">
      <c r="A451" t="s">
        <v>1141</v>
      </c>
      <c r="B451" s="2">
        <v>2000000000</v>
      </c>
      <c r="C451" s="1">
        <v>43543</v>
      </c>
      <c r="D451" s="3" t="str">
        <f>TEXT(Q2_Table[[#This Row],[Date Joined]],"yyyy")</f>
        <v>2019</v>
      </c>
      <c r="E451" t="s">
        <v>49</v>
      </c>
      <c r="F451" t="s">
        <v>101</v>
      </c>
      <c r="G451" t="s">
        <v>19</v>
      </c>
      <c r="H451" t="s">
        <v>20</v>
      </c>
      <c r="I451" s="3">
        <v>2014</v>
      </c>
      <c r="J451" s="7">
        <v>266000000</v>
      </c>
      <c r="K451" t="s">
        <v>1142</v>
      </c>
      <c r="L451" s="3">
        <f>Q2_Table[[#This Row],[Year Joined]]-Q2_Table[[#This Row],[Year Founded]]</f>
        <v>5</v>
      </c>
    </row>
    <row r="452" spans="1:12" x14ac:dyDescent="0.2">
      <c r="A452" t="s">
        <v>1287</v>
      </c>
      <c r="B452" s="2">
        <v>2000000000</v>
      </c>
      <c r="C452" s="1">
        <v>44600</v>
      </c>
      <c r="D452" s="3" t="str">
        <f>TEXT(Q2_Table[[#This Row],[Date Joined]],"yyyy")</f>
        <v>2022</v>
      </c>
      <c r="E452" t="s">
        <v>27</v>
      </c>
      <c r="F452" t="s">
        <v>42</v>
      </c>
      <c r="G452" t="s">
        <v>43</v>
      </c>
      <c r="H452" t="s">
        <v>33</v>
      </c>
      <c r="I452" s="3">
        <v>2011</v>
      </c>
      <c r="J452" s="7">
        <v>529000000</v>
      </c>
      <c r="K452" t="s">
        <v>1288</v>
      </c>
      <c r="L452" s="3">
        <f>Q2_Table[[#This Row],[Year Joined]]-Q2_Table[[#This Row],[Year Founded]]</f>
        <v>11</v>
      </c>
    </row>
    <row r="453" spans="1:12" x14ac:dyDescent="0.2">
      <c r="A453" t="s">
        <v>1174</v>
      </c>
      <c r="B453" s="2">
        <v>2000000000</v>
      </c>
      <c r="C453" s="1">
        <v>44138</v>
      </c>
      <c r="D453" s="3" t="str">
        <f>TEXT(Q2_Table[[#This Row],[Date Joined]],"yyyy")</f>
        <v>2020</v>
      </c>
      <c r="E453" t="s">
        <v>46</v>
      </c>
      <c r="F453" t="s">
        <v>42</v>
      </c>
      <c r="G453" t="s">
        <v>43</v>
      </c>
      <c r="H453" t="s">
        <v>33</v>
      </c>
      <c r="I453" s="3">
        <v>2012</v>
      </c>
      <c r="J453" s="7">
        <v>311000000</v>
      </c>
      <c r="K453" t="s">
        <v>1175</v>
      </c>
      <c r="L453" s="3">
        <f>Q2_Table[[#This Row],[Year Joined]]-Q2_Table[[#This Row],[Year Founded]]</f>
        <v>8</v>
      </c>
    </row>
    <row r="454" spans="1:12" x14ac:dyDescent="0.2">
      <c r="A454" t="s">
        <v>1201</v>
      </c>
      <c r="B454" s="2">
        <v>2000000000</v>
      </c>
      <c r="C454" s="1">
        <v>44098</v>
      </c>
      <c r="D454" s="3" t="str">
        <f>TEXT(Q2_Table[[#This Row],[Date Joined]],"yyyy")</f>
        <v>2020</v>
      </c>
      <c r="E454" t="s">
        <v>27</v>
      </c>
      <c r="F454" t="s">
        <v>424</v>
      </c>
      <c r="G454" t="s">
        <v>19</v>
      </c>
      <c r="H454" t="s">
        <v>20</v>
      </c>
      <c r="I454" s="3">
        <v>2014</v>
      </c>
      <c r="J454" s="7">
        <v>557000000</v>
      </c>
      <c r="K454" t="s">
        <v>1202</v>
      </c>
      <c r="L454" s="3">
        <f>Q2_Table[[#This Row],[Year Joined]]-Q2_Table[[#This Row],[Year Founded]]</f>
        <v>6</v>
      </c>
    </row>
    <row r="455" spans="1:12" x14ac:dyDescent="0.2">
      <c r="A455" t="s">
        <v>1366</v>
      </c>
      <c r="B455" s="2">
        <v>2000000000</v>
      </c>
      <c r="C455" s="1">
        <v>44272</v>
      </c>
      <c r="D455" s="3" t="str">
        <f>TEXT(Q2_Table[[#This Row],[Date Joined]],"yyyy")</f>
        <v>2021</v>
      </c>
      <c r="E455" t="s">
        <v>49</v>
      </c>
      <c r="F455" t="s">
        <v>77</v>
      </c>
      <c r="G455" t="s">
        <v>13</v>
      </c>
      <c r="H455" t="s">
        <v>14</v>
      </c>
      <c r="I455" s="3">
        <v>2017</v>
      </c>
      <c r="J455" s="7">
        <v>523000000</v>
      </c>
      <c r="K455" t="s">
        <v>1367</v>
      </c>
      <c r="L455" s="3">
        <f>Q2_Table[[#This Row],[Year Joined]]-Q2_Table[[#This Row],[Year Founded]]</f>
        <v>4</v>
      </c>
    </row>
    <row r="456" spans="1:12" x14ac:dyDescent="0.2">
      <c r="A456" t="s">
        <v>1238</v>
      </c>
      <c r="B456" s="2">
        <v>2000000000</v>
      </c>
      <c r="C456" s="1">
        <v>43628</v>
      </c>
      <c r="D456" s="3" t="str">
        <f>TEXT(Q2_Table[[#This Row],[Date Joined]],"yyyy")</f>
        <v>2019</v>
      </c>
      <c r="E456" t="s">
        <v>36</v>
      </c>
      <c r="F456" t="s">
        <v>101</v>
      </c>
      <c r="G456" t="s">
        <v>19</v>
      </c>
      <c r="H456" t="s">
        <v>20</v>
      </c>
      <c r="I456" s="3">
        <v>2012</v>
      </c>
      <c r="J456" s="7">
        <v>525000000</v>
      </c>
      <c r="K456" t="s">
        <v>1239</v>
      </c>
      <c r="L456" s="3">
        <f>Q2_Table[[#This Row],[Year Joined]]-Q2_Table[[#This Row],[Year Founded]]</f>
        <v>7</v>
      </c>
    </row>
    <row r="457" spans="1:12" x14ac:dyDescent="0.2">
      <c r="A457" t="s">
        <v>1176</v>
      </c>
      <c r="B457" s="2">
        <v>2000000000</v>
      </c>
      <c r="C457" s="1">
        <v>44507</v>
      </c>
      <c r="D457" s="3" t="str">
        <f>TEXT(Q2_Table[[#This Row],[Date Joined]],"yyyy")</f>
        <v>2021</v>
      </c>
      <c r="E457" t="s">
        <v>11</v>
      </c>
      <c r="F457" t="s">
        <v>198</v>
      </c>
      <c r="G457" t="s">
        <v>19</v>
      </c>
      <c r="H457" t="s">
        <v>20</v>
      </c>
      <c r="I457" s="3">
        <v>2011</v>
      </c>
      <c r="J457" s="7">
        <v>251000000</v>
      </c>
      <c r="K457" t="s">
        <v>1177</v>
      </c>
      <c r="L457" s="3">
        <f>Q2_Table[[#This Row],[Year Joined]]-Q2_Table[[#This Row],[Year Founded]]</f>
        <v>10</v>
      </c>
    </row>
    <row r="458" spans="1:12" x14ac:dyDescent="0.2">
      <c r="A458" t="s">
        <v>1178</v>
      </c>
      <c r="B458" s="2">
        <v>2000000000</v>
      </c>
      <c r="C458" s="1">
        <v>44210</v>
      </c>
      <c r="D458" s="3" t="str">
        <f>TEXT(Q2_Table[[#This Row],[Date Joined]],"yyyy")</f>
        <v>2021</v>
      </c>
      <c r="E458" t="s">
        <v>11</v>
      </c>
      <c r="F458" t="s">
        <v>28</v>
      </c>
      <c r="G458" t="s">
        <v>19</v>
      </c>
      <c r="H458" t="s">
        <v>20</v>
      </c>
      <c r="I458" s="3">
        <v>2016</v>
      </c>
      <c r="J458" s="7">
        <v>195000000</v>
      </c>
      <c r="K458" t="s">
        <v>1179</v>
      </c>
      <c r="L458" s="3">
        <f>Q2_Table[[#This Row],[Year Joined]]-Q2_Table[[#This Row],[Year Founded]]</f>
        <v>5</v>
      </c>
    </row>
    <row r="459" spans="1:12" x14ac:dyDescent="0.2">
      <c r="A459" t="s">
        <v>1180</v>
      </c>
      <c r="B459" s="2">
        <v>2000000000</v>
      </c>
      <c r="C459" s="1">
        <v>43147</v>
      </c>
      <c r="D459" s="3" t="str">
        <f>TEXT(Q2_Table[[#This Row],[Date Joined]],"yyyy")</f>
        <v>2018</v>
      </c>
      <c r="E459" t="s">
        <v>49</v>
      </c>
      <c r="F459" t="s">
        <v>101</v>
      </c>
      <c r="G459" t="s">
        <v>19</v>
      </c>
      <c r="H459" t="s">
        <v>20</v>
      </c>
      <c r="I459" s="3">
        <v>2013</v>
      </c>
      <c r="J459" s="7">
        <v>792000000</v>
      </c>
      <c r="K459" t="s">
        <v>1181</v>
      </c>
      <c r="L459" s="3">
        <f>Q2_Table[[#This Row],[Year Joined]]-Q2_Table[[#This Row],[Year Founded]]</f>
        <v>5</v>
      </c>
    </row>
    <row r="460" spans="1:12" x14ac:dyDescent="0.2">
      <c r="A460" t="s">
        <v>970</v>
      </c>
      <c r="B460" s="2">
        <v>2000000000</v>
      </c>
      <c r="C460" s="1">
        <v>43073</v>
      </c>
      <c r="D460" s="3" t="str">
        <f>TEXT(Q2_Table[[#This Row],[Date Joined]],"yyyy")</f>
        <v>2017</v>
      </c>
      <c r="E460" t="s">
        <v>97</v>
      </c>
      <c r="F460" t="s">
        <v>257</v>
      </c>
      <c r="G460" t="s">
        <v>19</v>
      </c>
      <c r="H460" t="s">
        <v>20</v>
      </c>
      <c r="I460" s="3">
        <v>2007</v>
      </c>
      <c r="J460" s="7">
        <v>568000000</v>
      </c>
      <c r="K460" t="s">
        <v>971</v>
      </c>
      <c r="L460" s="3">
        <f>Q2_Table[[#This Row],[Year Joined]]-Q2_Table[[#This Row],[Year Founded]]</f>
        <v>10</v>
      </c>
    </row>
    <row r="461" spans="1:12" x14ac:dyDescent="0.2">
      <c r="A461" t="s">
        <v>921</v>
      </c>
      <c r="B461" s="2">
        <v>2000000000</v>
      </c>
      <c r="C461" s="1">
        <v>44044</v>
      </c>
      <c r="D461" s="3" t="str">
        <f>TEXT(Q2_Table[[#This Row],[Date Joined]],"yyyy")</f>
        <v>2020</v>
      </c>
      <c r="E461" t="s">
        <v>11</v>
      </c>
      <c r="F461" t="s">
        <v>77</v>
      </c>
      <c r="G461" t="s">
        <v>13</v>
      </c>
      <c r="H461" t="s">
        <v>14</v>
      </c>
      <c r="I461" s="3">
        <v>2013</v>
      </c>
      <c r="J461" s="7">
        <v>717000000</v>
      </c>
      <c r="K461" t="s">
        <v>922</v>
      </c>
      <c r="L461" s="3">
        <f>Q2_Table[[#This Row],[Year Joined]]-Q2_Table[[#This Row],[Year Founded]]</f>
        <v>7</v>
      </c>
    </row>
    <row r="462" spans="1:12" x14ac:dyDescent="0.2">
      <c r="A462" t="s">
        <v>941</v>
      </c>
      <c r="B462" s="2">
        <v>2000000000</v>
      </c>
      <c r="C462" s="1">
        <v>43647</v>
      </c>
      <c r="D462" s="3" t="str">
        <f>TEXT(Q2_Table[[#This Row],[Date Joined]],"yyyy")</f>
        <v>2019</v>
      </c>
      <c r="E462" t="s">
        <v>17</v>
      </c>
      <c r="F462" t="s">
        <v>24</v>
      </c>
      <c r="G462" t="s">
        <v>13</v>
      </c>
      <c r="H462" t="s">
        <v>14</v>
      </c>
      <c r="I462" s="3">
        <v>2012</v>
      </c>
      <c r="J462" s="7">
        <v>594000000</v>
      </c>
      <c r="K462" t="s">
        <v>942</v>
      </c>
      <c r="L462" s="3">
        <f>Q2_Table[[#This Row],[Year Joined]]-Q2_Table[[#This Row],[Year Founded]]</f>
        <v>7</v>
      </c>
    </row>
    <row r="463" spans="1:12" x14ac:dyDescent="0.2">
      <c r="A463" t="s">
        <v>1143</v>
      </c>
      <c r="B463" s="2">
        <v>2000000000</v>
      </c>
      <c r="C463" s="1">
        <v>44481</v>
      </c>
      <c r="D463" s="3" t="str">
        <f>TEXT(Q2_Table[[#This Row],[Date Joined]],"yyyy")</f>
        <v>2021</v>
      </c>
      <c r="E463" t="s">
        <v>36</v>
      </c>
      <c r="F463" t="s">
        <v>356</v>
      </c>
      <c r="G463" t="s">
        <v>357</v>
      </c>
      <c r="H463" t="s">
        <v>14</v>
      </c>
      <c r="I463" s="3">
        <v>2015</v>
      </c>
      <c r="J463" s="7">
        <v>274000000</v>
      </c>
      <c r="K463" t="s">
        <v>1144</v>
      </c>
      <c r="L463" s="3">
        <f>Q2_Table[[#This Row],[Year Joined]]-Q2_Table[[#This Row],[Year Founded]]</f>
        <v>6</v>
      </c>
    </row>
    <row r="464" spans="1:12" x14ac:dyDescent="0.2">
      <c r="A464" t="s">
        <v>1368</v>
      </c>
      <c r="B464" s="2">
        <v>2000000000</v>
      </c>
      <c r="C464" s="1">
        <v>44307</v>
      </c>
      <c r="D464" s="3" t="str">
        <f>TEXT(Q2_Table[[#This Row],[Date Joined]],"yyyy")</f>
        <v>2021</v>
      </c>
      <c r="E464" t="s">
        <v>11</v>
      </c>
      <c r="F464" t="s">
        <v>28</v>
      </c>
      <c r="G464" t="s">
        <v>19</v>
      </c>
      <c r="H464" t="s">
        <v>20</v>
      </c>
      <c r="I464" s="3">
        <v>2013</v>
      </c>
      <c r="J464" s="7">
        <v>121000000</v>
      </c>
      <c r="K464" t="s">
        <v>1369</v>
      </c>
      <c r="L464" s="3">
        <f>Q2_Table[[#This Row],[Year Joined]]-Q2_Table[[#This Row],[Year Founded]]</f>
        <v>8</v>
      </c>
    </row>
    <row r="465" spans="1:12" x14ac:dyDescent="0.2">
      <c r="A465" t="s">
        <v>1107</v>
      </c>
      <c r="B465" s="2">
        <v>2000000000</v>
      </c>
      <c r="C465" s="1">
        <v>44441</v>
      </c>
      <c r="D465" s="3" t="str">
        <f>TEXT(Q2_Table[[#This Row],[Date Joined]],"yyyy")</f>
        <v>2021</v>
      </c>
      <c r="E465" t="s">
        <v>27</v>
      </c>
      <c r="F465" t="s">
        <v>28</v>
      </c>
      <c r="G465" t="s">
        <v>19</v>
      </c>
      <c r="H465" t="s">
        <v>20</v>
      </c>
      <c r="I465" s="3">
        <v>2012</v>
      </c>
      <c r="J465" s="7">
        <v>219000000</v>
      </c>
      <c r="K465" t="s">
        <v>1108</v>
      </c>
      <c r="L465" s="3">
        <f>Q2_Table[[#This Row],[Year Joined]]-Q2_Table[[#This Row],[Year Founded]]</f>
        <v>9</v>
      </c>
    </row>
    <row r="466" spans="1:12" x14ac:dyDescent="0.2">
      <c r="A466" t="s">
        <v>1109</v>
      </c>
      <c r="B466" s="2">
        <v>2000000000</v>
      </c>
      <c r="C466" s="1">
        <v>44320</v>
      </c>
      <c r="D466" s="3" t="str">
        <f>TEXT(Q2_Table[[#This Row],[Date Joined]],"yyyy")</f>
        <v>2021</v>
      </c>
      <c r="E466" t="s">
        <v>36</v>
      </c>
      <c r="F466" t="s">
        <v>28</v>
      </c>
      <c r="G466" t="s">
        <v>19</v>
      </c>
      <c r="H466" t="s">
        <v>20</v>
      </c>
      <c r="I466" s="3">
        <v>2013</v>
      </c>
      <c r="J466" s="7">
        <v>498000000</v>
      </c>
      <c r="K466" t="s">
        <v>1110</v>
      </c>
      <c r="L466" s="3">
        <f>Q2_Table[[#This Row],[Year Joined]]-Q2_Table[[#This Row],[Year Founded]]</f>
        <v>8</v>
      </c>
    </row>
    <row r="467" spans="1:12" x14ac:dyDescent="0.2">
      <c r="A467" t="s">
        <v>1260</v>
      </c>
      <c r="B467" s="2">
        <v>2000000000</v>
      </c>
      <c r="C467" s="1">
        <v>43746</v>
      </c>
      <c r="D467" s="3" t="str">
        <f>TEXT(Q2_Table[[#This Row],[Date Joined]],"yyyy")</f>
        <v>2019</v>
      </c>
      <c r="E467" t="s">
        <v>213</v>
      </c>
      <c r="F467" t="s">
        <v>77</v>
      </c>
      <c r="G467" t="s">
        <v>13</v>
      </c>
      <c r="H467" t="s">
        <v>14</v>
      </c>
      <c r="I467" s="3">
        <v>2005</v>
      </c>
      <c r="J467" s="7">
        <v>298000000</v>
      </c>
      <c r="K467" t="s">
        <v>1261</v>
      </c>
      <c r="L467" s="3">
        <f>Q2_Table[[#This Row],[Year Joined]]-Q2_Table[[#This Row],[Year Founded]]</f>
        <v>14</v>
      </c>
    </row>
    <row r="468" spans="1:12" x14ac:dyDescent="0.2">
      <c r="A468" t="s">
        <v>1370</v>
      </c>
      <c r="B468" s="2">
        <v>2000000000</v>
      </c>
      <c r="C468" s="1">
        <v>42618</v>
      </c>
      <c r="D468" s="3" t="str">
        <f>TEXT(Q2_Table[[#This Row],[Date Joined]],"yyyy")</f>
        <v>2016</v>
      </c>
      <c r="E468" t="s">
        <v>23</v>
      </c>
      <c r="F468" t="s">
        <v>12</v>
      </c>
      <c r="G468" t="s">
        <v>13</v>
      </c>
      <c r="H468" t="s">
        <v>14</v>
      </c>
      <c r="I468" s="3">
        <v>2013</v>
      </c>
      <c r="J468" s="7">
        <v>517000000</v>
      </c>
      <c r="K468" t="s">
        <v>1371</v>
      </c>
      <c r="L468" s="3">
        <f>Q2_Table[[#This Row],[Year Joined]]-Q2_Table[[#This Row],[Year Founded]]</f>
        <v>3</v>
      </c>
    </row>
    <row r="469" spans="1:12" x14ac:dyDescent="0.2">
      <c r="A469" t="s">
        <v>1007</v>
      </c>
      <c r="B469" s="2">
        <v>2000000000</v>
      </c>
      <c r="C469" s="1">
        <v>44274</v>
      </c>
      <c r="D469" s="3" t="str">
        <f>TEXT(Q2_Table[[#This Row],[Date Joined]],"yyyy")</f>
        <v>2021</v>
      </c>
      <c r="E469" t="s">
        <v>201</v>
      </c>
      <c r="F469" t="s">
        <v>696</v>
      </c>
      <c r="G469" t="s">
        <v>19</v>
      </c>
      <c r="H469" t="s">
        <v>20</v>
      </c>
      <c r="I469" s="3">
        <v>2010</v>
      </c>
      <c r="J469" s="7">
        <v>142000000</v>
      </c>
      <c r="K469" t="s">
        <v>1008</v>
      </c>
      <c r="L469" s="3">
        <f>Q2_Table[[#This Row],[Year Joined]]-Q2_Table[[#This Row],[Year Founded]]</f>
        <v>11</v>
      </c>
    </row>
    <row r="470" spans="1:12" x14ac:dyDescent="0.2">
      <c r="A470" t="s">
        <v>923</v>
      </c>
      <c r="B470" s="2">
        <v>2000000000</v>
      </c>
      <c r="C470" s="1">
        <v>44571</v>
      </c>
      <c r="D470" s="3" t="str">
        <f>TEXT(Q2_Table[[#This Row],[Date Joined]],"yyyy")</f>
        <v>2022</v>
      </c>
      <c r="E470" t="s">
        <v>23</v>
      </c>
      <c r="F470" t="s">
        <v>101</v>
      </c>
      <c r="G470" t="s">
        <v>19</v>
      </c>
      <c r="H470" t="s">
        <v>20</v>
      </c>
      <c r="I470" s="3">
        <v>2018</v>
      </c>
      <c r="J470" s="7">
        <v>29000000</v>
      </c>
      <c r="K470" t="s">
        <v>924</v>
      </c>
      <c r="L470" s="3">
        <f>Q2_Table[[#This Row],[Year Joined]]-Q2_Table[[#This Row],[Year Founded]]</f>
        <v>4</v>
      </c>
    </row>
    <row r="471" spans="1:12" x14ac:dyDescent="0.2">
      <c r="A471" t="s">
        <v>925</v>
      </c>
      <c r="B471" s="2">
        <v>2000000000</v>
      </c>
      <c r="C471" s="1">
        <v>44256</v>
      </c>
      <c r="D471" s="3" t="str">
        <f>TEXT(Q2_Table[[#This Row],[Date Joined]],"yyyy")</f>
        <v>2021</v>
      </c>
      <c r="E471" t="s">
        <v>124</v>
      </c>
      <c r="F471" t="s">
        <v>77</v>
      </c>
      <c r="G471" t="s">
        <v>13</v>
      </c>
      <c r="H471" t="s">
        <v>14</v>
      </c>
      <c r="I471" s="3">
        <v>2015</v>
      </c>
      <c r="J471" s="7">
        <v>186000000</v>
      </c>
      <c r="K471" t="s">
        <v>926</v>
      </c>
      <c r="L471" s="3">
        <f>Q2_Table[[#This Row],[Year Joined]]-Q2_Table[[#This Row],[Year Founded]]</f>
        <v>6</v>
      </c>
    </row>
    <row r="472" spans="1:12" x14ac:dyDescent="0.2">
      <c r="A472" t="s">
        <v>1009</v>
      </c>
      <c r="B472" s="2">
        <v>2000000000</v>
      </c>
      <c r="C472" s="1">
        <v>44390</v>
      </c>
      <c r="D472" s="3" t="str">
        <f>TEXT(Q2_Table[[#This Row],[Date Joined]],"yyyy")</f>
        <v>2021</v>
      </c>
      <c r="E472" t="s">
        <v>36</v>
      </c>
      <c r="F472" t="s">
        <v>1010</v>
      </c>
      <c r="G472" t="s">
        <v>19</v>
      </c>
      <c r="H472" t="s">
        <v>20</v>
      </c>
      <c r="I472" s="3">
        <v>2008</v>
      </c>
      <c r="J472" s="7">
        <v>261000000</v>
      </c>
      <c r="K472" t="s">
        <v>1011</v>
      </c>
      <c r="L472" s="3">
        <f>Q2_Table[[#This Row],[Year Joined]]-Q2_Table[[#This Row],[Year Founded]]</f>
        <v>13</v>
      </c>
    </row>
    <row r="473" spans="1:12" x14ac:dyDescent="0.2">
      <c r="A473" t="s">
        <v>948</v>
      </c>
      <c r="B473" s="2">
        <v>2000000000</v>
      </c>
      <c r="C473" s="1">
        <v>42866</v>
      </c>
      <c r="D473" s="3" t="str">
        <f>TEXT(Q2_Table[[#This Row],[Date Joined]],"yyyy")</f>
        <v>2017</v>
      </c>
      <c r="E473" t="s">
        <v>17</v>
      </c>
      <c r="F473" t="s">
        <v>42</v>
      </c>
      <c r="G473" t="s">
        <v>43</v>
      </c>
      <c r="H473" t="s">
        <v>33</v>
      </c>
      <c r="I473" s="3">
        <v>2012</v>
      </c>
      <c r="J473" s="7">
        <v>754000000</v>
      </c>
      <c r="K473" t="s">
        <v>949</v>
      </c>
      <c r="L473" s="3">
        <f>Q2_Table[[#This Row],[Year Joined]]-Q2_Table[[#This Row],[Year Founded]]</f>
        <v>5</v>
      </c>
    </row>
    <row r="474" spans="1:12" x14ac:dyDescent="0.2">
      <c r="A474" t="s">
        <v>1111</v>
      </c>
      <c r="B474" s="2">
        <v>2000000000</v>
      </c>
      <c r="C474" s="1">
        <v>42123</v>
      </c>
      <c r="D474" s="3" t="str">
        <f>TEXT(Q2_Table[[#This Row],[Date Joined]],"yyyy")</f>
        <v>2015</v>
      </c>
      <c r="E474" t="s">
        <v>124</v>
      </c>
      <c r="F474" t="s">
        <v>98</v>
      </c>
      <c r="G474" t="s">
        <v>19</v>
      </c>
      <c r="H474" t="s">
        <v>20</v>
      </c>
      <c r="I474" s="3">
        <v>2011</v>
      </c>
      <c r="J474" s="7">
        <v>325000000</v>
      </c>
      <c r="K474" t="s">
        <v>1112</v>
      </c>
      <c r="L474" s="3">
        <f>Q2_Table[[#This Row],[Year Joined]]-Q2_Table[[#This Row],[Year Founded]]</f>
        <v>4</v>
      </c>
    </row>
    <row r="475" spans="1:12" x14ac:dyDescent="0.2">
      <c r="A475" t="s">
        <v>950</v>
      </c>
      <c r="B475" s="2">
        <v>2000000000</v>
      </c>
      <c r="C475" s="1">
        <v>41975</v>
      </c>
      <c r="D475" s="3" t="str">
        <f>TEXT(Q2_Table[[#This Row],[Date Joined]],"yyyy")</f>
        <v>2014</v>
      </c>
      <c r="E475" t="s">
        <v>213</v>
      </c>
      <c r="F475" t="s">
        <v>69</v>
      </c>
      <c r="G475" t="s">
        <v>70</v>
      </c>
      <c r="H475" t="s">
        <v>14</v>
      </c>
      <c r="I475" s="3">
        <v>2007</v>
      </c>
      <c r="J475" s="7">
        <v>221000000</v>
      </c>
      <c r="K475" t="s">
        <v>951</v>
      </c>
      <c r="L475" s="3">
        <f>Q2_Table[[#This Row],[Year Joined]]-Q2_Table[[#This Row],[Year Founded]]</f>
        <v>7</v>
      </c>
    </row>
    <row r="476" spans="1:12" x14ac:dyDescent="0.2">
      <c r="A476" t="s">
        <v>1289</v>
      </c>
      <c r="B476" s="2">
        <v>2000000000</v>
      </c>
      <c r="C476" s="1">
        <v>43040</v>
      </c>
      <c r="D476" s="3" t="str">
        <f>TEXT(Q2_Table[[#This Row],[Date Joined]],"yyyy")</f>
        <v>2017</v>
      </c>
      <c r="E476" t="s">
        <v>36</v>
      </c>
      <c r="F476" t="s">
        <v>101</v>
      </c>
      <c r="G476" t="s">
        <v>19</v>
      </c>
      <c r="H476" t="s">
        <v>20</v>
      </c>
      <c r="I476" s="3">
        <v>2011</v>
      </c>
      <c r="J476" s="7">
        <v>349000000</v>
      </c>
      <c r="K476" t="s">
        <v>1290</v>
      </c>
      <c r="L476" s="3">
        <f>Q2_Table[[#This Row],[Year Joined]]-Q2_Table[[#This Row],[Year Founded]]</f>
        <v>6</v>
      </c>
    </row>
    <row r="477" spans="1:12" x14ac:dyDescent="0.2">
      <c r="A477" t="s">
        <v>1372</v>
      </c>
      <c r="B477" s="2">
        <v>2000000000</v>
      </c>
      <c r="C477" s="1">
        <v>44182</v>
      </c>
      <c r="D477" s="3" t="str">
        <f>TEXT(Q2_Table[[#This Row],[Date Joined]],"yyyy")</f>
        <v>2020</v>
      </c>
      <c r="E477" t="s">
        <v>46</v>
      </c>
      <c r="F477" t="s">
        <v>749</v>
      </c>
      <c r="G477" t="s">
        <v>19</v>
      </c>
      <c r="H477" t="s">
        <v>20</v>
      </c>
      <c r="I477" s="3">
        <v>2001</v>
      </c>
      <c r="J477" s="7" t="s">
        <v>570</v>
      </c>
      <c r="K477" t="s">
        <v>1373</v>
      </c>
      <c r="L477" s="3">
        <f>Q2_Table[[#This Row],[Year Joined]]-Q2_Table[[#This Row],[Year Founded]]</f>
        <v>19</v>
      </c>
    </row>
    <row r="478" spans="1:12" x14ac:dyDescent="0.2">
      <c r="A478" t="s">
        <v>1374</v>
      </c>
      <c r="B478" s="2">
        <v>2000000000</v>
      </c>
      <c r="C478" s="1">
        <v>44362</v>
      </c>
      <c r="D478" s="3" t="str">
        <f>TEXT(Q2_Table[[#This Row],[Date Joined]],"yyyy")</f>
        <v>2021</v>
      </c>
      <c r="E478" t="s">
        <v>36</v>
      </c>
      <c r="F478" t="s">
        <v>28</v>
      </c>
      <c r="G478" t="s">
        <v>19</v>
      </c>
      <c r="H478" t="s">
        <v>20</v>
      </c>
      <c r="I478" s="3">
        <v>2013</v>
      </c>
      <c r="J478" s="7">
        <v>342000000</v>
      </c>
      <c r="K478" t="s">
        <v>1375</v>
      </c>
      <c r="L478" s="3">
        <f>Q2_Table[[#This Row],[Year Joined]]-Q2_Table[[#This Row],[Year Founded]]</f>
        <v>8</v>
      </c>
    </row>
    <row r="479" spans="1:12" x14ac:dyDescent="0.2">
      <c r="A479" t="s">
        <v>1291</v>
      </c>
      <c r="B479" s="2">
        <v>2000000000</v>
      </c>
      <c r="C479" s="1">
        <v>44634</v>
      </c>
      <c r="D479" s="3" t="str">
        <f>TEXT(Q2_Table[[#This Row],[Date Joined]],"yyyy")</f>
        <v>2022</v>
      </c>
      <c r="E479" t="s">
        <v>27</v>
      </c>
      <c r="F479" t="s">
        <v>1292</v>
      </c>
      <c r="G479" t="s">
        <v>19</v>
      </c>
      <c r="H479" t="s">
        <v>20</v>
      </c>
      <c r="I479" s="3">
        <v>2019</v>
      </c>
      <c r="J479" s="7">
        <v>268000000</v>
      </c>
      <c r="K479" t="s">
        <v>1293</v>
      </c>
      <c r="L479" s="3">
        <f>Q2_Table[[#This Row],[Year Joined]]-Q2_Table[[#This Row],[Year Founded]]</f>
        <v>3</v>
      </c>
    </row>
    <row r="480" spans="1:12" x14ac:dyDescent="0.2">
      <c r="A480" t="s">
        <v>1145</v>
      </c>
      <c r="B480" s="2">
        <v>2000000000</v>
      </c>
      <c r="C480" s="1">
        <v>44531</v>
      </c>
      <c r="D480" s="3" t="str">
        <f>TEXT(Q2_Table[[#This Row],[Date Joined]],"yyyy")</f>
        <v>2021</v>
      </c>
      <c r="E480" t="s">
        <v>36</v>
      </c>
      <c r="F480" t="s">
        <v>1146</v>
      </c>
      <c r="G480" t="s">
        <v>1147</v>
      </c>
      <c r="H480" t="s">
        <v>33</v>
      </c>
      <c r="I480" s="3">
        <v>2009</v>
      </c>
      <c r="J480" s="7">
        <v>902000000</v>
      </c>
      <c r="K480" t="s">
        <v>1148</v>
      </c>
      <c r="L480" s="3">
        <f>Q2_Table[[#This Row],[Year Joined]]-Q2_Table[[#This Row],[Year Founded]]</f>
        <v>12</v>
      </c>
    </row>
    <row r="481" spans="1:12" x14ac:dyDescent="0.2">
      <c r="A481" t="s">
        <v>927</v>
      </c>
      <c r="B481" s="2">
        <v>2000000000</v>
      </c>
      <c r="C481" s="1">
        <v>43290</v>
      </c>
      <c r="D481" s="3" t="str">
        <f>TEXT(Q2_Table[[#This Row],[Date Joined]],"yyyy")</f>
        <v>2018</v>
      </c>
      <c r="E481" t="s">
        <v>52</v>
      </c>
      <c r="F481" t="s">
        <v>12</v>
      </c>
      <c r="G481" t="s">
        <v>13</v>
      </c>
      <c r="H481" t="s">
        <v>14</v>
      </c>
      <c r="I481" s="3">
        <v>2010</v>
      </c>
      <c r="J481" s="7">
        <v>137000000</v>
      </c>
      <c r="K481" t="s">
        <v>928</v>
      </c>
      <c r="L481" s="3">
        <f>Q2_Table[[#This Row],[Year Joined]]-Q2_Table[[#This Row],[Year Founded]]</f>
        <v>8</v>
      </c>
    </row>
    <row r="482" spans="1:12" x14ac:dyDescent="0.2">
      <c r="A482" t="s">
        <v>1376</v>
      </c>
      <c r="B482" s="2">
        <v>2000000000</v>
      </c>
      <c r="C482" s="1">
        <v>44320</v>
      </c>
      <c r="D482" s="3" t="str">
        <f>TEXT(Q2_Table[[#This Row],[Date Joined]],"yyyy")</f>
        <v>2021</v>
      </c>
      <c r="E482" t="s">
        <v>36</v>
      </c>
      <c r="F482" t="s">
        <v>388</v>
      </c>
      <c r="G482" t="s">
        <v>19</v>
      </c>
      <c r="H482" t="s">
        <v>20</v>
      </c>
      <c r="I482" s="3">
        <v>2010</v>
      </c>
      <c r="J482" s="7">
        <v>550000000</v>
      </c>
      <c r="K482" t="s">
        <v>1377</v>
      </c>
      <c r="L482" s="3">
        <f>Q2_Table[[#This Row],[Year Joined]]-Q2_Table[[#This Row],[Year Founded]]</f>
        <v>11</v>
      </c>
    </row>
    <row r="483" spans="1:12" x14ac:dyDescent="0.2">
      <c r="A483" t="s">
        <v>1378</v>
      </c>
      <c r="B483" s="2">
        <v>2000000000</v>
      </c>
      <c r="C483" s="1">
        <v>43551</v>
      </c>
      <c r="D483" s="3" t="str">
        <f>TEXT(Q2_Table[[#This Row],[Date Joined]],"yyyy")</f>
        <v>2019</v>
      </c>
      <c r="E483" t="s">
        <v>201</v>
      </c>
      <c r="F483" t="s">
        <v>482</v>
      </c>
      <c r="G483" t="s">
        <v>19</v>
      </c>
      <c r="H483" t="s">
        <v>20</v>
      </c>
      <c r="I483" s="3">
        <v>2000</v>
      </c>
      <c r="J483" s="7">
        <v>545000000</v>
      </c>
      <c r="K483" t="s">
        <v>1379</v>
      </c>
      <c r="L483" s="3">
        <f>Q2_Table[[#This Row],[Year Joined]]-Q2_Table[[#This Row],[Year Founded]]</f>
        <v>19</v>
      </c>
    </row>
    <row r="484" spans="1:12" x14ac:dyDescent="0.2">
      <c r="A484" t="s">
        <v>1380</v>
      </c>
      <c r="B484" s="2">
        <v>2000000000</v>
      </c>
      <c r="C484" s="1">
        <v>43970</v>
      </c>
      <c r="D484" s="3" t="str">
        <f>TEXT(Q2_Table[[#This Row],[Date Joined]],"yyyy")</f>
        <v>2020</v>
      </c>
      <c r="E484" t="s">
        <v>213</v>
      </c>
      <c r="F484" t="s">
        <v>12</v>
      </c>
      <c r="G484" t="s">
        <v>13</v>
      </c>
      <c r="H484" t="s">
        <v>14</v>
      </c>
      <c r="I484" s="3">
        <v>2014</v>
      </c>
      <c r="J484" s="7">
        <v>614000000</v>
      </c>
      <c r="K484" t="s">
        <v>1381</v>
      </c>
      <c r="L484" s="3">
        <f>Q2_Table[[#This Row],[Year Joined]]-Q2_Table[[#This Row],[Year Founded]]</f>
        <v>6</v>
      </c>
    </row>
    <row r="485" spans="1:12" x14ac:dyDescent="0.2">
      <c r="A485" t="s">
        <v>1203</v>
      </c>
      <c r="B485" s="2">
        <v>2000000000</v>
      </c>
      <c r="C485" s="1">
        <v>43578</v>
      </c>
      <c r="D485" s="3" t="str">
        <f>TEXT(Q2_Table[[#This Row],[Date Joined]],"yyyy")</f>
        <v>2019</v>
      </c>
      <c r="E485" t="s">
        <v>46</v>
      </c>
      <c r="F485" t="s">
        <v>28</v>
      </c>
      <c r="G485" t="s">
        <v>19</v>
      </c>
      <c r="H485" t="s">
        <v>20</v>
      </c>
      <c r="I485" s="3">
        <v>2013</v>
      </c>
      <c r="J485" s="7">
        <v>417000000</v>
      </c>
      <c r="K485" t="s">
        <v>1204</v>
      </c>
      <c r="L485" s="3">
        <f>Q2_Table[[#This Row],[Year Joined]]-Q2_Table[[#This Row],[Year Founded]]</f>
        <v>6</v>
      </c>
    </row>
    <row r="486" spans="1:12" x14ac:dyDescent="0.2">
      <c r="A486" t="s">
        <v>1382</v>
      </c>
      <c r="B486" s="2">
        <v>2000000000</v>
      </c>
      <c r="C486" s="1">
        <v>44313</v>
      </c>
      <c r="D486" s="3" t="str">
        <f>TEXT(Q2_Table[[#This Row],[Date Joined]],"yyyy")</f>
        <v>2021</v>
      </c>
      <c r="E486" t="s">
        <v>97</v>
      </c>
      <c r="F486" t="s">
        <v>31</v>
      </c>
      <c r="G486" t="s">
        <v>32</v>
      </c>
      <c r="H486" t="s">
        <v>33</v>
      </c>
      <c r="I486" s="3">
        <v>2014</v>
      </c>
      <c r="J486" s="7">
        <v>569000000</v>
      </c>
      <c r="K486" t="s">
        <v>1383</v>
      </c>
      <c r="L486" s="3">
        <f>Q2_Table[[#This Row],[Year Joined]]-Q2_Table[[#This Row],[Year Founded]]</f>
        <v>7</v>
      </c>
    </row>
    <row r="487" spans="1:12" x14ac:dyDescent="0.2">
      <c r="A487" t="s">
        <v>1012</v>
      </c>
      <c r="B487" s="2">
        <v>2000000000</v>
      </c>
      <c r="C487" s="1">
        <v>44357</v>
      </c>
      <c r="D487" s="3" t="str">
        <f>TEXT(Q2_Table[[#This Row],[Date Joined]],"yyyy")</f>
        <v>2021</v>
      </c>
      <c r="E487" t="s">
        <v>124</v>
      </c>
      <c r="F487" t="s">
        <v>315</v>
      </c>
      <c r="G487" t="s">
        <v>316</v>
      </c>
      <c r="H487" t="s">
        <v>33</v>
      </c>
      <c r="I487" s="3">
        <v>2014</v>
      </c>
      <c r="J487" s="7">
        <v>466000000</v>
      </c>
      <c r="K487" t="s">
        <v>1013</v>
      </c>
      <c r="L487" s="3">
        <f>Q2_Table[[#This Row],[Year Joined]]-Q2_Table[[#This Row],[Year Founded]]</f>
        <v>7</v>
      </c>
    </row>
    <row r="488" spans="1:12" x14ac:dyDescent="0.2">
      <c r="A488" t="s">
        <v>1250</v>
      </c>
      <c r="B488" s="2">
        <v>2000000000</v>
      </c>
      <c r="C488" s="1">
        <v>43677</v>
      </c>
      <c r="D488" s="3" t="str">
        <f>TEXT(Q2_Table[[#This Row],[Date Joined]],"yyyy")</f>
        <v>2019</v>
      </c>
      <c r="E488" t="s">
        <v>11</v>
      </c>
      <c r="F488" t="s">
        <v>1251</v>
      </c>
      <c r="G488" t="s">
        <v>357</v>
      </c>
      <c r="H488" t="s">
        <v>14</v>
      </c>
      <c r="I488" s="3">
        <v>2013</v>
      </c>
      <c r="J488" s="7">
        <v>305000000</v>
      </c>
      <c r="K488" t="s">
        <v>1252</v>
      </c>
      <c r="L488" s="3">
        <f>Q2_Table[[#This Row],[Year Joined]]-Q2_Table[[#This Row],[Year Founded]]</f>
        <v>6</v>
      </c>
    </row>
    <row r="489" spans="1:12" x14ac:dyDescent="0.2">
      <c r="A489" t="s">
        <v>1384</v>
      </c>
      <c r="B489" s="2">
        <v>2000000000</v>
      </c>
      <c r="C489" s="1">
        <v>43621</v>
      </c>
      <c r="D489" s="3" t="str">
        <f>TEXT(Q2_Table[[#This Row],[Date Joined]],"yyyy")</f>
        <v>2019</v>
      </c>
      <c r="E489" t="s">
        <v>46</v>
      </c>
      <c r="F489" t="s">
        <v>420</v>
      </c>
      <c r="G489" t="s">
        <v>421</v>
      </c>
      <c r="H489" t="s">
        <v>413</v>
      </c>
      <c r="I489" s="3">
        <v>2013</v>
      </c>
      <c r="J489" s="7">
        <v>507000000</v>
      </c>
      <c r="K489" t="s">
        <v>1385</v>
      </c>
      <c r="L489" s="3">
        <f>Q2_Table[[#This Row],[Year Joined]]-Q2_Table[[#This Row],[Year Founded]]</f>
        <v>6</v>
      </c>
    </row>
    <row r="490" spans="1:12" x14ac:dyDescent="0.2">
      <c r="A490" t="s">
        <v>1069</v>
      </c>
      <c r="B490" s="2">
        <v>2000000000</v>
      </c>
      <c r="C490" s="1">
        <v>44336</v>
      </c>
      <c r="D490" s="3" t="str">
        <f>TEXT(Q2_Table[[#This Row],[Date Joined]],"yyyy")</f>
        <v>2021</v>
      </c>
      <c r="E490" t="s">
        <v>36</v>
      </c>
      <c r="F490" t="s">
        <v>28</v>
      </c>
      <c r="G490" t="s">
        <v>19</v>
      </c>
      <c r="H490" t="s">
        <v>20</v>
      </c>
      <c r="I490" s="3">
        <v>2016</v>
      </c>
      <c r="J490" s="7">
        <v>204000000</v>
      </c>
      <c r="K490" t="s">
        <v>1070</v>
      </c>
      <c r="L490" s="3">
        <f>Q2_Table[[#This Row],[Year Joined]]-Q2_Table[[#This Row],[Year Founded]]</f>
        <v>5</v>
      </c>
    </row>
    <row r="491" spans="1:12" x14ac:dyDescent="0.2">
      <c r="A491" t="s">
        <v>1386</v>
      </c>
      <c r="B491" s="2">
        <v>2000000000</v>
      </c>
      <c r="C491" s="1">
        <v>44522</v>
      </c>
      <c r="D491" s="3" t="str">
        <f>TEXT(Q2_Table[[#This Row],[Date Joined]],"yyyy")</f>
        <v>2021</v>
      </c>
      <c r="E491" t="s">
        <v>36</v>
      </c>
      <c r="F491" t="s">
        <v>749</v>
      </c>
      <c r="G491" t="s">
        <v>19</v>
      </c>
      <c r="H491" t="s">
        <v>20</v>
      </c>
      <c r="I491" s="3">
        <v>2011</v>
      </c>
      <c r="J491" s="7">
        <v>315000000</v>
      </c>
      <c r="K491" t="s">
        <v>1387</v>
      </c>
      <c r="L491" s="3">
        <f>Q2_Table[[#This Row],[Year Joined]]-Q2_Table[[#This Row],[Year Founded]]</f>
        <v>10</v>
      </c>
    </row>
    <row r="492" spans="1:12" x14ac:dyDescent="0.2">
      <c r="A492" t="s">
        <v>1388</v>
      </c>
      <c r="B492" s="2">
        <v>2000000000</v>
      </c>
      <c r="C492" s="1">
        <v>44389</v>
      </c>
      <c r="D492" s="3" t="str">
        <f>TEXT(Q2_Table[[#This Row],[Date Joined]],"yyyy")</f>
        <v>2021</v>
      </c>
      <c r="E492" t="s">
        <v>27</v>
      </c>
      <c r="F492" t="s">
        <v>1389</v>
      </c>
      <c r="G492" t="s">
        <v>400</v>
      </c>
      <c r="H492" t="s">
        <v>33</v>
      </c>
      <c r="I492" s="3">
        <v>2015</v>
      </c>
      <c r="J492" s="7">
        <v>448000000</v>
      </c>
      <c r="K492" t="s">
        <v>1390</v>
      </c>
      <c r="L492" s="3">
        <f>Q2_Table[[#This Row],[Year Joined]]-Q2_Table[[#This Row],[Year Founded]]</f>
        <v>6</v>
      </c>
    </row>
    <row r="493" spans="1:12" x14ac:dyDescent="0.2">
      <c r="A493" t="s">
        <v>1014</v>
      </c>
      <c r="B493" s="2">
        <v>2000000000</v>
      </c>
      <c r="C493" s="1">
        <v>44510</v>
      </c>
      <c r="D493" s="3" t="str">
        <f>TEXT(Q2_Table[[#This Row],[Date Joined]],"yyyy")</f>
        <v>2021</v>
      </c>
      <c r="E493" t="s">
        <v>36</v>
      </c>
      <c r="F493" t="s">
        <v>101</v>
      </c>
      <c r="G493" t="s">
        <v>19</v>
      </c>
      <c r="H493" t="s">
        <v>20</v>
      </c>
      <c r="I493" s="3">
        <v>2016</v>
      </c>
      <c r="J493" s="7">
        <v>245000000</v>
      </c>
      <c r="K493" t="s">
        <v>1015</v>
      </c>
      <c r="L493" s="3">
        <f>Q2_Table[[#This Row],[Year Joined]]-Q2_Table[[#This Row],[Year Founded]]</f>
        <v>5</v>
      </c>
    </row>
    <row r="494" spans="1:12" x14ac:dyDescent="0.2">
      <c r="A494" t="s">
        <v>1391</v>
      </c>
      <c r="B494" s="2">
        <v>2000000000</v>
      </c>
      <c r="C494" s="1">
        <v>43608</v>
      </c>
      <c r="D494" s="3" t="str">
        <f>TEXT(Q2_Table[[#This Row],[Date Joined]],"yyyy")</f>
        <v>2019</v>
      </c>
      <c r="E494" t="s">
        <v>156</v>
      </c>
      <c r="F494" t="s">
        <v>12</v>
      </c>
      <c r="G494" t="s">
        <v>13</v>
      </c>
      <c r="H494" t="s">
        <v>14</v>
      </c>
      <c r="I494" s="3">
        <v>2010</v>
      </c>
      <c r="J494" s="7">
        <v>503000000</v>
      </c>
      <c r="K494" t="s">
        <v>1392</v>
      </c>
      <c r="L494" s="3">
        <f>Q2_Table[[#This Row],[Year Joined]]-Q2_Table[[#This Row],[Year Founded]]</f>
        <v>9</v>
      </c>
    </row>
    <row r="495" spans="1:12" x14ac:dyDescent="0.2">
      <c r="A495" t="s">
        <v>1393</v>
      </c>
      <c r="B495" s="2">
        <v>2000000000</v>
      </c>
      <c r="C495" s="1">
        <v>41933</v>
      </c>
      <c r="D495" s="3" t="str">
        <f>TEXT(Q2_Table[[#This Row],[Date Joined]],"yyyy")</f>
        <v>2014</v>
      </c>
      <c r="E495" t="s">
        <v>124</v>
      </c>
      <c r="F495" t="s">
        <v>1394</v>
      </c>
      <c r="G495" t="s">
        <v>19</v>
      </c>
      <c r="H495" t="s">
        <v>20</v>
      </c>
      <c r="I495" s="3">
        <v>2010</v>
      </c>
      <c r="J495" s="7">
        <v>3000000000</v>
      </c>
      <c r="K495" t="s">
        <v>1395</v>
      </c>
      <c r="L495" s="3">
        <f>Q2_Table[[#This Row],[Year Joined]]-Q2_Table[[#This Row],[Year Founded]]</f>
        <v>4</v>
      </c>
    </row>
    <row r="496" spans="1:12" x14ac:dyDescent="0.2">
      <c r="A496" t="s">
        <v>1016</v>
      </c>
      <c r="B496" s="2">
        <v>2000000000</v>
      </c>
      <c r="C496" s="1">
        <v>44454</v>
      </c>
      <c r="D496" s="3" t="str">
        <f>TEXT(Q2_Table[[#This Row],[Date Joined]],"yyyy")</f>
        <v>2021</v>
      </c>
      <c r="E496" t="s">
        <v>52</v>
      </c>
      <c r="F496" t="s">
        <v>1017</v>
      </c>
      <c r="G496" t="s">
        <v>43</v>
      </c>
      <c r="H496" t="s">
        <v>33</v>
      </c>
      <c r="I496" s="3">
        <v>2011</v>
      </c>
      <c r="J496" s="7">
        <v>310000000</v>
      </c>
      <c r="K496" t="s">
        <v>1018</v>
      </c>
      <c r="L496" s="3">
        <f>Q2_Table[[#This Row],[Year Joined]]-Q2_Table[[#This Row],[Year Founded]]</f>
        <v>10</v>
      </c>
    </row>
    <row r="497" spans="1:12" x14ac:dyDescent="0.2">
      <c r="A497" t="s">
        <v>1294</v>
      </c>
      <c r="B497" s="2">
        <v>2000000000</v>
      </c>
      <c r="C497" s="1">
        <v>44495</v>
      </c>
      <c r="D497" s="3" t="str">
        <f>TEXT(Q2_Table[[#This Row],[Date Joined]],"yyyy")</f>
        <v>2021</v>
      </c>
      <c r="E497" t="s">
        <v>36</v>
      </c>
      <c r="F497" t="s">
        <v>277</v>
      </c>
      <c r="G497" t="s">
        <v>19</v>
      </c>
      <c r="H497" t="s">
        <v>20</v>
      </c>
      <c r="I497" s="3">
        <v>2013</v>
      </c>
      <c r="J497" s="7">
        <v>507000000</v>
      </c>
      <c r="K497" t="s">
        <v>1295</v>
      </c>
      <c r="L497" s="3">
        <f>Q2_Table[[#This Row],[Year Joined]]-Q2_Table[[#This Row],[Year Founded]]</f>
        <v>8</v>
      </c>
    </row>
    <row r="498" spans="1:12" x14ac:dyDescent="0.2">
      <c r="A498" t="s">
        <v>1113</v>
      </c>
      <c r="B498" s="2">
        <v>2000000000</v>
      </c>
      <c r="C498" s="1">
        <v>44380</v>
      </c>
      <c r="D498" s="3" t="str">
        <f>TEXT(Q2_Table[[#This Row],[Date Joined]],"yyyy")</f>
        <v>2021</v>
      </c>
      <c r="E498" t="s">
        <v>27</v>
      </c>
      <c r="F498" t="s">
        <v>28</v>
      </c>
      <c r="G498" t="s">
        <v>19</v>
      </c>
      <c r="H498" t="s">
        <v>20</v>
      </c>
      <c r="I498" s="3">
        <v>2019</v>
      </c>
      <c r="J498" s="7">
        <v>152000000</v>
      </c>
      <c r="K498" t="s">
        <v>1114</v>
      </c>
      <c r="L498" s="3">
        <f>Q2_Table[[#This Row],[Year Joined]]-Q2_Table[[#This Row],[Year Founded]]</f>
        <v>2</v>
      </c>
    </row>
    <row r="499" spans="1:12" x14ac:dyDescent="0.2">
      <c r="A499" t="s">
        <v>952</v>
      </c>
      <c r="B499" s="2">
        <v>2000000000</v>
      </c>
      <c r="C499" s="1">
        <v>42397</v>
      </c>
      <c r="D499" s="3" t="str">
        <f>TEXT(Q2_Table[[#This Row],[Date Joined]],"yyyy")</f>
        <v>2016</v>
      </c>
      <c r="E499" t="s">
        <v>97</v>
      </c>
      <c r="F499" t="s">
        <v>953</v>
      </c>
      <c r="G499" t="s">
        <v>666</v>
      </c>
      <c r="H499" t="s">
        <v>33</v>
      </c>
      <c r="I499" s="3">
        <v>2012</v>
      </c>
      <c r="J499" s="7">
        <v>340000000</v>
      </c>
      <c r="K499" t="s">
        <v>954</v>
      </c>
      <c r="L499" s="3">
        <f>Q2_Table[[#This Row],[Year Joined]]-Q2_Table[[#This Row],[Year Founded]]</f>
        <v>4</v>
      </c>
    </row>
    <row r="500" spans="1:12" x14ac:dyDescent="0.2">
      <c r="A500" t="s">
        <v>1396</v>
      </c>
      <c r="B500" s="2">
        <v>2000000000</v>
      </c>
      <c r="C500" s="1">
        <v>44307</v>
      </c>
      <c r="D500" s="3" t="str">
        <f>TEXT(Q2_Table[[#This Row],[Date Joined]],"yyyy")</f>
        <v>2021</v>
      </c>
      <c r="E500" t="s">
        <v>23</v>
      </c>
      <c r="F500" t="s">
        <v>1397</v>
      </c>
      <c r="G500" t="s">
        <v>19</v>
      </c>
      <c r="H500" t="s">
        <v>20</v>
      </c>
      <c r="I500" s="3">
        <v>2018</v>
      </c>
      <c r="J500" s="7">
        <v>527000000</v>
      </c>
      <c r="K500" t="s">
        <v>1398</v>
      </c>
      <c r="L500" s="3">
        <f>Q2_Table[[#This Row],[Year Joined]]-Q2_Table[[#This Row],[Year Founded]]</f>
        <v>3</v>
      </c>
    </row>
    <row r="501" spans="1:12" x14ac:dyDescent="0.2">
      <c r="A501" t="s">
        <v>1071</v>
      </c>
      <c r="B501" s="2">
        <v>2000000000</v>
      </c>
      <c r="C501" s="1">
        <v>44454</v>
      </c>
      <c r="D501" s="3" t="str">
        <f>TEXT(Q2_Table[[#This Row],[Date Joined]],"yyyy")</f>
        <v>2021</v>
      </c>
      <c r="E501" t="s">
        <v>36</v>
      </c>
      <c r="F501" t="s">
        <v>69</v>
      </c>
      <c r="G501" t="s">
        <v>70</v>
      </c>
      <c r="H501" t="s">
        <v>14</v>
      </c>
      <c r="I501" s="3">
        <v>2018</v>
      </c>
      <c r="J501" s="7">
        <v>376000000</v>
      </c>
      <c r="K501" t="s">
        <v>1072</v>
      </c>
      <c r="L501" s="3">
        <f>Q2_Table[[#This Row],[Year Joined]]-Q2_Table[[#This Row],[Year Founded]]</f>
        <v>3</v>
      </c>
    </row>
    <row r="502" spans="1:12" x14ac:dyDescent="0.2">
      <c r="A502" t="s">
        <v>1399</v>
      </c>
      <c r="B502" s="2">
        <v>2000000000</v>
      </c>
      <c r="C502" s="1">
        <v>44475</v>
      </c>
      <c r="D502" s="3" t="str">
        <f>TEXT(Q2_Table[[#This Row],[Date Joined]],"yyyy")</f>
        <v>2021</v>
      </c>
      <c r="E502" t="s">
        <v>27</v>
      </c>
      <c r="F502" t="s">
        <v>28</v>
      </c>
      <c r="G502" t="s">
        <v>19</v>
      </c>
      <c r="H502" t="s">
        <v>20</v>
      </c>
      <c r="I502" s="3">
        <v>2018</v>
      </c>
      <c r="J502" s="7">
        <v>183000000</v>
      </c>
      <c r="K502" t="s">
        <v>1400</v>
      </c>
      <c r="L502" s="3">
        <f>Q2_Table[[#This Row],[Year Joined]]-Q2_Table[[#This Row],[Year Founded]]</f>
        <v>3</v>
      </c>
    </row>
    <row r="503" spans="1:12" x14ac:dyDescent="0.2">
      <c r="A503" t="s">
        <v>1019</v>
      </c>
      <c r="B503" s="2">
        <v>2000000000</v>
      </c>
      <c r="C503" s="1">
        <v>44315</v>
      </c>
      <c r="D503" s="3" t="str">
        <f>TEXT(Q2_Table[[#This Row],[Date Joined]],"yyyy")</f>
        <v>2021</v>
      </c>
      <c r="E503" t="s">
        <v>11</v>
      </c>
      <c r="F503" t="s">
        <v>257</v>
      </c>
      <c r="G503" t="s">
        <v>19</v>
      </c>
      <c r="H503" t="s">
        <v>20</v>
      </c>
      <c r="I503" s="3">
        <v>2013</v>
      </c>
      <c r="J503" s="7">
        <v>192000000</v>
      </c>
      <c r="K503" t="s">
        <v>1020</v>
      </c>
      <c r="L503" s="3">
        <f>Q2_Table[[#This Row],[Year Joined]]-Q2_Table[[#This Row],[Year Founded]]</f>
        <v>8</v>
      </c>
    </row>
    <row r="504" spans="1:12" x14ac:dyDescent="0.2">
      <c r="A504" t="s">
        <v>1213</v>
      </c>
      <c r="B504" s="2">
        <v>2000000000</v>
      </c>
      <c r="C504" s="1">
        <v>44540</v>
      </c>
      <c r="D504" s="3" t="str">
        <f>TEXT(Q2_Table[[#This Row],[Date Joined]],"yyyy")</f>
        <v>2021</v>
      </c>
      <c r="E504" t="s">
        <v>27</v>
      </c>
      <c r="F504" t="s">
        <v>881</v>
      </c>
      <c r="G504" t="s">
        <v>882</v>
      </c>
      <c r="H504" t="s">
        <v>14</v>
      </c>
      <c r="I504" s="3">
        <v>2013</v>
      </c>
      <c r="J504" s="7">
        <v>434000000</v>
      </c>
      <c r="K504" t="s">
        <v>1214</v>
      </c>
      <c r="L504" s="3">
        <f>Q2_Table[[#This Row],[Year Joined]]-Q2_Table[[#This Row],[Year Founded]]</f>
        <v>8</v>
      </c>
    </row>
    <row r="505" spans="1:12" x14ac:dyDescent="0.2">
      <c r="A505" t="s">
        <v>1296</v>
      </c>
      <c r="B505" s="2">
        <v>2000000000</v>
      </c>
      <c r="C505" s="1">
        <v>44377</v>
      </c>
      <c r="D505" s="3" t="str">
        <f>TEXT(Q2_Table[[#This Row],[Date Joined]],"yyyy")</f>
        <v>2021</v>
      </c>
      <c r="E505" t="s">
        <v>11</v>
      </c>
      <c r="F505" t="s">
        <v>198</v>
      </c>
      <c r="G505" t="s">
        <v>19</v>
      </c>
      <c r="H505" t="s">
        <v>20</v>
      </c>
      <c r="I505" s="3">
        <v>2016</v>
      </c>
      <c r="J505" s="7">
        <v>305000000</v>
      </c>
      <c r="K505" t="s">
        <v>1297</v>
      </c>
      <c r="L505" s="3">
        <f>Q2_Table[[#This Row],[Year Joined]]-Q2_Table[[#This Row],[Year Founded]]</f>
        <v>5</v>
      </c>
    </row>
    <row r="506" spans="1:12" x14ac:dyDescent="0.2">
      <c r="A506" t="s">
        <v>1021</v>
      </c>
      <c r="B506" s="2">
        <v>2000000000</v>
      </c>
      <c r="C506" s="1">
        <v>41312</v>
      </c>
      <c r="D506" s="3" t="str">
        <f>TEXT(Q2_Table[[#This Row],[Date Joined]],"yyyy")</f>
        <v>2013</v>
      </c>
      <c r="E506" t="s">
        <v>52</v>
      </c>
      <c r="F506" t="s">
        <v>1022</v>
      </c>
      <c r="G506" t="s">
        <v>19</v>
      </c>
      <c r="H506" t="s">
        <v>20</v>
      </c>
      <c r="I506" s="3">
        <v>2004</v>
      </c>
      <c r="J506" s="7">
        <v>211000000</v>
      </c>
      <c r="K506" t="s">
        <v>1023</v>
      </c>
      <c r="L506" s="3">
        <f>Q2_Table[[#This Row],[Year Joined]]-Q2_Table[[#This Row],[Year Founded]]</f>
        <v>9</v>
      </c>
    </row>
    <row r="507" spans="1:12" x14ac:dyDescent="0.2">
      <c r="A507" t="s">
        <v>1401</v>
      </c>
      <c r="B507" s="2">
        <v>2000000000</v>
      </c>
      <c r="C507" s="1">
        <v>44397</v>
      </c>
      <c r="D507" s="3" t="str">
        <f>TEXT(Q2_Table[[#This Row],[Date Joined]],"yyyy")</f>
        <v>2021</v>
      </c>
      <c r="E507" t="s">
        <v>36</v>
      </c>
      <c r="F507" t="s">
        <v>28</v>
      </c>
      <c r="G507" t="s">
        <v>19</v>
      </c>
      <c r="H507" t="s">
        <v>20</v>
      </c>
      <c r="I507" s="3">
        <v>2011</v>
      </c>
      <c r="J507" s="7">
        <v>192000000</v>
      </c>
      <c r="K507" t="s">
        <v>1402</v>
      </c>
      <c r="L507" s="3">
        <f>Q2_Table[[#This Row],[Year Joined]]-Q2_Table[[#This Row],[Year Founded]]</f>
        <v>10</v>
      </c>
    </row>
    <row r="508" spans="1:12" x14ac:dyDescent="0.2">
      <c r="A508" t="s">
        <v>1240</v>
      </c>
      <c r="B508" s="2">
        <v>2000000000</v>
      </c>
      <c r="C508" s="1">
        <v>43780</v>
      </c>
      <c r="D508" s="3" t="str">
        <f>TEXT(Q2_Table[[#This Row],[Date Joined]],"yyyy")</f>
        <v>2019</v>
      </c>
      <c r="E508" t="s">
        <v>23</v>
      </c>
      <c r="F508" t="s">
        <v>189</v>
      </c>
      <c r="G508" t="s">
        <v>190</v>
      </c>
      <c r="H508" t="s">
        <v>14</v>
      </c>
      <c r="I508" s="3">
        <v>2001</v>
      </c>
      <c r="J508" s="7">
        <v>287000000</v>
      </c>
      <c r="K508" t="s">
        <v>571</v>
      </c>
      <c r="L508" s="3">
        <f>Q2_Table[[#This Row],[Year Joined]]-Q2_Table[[#This Row],[Year Founded]]</f>
        <v>18</v>
      </c>
    </row>
    <row r="509" spans="1:12" x14ac:dyDescent="0.2">
      <c r="A509" t="s">
        <v>1298</v>
      </c>
      <c r="B509" s="2">
        <v>2000000000</v>
      </c>
      <c r="C509" s="1">
        <v>44209</v>
      </c>
      <c r="D509" s="3" t="str">
        <f>TEXT(Q2_Table[[#This Row],[Date Joined]],"yyyy")</f>
        <v>2021</v>
      </c>
      <c r="E509" t="s">
        <v>27</v>
      </c>
      <c r="F509" t="s">
        <v>874</v>
      </c>
      <c r="G509" t="s">
        <v>19</v>
      </c>
      <c r="H509" t="s">
        <v>20</v>
      </c>
      <c r="I509" s="3">
        <v>2010</v>
      </c>
      <c r="J509" s="7">
        <v>450000000</v>
      </c>
      <c r="K509" t="s">
        <v>1299</v>
      </c>
      <c r="L509" s="3">
        <f>Q2_Table[[#This Row],[Year Joined]]-Q2_Table[[#This Row],[Year Founded]]</f>
        <v>11</v>
      </c>
    </row>
    <row r="510" spans="1:12" x14ac:dyDescent="0.2">
      <c r="A510" t="s">
        <v>1403</v>
      </c>
      <c r="B510" s="2">
        <v>2000000000</v>
      </c>
      <c r="C510" s="1">
        <v>44501</v>
      </c>
      <c r="D510" s="3" t="str">
        <f>TEXT(Q2_Table[[#This Row],[Date Joined]],"yyyy")</f>
        <v>2021</v>
      </c>
      <c r="E510" t="s">
        <v>27</v>
      </c>
      <c r="F510" t="s">
        <v>1404</v>
      </c>
      <c r="G510" t="s">
        <v>1405</v>
      </c>
      <c r="H510" t="s">
        <v>14</v>
      </c>
      <c r="I510" s="3">
        <v>2015</v>
      </c>
      <c r="J510" s="7">
        <v>475000000</v>
      </c>
      <c r="K510" t="s">
        <v>1406</v>
      </c>
      <c r="L510" s="3">
        <f>Q2_Table[[#This Row],[Year Joined]]-Q2_Table[[#This Row],[Year Founded]]</f>
        <v>6</v>
      </c>
    </row>
    <row r="511" spans="1:12" x14ac:dyDescent="0.2">
      <c r="A511" t="s">
        <v>1407</v>
      </c>
      <c r="B511" s="2">
        <v>2000000000</v>
      </c>
      <c r="C511" s="1">
        <v>44364</v>
      </c>
      <c r="D511" s="3" t="str">
        <f>TEXT(Q2_Table[[#This Row],[Date Joined]],"yyyy")</f>
        <v>2021</v>
      </c>
      <c r="E511" t="s">
        <v>52</v>
      </c>
      <c r="F511" t="s">
        <v>236</v>
      </c>
      <c r="G511" t="s">
        <v>19</v>
      </c>
      <c r="H511" t="s">
        <v>20</v>
      </c>
      <c r="I511" s="3">
        <v>2007</v>
      </c>
      <c r="J511" s="7">
        <v>408000000</v>
      </c>
      <c r="K511" t="s">
        <v>1408</v>
      </c>
      <c r="L511" s="3">
        <f>Q2_Table[[#This Row],[Year Joined]]-Q2_Table[[#This Row],[Year Founded]]</f>
        <v>14</v>
      </c>
    </row>
    <row r="512" spans="1:12" x14ac:dyDescent="0.2">
      <c r="A512" t="s">
        <v>1409</v>
      </c>
      <c r="B512" s="2">
        <v>2000000000</v>
      </c>
      <c r="C512" s="1">
        <v>44517</v>
      </c>
      <c r="D512" s="3" t="str">
        <f>TEXT(Q2_Table[[#This Row],[Date Joined]],"yyyy")</f>
        <v>2021</v>
      </c>
      <c r="E512" t="s">
        <v>36</v>
      </c>
      <c r="F512" t="s">
        <v>28</v>
      </c>
      <c r="G512" t="s">
        <v>19</v>
      </c>
      <c r="H512" t="s">
        <v>20</v>
      </c>
      <c r="I512" s="3">
        <v>2014</v>
      </c>
      <c r="J512" s="7">
        <v>202000000</v>
      </c>
      <c r="K512" t="s">
        <v>1410</v>
      </c>
      <c r="L512" s="3">
        <f>Q2_Table[[#This Row],[Year Joined]]-Q2_Table[[#This Row],[Year Founded]]</f>
        <v>7</v>
      </c>
    </row>
    <row r="513" spans="1:12" x14ac:dyDescent="0.2">
      <c r="A513" t="s">
        <v>1024</v>
      </c>
      <c r="B513" s="2">
        <v>2000000000</v>
      </c>
      <c r="C513" s="1">
        <v>44361</v>
      </c>
      <c r="D513" s="3" t="str">
        <f>TEXT(Q2_Table[[#This Row],[Date Joined]],"yyyy")</f>
        <v>2021</v>
      </c>
      <c r="E513" t="s">
        <v>124</v>
      </c>
      <c r="F513" t="s">
        <v>356</v>
      </c>
      <c r="G513" t="s">
        <v>357</v>
      </c>
      <c r="H513" t="s">
        <v>14</v>
      </c>
      <c r="I513" s="3">
        <v>2018</v>
      </c>
      <c r="J513" s="7">
        <v>203000000</v>
      </c>
      <c r="K513" t="s">
        <v>1025</v>
      </c>
      <c r="L513" s="3">
        <f>Q2_Table[[#This Row],[Year Joined]]-Q2_Table[[#This Row],[Year Founded]]</f>
        <v>3</v>
      </c>
    </row>
    <row r="514" spans="1:12" x14ac:dyDescent="0.2">
      <c r="A514" t="s">
        <v>955</v>
      </c>
      <c r="B514" s="2">
        <v>2000000000</v>
      </c>
      <c r="C514" s="1">
        <v>44466</v>
      </c>
      <c r="D514" s="3" t="str">
        <f>TEXT(Q2_Table[[#This Row],[Date Joined]],"yyyy")</f>
        <v>2021</v>
      </c>
      <c r="E514" t="s">
        <v>46</v>
      </c>
      <c r="G514" t="s">
        <v>465</v>
      </c>
      <c r="H514" t="s">
        <v>14</v>
      </c>
      <c r="I514" s="3">
        <v>2014</v>
      </c>
      <c r="J514" s="7">
        <v>975000000</v>
      </c>
      <c r="K514" t="s">
        <v>956</v>
      </c>
      <c r="L514" s="3">
        <f>Q2_Table[[#This Row],[Year Joined]]-Q2_Table[[#This Row],[Year Founded]]</f>
        <v>7</v>
      </c>
    </row>
    <row r="515" spans="1:12" x14ac:dyDescent="0.2">
      <c r="A515" t="s">
        <v>1026</v>
      </c>
      <c r="B515" s="2">
        <v>2000000000</v>
      </c>
      <c r="C515" s="1">
        <v>44403</v>
      </c>
      <c r="D515" s="3" t="str">
        <f>TEXT(Q2_Table[[#This Row],[Date Joined]],"yyyy")</f>
        <v>2021</v>
      </c>
      <c r="E515" t="s">
        <v>701</v>
      </c>
      <c r="F515" t="s">
        <v>1027</v>
      </c>
      <c r="G515" t="s">
        <v>1028</v>
      </c>
      <c r="H515" t="s">
        <v>413</v>
      </c>
      <c r="I515" s="3">
        <v>2015</v>
      </c>
      <c r="J515" s="7">
        <v>370000000</v>
      </c>
      <c r="K515" t="s">
        <v>1029</v>
      </c>
      <c r="L515" s="3">
        <f>Q2_Table[[#This Row],[Year Joined]]-Q2_Table[[#This Row],[Year Founded]]</f>
        <v>6</v>
      </c>
    </row>
    <row r="516" spans="1:12" x14ac:dyDescent="0.2">
      <c r="A516" t="s">
        <v>1241</v>
      </c>
      <c r="B516" s="2">
        <v>2000000000</v>
      </c>
      <c r="C516" s="1">
        <v>43153</v>
      </c>
      <c r="D516" s="3" t="str">
        <f>TEXT(Q2_Table[[#This Row],[Date Joined]],"yyyy")</f>
        <v>2018</v>
      </c>
      <c r="E516" t="s">
        <v>17</v>
      </c>
      <c r="F516" t="s">
        <v>1242</v>
      </c>
      <c r="G516" t="s">
        <v>149</v>
      </c>
      <c r="H516" t="s">
        <v>33</v>
      </c>
      <c r="I516" s="3">
        <v>2016</v>
      </c>
      <c r="J516" s="7">
        <v>550000000</v>
      </c>
      <c r="K516" t="s">
        <v>1243</v>
      </c>
      <c r="L516" s="3">
        <f>Q2_Table[[#This Row],[Year Joined]]-Q2_Table[[#This Row],[Year Founded]]</f>
        <v>2</v>
      </c>
    </row>
    <row r="517" spans="1:12" x14ac:dyDescent="0.2">
      <c r="A517" t="s">
        <v>1411</v>
      </c>
      <c r="B517" s="2">
        <v>2000000000</v>
      </c>
      <c r="C517" s="1">
        <v>43528</v>
      </c>
      <c r="D517" s="3" t="str">
        <f>TEXT(Q2_Table[[#This Row],[Date Joined]],"yyyy")</f>
        <v>2019</v>
      </c>
      <c r="E517" t="s">
        <v>17</v>
      </c>
      <c r="F517" t="s">
        <v>1412</v>
      </c>
      <c r="G517" t="s">
        <v>1413</v>
      </c>
      <c r="H517" t="s">
        <v>33</v>
      </c>
      <c r="I517" s="3">
        <v>2012</v>
      </c>
      <c r="J517" s="7">
        <v>285000000</v>
      </c>
      <c r="K517" t="s">
        <v>1414</v>
      </c>
      <c r="L517" s="3">
        <f>Q2_Table[[#This Row],[Year Joined]]-Q2_Table[[#This Row],[Year Founded]]</f>
        <v>7</v>
      </c>
    </row>
    <row r="518" spans="1:12" x14ac:dyDescent="0.2">
      <c r="A518" t="s">
        <v>1205</v>
      </c>
      <c r="B518" s="2">
        <v>2000000000</v>
      </c>
      <c r="C518" s="1">
        <v>44406</v>
      </c>
      <c r="D518" s="3" t="str">
        <f>TEXT(Q2_Table[[#This Row],[Date Joined]],"yyyy")</f>
        <v>2021</v>
      </c>
      <c r="E518" t="s">
        <v>36</v>
      </c>
      <c r="F518" t="s">
        <v>1206</v>
      </c>
      <c r="G518" t="s">
        <v>408</v>
      </c>
      <c r="H518" t="s">
        <v>33</v>
      </c>
      <c r="I518" s="3">
        <v>2005</v>
      </c>
      <c r="J518" s="7">
        <v>229000000</v>
      </c>
      <c r="K518" t="s">
        <v>1207</v>
      </c>
      <c r="L518" s="3">
        <f>Q2_Table[[#This Row],[Year Joined]]-Q2_Table[[#This Row],[Year Founded]]</f>
        <v>16</v>
      </c>
    </row>
    <row r="519" spans="1:12" x14ac:dyDescent="0.2">
      <c r="A519" t="s">
        <v>1030</v>
      </c>
      <c r="B519" s="2">
        <v>2000000000</v>
      </c>
      <c r="C519" s="1">
        <v>44545</v>
      </c>
      <c r="D519" s="3" t="str">
        <f>TEXT(Q2_Table[[#This Row],[Date Joined]],"yyyy")</f>
        <v>2021</v>
      </c>
      <c r="E519" t="s">
        <v>23</v>
      </c>
      <c r="F519" t="s">
        <v>1031</v>
      </c>
      <c r="G519" t="s">
        <v>421</v>
      </c>
      <c r="H519" t="s">
        <v>413</v>
      </c>
      <c r="I519" s="3">
        <v>2015</v>
      </c>
      <c r="J519" s="7">
        <v>320000000</v>
      </c>
      <c r="K519" t="s">
        <v>1032</v>
      </c>
      <c r="L519" s="3">
        <f>Q2_Table[[#This Row],[Year Joined]]-Q2_Table[[#This Row],[Year Founded]]</f>
        <v>6</v>
      </c>
    </row>
    <row r="520" spans="1:12" x14ac:dyDescent="0.2">
      <c r="A520" t="s">
        <v>1415</v>
      </c>
      <c r="B520" s="2">
        <v>2000000000</v>
      </c>
      <c r="C520" s="1">
        <v>44431</v>
      </c>
      <c r="D520" s="3" t="str">
        <f>TEXT(Q2_Table[[#This Row],[Date Joined]],"yyyy")</f>
        <v>2021</v>
      </c>
      <c r="E520" t="s">
        <v>27</v>
      </c>
      <c r="F520" t="s">
        <v>1416</v>
      </c>
      <c r="G520" t="s">
        <v>1417</v>
      </c>
      <c r="H520" t="s">
        <v>1195</v>
      </c>
      <c r="I520" s="3">
        <v>2018</v>
      </c>
      <c r="J520" s="7">
        <v>570000000</v>
      </c>
      <c r="K520" t="s">
        <v>1418</v>
      </c>
      <c r="L520" s="3">
        <f>Q2_Table[[#This Row],[Year Joined]]-Q2_Table[[#This Row],[Year Founded]]</f>
        <v>3</v>
      </c>
    </row>
    <row r="521" spans="1:12" x14ac:dyDescent="0.2">
      <c r="A521" t="s">
        <v>1253</v>
      </c>
      <c r="B521" s="2">
        <v>2000000000</v>
      </c>
      <c r="C521" s="1">
        <v>44462</v>
      </c>
      <c r="D521" s="3" t="str">
        <f>TEXT(Q2_Table[[#This Row],[Date Joined]],"yyyy")</f>
        <v>2021</v>
      </c>
      <c r="E521" t="s">
        <v>124</v>
      </c>
      <c r="F521" t="s">
        <v>101</v>
      </c>
      <c r="G521" t="s">
        <v>19</v>
      </c>
      <c r="H521" t="s">
        <v>20</v>
      </c>
      <c r="I521" s="3">
        <v>2016</v>
      </c>
      <c r="J521" s="7">
        <v>240000000</v>
      </c>
      <c r="K521" t="s">
        <v>1254</v>
      </c>
      <c r="L521" s="3">
        <f>Q2_Table[[#This Row],[Year Joined]]-Q2_Table[[#This Row],[Year Founded]]</f>
        <v>5</v>
      </c>
    </row>
    <row r="522" spans="1:12" x14ac:dyDescent="0.2">
      <c r="A522" t="s">
        <v>1149</v>
      </c>
      <c r="B522" s="2">
        <v>2000000000</v>
      </c>
      <c r="C522" s="1">
        <v>44637</v>
      </c>
      <c r="D522" s="3" t="str">
        <f>TEXT(Q2_Table[[#This Row],[Date Joined]],"yyyy")</f>
        <v>2022</v>
      </c>
      <c r="E522" t="s">
        <v>36</v>
      </c>
      <c r="F522" t="s">
        <v>28</v>
      </c>
      <c r="G522" t="s">
        <v>19</v>
      </c>
      <c r="H522" t="s">
        <v>20</v>
      </c>
      <c r="I522" s="3">
        <v>2019</v>
      </c>
      <c r="J522" s="7">
        <v>179000000</v>
      </c>
      <c r="K522" t="s">
        <v>1150</v>
      </c>
      <c r="L522" s="3">
        <f>Q2_Table[[#This Row],[Year Joined]]-Q2_Table[[#This Row],[Year Founded]]</f>
        <v>3</v>
      </c>
    </row>
    <row r="523" spans="1:12" x14ac:dyDescent="0.2">
      <c r="A523" t="s">
        <v>1033</v>
      </c>
      <c r="B523" s="2">
        <v>2000000000</v>
      </c>
      <c r="C523" s="1">
        <v>44279</v>
      </c>
      <c r="D523" s="3" t="str">
        <f>TEXT(Q2_Table[[#This Row],[Date Joined]],"yyyy")</f>
        <v>2021</v>
      </c>
      <c r="E523" t="s">
        <v>27</v>
      </c>
      <c r="F523" t="s">
        <v>1034</v>
      </c>
      <c r="G523" t="s">
        <v>19</v>
      </c>
      <c r="H523" t="s">
        <v>20</v>
      </c>
      <c r="I523" s="3">
        <v>2020</v>
      </c>
      <c r="J523" s="7">
        <v>217000000</v>
      </c>
      <c r="K523" t="s">
        <v>1035</v>
      </c>
      <c r="L523" s="3">
        <f>Q2_Table[[#This Row],[Year Joined]]-Q2_Table[[#This Row],[Year Founded]]</f>
        <v>1</v>
      </c>
    </row>
    <row r="524" spans="1:12" x14ac:dyDescent="0.2">
      <c r="A524" t="s">
        <v>929</v>
      </c>
      <c r="B524" s="2">
        <v>2000000000</v>
      </c>
      <c r="C524" s="1">
        <v>43999</v>
      </c>
      <c r="D524" s="3" t="str">
        <f>TEXT(Q2_Table[[#This Row],[Date Joined]],"yyyy")</f>
        <v>2020</v>
      </c>
      <c r="E524" t="s">
        <v>27</v>
      </c>
      <c r="F524" t="s">
        <v>356</v>
      </c>
      <c r="G524" t="s">
        <v>357</v>
      </c>
      <c r="H524" t="s">
        <v>14</v>
      </c>
      <c r="I524" s="3">
        <v>2015</v>
      </c>
      <c r="J524" s="7">
        <v>417000000</v>
      </c>
      <c r="K524" t="s">
        <v>930</v>
      </c>
      <c r="L524" s="3">
        <f>Q2_Table[[#This Row],[Year Joined]]-Q2_Table[[#This Row],[Year Founded]]</f>
        <v>5</v>
      </c>
    </row>
    <row r="525" spans="1:12" x14ac:dyDescent="0.2">
      <c r="A525" t="s">
        <v>957</v>
      </c>
      <c r="B525" s="2">
        <v>2000000000</v>
      </c>
      <c r="C525" s="1">
        <v>44390</v>
      </c>
      <c r="D525" s="3" t="str">
        <f>TEXT(Q2_Table[[#This Row],[Date Joined]],"yyyy")</f>
        <v>2021</v>
      </c>
      <c r="E525" t="s">
        <v>36</v>
      </c>
      <c r="F525" t="s">
        <v>28</v>
      </c>
      <c r="G525" t="s">
        <v>19</v>
      </c>
      <c r="H525" t="s">
        <v>20</v>
      </c>
      <c r="I525" s="3">
        <v>2010</v>
      </c>
      <c r="J525" s="7">
        <v>200000000</v>
      </c>
      <c r="K525" t="s">
        <v>958</v>
      </c>
      <c r="L525" s="3">
        <f>Q2_Table[[#This Row],[Year Joined]]-Q2_Table[[#This Row],[Year Founded]]</f>
        <v>11</v>
      </c>
    </row>
    <row r="526" spans="1:12" x14ac:dyDescent="0.2">
      <c r="A526" t="s">
        <v>1036</v>
      </c>
      <c r="B526" s="2">
        <v>2000000000</v>
      </c>
      <c r="C526" s="1">
        <v>44557</v>
      </c>
      <c r="D526" s="3" t="str">
        <f>TEXT(Q2_Table[[#This Row],[Date Joined]],"yyyy")</f>
        <v>2021</v>
      </c>
      <c r="E526" t="s">
        <v>36</v>
      </c>
      <c r="F526" t="s">
        <v>746</v>
      </c>
      <c r="G526" t="s">
        <v>19</v>
      </c>
      <c r="H526" t="s">
        <v>20</v>
      </c>
      <c r="I526" s="3">
        <v>2016</v>
      </c>
      <c r="J526" s="7">
        <v>253000000</v>
      </c>
      <c r="K526" t="s">
        <v>1037</v>
      </c>
      <c r="L526" s="3">
        <f>Q2_Table[[#This Row],[Year Joined]]-Q2_Table[[#This Row],[Year Founded]]</f>
        <v>5</v>
      </c>
    </row>
    <row r="527" spans="1:12" x14ac:dyDescent="0.2">
      <c r="A527" t="s">
        <v>1217</v>
      </c>
      <c r="B527" s="2">
        <v>2000000000</v>
      </c>
      <c r="C527" s="1">
        <v>44475</v>
      </c>
      <c r="D527" s="3" t="str">
        <f>TEXT(Q2_Table[[#This Row],[Date Joined]],"yyyy")</f>
        <v>2021</v>
      </c>
      <c r="E527" t="s">
        <v>36</v>
      </c>
      <c r="F527" t="s">
        <v>874</v>
      </c>
      <c r="G527" t="s">
        <v>19</v>
      </c>
      <c r="H527" t="s">
        <v>20</v>
      </c>
      <c r="I527" s="3">
        <v>2013</v>
      </c>
      <c r="J527" s="7">
        <v>277000000</v>
      </c>
      <c r="K527" t="s">
        <v>1218</v>
      </c>
      <c r="L527" s="3">
        <f>Q2_Table[[#This Row],[Year Joined]]-Q2_Table[[#This Row],[Year Founded]]</f>
        <v>8</v>
      </c>
    </row>
    <row r="528" spans="1:12" x14ac:dyDescent="0.2">
      <c r="A528" t="s">
        <v>1182</v>
      </c>
      <c r="B528" s="2">
        <v>2000000000</v>
      </c>
      <c r="C528" s="1">
        <v>43395</v>
      </c>
      <c r="D528" s="3" t="str">
        <f>TEXT(Q2_Table[[#This Row],[Date Joined]],"yyyy")</f>
        <v>2018</v>
      </c>
      <c r="E528" t="s">
        <v>49</v>
      </c>
      <c r="F528" t="s">
        <v>28</v>
      </c>
      <c r="G528" t="s">
        <v>19</v>
      </c>
      <c r="H528" t="s">
        <v>20</v>
      </c>
      <c r="I528" s="3">
        <v>2007</v>
      </c>
      <c r="J528" s="7">
        <v>542000000</v>
      </c>
      <c r="K528" t="s">
        <v>1183</v>
      </c>
      <c r="L528" s="3">
        <f>Q2_Table[[#This Row],[Year Joined]]-Q2_Table[[#This Row],[Year Founded]]</f>
        <v>11</v>
      </c>
    </row>
    <row r="529" spans="1:12" x14ac:dyDescent="0.2">
      <c r="A529" t="s">
        <v>1115</v>
      </c>
      <c r="B529" s="2">
        <v>2000000000</v>
      </c>
      <c r="C529" s="1">
        <v>44315</v>
      </c>
      <c r="D529" s="3" t="str">
        <f>TEXT(Q2_Table[[#This Row],[Date Joined]],"yyyy")</f>
        <v>2021</v>
      </c>
      <c r="E529" t="s">
        <v>27</v>
      </c>
      <c r="F529" t="s">
        <v>101</v>
      </c>
      <c r="G529" t="s">
        <v>19</v>
      </c>
      <c r="H529" t="s">
        <v>20</v>
      </c>
      <c r="I529" s="3">
        <v>2012</v>
      </c>
      <c r="J529" s="7">
        <v>538000000</v>
      </c>
      <c r="K529" t="s">
        <v>1116</v>
      </c>
      <c r="L529" s="3">
        <f>Q2_Table[[#This Row],[Year Joined]]-Q2_Table[[#This Row],[Year Founded]]</f>
        <v>9</v>
      </c>
    </row>
    <row r="530" spans="1:12" x14ac:dyDescent="0.2">
      <c r="A530" t="s">
        <v>1300</v>
      </c>
      <c r="B530" s="2">
        <v>2000000000</v>
      </c>
      <c r="C530" s="1">
        <v>44567</v>
      </c>
      <c r="D530" s="3" t="str">
        <f>TEXT(Q2_Table[[#This Row],[Date Joined]],"yyyy")</f>
        <v>2022</v>
      </c>
      <c r="E530" t="s">
        <v>27</v>
      </c>
      <c r="F530" t="s">
        <v>42</v>
      </c>
      <c r="G530" t="s">
        <v>43</v>
      </c>
      <c r="H530" t="s">
        <v>33</v>
      </c>
      <c r="I530" s="3">
        <v>2016</v>
      </c>
      <c r="J530" s="7">
        <v>496000000</v>
      </c>
      <c r="K530" t="s">
        <v>1301</v>
      </c>
      <c r="L530" s="3">
        <f>Q2_Table[[#This Row],[Year Joined]]-Q2_Table[[#This Row],[Year Founded]]</f>
        <v>6</v>
      </c>
    </row>
    <row r="531" spans="1:12" x14ac:dyDescent="0.2">
      <c r="A531" t="s">
        <v>1038</v>
      </c>
      <c r="B531" s="2">
        <v>2000000000</v>
      </c>
      <c r="C531" s="1">
        <v>44454</v>
      </c>
      <c r="D531" s="3" t="str">
        <f>TEXT(Q2_Table[[#This Row],[Date Joined]],"yyyy")</f>
        <v>2021</v>
      </c>
      <c r="E531" t="s">
        <v>201</v>
      </c>
      <c r="F531" t="s">
        <v>28</v>
      </c>
      <c r="G531" t="s">
        <v>19</v>
      </c>
      <c r="H531" t="s">
        <v>20</v>
      </c>
      <c r="I531" s="3">
        <v>2018</v>
      </c>
      <c r="J531" s="7">
        <v>218000000</v>
      </c>
      <c r="K531" t="s">
        <v>1039</v>
      </c>
      <c r="L531" s="3">
        <f>Q2_Table[[#This Row],[Year Joined]]-Q2_Table[[#This Row],[Year Founded]]</f>
        <v>3</v>
      </c>
    </row>
    <row r="532" spans="1:12" x14ac:dyDescent="0.2">
      <c r="A532" t="s">
        <v>1419</v>
      </c>
      <c r="B532" s="2">
        <v>2000000000</v>
      </c>
      <c r="C532" s="1">
        <v>44335</v>
      </c>
      <c r="D532" s="3" t="str">
        <f>TEXT(Q2_Table[[#This Row],[Date Joined]],"yyyy")</f>
        <v>2021</v>
      </c>
      <c r="E532" t="s">
        <v>27</v>
      </c>
      <c r="F532" t="s">
        <v>482</v>
      </c>
      <c r="G532" t="s">
        <v>19</v>
      </c>
      <c r="H532" t="s">
        <v>20</v>
      </c>
      <c r="I532" s="3">
        <v>2019</v>
      </c>
      <c r="J532" s="7">
        <v>566000000</v>
      </c>
      <c r="K532" t="s">
        <v>1420</v>
      </c>
      <c r="L532" s="3">
        <f>Q2_Table[[#This Row],[Year Joined]]-Q2_Table[[#This Row],[Year Founded]]</f>
        <v>2</v>
      </c>
    </row>
    <row r="533" spans="1:12" x14ac:dyDescent="0.2">
      <c r="A533" t="s">
        <v>931</v>
      </c>
      <c r="B533" s="2">
        <v>2000000000</v>
      </c>
      <c r="C533" s="1">
        <v>43591</v>
      </c>
      <c r="D533" s="3" t="str">
        <f>TEXT(Q2_Table[[#This Row],[Date Joined]],"yyyy")</f>
        <v>2019</v>
      </c>
      <c r="E533" t="s">
        <v>27</v>
      </c>
      <c r="F533" t="s">
        <v>442</v>
      </c>
      <c r="G533" t="s">
        <v>70</v>
      </c>
      <c r="H533" t="s">
        <v>14</v>
      </c>
      <c r="I533" s="3">
        <v>2008</v>
      </c>
      <c r="J533" s="7">
        <v>634000000</v>
      </c>
      <c r="K533" t="s">
        <v>932</v>
      </c>
      <c r="L533" s="3">
        <f>Q2_Table[[#This Row],[Year Joined]]-Q2_Table[[#This Row],[Year Founded]]</f>
        <v>11</v>
      </c>
    </row>
    <row r="534" spans="1:12" x14ac:dyDescent="0.2">
      <c r="A534" t="s">
        <v>1421</v>
      </c>
      <c r="B534" s="2">
        <v>2000000000</v>
      </c>
      <c r="C534" s="1">
        <v>43237</v>
      </c>
      <c r="D534" s="3" t="str">
        <f>TEXT(Q2_Table[[#This Row],[Date Joined]],"yyyy")</f>
        <v>2018</v>
      </c>
      <c r="E534" t="s">
        <v>11</v>
      </c>
      <c r="F534" t="s">
        <v>1120</v>
      </c>
      <c r="G534" t="s">
        <v>1121</v>
      </c>
      <c r="H534" t="s">
        <v>14</v>
      </c>
      <c r="I534" s="3">
        <v>2014</v>
      </c>
      <c r="J534" s="7">
        <v>147000000</v>
      </c>
      <c r="K534" t="s">
        <v>1422</v>
      </c>
      <c r="L534" s="3">
        <f>Q2_Table[[#This Row],[Year Joined]]-Q2_Table[[#This Row],[Year Founded]]</f>
        <v>4</v>
      </c>
    </row>
    <row r="535" spans="1:12" x14ac:dyDescent="0.2">
      <c r="A535" t="s">
        <v>1184</v>
      </c>
      <c r="B535" s="2">
        <v>2000000000</v>
      </c>
      <c r="C535" s="1">
        <v>44594</v>
      </c>
      <c r="D535" s="3" t="str">
        <f>TEXT(Q2_Table[[#This Row],[Date Joined]],"yyyy")</f>
        <v>2022</v>
      </c>
      <c r="E535" t="s">
        <v>36</v>
      </c>
      <c r="F535" t="s">
        <v>28</v>
      </c>
      <c r="G535" t="s">
        <v>19</v>
      </c>
      <c r="H535" t="s">
        <v>20</v>
      </c>
      <c r="I535" s="3">
        <v>2014</v>
      </c>
      <c r="J535" s="7">
        <v>261000000</v>
      </c>
      <c r="K535" t="s">
        <v>1185</v>
      </c>
      <c r="L535" s="3">
        <f>Q2_Table[[#This Row],[Year Joined]]-Q2_Table[[#This Row],[Year Founded]]</f>
        <v>8</v>
      </c>
    </row>
    <row r="536" spans="1:12" x14ac:dyDescent="0.2">
      <c r="A536" t="s">
        <v>933</v>
      </c>
      <c r="B536" s="2">
        <v>2000000000</v>
      </c>
      <c r="C536" s="1">
        <v>42682</v>
      </c>
      <c r="D536" s="3" t="str">
        <f>TEXT(Q2_Table[[#This Row],[Date Joined]],"yyyy")</f>
        <v>2016</v>
      </c>
      <c r="E536" t="s">
        <v>49</v>
      </c>
      <c r="F536" t="s">
        <v>934</v>
      </c>
      <c r="G536" t="s">
        <v>935</v>
      </c>
      <c r="H536" t="s">
        <v>14</v>
      </c>
      <c r="I536" s="3">
        <v>1979</v>
      </c>
      <c r="J536" s="7">
        <v>556000000</v>
      </c>
      <c r="K536" t="s">
        <v>936</v>
      </c>
      <c r="L536" s="3">
        <f>Q2_Table[[#This Row],[Year Joined]]-Q2_Table[[#This Row],[Year Founded]]</f>
        <v>37</v>
      </c>
    </row>
    <row r="537" spans="1:12" x14ac:dyDescent="0.2">
      <c r="A537" t="s">
        <v>1423</v>
      </c>
      <c r="B537" s="2">
        <v>2000000000</v>
      </c>
      <c r="C537" s="1">
        <v>42846</v>
      </c>
      <c r="D537" s="3" t="str">
        <f>TEXT(Q2_Table[[#This Row],[Date Joined]],"yyyy")</f>
        <v>2017</v>
      </c>
      <c r="E537" t="s">
        <v>36</v>
      </c>
      <c r="F537" t="s">
        <v>198</v>
      </c>
      <c r="G537" t="s">
        <v>19</v>
      </c>
      <c r="H537" t="s">
        <v>20</v>
      </c>
      <c r="I537" s="3">
        <v>2009</v>
      </c>
      <c r="J537" s="7">
        <v>226000000</v>
      </c>
      <c r="K537" t="s">
        <v>1424</v>
      </c>
      <c r="L537" s="3">
        <f>Q2_Table[[#This Row],[Year Joined]]-Q2_Table[[#This Row],[Year Founded]]</f>
        <v>8</v>
      </c>
    </row>
    <row r="538" spans="1:12" x14ac:dyDescent="0.2">
      <c r="A538" t="s">
        <v>1302</v>
      </c>
      <c r="B538" s="2">
        <v>2000000000</v>
      </c>
      <c r="C538" s="1">
        <v>44322</v>
      </c>
      <c r="D538" s="3" t="str">
        <f>TEXT(Q2_Table[[#This Row],[Date Joined]],"yyyy")</f>
        <v>2021</v>
      </c>
      <c r="E538" t="s">
        <v>27</v>
      </c>
      <c r="F538" t="s">
        <v>293</v>
      </c>
      <c r="G538" t="s">
        <v>19</v>
      </c>
      <c r="H538" t="s">
        <v>20</v>
      </c>
      <c r="I538" s="3">
        <v>2017</v>
      </c>
      <c r="J538" s="7">
        <v>277000000</v>
      </c>
      <c r="K538" t="s">
        <v>1303</v>
      </c>
      <c r="L538" s="3">
        <f>Q2_Table[[#This Row],[Year Joined]]-Q2_Table[[#This Row],[Year Founded]]</f>
        <v>4</v>
      </c>
    </row>
    <row r="539" spans="1:12" x14ac:dyDescent="0.2">
      <c r="A539" t="s">
        <v>1425</v>
      </c>
      <c r="B539" s="2">
        <v>2000000000</v>
      </c>
      <c r="C539" s="1">
        <v>44068</v>
      </c>
      <c r="D539" s="3" t="str">
        <f>TEXT(Q2_Table[[#This Row],[Date Joined]],"yyyy")</f>
        <v>2020</v>
      </c>
      <c r="E539" t="s">
        <v>52</v>
      </c>
      <c r="F539" t="s">
        <v>198</v>
      </c>
      <c r="G539" t="s">
        <v>19</v>
      </c>
      <c r="H539" t="s">
        <v>20</v>
      </c>
      <c r="I539" s="3">
        <v>2011</v>
      </c>
      <c r="J539" s="7">
        <v>356000000</v>
      </c>
      <c r="K539" t="s">
        <v>1426</v>
      </c>
      <c r="L539" s="3">
        <f>Q2_Table[[#This Row],[Year Joined]]-Q2_Table[[#This Row],[Year Founded]]</f>
        <v>9</v>
      </c>
    </row>
    <row r="540" spans="1:12" x14ac:dyDescent="0.2">
      <c r="A540" t="s">
        <v>1244</v>
      </c>
      <c r="B540" s="2">
        <v>2000000000</v>
      </c>
      <c r="C540" s="1">
        <v>44418</v>
      </c>
      <c r="D540" s="3" t="str">
        <f>TEXT(Q2_Table[[#This Row],[Date Joined]],"yyyy")</f>
        <v>2021</v>
      </c>
      <c r="E540" t="s">
        <v>97</v>
      </c>
      <c r="F540" t="s">
        <v>160</v>
      </c>
      <c r="G540" t="s">
        <v>19</v>
      </c>
      <c r="H540" t="s">
        <v>20</v>
      </c>
      <c r="I540" s="3">
        <v>2012</v>
      </c>
      <c r="J540" s="7">
        <v>259000000</v>
      </c>
      <c r="K540" t="s">
        <v>1245</v>
      </c>
      <c r="L540" s="3">
        <f>Q2_Table[[#This Row],[Year Joined]]-Q2_Table[[#This Row],[Year Founded]]</f>
        <v>9</v>
      </c>
    </row>
    <row r="541" spans="1:12" x14ac:dyDescent="0.2">
      <c r="A541" t="s">
        <v>1186</v>
      </c>
      <c r="B541" s="2">
        <v>2000000000</v>
      </c>
      <c r="C541" s="1">
        <v>44504</v>
      </c>
      <c r="D541" s="3" t="str">
        <f>TEXT(Q2_Table[[#This Row],[Date Joined]],"yyyy")</f>
        <v>2021</v>
      </c>
      <c r="E541" t="s">
        <v>52</v>
      </c>
      <c r="F541" t="s">
        <v>257</v>
      </c>
      <c r="G541" t="s">
        <v>19</v>
      </c>
      <c r="H541" t="s">
        <v>20</v>
      </c>
      <c r="I541" s="3">
        <v>2011</v>
      </c>
      <c r="J541" s="7">
        <v>237000000</v>
      </c>
      <c r="K541" t="s">
        <v>1187</v>
      </c>
      <c r="L541" s="3">
        <f>Q2_Table[[#This Row],[Year Joined]]-Q2_Table[[#This Row],[Year Founded]]</f>
        <v>10</v>
      </c>
    </row>
    <row r="542" spans="1:12" x14ac:dyDescent="0.2">
      <c r="A542" t="s">
        <v>1268</v>
      </c>
      <c r="B542" s="2">
        <v>2000000000</v>
      </c>
      <c r="C542" s="1">
        <v>44552</v>
      </c>
      <c r="D542" s="3" t="str">
        <f>TEXT(Q2_Table[[#This Row],[Date Joined]],"yyyy")</f>
        <v>2021</v>
      </c>
      <c r="E542" t="s">
        <v>36</v>
      </c>
      <c r="F542" t="s">
        <v>28</v>
      </c>
      <c r="G542" t="s">
        <v>19</v>
      </c>
      <c r="H542" t="s">
        <v>20</v>
      </c>
      <c r="I542" s="3">
        <v>2000</v>
      </c>
      <c r="J542" s="7">
        <v>96000000</v>
      </c>
      <c r="K542" t="s">
        <v>571</v>
      </c>
      <c r="L542" s="3">
        <f>Q2_Table[[#This Row],[Year Joined]]-Q2_Table[[#This Row],[Year Founded]]</f>
        <v>21</v>
      </c>
    </row>
    <row r="543" spans="1:12" x14ac:dyDescent="0.2">
      <c r="A543" t="s">
        <v>1308</v>
      </c>
      <c r="B543" s="2">
        <v>2000000000</v>
      </c>
      <c r="C543" s="1">
        <v>44546</v>
      </c>
      <c r="D543" s="3" t="str">
        <f>TEXT(Q2_Table[[#This Row],[Date Joined]],"yyyy")</f>
        <v>2021</v>
      </c>
      <c r="E543" t="s">
        <v>36</v>
      </c>
      <c r="F543" t="s">
        <v>101</v>
      </c>
      <c r="G543" t="s">
        <v>19</v>
      </c>
      <c r="H543" t="s">
        <v>20</v>
      </c>
      <c r="I543" s="3">
        <v>2012</v>
      </c>
      <c r="J543" s="7">
        <v>487000000</v>
      </c>
      <c r="K543" t="s">
        <v>1309</v>
      </c>
      <c r="L543" s="3">
        <f>Q2_Table[[#This Row],[Year Joined]]-Q2_Table[[#This Row],[Year Founded]]</f>
        <v>9</v>
      </c>
    </row>
    <row r="544" spans="1:12" x14ac:dyDescent="0.2">
      <c r="A544" t="s">
        <v>1304</v>
      </c>
      <c r="B544" s="2">
        <v>2000000000</v>
      </c>
      <c r="C544" s="1">
        <v>44630</v>
      </c>
      <c r="D544" s="3" t="str">
        <f>TEXT(Q2_Table[[#This Row],[Date Joined]],"yyyy")</f>
        <v>2022</v>
      </c>
      <c r="E544" t="s">
        <v>27</v>
      </c>
      <c r="F544" t="s">
        <v>319</v>
      </c>
      <c r="G544" t="s">
        <v>19</v>
      </c>
      <c r="H544" t="s">
        <v>20</v>
      </c>
      <c r="I544" s="3">
        <v>2015</v>
      </c>
      <c r="J544" s="7">
        <v>365000000</v>
      </c>
      <c r="K544" t="s">
        <v>1305</v>
      </c>
      <c r="L544" s="3">
        <f>Q2_Table[[#This Row],[Year Joined]]-Q2_Table[[#This Row],[Year Founded]]</f>
        <v>7</v>
      </c>
    </row>
    <row r="545" spans="1:12" x14ac:dyDescent="0.2">
      <c r="A545" t="s">
        <v>1117</v>
      </c>
      <c r="B545" s="2">
        <v>2000000000</v>
      </c>
      <c r="C545" s="1">
        <v>44319</v>
      </c>
      <c r="D545" s="3" t="str">
        <f>TEXT(Q2_Table[[#This Row],[Date Joined]],"yyyy")</f>
        <v>2021</v>
      </c>
      <c r="E545" t="s">
        <v>36</v>
      </c>
      <c r="F545" t="s">
        <v>686</v>
      </c>
      <c r="G545" t="s">
        <v>38</v>
      </c>
      <c r="H545" t="s">
        <v>39</v>
      </c>
      <c r="I545" s="3">
        <v>2004</v>
      </c>
      <c r="J545" s="7">
        <v>222000000</v>
      </c>
      <c r="K545" t="s">
        <v>1118</v>
      </c>
      <c r="L545" s="3">
        <f>Q2_Table[[#This Row],[Year Joined]]-Q2_Table[[#This Row],[Year Founded]]</f>
        <v>17</v>
      </c>
    </row>
    <row r="546" spans="1:12" x14ac:dyDescent="0.2">
      <c r="A546" t="s">
        <v>959</v>
      </c>
      <c r="B546" s="2">
        <v>2000000000</v>
      </c>
      <c r="C546" s="1">
        <v>44539</v>
      </c>
      <c r="D546" s="3" t="str">
        <f>TEXT(Q2_Table[[#This Row],[Date Joined]],"yyyy")</f>
        <v>2021</v>
      </c>
      <c r="E546" t="s">
        <v>23</v>
      </c>
      <c r="F546" t="s">
        <v>208</v>
      </c>
      <c r="G546" t="s">
        <v>149</v>
      </c>
      <c r="H546" t="s">
        <v>33</v>
      </c>
      <c r="I546" s="3">
        <v>2020</v>
      </c>
      <c r="J546" s="7">
        <v>766000000</v>
      </c>
      <c r="K546" t="s">
        <v>960</v>
      </c>
      <c r="L546" s="3">
        <f>Q2_Table[[#This Row],[Year Joined]]-Q2_Table[[#This Row],[Year Founded]]</f>
        <v>1</v>
      </c>
    </row>
    <row r="547" spans="1:12" x14ac:dyDescent="0.2">
      <c r="A547" t="s">
        <v>1208</v>
      </c>
      <c r="B547" s="2">
        <v>2000000000</v>
      </c>
      <c r="C547" s="1">
        <v>43872</v>
      </c>
      <c r="D547" s="3" t="str">
        <f>TEXT(Q2_Table[[#This Row],[Date Joined]],"yyyy")</f>
        <v>2020</v>
      </c>
      <c r="E547" t="s">
        <v>17</v>
      </c>
      <c r="F547" t="s">
        <v>1209</v>
      </c>
      <c r="G547" t="s">
        <v>19</v>
      </c>
      <c r="H547" t="s">
        <v>20</v>
      </c>
      <c r="I547" s="3">
        <v>2010</v>
      </c>
      <c r="J547" s="7">
        <v>275000000</v>
      </c>
      <c r="K547" t="s">
        <v>1210</v>
      </c>
      <c r="L547" s="3">
        <f>Q2_Table[[#This Row],[Year Joined]]-Q2_Table[[#This Row],[Year Founded]]</f>
        <v>10</v>
      </c>
    </row>
    <row r="548" spans="1:12" x14ac:dyDescent="0.2">
      <c r="A548" t="s">
        <v>1119</v>
      </c>
      <c r="B548" s="2">
        <v>2000000000</v>
      </c>
      <c r="C548" s="1">
        <v>44355</v>
      </c>
      <c r="D548" s="3" t="str">
        <f>TEXT(Q2_Table[[#This Row],[Date Joined]],"yyyy")</f>
        <v>2021</v>
      </c>
      <c r="E548" t="s">
        <v>27</v>
      </c>
      <c r="F548" t="s">
        <v>1120</v>
      </c>
      <c r="G548" t="s">
        <v>1121</v>
      </c>
      <c r="H548" t="s">
        <v>14</v>
      </c>
      <c r="I548" s="3">
        <v>2013</v>
      </c>
      <c r="J548" s="7">
        <v>190000000</v>
      </c>
      <c r="K548" t="s">
        <v>1122</v>
      </c>
      <c r="L548" s="3">
        <f>Q2_Table[[#This Row],[Year Joined]]-Q2_Table[[#This Row],[Year Founded]]</f>
        <v>8</v>
      </c>
    </row>
    <row r="549" spans="1:12" x14ac:dyDescent="0.2">
      <c r="A549" t="s">
        <v>1427</v>
      </c>
      <c r="B549" s="2">
        <v>2000000000</v>
      </c>
      <c r="C549" s="1">
        <v>43682</v>
      </c>
      <c r="D549" s="3" t="str">
        <f>TEXT(Q2_Table[[#This Row],[Date Joined]],"yyyy")</f>
        <v>2019</v>
      </c>
      <c r="E549" t="s">
        <v>213</v>
      </c>
      <c r="F549" t="s">
        <v>1120</v>
      </c>
      <c r="G549" t="s">
        <v>1121</v>
      </c>
      <c r="H549" t="s">
        <v>14</v>
      </c>
      <c r="I549" s="3">
        <v>2012</v>
      </c>
      <c r="J549" s="7">
        <v>410000000</v>
      </c>
      <c r="K549" t="s">
        <v>1428</v>
      </c>
      <c r="L549" s="3">
        <f>Q2_Table[[#This Row],[Year Joined]]-Q2_Table[[#This Row],[Year Founded]]</f>
        <v>7</v>
      </c>
    </row>
    <row r="550" spans="1:12" x14ac:dyDescent="0.2">
      <c r="A550" t="s">
        <v>1040</v>
      </c>
      <c r="B550" s="2">
        <v>2000000000</v>
      </c>
      <c r="C550" s="1">
        <v>44397</v>
      </c>
      <c r="D550" s="3" t="str">
        <f>TEXT(Q2_Table[[#This Row],[Date Joined]],"yyyy")</f>
        <v>2021</v>
      </c>
      <c r="E550" t="s">
        <v>36</v>
      </c>
      <c r="F550" t="s">
        <v>28</v>
      </c>
      <c r="G550" t="s">
        <v>19</v>
      </c>
      <c r="H550" t="s">
        <v>20</v>
      </c>
      <c r="I550" s="3">
        <v>2010</v>
      </c>
      <c r="J550" s="7">
        <v>225000000</v>
      </c>
      <c r="K550" t="s">
        <v>1041</v>
      </c>
      <c r="L550" s="3">
        <f>Q2_Table[[#This Row],[Year Joined]]-Q2_Table[[#This Row],[Year Founded]]</f>
        <v>11</v>
      </c>
    </row>
    <row r="551" spans="1:12" x14ac:dyDescent="0.2">
      <c r="A551" t="s">
        <v>1042</v>
      </c>
      <c r="B551" s="2">
        <v>2000000000</v>
      </c>
      <c r="C551" s="1">
        <v>44341</v>
      </c>
      <c r="D551" s="3" t="str">
        <f>TEXT(Q2_Table[[#This Row],[Date Joined]],"yyyy")</f>
        <v>2021</v>
      </c>
      <c r="E551" t="s">
        <v>27</v>
      </c>
      <c r="F551" t="s">
        <v>28</v>
      </c>
      <c r="G551" t="s">
        <v>19</v>
      </c>
      <c r="H551" t="s">
        <v>20</v>
      </c>
      <c r="I551" s="3">
        <v>2012</v>
      </c>
      <c r="J551" s="7">
        <v>253000000</v>
      </c>
      <c r="K551" t="s">
        <v>1043</v>
      </c>
      <c r="L551" s="3">
        <f>Q2_Table[[#This Row],[Year Joined]]-Q2_Table[[#This Row],[Year Founded]]</f>
        <v>9</v>
      </c>
    </row>
    <row r="552" spans="1:12" x14ac:dyDescent="0.2">
      <c r="A552" t="s">
        <v>1151</v>
      </c>
      <c r="B552" s="2">
        <v>2000000000</v>
      </c>
      <c r="C552" s="1">
        <v>44390</v>
      </c>
      <c r="D552" s="3" t="str">
        <f>TEXT(Q2_Table[[#This Row],[Date Joined]],"yyyy")</f>
        <v>2021</v>
      </c>
      <c r="E552" t="s">
        <v>27</v>
      </c>
      <c r="F552" t="s">
        <v>208</v>
      </c>
      <c r="G552" t="s">
        <v>149</v>
      </c>
      <c r="H552" t="s">
        <v>33</v>
      </c>
      <c r="I552" s="3">
        <v>2016</v>
      </c>
      <c r="J552" s="7">
        <v>403000000</v>
      </c>
      <c r="K552" t="s">
        <v>1152</v>
      </c>
      <c r="L552" s="3">
        <f>Q2_Table[[#This Row],[Year Joined]]-Q2_Table[[#This Row],[Year Founded]]</f>
        <v>5</v>
      </c>
    </row>
    <row r="553" spans="1:12" x14ac:dyDescent="0.2">
      <c r="A553" t="s">
        <v>1044</v>
      </c>
      <c r="B553" s="2">
        <v>2000000000</v>
      </c>
      <c r="C553" s="1">
        <v>44449</v>
      </c>
      <c r="D553" s="3" t="str">
        <f>TEXT(Q2_Table[[#This Row],[Date Joined]],"yyyy")</f>
        <v>2021</v>
      </c>
      <c r="E553" t="s">
        <v>17</v>
      </c>
      <c r="F553" t="s">
        <v>811</v>
      </c>
      <c r="G553" t="s">
        <v>19</v>
      </c>
      <c r="H553" t="s">
        <v>20</v>
      </c>
      <c r="I553" s="3">
        <v>2016</v>
      </c>
      <c r="J553" s="7">
        <v>435000000</v>
      </c>
      <c r="K553" t="s">
        <v>1045</v>
      </c>
      <c r="L553" s="3">
        <f>Q2_Table[[#This Row],[Year Joined]]-Q2_Table[[#This Row],[Year Founded]]</f>
        <v>5</v>
      </c>
    </row>
    <row r="554" spans="1:12" x14ac:dyDescent="0.2">
      <c r="A554" t="s">
        <v>1219</v>
      </c>
      <c r="B554" s="2">
        <v>2000000000</v>
      </c>
      <c r="C554" s="1">
        <v>44524</v>
      </c>
      <c r="D554" s="3" t="str">
        <f>TEXT(Q2_Table[[#This Row],[Date Joined]],"yyyy")</f>
        <v>2021</v>
      </c>
      <c r="E554" t="s">
        <v>23</v>
      </c>
      <c r="F554" t="s">
        <v>157</v>
      </c>
      <c r="G554" t="s">
        <v>70</v>
      </c>
      <c r="H554" t="s">
        <v>14</v>
      </c>
      <c r="I554" s="3">
        <v>2015</v>
      </c>
      <c r="J554" s="7">
        <v>509000000</v>
      </c>
      <c r="K554" t="s">
        <v>1220</v>
      </c>
      <c r="L554" s="3">
        <f>Q2_Table[[#This Row],[Year Joined]]-Q2_Table[[#This Row],[Year Founded]]</f>
        <v>6</v>
      </c>
    </row>
    <row r="555" spans="1:12" x14ac:dyDescent="0.2">
      <c r="A555" t="s">
        <v>1188</v>
      </c>
      <c r="B555" s="2">
        <v>2000000000</v>
      </c>
      <c r="C555" s="1">
        <v>44608</v>
      </c>
      <c r="D555" s="3" t="str">
        <f>TEXT(Q2_Table[[#This Row],[Date Joined]],"yyyy")</f>
        <v>2022</v>
      </c>
      <c r="E555" t="s">
        <v>27</v>
      </c>
      <c r="F555" t="s">
        <v>293</v>
      </c>
      <c r="G555" t="s">
        <v>19</v>
      </c>
      <c r="H555" t="s">
        <v>20</v>
      </c>
      <c r="I555" s="3">
        <v>2019</v>
      </c>
      <c r="J555" s="7">
        <v>231000000</v>
      </c>
      <c r="K555" t="s">
        <v>1189</v>
      </c>
      <c r="L555" s="3">
        <f>Q2_Table[[#This Row],[Year Joined]]-Q2_Table[[#This Row],[Year Founded]]</f>
        <v>3</v>
      </c>
    </row>
    <row r="556" spans="1:12" x14ac:dyDescent="0.2">
      <c r="A556" t="s">
        <v>1429</v>
      </c>
      <c r="B556" s="2">
        <v>2000000000</v>
      </c>
      <c r="C556" s="1">
        <v>44455</v>
      </c>
      <c r="D556" s="3" t="str">
        <f>TEXT(Q2_Table[[#This Row],[Date Joined]],"yyyy")</f>
        <v>2021</v>
      </c>
      <c r="E556" t="s">
        <v>97</v>
      </c>
      <c r="F556" t="s">
        <v>101</v>
      </c>
      <c r="G556" t="s">
        <v>19</v>
      </c>
      <c r="H556" t="s">
        <v>20</v>
      </c>
      <c r="I556" s="3">
        <v>2016</v>
      </c>
      <c r="J556" s="7">
        <v>296000000</v>
      </c>
      <c r="K556" t="s">
        <v>1430</v>
      </c>
      <c r="L556" s="3">
        <f>Q2_Table[[#This Row],[Year Joined]]-Q2_Table[[#This Row],[Year Founded]]</f>
        <v>5</v>
      </c>
    </row>
    <row r="557" spans="1:12" x14ac:dyDescent="0.2">
      <c r="A557" t="s">
        <v>1080</v>
      </c>
      <c r="B557" s="2">
        <v>2000000000</v>
      </c>
      <c r="C557" s="1">
        <v>44335</v>
      </c>
      <c r="D557" s="3" t="str">
        <f>TEXT(Q2_Table[[#This Row],[Date Joined]],"yyyy")</f>
        <v>2021</v>
      </c>
      <c r="E557" t="s">
        <v>133</v>
      </c>
      <c r="F557" t="s">
        <v>301</v>
      </c>
      <c r="G557" t="s">
        <v>13</v>
      </c>
      <c r="H557" t="s">
        <v>14</v>
      </c>
      <c r="I557" s="3">
        <v>2014</v>
      </c>
      <c r="J557" s="7">
        <v>125000000</v>
      </c>
      <c r="K557" t="s">
        <v>912</v>
      </c>
      <c r="L557" s="3">
        <f>Q2_Table[[#This Row],[Year Joined]]-Q2_Table[[#This Row],[Year Founded]]</f>
        <v>7</v>
      </c>
    </row>
    <row r="558" spans="1:12" x14ac:dyDescent="0.2">
      <c r="A558" t="s">
        <v>1431</v>
      </c>
      <c r="B558" s="2">
        <v>2000000000</v>
      </c>
      <c r="C558" s="1">
        <v>44517</v>
      </c>
      <c r="D558" s="3" t="str">
        <f>TEXT(Q2_Table[[#This Row],[Date Joined]],"yyyy")</f>
        <v>2021</v>
      </c>
      <c r="E558" t="s">
        <v>201</v>
      </c>
      <c r="F558" t="s">
        <v>1432</v>
      </c>
      <c r="G558" t="s">
        <v>357</v>
      </c>
      <c r="H558" t="s">
        <v>14</v>
      </c>
      <c r="I558" s="3">
        <v>2018</v>
      </c>
      <c r="J558" s="7">
        <v>161000000</v>
      </c>
      <c r="K558" t="s">
        <v>1433</v>
      </c>
      <c r="L558" s="3">
        <f>Q2_Table[[#This Row],[Year Joined]]-Q2_Table[[#This Row],[Year Founded]]</f>
        <v>3</v>
      </c>
    </row>
    <row r="559" spans="1:12" x14ac:dyDescent="0.2">
      <c r="A559" t="s">
        <v>1310</v>
      </c>
      <c r="B559" s="2">
        <v>2000000000</v>
      </c>
      <c r="C559" s="1">
        <v>44263</v>
      </c>
      <c r="D559" s="3" t="str">
        <f>TEXT(Q2_Table[[#This Row],[Date Joined]],"yyyy")</f>
        <v>2021</v>
      </c>
      <c r="E559" t="s">
        <v>27</v>
      </c>
      <c r="F559" t="s">
        <v>42</v>
      </c>
      <c r="G559" t="s">
        <v>43</v>
      </c>
      <c r="H559" t="s">
        <v>33</v>
      </c>
      <c r="I559" s="3">
        <v>2014</v>
      </c>
      <c r="J559" s="7">
        <v>791000000</v>
      </c>
      <c r="K559" t="s">
        <v>1311</v>
      </c>
      <c r="L559" s="3">
        <f>Q2_Table[[#This Row],[Year Joined]]-Q2_Table[[#This Row],[Year Founded]]</f>
        <v>7</v>
      </c>
    </row>
    <row r="560" spans="1:12" x14ac:dyDescent="0.2">
      <c r="A560" t="s">
        <v>1046</v>
      </c>
      <c r="B560" s="2">
        <v>2000000000</v>
      </c>
      <c r="C560" s="1">
        <v>44565</v>
      </c>
      <c r="D560" s="3" t="str">
        <f>TEXT(Q2_Table[[#This Row],[Date Joined]],"yyyy")</f>
        <v>2022</v>
      </c>
      <c r="E560" t="s">
        <v>17</v>
      </c>
      <c r="F560" t="s">
        <v>1047</v>
      </c>
      <c r="G560" t="s">
        <v>357</v>
      </c>
      <c r="H560" t="s">
        <v>14</v>
      </c>
      <c r="I560" s="3">
        <v>2012</v>
      </c>
      <c r="J560" s="7">
        <v>190000000</v>
      </c>
      <c r="K560" t="s">
        <v>1048</v>
      </c>
      <c r="L560" s="3">
        <f>Q2_Table[[#This Row],[Year Joined]]-Q2_Table[[#This Row],[Year Founded]]</f>
        <v>10</v>
      </c>
    </row>
    <row r="561" spans="1:12" x14ac:dyDescent="0.2">
      <c r="A561" t="s">
        <v>1049</v>
      </c>
      <c r="B561" s="2">
        <v>2000000000</v>
      </c>
      <c r="C561" s="1">
        <v>44151</v>
      </c>
      <c r="D561" s="3" t="str">
        <f>TEXT(Q2_Table[[#This Row],[Date Joined]],"yyyy")</f>
        <v>2020</v>
      </c>
      <c r="E561" t="s">
        <v>36</v>
      </c>
      <c r="F561" t="s">
        <v>28</v>
      </c>
      <c r="G561" t="s">
        <v>19</v>
      </c>
      <c r="H561" t="s">
        <v>20</v>
      </c>
      <c r="I561" s="3">
        <v>2009</v>
      </c>
      <c r="J561" s="7">
        <v>152000000</v>
      </c>
      <c r="K561" t="s">
        <v>1050</v>
      </c>
      <c r="L561" s="3">
        <f>Q2_Table[[#This Row],[Year Joined]]-Q2_Table[[#This Row],[Year Founded]]</f>
        <v>11</v>
      </c>
    </row>
    <row r="562" spans="1:12" x14ac:dyDescent="0.2">
      <c r="A562" t="s">
        <v>1434</v>
      </c>
      <c r="B562" s="2">
        <v>2000000000</v>
      </c>
      <c r="C562" s="1">
        <v>44522</v>
      </c>
      <c r="D562" s="3" t="str">
        <f>TEXT(Q2_Table[[#This Row],[Date Joined]],"yyyy")</f>
        <v>2021</v>
      </c>
      <c r="E562" t="s">
        <v>97</v>
      </c>
      <c r="F562" t="s">
        <v>101</v>
      </c>
      <c r="G562" t="s">
        <v>19</v>
      </c>
      <c r="H562" t="s">
        <v>20</v>
      </c>
      <c r="I562" s="3">
        <v>2015</v>
      </c>
      <c r="J562" s="7">
        <v>296000000</v>
      </c>
      <c r="K562" t="s">
        <v>1435</v>
      </c>
      <c r="L562" s="3">
        <f>Q2_Table[[#This Row],[Year Joined]]-Q2_Table[[#This Row],[Year Founded]]</f>
        <v>6</v>
      </c>
    </row>
    <row r="563" spans="1:12" x14ac:dyDescent="0.2">
      <c r="A563" t="s">
        <v>1051</v>
      </c>
      <c r="B563" s="2">
        <v>2000000000</v>
      </c>
      <c r="C563" s="1">
        <v>44608</v>
      </c>
      <c r="D563" s="3" t="str">
        <f>TEXT(Q2_Table[[#This Row],[Date Joined]],"yyyy")</f>
        <v>2022</v>
      </c>
      <c r="E563" t="s">
        <v>36</v>
      </c>
      <c r="F563" t="s">
        <v>437</v>
      </c>
      <c r="G563" t="s">
        <v>19</v>
      </c>
      <c r="H563" t="s">
        <v>20</v>
      </c>
      <c r="I563" s="3">
        <v>2019</v>
      </c>
      <c r="J563" s="7">
        <v>129000000</v>
      </c>
      <c r="K563" t="s">
        <v>1052</v>
      </c>
      <c r="L563" s="3">
        <f>Q2_Table[[#This Row],[Year Joined]]-Q2_Table[[#This Row],[Year Founded]]</f>
        <v>3</v>
      </c>
    </row>
    <row r="564" spans="1:12" x14ac:dyDescent="0.2">
      <c r="A564" t="s">
        <v>1436</v>
      </c>
      <c r="B564" s="2">
        <v>2000000000</v>
      </c>
      <c r="C564" s="1">
        <v>44494</v>
      </c>
      <c r="D564" s="3" t="str">
        <f>TEXT(Q2_Table[[#This Row],[Date Joined]],"yyyy")</f>
        <v>2021</v>
      </c>
      <c r="E564" t="s">
        <v>156</v>
      </c>
      <c r="F564" t="s">
        <v>208</v>
      </c>
      <c r="G564" t="s">
        <v>149</v>
      </c>
      <c r="H564" t="s">
        <v>33</v>
      </c>
      <c r="I564" s="3">
        <v>2018</v>
      </c>
      <c r="J564" s="7">
        <v>587000000</v>
      </c>
      <c r="K564" t="s">
        <v>1437</v>
      </c>
      <c r="L564" s="3">
        <f>Q2_Table[[#This Row],[Year Joined]]-Q2_Table[[#This Row],[Year Founded]]</f>
        <v>3</v>
      </c>
    </row>
    <row r="565" spans="1:12" x14ac:dyDescent="0.2">
      <c r="A565" t="s">
        <v>1123</v>
      </c>
      <c r="B565" s="2">
        <v>2000000000</v>
      </c>
      <c r="C565" s="1">
        <v>44286</v>
      </c>
      <c r="D565" s="3" t="str">
        <f>TEXT(Q2_Table[[#This Row],[Date Joined]],"yyyy")</f>
        <v>2021</v>
      </c>
      <c r="E565" t="s">
        <v>23</v>
      </c>
      <c r="F565" t="s">
        <v>28</v>
      </c>
      <c r="G565" t="s">
        <v>19</v>
      </c>
      <c r="H565" t="s">
        <v>20</v>
      </c>
      <c r="I565" s="3">
        <v>2015</v>
      </c>
      <c r="J565" s="7">
        <v>450000000</v>
      </c>
      <c r="K565" t="s">
        <v>1124</v>
      </c>
      <c r="L565" s="3">
        <f>Q2_Table[[#This Row],[Year Joined]]-Q2_Table[[#This Row],[Year Founded]]</f>
        <v>6</v>
      </c>
    </row>
    <row r="566" spans="1:12" x14ac:dyDescent="0.2">
      <c r="A566" t="s">
        <v>1138</v>
      </c>
      <c r="B566" s="2">
        <v>2000000000</v>
      </c>
      <c r="C566" s="1">
        <v>44328</v>
      </c>
      <c r="D566" s="3" t="str">
        <f>TEXT(Q2_Table[[#This Row],[Date Joined]],"yyyy")</f>
        <v>2021</v>
      </c>
      <c r="E566" t="s">
        <v>17</v>
      </c>
      <c r="F566" t="s">
        <v>1139</v>
      </c>
      <c r="G566" t="s">
        <v>19</v>
      </c>
      <c r="H566" t="s">
        <v>20</v>
      </c>
      <c r="I566" s="3">
        <v>2017</v>
      </c>
      <c r="J566" s="7">
        <v>624000000</v>
      </c>
      <c r="K566" t="s">
        <v>1140</v>
      </c>
      <c r="L566" s="3">
        <f>Q2_Table[[#This Row],[Year Joined]]-Q2_Table[[#This Row],[Year Founded]]</f>
        <v>4</v>
      </c>
    </row>
    <row r="567" spans="1:12" x14ac:dyDescent="0.2">
      <c r="A567" t="s">
        <v>968</v>
      </c>
      <c r="B567" s="2">
        <v>2000000000</v>
      </c>
      <c r="C567" s="1">
        <v>43250</v>
      </c>
      <c r="D567" s="3" t="str">
        <f>TEXT(Q2_Table[[#This Row],[Date Joined]],"yyyy")</f>
        <v>2018</v>
      </c>
      <c r="E567" t="s">
        <v>27</v>
      </c>
      <c r="F567" t="s">
        <v>28</v>
      </c>
      <c r="G567" t="s">
        <v>19</v>
      </c>
      <c r="H567" t="s">
        <v>20</v>
      </c>
      <c r="I567" s="3">
        <v>2009</v>
      </c>
      <c r="J567" s="7">
        <v>861000000</v>
      </c>
      <c r="K567" t="s">
        <v>969</v>
      </c>
      <c r="L567" s="3">
        <f>Q2_Table[[#This Row],[Year Joined]]-Q2_Table[[#This Row],[Year Founded]]</f>
        <v>9</v>
      </c>
    </row>
    <row r="568" spans="1:12" x14ac:dyDescent="0.2">
      <c r="A568" t="s">
        <v>1136</v>
      </c>
      <c r="B568" s="2">
        <v>2000000000</v>
      </c>
      <c r="C568" s="1">
        <v>44572</v>
      </c>
      <c r="D568" s="3" t="str">
        <f>TEXT(Q2_Table[[#This Row],[Date Joined]],"yyyy")</f>
        <v>2022</v>
      </c>
      <c r="E568" t="s">
        <v>97</v>
      </c>
      <c r="F568" t="s">
        <v>28</v>
      </c>
      <c r="G568" t="s">
        <v>19</v>
      </c>
      <c r="H568" t="s">
        <v>20</v>
      </c>
      <c r="I568" s="3">
        <v>2020</v>
      </c>
      <c r="J568" s="7">
        <v>298000000</v>
      </c>
      <c r="K568" t="s">
        <v>1137</v>
      </c>
      <c r="L568" s="3">
        <f>Q2_Table[[#This Row],[Year Joined]]-Q2_Table[[#This Row],[Year Founded]]</f>
        <v>2</v>
      </c>
    </row>
    <row r="569" spans="1:12" x14ac:dyDescent="0.2">
      <c r="A569" t="s">
        <v>1438</v>
      </c>
      <c r="B569" s="2">
        <v>2000000000</v>
      </c>
      <c r="C569" s="1">
        <v>40952</v>
      </c>
      <c r="D569" s="3" t="str">
        <f>TEXT(Q2_Table[[#This Row],[Date Joined]],"yyyy")</f>
        <v>2012</v>
      </c>
      <c r="E569" t="s">
        <v>49</v>
      </c>
      <c r="F569" t="s">
        <v>1439</v>
      </c>
      <c r="G569" t="s">
        <v>177</v>
      </c>
      <c r="H569" t="s">
        <v>14</v>
      </c>
      <c r="I569" s="3">
        <v>1999</v>
      </c>
      <c r="J569" s="7">
        <v>200000000</v>
      </c>
      <c r="K569" t="s">
        <v>1440</v>
      </c>
      <c r="L569" s="3">
        <f>Q2_Table[[#This Row],[Year Joined]]-Q2_Table[[#This Row],[Year Founded]]</f>
        <v>13</v>
      </c>
    </row>
    <row r="570" spans="1:12" x14ac:dyDescent="0.2">
      <c r="A570" t="s">
        <v>1125</v>
      </c>
      <c r="B570" s="2">
        <v>2000000000</v>
      </c>
      <c r="C570" s="1">
        <v>44496</v>
      </c>
      <c r="D570" s="3" t="str">
        <f>TEXT(Q2_Table[[#This Row],[Date Joined]],"yyyy")</f>
        <v>2021</v>
      </c>
      <c r="E570" t="s">
        <v>97</v>
      </c>
      <c r="F570" t="s">
        <v>1126</v>
      </c>
      <c r="G570" t="s">
        <v>19</v>
      </c>
      <c r="H570" t="s">
        <v>20</v>
      </c>
      <c r="I570" s="3">
        <v>2016</v>
      </c>
      <c r="J570" s="7">
        <v>255000000</v>
      </c>
      <c r="K570" t="s">
        <v>1127</v>
      </c>
      <c r="L570" s="3">
        <f>Q2_Table[[#This Row],[Year Joined]]-Q2_Table[[#This Row],[Year Founded]]</f>
        <v>5</v>
      </c>
    </row>
    <row r="571" spans="1:12" x14ac:dyDescent="0.2">
      <c r="A571" t="s">
        <v>1221</v>
      </c>
      <c r="B571" s="2">
        <v>2000000000</v>
      </c>
      <c r="C571" s="1">
        <v>44354</v>
      </c>
      <c r="D571" s="3" t="str">
        <f>TEXT(Q2_Table[[#This Row],[Date Joined]],"yyyy")</f>
        <v>2021</v>
      </c>
      <c r="E571" t="s">
        <v>201</v>
      </c>
      <c r="F571" t="s">
        <v>229</v>
      </c>
      <c r="G571" t="s">
        <v>230</v>
      </c>
      <c r="H571" t="s">
        <v>20</v>
      </c>
      <c r="I571" s="3">
        <v>2011</v>
      </c>
      <c r="J571" s="7">
        <v>474000000</v>
      </c>
      <c r="K571" t="s">
        <v>1222</v>
      </c>
      <c r="L571" s="3">
        <f>Q2_Table[[#This Row],[Year Joined]]-Q2_Table[[#This Row],[Year Founded]]</f>
        <v>10</v>
      </c>
    </row>
    <row r="572" spans="1:12" x14ac:dyDescent="0.2">
      <c r="A572" t="s">
        <v>937</v>
      </c>
      <c r="B572" s="2">
        <v>2000000000</v>
      </c>
      <c r="C572" s="1">
        <v>42072</v>
      </c>
      <c r="D572" s="3" t="str">
        <f>TEXT(Q2_Table[[#This Row],[Date Joined]],"yyyy")</f>
        <v>2015</v>
      </c>
      <c r="E572" t="s">
        <v>23</v>
      </c>
      <c r="F572" t="s">
        <v>24</v>
      </c>
      <c r="G572" t="s">
        <v>13</v>
      </c>
      <c r="H572" t="s">
        <v>14</v>
      </c>
      <c r="I572" s="3">
        <v>2008</v>
      </c>
      <c r="J572" s="7">
        <v>216000000</v>
      </c>
      <c r="K572" t="s">
        <v>938</v>
      </c>
      <c r="L572" s="3">
        <f>Q2_Table[[#This Row],[Year Joined]]-Q2_Table[[#This Row],[Year Founded]]</f>
        <v>7</v>
      </c>
    </row>
    <row r="573" spans="1:12" x14ac:dyDescent="0.2">
      <c r="A573" t="s">
        <v>1053</v>
      </c>
      <c r="B573" s="2">
        <v>2000000000</v>
      </c>
      <c r="C573" s="1">
        <v>42172</v>
      </c>
      <c r="D573" s="3" t="str">
        <f>TEXT(Q2_Table[[#This Row],[Date Joined]],"yyyy")</f>
        <v>2015</v>
      </c>
      <c r="E573" t="s">
        <v>156</v>
      </c>
      <c r="F573" t="s">
        <v>12</v>
      </c>
      <c r="G573" t="s">
        <v>13</v>
      </c>
      <c r="H573" t="s">
        <v>14</v>
      </c>
      <c r="I573" s="3">
        <v>2011</v>
      </c>
      <c r="J573" s="7">
        <v>755000000</v>
      </c>
      <c r="K573" t="s">
        <v>1054</v>
      </c>
      <c r="L573" s="3">
        <f>Q2_Table[[#This Row],[Year Joined]]-Q2_Table[[#This Row],[Year Founded]]</f>
        <v>4</v>
      </c>
    </row>
    <row r="574" spans="1:12" x14ac:dyDescent="0.2">
      <c r="A574" t="s">
        <v>1073</v>
      </c>
      <c r="B574" s="2">
        <v>2000000000</v>
      </c>
      <c r="C574" s="1">
        <v>44421</v>
      </c>
      <c r="D574" s="3" t="str">
        <f>TEXT(Q2_Table[[#This Row],[Date Joined]],"yyyy")</f>
        <v>2021</v>
      </c>
      <c r="E574" t="s">
        <v>27</v>
      </c>
      <c r="F574" t="s">
        <v>1074</v>
      </c>
      <c r="G574" t="s">
        <v>1075</v>
      </c>
      <c r="H574" t="s">
        <v>413</v>
      </c>
      <c r="I574" s="3">
        <v>2017</v>
      </c>
      <c r="J574" s="7">
        <v>544000000</v>
      </c>
      <c r="K574" t="s">
        <v>1076</v>
      </c>
      <c r="L574" s="3">
        <f>Q2_Table[[#This Row],[Year Joined]]-Q2_Table[[#This Row],[Year Founded]]</f>
        <v>4</v>
      </c>
    </row>
    <row r="575" spans="1:12" x14ac:dyDescent="0.2">
      <c r="A575" t="s">
        <v>1128</v>
      </c>
      <c r="B575" s="2">
        <v>2000000000</v>
      </c>
      <c r="C575" s="1">
        <v>44271</v>
      </c>
      <c r="D575" s="3" t="str">
        <f>TEXT(Q2_Table[[#This Row],[Date Joined]],"yyyy")</f>
        <v>2021</v>
      </c>
      <c r="E575" t="s">
        <v>97</v>
      </c>
      <c r="F575" t="s">
        <v>101</v>
      </c>
      <c r="G575" t="s">
        <v>19</v>
      </c>
      <c r="H575" t="s">
        <v>20</v>
      </c>
      <c r="I575" s="3">
        <v>2014</v>
      </c>
      <c r="J575" s="7">
        <v>195000000</v>
      </c>
      <c r="K575" t="s">
        <v>358</v>
      </c>
      <c r="L575" s="3">
        <f>Q2_Table[[#This Row],[Year Joined]]-Q2_Table[[#This Row],[Year Founded]]</f>
        <v>7</v>
      </c>
    </row>
    <row r="576" spans="1:12" x14ac:dyDescent="0.2">
      <c r="A576" t="s">
        <v>1441</v>
      </c>
      <c r="B576" s="2">
        <v>2000000000</v>
      </c>
      <c r="C576" s="1">
        <v>44110</v>
      </c>
      <c r="D576" s="3" t="str">
        <f>TEXT(Q2_Table[[#This Row],[Date Joined]],"yyyy")</f>
        <v>2020</v>
      </c>
      <c r="E576" t="s">
        <v>27</v>
      </c>
      <c r="F576" t="s">
        <v>101</v>
      </c>
      <c r="G576" t="s">
        <v>19</v>
      </c>
      <c r="H576" t="s">
        <v>20</v>
      </c>
      <c r="I576" s="3">
        <v>2017</v>
      </c>
      <c r="J576" s="7">
        <v>365000000</v>
      </c>
      <c r="K576" t="s">
        <v>1442</v>
      </c>
      <c r="L576" s="3">
        <f>Q2_Table[[#This Row],[Year Joined]]-Q2_Table[[#This Row],[Year Founded]]</f>
        <v>3</v>
      </c>
    </row>
    <row r="577" spans="1:12" x14ac:dyDescent="0.2">
      <c r="A577" t="s">
        <v>1055</v>
      </c>
      <c r="B577" s="2">
        <v>2000000000</v>
      </c>
      <c r="C577" s="1">
        <v>44258</v>
      </c>
      <c r="D577" s="3" t="str">
        <f>TEXT(Q2_Table[[#This Row],[Date Joined]],"yyyy")</f>
        <v>2021</v>
      </c>
      <c r="E577" t="s">
        <v>17</v>
      </c>
      <c r="F577" t="s">
        <v>1056</v>
      </c>
      <c r="G577" t="s">
        <v>19</v>
      </c>
      <c r="H577" t="s">
        <v>20</v>
      </c>
      <c r="I577" s="3">
        <v>2019</v>
      </c>
      <c r="J577" s="7" t="s">
        <v>570</v>
      </c>
      <c r="K577" t="s">
        <v>1057</v>
      </c>
      <c r="L577" s="3">
        <f>Q2_Table[[#This Row],[Year Joined]]-Q2_Table[[#This Row],[Year Founded]]</f>
        <v>2</v>
      </c>
    </row>
    <row r="578" spans="1:12" x14ac:dyDescent="0.2">
      <c r="A578" t="s">
        <v>1211</v>
      </c>
      <c r="B578" s="2">
        <v>2000000000</v>
      </c>
      <c r="C578" s="1">
        <v>42304</v>
      </c>
      <c r="D578" s="3" t="str">
        <f>TEXT(Q2_Table[[#This Row],[Date Joined]],"yyyy")</f>
        <v>2015</v>
      </c>
      <c r="E578" t="s">
        <v>11</v>
      </c>
      <c r="F578" t="s">
        <v>246</v>
      </c>
      <c r="G578" t="s">
        <v>19</v>
      </c>
      <c r="H578" t="s">
        <v>20</v>
      </c>
      <c r="I578" s="3">
        <v>2014</v>
      </c>
      <c r="J578" s="7">
        <v>218000000</v>
      </c>
      <c r="K578" t="s">
        <v>1212</v>
      </c>
      <c r="L578" s="3">
        <f>Q2_Table[[#This Row],[Year Joined]]-Q2_Table[[#This Row],[Year Founded]]</f>
        <v>1</v>
      </c>
    </row>
    <row r="579" spans="1:12" x14ac:dyDescent="0.2">
      <c r="A579" t="s">
        <v>1306</v>
      </c>
      <c r="B579" s="2">
        <v>2000000000</v>
      </c>
      <c r="C579" s="1">
        <v>44313</v>
      </c>
      <c r="D579" s="3" t="str">
        <f>TEXT(Q2_Table[[#This Row],[Date Joined]],"yyyy")</f>
        <v>2021</v>
      </c>
      <c r="E579" t="s">
        <v>23</v>
      </c>
      <c r="F579" t="s">
        <v>442</v>
      </c>
      <c r="G579" t="s">
        <v>70</v>
      </c>
      <c r="H579" t="s">
        <v>14</v>
      </c>
      <c r="I579" s="3">
        <v>2014</v>
      </c>
      <c r="J579" s="7">
        <v>371000000</v>
      </c>
      <c r="K579" t="s">
        <v>1307</v>
      </c>
      <c r="L579" s="3">
        <f>Q2_Table[[#This Row],[Year Joined]]-Q2_Table[[#This Row],[Year Founded]]</f>
        <v>7</v>
      </c>
    </row>
    <row r="580" spans="1:12" x14ac:dyDescent="0.2">
      <c r="A580" t="s">
        <v>1058</v>
      </c>
      <c r="B580" s="2">
        <v>2000000000</v>
      </c>
      <c r="C580" s="1">
        <v>44551</v>
      </c>
      <c r="D580" s="3" t="str">
        <f>TEXT(Q2_Table[[#This Row],[Date Joined]],"yyyy")</f>
        <v>2021</v>
      </c>
      <c r="E580" t="s">
        <v>46</v>
      </c>
      <c r="F580" t="s">
        <v>1056</v>
      </c>
      <c r="G580" t="s">
        <v>19</v>
      </c>
      <c r="H580" t="s">
        <v>20</v>
      </c>
      <c r="I580" s="3">
        <v>2016</v>
      </c>
      <c r="J580" s="7">
        <v>299000000</v>
      </c>
      <c r="K580" t="s">
        <v>1059</v>
      </c>
      <c r="L580" s="3">
        <f>Q2_Table[[#This Row],[Year Joined]]-Q2_Table[[#This Row],[Year Founded]]</f>
        <v>5</v>
      </c>
    </row>
    <row r="581" spans="1:12" x14ac:dyDescent="0.2">
      <c r="A581" t="s">
        <v>1443</v>
      </c>
      <c r="B581" s="2">
        <v>2000000000</v>
      </c>
      <c r="C581" s="1">
        <v>44355</v>
      </c>
      <c r="D581" s="3" t="str">
        <f>TEXT(Q2_Table[[#This Row],[Date Joined]],"yyyy")</f>
        <v>2021</v>
      </c>
      <c r="E581" t="s">
        <v>11</v>
      </c>
      <c r="F581" t="s">
        <v>101</v>
      </c>
      <c r="G581" t="s">
        <v>19</v>
      </c>
      <c r="H581" t="s">
        <v>20</v>
      </c>
      <c r="I581" s="3">
        <v>2016</v>
      </c>
      <c r="J581" s="7">
        <v>432000000</v>
      </c>
      <c r="K581" t="s">
        <v>1444</v>
      </c>
      <c r="L581" s="3">
        <f>Q2_Table[[#This Row],[Year Joined]]-Q2_Table[[#This Row],[Year Founded]]</f>
        <v>5</v>
      </c>
    </row>
    <row r="582" spans="1:12" x14ac:dyDescent="0.2">
      <c r="A582" t="s">
        <v>1060</v>
      </c>
      <c r="B582" s="2">
        <v>2000000000</v>
      </c>
      <c r="C582" s="1">
        <v>44587</v>
      </c>
      <c r="D582" s="3" t="str">
        <f>TEXT(Q2_Table[[#This Row],[Date Joined]],"yyyy")</f>
        <v>2022</v>
      </c>
      <c r="E582" t="s">
        <v>11</v>
      </c>
      <c r="F582" t="s">
        <v>136</v>
      </c>
      <c r="G582" t="s">
        <v>137</v>
      </c>
      <c r="H582" t="s">
        <v>33</v>
      </c>
      <c r="I582" s="3">
        <v>2015</v>
      </c>
      <c r="J582" s="7">
        <v>177000000</v>
      </c>
      <c r="K582" t="s">
        <v>1061</v>
      </c>
      <c r="L582" s="3">
        <f>Q2_Table[[#This Row],[Year Joined]]-Q2_Table[[#This Row],[Year Founded]]</f>
        <v>7</v>
      </c>
    </row>
    <row r="583" spans="1:12" x14ac:dyDescent="0.2">
      <c r="A583" t="s">
        <v>1129</v>
      </c>
      <c r="B583" s="2">
        <v>2000000000</v>
      </c>
      <c r="C583" s="1">
        <v>43859</v>
      </c>
      <c r="D583" s="3" t="str">
        <f>TEXT(Q2_Table[[#This Row],[Date Joined]],"yyyy")</f>
        <v>2020</v>
      </c>
      <c r="E583" t="s">
        <v>201</v>
      </c>
      <c r="F583" t="s">
        <v>236</v>
      </c>
      <c r="G583" t="s">
        <v>19</v>
      </c>
      <c r="H583" t="s">
        <v>20</v>
      </c>
      <c r="I583" s="3">
        <v>2016</v>
      </c>
      <c r="J583" s="7">
        <v>139000000</v>
      </c>
      <c r="K583" t="s">
        <v>1130</v>
      </c>
      <c r="L583" s="3">
        <f>Q2_Table[[#This Row],[Year Joined]]-Q2_Table[[#This Row],[Year Founded]]</f>
        <v>4</v>
      </c>
    </row>
    <row r="584" spans="1:12" x14ac:dyDescent="0.2">
      <c r="A584" t="s">
        <v>1190</v>
      </c>
      <c r="B584" s="2">
        <v>2000000000</v>
      </c>
      <c r="C584" s="1">
        <v>44256</v>
      </c>
      <c r="D584" s="3" t="str">
        <f>TEXT(Q2_Table[[#This Row],[Date Joined]],"yyyy")</f>
        <v>2021</v>
      </c>
      <c r="E584" t="s">
        <v>23</v>
      </c>
      <c r="F584" t="s">
        <v>315</v>
      </c>
      <c r="G584" t="s">
        <v>316</v>
      </c>
      <c r="H584" t="s">
        <v>33</v>
      </c>
      <c r="I584" s="3">
        <v>2009</v>
      </c>
      <c r="J584" s="7">
        <v>663000000</v>
      </c>
      <c r="K584" t="s">
        <v>1191</v>
      </c>
      <c r="L584" s="3">
        <f>Q2_Table[[#This Row],[Year Joined]]-Q2_Table[[#This Row],[Year Founded]]</f>
        <v>12</v>
      </c>
    </row>
    <row r="585" spans="1:12" x14ac:dyDescent="0.2">
      <c r="A585" t="s">
        <v>1445</v>
      </c>
      <c r="B585" s="2">
        <v>2000000000</v>
      </c>
      <c r="C585" s="1">
        <v>44167</v>
      </c>
      <c r="D585" s="3" t="str">
        <f>TEXT(Q2_Table[[#This Row],[Date Joined]],"yyyy")</f>
        <v>2020</v>
      </c>
      <c r="E585" t="s">
        <v>97</v>
      </c>
      <c r="F585" t="s">
        <v>28</v>
      </c>
      <c r="G585" t="s">
        <v>19</v>
      </c>
      <c r="H585" t="s">
        <v>20</v>
      </c>
      <c r="I585" s="3">
        <v>2015</v>
      </c>
      <c r="J585" s="7">
        <v>373000000</v>
      </c>
      <c r="K585" t="s">
        <v>1446</v>
      </c>
      <c r="L585" s="3">
        <f>Q2_Table[[#This Row],[Year Joined]]-Q2_Table[[#This Row],[Year Founded]]</f>
        <v>5</v>
      </c>
    </row>
    <row r="586" spans="1:12" x14ac:dyDescent="0.2">
      <c r="A586" t="s">
        <v>1269</v>
      </c>
      <c r="B586" s="2">
        <v>2000000000</v>
      </c>
      <c r="C586" s="1">
        <v>44624</v>
      </c>
      <c r="D586" s="3" t="str">
        <f>TEXT(Q2_Table[[#This Row],[Date Joined]],"yyyy")</f>
        <v>2022</v>
      </c>
      <c r="E586" t="s">
        <v>133</v>
      </c>
      <c r="F586" t="s">
        <v>1270</v>
      </c>
      <c r="G586" t="s">
        <v>149</v>
      </c>
      <c r="H586" t="s">
        <v>33</v>
      </c>
      <c r="I586" s="3">
        <v>2011</v>
      </c>
      <c r="J586" s="7">
        <v>599000000</v>
      </c>
      <c r="K586" t="s">
        <v>1271</v>
      </c>
      <c r="L586" s="3">
        <f>Q2_Table[[#This Row],[Year Joined]]-Q2_Table[[#This Row],[Year Founded]]</f>
        <v>11</v>
      </c>
    </row>
    <row r="587" spans="1:12" x14ac:dyDescent="0.2">
      <c r="A587" t="s">
        <v>1159</v>
      </c>
      <c r="B587" s="2">
        <v>2000000000</v>
      </c>
      <c r="C587" s="1">
        <v>44060</v>
      </c>
      <c r="D587" s="3" t="str">
        <f>TEXT(Q2_Table[[#This Row],[Date Joined]],"yyyy")</f>
        <v>2020</v>
      </c>
      <c r="E587" t="s">
        <v>17</v>
      </c>
      <c r="F587" t="s">
        <v>315</v>
      </c>
      <c r="G587" t="s">
        <v>316</v>
      </c>
      <c r="H587" t="s">
        <v>33</v>
      </c>
      <c r="I587" s="3">
        <v>2013</v>
      </c>
      <c r="J587" s="7">
        <v>517000000</v>
      </c>
      <c r="K587" t="s">
        <v>1160</v>
      </c>
      <c r="L587" s="3">
        <f>Q2_Table[[#This Row],[Year Joined]]-Q2_Table[[#This Row],[Year Founded]]</f>
        <v>7</v>
      </c>
    </row>
    <row r="588" spans="1:12" x14ac:dyDescent="0.2">
      <c r="A588" t="s">
        <v>1192</v>
      </c>
      <c r="B588" s="2">
        <v>2000000000</v>
      </c>
      <c r="C588" s="1">
        <v>44446</v>
      </c>
      <c r="D588" s="3" t="str">
        <f>TEXT(Q2_Table[[#This Row],[Date Joined]],"yyyy")</f>
        <v>2021</v>
      </c>
      <c r="E588" t="s">
        <v>27</v>
      </c>
      <c r="F588" t="s">
        <v>1193</v>
      </c>
      <c r="G588" t="s">
        <v>1194</v>
      </c>
      <c r="H588" t="s">
        <v>1195</v>
      </c>
      <c r="I588" s="3">
        <v>2018</v>
      </c>
      <c r="J588" s="7">
        <v>200000000</v>
      </c>
      <c r="K588" t="s">
        <v>1196</v>
      </c>
      <c r="L588" s="3">
        <f>Q2_Table[[#This Row],[Year Joined]]-Q2_Table[[#This Row],[Year Founded]]</f>
        <v>3</v>
      </c>
    </row>
    <row r="589" spans="1:12" x14ac:dyDescent="0.2">
      <c r="A589" t="s">
        <v>1131</v>
      </c>
      <c r="B589" s="2">
        <v>2000000000</v>
      </c>
      <c r="C589" s="1">
        <v>44593</v>
      </c>
      <c r="D589" s="3" t="str">
        <f>TEXT(Q2_Table[[#This Row],[Date Joined]],"yyyy")</f>
        <v>2022</v>
      </c>
      <c r="E589" t="s">
        <v>27</v>
      </c>
      <c r="F589" t="s">
        <v>590</v>
      </c>
      <c r="G589" t="s">
        <v>591</v>
      </c>
      <c r="H589" t="s">
        <v>33</v>
      </c>
      <c r="I589" s="3">
        <v>2019</v>
      </c>
      <c r="J589" s="7">
        <v>236000000</v>
      </c>
      <c r="K589" t="s">
        <v>1132</v>
      </c>
      <c r="L589" s="3">
        <f>Q2_Table[[#This Row],[Year Joined]]-Q2_Table[[#This Row],[Year Founded]]</f>
        <v>3</v>
      </c>
    </row>
    <row r="590" spans="1:12" x14ac:dyDescent="0.2">
      <c r="A590" t="s">
        <v>1153</v>
      </c>
      <c r="B590" s="2">
        <v>2000000000</v>
      </c>
      <c r="C590" s="1">
        <v>42256</v>
      </c>
      <c r="D590" s="3" t="str">
        <f>TEXT(Q2_Table[[#This Row],[Date Joined]],"yyyy")</f>
        <v>2015</v>
      </c>
      <c r="E590" t="s">
        <v>23</v>
      </c>
      <c r="F590" t="s">
        <v>189</v>
      </c>
      <c r="G590" t="s">
        <v>190</v>
      </c>
      <c r="H590" t="s">
        <v>14</v>
      </c>
      <c r="I590" s="3">
        <v>2009</v>
      </c>
      <c r="J590" s="7">
        <v>397000000</v>
      </c>
      <c r="K590" t="s">
        <v>1154</v>
      </c>
      <c r="L590" s="3">
        <f>Q2_Table[[#This Row],[Year Joined]]-Q2_Table[[#This Row],[Year Founded]]</f>
        <v>6</v>
      </c>
    </row>
    <row r="591" spans="1:12" x14ac:dyDescent="0.2">
      <c r="A591" t="s">
        <v>1077</v>
      </c>
      <c r="B591" s="2">
        <v>2000000000</v>
      </c>
      <c r="C591" s="1">
        <v>44303</v>
      </c>
      <c r="D591" s="3" t="str">
        <f>TEXT(Q2_Table[[#This Row],[Date Joined]],"yyyy")</f>
        <v>2021</v>
      </c>
      <c r="E591" t="s">
        <v>17</v>
      </c>
      <c r="F591" t="s">
        <v>1078</v>
      </c>
      <c r="G591" t="s">
        <v>13</v>
      </c>
      <c r="H591" t="s">
        <v>14</v>
      </c>
      <c r="I591" s="3">
        <v>2013</v>
      </c>
      <c r="J591" s="7">
        <v>90000000</v>
      </c>
      <c r="K591" t="s">
        <v>1079</v>
      </c>
      <c r="L591" s="3">
        <f>Q2_Table[[#This Row],[Year Joined]]-Q2_Table[[#This Row],[Year Founded]]</f>
        <v>8</v>
      </c>
    </row>
    <row r="592" spans="1:12" x14ac:dyDescent="0.2">
      <c r="A592" t="s">
        <v>1062</v>
      </c>
      <c r="B592" s="2">
        <v>2000000000</v>
      </c>
      <c r="C592" s="1">
        <v>44455</v>
      </c>
      <c r="D592" s="3" t="str">
        <f>TEXT(Q2_Table[[#This Row],[Date Joined]],"yyyy")</f>
        <v>2021</v>
      </c>
      <c r="E592" t="s">
        <v>23</v>
      </c>
      <c r="F592" t="s">
        <v>1063</v>
      </c>
      <c r="G592" t="s">
        <v>19</v>
      </c>
      <c r="H592" t="s">
        <v>20</v>
      </c>
      <c r="I592" s="3">
        <v>2019</v>
      </c>
      <c r="J592" s="7">
        <v>225000000</v>
      </c>
      <c r="K592" t="s">
        <v>1064</v>
      </c>
      <c r="L592" s="3">
        <f>Q2_Table[[#This Row],[Year Joined]]-Q2_Table[[#This Row],[Year Founded]]</f>
        <v>2</v>
      </c>
    </row>
    <row r="593" spans="1:12" x14ac:dyDescent="0.2">
      <c r="A593" t="s">
        <v>939</v>
      </c>
      <c r="B593" s="2">
        <v>2000000000</v>
      </c>
      <c r="C593" s="1">
        <v>43000</v>
      </c>
      <c r="D593" s="3" t="str">
        <f>TEXT(Q2_Table[[#This Row],[Date Joined]],"yyyy")</f>
        <v>2017</v>
      </c>
      <c r="E593" t="s">
        <v>213</v>
      </c>
      <c r="F593" t="s">
        <v>77</v>
      </c>
      <c r="G593" t="s">
        <v>13</v>
      </c>
      <c r="H593" t="s">
        <v>14</v>
      </c>
      <c r="I593" s="3">
        <v>2012</v>
      </c>
      <c r="J593" s="7">
        <v>71000000</v>
      </c>
      <c r="K593" t="s">
        <v>940</v>
      </c>
      <c r="L593" s="3">
        <f>Q2_Table[[#This Row],[Year Joined]]-Q2_Table[[#This Row],[Year Founded]]</f>
        <v>5</v>
      </c>
    </row>
    <row r="594" spans="1:12" x14ac:dyDescent="0.2">
      <c r="A594" t="s">
        <v>1447</v>
      </c>
      <c r="B594" s="2">
        <v>2000000000</v>
      </c>
      <c r="C594" s="1">
        <v>43199</v>
      </c>
      <c r="D594" s="3" t="str">
        <f>TEXT(Q2_Table[[#This Row],[Date Joined]],"yyyy")</f>
        <v>2018</v>
      </c>
      <c r="E594" t="s">
        <v>36</v>
      </c>
      <c r="F594" t="s">
        <v>581</v>
      </c>
      <c r="G594" t="s">
        <v>13</v>
      </c>
      <c r="H594" t="s">
        <v>14</v>
      </c>
      <c r="I594" s="3">
        <v>2007</v>
      </c>
      <c r="J594" s="7">
        <v>768000000</v>
      </c>
      <c r="K594" t="s">
        <v>1448</v>
      </c>
      <c r="L594" s="3">
        <f>Q2_Table[[#This Row],[Year Joined]]-Q2_Table[[#This Row],[Year Founded]]</f>
        <v>11</v>
      </c>
    </row>
    <row r="595" spans="1:12" x14ac:dyDescent="0.2">
      <c r="A595" t="s">
        <v>1449</v>
      </c>
      <c r="B595" s="2">
        <v>2000000000</v>
      </c>
      <c r="C595" s="1">
        <v>44098</v>
      </c>
      <c r="D595" s="3" t="str">
        <f>TEXT(Q2_Table[[#This Row],[Date Joined]],"yyyy")</f>
        <v>2020</v>
      </c>
      <c r="E595" t="s">
        <v>23</v>
      </c>
      <c r="F595" t="s">
        <v>24</v>
      </c>
      <c r="G595" t="s">
        <v>13</v>
      </c>
      <c r="H595" t="s">
        <v>14</v>
      </c>
      <c r="I595" s="3">
        <v>2015</v>
      </c>
      <c r="J595" s="7">
        <v>950000000</v>
      </c>
      <c r="K595" t="s">
        <v>1450</v>
      </c>
      <c r="L595" s="3">
        <f>Q2_Table[[#This Row],[Year Joined]]-Q2_Table[[#This Row],[Year Founded]]</f>
        <v>5</v>
      </c>
    </row>
    <row r="596" spans="1:12" x14ac:dyDescent="0.2">
      <c r="A596" t="s">
        <v>1451</v>
      </c>
      <c r="B596" s="2">
        <v>2000000000</v>
      </c>
      <c r="C596" s="1">
        <v>44419</v>
      </c>
      <c r="D596" s="3" t="str">
        <f>TEXT(Q2_Table[[#This Row],[Date Joined]],"yyyy")</f>
        <v>2021</v>
      </c>
      <c r="E596" t="s">
        <v>11</v>
      </c>
      <c r="F596" t="s">
        <v>24</v>
      </c>
      <c r="G596" t="s">
        <v>13</v>
      </c>
      <c r="H596" t="s">
        <v>14</v>
      </c>
      <c r="I596" s="3">
        <v>2014</v>
      </c>
      <c r="J596" s="7">
        <v>786000000</v>
      </c>
      <c r="K596" t="s">
        <v>1452</v>
      </c>
      <c r="L596" s="3">
        <f>Q2_Table[[#This Row],[Year Joined]]-Q2_Table[[#This Row],[Year Founded]]</f>
        <v>7</v>
      </c>
    </row>
    <row r="597" spans="1:12" x14ac:dyDescent="0.2">
      <c r="A597" t="s">
        <v>1264</v>
      </c>
      <c r="B597" s="2">
        <v>2000000000</v>
      </c>
      <c r="C597" s="1">
        <v>43167</v>
      </c>
      <c r="D597" s="3" t="str">
        <f>TEXT(Q2_Table[[#This Row],[Date Joined]],"yyyy")</f>
        <v>2018</v>
      </c>
      <c r="E597" t="s">
        <v>11</v>
      </c>
      <c r="F597" t="s">
        <v>77</v>
      </c>
      <c r="G597" t="s">
        <v>13</v>
      </c>
      <c r="H597" t="s">
        <v>14</v>
      </c>
      <c r="I597" s="3">
        <v>2012</v>
      </c>
      <c r="J597" s="7">
        <v>401000000</v>
      </c>
      <c r="K597" t="s">
        <v>1265</v>
      </c>
      <c r="L597" s="3">
        <f>Q2_Table[[#This Row],[Year Joined]]-Q2_Table[[#This Row],[Year Founded]]</f>
        <v>6</v>
      </c>
    </row>
    <row r="598" spans="1:12" x14ac:dyDescent="0.2">
      <c r="A598" t="s">
        <v>1197</v>
      </c>
      <c r="B598" s="2">
        <v>2000000000</v>
      </c>
      <c r="C598" s="1">
        <v>44509</v>
      </c>
      <c r="D598" s="3" t="str">
        <f>TEXT(Q2_Table[[#This Row],[Date Joined]],"yyyy")</f>
        <v>2021</v>
      </c>
      <c r="E598" t="s">
        <v>27</v>
      </c>
      <c r="F598" t="s">
        <v>820</v>
      </c>
      <c r="G598" t="s">
        <v>19</v>
      </c>
      <c r="H598" t="s">
        <v>20</v>
      </c>
      <c r="I598" s="3">
        <v>2015</v>
      </c>
      <c r="J598" s="7">
        <v>275000000</v>
      </c>
      <c r="K598" t="s">
        <v>1198</v>
      </c>
      <c r="L598" s="3">
        <f>Q2_Table[[#This Row],[Year Joined]]-Q2_Table[[#This Row],[Year Founded]]</f>
        <v>6</v>
      </c>
    </row>
    <row r="599" spans="1:12" x14ac:dyDescent="0.2">
      <c r="A599" t="s">
        <v>1065</v>
      </c>
      <c r="B599" s="2">
        <v>2000000000</v>
      </c>
      <c r="C599" s="1">
        <v>44180</v>
      </c>
      <c r="D599" s="3" t="str">
        <f>TEXT(Q2_Table[[#This Row],[Date Joined]],"yyyy")</f>
        <v>2020</v>
      </c>
      <c r="E599" t="s">
        <v>36</v>
      </c>
      <c r="F599" t="s">
        <v>437</v>
      </c>
      <c r="G599" t="s">
        <v>19</v>
      </c>
      <c r="H599" t="s">
        <v>20</v>
      </c>
      <c r="I599" s="3">
        <v>2010</v>
      </c>
      <c r="J599" s="7">
        <v>331000000</v>
      </c>
      <c r="K599" t="s">
        <v>1066</v>
      </c>
      <c r="L599" s="3">
        <f>Q2_Table[[#This Row],[Year Joined]]-Q2_Table[[#This Row],[Year Founded]]</f>
        <v>10</v>
      </c>
    </row>
    <row r="600" spans="1:12" x14ac:dyDescent="0.2">
      <c r="A600" t="s">
        <v>1067</v>
      </c>
      <c r="B600" s="2">
        <v>2000000000</v>
      </c>
      <c r="C600" s="1">
        <v>44340</v>
      </c>
      <c r="D600" s="3" t="str">
        <f>TEXT(Q2_Table[[#This Row],[Date Joined]],"yyyy")</f>
        <v>2021</v>
      </c>
      <c r="E600" t="s">
        <v>27</v>
      </c>
      <c r="F600" t="s">
        <v>28</v>
      </c>
      <c r="G600" t="s">
        <v>19</v>
      </c>
      <c r="H600" t="s">
        <v>20</v>
      </c>
      <c r="I600" s="3">
        <v>2015</v>
      </c>
      <c r="J600" s="7">
        <v>340000000</v>
      </c>
      <c r="K600" t="s">
        <v>1068</v>
      </c>
      <c r="L600" s="3">
        <f>Q2_Table[[#This Row],[Year Joined]]-Q2_Table[[#This Row],[Year Founded]]</f>
        <v>6</v>
      </c>
    </row>
    <row r="601" spans="1:12" x14ac:dyDescent="0.2">
      <c r="A601" t="s">
        <v>1133</v>
      </c>
      <c r="B601" s="2">
        <v>2000000000</v>
      </c>
      <c r="C601" s="1">
        <v>42171</v>
      </c>
      <c r="D601" s="3" t="str">
        <f>TEXT(Q2_Table[[#This Row],[Date Joined]],"yyyy")</f>
        <v>2015</v>
      </c>
      <c r="E601" t="s">
        <v>36</v>
      </c>
      <c r="F601" t="s">
        <v>1134</v>
      </c>
      <c r="G601" t="s">
        <v>13</v>
      </c>
      <c r="H601" t="s">
        <v>14</v>
      </c>
      <c r="I601" s="3">
        <v>2006</v>
      </c>
      <c r="J601" s="7">
        <v>445000000</v>
      </c>
      <c r="K601" t="s">
        <v>1135</v>
      </c>
      <c r="L601" s="3">
        <f>Q2_Table[[#This Row],[Year Joined]]-Q2_Table[[#This Row],[Year Founded]]</f>
        <v>9</v>
      </c>
    </row>
    <row r="602" spans="1:12" x14ac:dyDescent="0.2">
      <c r="A602" t="s">
        <v>1453</v>
      </c>
      <c r="B602" s="2">
        <v>2000000000</v>
      </c>
      <c r="C602" s="1">
        <v>44510</v>
      </c>
      <c r="D602" s="3" t="str">
        <f>TEXT(Q2_Table[[#This Row],[Date Joined]],"yyyy")</f>
        <v>2021</v>
      </c>
      <c r="E602" t="s">
        <v>27</v>
      </c>
      <c r="F602" t="s">
        <v>42</v>
      </c>
      <c r="G602" t="s">
        <v>43</v>
      </c>
      <c r="H602" t="s">
        <v>33</v>
      </c>
      <c r="I602" s="3">
        <v>2018</v>
      </c>
      <c r="J602" s="7">
        <v>339000000</v>
      </c>
      <c r="K602" t="s">
        <v>1454</v>
      </c>
      <c r="L602" s="3">
        <f>Q2_Table[[#This Row],[Year Joined]]-Q2_Table[[#This Row],[Year Founded]]</f>
        <v>3</v>
      </c>
    </row>
    <row r="603" spans="1:12" x14ac:dyDescent="0.2">
      <c r="A603" t="s">
        <v>1255</v>
      </c>
      <c r="B603" s="2">
        <v>2000000000</v>
      </c>
      <c r="C603" s="1">
        <v>42236</v>
      </c>
      <c r="D603" s="3" t="str">
        <f>TEXT(Q2_Table[[#This Row],[Date Joined]],"yyyy")</f>
        <v>2015</v>
      </c>
      <c r="E603" t="s">
        <v>97</v>
      </c>
      <c r="F603" t="s">
        <v>101</v>
      </c>
      <c r="G603" t="s">
        <v>19</v>
      </c>
      <c r="H603" t="s">
        <v>20</v>
      </c>
      <c r="I603" s="3">
        <v>2007</v>
      </c>
      <c r="J603" s="7">
        <v>374000000</v>
      </c>
      <c r="K603" t="s">
        <v>1256</v>
      </c>
      <c r="L603" s="3">
        <f>Q2_Table[[#This Row],[Year Joined]]-Q2_Table[[#This Row],[Year Founded]]</f>
        <v>8</v>
      </c>
    </row>
    <row r="604" spans="1:12" x14ac:dyDescent="0.2">
      <c r="A604" t="s">
        <v>1223</v>
      </c>
      <c r="B604" s="2">
        <v>2000000000</v>
      </c>
      <c r="C604" s="1">
        <v>43405</v>
      </c>
      <c r="D604" s="3" t="str">
        <f>TEXT(Q2_Table[[#This Row],[Date Joined]],"yyyy")</f>
        <v>2018</v>
      </c>
      <c r="E604" t="s">
        <v>49</v>
      </c>
      <c r="F604" t="s">
        <v>198</v>
      </c>
      <c r="G604" t="s">
        <v>19</v>
      </c>
      <c r="H604" t="s">
        <v>20</v>
      </c>
      <c r="I604" s="3">
        <v>2015</v>
      </c>
      <c r="J604" s="7">
        <v>423000000</v>
      </c>
      <c r="K604" t="s">
        <v>1224</v>
      </c>
      <c r="L604" s="3">
        <f>Q2_Table[[#This Row],[Year Joined]]-Q2_Table[[#This Row],[Year Founded]]</f>
        <v>3</v>
      </c>
    </row>
    <row r="605" spans="1:12" x14ac:dyDescent="0.2">
      <c r="A605" t="s">
        <v>1608</v>
      </c>
      <c r="B605" s="2">
        <v>1000000000</v>
      </c>
      <c r="C605" s="1">
        <v>44616</v>
      </c>
      <c r="D605" s="3" t="str">
        <f>TEXT(Q2_Table[[#This Row],[Date Joined]],"yyyy")</f>
        <v>2022</v>
      </c>
      <c r="E605" t="s">
        <v>23</v>
      </c>
      <c r="F605" t="s">
        <v>437</v>
      </c>
      <c r="G605" t="s">
        <v>19</v>
      </c>
      <c r="H605" t="s">
        <v>20</v>
      </c>
      <c r="I605" s="3">
        <v>2017</v>
      </c>
      <c r="J605" s="7">
        <v>294000000</v>
      </c>
      <c r="K605" t="s">
        <v>1609</v>
      </c>
      <c r="L605" s="3">
        <f>Q2_Table[[#This Row],[Year Joined]]-Q2_Table[[#This Row],[Year Founded]]</f>
        <v>5</v>
      </c>
    </row>
    <row r="606" spans="1:12" x14ac:dyDescent="0.2">
      <c r="A606" t="s">
        <v>2125</v>
      </c>
      <c r="B606" s="2">
        <v>1000000000</v>
      </c>
      <c r="C606" s="1">
        <v>44495</v>
      </c>
      <c r="D606" s="3" t="str">
        <f>TEXT(Q2_Table[[#This Row],[Date Joined]],"yyyy")</f>
        <v>2021</v>
      </c>
      <c r="E606" t="s">
        <v>46</v>
      </c>
      <c r="F606" t="s">
        <v>101</v>
      </c>
      <c r="G606" t="s">
        <v>19</v>
      </c>
      <c r="H606" t="s">
        <v>20</v>
      </c>
      <c r="I606" s="3">
        <v>2015</v>
      </c>
      <c r="J606" s="7">
        <v>294000000</v>
      </c>
      <c r="K606" t="s">
        <v>2126</v>
      </c>
      <c r="L606" s="3">
        <f>Q2_Table[[#This Row],[Year Joined]]-Q2_Table[[#This Row],[Year Founded]]</f>
        <v>6</v>
      </c>
    </row>
    <row r="607" spans="1:12" x14ac:dyDescent="0.2">
      <c r="A607" t="s">
        <v>1999</v>
      </c>
      <c r="B607" s="2">
        <v>1000000000</v>
      </c>
      <c r="C607" s="1">
        <v>44438</v>
      </c>
      <c r="D607" s="3" t="str">
        <f>TEXT(Q2_Table[[#This Row],[Date Joined]],"yyyy")</f>
        <v>2021</v>
      </c>
      <c r="E607" t="s">
        <v>124</v>
      </c>
      <c r="F607" t="s">
        <v>298</v>
      </c>
      <c r="G607" t="s">
        <v>13</v>
      </c>
      <c r="H607" t="s">
        <v>14</v>
      </c>
      <c r="I607" s="3">
        <v>2014</v>
      </c>
      <c r="J607" s="7">
        <v>86000000</v>
      </c>
      <c r="K607" t="s">
        <v>2000</v>
      </c>
      <c r="L607" s="3">
        <f>Q2_Table[[#This Row],[Year Joined]]-Q2_Table[[#This Row],[Year Founded]]</f>
        <v>7</v>
      </c>
    </row>
    <row r="608" spans="1:12" x14ac:dyDescent="0.2">
      <c r="A608" t="s">
        <v>1455</v>
      </c>
      <c r="B608" s="2">
        <v>1000000000</v>
      </c>
      <c r="C608" s="1">
        <v>44221</v>
      </c>
      <c r="D608" s="3" t="str">
        <f>TEXT(Q2_Table[[#This Row],[Date Joined]],"yyyy")</f>
        <v>2021</v>
      </c>
      <c r="E608" t="s">
        <v>46</v>
      </c>
      <c r="F608" t="s">
        <v>77</v>
      </c>
      <c r="G608" t="s">
        <v>13</v>
      </c>
      <c r="H608" t="s">
        <v>14</v>
      </c>
      <c r="I608" s="3">
        <v>2013</v>
      </c>
      <c r="J608" s="7">
        <v>188000000</v>
      </c>
      <c r="K608" t="s">
        <v>1456</v>
      </c>
      <c r="L608" s="3">
        <f>Q2_Table[[#This Row],[Year Joined]]-Q2_Table[[#This Row],[Year Founded]]</f>
        <v>8</v>
      </c>
    </row>
    <row r="609" spans="1:12" x14ac:dyDescent="0.2">
      <c r="A609" t="s">
        <v>2001</v>
      </c>
      <c r="B609" s="2">
        <v>1000000000</v>
      </c>
      <c r="C609" s="1">
        <v>42289</v>
      </c>
      <c r="D609" s="3" t="str">
        <f>TEXT(Q2_Table[[#This Row],[Date Joined]],"yyyy")</f>
        <v>2015</v>
      </c>
      <c r="E609" t="s">
        <v>36</v>
      </c>
      <c r="F609" t="s">
        <v>12</v>
      </c>
      <c r="G609" t="s">
        <v>13</v>
      </c>
      <c r="H609" t="s">
        <v>14</v>
      </c>
      <c r="I609" s="3">
        <v>2014</v>
      </c>
      <c r="J609" s="7">
        <v>300000000</v>
      </c>
      <c r="K609" t="s">
        <v>2002</v>
      </c>
      <c r="L609" s="3">
        <f>Q2_Table[[#This Row],[Year Joined]]-Q2_Table[[#This Row],[Year Founded]]</f>
        <v>1</v>
      </c>
    </row>
    <row r="610" spans="1:12" x14ac:dyDescent="0.2">
      <c r="A610" t="s">
        <v>1900</v>
      </c>
      <c r="B610" s="2">
        <v>1000000000</v>
      </c>
      <c r="C610" s="1">
        <v>44497</v>
      </c>
      <c r="D610" s="3" t="str">
        <f>TEXT(Q2_Table[[#This Row],[Date Joined]],"yyyy")</f>
        <v>2021</v>
      </c>
      <c r="E610" t="s">
        <v>27</v>
      </c>
      <c r="F610" t="s">
        <v>69</v>
      </c>
      <c r="G610" t="s">
        <v>70</v>
      </c>
      <c r="H610" t="s">
        <v>14</v>
      </c>
      <c r="I610" s="3">
        <v>2016</v>
      </c>
      <c r="J610" s="7">
        <v>458000000</v>
      </c>
      <c r="K610" t="s">
        <v>1901</v>
      </c>
      <c r="L610" s="3">
        <f>Q2_Table[[#This Row],[Year Joined]]-Q2_Table[[#This Row],[Year Founded]]</f>
        <v>5</v>
      </c>
    </row>
    <row r="611" spans="1:12" x14ac:dyDescent="0.2">
      <c r="A611" t="s">
        <v>1805</v>
      </c>
      <c r="B611" s="2">
        <v>1000000000</v>
      </c>
      <c r="C611" s="1">
        <v>44323</v>
      </c>
      <c r="D611" s="3" t="str">
        <f>TEXT(Q2_Table[[#This Row],[Date Joined]],"yyyy")</f>
        <v>2021</v>
      </c>
      <c r="E611" t="s">
        <v>11</v>
      </c>
      <c r="F611" t="s">
        <v>282</v>
      </c>
      <c r="G611" t="s">
        <v>230</v>
      </c>
      <c r="H611" t="s">
        <v>20</v>
      </c>
      <c r="I611" s="3">
        <v>2016</v>
      </c>
      <c r="J611" s="7">
        <v>191000000</v>
      </c>
      <c r="K611" t="s">
        <v>1806</v>
      </c>
      <c r="L611" s="3">
        <f>Q2_Table[[#This Row],[Year Joined]]-Q2_Table[[#This Row],[Year Founded]]</f>
        <v>5</v>
      </c>
    </row>
    <row r="612" spans="1:12" x14ac:dyDescent="0.2">
      <c r="A612" t="s">
        <v>1807</v>
      </c>
      <c r="B612" s="2">
        <v>1000000000</v>
      </c>
      <c r="C612" s="1">
        <v>44537</v>
      </c>
      <c r="D612" s="3" t="str">
        <f>TEXT(Q2_Table[[#This Row],[Date Joined]],"yyyy")</f>
        <v>2021</v>
      </c>
      <c r="E612" t="s">
        <v>27</v>
      </c>
      <c r="F612" t="s">
        <v>551</v>
      </c>
      <c r="G612" t="s">
        <v>19</v>
      </c>
      <c r="H612" t="s">
        <v>20</v>
      </c>
      <c r="I612" s="3">
        <v>2018</v>
      </c>
      <c r="J612" s="7">
        <v>111000000</v>
      </c>
      <c r="K612" t="s">
        <v>1808</v>
      </c>
      <c r="L612" s="3">
        <f>Q2_Table[[#This Row],[Year Joined]]-Q2_Table[[#This Row],[Year Founded]]</f>
        <v>3</v>
      </c>
    </row>
    <row r="613" spans="1:12" x14ac:dyDescent="0.2">
      <c r="A613" t="s">
        <v>2003</v>
      </c>
      <c r="B613" s="2">
        <v>1000000000</v>
      </c>
      <c r="C613" s="1">
        <v>44448</v>
      </c>
      <c r="D613" s="3" t="str">
        <f>TEXT(Q2_Table[[#This Row],[Date Joined]],"yyyy")</f>
        <v>2021</v>
      </c>
      <c r="E613" t="s">
        <v>124</v>
      </c>
      <c r="F613" t="s">
        <v>148</v>
      </c>
      <c r="G613" t="s">
        <v>149</v>
      </c>
      <c r="H613" t="s">
        <v>33</v>
      </c>
      <c r="I613" s="3">
        <v>2018</v>
      </c>
      <c r="J613" s="7">
        <v>240000000</v>
      </c>
      <c r="K613" t="s">
        <v>2004</v>
      </c>
      <c r="L613" s="3">
        <f>Q2_Table[[#This Row],[Year Joined]]-Q2_Table[[#This Row],[Year Founded]]</f>
        <v>3</v>
      </c>
    </row>
    <row r="614" spans="1:12" x14ac:dyDescent="0.2">
      <c r="A614" t="s">
        <v>2005</v>
      </c>
      <c r="B614" s="2">
        <v>1000000000</v>
      </c>
      <c r="C614" s="1">
        <v>44299</v>
      </c>
      <c r="D614" s="3" t="str">
        <f>TEXT(Q2_Table[[#This Row],[Date Joined]],"yyyy")</f>
        <v>2021</v>
      </c>
      <c r="E614" t="s">
        <v>11</v>
      </c>
      <c r="F614" t="s">
        <v>12</v>
      </c>
      <c r="G614" t="s">
        <v>13</v>
      </c>
      <c r="H614" t="s">
        <v>14</v>
      </c>
      <c r="I614" s="3">
        <v>2017</v>
      </c>
      <c r="J614" s="7">
        <v>273000000</v>
      </c>
      <c r="K614" t="s">
        <v>2006</v>
      </c>
      <c r="L614" s="3">
        <f>Q2_Table[[#This Row],[Year Joined]]-Q2_Table[[#This Row],[Year Founded]]</f>
        <v>4</v>
      </c>
    </row>
    <row r="615" spans="1:12" x14ac:dyDescent="0.2">
      <c r="A615" t="s">
        <v>2007</v>
      </c>
      <c r="B615" s="2">
        <v>1000000000</v>
      </c>
      <c r="C615" s="1">
        <v>44370</v>
      </c>
      <c r="D615" s="3" t="str">
        <f>TEXT(Q2_Table[[#This Row],[Date Joined]],"yyyy")</f>
        <v>2021</v>
      </c>
      <c r="E615" t="s">
        <v>36</v>
      </c>
      <c r="F615" t="s">
        <v>101</v>
      </c>
      <c r="G615" t="s">
        <v>19</v>
      </c>
      <c r="H615" t="s">
        <v>20</v>
      </c>
      <c r="I615" s="3">
        <v>2014</v>
      </c>
      <c r="J615" s="7">
        <v>226000000</v>
      </c>
      <c r="K615" t="s">
        <v>2008</v>
      </c>
      <c r="L615" s="3">
        <f>Q2_Table[[#This Row],[Year Joined]]-Q2_Table[[#This Row],[Year Founded]]</f>
        <v>7</v>
      </c>
    </row>
    <row r="616" spans="1:12" x14ac:dyDescent="0.2">
      <c r="A616" t="s">
        <v>2009</v>
      </c>
      <c r="B616" s="2">
        <v>1000000000</v>
      </c>
      <c r="C616" s="1">
        <v>44473</v>
      </c>
      <c r="D616" s="3" t="str">
        <f>TEXT(Q2_Table[[#This Row],[Date Joined]],"yyyy")</f>
        <v>2021</v>
      </c>
      <c r="E616" t="s">
        <v>27</v>
      </c>
      <c r="F616" t="s">
        <v>73</v>
      </c>
      <c r="G616" t="s">
        <v>74</v>
      </c>
      <c r="H616" t="s">
        <v>14</v>
      </c>
      <c r="I616" s="3">
        <v>2018</v>
      </c>
      <c r="J616" s="7">
        <v>245000000</v>
      </c>
      <c r="K616" t="s">
        <v>2010</v>
      </c>
      <c r="L616" s="3">
        <f>Q2_Table[[#This Row],[Year Joined]]-Q2_Table[[#This Row],[Year Founded]]</f>
        <v>3</v>
      </c>
    </row>
    <row r="617" spans="1:12" x14ac:dyDescent="0.2">
      <c r="A617" t="s">
        <v>1809</v>
      </c>
      <c r="B617" s="2">
        <v>1000000000</v>
      </c>
      <c r="C617" s="1">
        <v>44350</v>
      </c>
      <c r="D617" s="3" t="str">
        <f>TEXT(Q2_Table[[#This Row],[Date Joined]],"yyyy")</f>
        <v>2021</v>
      </c>
      <c r="E617" t="s">
        <v>36</v>
      </c>
      <c r="F617" t="s">
        <v>257</v>
      </c>
      <c r="G617" t="s">
        <v>19</v>
      </c>
      <c r="H617" t="s">
        <v>20</v>
      </c>
      <c r="I617" s="3">
        <v>2012</v>
      </c>
      <c r="J617" s="7">
        <v>192000000</v>
      </c>
      <c r="K617" t="s">
        <v>1810</v>
      </c>
      <c r="L617" s="3">
        <f>Q2_Table[[#This Row],[Year Joined]]-Q2_Table[[#This Row],[Year Founded]]</f>
        <v>9</v>
      </c>
    </row>
    <row r="618" spans="1:12" x14ac:dyDescent="0.2">
      <c r="A618" t="s">
        <v>1629</v>
      </c>
      <c r="B618" s="2">
        <v>1000000000</v>
      </c>
      <c r="C618" s="1">
        <v>44599</v>
      </c>
      <c r="D618" s="3" t="str">
        <f>TEXT(Q2_Table[[#This Row],[Date Joined]],"yyyy")</f>
        <v>2022</v>
      </c>
      <c r="E618" t="s">
        <v>201</v>
      </c>
      <c r="F618" t="s">
        <v>28</v>
      </c>
      <c r="G618" t="s">
        <v>19</v>
      </c>
      <c r="H618" t="s">
        <v>20</v>
      </c>
      <c r="I618" s="3">
        <v>2019</v>
      </c>
      <c r="J618" s="7">
        <v>228000000</v>
      </c>
      <c r="K618" t="s">
        <v>1630</v>
      </c>
      <c r="L618" s="3">
        <f>Q2_Table[[#This Row],[Year Joined]]-Q2_Table[[#This Row],[Year Founded]]</f>
        <v>3</v>
      </c>
    </row>
    <row r="619" spans="1:12" x14ac:dyDescent="0.2">
      <c r="A619" t="s">
        <v>1706</v>
      </c>
      <c r="B619" s="2">
        <v>1000000000</v>
      </c>
      <c r="C619" s="1">
        <v>44469</v>
      </c>
      <c r="D619" s="3" t="str">
        <f>TEXT(Q2_Table[[#This Row],[Date Joined]],"yyyy")</f>
        <v>2021</v>
      </c>
      <c r="E619" t="s">
        <v>27</v>
      </c>
      <c r="F619" t="s">
        <v>101</v>
      </c>
      <c r="G619" t="s">
        <v>19</v>
      </c>
      <c r="H619" t="s">
        <v>20</v>
      </c>
      <c r="I619" s="3">
        <v>2015</v>
      </c>
      <c r="J619" s="7">
        <v>156000000</v>
      </c>
      <c r="K619" t="s">
        <v>1707</v>
      </c>
      <c r="L619" s="3">
        <f>Q2_Table[[#This Row],[Year Joined]]-Q2_Table[[#This Row],[Year Founded]]</f>
        <v>6</v>
      </c>
    </row>
    <row r="620" spans="1:12" x14ac:dyDescent="0.2">
      <c r="A620" t="s">
        <v>2011</v>
      </c>
      <c r="B620" s="2">
        <v>1000000000</v>
      </c>
      <c r="C620" s="1">
        <v>43860</v>
      </c>
      <c r="D620" s="3" t="str">
        <f>TEXT(Q2_Table[[#This Row],[Date Joined]],"yyyy")</f>
        <v>2020</v>
      </c>
      <c r="E620" t="s">
        <v>97</v>
      </c>
      <c r="F620" t="s">
        <v>28</v>
      </c>
      <c r="G620" t="s">
        <v>19</v>
      </c>
      <c r="H620" t="s">
        <v>20</v>
      </c>
      <c r="I620" s="3">
        <v>2015</v>
      </c>
      <c r="J620" s="7">
        <v>524000000</v>
      </c>
      <c r="K620" t="s">
        <v>2012</v>
      </c>
      <c r="L620" s="3">
        <f>Q2_Table[[#This Row],[Year Joined]]-Q2_Table[[#This Row],[Year Founded]]</f>
        <v>5</v>
      </c>
    </row>
    <row r="621" spans="1:12" x14ac:dyDescent="0.2">
      <c r="A621" t="s">
        <v>1457</v>
      </c>
      <c r="B621" s="2">
        <v>1000000000</v>
      </c>
      <c r="C621" s="1">
        <v>44104</v>
      </c>
      <c r="D621" s="3" t="str">
        <f>TEXT(Q2_Table[[#This Row],[Date Joined]],"yyyy")</f>
        <v>2020</v>
      </c>
      <c r="E621" t="s">
        <v>97</v>
      </c>
      <c r="F621" t="s">
        <v>1458</v>
      </c>
      <c r="G621" t="s">
        <v>19</v>
      </c>
      <c r="H621" t="s">
        <v>20</v>
      </c>
      <c r="I621" s="3">
        <v>2013</v>
      </c>
      <c r="J621" s="7">
        <v>94000000</v>
      </c>
      <c r="K621" t="s">
        <v>1459</v>
      </c>
      <c r="L621" s="3">
        <f>Q2_Table[[#This Row],[Year Joined]]-Q2_Table[[#This Row],[Year Founded]]</f>
        <v>7</v>
      </c>
    </row>
    <row r="622" spans="1:12" x14ac:dyDescent="0.2">
      <c r="A622" t="s">
        <v>2013</v>
      </c>
      <c r="B622" s="2">
        <v>1000000000</v>
      </c>
      <c r="C622" s="1">
        <v>44636</v>
      </c>
      <c r="D622" s="3" t="str">
        <f>TEXT(Q2_Table[[#This Row],[Date Joined]],"yyyy")</f>
        <v>2022</v>
      </c>
      <c r="E622" t="s">
        <v>36</v>
      </c>
      <c r="F622" t="s">
        <v>69</v>
      </c>
      <c r="G622" t="s">
        <v>70</v>
      </c>
      <c r="H622" t="s">
        <v>14</v>
      </c>
      <c r="I622" s="3">
        <v>2008</v>
      </c>
      <c r="J622" s="7">
        <v>240000000</v>
      </c>
      <c r="K622" t="s">
        <v>2014</v>
      </c>
      <c r="L622" s="3">
        <f>Q2_Table[[#This Row],[Year Joined]]-Q2_Table[[#This Row],[Year Founded]]</f>
        <v>14</v>
      </c>
    </row>
    <row r="623" spans="1:12" x14ac:dyDescent="0.2">
      <c r="A623" t="s">
        <v>2015</v>
      </c>
      <c r="B623" s="2">
        <v>1000000000</v>
      </c>
      <c r="C623" s="1">
        <v>44333</v>
      </c>
      <c r="D623" s="3" t="str">
        <f>TEXT(Q2_Table[[#This Row],[Date Joined]],"yyyy")</f>
        <v>2021</v>
      </c>
      <c r="E623" t="s">
        <v>27</v>
      </c>
      <c r="F623" t="s">
        <v>246</v>
      </c>
      <c r="G623" t="s">
        <v>19</v>
      </c>
      <c r="H623" t="s">
        <v>20</v>
      </c>
      <c r="I623" s="3">
        <v>2019</v>
      </c>
      <c r="J623" s="7">
        <v>243000000</v>
      </c>
      <c r="K623" t="s">
        <v>2016</v>
      </c>
      <c r="L623" s="3">
        <f>Q2_Table[[#This Row],[Year Joined]]-Q2_Table[[#This Row],[Year Founded]]</f>
        <v>2</v>
      </c>
    </row>
    <row r="624" spans="1:12" x14ac:dyDescent="0.2">
      <c r="A624" t="s">
        <v>2017</v>
      </c>
      <c r="B624" s="2">
        <v>1000000000</v>
      </c>
      <c r="C624" s="1">
        <v>44390</v>
      </c>
      <c r="D624" s="3" t="str">
        <f>TEXT(Q2_Table[[#This Row],[Date Joined]],"yyyy")</f>
        <v>2021</v>
      </c>
      <c r="E624" t="s">
        <v>11</v>
      </c>
      <c r="F624" t="s">
        <v>497</v>
      </c>
      <c r="G624" t="s">
        <v>19</v>
      </c>
      <c r="H624" t="s">
        <v>20</v>
      </c>
      <c r="I624" s="3">
        <v>2016</v>
      </c>
      <c r="J624" s="7">
        <v>187000000</v>
      </c>
      <c r="K624" t="s">
        <v>2018</v>
      </c>
      <c r="L624" s="3">
        <f>Q2_Table[[#This Row],[Year Joined]]-Q2_Table[[#This Row],[Year Founded]]</f>
        <v>5</v>
      </c>
    </row>
    <row r="625" spans="1:12" x14ac:dyDescent="0.2">
      <c r="A625" t="s">
        <v>2019</v>
      </c>
      <c r="B625" s="2">
        <v>1000000000</v>
      </c>
      <c r="C625" s="1">
        <v>44537</v>
      </c>
      <c r="D625" s="3" t="str">
        <f>TEXT(Q2_Table[[#This Row],[Date Joined]],"yyyy")</f>
        <v>2021</v>
      </c>
      <c r="E625" t="s">
        <v>701</v>
      </c>
      <c r="F625" t="s">
        <v>1741</v>
      </c>
      <c r="G625" t="s">
        <v>19</v>
      </c>
      <c r="H625" t="s">
        <v>20</v>
      </c>
      <c r="I625" s="3">
        <v>2019</v>
      </c>
      <c r="J625" s="7">
        <v>160000000</v>
      </c>
      <c r="K625" t="s">
        <v>2020</v>
      </c>
      <c r="L625" s="3">
        <f>Q2_Table[[#This Row],[Year Joined]]-Q2_Table[[#This Row],[Year Founded]]</f>
        <v>2</v>
      </c>
    </row>
    <row r="626" spans="1:12" x14ac:dyDescent="0.2">
      <c r="A626" t="s">
        <v>1902</v>
      </c>
      <c r="B626" s="2">
        <v>1000000000</v>
      </c>
      <c r="C626" s="1">
        <v>44454</v>
      </c>
      <c r="D626" s="3" t="str">
        <f>TEXT(Q2_Table[[#This Row],[Date Joined]],"yyyy")</f>
        <v>2021</v>
      </c>
      <c r="E626" t="s">
        <v>36</v>
      </c>
      <c r="F626" t="s">
        <v>69</v>
      </c>
      <c r="G626" t="s">
        <v>70</v>
      </c>
      <c r="H626" t="s">
        <v>14</v>
      </c>
      <c r="I626" s="3">
        <v>2019</v>
      </c>
      <c r="J626" s="7">
        <v>193000000</v>
      </c>
      <c r="K626" t="s">
        <v>1903</v>
      </c>
      <c r="L626" s="3">
        <f>Q2_Table[[#This Row],[Year Joined]]-Q2_Table[[#This Row],[Year Founded]]</f>
        <v>2</v>
      </c>
    </row>
    <row r="627" spans="1:12" x14ac:dyDescent="0.2">
      <c r="A627" t="s">
        <v>1460</v>
      </c>
      <c r="B627" s="2">
        <v>1000000000</v>
      </c>
      <c r="C627" s="1">
        <v>43616</v>
      </c>
      <c r="D627" s="3" t="str">
        <f>TEXT(Q2_Table[[#This Row],[Date Joined]],"yyyy")</f>
        <v>2019</v>
      </c>
      <c r="E627" t="s">
        <v>97</v>
      </c>
      <c r="F627" t="s">
        <v>1461</v>
      </c>
      <c r="G627" t="s">
        <v>190</v>
      </c>
      <c r="H627" t="s">
        <v>14</v>
      </c>
      <c r="I627" s="3">
        <v>2000</v>
      </c>
      <c r="J627" s="7">
        <v>62000000</v>
      </c>
      <c r="K627" t="s">
        <v>1462</v>
      </c>
      <c r="L627" s="3">
        <f>Q2_Table[[#This Row],[Year Joined]]-Q2_Table[[#This Row],[Year Founded]]</f>
        <v>19</v>
      </c>
    </row>
    <row r="628" spans="1:12" x14ac:dyDescent="0.2">
      <c r="A628" t="s">
        <v>2021</v>
      </c>
      <c r="B628" s="2">
        <v>1000000000</v>
      </c>
      <c r="C628" s="1">
        <v>44635</v>
      </c>
      <c r="D628" s="3" t="str">
        <f>TEXT(Q2_Table[[#This Row],[Date Joined]],"yyyy")</f>
        <v>2022</v>
      </c>
      <c r="E628" t="s">
        <v>36</v>
      </c>
      <c r="F628" t="s">
        <v>277</v>
      </c>
      <c r="G628" t="s">
        <v>19</v>
      </c>
      <c r="H628" t="s">
        <v>20</v>
      </c>
      <c r="I628" s="3">
        <v>2021</v>
      </c>
      <c r="J628" s="7">
        <v>200000000</v>
      </c>
      <c r="K628" t="s">
        <v>2022</v>
      </c>
      <c r="L628" s="3">
        <f>Q2_Table[[#This Row],[Year Joined]]-Q2_Table[[#This Row],[Year Founded]]</f>
        <v>1</v>
      </c>
    </row>
    <row r="629" spans="1:12" x14ac:dyDescent="0.2">
      <c r="A629" t="s">
        <v>1600</v>
      </c>
      <c r="B629" s="2">
        <v>1000000000</v>
      </c>
      <c r="C629" s="1">
        <v>42020</v>
      </c>
      <c r="D629" s="3" t="str">
        <f>TEXT(Q2_Table[[#This Row],[Date Joined]],"yyyy")</f>
        <v>2015</v>
      </c>
      <c r="E629" t="s">
        <v>213</v>
      </c>
      <c r="F629" t="s">
        <v>12</v>
      </c>
      <c r="G629" t="s">
        <v>13</v>
      </c>
      <c r="H629" t="s">
        <v>14</v>
      </c>
      <c r="I629" s="3">
        <v>2014</v>
      </c>
      <c r="J629" s="7">
        <v>116000000</v>
      </c>
      <c r="K629" t="s">
        <v>1601</v>
      </c>
      <c r="L629" s="3">
        <f>Q2_Table[[#This Row],[Year Joined]]-Q2_Table[[#This Row],[Year Founded]]</f>
        <v>1</v>
      </c>
    </row>
    <row r="630" spans="1:12" x14ac:dyDescent="0.2">
      <c r="A630" t="s">
        <v>2023</v>
      </c>
      <c r="B630" s="2">
        <v>1000000000</v>
      </c>
      <c r="C630" s="1">
        <v>44265</v>
      </c>
      <c r="D630" s="3" t="str">
        <f>TEXT(Q2_Table[[#This Row],[Date Joined]],"yyyy")</f>
        <v>2021</v>
      </c>
      <c r="E630" t="s">
        <v>201</v>
      </c>
      <c r="F630" t="s">
        <v>2024</v>
      </c>
      <c r="G630" t="s">
        <v>357</v>
      </c>
      <c r="H630" t="s">
        <v>14</v>
      </c>
      <c r="I630" s="3">
        <v>2015</v>
      </c>
      <c r="J630" s="7">
        <v>265000000</v>
      </c>
      <c r="K630" t="s">
        <v>2025</v>
      </c>
      <c r="L630" s="3">
        <f>Q2_Table[[#This Row],[Year Joined]]-Q2_Table[[#This Row],[Year Founded]]</f>
        <v>6</v>
      </c>
    </row>
    <row r="631" spans="1:12" x14ac:dyDescent="0.2">
      <c r="A631" t="s">
        <v>2026</v>
      </c>
      <c r="B631" s="2">
        <v>1000000000</v>
      </c>
      <c r="C631" s="1">
        <v>44460</v>
      </c>
      <c r="D631" s="3" t="str">
        <f>TEXT(Q2_Table[[#This Row],[Date Joined]],"yyyy")</f>
        <v>2021</v>
      </c>
      <c r="E631" t="s">
        <v>36</v>
      </c>
      <c r="F631" t="s">
        <v>528</v>
      </c>
      <c r="G631" t="s">
        <v>19</v>
      </c>
      <c r="H631" t="s">
        <v>20</v>
      </c>
      <c r="I631" s="3">
        <v>2019</v>
      </c>
      <c r="J631" s="7" t="s">
        <v>570</v>
      </c>
      <c r="K631" t="s">
        <v>2027</v>
      </c>
      <c r="L631" s="3">
        <f>Q2_Table[[#This Row],[Year Joined]]-Q2_Table[[#This Row],[Year Founded]]</f>
        <v>2</v>
      </c>
    </row>
    <row r="632" spans="1:12" x14ac:dyDescent="0.2">
      <c r="A632" t="s">
        <v>2028</v>
      </c>
      <c r="B632" s="2">
        <v>1000000000</v>
      </c>
      <c r="C632" s="1">
        <v>44567</v>
      </c>
      <c r="D632" s="3" t="str">
        <f>TEXT(Q2_Table[[#This Row],[Date Joined]],"yyyy")</f>
        <v>2022</v>
      </c>
      <c r="E632" t="s">
        <v>46</v>
      </c>
      <c r="F632" t="s">
        <v>2029</v>
      </c>
      <c r="G632" t="s">
        <v>230</v>
      </c>
      <c r="H632" t="s">
        <v>20</v>
      </c>
      <c r="I632" s="3">
        <v>2010</v>
      </c>
      <c r="J632" s="7">
        <v>534000000</v>
      </c>
      <c r="K632" t="s">
        <v>2030</v>
      </c>
      <c r="L632" s="3">
        <f>Q2_Table[[#This Row],[Year Joined]]-Q2_Table[[#This Row],[Year Founded]]</f>
        <v>12</v>
      </c>
    </row>
    <row r="633" spans="1:12" x14ac:dyDescent="0.2">
      <c r="A633" t="s">
        <v>1641</v>
      </c>
      <c r="B633" s="2">
        <v>1000000000</v>
      </c>
      <c r="C633" s="1">
        <v>44300</v>
      </c>
      <c r="D633" s="3" t="str">
        <f>TEXT(Q2_Table[[#This Row],[Date Joined]],"yyyy")</f>
        <v>2021</v>
      </c>
      <c r="E633" t="s">
        <v>213</v>
      </c>
      <c r="F633" t="s">
        <v>28</v>
      </c>
      <c r="G633" t="s">
        <v>19</v>
      </c>
      <c r="H633" t="s">
        <v>20</v>
      </c>
      <c r="I633" s="3">
        <v>2015</v>
      </c>
      <c r="J633" s="7">
        <v>303000000</v>
      </c>
      <c r="K633" t="s">
        <v>1642</v>
      </c>
      <c r="L633" s="3">
        <f>Q2_Table[[#This Row],[Year Joined]]-Q2_Table[[#This Row],[Year Founded]]</f>
        <v>6</v>
      </c>
    </row>
    <row r="634" spans="1:12" x14ac:dyDescent="0.2">
      <c r="A634" t="s">
        <v>1895</v>
      </c>
      <c r="B634" s="2">
        <v>1000000000</v>
      </c>
      <c r="C634" s="1">
        <v>44404</v>
      </c>
      <c r="D634" s="3" t="str">
        <f>TEXT(Q2_Table[[#This Row],[Date Joined]],"yyyy")</f>
        <v>2021</v>
      </c>
      <c r="E634" t="s">
        <v>27</v>
      </c>
      <c r="F634" t="s">
        <v>198</v>
      </c>
      <c r="G634" t="s">
        <v>19</v>
      </c>
      <c r="H634" t="s">
        <v>20</v>
      </c>
      <c r="I634" s="3">
        <v>2016</v>
      </c>
      <c r="J634" s="7">
        <v>292000000</v>
      </c>
      <c r="K634" t="s">
        <v>1896</v>
      </c>
      <c r="L634" s="3">
        <f>Q2_Table[[#This Row],[Year Joined]]-Q2_Table[[#This Row],[Year Founded]]</f>
        <v>5</v>
      </c>
    </row>
    <row r="635" spans="1:12" x14ac:dyDescent="0.2">
      <c r="A635" t="s">
        <v>1721</v>
      </c>
      <c r="B635" s="2">
        <v>1000000000</v>
      </c>
      <c r="C635" s="1">
        <v>44586</v>
      </c>
      <c r="D635" s="3" t="str">
        <f>TEXT(Q2_Table[[#This Row],[Date Joined]],"yyyy")</f>
        <v>2022</v>
      </c>
      <c r="E635" t="s">
        <v>97</v>
      </c>
      <c r="F635" t="s">
        <v>101</v>
      </c>
      <c r="G635" t="s">
        <v>19</v>
      </c>
      <c r="H635" t="s">
        <v>20</v>
      </c>
      <c r="I635" s="3">
        <v>2010</v>
      </c>
      <c r="J635" s="7">
        <v>115000000</v>
      </c>
      <c r="K635" t="s">
        <v>1722</v>
      </c>
      <c r="L635" s="3">
        <f>Q2_Table[[#This Row],[Year Joined]]-Q2_Table[[#This Row],[Year Founded]]</f>
        <v>12</v>
      </c>
    </row>
    <row r="636" spans="1:12" x14ac:dyDescent="0.2">
      <c r="A636" t="s">
        <v>2031</v>
      </c>
      <c r="B636" s="2">
        <v>1000000000</v>
      </c>
      <c r="C636" s="1">
        <v>44495</v>
      </c>
      <c r="D636" s="3" t="str">
        <f>TEXT(Q2_Table[[#This Row],[Date Joined]],"yyyy")</f>
        <v>2021</v>
      </c>
      <c r="E636" t="s">
        <v>11</v>
      </c>
      <c r="F636" t="s">
        <v>101</v>
      </c>
      <c r="G636" t="s">
        <v>19</v>
      </c>
      <c r="H636" t="s">
        <v>20</v>
      </c>
      <c r="I636" s="3">
        <v>2011</v>
      </c>
      <c r="J636" s="7">
        <v>294000000</v>
      </c>
      <c r="K636" t="s">
        <v>2032</v>
      </c>
      <c r="L636" s="3">
        <f>Q2_Table[[#This Row],[Year Joined]]-Q2_Table[[#This Row],[Year Founded]]</f>
        <v>10</v>
      </c>
    </row>
    <row r="637" spans="1:12" x14ac:dyDescent="0.2">
      <c r="A637" t="s">
        <v>1643</v>
      </c>
      <c r="B637" s="2">
        <v>1000000000</v>
      </c>
      <c r="C637" s="1">
        <v>43600</v>
      </c>
      <c r="D637" s="3" t="str">
        <f>TEXT(Q2_Table[[#This Row],[Date Joined]],"yyyy")</f>
        <v>2019</v>
      </c>
      <c r="E637" t="s">
        <v>23</v>
      </c>
      <c r="F637" t="s">
        <v>101</v>
      </c>
      <c r="G637" t="s">
        <v>19</v>
      </c>
      <c r="H637" t="s">
        <v>20</v>
      </c>
      <c r="I637" s="3">
        <v>2015</v>
      </c>
      <c r="J637" s="7">
        <v>181000000</v>
      </c>
      <c r="K637" t="s">
        <v>1644</v>
      </c>
      <c r="L637" s="3">
        <f>Q2_Table[[#This Row],[Year Joined]]-Q2_Table[[#This Row],[Year Founded]]</f>
        <v>4</v>
      </c>
    </row>
    <row r="638" spans="1:12" x14ac:dyDescent="0.2">
      <c r="A638" t="s">
        <v>2033</v>
      </c>
      <c r="B638" s="2">
        <v>1000000000</v>
      </c>
      <c r="C638" s="1">
        <v>44607</v>
      </c>
      <c r="D638" s="3" t="str">
        <f>TEXT(Q2_Table[[#This Row],[Date Joined]],"yyyy")</f>
        <v>2022</v>
      </c>
      <c r="E638" t="s">
        <v>36</v>
      </c>
      <c r="F638" t="s">
        <v>1918</v>
      </c>
      <c r="G638" t="s">
        <v>230</v>
      </c>
      <c r="H638" t="s">
        <v>20</v>
      </c>
      <c r="I638" s="3">
        <v>2020</v>
      </c>
      <c r="J638" s="7">
        <v>64000000</v>
      </c>
      <c r="K638" t="s">
        <v>2034</v>
      </c>
      <c r="L638" s="3">
        <f>Q2_Table[[#This Row],[Year Joined]]-Q2_Table[[#This Row],[Year Founded]]</f>
        <v>2</v>
      </c>
    </row>
    <row r="639" spans="1:12" x14ac:dyDescent="0.2">
      <c r="A639" t="s">
        <v>2035</v>
      </c>
      <c r="B639" s="2">
        <v>1000000000</v>
      </c>
      <c r="C639" s="1">
        <v>44243</v>
      </c>
      <c r="D639" s="3" t="str">
        <f>TEXT(Q2_Table[[#This Row],[Date Joined]],"yyyy")</f>
        <v>2021</v>
      </c>
      <c r="E639" t="s">
        <v>17</v>
      </c>
      <c r="F639" t="s">
        <v>811</v>
      </c>
      <c r="G639" t="s">
        <v>19</v>
      </c>
      <c r="H639" t="s">
        <v>20</v>
      </c>
      <c r="I639" s="3">
        <v>2016</v>
      </c>
      <c r="J639" s="7">
        <v>150000000</v>
      </c>
      <c r="K639" t="s">
        <v>2036</v>
      </c>
      <c r="L639" s="3">
        <f>Q2_Table[[#This Row],[Year Joined]]-Q2_Table[[#This Row],[Year Founded]]</f>
        <v>5</v>
      </c>
    </row>
    <row r="640" spans="1:12" x14ac:dyDescent="0.2">
      <c r="A640" t="s">
        <v>1463</v>
      </c>
      <c r="B640" s="2">
        <v>1000000000</v>
      </c>
      <c r="C640" s="1">
        <v>44329</v>
      </c>
      <c r="D640" s="3" t="str">
        <f>TEXT(Q2_Table[[#This Row],[Date Joined]],"yyyy")</f>
        <v>2021</v>
      </c>
      <c r="E640" t="s">
        <v>52</v>
      </c>
      <c r="F640" t="s">
        <v>1464</v>
      </c>
      <c r="G640" t="s">
        <v>19</v>
      </c>
      <c r="H640" t="s">
        <v>20</v>
      </c>
      <c r="I640" s="3">
        <v>2009</v>
      </c>
      <c r="J640" s="7">
        <v>206000000</v>
      </c>
      <c r="K640" t="s">
        <v>1465</v>
      </c>
      <c r="L640" s="3">
        <f>Q2_Table[[#This Row],[Year Joined]]-Q2_Table[[#This Row],[Year Founded]]</f>
        <v>12</v>
      </c>
    </row>
    <row r="641" spans="1:12" x14ac:dyDescent="0.2">
      <c r="A641" t="s">
        <v>2037</v>
      </c>
      <c r="B641" s="2">
        <v>1000000000</v>
      </c>
      <c r="C641" s="1">
        <v>43356</v>
      </c>
      <c r="D641" s="3" t="str">
        <f>TEXT(Q2_Table[[#This Row],[Date Joined]],"yyyy")</f>
        <v>2018</v>
      </c>
      <c r="E641" t="s">
        <v>133</v>
      </c>
      <c r="F641" t="s">
        <v>77</v>
      </c>
      <c r="G641" t="s">
        <v>13</v>
      </c>
      <c r="H641" t="s">
        <v>14</v>
      </c>
      <c r="I641" s="3">
        <v>2015</v>
      </c>
      <c r="J641" s="7">
        <v>697000000</v>
      </c>
      <c r="K641" t="s">
        <v>2038</v>
      </c>
      <c r="L641" s="3">
        <f>Q2_Table[[#This Row],[Year Joined]]-Q2_Table[[#This Row],[Year Founded]]</f>
        <v>3</v>
      </c>
    </row>
    <row r="642" spans="1:12" x14ac:dyDescent="0.2">
      <c r="A642" t="s">
        <v>2039</v>
      </c>
      <c r="B642" s="2">
        <v>1000000000</v>
      </c>
      <c r="C642" s="1">
        <v>42026</v>
      </c>
      <c r="D642" s="3" t="str">
        <f>TEXT(Q2_Table[[#This Row],[Date Joined]],"yyyy")</f>
        <v>2015</v>
      </c>
      <c r="E642" t="s">
        <v>23</v>
      </c>
      <c r="F642" t="s">
        <v>298</v>
      </c>
      <c r="G642" t="s">
        <v>13</v>
      </c>
      <c r="H642" t="s">
        <v>14</v>
      </c>
      <c r="I642" s="3">
        <v>2011</v>
      </c>
      <c r="J642" s="7">
        <v>224000000</v>
      </c>
      <c r="K642" t="s">
        <v>2040</v>
      </c>
      <c r="L642" s="3">
        <f>Q2_Table[[#This Row],[Year Joined]]-Q2_Table[[#This Row],[Year Founded]]</f>
        <v>4</v>
      </c>
    </row>
    <row r="643" spans="1:12" x14ac:dyDescent="0.2">
      <c r="A643" t="s">
        <v>1590</v>
      </c>
      <c r="B643" s="2">
        <v>1000000000</v>
      </c>
      <c r="C643" s="1">
        <v>44327</v>
      </c>
      <c r="D643" s="3" t="str">
        <f>TEXT(Q2_Table[[#This Row],[Date Joined]],"yyyy")</f>
        <v>2021</v>
      </c>
      <c r="E643" t="s">
        <v>36</v>
      </c>
      <c r="F643" t="s">
        <v>12</v>
      </c>
      <c r="G643" t="s">
        <v>13</v>
      </c>
      <c r="H643" t="s">
        <v>14</v>
      </c>
      <c r="I643" s="3">
        <v>2002</v>
      </c>
      <c r="J643" s="7">
        <v>388000000</v>
      </c>
      <c r="K643" t="s">
        <v>1591</v>
      </c>
      <c r="L643" s="3">
        <f>Q2_Table[[#This Row],[Year Joined]]-Q2_Table[[#This Row],[Year Founded]]</f>
        <v>19</v>
      </c>
    </row>
    <row r="644" spans="1:12" x14ac:dyDescent="0.2">
      <c r="A644" t="s">
        <v>2041</v>
      </c>
      <c r="B644" s="2">
        <v>1000000000</v>
      </c>
      <c r="C644" s="1">
        <v>42157</v>
      </c>
      <c r="D644" s="3" t="str">
        <f>TEXT(Q2_Table[[#This Row],[Date Joined]],"yyyy")</f>
        <v>2015</v>
      </c>
      <c r="E644" t="s">
        <v>11</v>
      </c>
      <c r="F644" t="s">
        <v>42</v>
      </c>
      <c r="G644" t="s">
        <v>43</v>
      </c>
      <c r="H644" t="s">
        <v>33</v>
      </c>
      <c r="I644" s="3">
        <v>2013</v>
      </c>
      <c r="J644" s="7">
        <v>292000000</v>
      </c>
      <c r="K644" t="s">
        <v>2042</v>
      </c>
      <c r="L644" s="3">
        <f>Q2_Table[[#This Row],[Year Joined]]-Q2_Table[[#This Row],[Year Founded]]</f>
        <v>2</v>
      </c>
    </row>
    <row r="645" spans="1:12" x14ac:dyDescent="0.2">
      <c r="A645" t="s">
        <v>2043</v>
      </c>
      <c r="B645" s="2">
        <v>1000000000</v>
      </c>
      <c r="C645" s="1">
        <v>44440</v>
      </c>
      <c r="D645" s="3" t="str">
        <f>TEXT(Q2_Table[[#This Row],[Date Joined]],"yyyy")</f>
        <v>2021</v>
      </c>
      <c r="E645" t="s">
        <v>23</v>
      </c>
      <c r="F645" t="s">
        <v>208</v>
      </c>
      <c r="G645" t="s">
        <v>149</v>
      </c>
      <c r="H645" t="s">
        <v>33</v>
      </c>
      <c r="I645" s="3">
        <v>2005</v>
      </c>
      <c r="J645" s="7">
        <v>800000000</v>
      </c>
      <c r="K645" t="s">
        <v>2044</v>
      </c>
      <c r="L645" s="3">
        <f>Q2_Table[[#This Row],[Year Joined]]-Q2_Table[[#This Row],[Year Founded]]</f>
        <v>16</v>
      </c>
    </row>
    <row r="646" spans="1:12" x14ac:dyDescent="0.2">
      <c r="A646" t="s">
        <v>2045</v>
      </c>
      <c r="B646" s="2">
        <v>1000000000</v>
      </c>
      <c r="C646" s="1">
        <v>44593</v>
      </c>
      <c r="D646" s="3" t="str">
        <f>TEXT(Q2_Table[[#This Row],[Date Joined]],"yyyy")</f>
        <v>2022</v>
      </c>
      <c r="E646" t="s">
        <v>11</v>
      </c>
      <c r="F646" t="s">
        <v>1027</v>
      </c>
      <c r="G646" t="s">
        <v>1028</v>
      </c>
      <c r="H646" t="s">
        <v>413</v>
      </c>
      <c r="I646" s="3">
        <v>2018</v>
      </c>
      <c r="J646" s="7">
        <v>205000000</v>
      </c>
      <c r="K646" t="s">
        <v>2046</v>
      </c>
      <c r="L646" s="3">
        <f>Q2_Table[[#This Row],[Year Joined]]-Q2_Table[[#This Row],[Year Founded]]</f>
        <v>4</v>
      </c>
    </row>
    <row r="647" spans="1:12" x14ac:dyDescent="0.2">
      <c r="A647" t="s">
        <v>1731</v>
      </c>
      <c r="B647" s="2">
        <v>1000000000</v>
      </c>
      <c r="C647" s="1">
        <v>44468</v>
      </c>
      <c r="D647" s="3" t="str">
        <f>TEXT(Q2_Table[[#This Row],[Date Joined]],"yyyy")</f>
        <v>2021</v>
      </c>
      <c r="E647" t="s">
        <v>27</v>
      </c>
      <c r="F647" t="s">
        <v>101</v>
      </c>
      <c r="G647" t="s">
        <v>19</v>
      </c>
      <c r="H647" t="s">
        <v>20</v>
      </c>
      <c r="I647" s="3">
        <v>2010</v>
      </c>
      <c r="J647" s="7">
        <v>335000000</v>
      </c>
      <c r="K647" t="s">
        <v>1732</v>
      </c>
      <c r="L647" s="3">
        <f>Q2_Table[[#This Row],[Year Joined]]-Q2_Table[[#This Row],[Year Founded]]</f>
        <v>11</v>
      </c>
    </row>
    <row r="648" spans="1:12" x14ac:dyDescent="0.2">
      <c r="A648" t="s">
        <v>1904</v>
      </c>
      <c r="B648" s="2">
        <v>1000000000</v>
      </c>
      <c r="C648" s="1">
        <v>44614</v>
      </c>
      <c r="D648" s="3" t="str">
        <f>TEXT(Q2_Table[[#This Row],[Date Joined]],"yyyy")</f>
        <v>2022</v>
      </c>
      <c r="E648" t="s">
        <v>201</v>
      </c>
      <c r="F648" t="s">
        <v>101</v>
      </c>
      <c r="G648" t="s">
        <v>19</v>
      </c>
      <c r="H648" t="s">
        <v>20</v>
      </c>
      <c r="I648" s="3">
        <v>2019</v>
      </c>
      <c r="J648" s="7">
        <v>205000000</v>
      </c>
      <c r="K648" t="s">
        <v>1905</v>
      </c>
      <c r="L648" s="3">
        <f>Q2_Table[[#This Row],[Year Joined]]-Q2_Table[[#This Row],[Year Founded]]</f>
        <v>3</v>
      </c>
    </row>
    <row r="649" spans="1:12" x14ac:dyDescent="0.2">
      <c r="A649" t="s">
        <v>1774</v>
      </c>
      <c r="B649" s="2">
        <v>1000000000</v>
      </c>
      <c r="C649" s="1">
        <v>44181</v>
      </c>
      <c r="D649" s="3" t="str">
        <f>TEXT(Q2_Table[[#This Row],[Date Joined]],"yyyy")</f>
        <v>2020</v>
      </c>
      <c r="E649" t="s">
        <v>201</v>
      </c>
      <c r="F649" t="s">
        <v>101</v>
      </c>
      <c r="G649" t="s">
        <v>19</v>
      </c>
      <c r="H649" t="s">
        <v>20</v>
      </c>
      <c r="I649" s="3">
        <v>2015</v>
      </c>
      <c r="J649" s="7">
        <v>246000000</v>
      </c>
      <c r="K649" t="s">
        <v>1775</v>
      </c>
      <c r="L649" s="3">
        <f>Q2_Table[[#This Row],[Year Joined]]-Q2_Table[[#This Row],[Year Founded]]</f>
        <v>5</v>
      </c>
    </row>
    <row r="650" spans="1:12" x14ac:dyDescent="0.2">
      <c r="A650" t="s">
        <v>1811</v>
      </c>
      <c r="B650" s="2">
        <v>1000000000</v>
      </c>
      <c r="C650" s="1">
        <v>44573</v>
      </c>
      <c r="D650" s="3" t="str">
        <f>TEXT(Q2_Table[[#This Row],[Date Joined]],"yyyy")</f>
        <v>2022</v>
      </c>
      <c r="E650" t="s">
        <v>11</v>
      </c>
      <c r="F650" t="s">
        <v>198</v>
      </c>
      <c r="G650" t="s">
        <v>19</v>
      </c>
      <c r="H650" t="s">
        <v>20</v>
      </c>
      <c r="I650" s="3">
        <v>2012</v>
      </c>
      <c r="J650" s="7">
        <v>317000000</v>
      </c>
      <c r="K650" t="s">
        <v>1812</v>
      </c>
      <c r="L650" s="3">
        <f>Q2_Table[[#This Row],[Year Joined]]-Q2_Table[[#This Row],[Year Founded]]</f>
        <v>10</v>
      </c>
    </row>
    <row r="651" spans="1:12" x14ac:dyDescent="0.2">
      <c r="A651" t="s">
        <v>2047</v>
      </c>
      <c r="B651" s="2">
        <v>1000000000</v>
      </c>
      <c r="C651" s="1">
        <v>43410</v>
      </c>
      <c r="D651" s="3" t="str">
        <f>TEXT(Q2_Table[[#This Row],[Date Joined]],"yyyy")</f>
        <v>2018</v>
      </c>
      <c r="E651" t="s">
        <v>124</v>
      </c>
      <c r="F651" t="s">
        <v>309</v>
      </c>
      <c r="G651" t="s">
        <v>310</v>
      </c>
      <c r="H651" t="s">
        <v>33</v>
      </c>
      <c r="I651" s="3">
        <v>2011</v>
      </c>
      <c r="J651" s="7">
        <v>170000000</v>
      </c>
      <c r="K651" t="s">
        <v>2048</v>
      </c>
      <c r="L651" s="3">
        <f>Q2_Table[[#This Row],[Year Joined]]-Q2_Table[[#This Row],[Year Founded]]</f>
        <v>7</v>
      </c>
    </row>
    <row r="652" spans="1:12" x14ac:dyDescent="0.2">
      <c r="A652" t="s">
        <v>2049</v>
      </c>
      <c r="B652" s="2">
        <v>1000000000</v>
      </c>
      <c r="C652" s="1">
        <v>44399</v>
      </c>
      <c r="D652" s="3" t="str">
        <f>TEXT(Q2_Table[[#This Row],[Date Joined]],"yyyy")</f>
        <v>2021</v>
      </c>
      <c r="E652" t="s">
        <v>46</v>
      </c>
      <c r="F652" t="s">
        <v>69</v>
      </c>
      <c r="G652" t="s">
        <v>70</v>
      </c>
      <c r="H652" t="s">
        <v>14</v>
      </c>
      <c r="I652" s="3">
        <v>2015</v>
      </c>
      <c r="J652" s="7">
        <v>352000000</v>
      </c>
      <c r="K652" t="s">
        <v>2050</v>
      </c>
      <c r="L652" s="3">
        <f>Q2_Table[[#This Row],[Year Joined]]-Q2_Table[[#This Row],[Year Founded]]</f>
        <v>6</v>
      </c>
    </row>
    <row r="653" spans="1:12" x14ac:dyDescent="0.2">
      <c r="A653" t="s">
        <v>2051</v>
      </c>
      <c r="B653" s="2">
        <v>1000000000</v>
      </c>
      <c r="C653" s="1">
        <v>44413</v>
      </c>
      <c r="D653" s="3" t="str">
        <f>TEXT(Q2_Table[[#This Row],[Date Joined]],"yyyy")</f>
        <v>2021</v>
      </c>
      <c r="E653" t="s">
        <v>11</v>
      </c>
      <c r="F653" t="s">
        <v>101</v>
      </c>
      <c r="G653" t="s">
        <v>19</v>
      </c>
      <c r="H653" t="s">
        <v>20</v>
      </c>
      <c r="I653" s="3">
        <v>2013</v>
      </c>
      <c r="J653" s="7">
        <v>238000000</v>
      </c>
      <c r="K653" t="s">
        <v>2052</v>
      </c>
      <c r="L653" s="3">
        <f>Q2_Table[[#This Row],[Year Joined]]-Q2_Table[[#This Row],[Year Founded]]</f>
        <v>8</v>
      </c>
    </row>
    <row r="654" spans="1:12" x14ac:dyDescent="0.2">
      <c r="A654" t="s">
        <v>2053</v>
      </c>
      <c r="B654" s="2">
        <v>1000000000</v>
      </c>
      <c r="C654" s="1">
        <v>44615</v>
      </c>
      <c r="D654" s="3" t="str">
        <f>TEXT(Q2_Table[[#This Row],[Date Joined]],"yyyy")</f>
        <v>2022</v>
      </c>
      <c r="E654" t="s">
        <v>201</v>
      </c>
      <c r="F654" t="s">
        <v>101</v>
      </c>
      <c r="G654" t="s">
        <v>19</v>
      </c>
      <c r="H654" t="s">
        <v>20</v>
      </c>
      <c r="I654" s="3">
        <v>2017</v>
      </c>
      <c r="J654" s="7">
        <v>526000000</v>
      </c>
      <c r="K654" t="s">
        <v>2054</v>
      </c>
      <c r="L654" s="3">
        <f>Q2_Table[[#This Row],[Year Joined]]-Q2_Table[[#This Row],[Year Founded]]</f>
        <v>5</v>
      </c>
    </row>
    <row r="655" spans="1:12" x14ac:dyDescent="0.2">
      <c r="A655" t="s">
        <v>2055</v>
      </c>
      <c r="B655" s="2">
        <v>1000000000</v>
      </c>
      <c r="C655" s="1">
        <v>44378</v>
      </c>
      <c r="D655" s="3" t="str">
        <f>TEXT(Q2_Table[[#This Row],[Date Joined]],"yyyy")</f>
        <v>2021</v>
      </c>
      <c r="E655" t="s">
        <v>27</v>
      </c>
      <c r="G655" t="s">
        <v>465</v>
      </c>
      <c r="H655" t="s">
        <v>14</v>
      </c>
      <c r="I655" s="3">
        <v>2018</v>
      </c>
      <c r="J655" s="7">
        <v>210000000</v>
      </c>
      <c r="K655" t="s">
        <v>2056</v>
      </c>
      <c r="L655" s="3">
        <f>Q2_Table[[#This Row],[Year Joined]]-Q2_Table[[#This Row],[Year Founded]]</f>
        <v>3</v>
      </c>
    </row>
    <row r="656" spans="1:12" x14ac:dyDescent="0.2">
      <c r="A656" t="s">
        <v>2057</v>
      </c>
      <c r="B656" s="2">
        <v>1000000000</v>
      </c>
      <c r="C656" s="1">
        <v>44181</v>
      </c>
      <c r="D656" s="3" t="str">
        <f>TEXT(Q2_Table[[#This Row],[Date Joined]],"yyyy")</f>
        <v>2020</v>
      </c>
      <c r="E656" t="s">
        <v>17</v>
      </c>
      <c r="F656" t="s">
        <v>2058</v>
      </c>
      <c r="G656" t="s">
        <v>19</v>
      </c>
      <c r="H656" t="s">
        <v>20</v>
      </c>
      <c r="I656" s="3">
        <v>2014</v>
      </c>
      <c r="J656" s="7">
        <v>241000000</v>
      </c>
      <c r="K656" t="s">
        <v>2059</v>
      </c>
      <c r="L656" s="3">
        <f>Q2_Table[[#This Row],[Year Joined]]-Q2_Table[[#This Row],[Year Founded]]</f>
        <v>6</v>
      </c>
    </row>
    <row r="657" spans="1:12" x14ac:dyDescent="0.2">
      <c r="A657" t="s">
        <v>1627</v>
      </c>
      <c r="B657" s="2">
        <v>1000000000</v>
      </c>
      <c r="C657" s="1">
        <v>43619</v>
      </c>
      <c r="D657" s="3" t="str">
        <f>TEXT(Q2_Table[[#This Row],[Date Joined]],"yyyy")</f>
        <v>2019</v>
      </c>
      <c r="E657" t="s">
        <v>133</v>
      </c>
      <c r="F657" t="s">
        <v>77</v>
      </c>
      <c r="G657" t="s">
        <v>13</v>
      </c>
      <c r="H657" t="s">
        <v>14</v>
      </c>
      <c r="I657" s="3">
        <v>2016</v>
      </c>
      <c r="J657" s="7">
        <v>362000000</v>
      </c>
      <c r="K657" t="s">
        <v>1628</v>
      </c>
      <c r="L657" s="3">
        <f>Q2_Table[[#This Row],[Year Joined]]-Q2_Table[[#This Row],[Year Founded]]</f>
        <v>3</v>
      </c>
    </row>
    <row r="658" spans="1:12" x14ac:dyDescent="0.2">
      <c r="A658" t="s">
        <v>2060</v>
      </c>
      <c r="B658" s="2">
        <v>1000000000</v>
      </c>
      <c r="C658" s="1">
        <v>44363</v>
      </c>
      <c r="D658" s="3" t="str">
        <f>TEXT(Q2_Table[[#This Row],[Date Joined]],"yyyy")</f>
        <v>2021</v>
      </c>
      <c r="E658" t="s">
        <v>46</v>
      </c>
      <c r="F658" t="s">
        <v>356</v>
      </c>
      <c r="G658" t="s">
        <v>357</v>
      </c>
      <c r="H658" t="s">
        <v>14</v>
      </c>
      <c r="I658" s="3">
        <v>2013</v>
      </c>
      <c r="J658" s="7">
        <v>185000000</v>
      </c>
      <c r="K658" t="s">
        <v>2061</v>
      </c>
      <c r="L658" s="3">
        <f>Q2_Table[[#This Row],[Year Joined]]-Q2_Table[[#This Row],[Year Founded]]</f>
        <v>8</v>
      </c>
    </row>
    <row r="659" spans="1:12" x14ac:dyDescent="0.2">
      <c r="A659" t="s">
        <v>2062</v>
      </c>
      <c r="B659" s="2">
        <v>1000000000</v>
      </c>
      <c r="C659" s="1">
        <v>43684</v>
      </c>
      <c r="D659" s="3" t="str">
        <f>TEXT(Q2_Table[[#This Row],[Date Joined]],"yyyy")</f>
        <v>2019</v>
      </c>
      <c r="E659" t="s">
        <v>27</v>
      </c>
      <c r="F659" t="s">
        <v>2063</v>
      </c>
      <c r="G659" t="s">
        <v>19</v>
      </c>
      <c r="H659" t="s">
        <v>20</v>
      </c>
      <c r="I659" s="3">
        <v>2008</v>
      </c>
      <c r="J659" s="7">
        <v>538000000</v>
      </c>
      <c r="K659" t="s">
        <v>2064</v>
      </c>
      <c r="L659" s="3">
        <f>Q2_Table[[#This Row],[Year Joined]]-Q2_Table[[#This Row],[Year Founded]]</f>
        <v>11</v>
      </c>
    </row>
    <row r="660" spans="1:12" x14ac:dyDescent="0.2">
      <c r="A660" t="s">
        <v>1645</v>
      </c>
      <c r="B660" s="2">
        <v>1000000000</v>
      </c>
      <c r="C660" s="1">
        <v>43122</v>
      </c>
      <c r="D660" s="3" t="str">
        <f>TEXT(Q2_Table[[#This Row],[Date Joined]],"yyyy")</f>
        <v>2018</v>
      </c>
      <c r="E660" t="s">
        <v>133</v>
      </c>
      <c r="F660" t="s">
        <v>1146</v>
      </c>
      <c r="G660" t="s">
        <v>1147</v>
      </c>
      <c r="H660" t="s">
        <v>33</v>
      </c>
      <c r="I660" s="3">
        <v>2011</v>
      </c>
      <c r="J660" s="7">
        <v>407000000</v>
      </c>
      <c r="K660" t="s">
        <v>1646</v>
      </c>
      <c r="L660" s="3">
        <f>Q2_Table[[#This Row],[Year Joined]]-Q2_Table[[#This Row],[Year Founded]]</f>
        <v>7</v>
      </c>
    </row>
    <row r="661" spans="1:12" x14ac:dyDescent="0.2">
      <c r="A661" t="s">
        <v>2065</v>
      </c>
      <c r="B661" s="2">
        <v>1000000000</v>
      </c>
      <c r="C661" s="1">
        <v>44544</v>
      </c>
      <c r="D661" s="3" t="str">
        <f>TEXT(Q2_Table[[#This Row],[Date Joined]],"yyyy")</f>
        <v>2021</v>
      </c>
      <c r="E661" t="s">
        <v>97</v>
      </c>
      <c r="F661" t="s">
        <v>101</v>
      </c>
      <c r="G661" t="s">
        <v>19</v>
      </c>
      <c r="H661" t="s">
        <v>20</v>
      </c>
      <c r="I661" s="3">
        <v>2020</v>
      </c>
      <c r="J661" s="7">
        <v>141000000</v>
      </c>
      <c r="K661" t="s">
        <v>2066</v>
      </c>
      <c r="L661" s="3">
        <f>Q2_Table[[#This Row],[Year Joined]]-Q2_Table[[#This Row],[Year Founded]]</f>
        <v>1</v>
      </c>
    </row>
    <row r="662" spans="1:12" x14ac:dyDescent="0.2">
      <c r="A662" t="s">
        <v>2067</v>
      </c>
      <c r="B662" s="2">
        <v>1000000000</v>
      </c>
      <c r="C662" s="1">
        <v>44572</v>
      </c>
      <c r="D662" s="3" t="str">
        <f>TEXT(Q2_Table[[#This Row],[Date Joined]],"yyyy")</f>
        <v>2022</v>
      </c>
      <c r="E662" t="s">
        <v>27</v>
      </c>
      <c r="F662" t="s">
        <v>101</v>
      </c>
      <c r="G662" t="s">
        <v>19</v>
      </c>
      <c r="H662" t="s">
        <v>20</v>
      </c>
      <c r="I662" s="3">
        <v>2009</v>
      </c>
      <c r="J662" s="7">
        <v>406000000</v>
      </c>
      <c r="K662" t="s">
        <v>2068</v>
      </c>
      <c r="L662" s="3">
        <f>Q2_Table[[#This Row],[Year Joined]]-Q2_Table[[#This Row],[Year Founded]]</f>
        <v>13</v>
      </c>
    </row>
    <row r="663" spans="1:12" x14ac:dyDescent="0.2">
      <c r="A663" t="s">
        <v>2069</v>
      </c>
      <c r="B663" s="2">
        <v>1000000000</v>
      </c>
      <c r="C663" s="1">
        <v>44285</v>
      </c>
      <c r="D663" s="3" t="str">
        <f>TEXT(Q2_Table[[#This Row],[Date Joined]],"yyyy")</f>
        <v>2021</v>
      </c>
      <c r="E663" t="s">
        <v>36</v>
      </c>
      <c r="F663" t="s">
        <v>246</v>
      </c>
      <c r="G663" t="s">
        <v>19</v>
      </c>
      <c r="H663" t="s">
        <v>20</v>
      </c>
      <c r="I663" s="3">
        <v>2016</v>
      </c>
      <c r="J663" s="7">
        <v>165000000</v>
      </c>
      <c r="K663" t="s">
        <v>2070</v>
      </c>
      <c r="L663" s="3">
        <f>Q2_Table[[#This Row],[Year Joined]]-Q2_Table[[#This Row],[Year Founded]]</f>
        <v>5</v>
      </c>
    </row>
    <row r="664" spans="1:12" x14ac:dyDescent="0.2">
      <c r="A664" t="s">
        <v>2071</v>
      </c>
      <c r="B664" s="2">
        <v>1000000000</v>
      </c>
      <c r="C664" s="1">
        <v>44314</v>
      </c>
      <c r="D664" s="3" t="str">
        <f>TEXT(Q2_Table[[#This Row],[Date Joined]],"yyyy")</f>
        <v>2021</v>
      </c>
      <c r="E664" t="s">
        <v>97</v>
      </c>
      <c r="F664" t="s">
        <v>101</v>
      </c>
      <c r="G664" t="s">
        <v>19</v>
      </c>
      <c r="H664" t="s">
        <v>20</v>
      </c>
      <c r="I664" s="3">
        <v>2016</v>
      </c>
      <c r="J664" s="7">
        <v>570000000</v>
      </c>
      <c r="K664" t="s">
        <v>2072</v>
      </c>
      <c r="L664" s="3">
        <f>Q2_Table[[#This Row],[Year Joined]]-Q2_Table[[#This Row],[Year Founded]]</f>
        <v>5</v>
      </c>
    </row>
    <row r="665" spans="1:12" x14ac:dyDescent="0.2">
      <c r="A665" t="s">
        <v>1776</v>
      </c>
      <c r="B665" s="2">
        <v>1000000000</v>
      </c>
      <c r="C665" s="1">
        <v>44587</v>
      </c>
      <c r="D665" s="3" t="str">
        <f>TEXT(Q2_Table[[#This Row],[Date Joined]],"yyyy")</f>
        <v>2022</v>
      </c>
      <c r="E665" t="s">
        <v>27</v>
      </c>
      <c r="F665" t="s">
        <v>28</v>
      </c>
      <c r="G665" t="s">
        <v>19</v>
      </c>
      <c r="H665" t="s">
        <v>20</v>
      </c>
      <c r="I665" s="3">
        <v>2014</v>
      </c>
      <c r="J665" s="7">
        <v>165000000</v>
      </c>
      <c r="K665" t="s">
        <v>1777</v>
      </c>
      <c r="L665" s="3">
        <f>Q2_Table[[#This Row],[Year Joined]]-Q2_Table[[#This Row],[Year Founded]]</f>
        <v>8</v>
      </c>
    </row>
    <row r="666" spans="1:12" x14ac:dyDescent="0.2">
      <c r="A666" t="s">
        <v>1813</v>
      </c>
      <c r="B666" s="2">
        <v>1000000000</v>
      </c>
      <c r="C666" s="1">
        <v>44482</v>
      </c>
      <c r="D666" s="3" t="str">
        <f>TEXT(Q2_Table[[#This Row],[Date Joined]],"yyyy")</f>
        <v>2021</v>
      </c>
      <c r="E666" t="s">
        <v>23</v>
      </c>
      <c r="F666" t="s">
        <v>1814</v>
      </c>
      <c r="G666" t="s">
        <v>70</v>
      </c>
      <c r="H666" t="s">
        <v>14</v>
      </c>
      <c r="I666" s="3">
        <v>2008</v>
      </c>
      <c r="J666" s="7">
        <v>448000000</v>
      </c>
      <c r="K666" t="s">
        <v>1815</v>
      </c>
      <c r="L666" s="3">
        <f>Q2_Table[[#This Row],[Year Joined]]-Q2_Table[[#This Row],[Year Founded]]</f>
        <v>13</v>
      </c>
    </row>
    <row r="667" spans="1:12" x14ac:dyDescent="0.2">
      <c r="A667" t="s">
        <v>2073</v>
      </c>
      <c r="B667" s="2">
        <v>1000000000</v>
      </c>
      <c r="C667" s="1">
        <v>44490</v>
      </c>
      <c r="D667" s="3" t="str">
        <f>TEXT(Q2_Table[[#This Row],[Date Joined]],"yyyy")</f>
        <v>2021</v>
      </c>
      <c r="E667" t="s">
        <v>46</v>
      </c>
      <c r="F667" t="s">
        <v>420</v>
      </c>
      <c r="G667" t="s">
        <v>421</v>
      </c>
      <c r="H667" t="s">
        <v>413</v>
      </c>
      <c r="I667" s="3">
        <v>2015</v>
      </c>
      <c r="J667" s="7">
        <v>390000000</v>
      </c>
      <c r="K667" t="s">
        <v>2074</v>
      </c>
      <c r="L667" s="3">
        <f>Q2_Table[[#This Row],[Year Joined]]-Q2_Table[[#This Row],[Year Founded]]</f>
        <v>6</v>
      </c>
    </row>
    <row r="668" spans="1:12" x14ac:dyDescent="0.2">
      <c r="A668" t="s">
        <v>1906</v>
      </c>
      <c r="B668" s="2">
        <v>1000000000</v>
      </c>
      <c r="C668" s="1">
        <v>44454</v>
      </c>
      <c r="D668" s="3" t="str">
        <f>TEXT(Q2_Table[[#This Row],[Date Joined]],"yyyy")</f>
        <v>2021</v>
      </c>
      <c r="E668" t="s">
        <v>23</v>
      </c>
      <c r="G668" t="s">
        <v>465</v>
      </c>
      <c r="H668" t="s">
        <v>14</v>
      </c>
      <c r="I668" s="3">
        <v>2012</v>
      </c>
      <c r="J668" s="7">
        <v>288000000</v>
      </c>
      <c r="K668" t="s">
        <v>1907</v>
      </c>
      <c r="L668" s="3">
        <f>Q2_Table[[#This Row],[Year Joined]]-Q2_Table[[#This Row],[Year Founded]]</f>
        <v>9</v>
      </c>
    </row>
    <row r="669" spans="1:12" x14ac:dyDescent="0.2">
      <c r="A669" t="s">
        <v>2075</v>
      </c>
      <c r="B669" s="2">
        <v>1000000000</v>
      </c>
      <c r="C669" s="1">
        <v>44361</v>
      </c>
      <c r="D669" s="3" t="str">
        <f>TEXT(Q2_Table[[#This Row],[Date Joined]],"yyyy")</f>
        <v>2021</v>
      </c>
      <c r="E669" t="s">
        <v>23</v>
      </c>
      <c r="G669" t="s">
        <v>465</v>
      </c>
      <c r="H669" t="s">
        <v>14</v>
      </c>
      <c r="I669" s="3">
        <v>2015</v>
      </c>
      <c r="J669" s="7">
        <v>595000000</v>
      </c>
      <c r="K669" t="s">
        <v>2076</v>
      </c>
      <c r="L669" s="3">
        <f>Q2_Table[[#This Row],[Year Joined]]-Q2_Table[[#This Row],[Year Founded]]</f>
        <v>6</v>
      </c>
    </row>
    <row r="670" spans="1:12" x14ac:dyDescent="0.2">
      <c r="A670" t="s">
        <v>2077</v>
      </c>
      <c r="B670" s="2">
        <v>1000000000</v>
      </c>
      <c r="C670" s="1">
        <v>44391</v>
      </c>
      <c r="D670" s="3" t="str">
        <f>TEXT(Q2_Table[[#This Row],[Date Joined]],"yyyy")</f>
        <v>2021</v>
      </c>
      <c r="E670" t="s">
        <v>27</v>
      </c>
      <c r="F670" t="s">
        <v>2078</v>
      </c>
      <c r="G670" t="s">
        <v>19</v>
      </c>
      <c r="H670" t="s">
        <v>20</v>
      </c>
      <c r="I670" s="3">
        <v>2012</v>
      </c>
      <c r="J670" s="7" t="s">
        <v>570</v>
      </c>
      <c r="K670" t="s">
        <v>2079</v>
      </c>
      <c r="L670" s="3">
        <f>Q2_Table[[#This Row],[Year Joined]]-Q2_Table[[#This Row],[Year Founded]]</f>
        <v>9</v>
      </c>
    </row>
    <row r="671" spans="1:12" x14ac:dyDescent="0.2">
      <c r="A671" t="s">
        <v>1733</v>
      </c>
      <c r="B671" s="2">
        <v>1000000000</v>
      </c>
      <c r="C671" s="1">
        <v>44313</v>
      </c>
      <c r="D671" s="3" t="str">
        <f>TEXT(Q2_Table[[#This Row],[Date Joined]],"yyyy")</f>
        <v>2021</v>
      </c>
      <c r="E671" t="s">
        <v>17</v>
      </c>
      <c r="F671" t="s">
        <v>1734</v>
      </c>
      <c r="G671" t="s">
        <v>19</v>
      </c>
      <c r="H671" t="s">
        <v>20</v>
      </c>
      <c r="I671" s="3">
        <v>2010</v>
      </c>
      <c r="J671" s="7">
        <v>738000000</v>
      </c>
      <c r="K671" t="s">
        <v>1735</v>
      </c>
      <c r="L671" s="3">
        <f>Q2_Table[[#This Row],[Year Joined]]-Q2_Table[[#This Row],[Year Founded]]</f>
        <v>11</v>
      </c>
    </row>
    <row r="672" spans="1:12" x14ac:dyDescent="0.2">
      <c r="A672" t="s">
        <v>1466</v>
      </c>
      <c r="B672" s="2">
        <v>1000000000</v>
      </c>
      <c r="C672" s="1">
        <v>42954</v>
      </c>
      <c r="D672" s="3" t="str">
        <f>TEXT(Q2_Table[[#This Row],[Date Joined]],"yyyy")</f>
        <v>2017</v>
      </c>
      <c r="E672" t="s">
        <v>213</v>
      </c>
      <c r="F672" t="s">
        <v>1467</v>
      </c>
      <c r="G672" t="s">
        <v>935</v>
      </c>
      <c r="H672" t="s">
        <v>1195</v>
      </c>
      <c r="I672" s="3">
        <v>2000</v>
      </c>
      <c r="J672" s="7">
        <v>547000000</v>
      </c>
      <c r="K672" t="s">
        <v>1468</v>
      </c>
      <c r="L672" s="3">
        <f>Q2_Table[[#This Row],[Year Joined]]-Q2_Table[[#This Row],[Year Founded]]</f>
        <v>17</v>
      </c>
    </row>
    <row r="673" spans="1:12" x14ac:dyDescent="0.2">
      <c r="A673" t="s">
        <v>2080</v>
      </c>
      <c r="B673" s="2">
        <v>1000000000</v>
      </c>
      <c r="C673" s="1">
        <v>44614</v>
      </c>
      <c r="D673" s="3" t="str">
        <f>TEXT(Q2_Table[[#This Row],[Date Joined]],"yyyy")</f>
        <v>2022</v>
      </c>
      <c r="E673" t="s">
        <v>201</v>
      </c>
      <c r="F673" t="s">
        <v>101</v>
      </c>
      <c r="G673" t="s">
        <v>19</v>
      </c>
      <c r="H673" t="s">
        <v>20</v>
      </c>
      <c r="I673" s="3">
        <v>2014</v>
      </c>
      <c r="J673" s="7">
        <v>182000000</v>
      </c>
      <c r="K673" t="s">
        <v>2081</v>
      </c>
      <c r="L673" s="3">
        <f>Q2_Table[[#This Row],[Year Joined]]-Q2_Table[[#This Row],[Year Founded]]</f>
        <v>8</v>
      </c>
    </row>
    <row r="674" spans="1:12" x14ac:dyDescent="0.2">
      <c r="A674" t="s">
        <v>1908</v>
      </c>
      <c r="B674" s="2">
        <v>1000000000</v>
      </c>
      <c r="C674" s="1">
        <v>44651</v>
      </c>
      <c r="D674" s="3" t="str">
        <f>TEXT(Q2_Table[[#This Row],[Date Joined]],"yyyy")</f>
        <v>2022</v>
      </c>
      <c r="E674" t="s">
        <v>17</v>
      </c>
      <c r="F674" t="s">
        <v>101</v>
      </c>
      <c r="G674" t="s">
        <v>19</v>
      </c>
      <c r="H674" t="s">
        <v>20</v>
      </c>
      <c r="I674" s="3">
        <v>2019</v>
      </c>
      <c r="J674" s="7">
        <v>140000000</v>
      </c>
      <c r="K674" t="s">
        <v>1909</v>
      </c>
      <c r="L674" s="3">
        <f>Q2_Table[[#This Row],[Year Joined]]-Q2_Table[[#This Row],[Year Founded]]</f>
        <v>3</v>
      </c>
    </row>
    <row r="675" spans="1:12" x14ac:dyDescent="0.2">
      <c r="A675" t="s">
        <v>1469</v>
      </c>
      <c r="B675" s="2">
        <v>1000000000</v>
      </c>
      <c r="C675" s="1">
        <v>43262</v>
      </c>
      <c r="D675" s="3" t="str">
        <f>TEXT(Q2_Table[[#This Row],[Date Joined]],"yyyy")</f>
        <v>2018</v>
      </c>
      <c r="E675" t="s">
        <v>124</v>
      </c>
      <c r="F675" t="s">
        <v>1470</v>
      </c>
      <c r="G675" t="s">
        <v>13</v>
      </c>
      <c r="H675" t="s">
        <v>14</v>
      </c>
      <c r="I675" s="3">
        <v>2010</v>
      </c>
      <c r="J675" s="7">
        <v>523000000</v>
      </c>
      <c r="K675" t="s">
        <v>1471</v>
      </c>
      <c r="L675" s="3">
        <f>Q2_Table[[#This Row],[Year Joined]]-Q2_Table[[#This Row],[Year Founded]]</f>
        <v>8</v>
      </c>
    </row>
    <row r="676" spans="1:12" x14ac:dyDescent="0.2">
      <c r="A676" t="s">
        <v>2082</v>
      </c>
      <c r="B676" s="2">
        <v>1000000000</v>
      </c>
      <c r="C676" s="1">
        <v>44476</v>
      </c>
      <c r="D676" s="3" t="str">
        <f>TEXT(Q2_Table[[#This Row],[Date Joined]],"yyyy")</f>
        <v>2021</v>
      </c>
      <c r="E676" t="s">
        <v>52</v>
      </c>
      <c r="F676" t="s">
        <v>101</v>
      </c>
      <c r="G676" t="s">
        <v>19</v>
      </c>
      <c r="H676" t="s">
        <v>20</v>
      </c>
      <c r="I676" s="3">
        <v>2019</v>
      </c>
      <c r="J676" s="7">
        <v>254000000</v>
      </c>
      <c r="K676" t="s">
        <v>2083</v>
      </c>
      <c r="L676" s="3">
        <f>Q2_Table[[#This Row],[Year Joined]]-Q2_Table[[#This Row],[Year Founded]]</f>
        <v>2</v>
      </c>
    </row>
    <row r="677" spans="1:12" x14ac:dyDescent="0.2">
      <c r="A677" t="s">
        <v>2084</v>
      </c>
      <c r="B677" s="2">
        <v>1000000000</v>
      </c>
      <c r="C677" s="1">
        <v>44441</v>
      </c>
      <c r="D677" s="3" t="str">
        <f>TEXT(Q2_Table[[#This Row],[Date Joined]],"yyyy")</f>
        <v>2021</v>
      </c>
      <c r="E677" t="s">
        <v>23</v>
      </c>
      <c r="G677" t="s">
        <v>177</v>
      </c>
      <c r="H677" t="s">
        <v>14</v>
      </c>
      <c r="I677" s="3">
        <v>2020</v>
      </c>
      <c r="J677" s="7">
        <v>140000000</v>
      </c>
      <c r="K677" t="s">
        <v>2085</v>
      </c>
      <c r="L677" s="3">
        <f>Q2_Table[[#This Row],[Year Joined]]-Q2_Table[[#This Row],[Year Founded]]</f>
        <v>1</v>
      </c>
    </row>
    <row r="678" spans="1:12" x14ac:dyDescent="0.2">
      <c r="A678" t="s">
        <v>2086</v>
      </c>
      <c r="B678" s="2">
        <v>1000000000</v>
      </c>
      <c r="C678" s="1">
        <v>44536</v>
      </c>
      <c r="D678" s="3" t="str">
        <f>TEXT(Q2_Table[[#This Row],[Date Joined]],"yyyy")</f>
        <v>2021</v>
      </c>
      <c r="E678" t="s">
        <v>27</v>
      </c>
      <c r="F678" t="s">
        <v>1228</v>
      </c>
      <c r="G678" t="s">
        <v>205</v>
      </c>
      <c r="H678" t="s">
        <v>20</v>
      </c>
      <c r="I678" s="3">
        <v>2020</v>
      </c>
      <c r="J678" s="7">
        <v>109000000</v>
      </c>
      <c r="K678" t="s">
        <v>2087</v>
      </c>
      <c r="L678" s="3">
        <f>Q2_Table[[#This Row],[Year Joined]]-Q2_Table[[#This Row],[Year Founded]]</f>
        <v>1</v>
      </c>
    </row>
    <row r="679" spans="1:12" x14ac:dyDescent="0.2">
      <c r="A679" t="s">
        <v>1647</v>
      </c>
      <c r="B679" s="2">
        <v>1000000000</v>
      </c>
      <c r="C679" s="1">
        <v>44656</v>
      </c>
      <c r="D679" s="3" t="str">
        <f>TEXT(Q2_Table[[#This Row],[Date Joined]],"yyyy")</f>
        <v>2022</v>
      </c>
      <c r="E679" t="s">
        <v>97</v>
      </c>
      <c r="F679" t="s">
        <v>28</v>
      </c>
      <c r="G679" t="s">
        <v>19</v>
      </c>
      <c r="H679" t="s">
        <v>20</v>
      </c>
      <c r="I679" s="3">
        <v>2015</v>
      </c>
      <c r="J679" s="7">
        <v>328000000</v>
      </c>
      <c r="K679" t="s">
        <v>1648</v>
      </c>
      <c r="L679" s="3">
        <f>Q2_Table[[#This Row],[Year Joined]]-Q2_Table[[#This Row],[Year Founded]]</f>
        <v>7</v>
      </c>
    </row>
    <row r="680" spans="1:12" x14ac:dyDescent="0.2">
      <c r="A680" t="s">
        <v>2088</v>
      </c>
      <c r="B680" s="2">
        <v>1000000000</v>
      </c>
      <c r="C680" s="1">
        <v>44299</v>
      </c>
      <c r="D680" s="3" t="str">
        <f>TEXT(Q2_Table[[#This Row],[Date Joined]],"yyyy")</f>
        <v>2021</v>
      </c>
      <c r="E680" t="s">
        <v>27</v>
      </c>
      <c r="F680" t="s">
        <v>246</v>
      </c>
      <c r="G680" t="s">
        <v>19</v>
      </c>
      <c r="H680" t="s">
        <v>20</v>
      </c>
      <c r="I680" s="3">
        <v>2016</v>
      </c>
      <c r="J680" s="7">
        <v>305000000</v>
      </c>
      <c r="K680" t="s">
        <v>2089</v>
      </c>
      <c r="L680" s="3">
        <f>Q2_Table[[#This Row],[Year Joined]]-Q2_Table[[#This Row],[Year Founded]]</f>
        <v>5</v>
      </c>
    </row>
    <row r="681" spans="1:12" x14ac:dyDescent="0.2">
      <c r="A681" t="s">
        <v>1882</v>
      </c>
      <c r="B681" s="2">
        <v>1000000000</v>
      </c>
      <c r="C681" s="1">
        <v>44539</v>
      </c>
      <c r="D681" s="3" t="str">
        <f>TEXT(Q2_Table[[#This Row],[Date Joined]],"yyyy")</f>
        <v>2021</v>
      </c>
      <c r="E681" t="s">
        <v>52</v>
      </c>
      <c r="F681" t="s">
        <v>233</v>
      </c>
      <c r="G681" t="s">
        <v>19</v>
      </c>
      <c r="H681" t="s">
        <v>20</v>
      </c>
      <c r="I681" s="3">
        <v>2010</v>
      </c>
      <c r="J681" s="7">
        <v>236000000</v>
      </c>
      <c r="K681" t="s">
        <v>1883</v>
      </c>
      <c r="L681" s="3">
        <f>Q2_Table[[#This Row],[Year Joined]]-Q2_Table[[#This Row],[Year Founded]]</f>
        <v>11</v>
      </c>
    </row>
    <row r="682" spans="1:12" x14ac:dyDescent="0.2">
      <c r="A682" t="s">
        <v>1649</v>
      </c>
      <c r="B682" s="2">
        <v>1000000000</v>
      </c>
      <c r="C682" s="1">
        <v>44385</v>
      </c>
      <c r="D682" s="3" t="str">
        <f>TEXT(Q2_Table[[#This Row],[Date Joined]],"yyyy")</f>
        <v>2021</v>
      </c>
      <c r="E682" t="s">
        <v>36</v>
      </c>
      <c r="F682" t="s">
        <v>198</v>
      </c>
      <c r="G682" t="s">
        <v>19</v>
      </c>
      <c r="H682" t="s">
        <v>20</v>
      </c>
      <c r="I682" s="3">
        <v>2014</v>
      </c>
      <c r="J682" s="7">
        <v>240000000</v>
      </c>
      <c r="K682" t="s">
        <v>1650</v>
      </c>
      <c r="L682" s="3">
        <f>Q2_Table[[#This Row],[Year Joined]]-Q2_Table[[#This Row],[Year Founded]]</f>
        <v>7</v>
      </c>
    </row>
    <row r="683" spans="1:12" x14ac:dyDescent="0.2">
      <c r="A683" t="s">
        <v>1910</v>
      </c>
      <c r="B683" s="2">
        <v>1000000000</v>
      </c>
      <c r="C683" s="1">
        <v>44418</v>
      </c>
      <c r="D683" s="3" t="str">
        <f>TEXT(Q2_Table[[#This Row],[Date Joined]],"yyyy")</f>
        <v>2021</v>
      </c>
      <c r="E683" t="s">
        <v>27</v>
      </c>
      <c r="F683" t="s">
        <v>1911</v>
      </c>
      <c r="G683" t="s">
        <v>70</v>
      </c>
      <c r="H683" t="s">
        <v>14</v>
      </c>
      <c r="I683" s="3">
        <v>2017</v>
      </c>
      <c r="J683" s="7">
        <v>109000000</v>
      </c>
      <c r="K683" t="s">
        <v>1912</v>
      </c>
      <c r="L683" s="3">
        <f>Q2_Table[[#This Row],[Year Joined]]-Q2_Table[[#This Row],[Year Founded]]</f>
        <v>4</v>
      </c>
    </row>
    <row r="684" spans="1:12" x14ac:dyDescent="0.2">
      <c r="A684" t="s">
        <v>1736</v>
      </c>
      <c r="B684" s="2">
        <v>1000000000</v>
      </c>
      <c r="C684" s="1">
        <v>44588</v>
      </c>
      <c r="D684" s="3" t="str">
        <f>TEXT(Q2_Table[[#This Row],[Date Joined]],"yyyy")</f>
        <v>2022</v>
      </c>
      <c r="E684" t="s">
        <v>27</v>
      </c>
      <c r="F684" t="s">
        <v>28</v>
      </c>
      <c r="G684" t="s">
        <v>19</v>
      </c>
      <c r="H684" t="s">
        <v>20</v>
      </c>
      <c r="I684" s="3">
        <v>2017</v>
      </c>
      <c r="J684" s="7">
        <v>102000000</v>
      </c>
      <c r="K684" t="s">
        <v>1737</v>
      </c>
      <c r="L684" s="3">
        <f>Q2_Table[[#This Row],[Year Joined]]-Q2_Table[[#This Row],[Year Founded]]</f>
        <v>5</v>
      </c>
    </row>
    <row r="685" spans="1:12" x14ac:dyDescent="0.2">
      <c r="A685" t="s">
        <v>2090</v>
      </c>
      <c r="B685" s="2">
        <v>1000000000</v>
      </c>
      <c r="C685" s="1">
        <v>44641</v>
      </c>
      <c r="D685" s="3" t="str">
        <f>TEXT(Q2_Table[[#This Row],[Date Joined]],"yyyy")</f>
        <v>2022</v>
      </c>
      <c r="E685" t="s">
        <v>701</v>
      </c>
      <c r="F685" t="s">
        <v>277</v>
      </c>
      <c r="G685" t="s">
        <v>19</v>
      </c>
      <c r="H685" t="s">
        <v>20</v>
      </c>
      <c r="I685" s="3">
        <v>2012</v>
      </c>
      <c r="J685" s="7">
        <v>196000000</v>
      </c>
      <c r="K685" t="s">
        <v>2091</v>
      </c>
      <c r="L685" s="3">
        <f>Q2_Table[[#This Row],[Year Joined]]-Q2_Table[[#This Row],[Year Founded]]</f>
        <v>10</v>
      </c>
    </row>
    <row r="686" spans="1:12" x14ac:dyDescent="0.2">
      <c r="A686" t="s">
        <v>2092</v>
      </c>
      <c r="B686" s="2">
        <v>1000000000</v>
      </c>
      <c r="C686" s="1">
        <v>44509</v>
      </c>
      <c r="D686" s="3" t="str">
        <f>TEXT(Q2_Table[[#This Row],[Date Joined]],"yyyy")</f>
        <v>2021</v>
      </c>
      <c r="E686" t="s">
        <v>201</v>
      </c>
      <c r="F686" t="s">
        <v>594</v>
      </c>
      <c r="G686" t="s">
        <v>19</v>
      </c>
      <c r="H686" t="s">
        <v>20</v>
      </c>
      <c r="I686" s="3">
        <v>2014</v>
      </c>
      <c r="J686" s="7">
        <v>269000000</v>
      </c>
      <c r="K686" t="s">
        <v>2093</v>
      </c>
      <c r="L686" s="3">
        <f>Q2_Table[[#This Row],[Year Joined]]-Q2_Table[[#This Row],[Year Founded]]</f>
        <v>7</v>
      </c>
    </row>
    <row r="687" spans="1:12" x14ac:dyDescent="0.2">
      <c r="A687" t="s">
        <v>1631</v>
      </c>
      <c r="B687" s="2">
        <v>1000000000</v>
      </c>
      <c r="C687" s="1">
        <v>43175</v>
      </c>
      <c r="D687" s="3" t="str">
        <f>TEXT(Q2_Table[[#This Row],[Date Joined]],"yyyy")</f>
        <v>2018</v>
      </c>
      <c r="E687" t="s">
        <v>124</v>
      </c>
      <c r="F687" t="s">
        <v>24</v>
      </c>
      <c r="G687" t="s">
        <v>13</v>
      </c>
      <c r="H687" t="s">
        <v>14</v>
      </c>
      <c r="I687" s="3">
        <v>2006</v>
      </c>
      <c r="J687" s="7">
        <v>218000000</v>
      </c>
      <c r="K687" t="s">
        <v>1632</v>
      </c>
      <c r="L687" s="3">
        <f>Q2_Table[[#This Row],[Year Joined]]-Q2_Table[[#This Row],[Year Founded]]</f>
        <v>12</v>
      </c>
    </row>
    <row r="688" spans="1:12" x14ac:dyDescent="0.2">
      <c r="A688" t="s">
        <v>1816</v>
      </c>
      <c r="B688" s="2">
        <v>1000000000</v>
      </c>
      <c r="C688" s="1">
        <v>44452</v>
      </c>
      <c r="D688" s="3" t="str">
        <f>TEXT(Q2_Table[[#This Row],[Date Joined]],"yyyy")</f>
        <v>2021</v>
      </c>
      <c r="E688" t="s">
        <v>52</v>
      </c>
      <c r="F688" t="s">
        <v>246</v>
      </c>
      <c r="G688" t="s">
        <v>19</v>
      </c>
      <c r="H688" t="s">
        <v>20</v>
      </c>
      <c r="I688" s="3">
        <v>2013</v>
      </c>
      <c r="J688" s="7">
        <v>271000000</v>
      </c>
      <c r="K688" t="s">
        <v>1817</v>
      </c>
      <c r="L688" s="3">
        <f>Q2_Table[[#This Row],[Year Joined]]-Q2_Table[[#This Row],[Year Founded]]</f>
        <v>8</v>
      </c>
    </row>
    <row r="689" spans="1:12" x14ac:dyDescent="0.2">
      <c r="A689" t="s">
        <v>1472</v>
      </c>
      <c r="B689" s="2">
        <v>1000000000</v>
      </c>
      <c r="C689" s="1">
        <v>44627</v>
      </c>
      <c r="D689" s="3" t="str">
        <f>TEXT(Q2_Table[[#This Row],[Date Joined]],"yyyy")</f>
        <v>2022</v>
      </c>
      <c r="E689" t="s">
        <v>27</v>
      </c>
      <c r="F689" t="s">
        <v>1473</v>
      </c>
      <c r="G689" t="s">
        <v>70</v>
      </c>
      <c r="H689" t="s">
        <v>14</v>
      </c>
      <c r="I689" s="3">
        <v>2017</v>
      </c>
      <c r="J689" s="7">
        <v>227000000</v>
      </c>
      <c r="K689" t="s">
        <v>1474</v>
      </c>
      <c r="L689" s="3">
        <f>Q2_Table[[#This Row],[Year Joined]]-Q2_Table[[#This Row],[Year Founded]]</f>
        <v>5</v>
      </c>
    </row>
    <row r="690" spans="1:12" x14ac:dyDescent="0.2">
      <c r="A690" t="s">
        <v>1604</v>
      </c>
      <c r="B690" s="2">
        <v>1000000000</v>
      </c>
      <c r="C690" s="1">
        <v>44510</v>
      </c>
      <c r="D690" s="3" t="str">
        <f>TEXT(Q2_Table[[#This Row],[Date Joined]],"yyyy")</f>
        <v>2021</v>
      </c>
      <c r="E690" t="s">
        <v>97</v>
      </c>
      <c r="F690" t="s">
        <v>69</v>
      </c>
      <c r="G690" t="s">
        <v>70</v>
      </c>
      <c r="H690" t="s">
        <v>14</v>
      </c>
      <c r="I690" s="3">
        <v>2016</v>
      </c>
      <c r="J690" s="7">
        <v>665000000</v>
      </c>
      <c r="K690" t="s">
        <v>1605</v>
      </c>
      <c r="L690" s="3">
        <f>Q2_Table[[#This Row],[Year Joined]]-Q2_Table[[#This Row],[Year Founded]]</f>
        <v>5</v>
      </c>
    </row>
    <row r="691" spans="1:12" x14ac:dyDescent="0.2">
      <c r="A691" t="s">
        <v>1913</v>
      </c>
      <c r="B691" s="2">
        <v>1000000000</v>
      </c>
      <c r="C691" s="1">
        <v>44516</v>
      </c>
      <c r="D691" s="3" t="str">
        <f>TEXT(Q2_Table[[#This Row],[Date Joined]],"yyyy")</f>
        <v>2021</v>
      </c>
      <c r="E691" t="s">
        <v>23</v>
      </c>
      <c r="F691" t="s">
        <v>101</v>
      </c>
      <c r="G691" t="s">
        <v>19</v>
      </c>
      <c r="H691" t="s">
        <v>20</v>
      </c>
      <c r="I691" s="3">
        <v>2014</v>
      </c>
      <c r="J691" s="7">
        <v>120000000</v>
      </c>
      <c r="K691" t="s">
        <v>1914</v>
      </c>
      <c r="L691" s="3">
        <f>Q2_Table[[#This Row],[Year Joined]]-Q2_Table[[#This Row],[Year Founded]]</f>
        <v>7</v>
      </c>
    </row>
    <row r="692" spans="1:12" x14ac:dyDescent="0.2">
      <c r="A692" t="s">
        <v>1818</v>
      </c>
      <c r="B692" s="2">
        <v>1000000000</v>
      </c>
      <c r="C692" s="1">
        <v>44334</v>
      </c>
      <c r="D692" s="3" t="str">
        <f>TEXT(Q2_Table[[#This Row],[Date Joined]],"yyyy")</f>
        <v>2021</v>
      </c>
      <c r="E692" t="s">
        <v>27</v>
      </c>
      <c r="F692" t="s">
        <v>101</v>
      </c>
      <c r="G692" t="s">
        <v>19</v>
      </c>
      <c r="H692" t="s">
        <v>20</v>
      </c>
      <c r="I692" s="3">
        <v>2016</v>
      </c>
      <c r="J692" s="7">
        <v>189000000</v>
      </c>
      <c r="K692" t="s">
        <v>1819</v>
      </c>
      <c r="L692" s="3">
        <f>Q2_Table[[#This Row],[Year Joined]]-Q2_Table[[#This Row],[Year Founded]]</f>
        <v>5</v>
      </c>
    </row>
    <row r="693" spans="1:12" x14ac:dyDescent="0.2">
      <c r="A693" t="s">
        <v>2094</v>
      </c>
      <c r="B693" s="2">
        <v>1000000000</v>
      </c>
      <c r="C693" s="1">
        <v>44586</v>
      </c>
      <c r="D693" s="3" t="str">
        <f>TEXT(Q2_Table[[#This Row],[Date Joined]],"yyyy")</f>
        <v>2022</v>
      </c>
      <c r="E693" t="s">
        <v>36</v>
      </c>
      <c r="F693" t="s">
        <v>2095</v>
      </c>
      <c r="G693" t="s">
        <v>70</v>
      </c>
      <c r="H693" t="s">
        <v>14</v>
      </c>
      <c r="I693" s="3">
        <v>2015</v>
      </c>
      <c r="J693" s="7">
        <v>107000000</v>
      </c>
      <c r="K693" t="s">
        <v>2096</v>
      </c>
      <c r="L693" s="3">
        <f>Q2_Table[[#This Row],[Year Joined]]-Q2_Table[[#This Row],[Year Founded]]</f>
        <v>7</v>
      </c>
    </row>
    <row r="694" spans="1:12" x14ac:dyDescent="0.2">
      <c r="A694" t="s">
        <v>1475</v>
      </c>
      <c r="B694" s="2">
        <v>1000000000</v>
      </c>
      <c r="C694" s="1">
        <v>43206</v>
      </c>
      <c r="D694" s="3" t="str">
        <f>TEXT(Q2_Table[[#This Row],[Date Joined]],"yyyy")</f>
        <v>2018</v>
      </c>
      <c r="E694" t="s">
        <v>11</v>
      </c>
      <c r="F694" t="s">
        <v>77</v>
      </c>
      <c r="G694" t="s">
        <v>13</v>
      </c>
      <c r="H694" t="s">
        <v>14</v>
      </c>
      <c r="I694" s="3">
        <v>2014</v>
      </c>
      <c r="J694" s="7">
        <v>79000000</v>
      </c>
      <c r="K694" t="s">
        <v>1476</v>
      </c>
      <c r="L694" s="3">
        <f>Q2_Table[[#This Row],[Year Joined]]-Q2_Table[[#This Row],[Year Founded]]</f>
        <v>4</v>
      </c>
    </row>
    <row r="695" spans="1:12" x14ac:dyDescent="0.2">
      <c r="A695" t="s">
        <v>1651</v>
      </c>
      <c r="B695" s="2">
        <v>1000000000</v>
      </c>
      <c r="C695" s="1">
        <v>43314</v>
      </c>
      <c r="D695" s="3" t="str">
        <f>TEXT(Q2_Table[[#This Row],[Date Joined]],"yyyy")</f>
        <v>2018</v>
      </c>
      <c r="E695" t="s">
        <v>36</v>
      </c>
      <c r="F695" t="s">
        <v>315</v>
      </c>
      <c r="G695" t="s">
        <v>316</v>
      </c>
      <c r="H695" t="s">
        <v>33</v>
      </c>
      <c r="I695" s="3">
        <v>2007</v>
      </c>
      <c r="J695" s="7">
        <v>532000000</v>
      </c>
      <c r="K695" t="s">
        <v>1652</v>
      </c>
      <c r="L695" s="3">
        <f>Q2_Table[[#This Row],[Year Joined]]-Q2_Table[[#This Row],[Year Founded]]</f>
        <v>11</v>
      </c>
    </row>
    <row r="696" spans="1:12" x14ac:dyDescent="0.2">
      <c r="A696" t="s">
        <v>1653</v>
      </c>
      <c r="B696" s="2">
        <v>1000000000</v>
      </c>
      <c r="C696" s="1">
        <v>44299</v>
      </c>
      <c r="D696" s="3" t="str">
        <f>TEXT(Q2_Table[[#This Row],[Date Joined]],"yyyy")</f>
        <v>2021</v>
      </c>
      <c r="E696" t="s">
        <v>68</v>
      </c>
      <c r="F696" t="s">
        <v>1654</v>
      </c>
      <c r="G696" t="s">
        <v>19</v>
      </c>
      <c r="H696" t="s">
        <v>20</v>
      </c>
      <c r="I696" s="3">
        <v>2012</v>
      </c>
      <c r="J696" s="7">
        <v>318000000</v>
      </c>
      <c r="K696" t="s">
        <v>1655</v>
      </c>
      <c r="L696" s="3">
        <f>Q2_Table[[#This Row],[Year Joined]]-Q2_Table[[#This Row],[Year Founded]]</f>
        <v>9</v>
      </c>
    </row>
    <row r="697" spans="1:12" x14ac:dyDescent="0.2">
      <c r="A697" t="s">
        <v>1656</v>
      </c>
      <c r="B697" s="2">
        <v>1000000000</v>
      </c>
      <c r="C697" s="1">
        <v>44585</v>
      </c>
      <c r="D697" s="3" t="str">
        <f>TEXT(Q2_Table[[#This Row],[Date Joined]],"yyyy")</f>
        <v>2022</v>
      </c>
      <c r="E697" t="s">
        <v>27</v>
      </c>
      <c r="F697" t="s">
        <v>1657</v>
      </c>
      <c r="G697" t="s">
        <v>408</v>
      </c>
      <c r="H697" t="s">
        <v>33</v>
      </c>
      <c r="I697" s="3">
        <v>2018</v>
      </c>
      <c r="J697" s="7">
        <v>237000000</v>
      </c>
      <c r="K697" t="s">
        <v>1658</v>
      </c>
      <c r="L697" s="3">
        <f>Q2_Table[[#This Row],[Year Joined]]-Q2_Table[[#This Row],[Year Founded]]</f>
        <v>4</v>
      </c>
    </row>
    <row r="698" spans="1:12" x14ac:dyDescent="0.2">
      <c r="A698" t="s">
        <v>1983</v>
      </c>
      <c r="B698" s="2">
        <v>1000000000</v>
      </c>
      <c r="C698" s="1">
        <v>44510</v>
      </c>
      <c r="D698" s="3" t="str">
        <f>TEXT(Q2_Table[[#This Row],[Date Joined]],"yyyy")</f>
        <v>2021</v>
      </c>
      <c r="E698" t="s">
        <v>124</v>
      </c>
      <c r="F698" t="s">
        <v>28</v>
      </c>
      <c r="G698" t="s">
        <v>19</v>
      </c>
      <c r="H698" t="s">
        <v>20</v>
      </c>
      <c r="I698" s="3">
        <v>2014</v>
      </c>
      <c r="J698" s="7">
        <v>217000000</v>
      </c>
      <c r="K698" t="s">
        <v>1984</v>
      </c>
      <c r="L698" s="3">
        <f>Q2_Table[[#This Row],[Year Joined]]-Q2_Table[[#This Row],[Year Founded]]</f>
        <v>7</v>
      </c>
    </row>
    <row r="699" spans="1:12" x14ac:dyDescent="0.2">
      <c r="A699" t="s">
        <v>2097</v>
      </c>
      <c r="B699" s="2">
        <v>1000000000</v>
      </c>
      <c r="C699" s="1">
        <v>44490</v>
      </c>
      <c r="D699" s="3" t="str">
        <f>TEXT(Q2_Table[[#This Row],[Date Joined]],"yyyy")</f>
        <v>2021</v>
      </c>
      <c r="E699" t="s">
        <v>97</v>
      </c>
      <c r="F699" t="s">
        <v>315</v>
      </c>
      <c r="G699" t="s">
        <v>316</v>
      </c>
      <c r="H699" t="s">
        <v>33</v>
      </c>
      <c r="I699" s="3">
        <v>2014</v>
      </c>
      <c r="J699" s="7">
        <v>232000000</v>
      </c>
      <c r="K699" t="s">
        <v>2098</v>
      </c>
      <c r="L699" s="3">
        <f>Q2_Table[[#This Row],[Year Joined]]-Q2_Table[[#This Row],[Year Founded]]</f>
        <v>7</v>
      </c>
    </row>
    <row r="700" spans="1:12" x14ac:dyDescent="0.2">
      <c r="A700" t="s">
        <v>2099</v>
      </c>
      <c r="B700" s="2">
        <v>1000000000</v>
      </c>
      <c r="C700" s="1">
        <v>42949</v>
      </c>
      <c r="D700" s="3" t="str">
        <f>TEXT(Q2_Table[[#This Row],[Date Joined]],"yyyy")</f>
        <v>2017</v>
      </c>
      <c r="E700" t="s">
        <v>23</v>
      </c>
      <c r="F700" t="s">
        <v>77</v>
      </c>
      <c r="G700" t="s">
        <v>13</v>
      </c>
      <c r="H700" t="s">
        <v>14</v>
      </c>
      <c r="I700" s="3">
        <v>2012</v>
      </c>
      <c r="J700" s="7">
        <v>549000000</v>
      </c>
      <c r="K700" t="s">
        <v>2100</v>
      </c>
      <c r="L700" s="3">
        <f>Q2_Table[[#This Row],[Year Joined]]-Q2_Table[[#This Row],[Year Founded]]</f>
        <v>5</v>
      </c>
    </row>
    <row r="701" spans="1:12" x14ac:dyDescent="0.2">
      <c r="A701" t="s">
        <v>1738</v>
      </c>
      <c r="B701" s="2">
        <v>1000000000</v>
      </c>
      <c r="C701" s="1">
        <v>44424</v>
      </c>
      <c r="D701" s="3" t="str">
        <f>TEXT(Q2_Table[[#This Row],[Date Joined]],"yyyy")</f>
        <v>2021</v>
      </c>
      <c r="E701" t="s">
        <v>36</v>
      </c>
      <c r="F701" t="s">
        <v>101</v>
      </c>
      <c r="G701" t="s">
        <v>19</v>
      </c>
      <c r="H701" t="s">
        <v>20</v>
      </c>
      <c r="I701" s="3">
        <v>2013</v>
      </c>
      <c r="J701" s="7" t="s">
        <v>570</v>
      </c>
      <c r="K701" t="s">
        <v>1739</v>
      </c>
      <c r="L701" s="3">
        <f>Q2_Table[[#This Row],[Year Joined]]-Q2_Table[[#This Row],[Year Founded]]</f>
        <v>8</v>
      </c>
    </row>
    <row r="702" spans="1:12" x14ac:dyDescent="0.2">
      <c r="A702" t="s">
        <v>1477</v>
      </c>
      <c r="B702" s="2">
        <v>1000000000</v>
      </c>
      <c r="C702" s="1">
        <v>44389</v>
      </c>
      <c r="D702" s="3" t="str">
        <f>TEXT(Q2_Table[[#This Row],[Date Joined]],"yyyy")</f>
        <v>2021</v>
      </c>
      <c r="E702" t="s">
        <v>97</v>
      </c>
      <c r="F702" t="s">
        <v>77</v>
      </c>
      <c r="G702" t="s">
        <v>13</v>
      </c>
      <c r="H702" t="s">
        <v>14</v>
      </c>
      <c r="I702" s="3">
        <v>2016</v>
      </c>
      <c r="J702" s="7">
        <v>214000000</v>
      </c>
      <c r="K702" t="s">
        <v>1478</v>
      </c>
      <c r="L702" s="3">
        <f>Q2_Table[[#This Row],[Year Joined]]-Q2_Table[[#This Row],[Year Founded]]</f>
        <v>5</v>
      </c>
    </row>
    <row r="703" spans="1:12" x14ac:dyDescent="0.2">
      <c r="A703" t="s">
        <v>1740</v>
      </c>
      <c r="B703" s="2">
        <v>1000000000</v>
      </c>
      <c r="C703" s="1">
        <v>44588</v>
      </c>
      <c r="D703" s="3" t="str">
        <f>TEXT(Q2_Table[[#This Row],[Date Joined]],"yyyy")</f>
        <v>2022</v>
      </c>
      <c r="E703" t="s">
        <v>36</v>
      </c>
      <c r="F703" t="s">
        <v>1741</v>
      </c>
      <c r="G703" t="s">
        <v>19</v>
      </c>
      <c r="H703" t="s">
        <v>20</v>
      </c>
      <c r="I703" s="3">
        <v>2012</v>
      </c>
      <c r="J703" s="7">
        <v>130000000</v>
      </c>
      <c r="K703" t="s">
        <v>1742</v>
      </c>
      <c r="L703" s="3">
        <f>Q2_Table[[#This Row],[Year Joined]]-Q2_Table[[#This Row],[Year Founded]]</f>
        <v>10</v>
      </c>
    </row>
    <row r="704" spans="1:12" x14ac:dyDescent="0.2">
      <c r="A704" t="s">
        <v>2101</v>
      </c>
      <c r="B704" s="2">
        <v>1000000000</v>
      </c>
      <c r="C704" s="1">
        <v>44508</v>
      </c>
      <c r="D704" s="3" t="str">
        <f>TEXT(Q2_Table[[#This Row],[Date Joined]],"yyyy")</f>
        <v>2021</v>
      </c>
      <c r="E704" t="s">
        <v>201</v>
      </c>
      <c r="F704" t="s">
        <v>121</v>
      </c>
      <c r="G704" t="s">
        <v>19</v>
      </c>
      <c r="H704" t="s">
        <v>20</v>
      </c>
      <c r="I704" s="3">
        <v>2020</v>
      </c>
      <c r="J704" s="7">
        <v>128000000</v>
      </c>
      <c r="K704" t="s">
        <v>2102</v>
      </c>
      <c r="L704" s="3">
        <f>Q2_Table[[#This Row],[Year Joined]]-Q2_Table[[#This Row],[Year Founded]]</f>
        <v>1</v>
      </c>
    </row>
    <row r="705" spans="1:12" x14ac:dyDescent="0.2">
      <c r="A705" t="s">
        <v>2103</v>
      </c>
      <c r="B705" s="2">
        <v>1000000000</v>
      </c>
      <c r="C705" s="1">
        <v>44223</v>
      </c>
      <c r="D705" s="3" t="str">
        <f>TEXT(Q2_Table[[#This Row],[Date Joined]],"yyyy")</f>
        <v>2021</v>
      </c>
      <c r="E705" t="s">
        <v>36</v>
      </c>
      <c r="F705" t="s">
        <v>2104</v>
      </c>
      <c r="G705" t="s">
        <v>357</v>
      </c>
      <c r="H705" t="s">
        <v>14</v>
      </c>
      <c r="I705" s="3">
        <v>2015</v>
      </c>
      <c r="J705" s="7">
        <v>325000000</v>
      </c>
      <c r="K705" t="s">
        <v>2105</v>
      </c>
      <c r="L705" s="3">
        <f>Q2_Table[[#This Row],[Year Joined]]-Q2_Table[[#This Row],[Year Founded]]</f>
        <v>6</v>
      </c>
    </row>
    <row r="706" spans="1:12" x14ac:dyDescent="0.2">
      <c r="A706" t="s">
        <v>1606</v>
      </c>
      <c r="B706" s="2">
        <v>1000000000</v>
      </c>
      <c r="C706" s="1">
        <v>42894</v>
      </c>
      <c r="D706" s="3" t="str">
        <f>TEXT(Q2_Table[[#This Row],[Date Joined]],"yyyy")</f>
        <v>2017</v>
      </c>
      <c r="E706" t="s">
        <v>52</v>
      </c>
      <c r="F706" t="s">
        <v>298</v>
      </c>
      <c r="G706" t="s">
        <v>13</v>
      </c>
      <c r="H706" t="s">
        <v>14</v>
      </c>
      <c r="I706" s="3">
        <v>2015</v>
      </c>
      <c r="J706" s="7">
        <v>267000000</v>
      </c>
      <c r="K706" t="s">
        <v>1607</v>
      </c>
      <c r="L706" s="3">
        <f>Q2_Table[[#This Row],[Year Joined]]-Q2_Table[[#This Row],[Year Founded]]</f>
        <v>2</v>
      </c>
    </row>
    <row r="707" spans="1:12" x14ac:dyDescent="0.2">
      <c r="A707" t="s">
        <v>2106</v>
      </c>
      <c r="B707" s="2">
        <v>1000000000</v>
      </c>
      <c r="C707" s="1">
        <v>44594</v>
      </c>
      <c r="D707" s="3" t="str">
        <f>TEXT(Q2_Table[[#This Row],[Date Joined]],"yyyy")</f>
        <v>2022</v>
      </c>
      <c r="E707" t="s">
        <v>52</v>
      </c>
      <c r="F707" t="s">
        <v>1841</v>
      </c>
      <c r="G707" t="s">
        <v>991</v>
      </c>
      <c r="H707" t="s">
        <v>33</v>
      </c>
      <c r="I707" s="3">
        <v>2018</v>
      </c>
      <c r="J707" s="7">
        <v>79000000</v>
      </c>
      <c r="K707" t="s">
        <v>2107</v>
      </c>
      <c r="L707" s="3">
        <f>Q2_Table[[#This Row],[Year Joined]]-Q2_Table[[#This Row],[Year Founded]]</f>
        <v>4</v>
      </c>
    </row>
    <row r="708" spans="1:12" x14ac:dyDescent="0.2">
      <c r="A708" t="s">
        <v>2108</v>
      </c>
      <c r="B708" s="2">
        <v>1000000000</v>
      </c>
      <c r="C708" s="1">
        <v>43200</v>
      </c>
      <c r="D708" s="3" t="str">
        <f>TEXT(Q2_Table[[#This Row],[Date Joined]],"yyyy")</f>
        <v>2018</v>
      </c>
      <c r="E708" t="s">
        <v>97</v>
      </c>
      <c r="F708" t="s">
        <v>298</v>
      </c>
      <c r="G708" t="s">
        <v>13</v>
      </c>
      <c r="H708" t="s">
        <v>14</v>
      </c>
      <c r="I708" s="3">
        <v>2000</v>
      </c>
      <c r="J708" s="7">
        <v>682000000</v>
      </c>
      <c r="K708" t="s">
        <v>2109</v>
      </c>
      <c r="L708" s="3">
        <f>Q2_Table[[#This Row],[Year Joined]]-Q2_Table[[#This Row],[Year Founded]]</f>
        <v>18</v>
      </c>
    </row>
    <row r="709" spans="1:12" x14ac:dyDescent="0.2">
      <c r="A709" t="s">
        <v>1592</v>
      </c>
      <c r="B709" s="2">
        <v>1000000000</v>
      </c>
      <c r="C709" s="1">
        <v>44248</v>
      </c>
      <c r="D709" s="3" t="str">
        <f>TEXT(Q2_Table[[#This Row],[Date Joined]],"yyyy")</f>
        <v>2021</v>
      </c>
      <c r="E709" t="s">
        <v>27</v>
      </c>
      <c r="F709" t="s">
        <v>1593</v>
      </c>
      <c r="G709" t="s">
        <v>357</v>
      </c>
      <c r="H709" t="s">
        <v>14</v>
      </c>
      <c r="I709" s="3">
        <v>2001</v>
      </c>
      <c r="J709" s="7">
        <v>98000000</v>
      </c>
      <c r="K709" t="s">
        <v>1594</v>
      </c>
      <c r="L709" s="3">
        <f>Q2_Table[[#This Row],[Year Joined]]-Q2_Table[[#This Row],[Year Founded]]</f>
        <v>20</v>
      </c>
    </row>
    <row r="710" spans="1:12" x14ac:dyDescent="0.2">
      <c r="A710" t="s">
        <v>1584</v>
      </c>
      <c r="B710" s="2">
        <v>1000000000</v>
      </c>
      <c r="C710" s="1">
        <v>43069</v>
      </c>
      <c r="D710" s="3" t="str">
        <f>TEXT(Q2_Table[[#This Row],[Date Joined]],"yyyy")</f>
        <v>2017</v>
      </c>
      <c r="E710" t="s">
        <v>49</v>
      </c>
      <c r="F710" t="s">
        <v>28</v>
      </c>
      <c r="G710" t="s">
        <v>19</v>
      </c>
      <c r="H710" t="s">
        <v>20</v>
      </c>
      <c r="I710" s="3">
        <v>2011</v>
      </c>
      <c r="J710" s="7">
        <v>440000000</v>
      </c>
      <c r="K710" t="s">
        <v>1585</v>
      </c>
      <c r="L710" s="3">
        <f>Q2_Table[[#This Row],[Year Joined]]-Q2_Table[[#This Row],[Year Founded]]</f>
        <v>6</v>
      </c>
    </row>
    <row r="711" spans="1:12" x14ac:dyDescent="0.2">
      <c r="A711" t="s">
        <v>2110</v>
      </c>
      <c r="B711" s="2">
        <v>1000000000</v>
      </c>
      <c r="C711" s="1">
        <v>43754</v>
      </c>
      <c r="D711" s="3" t="str">
        <f>TEXT(Q2_Table[[#This Row],[Date Joined]],"yyyy")</f>
        <v>2019</v>
      </c>
      <c r="E711" t="s">
        <v>27</v>
      </c>
      <c r="F711" t="s">
        <v>1031</v>
      </c>
      <c r="G711" t="s">
        <v>421</v>
      </c>
      <c r="H711" t="s">
        <v>413</v>
      </c>
      <c r="I711" s="3">
        <v>2012</v>
      </c>
      <c r="J711" s="7">
        <v>460000000</v>
      </c>
      <c r="K711" t="s">
        <v>2111</v>
      </c>
      <c r="L711" s="3">
        <f>Q2_Table[[#This Row],[Year Joined]]-Q2_Table[[#This Row],[Year Founded]]</f>
        <v>7</v>
      </c>
    </row>
    <row r="712" spans="1:12" x14ac:dyDescent="0.2">
      <c r="A712" t="s">
        <v>1581</v>
      </c>
      <c r="B712" s="2">
        <v>1000000000</v>
      </c>
      <c r="C712" s="1">
        <v>44130</v>
      </c>
      <c r="D712" s="3" t="str">
        <f>TEXT(Q2_Table[[#This Row],[Date Joined]],"yyyy")</f>
        <v>2020</v>
      </c>
      <c r="E712" t="s">
        <v>133</v>
      </c>
      <c r="F712" t="s">
        <v>1582</v>
      </c>
      <c r="G712" t="s">
        <v>13</v>
      </c>
      <c r="H712" t="s">
        <v>14</v>
      </c>
      <c r="I712" s="3">
        <v>2016</v>
      </c>
      <c r="J712" s="7">
        <v>394000000</v>
      </c>
      <c r="K712" t="s">
        <v>1583</v>
      </c>
      <c r="L712" s="3">
        <f>Q2_Table[[#This Row],[Year Joined]]-Q2_Table[[#This Row],[Year Founded]]</f>
        <v>4</v>
      </c>
    </row>
    <row r="713" spans="1:12" x14ac:dyDescent="0.2">
      <c r="A713" t="s">
        <v>2112</v>
      </c>
      <c r="B713" s="2">
        <v>1000000000</v>
      </c>
      <c r="C713" s="1">
        <v>44357</v>
      </c>
      <c r="D713" s="3" t="str">
        <f>TEXT(Q2_Table[[#This Row],[Date Joined]],"yyyy")</f>
        <v>2021</v>
      </c>
      <c r="E713" t="s">
        <v>124</v>
      </c>
      <c r="F713" t="s">
        <v>24</v>
      </c>
      <c r="G713" t="s">
        <v>13</v>
      </c>
      <c r="H713" t="s">
        <v>14</v>
      </c>
      <c r="I713" s="3">
        <v>2017</v>
      </c>
      <c r="J713" s="7">
        <v>105000000</v>
      </c>
      <c r="K713" t="s">
        <v>2113</v>
      </c>
      <c r="L713" s="3">
        <f>Q2_Table[[#This Row],[Year Joined]]-Q2_Table[[#This Row],[Year Founded]]</f>
        <v>4</v>
      </c>
    </row>
    <row r="714" spans="1:12" x14ac:dyDescent="0.2">
      <c r="A714" t="s">
        <v>1479</v>
      </c>
      <c r="B714" s="2">
        <v>1000000000</v>
      </c>
      <c r="C714" s="1">
        <v>44561</v>
      </c>
      <c r="D714" s="3" t="str">
        <f>TEXT(Q2_Table[[#This Row],[Date Joined]],"yyyy")</f>
        <v>2021</v>
      </c>
      <c r="E714" t="s">
        <v>133</v>
      </c>
      <c r="F714" t="s">
        <v>31</v>
      </c>
      <c r="G714" t="s">
        <v>32</v>
      </c>
      <c r="H714" t="s">
        <v>33</v>
      </c>
      <c r="I714" s="3">
        <v>2016</v>
      </c>
      <c r="J714" s="7">
        <v>151000000</v>
      </c>
      <c r="K714" t="s">
        <v>1480</v>
      </c>
      <c r="L714" s="3">
        <f>Q2_Table[[#This Row],[Year Joined]]-Q2_Table[[#This Row],[Year Founded]]</f>
        <v>5</v>
      </c>
    </row>
    <row r="715" spans="1:12" x14ac:dyDescent="0.2">
      <c r="A715" t="s">
        <v>2114</v>
      </c>
      <c r="B715" s="2">
        <v>1000000000</v>
      </c>
      <c r="C715" s="1">
        <v>44649</v>
      </c>
      <c r="D715" s="3" t="str">
        <f>TEXT(Q2_Table[[#This Row],[Date Joined]],"yyyy")</f>
        <v>2022</v>
      </c>
      <c r="E715" t="s">
        <v>201</v>
      </c>
      <c r="F715" t="s">
        <v>101</v>
      </c>
      <c r="G715" t="s">
        <v>19</v>
      </c>
      <c r="H715" t="s">
        <v>20</v>
      </c>
      <c r="I715" s="3">
        <v>2016</v>
      </c>
      <c r="J715" s="7">
        <v>209000000</v>
      </c>
      <c r="K715" t="s">
        <v>2115</v>
      </c>
      <c r="L715" s="3">
        <f>Q2_Table[[#This Row],[Year Joined]]-Q2_Table[[#This Row],[Year Founded]]</f>
        <v>6</v>
      </c>
    </row>
    <row r="716" spans="1:12" x14ac:dyDescent="0.2">
      <c r="A716" t="s">
        <v>1884</v>
      </c>
      <c r="B716" s="2">
        <v>1000000000</v>
      </c>
      <c r="C716" s="1">
        <v>44475</v>
      </c>
      <c r="D716" s="3" t="str">
        <f>TEXT(Q2_Table[[#This Row],[Date Joined]],"yyyy")</f>
        <v>2021</v>
      </c>
      <c r="E716" t="s">
        <v>97</v>
      </c>
      <c r="F716" t="s">
        <v>28</v>
      </c>
      <c r="G716" t="s">
        <v>19</v>
      </c>
      <c r="H716" t="s">
        <v>20</v>
      </c>
      <c r="I716" s="3">
        <v>2019</v>
      </c>
      <c r="J716" s="7">
        <v>323000000</v>
      </c>
      <c r="K716" t="s">
        <v>1885</v>
      </c>
      <c r="L716" s="3">
        <f>Q2_Table[[#This Row],[Year Joined]]-Q2_Table[[#This Row],[Year Founded]]</f>
        <v>2</v>
      </c>
    </row>
    <row r="717" spans="1:12" x14ac:dyDescent="0.2">
      <c r="A717" t="s">
        <v>2116</v>
      </c>
      <c r="B717" s="2">
        <v>1000000000</v>
      </c>
      <c r="C717" s="1">
        <v>43949</v>
      </c>
      <c r="D717" s="3" t="str">
        <f>TEXT(Q2_Table[[#This Row],[Date Joined]],"yyyy")</f>
        <v>2020</v>
      </c>
      <c r="E717" t="s">
        <v>17</v>
      </c>
      <c r="F717" t="s">
        <v>641</v>
      </c>
      <c r="G717" t="s">
        <v>642</v>
      </c>
      <c r="H717" t="s">
        <v>14</v>
      </c>
      <c r="I717" s="3">
        <v>2015</v>
      </c>
      <c r="J717" s="7">
        <v>279000000</v>
      </c>
      <c r="K717" t="s">
        <v>2117</v>
      </c>
      <c r="L717" s="3">
        <f>Q2_Table[[#This Row],[Year Joined]]-Q2_Table[[#This Row],[Year Founded]]</f>
        <v>5</v>
      </c>
    </row>
    <row r="718" spans="1:12" x14ac:dyDescent="0.2">
      <c r="A718" t="s">
        <v>1915</v>
      </c>
      <c r="B718" s="2">
        <v>1000000000</v>
      </c>
      <c r="C718" s="1">
        <v>44487</v>
      </c>
      <c r="D718" s="3" t="str">
        <f>TEXT(Q2_Table[[#This Row],[Date Joined]],"yyyy")</f>
        <v>2021</v>
      </c>
      <c r="E718" t="s">
        <v>36</v>
      </c>
      <c r="F718" t="s">
        <v>208</v>
      </c>
      <c r="G718" t="s">
        <v>149</v>
      </c>
      <c r="H718" t="s">
        <v>33</v>
      </c>
      <c r="I718" s="3">
        <v>2017</v>
      </c>
      <c r="J718" s="7">
        <v>304000000</v>
      </c>
      <c r="K718" t="s">
        <v>1916</v>
      </c>
      <c r="L718" s="3">
        <f>Q2_Table[[#This Row],[Year Joined]]-Q2_Table[[#This Row],[Year Founded]]</f>
        <v>4</v>
      </c>
    </row>
    <row r="719" spans="1:12" x14ac:dyDescent="0.2">
      <c r="A719" t="s">
        <v>1659</v>
      </c>
      <c r="B719" s="2">
        <v>1000000000</v>
      </c>
      <c r="C719" s="1">
        <v>44572</v>
      </c>
      <c r="D719" s="3" t="str">
        <f>TEXT(Q2_Table[[#This Row],[Date Joined]],"yyyy")</f>
        <v>2022</v>
      </c>
      <c r="E719" t="s">
        <v>36</v>
      </c>
      <c r="F719" t="s">
        <v>28</v>
      </c>
      <c r="G719" t="s">
        <v>19</v>
      </c>
      <c r="H719" t="s">
        <v>20</v>
      </c>
      <c r="I719" s="3">
        <v>2013</v>
      </c>
      <c r="J719" s="7">
        <v>170000000</v>
      </c>
      <c r="K719" t="s">
        <v>1660</v>
      </c>
      <c r="L719" s="3">
        <f>Q2_Table[[#This Row],[Year Joined]]-Q2_Table[[#This Row],[Year Founded]]</f>
        <v>9</v>
      </c>
    </row>
    <row r="720" spans="1:12" x14ac:dyDescent="0.2">
      <c r="A720" t="s">
        <v>1661</v>
      </c>
      <c r="B720" s="2">
        <v>1000000000</v>
      </c>
      <c r="C720" s="1">
        <v>44266</v>
      </c>
      <c r="D720" s="3" t="str">
        <f>TEXT(Q2_Table[[#This Row],[Date Joined]],"yyyy")</f>
        <v>2021</v>
      </c>
      <c r="E720" t="s">
        <v>36</v>
      </c>
      <c r="F720" t="s">
        <v>31</v>
      </c>
      <c r="G720" t="s">
        <v>32</v>
      </c>
      <c r="H720" t="s">
        <v>33</v>
      </c>
      <c r="I720" s="3">
        <v>2009</v>
      </c>
      <c r="J720" s="7">
        <v>509000000</v>
      </c>
      <c r="K720" t="s">
        <v>1662</v>
      </c>
      <c r="L720" s="3">
        <f>Q2_Table[[#This Row],[Year Joined]]-Q2_Table[[#This Row],[Year Founded]]</f>
        <v>12</v>
      </c>
    </row>
    <row r="721" spans="1:12" x14ac:dyDescent="0.2">
      <c r="A721" t="s">
        <v>1708</v>
      </c>
      <c r="B721" s="2">
        <v>1000000000</v>
      </c>
      <c r="C721" s="1">
        <v>44606</v>
      </c>
      <c r="D721" s="3" t="str">
        <f>TEXT(Q2_Table[[#This Row],[Date Joined]],"yyyy")</f>
        <v>2022</v>
      </c>
      <c r="E721" t="s">
        <v>17</v>
      </c>
      <c r="F721" t="s">
        <v>18</v>
      </c>
      <c r="G721" t="s">
        <v>19</v>
      </c>
      <c r="H721" t="s">
        <v>20</v>
      </c>
      <c r="I721" s="3">
        <v>2018</v>
      </c>
      <c r="J721" s="7">
        <v>287000000</v>
      </c>
      <c r="K721" t="s">
        <v>1709</v>
      </c>
      <c r="L721" s="3">
        <f>Q2_Table[[#This Row],[Year Joined]]-Q2_Table[[#This Row],[Year Founded]]</f>
        <v>4</v>
      </c>
    </row>
    <row r="722" spans="1:12" x14ac:dyDescent="0.2">
      <c r="A722" t="s">
        <v>1481</v>
      </c>
      <c r="B722" s="2">
        <v>1000000000</v>
      </c>
      <c r="C722" s="1">
        <v>44207</v>
      </c>
      <c r="D722" s="3" t="str">
        <f>TEXT(Q2_Table[[#This Row],[Date Joined]],"yyyy")</f>
        <v>2021</v>
      </c>
      <c r="E722" t="s">
        <v>97</v>
      </c>
      <c r="F722" t="s">
        <v>840</v>
      </c>
      <c r="G722" t="s">
        <v>19</v>
      </c>
      <c r="H722" t="s">
        <v>20</v>
      </c>
      <c r="I722" s="3">
        <v>2020</v>
      </c>
      <c r="J722" s="7">
        <v>700000000</v>
      </c>
      <c r="K722" t="s">
        <v>1482</v>
      </c>
      <c r="L722" s="3">
        <f>Q2_Table[[#This Row],[Year Joined]]-Q2_Table[[#This Row],[Year Founded]]</f>
        <v>1</v>
      </c>
    </row>
    <row r="723" spans="1:12" x14ac:dyDescent="0.2">
      <c r="A723" t="s">
        <v>1917</v>
      </c>
      <c r="B723" s="2">
        <v>1000000000</v>
      </c>
      <c r="C723" s="1">
        <v>44614</v>
      </c>
      <c r="D723" s="3" t="str">
        <f>TEXT(Q2_Table[[#This Row],[Date Joined]],"yyyy")</f>
        <v>2022</v>
      </c>
      <c r="E723" t="s">
        <v>201</v>
      </c>
      <c r="F723" t="s">
        <v>1918</v>
      </c>
      <c r="G723" t="s">
        <v>230</v>
      </c>
      <c r="H723" t="s">
        <v>20</v>
      </c>
      <c r="I723" s="3">
        <v>2001</v>
      </c>
      <c r="J723" s="7">
        <v>186000000</v>
      </c>
      <c r="K723" t="s">
        <v>1919</v>
      </c>
      <c r="L723" s="3">
        <f>Q2_Table[[#This Row],[Year Joined]]-Q2_Table[[#This Row],[Year Founded]]</f>
        <v>21</v>
      </c>
    </row>
    <row r="724" spans="1:12" x14ac:dyDescent="0.2">
      <c r="A724" t="s">
        <v>2118</v>
      </c>
      <c r="B724" s="2">
        <v>1000000000</v>
      </c>
      <c r="C724" s="1">
        <v>44588</v>
      </c>
      <c r="D724" s="3" t="str">
        <f>TEXT(Q2_Table[[#This Row],[Date Joined]],"yyyy")</f>
        <v>2022</v>
      </c>
      <c r="E724" t="s">
        <v>27</v>
      </c>
      <c r="F724" t="s">
        <v>101</v>
      </c>
      <c r="G724" t="s">
        <v>19</v>
      </c>
      <c r="H724" t="s">
        <v>20</v>
      </c>
      <c r="I724" s="3">
        <v>2015</v>
      </c>
      <c r="J724" s="7">
        <v>145000000</v>
      </c>
      <c r="K724" t="s">
        <v>2119</v>
      </c>
      <c r="L724" s="3">
        <f>Q2_Table[[#This Row],[Year Joined]]-Q2_Table[[#This Row],[Year Founded]]</f>
        <v>7</v>
      </c>
    </row>
    <row r="725" spans="1:12" x14ac:dyDescent="0.2">
      <c r="A725" t="s">
        <v>1483</v>
      </c>
      <c r="B725" s="2">
        <v>1000000000</v>
      </c>
      <c r="C725" s="1">
        <v>44168</v>
      </c>
      <c r="D725" s="3" t="str">
        <f>TEXT(Q2_Table[[#This Row],[Date Joined]],"yyyy")</f>
        <v>2020</v>
      </c>
      <c r="E725" t="s">
        <v>23</v>
      </c>
      <c r="F725" t="s">
        <v>820</v>
      </c>
      <c r="G725" t="s">
        <v>19</v>
      </c>
      <c r="H725" t="s">
        <v>20</v>
      </c>
      <c r="I725" s="3">
        <v>2015</v>
      </c>
      <c r="J725" s="7">
        <v>231000000</v>
      </c>
      <c r="K725" t="s">
        <v>1484</v>
      </c>
      <c r="L725" s="3">
        <f>Q2_Table[[#This Row],[Year Joined]]-Q2_Table[[#This Row],[Year Founded]]</f>
        <v>5</v>
      </c>
    </row>
    <row r="726" spans="1:12" x14ac:dyDescent="0.2">
      <c r="A726" t="s">
        <v>2120</v>
      </c>
      <c r="B726" s="2">
        <v>1000000000</v>
      </c>
      <c r="C726" s="1">
        <v>44277</v>
      </c>
      <c r="D726" s="3" t="str">
        <f>TEXT(Q2_Table[[#This Row],[Date Joined]],"yyyy")</f>
        <v>2021</v>
      </c>
      <c r="E726" t="s">
        <v>97</v>
      </c>
      <c r="F726" t="s">
        <v>236</v>
      </c>
      <c r="G726" t="s">
        <v>19</v>
      </c>
      <c r="H726" t="s">
        <v>20</v>
      </c>
      <c r="I726" s="3">
        <v>2012</v>
      </c>
      <c r="J726" s="7">
        <v>259000000</v>
      </c>
      <c r="K726" t="s">
        <v>2121</v>
      </c>
      <c r="L726" s="3">
        <f>Q2_Table[[#This Row],[Year Joined]]-Q2_Table[[#This Row],[Year Founded]]</f>
        <v>9</v>
      </c>
    </row>
    <row r="727" spans="1:12" x14ac:dyDescent="0.2">
      <c r="A727" t="s">
        <v>2122</v>
      </c>
      <c r="B727" s="2">
        <v>1000000000</v>
      </c>
      <c r="C727" s="1">
        <v>44518</v>
      </c>
      <c r="D727" s="3" t="str">
        <f>TEXT(Q2_Table[[#This Row],[Date Joined]],"yyyy")</f>
        <v>2021</v>
      </c>
      <c r="E727" t="s">
        <v>201</v>
      </c>
      <c r="F727" t="s">
        <v>2123</v>
      </c>
      <c r="G727" t="s">
        <v>19</v>
      </c>
      <c r="H727" t="s">
        <v>20</v>
      </c>
      <c r="I727" s="3">
        <v>2016</v>
      </c>
      <c r="J727" s="7">
        <v>258000000</v>
      </c>
      <c r="K727" t="s">
        <v>2124</v>
      </c>
      <c r="L727" s="3">
        <f>Q2_Table[[#This Row],[Year Joined]]-Q2_Table[[#This Row],[Year Founded]]</f>
        <v>5</v>
      </c>
    </row>
    <row r="728" spans="1:12" x14ac:dyDescent="0.2">
      <c r="A728" t="s">
        <v>1485</v>
      </c>
      <c r="B728" s="2">
        <v>1000000000</v>
      </c>
      <c r="C728" s="1">
        <v>43454</v>
      </c>
      <c r="D728" s="3" t="str">
        <f>TEXT(Q2_Table[[#This Row],[Date Joined]],"yyyy")</f>
        <v>2018</v>
      </c>
      <c r="E728" t="s">
        <v>133</v>
      </c>
      <c r="F728" t="s">
        <v>1209</v>
      </c>
      <c r="G728" t="s">
        <v>19</v>
      </c>
      <c r="H728" t="s">
        <v>20</v>
      </c>
      <c r="I728" s="3">
        <v>2016</v>
      </c>
      <c r="J728" s="7">
        <v>2000000000</v>
      </c>
      <c r="K728" t="s">
        <v>1486</v>
      </c>
      <c r="L728" s="3">
        <f>Q2_Table[[#This Row],[Year Joined]]-Q2_Table[[#This Row],[Year Founded]]</f>
        <v>2</v>
      </c>
    </row>
    <row r="729" spans="1:12" x14ac:dyDescent="0.2">
      <c r="A729" t="s">
        <v>2127</v>
      </c>
      <c r="B729" s="2">
        <v>1000000000</v>
      </c>
      <c r="C729" s="1">
        <v>44279</v>
      </c>
      <c r="D729" s="3" t="str">
        <f>TEXT(Q2_Table[[#This Row],[Date Joined]],"yyyy")</f>
        <v>2021</v>
      </c>
      <c r="E729" t="s">
        <v>11</v>
      </c>
      <c r="F729" t="s">
        <v>236</v>
      </c>
      <c r="G729" t="s">
        <v>19</v>
      </c>
      <c r="H729" t="s">
        <v>20</v>
      </c>
      <c r="I729" s="3">
        <v>2009</v>
      </c>
      <c r="J729" s="7">
        <v>277000000</v>
      </c>
      <c r="K729" t="s">
        <v>1035</v>
      </c>
      <c r="L729" s="3">
        <f>Q2_Table[[#This Row],[Year Joined]]-Q2_Table[[#This Row],[Year Founded]]</f>
        <v>12</v>
      </c>
    </row>
    <row r="730" spans="1:12" x14ac:dyDescent="0.2">
      <c r="A730" t="s">
        <v>2128</v>
      </c>
      <c r="B730" s="2">
        <v>1000000000</v>
      </c>
      <c r="C730" s="1">
        <v>44587</v>
      </c>
      <c r="D730" s="3" t="str">
        <f>TEXT(Q2_Table[[#This Row],[Date Joined]],"yyyy")</f>
        <v>2022</v>
      </c>
      <c r="E730" t="s">
        <v>36</v>
      </c>
      <c r="F730" t="s">
        <v>101</v>
      </c>
      <c r="G730" t="s">
        <v>19</v>
      </c>
      <c r="H730" t="s">
        <v>20</v>
      </c>
      <c r="I730" s="3">
        <v>2012</v>
      </c>
      <c r="J730" s="7">
        <v>299000000</v>
      </c>
      <c r="K730" t="s">
        <v>2129</v>
      </c>
      <c r="L730" s="3">
        <f>Q2_Table[[#This Row],[Year Joined]]-Q2_Table[[#This Row],[Year Founded]]</f>
        <v>10</v>
      </c>
    </row>
    <row r="731" spans="1:12" x14ac:dyDescent="0.2">
      <c r="A731" t="s">
        <v>1663</v>
      </c>
      <c r="B731" s="2">
        <v>1000000000</v>
      </c>
      <c r="C731" s="1">
        <v>44550</v>
      </c>
      <c r="D731" s="3" t="str">
        <f>TEXT(Q2_Table[[#This Row],[Date Joined]],"yyyy")</f>
        <v>2021</v>
      </c>
      <c r="E731" t="s">
        <v>36</v>
      </c>
      <c r="F731" t="s">
        <v>282</v>
      </c>
      <c r="G731" t="s">
        <v>230</v>
      </c>
      <c r="H731" t="s">
        <v>20</v>
      </c>
      <c r="I731" s="3">
        <v>2018</v>
      </c>
      <c r="J731" s="7">
        <v>165000000</v>
      </c>
      <c r="K731" t="s">
        <v>1664</v>
      </c>
      <c r="L731" s="3">
        <f>Q2_Table[[#This Row],[Year Joined]]-Q2_Table[[#This Row],[Year Founded]]</f>
        <v>3</v>
      </c>
    </row>
    <row r="732" spans="1:12" x14ac:dyDescent="0.2">
      <c r="A732" t="s">
        <v>1665</v>
      </c>
      <c r="B732" s="2">
        <v>1000000000</v>
      </c>
      <c r="C732" s="1">
        <v>44587</v>
      </c>
      <c r="D732" s="3" t="str">
        <f>TEXT(Q2_Table[[#This Row],[Date Joined]],"yyyy")</f>
        <v>2022</v>
      </c>
      <c r="E732" t="s">
        <v>52</v>
      </c>
      <c r="F732" t="s">
        <v>356</v>
      </c>
      <c r="G732" t="s">
        <v>357</v>
      </c>
      <c r="H732" t="s">
        <v>14</v>
      </c>
      <c r="I732" s="3">
        <v>2019</v>
      </c>
      <c r="J732" s="7">
        <v>264000000</v>
      </c>
      <c r="K732" t="s">
        <v>1666</v>
      </c>
      <c r="L732" s="3">
        <f>Q2_Table[[#This Row],[Year Joined]]-Q2_Table[[#This Row],[Year Founded]]</f>
        <v>3</v>
      </c>
    </row>
    <row r="733" spans="1:12" x14ac:dyDescent="0.2">
      <c r="A733" t="s">
        <v>1920</v>
      </c>
      <c r="B733" s="2">
        <v>1000000000</v>
      </c>
      <c r="C733" s="1">
        <v>44320</v>
      </c>
      <c r="D733" s="3" t="str">
        <f>TEXT(Q2_Table[[#This Row],[Date Joined]],"yyyy")</f>
        <v>2021</v>
      </c>
      <c r="E733" t="s">
        <v>17</v>
      </c>
      <c r="F733" t="s">
        <v>1921</v>
      </c>
      <c r="G733" t="s">
        <v>19</v>
      </c>
      <c r="H733" t="s">
        <v>20</v>
      </c>
      <c r="I733" s="3">
        <v>2014</v>
      </c>
      <c r="J733" s="7">
        <v>172000000</v>
      </c>
      <c r="K733" t="s">
        <v>1922</v>
      </c>
      <c r="L733" s="3">
        <f>Q2_Table[[#This Row],[Year Joined]]-Q2_Table[[#This Row],[Year Founded]]</f>
        <v>7</v>
      </c>
    </row>
    <row r="734" spans="1:12" x14ac:dyDescent="0.2">
      <c r="A734" t="s">
        <v>2130</v>
      </c>
      <c r="B734" s="2">
        <v>1000000000</v>
      </c>
      <c r="C734" s="1">
        <v>44300</v>
      </c>
      <c r="D734" s="3" t="str">
        <f>TEXT(Q2_Table[[#This Row],[Date Joined]],"yyyy")</f>
        <v>2021</v>
      </c>
      <c r="E734" t="s">
        <v>97</v>
      </c>
      <c r="F734" t="s">
        <v>581</v>
      </c>
      <c r="G734" t="s">
        <v>13</v>
      </c>
      <c r="H734" t="s">
        <v>14</v>
      </c>
      <c r="I734" s="3">
        <v>2019</v>
      </c>
      <c r="J734" s="7">
        <v>391000000</v>
      </c>
      <c r="K734" t="s">
        <v>2131</v>
      </c>
      <c r="L734" s="3">
        <f>Q2_Table[[#This Row],[Year Joined]]-Q2_Table[[#This Row],[Year Founded]]</f>
        <v>2</v>
      </c>
    </row>
    <row r="735" spans="1:12" x14ac:dyDescent="0.2">
      <c r="A735" t="s">
        <v>1667</v>
      </c>
      <c r="B735" s="2">
        <v>1000000000</v>
      </c>
      <c r="C735" s="1">
        <v>44281</v>
      </c>
      <c r="D735" s="3" t="str">
        <f>TEXT(Q2_Table[[#This Row],[Date Joined]],"yyyy")</f>
        <v>2021</v>
      </c>
      <c r="E735" t="s">
        <v>17</v>
      </c>
      <c r="F735" t="s">
        <v>1473</v>
      </c>
      <c r="G735" t="s">
        <v>70</v>
      </c>
      <c r="H735" t="s">
        <v>14</v>
      </c>
      <c r="I735" s="3">
        <v>1984</v>
      </c>
      <c r="J735" s="7">
        <v>456000000</v>
      </c>
      <c r="K735" t="s">
        <v>1668</v>
      </c>
      <c r="L735" s="3">
        <f>Q2_Table[[#This Row],[Year Joined]]-Q2_Table[[#This Row],[Year Founded]]</f>
        <v>37</v>
      </c>
    </row>
    <row r="736" spans="1:12" x14ac:dyDescent="0.2">
      <c r="A736" t="s">
        <v>2132</v>
      </c>
      <c r="B736" s="2">
        <v>1000000000</v>
      </c>
      <c r="C736" s="1">
        <v>44636</v>
      </c>
      <c r="D736" s="3" t="str">
        <f>TEXT(Q2_Table[[#This Row],[Date Joined]],"yyyy")</f>
        <v>2022</v>
      </c>
      <c r="E736" t="s">
        <v>27</v>
      </c>
      <c r="F736" t="s">
        <v>820</v>
      </c>
      <c r="G736" t="s">
        <v>19</v>
      </c>
      <c r="H736" t="s">
        <v>20</v>
      </c>
      <c r="I736" s="3">
        <v>2011</v>
      </c>
      <c r="J736" s="7">
        <v>314000000</v>
      </c>
      <c r="K736" t="s">
        <v>2133</v>
      </c>
      <c r="L736" s="3">
        <f>Q2_Table[[#This Row],[Year Joined]]-Q2_Table[[#This Row],[Year Founded]]</f>
        <v>11</v>
      </c>
    </row>
    <row r="737" spans="1:12" x14ac:dyDescent="0.2">
      <c r="A737" t="s">
        <v>2134</v>
      </c>
      <c r="B737" s="2">
        <v>1000000000</v>
      </c>
      <c r="C737" s="1">
        <v>44228</v>
      </c>
      <c r="D737" s="3" t="str">
        <f>TEXT(Q2_Table[[#This Row],[Date Joined]],"yyyy")</f>
        <v>2021</v>
      </c>
      <c r="E737" t="s">
        <v>46</v>
      </c>
      <c r="F737" t="s">
        <v>979</v>
      </c>
      <c r="G737" t="s">
        <v>980</v>
      </c>
      <c r="H737" t="s">
        <v>14</v>
      </c>
      <c r="I737" s="3">
        <v>2017</v>
      </c>
      <c r="J737" s="7">
        <v>350000000</v>
      </c>
      <c r="K737" t="s">
        <v>2135</v>
      </c>
      <c r="L737" s="3">
        <f>Q2_Table[[#This Row],[Year Joined]]-Q2_Table[[#This Row],[Year Founded]]</f>
        <v>4</v>
      </c>
    </row>
    <row r="738" spans="1:12" x14ac:dyDescent="0.2">
      <c r="A738" t="s">
        <v>2136</v>
      </c>
      <c r="B738" s="2">
        <v>1000000000</v>
      </c>
      <c r="C738" s="1">
        <v>43339</v>
      </c>
      <c r="D738" s="3" t="str">
        <f>TEXT(Q2_Table[[#This Row],[Date Joined]],"yyyy")</f>
        <v>2018</v>
      </c>
      <c r="E738" t="s">
        <v>46</v>
      </c>
      <c r="F738" t="s">
        <v>12</v>
      </c>
      <c r="G738" t="s">
        <v>13</v>
      </c>
      <c r="H738" t="s">
        <v>14</v>
      </c>
      <c r="I738" s="3">
        <v>2014</v>
      </c>
      <c r="J738" s="7">
        <v>359000000</v>
      </c>
      <c r="K738" t="s">
        <v>2137</v>
      </c>
      <c r="L738" s="3">
        <f>Q2_Table[[#This Row],[Year Joined]]-Q2_Table[[#This Row],[Year Founded]]</f>
        <v>4</v>
      </c>
    </row>
    <row r="739" spans="1:12" x14ac:dyDescent="0.2">
      <c r="A739" t="s">
        <v>1487</v>
      </c>
      <c r="B739" s="2">
        <v>1000000000</v>
      </c>
      <c r="C739" s="1">
        <v>42207</v>
      </c>
      <c r="D739" s="3" t="str">
        <f>TEXT(Q2_Table[[#This Row],[Date Joined]],"yyyy")</f>
        <v>2015</v>
      </c>
      <c r="E739" t="s">
        <v>36</v>
      </c>
      <c r="F739" t="s">
        <v>277</v>
      </c>
      <c r="G739" t="s">
        <v>19</v>
      </c>
      <c r="H739" t="s">
        <v>20</v>
      </c>
      <c r="I739" s="3">
        <v>2010</v>
      </c>
      <c r="J739" s="7">
        <v>211000000</v>
      </c>
      <c r="K739" t="s">
        <v>1488</v>
      </c>
      <c r="L739" s="3">
        <f>Q2_Table[[#This Row],[Year Joined]]-Q2_Table[[#This Row],[Year Founded]]</f>
        <v>5</v>
      </c>
    </row>
    <row r="740" spans="1:12" x14ac:dyDescent="0.2">
      <c r="A740" t="s">
        <v>1778</v>
      </c>
      <c r="B740" s="2">
        <v>1000000000</v>
      </c>
      <c r="C740" s="1">
        <v>44574</v>
      </c>
      <c r="D740" s="3" t="str">
        <f>TEXT(Q2_Table[[#This Row],[Date Joined]],"yyyy")</f>
        <v>2022</v>
      </c>
      <c r="E740" t="s">
        <v>36</v>
      </c>
      <c r="F740" t="s">
        <v>590</v>
      </c>
      <c r="G740" t="s">
        <v>591</v>
      </c>
      <c r="H740" t="s">
        <v>33</v>
      </c>
      <c r="I740" s="3">
        <v>2015</v>
      </c>
      <c r="J740" s="7">
        <v>157000000</v>
      </c>
      <c r="K740" t="s">
        <v>1779</v>
      </c>
      <c r="L740" s="3">
        <f>Q2_Table[[#This Row],[Year Joined]]-Q2_Table[[#This Row],[Year Founded]]</f>
        <v>7</v>
      </c>
    </row>
    <row r="741" spans="1:12" x14ac:dyDescent="0.2">
      <c r="A741" t="s">
        <v>1743</v>
      </c>
      <c r="B741" s="2">
        <v>1000000000</v>
      </c>
      <c r="C741" s="1">
        <v>44489</v>
      </c>
      <c r="D741" s="3" t="str">
        <f>TEXT(Q2_Table[[#This Row],[Date Joined]],"yyyy")</f>
        <v>2021</v>
      </c>
      <c r="E741" t="s">
        <v>46</v>
      </c>
      <c r="F741" t="s">
        <v>1744</v>
      </c>
      <c r="G741" t="s">
        <v>19</v>
      </c>
      <c r="H741" t="s">
        <v>20</v>
      </c>
      <c r="I741" s="3">
        <v>2015</v>
      </c>
      <c r="J741" s="7">
        <v>399000000</v>
      </c>
      <c r="K741" t="s">
        <v>1745</v>
      </c>
      <c r="L741" s="3">
        <f>Q2_Table[[#This Row],[Year Joined]]-Q2_Table[[#This Row],[Year Founded]]</f>
        <v>6</v>
      </c>
    </row>
    <row r="742" spans="1:12" x14ac:dyDescent="0.2">
      <c r="A742" t="s">
        <v>1820</v>
      </c>
      <c r="B742" s="2">
        <v>1000000000</v>
      </c>
      <c r="C742" s="1">
        <v>44398</v>
      </c>
      <c r="D742" s="3" t="str">
        <f>TEXT(Q2_Table[[#This Row],[Date Joined]],"yyyy")</f>
        <v>2021</v>
      </c>
      <c r="E742" t="s">
        <v>27</v>
      </c>
      <c r="F742" t="s">
        <v>293</v>
      </c>
      <c r="G742" t="s">
        <v>19</v>
      </c>
      <c r="H742" t="s">
        <v>20</v>
      </c>
      <c r="I742" s="3">
        <v>2013</v>
      </c>
      <c r="J742" s="7">
        <v>230000000</v>
      </c>
      <c r="K742" t="s">
        <v>1821</v>
      </c>
      <c r="L742" s="3">
        <f>Q2_Table[[#This Row],[Year Joined]]-Q2_Table[[#This Row],[Year Founded]]</f>
        <v>8</v>
      </c>
    </row>
    <row r="743" spans="1:12" x14ac:dyDescent="0.2">
      <c r="A743" t="s">
        <v>1602</v>
      </c>
      <c r="B743" s="2">
        <v>1000000000</v>
      </c>
      <c r="C743" s="1">
        <v>44328</v>
      </c>
      <c r="D743" s="3" t="str">
        <f>TEXT(Q2_Table[[#This Row],[Date Joined]],"yyyy")</f>
        <v>2021</v>
      </c>
      <c r="E743" t="s">
        <v>27</v>
      </c>
      <c r="F743" t="s">
        <v>28</v>
      </c>
      <c r="G743" t="s">
        <v>19</v>
      </c>
      <c r="H743" t="s">
        <v>20</v>
      </c>
      <c r="I743" s="3">
        <v>2018</v>
      </c>
      <c r="J743" s="7">
        <v>910000000</v>
      </c>
      <c r="K743" t="s">
        <v>1603</v>
      </c>
      <c r="L743" s="3">
        <f>Q2_Table[[#This Row],[Year Joined]]-Q2_Table[[#This Row],[Year Founded]]</f>
        <v>3</v>
      </c>
    </row>
    <row r="744" spans="1:12" x14ac:dyDescent="0.2">
      <c r="A744" t="s">
        <v>2138</v>
      </c>
      <c r="B744" s="2">
        <v>1000000000</v>
      </c>
      <c r="C744" s="1">
        <v>44566</v>
      </c>
      <c r="D744" s="3" t="str">
        <f>TEXT(Q2_Table[[#This Row],[Date Joined]],"yyyy")</f>
        <v>2022</v>
      </c>
      <c r="E744" t="s">
        <v>52</v>
      </c>
      <c r="F744" t="s">
        <v>219</v>
      </c>
      <c r="G744" t="s">
        <v>70</v>
      </c>
      <c r="H744" t="s">
        <v>14</v>
      </c>
      <c r="I744" s="3">
        <v>2000</v>
      </c>
      <c r="J744" s="7">
        <v>685000000</v>
      </c>
      <c r="K744" t="s">
        <v>2139</v>
      </c>
      <c r="L744" s="3">
        <f>Q2_Table[[#This Row],[Year Joined]]-Q2_Table[[#This Row],[Year Founded]]</f>
        <v>22</v>
      </c>
    </row>
    <row r="745" spans="1:12" x14ac:dyDescent="0.2">
      <c r="A745" t="s">
        <v>2140</v>
      </c>
      <c r="B745" s="2">
        <v>1000000000</v>
      </c>
      <c r="C745" s="1">
        <v>44418</v>
      </c>
      <c r="D745" s="3" t="str">
        <f>TEXT(Q2_Table[[#This Row],[Date Joined]],"yyyy")</f>
        <v>2021</v>
      </c>
      <c r="E745" t="s">
        <v>27</v>
      </c>
      <c r="F745" t="s">
        <v>282</v>
      </c>
      <c r="G745" t="s">
        <v>230</v>
      </c>
      <c r="H745" t="s">
        <v>20</v>
      </c>
      <c r="I745" s="3">
        <v>2004</v>
      </c>
      <c r="J745" s="7">
        <v>156000000</v>
      </c>
      <c r="K745" t="s">
        <v>2141</v>
      </c>
      <c r="L745" s="3">
        <f>Q2_Table[[#This Row],[Year Joined]]-Q2_Table[[#This Row],[Year Founded]]</f>
        <v>17</v>
      </c>
    </row>
    <row r="746" spans="1:12" x14ac:dyDescent="0.2">
      <c r="A746" t="s">
        <v>1923</v>
      </c>
      <c r="B746" s="2">
        <v>1000000000</v>
      </c>
      <c r="C746" s="1">
        <v>44530</v>
      </c>
      <c r="D746" s="3" t="str">
        <f>TEXT(Q2_Table[[#This Row],[Date Joined]],"yyyy")</f>
        <v>2021</v>
      </c>
      <c r="E746" t="s">
        <v>27</v>
      </c>
      <c r="F746" t="s">
        <v>28</v>
      </c>
      <c r="G746" t="s">
        <v>19</v>
      </c>
      <c r="H746" t="s">
        <v>20</v>
      </c>
      <c r="I746" s="3">
        <v>2013</v>
      </c>
      <c r="J746" s="7">
        <v>404000000</v>
      </c>
      <c r="K746" t="s">
        <v>1924</v>
      </c>
      <c r="L746" s="3">
        <f>Q2_Table[[#This Row],[Year Joined]]-Q2_Table[[#This Row],[Year Founded]]</f>
        <v>8</v>
      </c>
    </row>
    <row r="747" spans="1:12" x14ac:dyDescent="0.2">
      <c r="A747" t="s">
        <v>2142</v>
      </c>
      <c r="B747" s="2">
        <v>1000000000</v>
      </c>
      <c r="C747" s="1">
        <v>42187</v>
      </c>
      <c r="D747" s="3" t="str">
        <f>TEXT(Q2_Table[[#This Row],[Date Joined]],"yyyy")</f>
        <v>2015</v>
      </c>
      <c r="E747" t="s">
        <v>213</v>
      </c>
      <c r="F747" t="s">
        <v>12</v>
      </c>
      <c r="G747" t="s">
        <v>13</v>
      </c>
      <c r="H747" t="s">
        <v>14</v>
      </c>
      <c r="I747" s="3">
        <v>2011</v>
      </c>
      <c r="J747" s="7">
        <v>283000000</v>
      </c>
      <c r="K747" t="s">
        <v>2143</v>
      </c>
      <c r="L747" s="3">
        <f>Q2_Table[[#This Row],[Year Joined]]-Q2_Table[[#This Row],[Year Founded]]</f>
        <v>4</v>
      </c>
    </row>
    <row r="748" spans="1:12" x14ac:dyDescent="0.2">
      <c r="A748" t="s">
        <v>1925</v>
      </c>
      <c r="B748" s="2">
        <v>1000000000</v>
      </c>
      <c r="C748" s="1">
        <v>44369</v>
      </c>
      <c r="D748" s="3" t="str">
        <f>TEXT(Q2_Table[[#This Row],[Date Joined]],"yyyy")</f>
        <v>2021</v>
      </c>
      <c r="E748" t="s">
        <v>36</v>
      </c>
      <c r="F748" t="s">
        <v>246</v>
      </c>
      <c r="G748" t="s">
        <v>19</v>
      </c>
      <c r="H748" t="s">
        <v>20</v>
      </c>
      <c r="I748" s="3">
        <v>2012</v>
      </c>
      <c r="J748" s="7">
        <v>258000000</v>
      </c>
      <c r="K748" t="s">
        <v>1926</v>
      </c>
      <c r="L748" s="3">
        <f>Q2_Table[[#This Row],[Year Joined]]-Q2_Table[[#This Row],[Year Founded]]</f>
        <v>9</v>
      </c>
    </row>
    <row r="749" spans="1:12" x14ac:dyDescent="0.2">
      <c r="A749" t="s">
        <v>1798</v>
      </c>
      <c r="B749" s="2">
        <v>1000000000</v>
      </c>
      <c r="C749" s="1">
        <v>44152</v>
      </c>
      <c r="D749" s="3" t="str">
        <f>TEXT(Q2_Table[[#This Row],[Date Joined]],"yyyy")</f>
        <v>2020</v>
      </c>
      <c r="E749" t="s">
        <v>213</v>
      </c>
      <c r="F749" t="s">
        <v>12</v>
      </c>
      <c r="G749" t="s">
        <v>13</v>
      </c>
      <c r="H749" t="s">
        <v>14</v>
      </c>
      <c r="I749" s="3">
        <v>2016</v>
      </c>
      <c r="J749" s="7">
        <v>14000000</v>
      </c>
      <c r="K749" t="s">
        <v>1799</v>
      </c>
      <c r="L749" s="3">
        <f>Q2_Table[[#This Row],[Year Joined]]-Q2_Table[[#This Row],[Year Founded]]</f>
        <v>4</v>
      </c>
    </row>
    <row r="750" spans="1:12" x14ac:dyDescent="0.2">
      <c r="A750" t="s">
        <v>2144</v>
      </c>
      <c r="B750" s="2">
        <v>1000000000</v>
      </c>
      <c r="C750" s="1">
        <v>44627</v>
      </c>
      <c r="D750" s="3" t="str">
        <f>TEXT(Q2_Table[[#This Row],[Date Joined]],"yyyy")</f>
        <v>2022</v>
      </c>
      <c r="E750" t="s">
        <v>27</v>
      </c>
      <c r="F750" t="s">
        <v>101</v>
      </c>
      <c r="G750" t="s">
        <v>19</v>
      </c>
      <c r="H750" t="s">
        <v>20</v>
      </c>
      <c r="I750" s="3">
        <v>2018</v>
      </c>
      <c r="J750" s="7">
        <v>45000000</v>
      </c>
      <c r="K750" t="s">
        <v>2145</v>
      </c>
      <c r="L750" s="3">
        <f>Q2_Table[[#This Row],[Year Joined]]-Q2_Table[[#This Row],[Year Founded]]</f>
        <v>4</v>
      </c>
    </row>
    <row r="751" spans="1:12" x14ac:dyDescent="0.2">
      <c r="A751" t="s">
        <v>1927</v>
      </c>
      <c r="B751" s="2">
        <v>1000000000</v>
      </c>
      <c r="C751" s="1">
        <v>44510</v>
      </c>
      <c r="D751" s="3" t="str">
        <f>TEXT(Q2_Table[[#This Row],[Date Joined]],"yyyy")</f>
        <v>2021</v>
      </c>
      <c r="E751" t="s">
        <v>124</v>
      </c>
      <c r="F751" t="s">
        <v>77</v>
      </c>
      <c r="G751" t="s">
        <v>13</v>
      </c>
      <c r="H751" t="s">
        <v>14</v>
      </c>
      <c r="I751" s="3">
        <v>2013</v>
      </c>
      <c r="J751" s="7">
        <v>325000000</v>
      </c>
      <c r="K751" t="s">
        <v>1928</v>
      </c>
      <c r="L751" s="3">
        <f>Q2_Table[[#This Row],[Year Joined]]-Q2_Table[[#This Row],[Year Founded]]</f>
        <v>8</v>
      </c>
    </row>
    <row r="752" spans="1:12" x14ac:dyDescent="0.2">
      <c r="A752" t="s">
        <v>2146</v>
      </c>
      <c r="B752" s="2">
        <v>1000000000</v>
      </c>
      <c r="C752" s="1">
        <v>43425</v>
      </c>
      <c r="D752" s="3" t="str">
        <f>TEXT(Q2_Table[[#This Row],[Date Joined]],"yyyy")</f>
        <v>2018</v>
      </c>
      <c r="E752" t="s">
        <v>124</v>
      </c>
      <c r="F752" t="s">
        <v>12</v>
      </c>
      <c r="G752" t="s">
        <v>13</v>
      </c>
      <c r="H752" t="s">
        <v>14</v>
      </c>
      <c r="I752" s="3">
        <v>2015</v>
      </c>
      <c r="J752" s="7">
        <v>439000000</v>
      </c>
      <c r="K752" t="s">
        <v>2147</v>
      </c>
      <c r="L752" s="3">
        <f>Q2_Table[[#This Row],[Year Joined]]-Q2_Table[[#This Row],[Year Founded]]</f>
        <v>3</v>
      </c>
    </row>
    <row r="753" spans="1:12" x14ac:dyDescent="0.2">
      <c r="A753" t="s">
        <v>2148</v>
      </c>
      <c r="B753" s="2">
        <v>1000000000</v>
      </c>
      <c r="C753" s="1">
        <v>44424</v>
      </c>
      <c r="D753" s="3" t="str">
        <f>TEXT(Q2_Table[[#This Row],[Date Joined]],"yyyy")</f>
        <v>2021</v>
      </c>
      <c r="E753" t="s">
        <v>23</v>
      </c>
      <c r="F753" t="s">
        <v>1841</v>
      </c>
      <c r="G753" t="s">
        <v>991</v>
      </c>
      <c r="H753" t="s">
        <v>33</v>
      </c>
      <c r="I753" s="3">
        <v>2007</v>
      </c>
      <c r="J753" s="7">
        <v>269000000</v>
      </c>
      <c r="K753" t="s">
        <v>2149</v>
      </c>
      <c r="L753" s="3">
        <f>Q2_Table[[#This Row],[Year Joined]]-Q2_Table[[#This Row],[Year Founded]]</f>
        <v>14</v>
      </c>
    </row>
    <row r="754" spans="1:12" x14ac:dyDescent="0.2">
      <c r="A754" t="s">
        <v>1822</v>
      </c>
      <c r="B754" s="2">
        <v>1000000000</v>
      </c>
      <c r="C754" s="1">
        <v>44467</v>
      </c>
      <c r="D754" s="3" t="str">
        <f>TEXT(Q2_Table[[#This Row],[Date Joined]],"yyyy")</f>
        <v>2021</v>
      </c>
      <c r="E754" t="s">
        <v>36</v>
      </c>
      <c r="F754" t="s">
        <v>28</v>
      </c>
      <c r="G754" t="s">
        <v>19</v>
      </c>
      <c r="H754" t="s">
        <v>20</v>
      </c>
      <c r="I754" s="3">
        <v>2017</v>
      </c>
      <c r="J754" s="7">
        <v>148000000</v>
      </c>
      <c r="K754" t="s">
        <v>1823</v>
      </c>
      <c r="L754" s="3">
        <f>Q2_Table[[#This Row],[Year Joined]]-Q2_Table[[#This Row],[Year Founded]]</f>
        <v>4</v>
      </c>
    </row>
    <row r="755" spans="1:12" x14ac:dyDescent="0.2">
      <c r="A755" t="s">
        <v>1929</v>
      </c>
      <c r="B755" s="2">
        <v>1000000000</v>
      </c>
      <c r="C755" s="1">
        <v>43601</v>
      </c>
      <c r="D755" s="3" t="str">
        <f>TEXT(Q2_Table[[#This Row],[Date Joined]],"yyyy")</f>
        <v>2019</v>
      </c>
      <c r="E755" t="s">
        <v>156</v>
      </c>
      <c r="F755" t="s">
        <v>208</v>
      </c>
      <c r="G755" t="s">
        <v>149</v>
      </c>
      <c r="H755" t="s">
        <v>33</v>
      </c>
      <c r="I755" s="3">
        <v>2009</v>
      </c>
      <c r="J755" s="7">
        <v>656000000</v>
      </c>
      <c r="K755" t="s">
        <v>1930</v>
      </c>
      <c r="L755" s="3">
        <f>Q2_Table[[#This Row],[Year Joined]]-Q2_Table[[#This Row],[Year Founded]]</f>
        <v>10</v>
      </c>
    </row>
    <row r="756" spans="1:12" x14ac:dyDescent="0.2">
      <c r="A756" t="s">
        <v>2150</v>
      </c>
      <c r="B756" s="2">
        <v>1000000000</v>
      </c>
      <c r="C756" s="1">
        <v>44641</v>
      </c>
      <c r="D756" s="3" t="str">
        <f>TEXT(Q2_Table[[#This Row],[Date Joined]],"yyyy")</f>
        <v>2022</v>
      </c>
      <c r="E756" t="s">
        <v>27</v>
      </c>
      <c r="F756" t="s">
        <v>101</v>
      </c>
      <c r="G756" t="s">
        <v>19</v>
      </c>
      <c r="H756" t="s">
        <v>20</v>
      </c>
      <c r="I756" s="3">
        <v>2012</v>
      </c>
      <c r="J756" s="7">
        <v>152000000</v>
      </c>
      <c r="K756" t="s">
        <v>2151</v>
      </c>
      <c r="L756" s="3">
        <f>Q2_Table[[#This Row],[Year Joined]]-Q2_Table[[#This Row],[Year Founded]]</f>
        <v>10</v>
      </c>
    </row>
    <row r="757" spans="1:12" x14ac:dyDescent="0.2">
      <c r="A757" t="s">
        <v>1931</v>
      </c>
      <c r="B757" s="2">
        <v>1000000000</v>
      </c>
      <c r="C757" s="1">
        <v>44558</v>
      </c>
      <c r="D757" s="3" t="str">
        <f>TEXT(Q2_Table[[#This Row],[Date Joined]],"yyyy")</f>
        <v>2021</v>
      </c>
      <c r="E757" t="s">
        <v>23</v>
      </c>
      <c r="F757" t="s">
        <v>797</v>
      </c>
      <c r="G757" t="s">
        <v>70</v>
      </c>
      <c r="H757" t="s">
        <v>14</v>
      </c>
      <c r="I757" s="3">
        <v>2021</v>
      </c>
      <c r="J757" s="7">
        <v>185000000</v>
      </c>
      <c r="K757" t="s">
        <v>1932</v>
      </c>
      <c r="L757" s="3">
        <f>Q2_Table[[#This Row],[Year Joined]]-Q2_Table[[#This Row],[Year Founded]]</f>
        <v>0</v>
      </c>
    </row>
    <row r="758" spans="1:12" x14ac:dyDescent="0.2">
      <c r="A758" t="s">
        <v>1489</v>
      </c>
      <c r="B758" s="2">
        <v>1000000000</v>
      </c>
      <c r="C758" s="1">
        <v>43487</v>
      </c>
      <c r="D758" s="3" t="str">
        <f>TEXT(Q2_Table[[#This Row],[Date Joined]],"yyyy")</f>
        <v>2019</v>
      </c>
      <c r="E758" t="s">
        <v>11</v>
      </c>
      <c r="F758" t="s">
        <v>1490</v>
      </c>
      <c r="G758" t="s">
        <v>19</v>
      </c>
      <c r="H758" t="s">
        <v>20</v>
      </c>
      <c r="I758" s="3">
        <v>2015</v>
      </c>
      <c r="J758" s="7">
        <v>310000000</v>
      </c>
      <c r="K758" t="s">
        <v>905</v>
      </c>
      <c r="L758" s="3">
        <f>Q2_Table[[#This Row],[Year Joined]]-Q2_Table[[#This Row],[Year Founded]]</f>
        <v>4</v>
      </c>
    </row>
    <row r="759" spans="1:12" x14ac:dyDescent="0.2">
      <c r="A759" t="s">
        <v>2152</v>
      </c>
      <c r="B759" s="2">
        <v>1000000000</v>
      </c>
      <c r="C759" s="1">
        <v>44396</v>
      </c>
      <c r="D759" s="3" t="str">
        <f>TEXT(Q2_Table[[#This Row],[Date Joined]],"yyyy")</f>
        <v>2021</v>
      </c>
      <c r="E759" t="s">
        <v>36</v>
      </c>
      <c r="F759" t="s">
        <v>2153</v>
      </c>
      <c r="G759" t="s">
        <v>38</v>
      </c>
      <c r="H759" t="s">
        <v>39</v>
      </c>
      <c r="I759" s="3">
        <v>2015</v>
      </c>
      <c r="J759" s="7">
        <v>284000000</v>
      </c>
      <c r="K759" t="s">
        <v>2154</v>
      </c>
      <c r="L759" s="3">
        <f>Q2_Table[[#This Row],[Year Joined]]-Q2_Table[[#This Row],[Year Founded]]</f>
        <v>6</v>
      </c>
    </row>
    <row r="760" spans="1:12" x14ac:dyDescent="0.2">
      <c r="A760" t="s">
        <v>1723</v>
      </c>
      <c r="B760" s="2">
        <v>1000000000</v>
      </c>
      <c r="C760" s="1">
        <v>43395</v>
      </c>
      <c r="D760" s="3" t="str">
        <f>TEXT(Q2_Table[[#This Row],[Date Joined]],"yyyy")</f>
        <v>2018</v>
      </c>
      <c r="E760" t="s">
        <v>17</v>
      </c>
      <c r="F760" t="s">
        <v>189</v>
      </c>
      <c r="G760" t="s">
        <v>190</v>
      </c>
      <c r="H760" t="s">
        <v>14</v>
      </c>
      <c r="I760" s="3">
        <v>2003</v>
      </c>
      <c r="J760" s="7">
        <v>67000000</v>
      </c>
      <c r="K760" t="s">
        <v>1724</v>
      </c>
      <c r="L760" s="3">
        <f>Q2_Table[[#This Row],[Year Joined]]-Q2_Table[[#This Row],[Year Founded]]</f>
        <v>15</v>
      </c>
    </row>
    <row r="761" spans="1:12" x14ac:dyDescent="0.2">
      <c r="A761" t="s">
        <v>2155</v>
      </c>
      <c r="B761" s="2">
        <v>1000000000</v>
      </c>
      <c r="C761" s="1">
        <v>44300</v>
      </c>
      <c r="D761" s="3" t="str">
        <f>TEXT(Q2_Table[[#This Row],[Date Joined]],"yyyy")</f>
        <v>2021</v>
      </c>
      <c r="E761" t="s">
        <v>11</v>
      </c>
      <c r="F761" t="s">
        <v>198</v>
      </c>
      <c r="G761" t="s">
        <v>19</v>
      </c>
      <c r="H761" t="s">
        <v>20</v>
      </c>
      <c r="I761" s="3">
        <v>2016</v>
      </c>
      <c r="J761" s="7">
        <v>362000000</v>
      </c>
      <c r="K761" t="s">
        <v>2156</v>
      </c>
      <c r="L761" s="3">
        <f>Q2_Table[[#This Row],[Year Joined]]-Q2_Table[[#This Row],[Year Founded]]</f>
        <v>5</v>
      </c>
    </row>
    <row r="762" spans="1:12" x14ac:dyDescent="0.2">
      <c r="A762" t="s">
        <v>1725</v>
      </c>
      <c r="B762" s="2">
        <v>1000000000</v>
      </c>
      <c r="C762" s="1">
        <v>43714</v>
      </c>
      <c r="D762" s="3" t="str">
        <f>TEXT(Q2_Table[[#This Row],[Date Joined]],"yyyy")</f>
        <v>2019</v>
      </c>
      <c r="E762" t="s">
        <v>23</v>
      </c>
      <c r="F762" t="s">
        <v>28</v>
      </c>
      <c r="G762" t="s">
        <v>19</v>
      </c>
      <c r="H762" t="s">
        <v>20</v>
      </c>
      <c r="I762" s="3">
        <v>2016</v>
      </c>
      <c r="J762" s="7">
        <v>475000000</v>
      </c>
      <c r="K762" t="s">
        <v>1726</v>
      </c>
      <c r="L762" s="3">
        <f>Q2_Table[[#This Row],[Year Joined]]-Q2_Table[[#This Row],[Year Founded]]</f>
        <v>3</v>
      </c>
    </row>
    <row r="763" spans="1:12" x14ac:dyDescent="0.2">
      <c r="A763" t="s">
        <v>1824</v>
      </c>
      <c r="B763" s="2">
        <v>1000000000</v>
      </c>
      <c r="C763" s="1">
        <v>44453</v>
      </c>
      <c r="D763" s="3" t="str">
        <f>TEXT(Q2_Table[[#This Row],[Date Joined]],"yyyy")</f>
        <v>2021</v>
      </c>
      <c r="E763" t="s">
        <v>23</v>
      </c>
      <c r="F763" t="s">
        <v>28</v>
      </c>
      <c r="G763" t="s">
        <v>19</v>
      </c>
      <c r="H763" t="s">
        <v>20</v>
      </c>
      <c r="I763" s="3">
        <v>2013</v>
      </c>
      <c r="J763" s="7">
        <v>382000000</v>
      </c>
      <c r="K763" t="s">
        <v>1825</v>
      </c>
      <c r="L763" s="3">
        <f>Q2_Table[[#This Row],[Year Joined]]-Q2_Table[[#This Row],[Year Founded]]</f>
        <v>8</v>
      </c>
    </row>
    <row r="764" spans="1:12" x14ac:dyDescent="0.2">
      <c r="A764" t="s">
        <v>1886</v>
      </c>
      <c r="B764" s="2">
        <v>1000000000</v>
      </c>
      <c r="C764" s="1">
        <v>44363</v>
      </c>
      <c r="D764" s="3" t="str">
        <f>TEXT(Q2_Table[[#This Row],[Date Joined]],"yyyy")</f>
        <v>2021</v>
      </c>
      <c r="E764" t="s">
        <v>27</v>
      </c>
      <c r="F764" t="s">
        <v>236</v>
      </c>
      <c r="G764" t="s">
        <v>19</v>
      </c>
      <c r="H764" t="s">
        <v>20</v>
      </c>
      <c r="I764" s="3">
        <v>2015</v>
      </c>
      <c r="J764" s="7">
        <v>339000000</v>
      </c>
      <c r="K764" t="s">
        <v>1556</v>
      </c>
      <c r="L764" s="3">
        <f>Q2_Table[[#This Row],[Year Joined]]-Q2_Table[[#This Row],[Year Founded]]</f>
        <v>6</v>
      </c>
    </row>
    <row r="765" spans="1:12" x14ac:dyDescent="0.2">
      <c r="A765" t="s">
        <v>1669</v>
      </c>
      <c r="B765" s="2">
        <v>1000000000</v>
      </c>
      <c r="C765" s="1">
        <v>44294</v>
      </c>
      <c r="D765" s="3" t="str">
        <f>TEXT(Q2_Table[[#This Row],[Date Joined]],"yyyy")</f>
        <v>2021</v>
      </c>
      <c r="E765" t="s">
        <v>36</v>
      </c>
      <c r="F765" t="s">
        <v>28</v>
      </c>
      <c r="G765" t="s">
        <v>19</v>
      </c>
      <c r="H765" t="s">
        <v>20</v>
      </c>
      <c r="I765" s="3">
        <v>2011</v>
      </c>
      <c r="J765" s="7">
        <v>384000000</v>
      </c>
      <c r="K765" t="s">
        <v>1670</v>
      </c>
      <c r="L765" s="3">
        <f>Q2_Table[[#This Row],[Year Joined]]-Q2_Table[[#This Row],[Year Founded]]</f>
        <v>10</v>
      </c>
    </row>
    <row r="766" spans="1:12" x14ac:dyDescent="0.2">
      <c r="A766" t="s">
        <v>1633</v>
      </c>
      <c r="B766" s="2">
        <v>1000000000</v>
      </c>
      <c r="C766" s="1">
        <v>44057</v>
      </c>
      <c r="D766" s="3" t="str">
        <f>TEXT(Q2_Table[[#This Row],[Date Joined]],"yyyy")</f>
        <v>2020</v>
      </c>
      <c r="E766" t="s">
        <v>23</v>
      </c>
      <c r="F766" t="s">
        <v>1634</v>
      </c>
      <c r="G766" t="s">
        <v>43</v>
      </c>
      <c r="H766" t="s">
        <v>33</v>
      </c>
      <c r="I766" s="3">
        <v>2012</v>
      </c>
      <c r="J766" s="7">
        <v>262000000</v>
      </c>
      <c r="K766" t="s">
        <v>1243</v>
      </c>
      <c r="L766" s="3">
        <f>Q2_Table[[#This Row],[Year Joined]]-Q2_Table[[#This Row],[Year Founded]]</f>
        <v>8</v>
      </c>
    </row>
    <row r="767" spans="1:12" x14ac:dyDescent="0.2">
      <c r="A767" t="s">
        <v>2157</v>
      </c>
      <c r="B767" s="2">
        <v>1000000000</v>
      </c>
      <c r="C767" s="1">
        <v>44481</v>
      </c>
      <c r="D767" s="3" t="str">
        <f>TEXT(Q2_Table[[#This Row],[Date Joined]],"yyyy")</f>
        <v>2021</v>
      </c>
      <c r="E767" t="s">
        <v>11</v>
      </c>
      <c r="F767" t="s">
        <v>356</v>
      </c>
      <c r="G767" t="s">
        <v>357</v>
      </c>
      <c r="H767" t="s">
        <v>14</v>
      </c>
      <c r="I767" s="3">
        <v>2017</v>
      </c>
      <c r="J767" s="7">
        <v>221000000</v>
      </c>
      <c r="K767" t="s">
        <v>2158</v>
      </c>
      <c r="L767" s="3">
        <f>Q2_Table[[#This Row],[Year Joined]]-Q2_Table[[#This Row],[Year Founded]]</f>
        <v>4</v>
      </c>
    </row>
    <row r="768" spans="1:12" x14ac:dyDescent="0.2">
      <c r="A768" t="s">
        <v>2159</v>
      </c>
      <c r="B768" s="2">
        <v>1000000000</v>
      </c>
      <c r="C768" s="1">
        <v>44552</v>
      </c>
      <c r="D768" s="3" t="str">
        <f>TEXT(Q2_Table[[#This Row],[Date Joined]],"yyyy")</f>
        <v>2021</v>
      </c>
      <c r="E768" t="s">
        <v>701</v>
      </c>
      <c r="F768" t="s">
        <v>12</v>
      </c>
      <c r="G768" t="s">
        <v>13</v>
      </c>
      <c r="H768" t="s">
        <v>14</v>
      </c>
      <c r="I768" s="3">
        <v>2019</v>
      </c>
      <c r="J768" s="7">
        <v>157000000</v>
      </c>
      <c r="K768" t="s">
        <v>2160</v>
      </c>
      <c r="L768" s="3">
        <f>Q2_Table[[#This Row],[Year Joined]]-Q2_Table[[#This Row],[Year Founded]]</f>
        <v>2</v>
      </c>
    </row>
    <row r="769" spans="1:12" x14ac:dyDescent="0.2">
      <c r="A769" t="s">
        <v>1887</v>
      </c>
      <c r="B769" s="2">
        <v>1000000000</v>
      </c>
      <c r="C769" s="1">
        <v>44600</v>
      </c>
      <c r="D769" s="3" t="str">
        <f>TEXT(Q2_Table[[#This Row],[Date Joined]],"yyyy")</f>
        <v>2022</v>
      </c>
      <c r="E769" t="s">
        <v>27</v>
      </c>
      <c r="F769" t="s">
        <v>1888</v>
      </c>
      <c r="G769" t="s">
        <v>19</v>
      </c>
      <c r="H769" t="s">
        <v>20</v>
      </c>
      <c r="I769" s="3">
        <v>2009</v>
      </c>
      <c r="J769" s="7">
        <v>192000000</v>
      </c>
      <c r="K769" t="s">
        <v>1889</v>
      </c>
      <c r="L769" s="3">
        <f>Q2_Table[[#This Row],[Year Joined]]-Q2_Table[[#This Row],[Year Founded]]</f>
        <v>13</v>
      </c>
    </row>
    <row r="770" spans="1:12" x14ac:dyDescent="0.2">
      <c r="A770" t="s">
        <v>2161</v>
      </c>
      <c r="B770" s="2">
        <v>1000000000</v>
      </c>
      <c r="C770" s="1">
        <v>44614</v>
      </c>
      <c r="D770" s="3" t="str">
        <f>TEXT(Q2_Table[[#This Row],[Date Joined]],"yyyy")</f>
        <v>2022</v>
      </c>
      <c r="E770" t="s">
        <v>36</v>
      </c>
      <c r="F770" t="s">
        <v>69</v>
      </c>
      <c r="G770" t="s">
        <v>70</v>
      </c>
      <c r="H770" t="s">
        <v>14</v>
      </c>
      <c r="I770" s="3">
        <v>2017</v>
      </c>
      <c r="J770" s="7">
        <v>137000000</v>
      </c>
      <c r="K770" t="s">
        <v>2162</v>
      </c>
      <c r="L770" s="3">
        <f>Q2_Table[[#This Row],[Year Joined]]-Q2_Table[[#This Row],[Year Founded]]</f>
        <v>5</v>
      </c>
    </row>
    <row r="771" spans="1:12" x14ac:dyDescent="0.2">
      <c r="A771" t="s">
        <v>2163</v>
      </c>
      <c r="B771" s="2">
        <v>1000000000</v>
      </c>
      <c r="C771" s="1">
        <v>44463</v>
      </c>
      <c r="D771" s="3" t="str">
        <f>TEXT(Q2_Table[[#This Row],[Date Joined]],"yyyy")</f>
        <v>2021</v>
      </c>
      <c r="E771" t="s">
        <v>49</v>
      </c>
      <c r="F771" t="s">
        <v>77</v>
      </c>
      <c r="G771" t="s">
        <v>13</v>
      </c>
      <c r="H771" t="s">
        <v>14</v>
      </c>
      <c r="I771" s="3">
        <v>2020</v>
      </c>
      <c r="J771" s="7">
        <v>100000000</v>
      </c>
      <c r="K771" t="s">
        <v>2164</v>
      </c>
      <c r="L771" s="3">
        <f>Q2_Table[[#This Row],[Year Joined]]-Q2_Table[[#This Row],[Year Founded]]</f>
        <v>1</v>
      </c>
    </row>
    <row r="772" spans="1:12" x14ac:dyDescent="0.2">
      <c r="A772" t="s">
        <v>1826</v>
      </c>
      <c r="B772" s="2">
        <v>1000000000</v>
      </c>
      <c r="C772" s="1">
        <v>44614</v>
      </c>
      <c r="D772" s="3" t="str">
        <f>TEXT(Q2_Table[[#This Row],[Date Joined]],"yyyy")</f>
        <v>2022</v>
      </c>
      <c r="E772" t="s">
        <v>36</v>
      </c>
      <c r="F772" t="s">
        <v>28</v>
      </c>
      <c r="G772" t="s">
        <v>19</v>
      </c>
      <c r="H772" t="s">
        <v>20</v>
      </c>
      <c r="I772" s="3">
        <v>2013</v>
      </c>
      <c r="J772" s="7">
        <v>365000000</v>
      </c>
      <c r="K772" t="s">
        <v>1827</v>
      </c>
      <c r="L772" s="3">
        <f>Q2_Table[[#This Row],[Year Joined]]-Q2_Table[[#This Row],[Year Founded]]</f>
        <v>9</v>
      </c>
    </row>
    <row r="773" spans="1:12" x14ac:dyDescent="0.2">
      <c r="A773" t="s">
        <v>1577</v>
      </c>
      <c r="B773" s="2">
        <v>1000000000</v>
      </c>
      <c r="C773" s="1">
        <v>43252</v>
      </c>
      <c r="D773" s="3" t="str">
        <f>TEXT(Q2_Table[[#This Row],[Date Joined]],"yyyy")</f>
        <v>2018</v>
      </c>
      <c r="E773" t="s">
        <v>133</v>
      </c>
      <c r="F773" t="s">
        <v>77</v>
      </c>
      <c r="G773" t="s">
        <v>13</v>
      </c>
      <c r="H773" t="s">
        <v>14</v>
      </c>
      <c r="I773" s="3">
        <v>2016</v>
      </c>
      <c r="J773" s="7">
        <v>2000000000</v>
      </c>
      <c r="K773" t="s">
        <v>1578</v>
      </c>
      <c r="L773" s="3">
        <f>Q2_Table[[#This Row],[Year Joined]]-Q2_Table[[#This Row],[Year Founded]]</f>
        <v>2</v>
      </c>
    </row>
    <row r="774" spans="1:12" x14ac:dyDescent="0.2">
      <c r="A774" t="s">
        <v>2165</v>
      </c>
      <c r="B774" s="2">
        <v>1000000000</v>
      </c>
      <c r="C774" s="1">
        <v>44516</v>
      </c>
      <c r="D774" s="3" t="str">
        <f>TEXT(Q2_Table[[#This Row],[Date Joined]],"yyyy")</f>
        <v>2021</v>
      </c>
      <c r="E774" t="s">
        <v>23</v>
      </c>
      <c r="F774" t="s">
        <v>246</v>
      </c>
      <c r="G774" t="s">
        <v>19</v>
      </c>
      <c r="H774" t="s">
        <v>20</v>
      </c>
      <c r="I774" s="3">
        <v>2017</v>
      </c>
      <c r="J774" s="7">
        <v>800000000</v>
      </c>
      <c r="K774" t="s">
        <v>2166</v>
      </c>
      <c r="L774" s="3">
        <f>Q2_Table[[#This Row],[Year Joined]]-Q2_Table[[#This Row],[Year Founded]]</f>
        <v>4</v>
      </c>
    </row>
    <row r="775" spans="1:12" x14ac:dyDescent="0.2">
      <c r="A775" t="s">
        <v>2167</v>
      </c>
      <c r="B775" s="2">
        <v>1000000000</v>
      </c>
      <c r="C775" s="1">
        <v>43241</v>
      </c>
      <c r="D775" s="3" t="str">
        <f>TEXT(Q2_Table[[#This Row],[Date Joined]],"yyyy")</f>
        <v>2018</v>
      </c>
      <c r="E775" t="s">
        <v>213</v>
      </c>
      <c r="F775" t="s">
        <v>2168</v>
      </c>
      <c r="G775" t="s">
        <v>334</v>
      </c>
      <c r="H775" t="s">
        <v>33</v>
      </c>
      <c r="I775" s="3">
        <v>2016</v>
      </c>
      <c r="J775" s="7">
        <v>330000000</v>
      </c>
      <c r="K775" t="s">
        <v>2169</v>
      </c>
      <c r="L775" s="3">
        <f>Q2_Table[[#This Row],[Year Joined]]-Q2_Table[[#This Row],[Year Founded]]</f>
        <v>2</v>
      </c>
    </row>
    <row r="776" spans="1:12" x14ac:dyDescent="0.2">
      <c r="A776" t="s">
        <v>1780</v>
      </c>
      <c r="B776" s="2">
        <v>1000000000</v>
      </c>
      <c r="C776" s="1">
        <v>44474</v>
      </c>
      <c r="D776" s="3" t="str">
        <f>TEXT(Q2_Table[[#This Row],[Date Joined]],"yyyy")</f>
        <v>2021</v>
      </c>
      <c r="E776" t="s">
        <v>36</v>
      </c>
      <c r="F776" t="s">
        <v>28</v>
      </c>
      <c r="G776" t="s">
        <v>19</v>
      </c>
      <c r="H776" t="s">
        <v>20</v>
      </c>
      <c r="I776" s="3">
        <v>2014</v>
      </c>
      <c r="J776" s="7">
        <v>325000000</v>
      </c>
      <c r="K776" t="s">
        <v>1781</v>
      </c>
      <c r="L776" s="3">
        <f>Q2_Table[[#This Row],[Year Joined]]-Q2_Table[[#This Row],[Year Founded]]</f>
        <v>7</v>
      </c>
    </row>
    <row r="777" spans="1:12" x14ac:dyDescent="0.2">
      <c r="A777" t="s">
        <v>1491</v>
      </c>
      <c r="B777" s="2">
        <v>1000000000</v>
      </c>
      <c r="C777" s="1">
        <v>43391</v>
      </c>
      <c r="D777" s="3" t="str">
        <f>TEXT(Q2_Table[[#This Row],[Date Joined]],"yyyy")</f>
        <v>2018</v>
      </c>
      <c r="E777" t="s">
        <v>23</v>
      </c>
      <c r="F777" t="s">
        <v>672</v>
      </c>
      <c r="G777" t="s">
        <v>13</v>
      </c>
      <c r="H777" t="s">
        <v>14</v>
      </c>
      <c r="I777" s="3">
        <v>2009</v>
      </c>
      <c r="J777" s="7">
        <v>139000000</v>
      </c>
      <c r="K777" t="s">
        <v>1492</v>
      </c>
      <c r="L777" s="3">
        <f>Q2_Table[[#This Row],[Year Joined]]-Q2_Table[[#This Row],[Year Founded]]</f>
        <v>9</v>
      </c>
    </row>
    <row r="778" spans="1:12" x14ac:dyDescent="0.2">
      <c r="A778" t="s">
        <v>2170</v>
      </c>
      <c r="B778" s="2">
        <v>1000000000</v>
      </c>
      <c r="C778" s="1">
        <v>43907</v>
      </c>
      <c r="D778" s="3" t="str">
        <f>TEXT(Q2_Table[[#This Row],[Date Joined]],"yyyy")</f>
        <v>2020</v>
      </c>
      <c r="E778" t="s">
        <v>23</v>
      </c>
      <c r="F778" t="s">
        <v>309</v>
      </c>
      <c r="G778" t="s">
        <v>310</v>
      </c>
      <c r="H778" t="s">
        <v>33</v>
      </c>
      <c r="I778" s="3">
        <v>2011</v>
      </c>
      <c r="J778" s="7">
        <v>127000000</v>
      </c>
      <c r="K778" t="s">
        <v>2171</v>
      </c>
      <c r="L778" s="3">
        <f>Q2_Table[[#This Row],[Year Joined]]-Q2_Table[[#This Row],[Year Founded]]</f>
        <v>9</v>
      </c>
    </row>
    <row r="779" spans="1:12" x14ac:dyDescent="0.2">
      <c r="A779" t="s">
        <v>2172</v>
      </c>
      <c r="B779" s="2">
        <v>1000000000</v>
      </c>
      <c r="C779" s="1">
        <v>43244</v>
      </c>
      <c r="D779" s="3" t="str">
        <f>TEXT(Q2_Table[[#This Row],[Date Joined]],"yyyy")</f>
        <v>2018</v>
      </c>
      <c r="E779" t="s">
        <v>68</v>
      </c>
      <c r="F779" t="s">
        <v>12</v>
      </c>
      <c r="G779" t="s">
        <v>13</v>
      </c>
      <c r="H779" t="s">
        <v>14</v>
      </c>
      <c r="I779" s="3">
        <v>2010</v>
      </c>
      <c r="J779" s="7">
        <v>302000000</v>
      </c>
      <c r="K779" t="s">
        <v>2173</v>
      </c>
      <c r="L779" s="3">
        <f>Q2_Table[[#This Row],[Year Joined]]-Q2_Table[[#This Row],[Year Founded]]</f>
        <v>8</v>
      </c>
    </row>
    <row r="780" spans="1:12" x14ac:dyDescent="0.2">
      <c r="A780" t="s">
        <v>1493</v>
      </c>
      <c r="B780" s="2">
        <v>1000000000</v>
      </c>
      <c r="C780" s="1">
        <v>44340</v>
      </c>
      <c r="D780" s="3" t="str">
        <f>TEXT(Q2_Table[[#This Row],[Date Joined]],"yyyy")</f>
        <v>2021</v>
      </c>
      <c r="E780" t="s">
        <v>27</v>
      </c>
      <c r="F780" t="s">
        <v>12</v>
      </c>
      <c r="G780" t="s">
        <v>13</v>
      </c>
      <c r="H780" t="s">
        <v>14</v>
      </c>
      <c r="I780" s="3">
        <v>2015</v>
      </c>
      <c r="J780" s="7">
        <v>227000000</v>
      </c>
      <c r="K780" t="s">
        <v>1494</v>
      </c>
      <c r="L780" s="3">
        <f>Q2_Table[[#This Row],[Year Joined]]-Q2_Table[[#This Row],[Year Founded]]</f>
        <v>6</v>
      </c>
    </row>
    <row r="781" spans="1:12" x14ac:dyDescent="0.2">
      <c r="A781" t="s">
        <v>1495</v>
      </c>
      <c r="B781" s="2">
        <v>1000000000</v>
      </c>
      <c r="C781" s="1">
        <v>42306</v>
      </c>
      <c r="D781" s="3" t="str">
        <f>TEXT(Q2_Table[[#This Row],[Date Joined]],"yyyy")</f>
        <v>2015</v>
      </c>
      <c r="E781" t="s">
        <v>68</v>
      </c>
      <c r="F781" t="s">
        <v>77</v>
      </c>
      <c r="G781" t="s">
        <v>13</v>
      </c>
      <c r="H781" t="s">
        <v>14</v>
      </c>
      <c r="I781" s="3">
        <v>2001</v>
      </c>
      <c r="J781" s="7">
        <v>223000000</v>
      </c>
      <c r="K781" t="s">
        <v>1496</v>
      </c>
      <c r="L781" s="3">
        <f>Q2_Table[[#This Row],[Year Joined]]-Q2_Table[[#This Row],[Year Founded]]</f>
        <v>14</v>
      </c>
    </row>
    <row r="782" spans="1:12" x14ac:dyDescent="0.2">
      <c r="A782" t="s">
        <v>2174</v>
      </c>
      <c r="B782" s="2">
        <v>1000000000</v>
      </c>
      <c r="C782" s="1">
        <v>44412</v>
      </c>
      <c r="D782" s="3" t="str">
        <f>TEXT(Q2_Table[[#This Row],[Date Joined]],"yyyy")</f>
        <v>2021</v>
      </c>
      <c r="E782" t="s">
        <v>27</v>
      </c>
      <c r="F782" t="s">
        <v>28</v>
      </c>
      <c r="G782" t="s">
        <v>19</v>
      </c>
      <c r="H782" t="s">
        <v>20</v>
      </c>
      <c r="I782" s="3">
        <v>2015</v>
      </c>
      <c r="J782" s="7">
        <v>337000000</v>
      </c>
      <c r="K782" t="s">
        <v>2175</v>
      </c>
      <c r="L782" s="3">
        <f>Q2_Table[[#This Row],[Year Joined]]-Q2_Table[[#This Row],[Year Founded]]</f>
        <v>6</v>
      </c>
    </row>
    <row r="783" spans="1:12" x14ac:dyDescent="0.2">
      <c r="A783" t="s">
        <v>1497</v>
      </c>
      <c r="B783" s="2">
        <v>1000000000</v>
      </c>
      <c r="C783" s="1">
        <v>44297</v>
      </c>
      <c r="D783" s="3" t="str">
        <f>TEXT(Q2_Table[[#This Row],[Date Joined]],"yyyy")</f>
        <v>2021</v>
      </c>
      <c r="E783" t="s">
        <v>27</v>
      </c>
      <c r="F783" t="s">
        <v>298</v>
      </c>
      <c r="G783" t="s">
        <v>13</v>
      </c>
      <c r="H783" t="s">
        <v>14</v>
      </c>
      <c r="I783" s="3">
        <v>2016</v>
      </c>
      <c r="J783" s="7">
        <v>249000000</v>
      </c>
      <c r="K783" t="s">
        <v>1498</v>
      </c>
      <c r="L783" s="3">
        <f>Q2_Table[[#This Row],[Year Joined]]-Q2_Table[[#This Row],[Year Founded]]</f>
        <v>5</v>
      </c>
    </row>
    <row r="784" spans="1:12" x14ac:dyDescent="0.2">
      <c r="A784" t="s">
        <v>2176</v>
      </c>
      <c r="B784" s="2">
        <v>1000000000</v>
      </c>
      <c r="C784" s="1">
        <v>43683</v>
      </c>
      <c r="D784" s="3" t="str">
        <f>TEXT(Q2_Table[[#This Row],[Date Joined]],"yyyy")</f>
        <v>2019</v>
      </c>
      <c r="E784" t="s">
        <v>27</v>
      </c>
      <c r="F784" t="s">
        <v>551</v>
      </c>
      <c r="G784" t="s">
        <v>19</v>
      </c>
      <c r="H784" t="s">
        <v>20</v>
      </c>
      <c r="I784" s="3">
        <v>2011</v>
      </c>
      <c r="J784" s="7">
        <v>93000000</v>
      </c>
      <c r="K784" t="s">
        <v>2177</v>
      </c>
      <c r="L784" s="3">
        <f>Q2_Table[[#This Row],[Year Joined]]-Q2_Table[[#This Row],[Year Founded]]</f>
        <v>8</v>
      </c>
    </row>
    <row r="785" spans="1:12" x14ac:dyDescent="0.2">
      <c r="A785" t="s">
        <v>2178</v>
      </c>
      <c r="B785" s="2">
        <v>1000000000</v>
      </c>
      <c r="C785" s="1">
        <v>42472</v>
      </c>
      <c r="D785" s="3" t="str">
        <f>TEXT(Q2_Table[[#This Row],[Date Joined]],"yyyy")</f>
        <v>2016</v>
      </c>
      <c r="E785" t="s">
        <v>11</v>
      </c>
      <c r="F785" t="s">
        <v>24</v>
      </c>
      <c r="G785" t="s">
        <v>13</v>
      </c>
      <c r="H785" t="s">
        <v>14</v>
      </c>
      <c r="I785" s="3">
        <v>2015</v>
      </c>
      <c r="J785" s="7">
        <v>200000000</v>
      </c>
      <c r="K785" t="s">
        <v>2179</v>
      </c>
      <c r="L785" s="3">
        <f>Q2_Table[[#This Row],[Year Joined]]-Q2_Table[[#This Row],[Year Founded]]</f>
        <v>1</v>
      </c>
    </row>
    <row r="786" spans="1:12" x14ac:dyDescent="0.2">
      <c r="A786" t="s">
        <v>2180</v>
      </c>
      <c r="B786" s="2">
        <v>1000000000</v>
      </c>
      <c r="C786" s="1">
        <v>43417</v>
      </c>
      <c r="D786" s="3" t="str">
        <f>TEXT(Q2_Table[[#This Row],[Date Joined]],"yyyy")</f>
        <v>2018</v>
      </c>
      <c r="E786" t="s">
        <v>46</v>
      </c>
      <c r="F786" t="s">
        <v>2181</v>
      </c>
      <c r="G786" t="s">
        <v>421</v>
      </c>
      <c r="H786" t="s">
        <v>413</v>
      </c>
      <c r="I786" s="3">
        <v>2011</v>
      </c>
      <c r="J786" s="7">
        <v>592000000</v>
      </c>
      <c r="K786" t="s">
        <v>2182</v>
      </c>
      <c r="L786" s="3">
        <f>Q2_Table[[#This Row],[Year Joined]]-Q2_Table[[#This Row],[Year Founded]]</f>
        <v>7</v>
      </c>
    </row>
    <row r="787" spans="1:12" x14ac:dyDescent="0.2">
      <c r="A787" t="s">
        <v>1828</v>
      </c>
      <c r="B787" s="2">
        <v>1000000000</v>
      </c>
      <c r="C787" s="1">
        <v>44328</v>
      </c>
      <c r="D787" s="3" t="str">
        <f>TEXT(Q2_Table[[#This Row],[Date Joined]],"yyyy")</f>
        <v>2021</v>
      </c>
      <c r="E787" t="s">
        <v>17</v>
      </c>
      <c r="F787" t="s">
        <v>840</v>
      </c>
      <c r="G787" t="s">
        <v>19</v>
      </c>
      <c r="H787" t="s">
        <v>20</v>
      </c>
      <c r="I787" s="3">
        <v>2016</v>
      </c>
      <c r="J787" s="7">
        <v>337000000</v>
      </c>
      <c r="K787" t="s">
        <v>1829</v>
      </c>
      <c r="L787" s="3">
        <f>Q2_Table[[#This Row],[Year Joined]]-Q2_Table[[#This Row],[Year Founded]]</f>
        <v>5</v>
      </c>
    </row>
    <row r="788" spans="1:12" x14ac:dyDescent="0.2">
      <c r="A788" t="s">
        <v>1782</v>
      </c>
      <c r="B788" s="2">
        <v>1000000000</v>
      </c>
      <c r="C788" s="1">
        <v>44537</v>
      </c>
      <c r="D788" s="3" t="str">
        <f>TEXT(Q2_Table[[#This Row],[Date Joined]],"yyyy")</f>
        <v>2021</v>
      </c>
      <c r="E788" t="s">
        <v>201</v>
      </c>
      <c r="F788" t="s">
        <v>28</v>
      </c>
      <c r="G788" t="s">
        <v>19</v>
      </c>
      <c r="H788" t="s">
        <v>20</v>
      </c>
      <c r="I788" s="3">
        <v>2015</v>
      </c>
      <c r="J788" s="7">
        <v>257000000</v>
      </c>
      <c r="K788" t="s">
        <v>1783</v>
      </c>
      <c r="L788" s="3">
        <f>Q2_Table[[#This Row],[Year Joined]]-Q2_Table[[#This Row],[Year Founded]]</f>
        <v>6</v>
      </c>
    </row>
    <row r="789" spans="1:12" x14ac:dyDescent="0.2">
      <c r="A789" t="s">
        <v>2183</v>
      </c>
      <c r="B789" s="2">
        <v>1000000000</v>
      </c>
      <c r="C789" s="1">
        <v>44546</v>
      </c>
      <c r="D789" s="3" t="str">
        <f>TEXT(Q2_Table[[#This Row],[Date Joined]],"yyyy")</f>
        <v>2021</v>
      </c>
      <c r="E789" t="s">
        <v>17</v>
      </c>
      <c r="F789" t="s">
        <v>208</v>
      </c>
      <c r="G789" t="s">
        <v>149</v>
      </c>
      <c r="H789" t="s">
        <v>33</v>
      </c>
      <c r="I789" s="3">
        <v>2013</v>
      </c>
      <c r="J789" s="7">
        <v>600000000</v>
      </c>
      <c r="K789" t="s">
        <v>2184</v>
      </c>
      <c r="L789" s="3">
        <f>Q2_Table[[#This Row],[Year Joined]]-Q2_Table[[#This Row],[Year Founded]]</f>
        <v>8</v>
      </c>
    </row>
    <row r="790" spans="1:12" x14ac:dyDescent="0.2">
      <c r="A790" t="s">
        <v>2185</v>
      </c>
      <c r="B790" s="2">
        <v>1000000000</v>
      </c>
      <c r="C790" s="1">
        <v>44042</v>
      </c>
      <c r="D790" s="3" t="str">
        <f>TEXT(Q2_Table[[#This Row],[Date Joined]],"yyyy")</f>
        <v>2020</v>
      </c>
      <c r="E790" t="s">
        <v>213</v>
      </c>
      <c r="F790" t="s">
        <v>2186</v>
      </c>
      <c r="G790" t="s">
        <v>2187</v>
      </c>
      <c r="H790" t="s">
        <v>33</v>
      </c>
      <c r="I790" s="3">
        <v>2006</v>
      </c>
      <c r="J790" s="7">
        <v>200000000</v>
      </c>
      <c r="K790" t="s">
        <v>2188</v>
      </c>
      <c r="L790" s="3">
        <f>Q2_Table[[#This Row],[Year Joined]]-Q2_Table[[#This Row],[Year Founded]]</f>
        <v>14</v>
      </c>
    </row>
    <row r="791" spans="1:12" x14ac:dyDescent="0.2">
      <c r="A791" t="s">
        <v>2189</v>
      </c>
      <c r="B791" s="2">
        <v>1000000000</v>
      </c>
      <c r="C791" s="1">
        <v>44306</v>
      </c>
      <c r="D791" s="3" t="str">
        <f>TEXT(Q2_Table[[#This Row],[Date Joined]],"yyyy")</f>
        <v>2021</v>
      </c>
      <c r="E791" t="s">
        <v>27</v>
      </c>
      <c r="F791" t="s">
        <v>101</v>
      </c>
      <c r="G791" t="s">
        <v>19</v>
      </c>
      <c r="H791" t="s">
        <v>20</v>
      </c>
      <c r="I791" s="3">
        <v>2018</v>
      </c>
      <c r="J791" s="7">
        <v>17000000</v>
      </c>
      <c r="K791" t="s">
        <v>2190</v>
      </c>
      <c r="L791" s="3">
        <f>Q2_Table[[#This Row],[Year Joined]]-Q2_Table[[#This Row],[Year Founded]]</f>
        <v>3</v>
      </c>
    </row>
    <row r="792" spans="1:12" x14ac:dyDescent="0.2">
      <c r="A792" t="s">
        <v>1800</v>
      </c>
      <c r="B792" s="2">
        <v>1000000000</v>
      </c>
      <c r="C792" s="1">
        <v>44620</v>
      </c>
      <c r="D792" s="3" t="str">
        <f>TEXT(Q2_Table[[#This Row],[Date Joined]],"yyyy")</f>
        <v>2022</v>
      </c>
      <c r="E792" t="s">
        <v>36</v>
      </c>
      <c r="F792" t="s">
        <v>117</v>
      </c>
      <c r="G792" t="s">
        <v>118</v>
      </c>
      <c r="H792" t="s">
        <v>33</v>
      </c>
      <c r="I792" s="3">
        <v>2012</v>
      </c>
      <c r="J792" s="7">
        <v>167000000</v>
      </c>
      <c r="K792" t="s">
        <v>1801</v>
      </c>
      <c r="L792" s="3">
        <f>Q2_Table[[#This Row],[Year Joined]]-Q2_Table[[#This Row],[Year Founded]]</f>
        <v>10</v>
      </c>
    </row>
    <row r="793" spans="1:12" x14ac:dyDescent="0.2">
      <c r="A793" t="s">
        <v>1746</v>
      </c>
      <c r="B793" s="2">
        <v>1000000000</v>
      </c>
      <c r="C793" s="1">
        <v>43896</v>
      </c>
      <c r="D793" s="3" t="str">
        <f>TEXT(Q2_Table[[#This Row],[Date Joined]],"yyyy")</f>
        <v>2020</v>
      </c>
      <c r="E793" t="s">
        <v>97</v>
      </c>
      <c r="F793" t="s">
        <v>1747</v>
      </c>
      <c r="G793" t="s">
        <v>357</v>
      </c>
      <c r="H793" t="s">
        <v>14</v>
      </c>
      <c r="I793" s="3">
        <v>1999</v>
      </c>
      <c r="J793" s="7">
        <v>633000000</v>
      </c>
      <c r="K793" t="s">
        <v>1748</v>
      </c>
      <c r="L793" s="3">
        <f>Q2_Table[[#This Row],[Year Joined]]-Q2_Table[[#This Row],[Year Founded]]</f>
        <v>21</v>
      </c>
    </row>
    <row r="794" spans="1:12" x14ac:dyDescent="0.2">
      <c r="A794" t="s">
        <v>1985</v>
      </c>
      <c r="B794" s="2">
        <v>1000000000</v>
      </c>
      <c r="C794" s="1">
        <v>43759</v>
      </c>
      <c r="D794" s="3" t="str">
        <f>TEXT(Q2_Table[[#This Row],[Date Joined]],"yyyy")</f>
        <v>2019</v>
      </c>
      <c r="E794" t="s">
        <v>52</v>
      </c>
      <c r="F794" t="s">
        <v>28</v>
      </c>
      <c r="G794" t="s">
        <v>19</v>
      </c>
      <c r="H794" t="s">
        <v>20</v>
      </c>
      <c r="I794" s="3">
        <v>2015</v>
      </c>
      <c r="J794" s="7">
        <v>132000000</v>
      </c>
      <c r="K794" t="s">
        <v>1986</v>
      </c>
      <c r="L794" s="3">
        <f>Q2_Table[[#This Row],[Year Joined]]-Q2_Table[[#This Row],[Year Founded]]</f>
        <v>4</v>
      </c>
    </row>
    <row r="795" spans="1:12" x14ac:dyDescent="0.2">
      <c r="A795" t="s">
        <v>2191</v>
      </c>
      <c r="B795" s="2">
        <v>1000000000</v>
      </c>
      <c r="C795" s="1">
        <v>43546</v>
      </c>
      <c r="D795" s="3" t="str">
        <f>TEXT(Q2_Table[[#This Row],[Date Joined]],"yyyy")</f>
        <v>2019</v>
      </c>
      <c r="E795" t="s">
        <v>11</v>
      </c>
      <c r="F795" t="s">
        <v>24</v>
      </c>
      <c r="G795" t="s">
        <v>13</v>
      </c>
      <c r="H795" t="s">
        <v>14</v>
      </c>
      <c r="I795" s="3">
        <v>2014</v>
      </c>
      <c r="J795" s="7">
        <v>173000000</v>
      </c>
      <c r="K795" t="s">
        <v>2192</v>
      </c>
      <c r="L795" s="3">
        <f>Q2_Table[[#This Row],[Year Joined]]-Q2_Table[[#This Row],[Year Founded]]</f>
        <v>5</v>
      </c>
    </row>
    <row r="796" spans="1:12" x14ac:dyDescent="0.2">
      <c r="A796" t="s">
        <v>1770</v>
      </c>
      <c r="B796" s="2">
        <v>1000000000</v>
      </c>
      <c r="C796" s="1">
        <v>43186</v>
      </c>
      <c r="D796" s="3" t="str">
        <f>TEXT(Q2_Table[[#This Row],[Date Joined]],"yyyy")</f>
        <v>2018</v>
      </c>
      <c r="E796" t="s">
        <v>36</v>
      </c>
      <c r="F796" t="s">
        <v>28</v>
      </c>
      <c r="G796" t="s">
        <v>19</v>
      </c>
      <c r="H796" t="s">
        <v>20</v>
      </c>
      <c r="I796" s="3">
        <v>2011</v>
      </c>
      <c r="J796" s="7">
        <v>241000000</v>
      </c>
      <c r="K796" t="s">
        <v>1771</v>
      </c>
      <c r="L796" s="3">
        <f>Q2_Table[[#This Row],[Year Joined]]-Q2_Table[[#This Row],[Year Founded]]</f>
        <v>7</v>
      </c>
    </row>
    <row r="797" spans="1:12" x14ac:dyDescent="0.2">
      <c r="A797" t="s">
        <v>2193</v>
      </c>
      <c r="B797" s="2">
        <v>1000000000</v>
      </c>
      <c r="C797" s="1">
        <v>44399</v>
      </c>
      <c r="D797" s="3" t="str">
        <f>TEXT(Q2_Table[[#This Row],[Date Joined]],"yyyy")</f>
        <v>2021</v>
      </c>
      <c r="E797" t="s">
        <v>27</v>
      </c>
      <c r="F797" t="s">
        <v>2194</v>
      </c>
      <c r="G797" t="s">
        <v>19</v>
      </c>
      <c r="H797" t="s">
        <v>20</v>
      </c>
      <c r="I797" s="3">
        <v>2005</v>
      </c>
      <c r="J797" s="7">
        <v>135000000</v>
      </c>
      <c r="K797" t="s">
        <v>2195</v>
      </c>
      <c r="L797" s="3">
        <f>Q2_Table[[#This Row],[Year Joined]]-Q2_Table[[#This Row],[Year Founded]]</f>
        <v>16</v>
      </c>
    </row>
    <row r="798" spans="1:12" x14ac:dyDescent="0.2">
      <c r="A798" t="s">
        <v>2196</v>
      </c>
      <c r="B798" s="2">
        <v>1000000000</v>
      </c>
      <c r="C798" s="1">
        <v>44531</v>
      </c>
      <c r="D798" s="3" t="str">
        <f>TEXT(Q2_Table[[#This Row],[Date Joined]],"yyyy")</f>
        <v>2021</v>
      </c>
      <c r="E798" t="s">
        <v>52</v>
      </c>
      <c r="F798" t="s">
        <v>820</v>
      </c>
      <c r="G798" t="s">
        <v>19</v>
      </c>
      <c r="H798" t="s">
        <v>20</v>
      </c>
      <c r="I798" s="3">
        <v>2010</v>
      </c>
      <c r="J798" s="7" t="s">
        <v>570</v>
      </c>
      <c r="K798" t="s">
        <v>2197</v>
      </c>
      <c r="L798" s="3">
        <f>Q2_Table[[#This Row],[Year Joined]]-Q2_Table[[#This Row],[Year Founded]]</f>
        <v>11</v>
      </c>
    </row>
    <row r="799" spans="1:12" x14ac:dyDescent="0.2">
      <c r="A799" t="s">
        <v>1876</v>
      </c>
      <c r="B799" s="2">
        <v>1000000000</v>
      </c>
      <c r="C799" s="1">
        <v>44362</v>
      </c>
      <c r="D799" s="3" t="str">
        <f>TEXT(Q2_Table[[#This Row],[Date Joined]],"yyyy")</f>
        <v>2021</v>
      </c>
      <c r="E799" t="s">
        <v>36</v>
      </c>
      <c r="F799" t="s">
        <v>28</v>
      </c>
      <c r="G799" t="s">
        <v>19</v>
      </c>
      <c r="H799" t="s">
        <v>20</v>
      </c>
      <c r="I799" s="3">
        <v>2017</v>
      </c>
      <c r="J799" s="7">
        <v>197000000</v>
      </c>
      <c r="K799" t="s">
        <v>1877</v>
      </c>
      <c r="L799" s="3">
        <f>Q2_Table[[#This Row],[Year Joined]]-Q2_Table[[#This Row],[Year Founded]]</f>
        <v>4</v>
      </c>
    </row>
    <row r="800" spans="1:12" x14ac:dyDescent="0.2">
      <c r="A800" t="s">
        <v>1749</v>
      </c>
      <c r="B800" s="2">
        <v>1000000000</v>
      </c>
      <c r="C800" s="1">
        <v>44643</v>
      </c>
      <c r="D800" s="3" t="str">
        <f>TEXT(Q2_Table[[#This Row],[Date Joined]],"yyyy")</f>
        <v>2022</v>
      </c>
      <c r="E800" t="s">
        <v>36</v>
      </c>
      <c r="F800" t="s">
        <v>749</v>
      </c>
      <c r="G800" t="s">
        <v>19</v>
      </c>
      <c r="H800" t="s">
        <v>20</v>
      </c>
      <c r="I800" s="3">
        <v>2020</v>
      </c>
      <c r="J800" s="7">
        <v>215000000</v>
      </c>
      <c r="K800" t="s">
        <v>1750</v>
      </c>
      <c r="L800" s="3">
        <f>Q2_Table[[#This Row],[Year Joined]]-Q2_Table[[#This Row],[Year Founded]]</f>
        <v>2</v>
      </c>
    </row>
    <row r="801" spans="1:12" x14ac:dyDescent="0.2">
      <c r="A801" t="s">
        <v>1751</v>
      </c>
      <c r="B801" s="2">
        <v>1000000000</v>
      </c>
      <c r="C801" s="1">
        <v>44572</v>
      </c>
      <c r="D801" s="3" t="str">
        <f>TEXT(Q2_Table[[#This Row],[Date Joined]],"yyyy")</f>
        <v>2022</v>
      </c>
      <c r="E801" t="s">
        <v>27</v>
      </c>
      <c r="F801" t="s">
        <v>1752</v>
      </c>
      <c r="G801" t="s">
        <v>19</v>
      </c>
      <c r="H801" t="s">
        <v>20</v>
      </c>
      <c r="I801" s="3">
        <v>2018</v>
      </c>
      <c r="J801" s="7">
        <v>128000000</v>
      </c>
      <c r="K801" t="s">
        <v>1753</v>
      </c>
      <c r="L801" s="3">
        <f>Q2_Table[[#This Row],[Year Joined]]-Q2_Table[[#This Row],[Year Founded]]</f>
        <v>4</v>
      </c>
    </row>
    <row r="802" spans="1:12" x14ac:dyDescent="0.2">
      <c r="A802" t="s">
        <v>1499</v>
      </c>
      <c r="B802" s="2">
        <v>1000000000</v>
      </c>
      <c r="C802" s="1">
        <v>42326</v>
      </c>
      <c r="D802" s="3" t="str">
        <f>TEXT(Q2_Table[[#This Row],[Date Joined]],"yyyy")</f>
        <v>2015</v>
      </c>
      <c r="E802" t="s">
        <v>68</v>
      </c>
      <c r="F802" t="s">
        <v>77</v>
      </c>
      <c r="G802" t="s">
        <v>13</v>
      </c>
      <c r="H802" t="s">
        <v>14</v>
      </c>
      <c r="I802" s="3">
        <v>1998</v>
      </c>
      <c r="J802" s="7">
        <v>315000000</v>
      </c>
      <c r="K802" t="s">
        <v>1500</v>
      </c>
      <c r="L802" s="3">
        <f>Q2_Table[[#This Row],[Year Joined]]-Q2_Table[[#This Row],[Year Founded]]</f>
        <v>17</v>
      </c>
    </row>
    <row r="803" spans="1:12" x14ac:dyDescent="0.2">
      <c r="A803" t="s">
        <v>1933</v>
      </c>
      <c r="B803" s="2">
        <v>1000000000</v>
      </c>
      <c r="C803" s="1">
        <v>43606</v>
      </c>
      <c r="D803" s="3" t="str">
        <f>TEXT(Q2_Table[[#This Row],[Date Joined]],"yyyy")</f>
        <v>2019</v>
      </c>
      <c r="E803" t="s">
        <v>27</v>
      </c>
      <c r="F803" t="s">
        <v>257</v>
      </c>
      <c r="G803" t="s">
        <v>19</v>
      </c>
      <c r="H803" t="s">
        <v>20</v>
      </c>
      <c r="I803" s="3">
        <v>2000</v>
      </c>
      <c r="J803" s="7">
        <v>134000000</v>
      </c>
      <c r="K803" t="s">
        <v>1934</v>
      </c>
      <c r="L803" s="3">
        <f>Q2_Table[[#This Row],[Year Joined]]-Q2_Table[[#This Row],[Year Founded]]</f>
        <v>19</v>
      </c>
    </row>
    <row r="804" spans="1:12" x14ac:dyDescent="0.2">
      <c r="A804" t="s">
        <v>1501</v>
      </c>
      <c r="B804" s="2">
        <v>1000000000</v>
      </c>
      <c r="C804" s="1">
        <v>42115</v>
      </c>
      <c r="D804" s="3" t="str">
        <f>TEXT(Q2_Table[[#This Row],[Date Joined]],"yyyy")</f>
        <v>2015</v>
      </c>
      <c r="E804" t="s">
        <v>27</v>
      </c>
      <c r="F804" t="s">
        <v>12</v>
      </c>
      <c r="G804" t="s">
        <v>13</v>
      </c>
      <c r="H804" t="s">
        <v>14</v>
      </c>
      <c r="I804" s="3">
        <v>2013</v>
      </c>
      <c r="J804" s="7">
        <v>131000000</v>
      </c>
      <c r="K804" t="s">
        <v>1502</v>
      </c>
      <c r="L804" s="3">
        <f>Q2_Table[[#This Row],[Year Joined]]-Q2_Table[[#This Row],[Year Founded]]</f>
        <v>2</v>
      </c>
    </row>
    <row r="805" spans="1:12" x14ac:dyDescent="0.2">
      <c r="A805" t="s">
        <v>1987</v>
      </c>
      <c r="B805" s="2">
        <v>1000000000</v>
      </c>
      <c r="C805" s="1">
        <v>42215</v>
      </c>
      <c r="D805" s="3" t="str">
        <f>TEXT(Q2_Table[[#This Row],[Date Joined]],"yyyy")</f>
        <v>2015</v>
      </c>
      <c r="E805" t="s">
        <v>23</v>
      </c>
      <c r="F805" t="s">
        <v>12</v>
      </c>
      <c r="G805" t="s">
        <v>13</v>
      </c>
      <c r="H805" t="s">
        <v>14</v>
      </c>
      <c r="I805" s="3">
        <v>2009</v>
      </c>
      <c r="J805" s="7">
        <v>250000000</v>
      </c>
      <c r="K805" t="s">
        <v>1988</v>
      </c>
      <c r="L805" s="3">
        <f>Q2_Table[[#This Row],[Year Joined]]-Q2_Table[[#This Row],[Year Founded]]</f>
        <v>6</v>
      </c>
    </row>
    <row r="806" spans="1:12" x14ac:dyDescent="0.2">
      <c r="A806" t="s">
        <v>1830</v>
      </c>
      <c r="B806" s="2">
        <v>1000000000</v>
      </c>
      <c r="C806" s="1">
        <v>44532</v>
      </c>
      <c r="D806" s="3" t="str">
        <f>TEXT(Q2_Table[[#This Row],[Date Joined]],"yyyy")</f>
        <v>2021</v>
      </c>
      <c r="E806" t="s">
        <v>23</v>
      </c>
      <c r="F806" t="s">
        <v>101</v>
      </c>
      <c r="G806" t="s">
        <v>19</v>
      </c>
      <c r="H806" t="s">
        <v>20</v>
      </c>
      <c r="I806" s="3">
        <v>2021</v>
      </c>
      <c r="J806" s="7">
        <v>430000000</v>
      </c>
      <c r="K806" t="s">
        <v>1831</v>
      </c>
      <c r="L806" s="3">
        <f>Q2_Table[[#This Row],[Year Joined]]-Q2_Table[[#This Row],[Year Founded]]</f>
        <v>0</v>
      </c>
    </row>
    <row r="807" spans="1:12" x14ac:dyDescent="0.2">
      <c r="A807" t="s">
        <v>1610</v>
      </c>
      <c r="B807" s="2">
        <v>1000000000</v>
      </c>
      <c r="C807" s="1">
        <v>43249</v>
      </c>
      <c r="D807" s="3" t="str">
        <f>TEXT(Q2_Table[[#This Row],[Date Joined]],"yyyy")</f>
        <v>2018</v>
      </c>
      <c r="E807" t="s">
        <v>23</v>
      </c>
      <c r="F807" t="s">
        <v>298</v>
      </c>
      <c r="G807" t="s">
        <v>13</v>
      </c>
      <c r="H807" t="s">
        <v>14</v>
      </c>
      <c r="I807" s="3">
        <v>2008</v>
      </c>
      <c r="J807" s="7">
        <v>96000000</v>
      </c>
      <c r="K807" t="s">
        <v>1611</v>
      </c>
      <c r="L807" s="3">
        <f>Q2_Table[[#This Row],[Year Joined]]-Q2_Table[[#This Row],[Year Founded]]</f>
        <v>10</v>
      </c>
    </row>
    <row r="808" spans="1:12" x14ac:dyDescent="0.2">
      <c r="A808" t="s">
        <v>2198</v>
      </c>
      <c r="B808" s="2">
        <v>1000000000</v>
      </c>
      <c r="C808" s="1">
        <v>44368</v>
      </c>
      <c r="D808" s="3" t="str">
        <f>TEXT(Q2_Table[[#This Row],[Date Joined]],"yyyy")</f>
        <v>2021</v>
      </c>
      <c r="E808" t="s">
        <v>68</v>
      </c>
      <c r="F808" t="s">
        <v>356</v>
      </c>
      <c r="G808" t="s">
        <v>357</v>
      </c>
      <c r="H808" t="s">
        <v>14</v>
      </c>
      <c r="I808" s="3">
        <v>2011</v>
      </c>
      <c r="J808" s="7">
        <v>92000000</v>
      </c>
      <c r="K808" t="s">
        <v>2199</v>
      </c>
      <c r="L808" s="3">
        <f>Q2_Table[[#This Row],[Year Joined]]-Q2_Table[[#This Row],[Year Founded]]</f>
        <v>10</v>
      </c>
    </row>
    <row r="809" spans="1:12" x14ac:dyDescent="0.2">
      <c r="A809" t="s">
        <v>1935</v>
      </c>
      <c r="B809" s="2">
        <v>1000000000</v>
      </c>
      <c r="C809" s="1">
        <v>42474</v>
      </c>
      <c r="D809" s="3" t="str">
        <f>TEXT(Q2_Table[[#This Row],[Date Joined]],"yyyy")</f>
        <v>2016</v>
      </c>
      <c r="E809" t="s">
        <v>23</v>
      </c>
      <c r="F809" t="s">
        <v>1582</v>
      </c>
      <c r="G809" t="s">
        <v>13</v>
      </c>
      <c r="H809" t="s">
        <v>14</v>
      </c>
      <c r="I809" s="3">
        <v>2012</v>
      </c>
      <c r="J809" s="7">
        <v>136000000</v>
      </c>
      <c r="K809" t="s">
        <v>1936</v>
      </c>
      <c r="L809" s="3">
        <f>Q2_Table[[#This Row],[Year Joined]]-Q2_Table[[#This Row],[Year Founded]]</f>
        <v>4</v>
      </c>
    </row>
    <row r="810" spans="1:12" x14ac:dyDescent="0.2">
      <c r="A810" t="s">
        <v>1503</v>
      </c>
      <c r="B810" s="2">
        <v>1000000000</v>
      </c>
      <c r="C810" s="1">
        <v>43430</v>
      </c>
      <c r="D810" s="3" t="str">
        <f>TEXT(Q2_Table[[#This Row],[Date Joined]],"yyyy")</f>
        <v>2018</v>
      </c>
      <c r="E810" t="s">
        <v>46</v>
      </c>
      <c r="F810" t="s">
        <v>581</v>
      </c>
      <c r="G810" t="s">
        <v>13</v>
      </c>
      <c r="H810" t="s">
        <v>14</v>
      </c>
      <c r="I810" s="3">
        <v>2011</v>
      </c>
      <c r="J810" s="7">
        <v>281000000</v>
      </c>
      <c r="K810" t="s">
        <v>1504</v>
      </c>
      <c r="L810" s="3">
        <f>Q2_Table[[#This Row],[Year Joined]]-Q2_Table[[#This Row],[Year Founded]]</f>
        <v>7</v>
      </c>
    </row>
    <row r="811" spans="1:12" x14ac:dyDescent="0.2">
      <c r="A811" t="s">
        <v>1505</v>
      </c>
      <c r="B811" s="2">
        <v>1000000000</v>
      </c>
      <c r="C811" s="1">
        <v>43858</v>
      </c>
      <c r="D811" s="3" t="str">
        <f>TEXT(Q2_Table[[#This Row],[Date Joined]],"yyyy")</f>
        <v>2020</v>
      </c>
      <c r="E811" t="s">
        <v>36</v>
      </c>
      <c r="F811" t="s">
        <v>101</v>
      </c>
      <c r="G811" t="s">
        <v>19</v>
      </c>
      <c r="H811" t="s">
        <v>20</v>
      </c>
      <c r="I811" s="3">
        <v>2012</v>
      </c>
      <c r="J811" s="7">
        <v>143000000</v>
      </c>
      <c r="K811" t="s">
        <v>1506</v>
      </c>
      <c r="L811" s="3">
        <f>Q2_Table[[#This Row],[Year Joined]]-Q2_Table[[#This Row],[Year Founded]]</f>
        <v>8</v>
      </c>
    </row>
    <row r="812" spans="1:12" x14ac:dyDescent="0.2">
      <c r="A812" t="s">
        <v>1612</v>
      </c>
      <c r="B812" s="2">
        <v>1000000000</v>
      </c>
      <c r="C812" s="1">
        <v>44215</v>
      </c>
      <c r="D812" s="3" t="str">
        <f>TEXT(Q2_Table[[#This Row],[Date Joined]],"yyyy")</f>
        <v>2021</v>
      </c>
      <c r="E812" t="s">
        <v>97</v>
      </c>
      <c r="F812" t="s">
        <v>101</v>
      </c>
      <c r="G812" t="s">
        <v>19</v>
      </c>
      <c r="H812" t="s">
        <v>20</v>
      </c>
      <c r="I812" s="3">
        <v>2016</v>
      </c>
      <c r="J812" s="7">
        <v>271000000</v>
      </c>
      <c r="K812" t="s">
        <v>1613</v>
      </c>
      <c r="L812" s="3">
        <f>Q2_Table[[#This Row],[Year Joined]]-Q2_Table[[#This Row],[Year Founded]]</f>
        <v>5</v>
      </c>
    </row>
    <row r="813" spans="1:12" x14ac:dyDescent="0.2">
      <c r="A813" t="s">
        <v>1937</v>
      </c>
      <c r="B813" s="2">
        <v>1000000000</v>
      </c>
      <c r="C813" s="1">
        <v>44482</v>
      </c>
      <c r="D813" s="3" t="str">
        <f>TEXT(Q2_Table[[#This Row],[Date Joined]],"yyyy")</f>
        <v>2021</v>
      </c>
      <c r="E813" t="s">
        <v>36</v>
      </c>
      <c r="F813" t="s">
        <v>497</v>
      </c>
      <c r="G813" t="s">
        <v>19</v>
      </c>
      <c r="H813" t="s">
        <v>20</v>
      </c>
      <c r="I813" s="3">
        <v>2014</v>
      </c>
      <c r="J813" s="7">
        <v>169000000</v>
      </c>
      <c r="K813" t="s">
        <v>1938</v>
      </c>
      <c r="L813" s="3">
        <f>Q2_Table[[#This Row],[Year Joined]]-Q2_Table[[#This Row],[Year Founded]]</f>
        <v>7</v>
      </c>
    </row>
    <row r="814" spans="1:12" x14ac:dyDescent="0.2">
      <c r="A814" t="s">
        <v>1507</v>
      </c>
      <c r="B814" s="2">
        <v>1000000000</v>
      </c>
      <c r="C814" s="1">
        <v>44454</v>
      </c>
      <c r="D814" s="3" t="str">
        <f>TEXT(Q2_Table[[#This Row],[Date Joined]],"yyyy")</f>
        <v>2021</v>
      </c>
      <c r="E814" t="s">
        <v>46</v>
      </c>
      <c r="F814" t="s">
        <v>77</v>
      </c>
      <c r="G814" t="s">
        <v>13</v>
      </c>
      <c r="H814" t="s">
        <v>14</v>
      </c>
      <c r="I814" s="3">
        <v>2010</v>
      </c>
      <c r="J814" s="7">
        <v>229000000</v>
      </c>
      <c r="K814" t="s">
        <v>1508</v>
      </c>
      <c r="L814" s="3">
        <f>Q2_Table[[#This Row],[Year Joined]]-Q2_Table[[#This Row],[Year Founded]]</f>
        <v>11</v>
      </c>
    </row>
    <row r="815" spans="1:12" x14ac:dyDescent="0.2">
      <c r="A815" t="s">
        <v>2200</v>
      </c>
      <c r="B815" s="2">
        <v>1000000000</v>
      </c>
      <c r="C815" s="1">
        <v>42725</v>
      </c>
      <c r="D815" s="3" t="str">
        <f>TEXT(Q2_Table[[#This Row],[Date Joined]],"yyyy")</f>
        <v>2016</v>
      </c>
      <c r="E815" t="s">
        <v>49</v>
      </c>
      <c r="F815" t="s">
        <v>820</v>
      </c>
      <c r="G815" t="s">
        <v>19</v>
      </c>
      <c r="H815" t="s">
        <v>20</v>
      </c>
      <c r="I815" s="3">
        <v>2002</v>
      </c>
      <c r="J815" s="7" t="s">
        <v>570</v>
      </c>
      <c r="K815" t="s">
        <v>2201</v>
      </c>
      <c r="L815" s="3">
        <f>Q2_Table[[#This Row],[Year Joined]]-Q2_Table[[#This Row],[Year Founded]]</f>
        <v>14</v>
      </c>
    </row>
    <row r="816" spans="1:12" x14ac:dyDescent="0.2">
      <c r="A816" t="s">
        <v>2202</v>
      </c>
      <c r="B816" s="2">
        <v>1000000000</v>
      </c>
      <c r="C816" s="1">
        <v>44378</v>
      </c>
      <c r="D816" s="3" t="str">
        <f>TEXT(Q2_Table[[#This Row],[Date Joined]],"yyyy")</f>
        <v>2021</v>
      </c>
      <c r="E816" t="s">
        <v>46</v>
      </c>
      <c r="F816" t="s">
        <v>641</v>
      </c>
      <c r="G816" t="s">
        <v>642</v>
      </c>
      <c r="H816" t="s">
        <v>14</v>
      </c>
      <c r="I816" s="3">
        <v>2018</v>
      </c>
      <c r="J816" s="7">
        <v>504000000</v>
      </c>
      <c r="K816" t="s">
        <v>2203</v>
      </c>
      <c r="L816" s="3">
        <f>Q2_Table[[#This Row],[Year Joined]]-Q2_Table[[#This Row],[Year Founded]]</f>
        <v>3</v>
      </c>
    </row>
    <row r="817" spans="1:12" x14ac:dyDescent="0.2">
      <c r="A817" t="s">
        <v>1710</v>
      </c>
      <c r="B817" s="2">
        <v>1000000000</v>
      </c>
      <c r="C817" s="1">
        <v>43319</v>
      </c>
      <c r="D817" s="3" t="str">
        <f>TEXT(Q2_Table[[#This Row],[Date Joined]],"yyyy")</f>
        <v>2018</v>
      </c>
      <c r="E817" t="s">
        <v>156</v>
      </c>
      <c r="F817" t="s">
        <v>1711</v>
      </c>
      <c r="G817" t="s">
        <v>177</v>
      </c>
      <c r="H817" t="s">
        <v>14</v>
      </c>
      <c r="I817" s="3">
        <v>2014</v>
      </c>
      <c r="J817" s="7">
        <v>722000000</v>
      </c>
      <c r="K817" t="s">
        <v>1712</v>
      </c>
      <c r="L817" s="3">
        <f>Q2_Table[[#This Row],[Year Joined]]-Q2_Table[[#This Row],[Year Founded]]</f>
        <v>4</v>
      </c>
    </row>
    <row r="818" spans="1:12" x14ac:dyDescent="0.2">
      <c r="A818" t="s">
        <v>2204</v>
      </c>
      <c r="B818" s="2">
        <v>1000000000</v>
      </c>
      <c r="C818" s="1">
        <v>43615</v>
      </c>
      <c r="D818" s="3" t="str">
        <f>TEXT(Q2_Table[[#This Row],[Date Joined]],"yyyy")</f>
        <v>2019</v>
      </c>
      <c r="E818" t="s">
        <v>68</v>
      </c>
      <c r="F818" t="s">
        <v>12</v>
      </c>
      <c r="G818" t="s">
        <v>13</v>
      </c>
      <c r="H818" t="s">
        <v>14</v>
      </c>
      <c r="I818" s="3">
        <v>2014</v>
      </c>
      <c r="J818" s="7">
        <v>306000000</v>
      </c>
      <c r="K818" t="s">
        <v>2205</v>
      </c>
      <c r="L818" s="3">
        <f>Q2_Table[[#This Row],[Year Joined]]-Q2_Table[[#This Row],[Year Founded]]</f>
        <v>5</v>
      </c>
    </row>
    <row r="819" spans="1:12" x14ac:dyDescent="0.2">
      <c r="A819" t="s">
        <v>1754</v>
      </c>
      <c r="B819" s="2">
        <v>1000000000</v>
      </c>
      <c r="C819" s="1">
        <v>44468</v>
      </c>
      <c r="D819" s="3" t="str">
        <f>TEXT(Q2_Table[[#This Row],[Date Joined]],"yyyy")</f>
        <v>2021</v>
      </c>
      <c r="E819" t="s">
        <v>27</v>
      </c>
      <c r="F819" t="s">
        <v>1228</v>
      </c>
      <c r="G819" t="s">
        <v>205</v>
      </c>
      <c r="H819" t="s">
        <v>20</v>
      </c>
      <c r="I819" s="3">
        <v>2013</v>
      </c>
      <c r="J819" s="7">
        <v>378000000</v>
      </c>
      <c r="K819" t="s">
        <v>1755</v>
      </c>
      <c r="L819" s="3">
        <f>Q2_Table[[#This Row],[Year Joined]]-Q2_Table[[#This Row],[Year Founded]]</f>
        <v>8</v>
      </c>
    </row>
    <row r="820" spans="1:12" x14ac:dyDescent="0.2">
      <c r="A820" t="s">
        <v>1671</v>
      </c>
      <c r="B820" s="2">
        <v>1000000000</v>
      </c>
      <c r="C820" s="1">
        <v>44196</v>
      </c>
      <c r="D820" s="3" t="str">
        <f>TEXT(Q2_Table[[#This Row],[Date Joined]],"yyyy")</f>
        <v>2020</v>
      </c>
      <c r="E820" t="s">
        <v>36</v>
      </c>
      <c r="F820" t="s">
        <v>28</v>
      </c>
      <c r="G820" t="s">
        <v>19</v>
      </c>
      <c r="H820" t="s">
        <v>20</v>
      </c>
      <c r="I820" s="3">
        <v>2007</v>
      </c>
      <c r="J820" s="7">
        <v>169000000</v>
      </c>
      <c r="K820" t="s">
        <v>1672</v>
      </c>
      <c r="L820" s="3">
        <f>Q2_Table[[#This Row],[Year Joined]]-Q2_Table[[#This Row],[Year Founded]]</f>
        <v>13</v>
      </c>
    </row>
    <row r="821" spans="1:12" x14ac:dyDescent="0.2">
      <c r="A821" t="s">
        <v>2206</v>
      </c>
      <c r="B821" s="2">
        <v>1000000000</v>
      </c>
      <c r="C821" s="1">
        <v>44557</v>
      </c>
      <c r="D821" s="3" t="str">
        <f>TEXT(Q2_Table[[#This Row],[Date Joined]],"yyyy")</f>
        <v>2021</v>
      </c>
      <c r="E821" t="s">
        <v>49</v>
      </c>
      <c r="F821" t="s">
        <v>73</v>
      </c>
      <c r="G821" t="s">
        <v>74</v>
      </c>
      <c r="H821" t="s">
        <v>14</v>
      </c>
      <c r="I821" s="3">
        <v>2017</v>
      </c>
      <c r="J821" s="7">
        <v>333000000</v>
      </c>
      <c r="K821" t="s">
        <v>2207</v>
      </c>
      <c r="L821" s="3">
        <f>Q2_Table[[#This Row],[Year Joined]]-Q2_Table[[#This Row],[Year Founded]]</f>
        <v>4</v>
      </c>
    </row>
    <row r="822" spans="1:12" x14ac:dyDescent="0.2">
      <c r="A822" t="s">
        <v>1673</v>
      </c>
      <c r="B822" s="2">
        <v>1000000000</v>
      </c>
      <c r="C822" s="1">
        <v>41935</v>
      </c>
      <c r="D822" s="3" t="str">
        <f>TEXT(Q2_Table[[#This Row],[Date Joined]],"yyyy")</f>
        <v>2014</v>
      </c>
      <c r="E822" t="s">
        <v>23</v>
      </c>
      <c r="F822" t="s">
        <v>12</v>
      </c>
      <c r="G822" t="s">
        <v>13</v>
      </c>
      <c r="H822" t="s">
        <v>14</v>
      </c>
      <c r="I822" s="3">
        <v>2010</v>
      </c>
      <c r="J822" s="7">
        <v>368000000</v>
      </c>
      <c r="K822" t="s">
        <v>1674</v>
      </c>
      <c r="L822" s="3">
        <f>Q2_Table[[#This Row],[Year Joined]]-Q2_Table[[#This Row],[Year Founded]]</f>
        <v>4</v>
      </c>
    </row>
    <row r="823" spans="1:12" x14ac:dyDescent="0.2">
      <c r="A823" t="s">
        <v>1509</v>
      </c>
      <c r="B823" s="2">
        <v>1000000000</v>
      </c>
      <c r="C823" s="1">
        <v>43294</v>
      </c>
      <c r="D823" s="3" t="str">
        <f>TEXT(Q2_Table[[#This Row],[Date Joined]],"yyyy")</f>
        <v>2018</v>
      </c>
      <c r="E823" t="s">
        <v>46</v>
      </c>
      <c r="F823" t="s">
        <v>1510</v>
      </c>
      <c r="G823" t="s">
        <v>13</v>
      </c>
      <c r="H823" t="s">
        <v>14</v>
      </c>
      <c r="I823" s="3">
        <v>2014</v>
      </c>
      <c r="J823" s="7">
        <v>650000000</v>
      </c>
      <c r="K823" t="s">
        <v>1511</v>
      </c>
      <c r="L823" s="3">
        <f>Q2_Table[[#This Row],[Year Joined]]-Q2_Table[[#This Row],[Year Founded]]</f>
        <v>4</v>
      </c>
    </row>
    <row r="824" spans="1:12" x14ac:dyDescent="0.2">
      <c r="A824" t="s">
        <v>1784</v>
      </c>
      <c r="B824" s="2">
        <v>1000000000</v>
      </c>
      <c r="C824" s="1">
        <v>43070</v>
      </c>
      <c r="D824" s="3" t="str">
        <f>TEXT(Q2_Table[[#This Row],[Date Joined]],"yyyy")</f>
        <v>2017</v>
      </c>
      <c r="E824" t="s">
        <v>36</v>
      </c>
      <c r="F824" t="s">
        <v>12</v>
      </c>
      <c r="G824" t="s">
        <v>13</v>
      </c>
      <c r="H824" t="s">
        <v>14</v>
      </c>
      <c r="I824" s="3">
        <v>2014</v>
      </c>
      <c r="J824" s="7">
        <v>594000000</v>
      </c>
      <c r="K824" t="s">
        <v>1785</v>
      </c>
      <c r="L824" s="3">
        <f>Q2_Table[[#This Row],[Year Joined]]-Q2_Table[[#This Row],[Year Founded]]</f>
        <v>3</v>
      </c>
    </row>
    <row r="825" spans="1:12" x14ac:dyDescent="0.2">
      <c r="A825" t="s">
        <v>1595</v>
      </c>
      <c r="B825" s="2">
        <v>1000000000</v>
      </c>
      <c r="C825" s="1">
        <v>43763</v>
      </c>
      <c r="D825" s="3" t="str">
        <f>TEXT(Q2_Table[[#This Row],[Date Joined]],"yyyy")</f>
        <v>2019</v>
      </c>
      <c r="E825" t="s">
        <v>36</v>
      </c>
      <c r="F825" t="s">
        <v>298</v>
      </c>
      <c r="G825" t="s">
        <v>13</v>
      </c>
      <c r="H825" t="s">
        <v>14</v>
      </c>
      <c r="I825" s="3">
        <v>2011</v>
      </c>
      <c r="J825" s="7">
        <v>235000000</v>
      </c>
      <c r="K825" t="s">
        <v>1596</v>
      </c>
      <c r="L825" s="3">
        <f>Q2_Table[[#This Row],[Year Joined]]-Q2_Table[[#This Row],[Year Founded]]</f>
        <v>8</v>
      </c>
    </row>
    <row r="826" spans="1:12" x14ac:dyDescent="0.2">
      <c r="A826" t="s">
        <v>1871</v>
      </c>
      <c r="B826" s="2">
        <v>1000000000</v>
      </c>
      <c r="C826" s="1">
        <v>42370</v>
      </c>
      <c r="D826" s="3" t="str">
        <f>TEXT(Q2_Table[[#This Row],[Date Joined]],"yyyy")</f>
        <v>2016</v>
      </c>
      <c r="E826" t="s">
        <v>49</v>
      </c>
      <c r="F826" t="s">
        <v>189</v>
      </c>
      <c r="G826" t="s">
        <v>190</v>
      </c>
      <c r="H826" t="s">
        <v>14</v>
      </c>
      <c r="I826" s="3">
        <v>2009</v>
      </c>
      <c r="J826" s="7">
        <v>33000000</v>
      </c>
      <c r="K826" t="s">
        <v>1872</v>
      </c>
      <c r="L826" s="3">
        <f>Q2_Table[[#This Row],[Year Joined]]-Q2_Table[[#This Row],[Year Founded]]</f>
        <v>7</v>
      </c>
    </row>
    <row r="827" spans="1:12" x14ac:dyDescent="0.2">
      <c r="A827" t="s">
        <v>2208</v>
      </c>
      <c r="B827" s="2">
        <v>1000000000</v>
      </c>
      <c r="C827" s="1">
        <v>42069</v>
      </c>
      <c r="D827" s="3" t="str">
        <f>TEXT(Q2_Table[[#This Row],[Date Joined]],"yyyy")</f>
        <v>2015</v>
      </c>
      <c r="E827" t="s">
        <v>23</v>
      </c>
      <c r="F827" t="s">
        <v>24</v>
      </c>
      <c r="G827" t="s">
        <v>13</v>
      </c>
      <c r="H827" t="s">
        <v>14</v>
      </c>
      <c r="I827" s="3">
        <v>2011</v>
      </c>
      <c r="J827" s="7">
        <v>130000000</v>
      </c>
      <c r="K827" t="s">
        <v>2209</v>
      </c>
      <c r="L827" s="3">
        <f>Q2_Table[[#This Row],[Year Joined]]-Q2_Table[[#This Row],[Year Founded]]</f>
        <v>4</v>
      </c>
    </row>
    <row r="828" spans="1:12" x14ac:dyDescent="0.2">
      <c r="A828" t="s">
        <v>2210</v>
      </c>
      <c r="B828" s="2">
        <v>1000000000</v>
      </c>
      <c r="C828" s="1">
        <v>44650</v>
      </c>
      <c r="D828" s="3" t="str">
        <f>TEXT(Q2_Table[[#This Row],[Date Joined]],"yyyy")</f>
        <v>2022</v>
      </c>
      <c r="E828" t="s">
        <v>36</v>
      </c>
      <c r="F828" t="s">
        <v>101</v>
      </c>
      <c r="G828" t="s">
        <v>19</v>
      </c>
      <c r="H828" t="s">
        <v>20</v>
      </c>
      <c r="I828" s="3">
        <v>2021</v>
      </c>
      <c r="J828" s="7">
        <v>143000000</v>
      </c>
      <c r="K828" t="s">
        <v>2211</v>
      </c>
      <c r="L828" s="3">
        <f>Q2_Table[[#This Row],[Year Joined]]-Q2_Table[[#This Row],[Year Founded]]</f>
        <v>1</v>
      </c>
    </row>
    <row r="829" spans="1:12" x14ac:dyDescent="0.2">
      <c r="A829" t="s">
        <v>1939</v>
      </c>
      <c r="B829" s="2">
        <v>1000000000</v>
      </c>
      <c r="C829" s="1">
        <v>44574</v>
      </c>
      <c r="D829" s="3" t="str">
        <f>TEXT(Q2_Table[[#This Row],[Date Joined]],"yyyy")</f>
        <v>2022</v>
      </c>
      <c r="E829" t="s">
        <v>68</v>
      </c>
      <c r="F829" t="s">
        <v>1940</v>
      </c>
      <c r="G829" t="s">
        <v>70</v>
      </c>
      <c r="H829" t="s">
        <v>14</v>
      </c>
      <c r="I829" s="3">
        <v>2012</v>
      </c>
      <c r="J829" s="7">
        <v>166000000</v>
      </c>
      <c r="K829" t="s">
        <v>1941</v>
      </c>
      <c r="L829" s="3">
        <f>Q2_Table[[#This Row],[Year Joined]]-Q2_Table[[#This Row],[Year Founded]]</f>
        <v>10</v>
      </c>
    </row>
    <row r="830" spans="1:12" x14ac:dyDescent="0.2">
      <c r="A830" t="s">
        <v>1997</v>
      </c>
      <c r="B830" s="2">
        <v>1000000000</v>
      </c>
      <c r="C830" s="1">
        <v>43424</v>
      </c>
      <c r="D830" s="3" t="str">
        <f>TEXT(Q2_Table[[#This Row],[Date Joined]],"yyyy")</f>
        <v>2018</v>
      </c>
      <c r="E830" t="s">
        <v>133</v>
      </c>
      <c r="F830" t="s">
        <v>298</v>
      </c>
      <c r="G830" t="s">
        <v>13</v>
      </c>
      <c r="H830" t="s">
        <v>14</v>
      </c>
      <c r="I830" s="3">
        <v>2015</v>
      </c>
      <c r="J830" s="7">
        <v>1000000000</v>
      </c>
      <c r="K830" t="s">
        <v>1998</v>
      </c>
      <c r="L830" s="3">
        <f>Q2_Table[[#This Row],[Year Joined]]-Q2_Table[[#This Row],[Year Founded]]</f>
        <v>3</v>
      </c>
    </row>
    <row r="831" spans="1:12" x14ac:dyDescent="0.2">
      <c r="A831" t="s">
        <v>2212</v>
      </c>
      <c r="B831" s="2">
        <v>1000000000</v>
      </c>
      <c r="C831" s="1">
        <v>44530</v>
      </c>
      <c r="D831" s="3" t="str">
        <f>TEXT(Q2_Table[[#This Row],[Date Joined]],"yyyy")</f>
        <v>2021</v>
      </c>
      <c r="E831" t="s">
        <v>36</v>
      </c>
      <c r="F831" t="s">
        <v>746</v>
      </c>
      <c r="G831" t="s">
        <v>19</v>
      </c>
      <c r="H831" t="s">
        <v>20</v>
      </c>
      <c r="I831" s="3">
        <v>2019</v>
      </c>
      <c r="J831" s="7">
        <v>205000000</v>
      </c>
      <c r="K831" t="s">
        <v>2213</v>
      </c>
      <c r="L831" s="3">
        <f>Q2_Table[[#This Row],[Year Joined]]-Q2_Table[[#This Row],[Year Founded]]</f>
        <v>2</v>
      </c>
    </row>
    <row r="832" spans="1:12" x14ac:dyDescent="0.2">
      <c r="A832" t="s">
        <v>2214</v>
      </c>
      <c r="B832" s="2">
        <v>1000000000</v>
      </c>
      <c r="C832" s="1">
        <v>44354</v>
      </c>
      <c r="D832" s="3" t="str">
        <f>TEXT(Q2_Table[[#This Row],[Date Joined]],"yyyy")</f>
        <v>2021</v>
      </c>
      <c r="E832" t="s">
        <v>97</v>
      </c>
      <c r="F832" t="s">
        <v>590</v>
      </c>
      <c r="G832" t="s">
        <v>591</v>
      </c>
      <c r="H832" t="s">
        <v>33</v>
      </c>
      <c r="I832" s="3">
        <v>2015</v>
      </c>
      <c r="J832" s="7">
        <v>263000000</v>
      </c>
      <c r="K832" t="s">
        <v>2215</v>
      </c>
      <c r="L832" s="3">
        <f>Q2_Table[[#This Row],[Year Joined]]-Q2_Table[[#This Row],[Year Founded]]</f>
        <v>6</v>
      </c>
    </row>
    <row r="833" spans="1:12" x14ac:dyDescent="0.2">
      <c r="A833" t="s">
        <v>2216</v>
      </c>
      <c r="B833" s="2">
        <v>1000000000</v>
      </c>
      <c r="C833" s="1">
        <v>44474</v>
      </c>
      <c r="D833" s="3" t="str">
        <f>TEXT(Q2_Table[[#This Row],[Date Joined]],"yyyy")</f>
        <v>2021</v>
      </c>
      <c r="E833" t="s">
        <v>23</v>
      </c>
      <c r="F833" t="s">
        <v>69</v>
      </c>
      <c r="G833" t="s">
        <v>70</v>
      </c>
      <c r="H833" t="s">
        <v>14</v>
      </c>
      <c r="I833" s="3">
        <v>2015</v>
      </c>
      <c r="J833" s="7">
        <v>489000000</v>
      </c>
      <c r="K833" t="s">
        <v>2217</v>
      </c>
      <c r="L833" s="3">
        <f>Q2_Table[[#This Row],[Year Joined]]-Q2_Table[[#This Row],[Year Founded]]</f>
        <v>6</v>
      </c>
    </row>
    <row r="834" spans="1:12" x14ac:dyDescent="0.2">
      <c r="A834" t="s">
        <v>1512</v>
      </c>
      <c r="B834" s="2">
        <v>1000000000</v>
      </c>
      <c r="C834" s="1">
        <v>42198</v>
      </c>
      <c r="D834" s="3" t="str">
        <f>TEXT(Q2_Table[[#This Row],[Date Joined]],"yyyy")</f>
        <v>2015</v>
      </c>
      <c r="E834" t="s">
        <v>17</v>
      </c>
      <c r="F834" t="s">
        <v>411</v>
      </c>
      <c r="G834" t="s">
        <v>412</v>
      </c>
      <c r="H834" t="s">
        <v>413</v>
      </c>
      <c r="I834" s="3">
        <v>2011</v>
      </c>
      <c r="J834" s="7">
        <v>344000000</v>
      </c>
      <c r="K834" t="s">
        <v>1513</v>
      </c>
      <c r="L834" s="3">
        <f>Q2_Table[[#This Row],[Year Joined]]-Q2_Table[[#This Row],[Year Founded]]</f>
        <v>4</v>
      </c>
    </row>
    <row r="835" spans="1:12" x14ac:dyDescent="0.2">
      <c r="A835" t="s">
        <v>2218</v>
      </c>
      <c r="B835" s="2">
        <v>1000000000</v>
      </c>
      <c r="C835" s="1">
        <v>43286</v>
      </c>
      <c r="D835" s="3" t="str">
        <f>TEXT(Q2_Table[[#This Row],[Date Joined]],"yyyy")</f>
        <v>2018</v>
      </c>
      <c r="E835" t="s">
        <v>97</v>
      </c>
      <c r="F835" t="s">
        <v>12</v>
      </c>
      <c r="G835" t="s">
        <v>13</v>
      </c>
      <c r="H835" t="s">
        <v>14</v>
      </c>
      <c r="I835" s="3">
        <v>2014</v>
      </c>
      <c r="J835" s="7">
        <v>253000000</v>
      </c>
      <c r="K835" t="s">
        <v>2219</v>
      </c>
      <c r="L835" s="3">
        <f>Q2_Table[[#This Row],[Year Joined]]-Q2_Table[[#This Row],[Year Founded]]</f>
        <v>4</v>
      </c>
    </row>
    <row r="836" spans="1:12" x14ac:dyDescent="0.2">
      <c r="A836" t="s">
        <v>1514</v>
      </c>
      <c r="B836" s="2">
        <v>1000000000</v>
      </c>
      <c r="C836" s="1">
        <v>42005</v>
      </c>
      <c r="D836" s="3" t="str">
        <f>TEXT(Q2_Table[[#This Row],[Date Joined]],"yyyy")</f>
        <v>2015</v>
      </c>
      <c r="E836" t="s">
        <v>213</v>
      </c>
      <c r="F836" t="s">
        <v>77</v>
      </c>
      <c r="G836" t="s">
        <v>13</v>
      </c>
      <c r="H836" t="s">
        <v>14</v>
      </c>
      <c r="I836" s="3">
        <v>2013</v>
      </c>
      <c r="J836" s="7">
        <v>52000000</v>
      </c>
      <c r="K836" t="s">
        <v>1515</v>
      </c>
      <c r="L836" s="3">
        <f>Q2_Table[[#This Row],[Year Joined]]-Q2_Table[[#This Row],[Year Founded]]</f>
        <v>2</v>
      </c>
    </row>
    <row r="837" spans="1:12" x14ac:dyDescent="0.2">
      <c r="A837" t="s">
        <v>1756</v>
      </c>
      <c r="B837" s="2">
        <v>1000000000</v>
      </c>
      <c r="C837" s="1">
        <v>44636</v>
      </c>
      <c r="D837" s="3" t="str">
        <f>TEXT(Q2_Table[[#This Row],[Date Joined]],"yyyy")</f>
        <v>2022</v>
      </c>
      <c r="E837" t="s">
        <v>36</v>
      </c>
      <c r="F837" t="s">
        <v>304</v>
      </c>
      <c r="G837" t="s">
        <v>38</v>
      </c>
      <c r="H837" t="s">
        <v>39</v>
      </c>
      <c r="I837" s="3">
        <v>2016</v>
      </c>
      <c r="J837" s="7">
        <v>166000000</v>
      </c>
      <c r="K837" t="s">
        <v>1757</v>
      </c>
      <c r="L837" s="3">
        <f>Q2_Table[[#This Row],[Year Joined]]-Q2_Table[[#This Row],[Year Founded]]</f>
        <v>6</v>
      </c>
    </row>
    <row r="838" spans="1:12" x14ac:dyDescent="0.2">
      <c r="A838" t="s">
        <v>1832</v>
      </c>
      <c r="B838" s="2">
        <v>1000000000</v>
      </c>
      <c r="C838" s="1">
        <v>44600</v>
      </c>
      <c r="D838" s="3" t="str">
        <f>TEXT(Q2_Table[[#This Row],[Date Joined]],"yyyy")</f>
        <v>2022</v>
      </c>
      <c r="E838" t="s">
        <v>23</v>
      </c>
      <c r="F838" t="s">
        <v>69</v>
      </c>
      <c r="G838" t="s">
        <v>70</v>
      </c>
      <c r="H838" t="s">
        <v>14</v>
      </c>
      <c r="I838" s="3">
        <v>2015</v>
      </c>
      <c r="J838" s="7">
        <v>427000000</v>
      </c>
      <c r="K838" t="s">
        <v>1833</v>
      </c>
      <c r="L838" s="3">
        <f>Q2_Table[[#This Row],[Year Joined]]-Q2_Table[[#This Row],[Year Founded]]</f>
        <v>7</v>
      </c>
    </row>
    <row r="839" spans="1:12" x14ac:dyDescent="0.2">
      <c r="A839" t="s">
        <v>1758</v>
      </c>
      <c r="B839" s="2">
        <v>1000000000</v>
      </c>
      <c r="C839" s="1">
        <v>44593</v>
      </c>
      <c r="D839" s="3" t="str">
        <f>TEXT(Q2_Table[[#This Row],[Date Joined]],"yyyy")</f>
        <v>2022</v>
      </c>
      <c r="E839" t="s">
        <v>46</v>
      </c>
      <c r="F839" t="s">
        <v>101</v>
      </c>
      <c r="G839" t="s">
        <v>19</v>
      </c>
      <c r="H839" t="s">
        <v>20</v>
      </c>
      <c r="I839" s="3">
        <v>2014</v>
      </c>
      <c r="J839" s="7">
        <v>336000000</v>
      </c>
      <c r="K839" t="s">
        <v>1759</v>
      </c>
      <c r="L839" s="3">
        <f>Q2_Table[[#This Row],[Year Joined]]-Q2_Table[[#This Row],[Year Founded]]</f>
        <v>8</v>
      </c>
    </row>
    <row r="840" spans="1:12" x14ac:dyDescent="0.2">
      <c r="A840" t="s">
        <v>2220</v>
      </c>
      <c r="B840" s="2">
        <v>1000000000</v>
      </c>
      <c r="C840" s="1">
        <v>44244</v>
      </c>
      <c r="D840" s="3" t="str">
        <f>TEXT(Q2_Table[[#This Row],[Date Joined]],"yyyy")</f>
        <v>2021</v>
      </c>
      <c r="E840" t="s">
        <v>124</v>
      </c>
      <c r="F840" t="s">
        <v>2221</v>
      </c>
      <c r="G840" t="s">
        <v>19</v>
      </c>
      <c r="H840" t="s">
        <v>20</v>
      </c>
      <c r="I840" s="3">
        <v>2014</v>
      </c>
      <c r="J840" s="7">
        <v>299000000</v>
      </c>
      <c r="K840" t="s">
        <v>2222</v>
      </c>
      <c r="L840" s="3">
        <f>Q2_Table[[#This Row],[Year Joined]]-Q2_Table[[#This Row],[Year Founded]]</f>
        <v>7</v>
      </c>
    </row>
    <row r="841" spans="1:12" x14ac:dyDescent="0.2">
      <c r="A841" t="s">
        <v>2223</v>
      </c>
      <c r="B841" s="2">
        <v>1000000000</v>
      </c>
      <c r="C841" s="1">
        <v>41557</v>
      </c>
      <c r="D841" s="3" t="str">
        <f>TEXT(Q2_Table[[#This Row],[Date Joined]],"yyyy")</f>
        <v>2013</v>
      </c>
      <c r="E841" t="s">
        <v>201</v>
      </c>
      <c r="F841" t="s">
        <v>28</v>
      </c>
      <c r="G841" t="s">
        <v>19</v>
      </c>
      <c r="H841" t="s">
        <v>20</v>
      </c>
      <c r="I841" s="3">
        <v>2007</v>
      </c>
      <c r="J841" s="7">
        <v>282000000</v>
      </c>
      <c r="K841" t="s">
        <v>2224</v>
      </c>
      <c r="L841" s="3">
        <f>Q2_Table[[#This Row],[Year Joined]]-Q2_Table[[#This Row],[Year Founded]]</f>
        <v>6</v>
      </c>
    </row>
    <row r="842" spans="1:12" x14ac:dyDescent="0.2">
      <c r="A842" t="s">
        <v>1760</v>
      </c>
      <c r="B842" s="2">
        <v>1000000000</v>
      </c>
      <c r="C842" s="1">
        <v>44575</v>
      </c>
      <c r="D842" s="3" t="str">
        <f>TEXT(Q2_Table[[#This Row],[Date Joined]],"yyyy")</f>
        <v>2022</v>
      </c>
      <c r="E842" t="s">
        <v>27</v>
      </c>
      <c r="F842" t="s">
        <v>101</v>
      </c>
      <c r="G842" t="s">
        <v>19</v>
      </c>
      <c r="H842" t="s">
        <v>20</v>
      </c>
      <c r="I842" s="3">
        <v>2014</v>
      </c>
      <c r="J842" s="7">
        <v>201000000</v>
      </c>
      <c r="K842" t="s">
        <v>1761</v>
      </c>
      <c r="L842" s="3">
        <f>Q2_Table[[#This Row],[Year Joined]]-Q2_Table[[#This Row],[Year Founded]]</f>
        <v>8</v>
      </c>
    </row>
    <row r="843" spans="1:12" x14ac:dyDescent="0.2">
      <c r="A843" t="s">
        <v>1875</v>
      </c>
      <c r="B843" s="2">
        <v>1000000000</v>
      </c>
      <c r="C843" s="1">
        <v>42936</v>
      </c>
      <c r="D843" s="3" t="str">
        <f>TEXT(Q2_Table[[#This Row],[Date Joined]],"yyyy")</f>
        <v>2017</v>
      </c>
      <c r="E843" t="s">
        <v>68</v>
      </c>
      <c r="F843" t="s">
        <v>12</v>
      </c>
      <c r="G843" t="s">
        <v>13</v>
      </c>
      <c r="H843" t="s">
        <v>14</v>
      </c>
      <c r="I843" s="3">
        <v>2012</v>
      </c>
      <c r="J843" s="7">
        <v>144000000</v>
      </c>
      <c r="K843" t="s">
        <v>1580</v>
      </c>
      <c r="L843" s="3">
        <f>Q2_Table[[#This Row],[Year Joined]]-Q2_Table[[#This Row],[Year Founded]]</f>
        <v>5</v>
      </c>
    </row>
    <row r="844" spans="1:12" x14ac:dyDescent="0.2">
      <c r="A844" t="s">
        <v>2225</v>
      </c>
      <c r="B844" s="2">
        <v>1000000000</v>
      </c>
      <c r="C844" s="1">
        <v>44538</v>
      </c>
      <c r="D844" s="3" t="str">
        <f>TEXT(Q2_Table[[#This Row],[Date Joined]],"yyyy")</f>
        <v>2021</v>
      </c>
      <c r="E844" t="s">
        <v>27</v>
      </c>
      <c r="F844" t="s">
        <v>315</v>
      </c>
      <c r="G844" t="s">
        <v>316</v>
      </c>
      <c r="H844" t="s">
        <v>33</v>
      </c>
      <c r="I844" s="3">
        <v>2011</v>
      </c>
      <c r="J844" s="7">
        <v>263000000</v>
      </c>
      <c r="K844" t="s">
        <v>2226</v>
      </c>
      <c r="L844" s="3">
        <f>Q2_Table[[#This Row],[Year Joined]]-Q2_Table[[#This Row],[Year Founded]]</f>
        <v>10</v>
      </c>
    </row>
    <row r="845" spans="1:12" x14ac:dyDescent="0.2">
      <c r="A845" t="s">
        <v>1635</v>
      </c>
      <c r="B845" s="2">
        <v>1000000000</v>
      </c>
      <c r="C845" s="1">
        <v>44391</v>
      </c>
      <c r="D845" s="3" t="str">
        <f>TEXT(Q2_Table[[#This Row],[Date Joined]],"yyyy")</f>
        <v>2021</v>
      </c>
      <c r="E845" t="s">
        <v>27</v>
      </c>
      <c r="F845" t="s">
        <v>246</v>
      </c>
      <c r="G845" t="s">
        <v>19</v>
      </c>
      <c r="H845" t="s">
        <v>20</v>
      </c>
      <c r="I845" s="3">
        <v>2015</v>
      </c>
      <c r="J845" s="7">
        <v>323000000</v>
      </c>
      <c r="K845" t="s">
        <v>1636</v>
      </c>
      <c r="L845" s="3">
        <f>Q2_Table[[#This Row],[Year Joined]]-Q2_Table[[#This Row],[Year Founded]]</f>
        <v>6</v>
      </c>
    </row>
    <row r="846" spans="1:12" x14ac:dyDescent="0.2">
      <c r="A846" t="s">
        <v>2227</v>
      </c>
      <c r="B846" s="2">
        <v>1000000000</v>
      </c>
      <c r="C846" s="1">
        <v>44203</v>
      </c>
      <c r="D846" s="3" t="str">
        <f>TEXT(Q2_Table[[#This Row],[Date Joined]],"yyyy")</f>
        <v>2021</v>
      </c>
      <c r="E846" t="s">
        <v>23</v>
      </c>
      <c r="F846" t="s">
        <v>2228</v>
      </c>
      <c r="G846" t="s">
        <v>421</v>
      </c>
      <c r="H846" t="s">
        <v>413</v>
      </c>
      <c r="I846" s="3">
        <v>2009</v>
      </c>
      <c r="J846" s="7">
        <v>336000000</v>
      </c>
      <c r="K846" t="s">
        <v>2229</v>
      </c>
      <c r="L846" s="3">
        <f>Q2_Table[[#This Row],[Year Joined]]-Q2_Table[[#This Row],[Year Founded]]</f>
        <v>12</v>
      </c>
    </row>
    <row r="847" spans="1:12" x14ac:dyDescent="0.2">
      <c r="A847" t="s">
        <v>2230</v>
      </c>
      <c r="B847" s="2">
        <v>1000000000</v>
      </c>
      <c r="C847" s="1">
        <v>43054</v>
      </c>
      <c r="D847" s="3" t="str">
        <f>TEXT(Q2_Table[[#This Row],[Date Joined]],"yyyy")</f>
        <v>2017</v>
      </c>
      <c r="E847" t="s">
        <v>213</v>
      </c>
      <c r="F847" t="s">
        <v>12</v>
      </c>
      <c r="G847" t="s">
        <v>13</v>
      </c>
      <c r="H847" t="s">
        <v>14</v>
      </c>
      <c r="I847" s="3">
        <v>2013</v>
      </c>
      <c r="J847" s="7">
        <v>300000000</v>
      </c>
      <c r="K847" t="s">
        <v>2231</v>
      </c>
      <c r="L847" s="3">
        <f>Q2_Table[[#This Row],[Year Joined]]-Q2_Table[[#This Row],[Year Founded]]</f>
        <v>4</v>
      </c>
    </row>
    <row r="848" spans="1:12" x14ac:dyDescent="0.2">
      <c r="A848" t="s">
        <v>1969</v>
      </c>
      <c r="B848" s="2">
        <v>1000000000</v>
      </c>
      <c r="C848" s="1">
        <v>44558</v>
      </c>
      <c r="D848" s="3" t="str">
        <f>TEXT(Q2_Table[[#This Row],[Date Joined]],"yyyy")</f>
        <v>2021</v>
      </c>
      <c r="E848" t="s">
        <v>23</v>
      </c>
      <c r="F848" t="s">
        <v>442</v>
      </c>
      <c r="G848" t="s">
        <v>70</v>
      </c>
      <c r="H848" t="s">
        <v>14</v>
      </c>
      <c r="I848" s="3">
        <v>2016</v>
      </c>
      <c r="J848" s="7">
        <v>111000000</v>
      </c>
      <c r="K848" t="s">
        <v>1970</v>
      </c>
      <c r="L848" s="3">
        <f>Q2_Table[[#This Row],[Year Joined]]-Q2_Table[[#This Row],[Year Founded]]</f>
        <v>5</v>
      </c>
    </row>
    <row r="849" spans="1:12" x14ac:dyDescent="0.2">
      <c r="A849" t="s">
        <v>2232</v>
      </c>
      <c r="B849" s="2">
        <v>1000000000</v>
      </c>
      <c r="C849" s="1">
        <v>44448</v>
      </c>
      <c r="D849" s="3" t="str">
        <f>TEXT(Q2_Table[[#This Row],[Date Joined]],"yyyy")</f>
        <v>2021</v>
      </c>
      <c r="E849" t="s">
        <v>97</v>
      </c>
      <c r="F849" t="s">
        <v>2153</v>
      </c>
      <c r="G849" t="s">
        <v>19</v>
      </c>
      <c r="H849" t="s">
        <v>20</v>
      </c>
      <c r="I849" s="3">
        <v>2017</v>
      </c>
      <c r="J849" s="7">
        <v>265000000</v>
      </c>
      <c r="K849" t="s">
        <v>2233</v>
      </c>
      <c r="L849" s="3">
        <f>Q2_Table[[#This Row],[Year Joined]]-Q2_Table[[#This Row],[Year Founded]]</f>
        <v>4</v>
      </c>
    </row>
    <row r="850" spans="1:12" x14ac:dyDescent="0.2">
      <c r="A850" t="s">
        <v>1762</v>
      </c>
      <c r="B850" s="2">
        <v>1000000000</v>
      </c>
      <c r="C850" s="1">
        <v>44189</v>
      </c>
      <c r="D850" s="3" t="str">
        <f>TEXT(Q2_Table[[#This Row],[Date Joined]],"yyyy")</f>
        <v>2020</v>
      </c>
      <c r="E850" t="s">
        <v>17</v>
      </c>
      <c r="F850" t="s">
        <v>77</v>
      </c>
      <c r="G850" t="s">
        <v>13</v>
      </c>
      <c r="H850" t="s">
        <v>14</v>
      </c>
      <c r="I850" s="3">
        <v>2015</v>
      </c>
      <c r="J850" s="7">
        <v>10000000</v>
      </c>
      <c r="K850" t="s">
        <v>1763</v>
      </c>
      <c r="L850" s="3">
        <f>Q2_Table[[#This Row],[Year Joined]]-Q2_Table[[#This Row],[Year Founded]]</f>
        <v>5</v>
      </c>
    </row>
    <row r="851" spans="1:12" x14ac:dyDescent="0.2">
      <c r="A851" t="s">
        <v>1786</v>
      </c>
      <c r="B851" s="2">
        <v>1000000000</v>
      </c>
      <c r="C851" s="1">
        <v>44447</v>
      </c>
      <c r="D851" s="3" t="str">
        <f>TEXT(Q2_Table[[#This Row],[Date Joined]],"yyyy")</f>
        <v>2021</v>
      </c>
      <c r="E851" t="s">
        <v>27</v>
      </c>
      <c r="F851" t="s">
        <v>42</v>
      </c>
      <c r="G851" t="s">
        <v>43</v>
      </c>
      <c r="H851" t="s">
        <v>33</v>
      </c>
      <c r="I851" s="3">
        <v>2017</v>
      </c>
      <c r="J851" s="7">
        <v>116000000</v>
      </c>
      <c r="K851" t="s">
        <v>1787</v>
      </c>
      <c r="L851" s="3">
        <f>Q2_Table[[#This Row],[Year Joined]]-Q2_Table[[#This Row],[Year Founded]]</f>
        <v>4</v>
      </c>
    </row>
    <row r="852" spans="1:12" x14ac:dyDescent="0.2">
      <c r="A852" t="s">
        <v>2234</v>
      </c>
      <c r="B852" s="2">
        <v>1000000000</v>
      </c>
      <c r="C852" s="1">
        <v>44474</v>
      </c>
      <c r="D852" s="3" t="str">
        <f>TEXT(Q2_Table[[#This Row],[Date Joined]],"yyyy")</f>
        <v>2021</v>
      </c>
      <c r="E852" t="s">
        <v>27</v>
      </c>
      <c r="F852" t="s">
        <v>101</v>
      </c>
      <c r="G852" t="s">
        <v>19</v>
      </c>
      <c r="H852" t="s">
        <v>20</v>
      </c>
      <c r="I852" s="3">
        <v>2017</v>
      </c>
      <c r="J852" s="7">
        <v>110000000</v>
      </c>
      <c r="K852" t="s">
        <v>2235</v>
      </c>
      <c r="L852" s="3">
        <f>Q2_Table[[#This Row],[Year Joined]]-Q2_Table[[#This Row],[Year Founded]]</f>
        <v>4</v>
      </c>
    </row>
    <row r="853" spans="1:12" x14ac:dyDescent="0.2">
      <c r="A853" t="s">
        <v>1989</v>
      </c>
      <c r="B853" s="2">
        <v>1000000000</v>
      </c>
      <c r="C853" s="1">
        <v>44348</v>
      </c>
      <c r="D853" s="3" t="str">
        <f>TEXT(Q2_Table[[#This Row],[Date Joined]],"yyyy")</f>
        <v>2021</v>
      </c>
      <c r="E853" t="s">
        <v>27</v>
      </c>
      <c r="G853" t="s">
        <v>465</v>
      </c>
      <c r="H853" t="s">
        <v>14</v>
      </c>
      <c r="I853" s="3">
        <v>2019</v>
      </c>
      <c r="J853" s="7">
        <v>100000000</v>
      </c>
      <c r="K853" t="s">
        <v>1990</v>
      </c>
      <c r="L853" s="3">
        <f>Q2_Table[[#This Row],[Year Joined]]-Q2_Table[[#This Row],[Year Founded]]</f>
        <v>2</v>
      </c>
    </row>
    <row r="854" spans="1:12" x14ac:dyDescent="0.2">
      <c r="A854" t="s">
        <v>2236</v>
      </c>
      <c r="B854" s="2">
        <v>1000000000</v>
      </c>
      <c r="C854" s="1">
        <v>44425</v>
      </c>
      <c r="D854" s="3" t="str">
        <f>TEXT(Q2_Table[[#This Row],[Date Joined]],"yyyy")</f>
        <v>2021</v>
      </c>
      <c r="E854" t="s">
        <v>97</v>
      </c>
      <c r="F854" t="s">
        <v>101</v>
      </c>
      <c r="G854" t="s">
        <v>19</v>
      </c>
      <c r="H854" t="s">
        <v>20</v>
      </c>
      <c r="I854" s="3">
        <v>2014</v>
      </c>
      <c r="J854" s="7">
        <v>202000000</v>
      </c>
      <c r="K854" t="s">
        <v>2237</v>
      </c>
      <c r="L854" s="3">
        <f>Q2_Table[[#This Row],[Year Joined]]-Q2_Table[[#This Row],[Year Founded]]</f>
        <v>7</v>
      </c>
    </row>
    <row r="855" spans="1:12" x14ac:dyDescent="0.2">
      <c r="A855" t="s">
        <v>2238</v>
      </c>
      <c r="B855" s="2">
        <v>1000000000</v>
      </c>
      <c r="C855" s="1">
        <v>43291</v>
      </c>
      <c r="D855" s="3" t="str">
        <f>TEXT(Q2_Table[[#This Row],[Date Joined]],"yyyy")</f>
        <v>2018</v>
      </c>
      <c r="E855" t="s">
        <v>36</v>
      </c>
      <c r="F855" t="s">
        <v>101</v>
      </c>
      <c r="G855" t="s">
        <v>19</v>
      </c>
      <c r="H855" t="s">
        <v>20</v>
      </c>
      <c r="I855" s="3">
        <v>2007</v>
      </c>
      <c r="J855" s="7">
        <v>325000000</v>
      </c>
      <c r="K855" t="s">
        <v>2239</v>
      </c>
      <c r="L855" s="3">
        <f>Q2_Table[[#This Row],[Year Joined]]-Q2_Table[[#This Row],[Year Founded]]</f>
        <v>11</v>
      </c>
    </row>
    <row r="856" spans="1:12" x14ac:dyDescent="0.2">
      <c r="A856" t="s">
        <v>2240</v>
      </c>
      <c r="B856" s="2">
        <v>1000000000</v>
      </c>
      <c r="C856" s="1">
        <v>43634</v>
      </c>
      <c r="D856" s="3" t="str">
        <f>TEXT(Q2_Table[[#This Row],[Date Joined]],"yyyy")</f>
        <v>2019</v>
      </c>
      <c r="E856" t="s">
        <v>11</v>
      </c>
      <c r="F856" t="s">
        <v>315</v>
      </c>
      <c r="G856" t="s">
        <v>316</v>
      </c>
      <c r="H856" t="s">
        <v>33</v>
      </c>
      <c r="I856" s="3">
        <v>2016</v>
      </c>
      <c r="J856" s="7">
        <v>293000000</v>
      </c>
      <c r="K856" t="s">
        <v>2241</v>
      </c>
      <c r="L856" s="3">
        <f>Q2_Table[[#This Row],[Year Joined]]-Q2_Table[[#This Row],[Year Founded]]</f>
        <v>3</v>
      </c>
    </row>
    <row r="857" spans="1:12" x14ac:dyDescent="0.2">
      <c r="A857" t="s">
        <v>2242</v>
      </c>
      <c r="B857" s="2">
        <v>1000000000</v>
      </c>
      <c r="C857" s="1">
        <v>44516</v>
      </c>
      <c r="D857" s="3" t="str">
        <f>TEXT(Q2_Table[[#This Row],[Date Joined]],"yyyy")</f>
        <v>2021</v>
      </c>
      <c r="E857" t="s">
        <v>17</v>
      </c>
      <c r="F857" t="s">
        <v>69</v>
      </c>
      <c r="G857" t="s">
        <v>70</v>
      </c>
      <c r="H857" t="s">
        <v>14</v>
      </c>
      <c r="I857" s="3">
        <v>2021</v>
      </c>
      <c r="J857" s="7">
        <v>218000000</v>
      </c>
      <c r="K857" t="s">
        <v>2243</v>
      </c>
      <c r="L857" s="3">
        <f>Q2_Table[[#This Row],[Year Joined]]-Q2_Table[[#This Row],[Year Founded]]</f>
        <v>0</v>
      </c>
    </row>
    <row r="858" spans="1:12" x14ac:dyDescent="0.2">
      <c r="A858" t="s">
        <v>1834</v>
      </c>
      <c r="B858" s="2">
        <v>1000000000</v>
      </c>
      <c r="C858" s="1">
        <v>44539</v>
      </c>
      <c r="D858" s="3" t="str">
        <f>TEXT(Q2_Table[[#This Row],[Date Joined]],"yyyy")</f>
        <v>2021</v>
      </c>
      <c r="E858" t="s">
        <v>23</v>
      </c>
      <c r="F858" t="s">
        <v>1228</v>
      </c>
      <c r="G858" t="s">
        <v>205</v>
      </c>
      <c r="H858" t="s">
        <v>20</v>
      </c>
      <c r="I858" s="3">
        <v>2020</v>
      </c>
      <c r="J858" s="7">
        <v>345000000</v>
      </c>
      <c r="K858" t="s">
        <v>1835</v>
      </c>
      <c r="L858" s="3">
        <f>Q2_Table[[#This Row],[Year Joined]]-Q2_Table[[#This Row],[Year Founded]]</f>
        <v>1</v>
      </c>
    </row>
    <row r="859" spans="1:12" x14ac:dyDescent="0.2">
      <c r="A859" t="s">
        <v>2244</v>
      </c>
      <c r="B859" s="2">
        <v>1000000000</v>
      </c>
      <c r="C859" s="1">
        <v>42255</v>
      </c>
      <c r="D859" s="3" t="str">
        <f>TEXT(Q2_Table[[#This Row],[Date Joined]],"yyyy")</f>
        <v>2015</v>
      </c>
      <c r="E859" t="s">
        <v>23</v>
      </c>
      <c r="F859" t="s">
        <v>12</v>
      </c>
      <c r="G859" t="s">
        <v>13</v>
      </c>
      <c r="H859" t="s">
        <v>14</v>
      </c>
      <c r="I859" s="3">
        <v>2011</v>
      </c>
      <c r="J859" s="7">
        <v>232000000</v>
      </c>
      <c r="K859" t="s">
        <v>2245</v>
      </c>
      <c r="L859" s="3">
        <f>Q2_Table[[#This Row],[Year Joined]]-Q2_Table[[#This Row],[Year Founded]]</f>
        <v>4</v>
      </c>
    </row>
    <row r="860" spans="1:12" x14ac:dyDescent="0.2">
      <c r="A860" t="s">
        <v>1579</v>
      </c>
      <c r="B860" s="2">
        <v>1000000000</v>
      </c>
      <c r="C860" s="1">
        <v>43643</v>
      </c>
      <c r="D860" s="3" t="str">
        <f>TEXT(Q2_Table[[#This Row],[Date Joined]],"yyyy")</f>
        <v>2019</v>
      </c>
      <c r="E860" t="s">
        <v>23</v>
      </c>
      <c r="F860" t="s">
        <v>12</v>
      </c>
      <c r="G860" t="s">
        <v>13</v>
      </c>
      <c r="H860" t="s">
        <v>14</v>
      </c>
      <c r="I860" s="3">
        <v>2015</v>
      </c>
      <c r="J860" s="7">
        <v>947000000</v>
      </c>
      <c r="K860" t="s">
        <v>1580</v>
      </c>
      <c r="L860" s="3">
        <f>Q2_Table[[#This Row],[Year Joined]]-Q2_Table[[#This Row],[Year Founded]]</f>
        <v>4</v>
      </c>
    </row>
    <row r="861" spans="1:12" x14ac:dyDescent="0.2">
      <c r="A861" t="s">
        <v>1836</v>
      </c>
      <c r="B861" s="2">
        <v>1000000000</v>
      </c>
      <c r="C861" s="1">
        <v>44411</v>
      </c>
      <c r="D861" s="3" t="str">
        <f>TEXT(Q2_Table[[#This Row],[Date Joined]],"yyyy")</f>
        <v>2021</v>
      </c>
      <c r="E861" t="s">
        <v>36</v>
      </c>
      <c r="F861" t="s">
        <v>28</v>
      </c>
      <c r="G861" t="s">
        <v>19</v>
      </c>
      <c r="H861" t="s">
        <v>20</v>
      </c>
      <c r="I861" s="3">
        <v>2012</v>
      </c>
      <c r="J861" s="7">
        <v>281000000</v>
      </c>
      <c r="K861" t="s">
        <v>1837</v>
      </c>
      <c r="L861" s="3">
        <f>Q2_Table[[#This Row],[Year Joined]]-Q2_Table[[#This Row],[Year Founded]]</f>
        <v>9</v>
      </c>
    </row>
    <row r="862" spans="1:12" x14ac:dyDescent="0.2">
      <c r="A862" t="s">
        <v>1873</v>
      </c>
      <c r="B862" s="2">
        <v>1000000000</v>
      </c>
      <c r="C862" s="1">
        <v>43551</v>
      </c>
      <c r="D862" s="3" t="str">
        <f>TEXT(Q2_Table[[#This Row],[Date Joined]],"yyyy")</f>
        <v>2019</v>
      </c>
      <c r="E862" t="s">
        <v>11</v>
      </c>
      <c r="F862" t="s">
        <v>12</v>
      </c>
      <c r="G862" t="s">
        <v>13</v>
      </c>
      <c r="H862" t="s">
        <v>14</v>
      </c>
      <c r="I862" s="3">
        <v>2014</v>
      </c>
      <c r="J862" s="7">
        <v>787000000</v>
      </c>
      <c r="K862" t="s">
        <v>1874</v>
      </c>
      <c r="L862" s="3">
        <f>Q2_Table[[#This Row],[Year Joined]]-Q2_Table[[#This Row],[Year Founded]]</f>
        <v>5</v>
      </c>
    </row>
    <row r="863" spans="1:12" x14ac:dyDescent="0.2">
      <c r="A863" t="s">
        <v>2246</v>
      </c>
      <c r="B863" s="2">
        <v>1000000000</v>
      </c>
      <c r="C863" s="1">
        <v>44587</v>
      </c>
      <c r="D863" s="3" t="str">
        <f>TEXT(Q2_Table[[#This Row],[Date Joined]],"yyyy")</f>
        <v>2022</v>
      </c>
      <c r="E863" t="s">
        <v>52</v>
      </c>
      <c r="F863" t="s">
        <v>277</v>
      </c>
      <c r="G863" t="s">
        <v>19</v>
      </c>
      <c r="H863" t="s">
        <v>20</v>
      </c>
      <c r="I863" s="3">
        <v>2014</v>
      </c>
      <c r="J863" s="7">
        <v>126000000</v>
      </c>
      <c r="K863" t="s">
        <v>2247</v>
      </c>
      <c r="L863" s="3">
        <f>Q2_Table[[#This Row],[Year Joined]]-Q2_Table[[#This Row],[Year Founded]]</f>
        <v>8</v>
      </c>
    </row>
    <row r="864" spans="1:12" x14ac:dyDescent="0.2">
      <c r="A864" t="s">
        <v>1991</v>
      </c>
      <c r="B864" s="2">
        <v>1000000000</v>
      </c>
      <c r="C864" s="1">
        <v>44515</v>
      </c>
      <c r="D864" s="3" t="str">
        <f>TEXT(Q2_Table[[#This Row],[Date Joined]],"yyyy")</f>
        <v>2021</v>
      </c>
      <c r="E864" t="s">
        <v>36</v>
      </c>
      <c r="F864" t="s">
        <v>28</v>
      </c>
      <c r="G864" t="s">
        <v>19</v>
      </c>
      <c r="H864" t="s">
        <v>20</v>
      </c>
      <c r="I864" s="3">
        <v>2009</v>
      </c>
      <c r="J864" s="7">
        <v>277000000</v>
      </c>
      <c r="K864" t="s">
        <v>1992</v>
      </c>
      <c r="L864" s="3">
        <f>Q2_Table[[#This Row],[Year Joined]]-Q2_Table[[#This Row],[Year Founded]]</f>
        <v>12</v>
      </c>
    </row>
    <row r="865" spans="1:12" x14ac:dyDescent="0.2">
      <c r="A865" t="s">
        <v>1516</v>
      </c>
      <c r="B865" s="2">
        <v>1000000000</v>
      </c>
      <c r="C865" s="1">
        <v>44482</v>
      </c>
      <c r="D865" s="3" t="str">
        <f>TEXT(Q2_Table[[#This Row],[Date Joined]],"yyyy")</f>
        <v>2021</v>
      </c>
      <c r="E865" t="s">
        <v>27</v>
      </c>
      <c r="F865" t="s">
        <v>157</v>
      </c>
      <c r="G865" t="s">
        <v>70</v>
      </c>
      <c r="H865" t="s">
        <v>14</v>
      </c>
      <c r="I865" s="3">
        <v>2009</v>
      </c>
      <c r="J865" s="7">
        <v>249000000</v>
      </c>
      <c r="K865" t="s">
        <v>1517</v>
      </c>
      <c r="L865" s="3">
        <f>Q2_Table[[#This Row],[Year Joined]]-Q2_Table[[#This Row],[Year Founded]]</f>
        <v>12</v>
      </c>
    </row>
    <row r="866" spans="1:12" x14ac:dyDescent="0.2">
      <c r="A866" t="s">
        <v>1981</v>
      </c>
      <c r="B866" s="2">
        <v>1000000000</v>
      </c>
      <c r="C866" s="1">
        <v>44384</v>
      </c>
      <c r="D866" s="3" t="str">
        <f>TEXT(Q2_Table[[#This Row],[Date Joined]],"yyyy")</f>
        <v>2021</v>
      </c>
      <c r="E866" t="s">
        <v>27</v>
      </c>
      <c r="F866" t="s">
        <v>28</v>
      </c>
      <c r="G866" t="s">
        <v>19</v>
      </c>
      <c r="H866" t="s">
        <v>20</v>
      </c>
      <c r="I866" s="3">
        <v>2018</v>
      </c>
      <c r="J866" s="7">
        <v>107000000</v>
      </c>
      <c r="K866" t="s">
        <v>1982</v>
      </c>
      <c r="L866" s="3">
        <f>Q2_Table[[#This Row],[Year Joined]]-Q2_Table[[#This Row],[Year Founded]]</f>
        <v>3</v>
      </c>
    </row>
    <row r="867" spans="1:12" x14ac:dyDescent="0.2">
      <c r="A867" t="s">
        <v>2248</v>
      </c>
      <c r="B867" s="2">
        <v>1000000000</v>
      </c>
      <c r="C867" s="1">
        <v>42831</v>
      </c>
      <c r="D867" s="3" t="str">
        <f>TEXT(Q2_Table[[#This Row],[Date Joined]],"yyyy")</f>
        <v>2017</v>
      </c>
      <c r="E867" t="s">
        <v>49</v>
      </c>
      <c r="F867" t="s">
        <v>12</v>
      </c>
      <c r="G867" t="s">
        <v>13</v>
      </c>
      <c r="H867" t="s">
        <v>14</v>
      </c>
      <c r="I867" s="3">
        <v>2012</v>
      </c>
      <c r="J867" s="7">
        <v>252000000</v>
      </c>
      <c r="K867" t="s">
        <v>2249</v>
      </c>
      <c r="L867" s="3">
        <f>Q2_Table[[#This Row],[Year Joined]]-Q2_Table[[#This Row],[Year Founded]]</f>
        <v>5</v>
      </c>
    </row>
    <row r="868" spans="1:12" x14ac:dyDescent="0.2">
      <c r="A868" t="s">
        <v>1878</v>
      </c>
      <c r="B868" s="2">
        <v>1000000000</v>
      </c>
      <c r="C868" s="1">
        <v>44238</v>
      </c>
      <c r="D868" s="3" t="str">
        <f>TEXT(Q2_Table[[#This Row],[Date Joined]],"yyyy")</f>
        <v>2021</v>
      </c>
      <c r="E868" t="s">
        <v>97</v>
      </c>
      <c r="F868" t="s">
        <v>28</v>
      </c>
      <c r="G868" t="s">
        <v>19</v>
      </c>
      <c r="H868" t="s">
        <v>20</v>
      </c>
      <c r="I868" s="3">
        <v>2017</v>
      </c>
      <c r="J868" s="7">
        <v>167000000</v>
      </c>
      <c r="K868" t="s">
        <v>1879</v>
      </c>
      <c r="L868" s="3">
        <f>Q2_Table[[#This Row],[Year Joined]]-Q2_Table[[#This Row],[Year Founded]]</f>
        <v>4</v>
      </c>
    </row>
    <row r="869" spans="1:12" x14ac:dyDescent="0.2">
      <c r="A869" t="s">
        <v>1518</v>
      </c>
      <c r="B869" s="2">
        <v>1000000000</v>
      </c>
      <c r="C869" s="1">
        <v>42865</v>
      </c>
      <c r="D869" s="3" t="str">
        <f>TEXT(Q2_Table[[#This Row],[Date Joined]],"yyyy")</f>
        <v>2017</v>
      </c>
      <c r="E869" t="s">
        <v>97</v>
      </c>
      <c r="F869" t="s">
        <v>1519</v>
      </c>
      <c r="G869" t="s">
        <v>19</v>
      </c>
      <c r="H869" t="s">
        <v>20</v>
      </c>
      <c r="I869" s="3">
        <v>2010</v>
      </c>
      <c r="J869" s="7">
        <v>394000000</v>
      </c>
      <c r="K869" t="s">
        <v>1520</v>
      </c>
      <c r="L869" s="3">
        <f>Q2_Table[[#This Row],[Year Joined]]-Q2_Table[[#This Row],[Year Founded]]</f>
        <v>7</v>
      </c>
    </row>
    <row r="870" spans="1:12" x14ac:dyDescent="0.2">
      <c r="A870" t="s">
        <v>1614</v>
      </c>
      <c r="B870" s="2">
        <v>1000000000</v>
      </c>
      <c r="C870" s="1">
        <v>42473</v>
      </c>
      <c r="D870" s="3" t="str">
        <f>TEXT(Q2_Table[[#This Row],[Date Joined]],"yyyy")</f>
        <v>2016</v>
      </c>
      <c r="E870" t="s">
        <v>23</v>
      </c>
      <c r="F870" t="s">
        <v>77</v>
      </c>
      <c r="G870" t="s">
        <v>13</v>
      </c>
      <c r="H870" t="s">
        <v>14</v>
      </c>
      <c r="I870" s="3">
        <v>2009</v>
      </c>
      <c r="J870" s="7">
        <v>650000000</v>
      </c>
      <c r="K870" t="s">
        <v>1615</v>
      </c>
      <c r="L870" s="3">
        <f>Q2_Table[[#This Row],[Year Joined]]-Q2_Table[[#This Row],[Year Founded]]</f>
        <v>7</v>
      </c>
    </row>
    <row r="871" spans="1:12" x14ac:dyDescent="0.2">
      <c r="A871" t="s">
        <v>2250</v>
      </c>
      <c r="B871" s="2">
        <v>1000000000</v>
      </c>
      <c r="C871" s="1">
        <v>44502</v>
      </c>
      <c r="D871" s="3" t="str">
        <f>TEXT(Q2_Table[[#This Row],[Date Joined]],"yyyy")</f>
        <v>2021</v>
      </c>
      <c r="E871" t="s">
        <v>36</v>
      </c>
      <c r="F871" t="s">
        <v>12</v>
      </c>
      <c r="G871" t="s">
        <v>13</v>
      </c>
      <c r="H871" t="s">
        <v>14</v>
      </c>
      <c r="I871" s="3">
        <v>2015</v>
      </c>
      <c r="J871" s="7">
        <v>144000000</v>
      </c>
      <c r="K871" t="s">
        <v>2251</v>
      </c>
      <c r="L871" s="3">
        <f>Q2_Table[[#This Row],[Year Joined]]-Q2_Table[[#This Row],[Year Founded]]</f>
        <v>6</v>
      </c>
    </row>
    <row r="872" spans="1:12" x14ac:dyDescent="0.2">
      <c r="A872" t="s">
        <v>2252</v>
      </c>
      <c r="B872" s="2">
        <v>1000000000</v>
      </c>
      <c r="C872" s="1">
        <v>43390</v>
      </c>
      <c r="D872" s="3" t="str">
        <f>TEXT(Q2_Table[[#This Row],[Date Joined]],"yyyy")</f>
        <v>2018</v>
      </c>
      <c r="E872" t="s">
        <v>11</v>
      </c>
      <c r="F872" t="s">
        <v>12</v>
      </c>
      <c r="G872" t="s">
        <v>13</v>
      </c>
      <c r="H872" t="s">
        <v>14</v>
      </c>
      <c r="I872" s="3">
        <v>2016</v>
      </c>
      <c r="J872" s="7">
        <v>1000000000</v>
      </c>
      <c r="K872" t="s">
        <v>2253</v>
      </c>
      <c r="L872" s="3">
        <f>Q2_Table[[#This Row],[Year Joined]]-Q2_Table[[#This Row],[Year Founded]]</f>
        <v>2</v>
      </c>
    </row>
    <row r="873" spans="1:12" x14ac:dyDescent="0.2">
      <c r="A873" t="s">
        <v>2254</v>
      </c>
      <c r="B873" s="2">
        <v>1000000000</v>
      </c>
      <c r="C873" s="1">
        <v>44355</v>
      </c>
      <c r="D873" s="3" t="str">
        <f>TEXT(Q2_Table[[#This Row],[Date Joined]],"yyyy")</f>
        <v>2021</v>
      </c>
      <c r="E873" t="s">
        <v>36</v>
      </c>
      <c r="F873" t="s">
        <v>1891</v>
      </c>
      <c r="G873" t="s">
        <v>19</v>
      </c>
      <c r="H873" t="s">
        <v>20</v>
      </c>
      <c r="I873" s="3">
        <v>2014</v>
      </c>
      <c r="J873" s="7">
        <v>91000000</v>
      </c>
      <c r="K873" t="s">
        <v>2255</v>
      </c>
      <c r="L873" s="3">
        <f>Q2_Table[[#This Row],[Year Joined]]-Q2_Table[[#This Row],[Year Founded]]</f>
        <v>7</v>
      </c>
    </row>
    <row r="874" spans="1:12" x14ac:dyDescent="0.2">
      <c r="A874" t="s">
        <v>1717</v>
      </c>
      <c r="B874" s="2">
        <v>1000000000</v>
      </c>
      <c r="C874" s="1">
        <v>44529</v>
      </c>
      <c r="D874" s="3" t="str">
        <f>TEXT(Q2_Table[[#This Row],[Date Joined]],"yyyy")</f>
        <v>2021</v>
      </c>
      <c r="E874" t="s">
        <v>23</v>
      </c>
      <c r="F874" t="s">
        <v>42</v>
      </c>
      <c r="G874" t="s">
        <v>43</v>
      </c>
      <c r="H874" t="s">
        <v>33</v>
      </c>
      <c r="I874" s="3">
        <v>2017</v>
      </c>
      <c r="J874" s="7">
        <v>276000000</v>
      </c>
      <c r="K874" t="s">
        <v>1718</v>
      </c>
      <c r="L874" s="3">
        <f>Q2_Table[[#This Row],[Year Joined]]-Q2_Table[[#This Row],[Year Founded]]</f>
        <v>4</v>
      </c>
    </row>
    <row r="875" spans="1:12" x14ac:dyDescent="0.2">
      <c r="A875" t="s">
        <v>2256</v>
      </c>
      <c r="B875" s="2">
        <v>1000000000</v>
      </c>
      <c r="C875" s="1">
        <v>43293</v>
      </c>
      <c r="D875" s="3" t="str">
        <f>TEXT(Q2_Table[[#This Row],[Date Joined]],"yyyy")</f>
        <v>2018</v>
      </c>
      <c r="E875" t="s">
        <v>213</v>
      </c>
      <c r="F875" t="s">
        <v>420</v>
      </c>
      <c r="G875" t="s">
        <v>421</v>
      </c>
      <c r="H875" t="s">
        <v>413</v>
      </c>
      <c r="I875" s="3">
        <v>1998</v>
      </c>
      <c r="J875" s="7">
        <v>588000000</v>
      </c>
      <c r="K875" t="s">
        <v>2257</v>
      </c>
      <c r="L875" s="3">
        <f>Q2_Table[[#This Row],[Year Joined]]-Q2_Table[[#This Row],[Year Founded]]</f>
        <v>20</v>
      </c>
    </row>
    <row r="876" spans="1:12" x14ac:dyDescent="0.2">
      <c r="A876" t="s">
        <v>2258</v>
      </c>
      <c r="B876" s="2">
        <v>1000000000</v>
      </c>
      <c r="C876" s="1">
        <v>44316</v>
      </c>
      <c r="D876" s="3" t="str">
        <f>TEXT(Q2_Table[[#This Row],[Date Joined]],"yyyy")</f>
        <v>2021</v>
      </c>
      <c r="E876" t="s">
        <v>36</v>
      </c>
      <c r="F876" t="s">
        <v>28</v>
      </c>
      <c r="G876" t="s">
        <v>19</v>
      </c>
      <c r="H876" t="s">
        <v>20</v>
      </c>
      <c r="I876" s="3">
        <v>2015</v>
      </c>
      <c r="J876" s="7">
        <v>174000000</v>
      </c>
      <c r="K876" t="s">
        <v>2259</v>
      </c>
      <c r="L876" s="3">
        <f>Q2_Table[[#This Row],[Year Joined]]-Q2_Table[[#This Row],[Year Founded]]</f>
        <v>6</v>
      </c>
    </row>
    <row r="877" spans="1:12" x14ac:dyDescent="0.2">
      <c r="A877" t="s">
        <v>1838</v>
      </c>
      <c r="B877" s="2">
        <v>1000000000</v>
      </c>
      <c r="C877" s="1">
        <v>44510</v>
      </c>
      <c r="D877" s="3" t="str">
        <f>TEXT(Q2_Table[[#This Row],[Date Joined]],"yyyy")</f>
        <v>2021</v>
      </c>
      <c r="E877" t="s">
        <v>23</v>
      </c>
      <c r="F877" t="s">
        <v>219</v>
      </c>
      <c r="G877" t="s">
        <v>70</v>
      </c>
      <c r="H877" t="s">
        <v>14</v>
      </c>
      <c r="I877" s="3">
        <v>2015</v>
      </c>
      <c r="J877" s="7">
        <v>310000000</v>
      </c>
      <c r="K877" t="s">
        <v>1839</v>
      </c>
      <c r="L877" s="3">
        <f>Q2_Table[[#This Row],[Year Joined]]-Q2_Table[[#This Row],[Year Founded]]</f>
        <v>6</v>
      </c>
    </row>
    <row r="878" spans="1:12" x14ac:dyDescent="0.2">
      <c r="A878" t="s">
        <v>1788</v>
      </c>
      <c r="B878" s="2">
        <v>1000000000</v>
      </c>
      <c r="C878" s="1">
        <v>44504</v>
      </c>
      <c r="D878" s="3" t="str">
        <f>TEXT(Q2_Table[[#This Row],[Date Joined]],"yyyy")</f>
        <v>2021</v>
      </c>
      <c r="E878" t="s">
        <v>36</v>
      </c>
      <c r="F878" t="s">
        <v>1789</v>
      </c>
      <c r="G878" t="s">
        <v>19</v>
      </c>
      <c r="H878" t="s">
        <v>20</v>
      </c>
      <c r="I878" s="3">
        <v>2018</v>
      </c>
      <c r="J878" s="7">
        <v>260000000</v>
      </c>
      <c r="K878" t="s">
        <v>1790</v>
      </c>
      <c r="L878" s="3">
        <f>Q2_Table[[#This Row],[Year Joined]]-Q2_Table[[#This Row],[Year Founded]]</f>
        <v>3</v>
      </c>
    </row>
    <row r="879" spans="1:12" x14ac:dyDescent="0.2">
      <c r="A879" t="s">
        <v>2260</v>
      </c>
      <c r="B879" s="2">
        <v>1000000000</v>
      </c>
      <c r="C879" s="1">
        <v>44396</v>
      </c>
      <c r="D879" s="3" t="str">
        <f>TEXT(Q2_Table[[#This Row],[Date Joined]],"yyyy")</f>
        <v>2021</v>
      </c>
      <c r="E879" t="s">
        <v>17</v>
      </c>
      <c r="F879" t="s">
        <v>246</v>
      </c>
      <c r="G879" t="s">
        <v>19</v>
      </c>
      <c r="H879" t="s">
        <v>20</v>
      </c>
      <c r="I879" s="3">
        <v>2012</v>
      </c>
      <c r="J879" s="7">
        <v>463000000</v>
      </c>
      <c r="K879" t="s">
        <v>2261</v>
      </c>
      <c r="L879" s="3">
        <f>Q2_Table[[#This Row],[Year Joined]]-Q2_Table[[#This Row],[Year Founded]]</f>
        <v>9</v>
      </c>
    </row>
    <row r="880" spans="1:12" x14ac:dyDescent="0.2">
      <c r="A880" t="s">
        <v>1701</v>
      </c>
      <c r="B880" s="2">
        <v>1000000000</v>
      </c>
      <c r="C880" s="1">
        <v>44606</v>
      </c>
      <c r="D880" s="3" t="str">
        <f>TEXT(Q2_Table[[#This Row],[Date Joined]],"yyyy")</f>
        <v>2022</v>
      </c>
      <c r="E880" t="s">
        <v>27</v>
      </c>
      <c r="F880" t="s">
        <v>420</v>
      </c>
      <c r="G880" t="s">
        <v>421</v>
      </c>
      <c r="H880" t="s">
        <v>413</v>
      </c>
      <c r="I880" s="3">
        <v>2016</v>
      </c>
      <c r="J880" s="7">
        <v>720000000</v>
      </c>
      <c r="K880" t="s">
        <v>1702</v>
      </c>
      <c r="L880" s="3">
        <f>Q2_Table[[#This Row],[Year Joined]]-Q2_Table[[#This Row],[Year Founded]]</f>
        <v>6</v>
      </c>
    </row>
    <row r="881" spans="1:12" x14ac:dyDescent="0.2">
      <c r="A881" t="s">
        <v>2262</v>
      </c>
      <c r="B881" s="2">
        <v>1000000000</v>
      </c>
      <c r="C881" s="1">
        <v>44022</v>
      </c>
      <c r="D881" s="3" t="str">
        <f>TEXT(Q2_Table[[#This Row],[Date Joined]],"yyyy")</f>
        <v>2020</v>
      </c>
      <c r="E881" t="s">
        <v>23</v>
      </c>
      <c r="F881" t="s">
        <v>12</v>
      </c>
      <c r="G881" t="s">
        <v>13</v>
      </c>
      <c r="H881" t="s">
        <v>14</v>
      </c>
      <c r="I881" s="3">
        <v>2016</v>
      </c>
      <c r="J881" s="7">
        <v>655000000</v>
      </c>
      <c r="K881" t="s">
        <v>2263</v>
      </c>
      <c r="L881" s="3">
        <f>Q2_Table[[#This Row],[Year Joined]]-Q2_Table[[#This Row],[Year Founded]]</f>
        <v>4</v>
      </c>
    </row>
    <row r="882" spans="1:12" x14ac:dyDescent="0.2">
      <c r="A882" t="s">
        <v>2264</v>
      </c>
      <c r="B882" s="2">
        <v>1000000000</v>
      </c>
      <c r="C882" s="1">
        <v>44203</v>
      </c>
      <c r="D882" s="3" t="str">
        <f>TEXT(Q2_Table[[#This Row],[Date Joined]],"yyyy")</f>
        <v>2021</v>
      </c>
      <c r="E882" t="s">
        <v>36</v>
      </c>
      <c r="F882" t="s">
        <v>198</v>
      </c>
      <c r="G882" t="s">
        <v>19</v>
      </c>
      <c r="H882" t="s">
        <v>20</v>
      </c>
      <c r="I882" s="3">
        <v>2015</v>
      </c>
      <c r="J882" s="7">
        <v>151000000</v>
      </c>
      <c r="K882" t="s">
        <v>2265</v>
      </c>
      <c r="L882" s="3">
        <f>Q2_Table[[#This Row],[Year Joined]]-Q2_Table[[#This Row],[Year Founded]]</f>
        <v>6</v>
      </c>
    </row>
    <row r="883" spans="1:12" x14ac:dyDescent="0.2">
      <c r="A883" t="s">
        <v>2266</v>
      </c>
      <c r="B883" s="2">
        <v>1000000000</v>
      </c>
      <c r="C883" s="1">
        <v>44252</v>
      </c>
      <c r="D883" s="3" t="str">
        <f>TEXT(Q2_Table[[#This Row],[Date Joined]],"yyyy")</f>
        <v>2021</v>
      </c>
      <c r="E883" t="s">
        <v>36</v>
      </c>
      <c r="F883" t="s">
        <v>101</v>
      </c>
      <c r="G883" t="s">
        <v>19</v>
      </c>
      <c r="H883" t="s">
        <v>20</v>
      </c>
      <c r="I883" s="3">
        <v>2013</v>
      </c>
      <c r="J883" s="7">
        <v>172000000</v>
      </c>
      <c r="K883" t="s">
        <v>2267</v>
      </c>
      <c r="L883" s="3">
        <f>Q2_Table[[#This Row],[Year Joined]]-Q2_Table[[#This Row],[Year Founded]]</f>
        <v>8</v>
      </c>
    </row>
    <row r="884" spans="1:12" x14ac:dyDescent="0.2">
      <c r="A884" t="s">
        <v>1796</v>
      </c>
      <c r="B884" s="2">
        <v>1000000000</v>
      </c>
      <c r="C884" s="1">
        <v>44447</v>
      </c>
      <c r="D884" s="3" t="str">
        <f>TEXT(Q2_Table[[#This Row],[Date Joined]],"yyyy")</f>
        <v>2021</v>
      </c>
      <c r="E884" t="s">
        <v>17</v>
      </c>
      <c r="F884" t="s">
        <v>229</v>
      </c>
      <c r="G884" t="s">
        <v>230</v>
      </c>
      <c r="H884" t="s">
        <v>20</v>
      </c>
      <c r="I884" s="3">
        <v>2020</v>
      </c>
      <c r="J884" s="7">
        <v>45000000</v>
      </c>
      <c r="K884" t="s">
        <v>1797</v>
      </c>
      <c r="L884" s="3">
        <f>Q2_Table[[#This Row],[Year Joined]]-Q2_Table[[#This Row],[Year Founded]]</f>
        <v>1</v>
      </c>
    </row>
    <row r="885" spans="1:12" x14ac:dyDescent="0.2">
      <c r="A885" t="s">
        <v>1942</v>
      </c>
      <c r="B885" s="2">
        <v>1000000000</v>
      </c>
      <c r="C885" s="1">
        <v>44235</v>
      </c>
      <c r="D885" s="3" t="str">
        <f>TEXT(Q2_Table[[#This Row],[Date Joined]],"yyyy")</f>
        <v>2021</v>
      </c>
      <c r="E885" t="s">
        <v>52</v>
      </c>
      <c r="F885" t="s">
        <v>1943</v>
      </c>
      <c r="G885" t="s">
        <v>666</v>
      </c>
      <c r="H885" t="s">
        <v>33</v>
      </c>
      <c r="I885" s="3">
        <v>2004</v>
      </c>
      <c r="J885" s="7">
        <v>346000000</v>
      </c>
      <c r="K885" t="s">
        <v>1944</v>
      </c>
      <c r="L885" s="3">
        <f>Q2_Table[[#This Row],[Year Joined]]-Q2_Table[[#This Row],[Year Founded]]</f>
        <v>17</v>
      </c>
    </row>
    <row r="886" spans="1:12" x14ac:dyDescent="0.2">
      <c r="A886" t="s">
        <v>2268</v>
      </c>
      <c r="B886" s="2">
        <v>1000000000</v>
      </c>
      <c r="C886" s="1">
        <v>44390</v>
      </c>
      <c r="D886" s="3" t="str">
        <f>TEXT(Q2_Table[[#This Row],[Date Joined]],"yyyy")</f>
        <v>2021</v>
      </c>
      <c r="E886" t="s">
        <v>27</v>
      </c>
      <c r="G886" t="s">
        <v>465</v>
      </c>
      <c r="H886" t="s">
        <v>14</v>
      </c>
      <c r="I886" s="3">
        <v>2014</v>
      </c>
      <c r="J886" s="7">
        <v>285000000</v>
      </c>
      <c r="K886" t="s">
        <v>2269</v>
      </c>
      <c r="L886" s="3">
        <f>Q2_Table[[#This Row],[Year Joined]]-Q2_Table[[#This Row],[Year Founded]]</f>
        <v>7</v>
      </c>
    </row>
    <row r="887" spans="1:12" x14ac:dyDescent="0.2">
      <c r="A887" t="s">
        <v>2270</v>
      </c>
      <c r="B887" s="2">
        <v>1000000000</v>
      </c>
      <c r="C887" s="1">
        <v>44523</v>
      </c>
      <c r="D887" s="3" t="str">
        <f>TEXT(Q2_Table[[#This Row],[Date Joined]],"yyyy")</f>
        <v>2021</v>
      </c>
      <c r="E887" t="s">
        <v>36</v>
      </c>
      <c r="F887" t="s">
        <v>69</v>
      </c>
      <c r="G887" t="s">
        <v>70</v>
      </c>
      <c r="H887" t="s">
        <v>14</v>
      </c>
      <c r="I887" s="3">
        <v>2014</v>
      </c>
      <c r="J887" s="7">
        <v>424000000</v>
      </c>
      <c r="K887" t="s">
        <v>2271</v>
      </c>
      <c r="L887" s="3">
        <f>Q2_Table[[#This Row],[Year Joined]]-Q2_Table[[#This Row],[Year Founded]]</f>
        <v>7</v>
      </c>
    </row>
    <row r="888" spans="1:12" x14ac:dyDescent="0.2">
      <c r="A888" t="s">
        <v>2272</v>
      </c>
      <c r="B888" s="2">
        <v>1000000000</v>
      </c>
      <c r="C888" s="1">
        <v>44545</v>
      </c>
      <c r="D888" s="3" t="str">
        <f>TEXT(Q2_Table[[#This Row],[Date Joined]],"yyyy")</f>
        <v>2021</v>
      </c>
      <c r="E888" t="s">
        <v>201</v>
      </c>
      <c r="F888" t="s">
        <v>277</v>
      </c>
      <c r="G888" t="s">
        <v>19</v>
      </c>
      <c r="H888" t="s">
        <v>20</v>
      </c>
      <c r="I888" s="3">
        <v>2020</v>
      </c>
      <c r="J888" s="7">
        <v>220000000</v>
      </c>
      <c r="K888" t="s">
        <v>2273</v>
      </c>
      <c r="L888" s="3">
        <f>Q2_Table[[#This Row],[Year Joined]]-Q2_Table[[#This Row],[Year Founded]]</f>
        <v>1</v>
      </c>
    </row>
    <row r="889" spans="1:12" x14ac:dyDescent="0.2">
      <c r="A889" t="s">
        <v>2274</v>
      </c>
      <c r="B889" s="2">
        <v>1000000000</v>
      </c>
      <c r="C889" s="1">
        <v>43699</v>
      </c>
      <c r="D889" s="3" t="str">
        <f>TEXT(Q2_Table[[#This Row],[Date Joined]],"yyyy")</f>
        <v>2019</v>
      </c>
      <c r="E889" t="s">
        <v>27</v>
      </c>
      <c r="F889" t="s">
        <v>2275</v>
      </c>
      <c r="G889" t="s">
        <v>666</v>
      </c>
      <c r="H889" t="s">
        <v>33</v>
      </c>
      <c r="I889" s="3">
        <v>1999</v>
      </c>
      <c r="J889" s="7">
        <v>105000000</v>
      </c>
      <c r="K889" t="s">
        <v>2276</v>
      </c>
      <c r="L889" s="3">
        <f>Q2_Table[[#This Row],[Year Joined]]-Q2_Table[[#This Row],[Year Founded]]</f>
        <v>20</v>
      </c>
    </row>
    <row r="890" spans="1:12" x14ac:dyDescent="0.2">
      <c r="A890" t="s">
        <v>1967</v>
      </c>
      <c r="B890" s="2">
        <v>1000000000</v>
      </c>
      <c r="C890" s="1">
        <v>43361</v>
      </c>
      <c r="D890" s="3" t="str">
        <f>TEXT(Q2_Table[[#This Row],[Date Joined]],"yyyy")</f>
        <v>2018</v>
      </c>
      <c r="E890" t="s">
        <v>36</v>
      </c>
      <c r="F890" t="s">
        <v>12</v>
      </c>
      <c r="G890" t="s">
        <v>13</v>
      </c>
      <c r="H890" t="s">
        <v>14</v>
      </c>
      <c r="I890" s="3">
        <v>2015</v>
      </c>
      <c r="J890" s="7">
        <v>53000000</v>
      </c>
      <c r="K890" t="s">
        <v>1968</v>
      </c>
      <c r="L890" s="3">
        <f>Q2_Table[[#This Row],[Year Joined]]-Q2_Table[[#This Row],[Year Founded]]</f>
        <v>3</v>
      </c>
    </row>
    <row r="891" spans="1:12" x14ac:dyDescent="0.2">
      <c r="A891" t="s">
        <v>1840</v>
      </c>
      <c r="B891" s="2">
        <v>1000000000</v>
      </c>
      <c r="C891" s="1">
        <v>44349</v>
      </c>
      <c r="D891" s="3" t="str">
        <f>TEXT(Q2_Table[[#This Row],[Date Joined]],"yyyy")</f>
        <v>2021</v>
      </c>
      <c r="E891" t="s">
        <v>23</v>
      </c>
      <c r="F891" t="s">
        <v>1841</v>
      </c>
      <c r="G891" t="s">
        <v>991</v>
      </c>
      <c r="H891" t="s">
        <v>33</v>
      </c>
      <c r="I891" s="3">
        <v>2013</v>
      </c>
      <c r="J891" s="7">
        <v>337000000</v>
      </c>
      <c r="K891" t="s">
        <v>1842</v>
      </c>
      <c r="L891" s="3">
        <f>Q2_Table[[#This Row],[Year Joined]]-Q2_Table[[#This Row],[Year Founded]]</f>
        <v>8</v>
      </c>
    </row>
    <row r="892" spans="1:12" x14ac:dyDescent="0.2">
      <c r="A892" t="s">
        <v>1843</v>
      </c>
      <c r="B892" s="2">
        <v>1000000000</v>
      </c>
      <c r="C892" s="1">
        <v>44439</v>
      </c>
      <c r="D892" s="3" t="str">
        <f>TEXT(Q2_Table[[#This Row],[Date Joined]],"yyyy")</f>
        <v>2021</v>
      </c>
      <c r="E892" t="s">
        <v>36</v>
      </c>
      <c r="F892" t="s">
        <v>1844</v>
      </c>
      <c r="G892" t="s">
        <v>19</v>
      </c>
      <c r="H892" t="s">
        <v>20</v>
      </c>
      <c r="I892" s="3">
        <v>2018</v>
      </c>
      <c r="J892" s="7">
        <v>124000000</v>
      </c>
      <c r="K892" t="s">
        <v>1845</v>
      </c>
      <c r="L892" s="3">
        <f>Q2_Table[[#This Row],[Year Joined]]-Q2_Table[[#This Row],[Year Founded]]</f>
        <v>3</v>
      </c>
    </row>
    <row r="893" spans="1:12" x14ac:dyDescent="0.2">
      <c r="A893" t="s">
        <v>2277</v>
      </c>
      <c r="B893" s="2">
        <v>1000000000</v>
      </c>
      <c r="C893" s="1">
        <v>44615</v>
      </c>
      <c r="D893" s="3" t="str">
        <f>TEXT(Q2_Table[[#This Row],[Date Joined]],"yyyy")</f>
        <v>2022</v>
      </c>
      <c r="E893" t="s">
        <v>97</v>
      </c>
      <c r="F893" t="s">
        <v>28</v>
      </c>
      <c r="G893" t="s">
        <v>19</v>
      </c>
      <c r="H893" t="s">
        <v>20</v>
      </c>
      <c r="I893" s="3">
        <v>2011</v>
      </c>
      <c r="J893" s="7">
        <v>449000000</v>
      </c>
      <c r="K893" t="s">
        <v>2278</v>
      </c>
      <c r="L893" s="3">
        <f>Q2_Table[[#This Row],[Year Joined]]-Q2_Table[[#This Row],[Year Founded]]</f>
        <v>11</v>
      </c>
    </row>
    <row r="894" spans="1:12" x14ac:dyDescent="0.2">
      <c r="A894" t="s">
        <v>2279</v>
      </c>
      <c r="B894" s="2">
        <v>1000000000</v>
      </c>
      <c r="C894" s="1">
        <v>43396</v>
      </c>
      <c r="D894" s="3" t="str">
        <f>TEXT(Q2_Table[[#This Row],[Date Joined]],"yyyy")</f>
        <v>2018</v>
      </c>
      <c r="E894" t="s">
        <v>156</v>
      </c>
      <c r="F894" t="s">
        <v>208</v>
      </c>
      <c r="G894" t="s">
        <v>149</v>
      </c>
      <c r="H894" t="s">
        <v>33</v>
      </c>
      <c r="I894" s="3">
        <v>2013</v>
      </c>
      <c r="J894" s="7">
        <v>396000000</v>
      </c>
      <c r="K894" t="s">
        <v>2280</v>
      </c>
      <c r="L894" s="3">
        <f>Q2_Table[[#This Row],[Year Joined]]-Q2_Table[[#This Row],[Year Founded]]</f>
        <v>5</v>
      </c>
    </row>
    <row r="895" spans="1:12" x14ac:dyDescent="0.2">
      <c r="A895" t="s">
        <v>2281</v>
      </c>
      <c r="B895" s="2">
        <v>1000000000</v>
      </c>
      <c r="C895" s="1">
        <v>44538</v>
      </c>
      <c r="D895" s="3" t="str">
        <f>TEXT(Q2_Table[[#This Row],[Date Joined]],"yyyy")</f>
        <v>2021</v>
      </c>
      <c r="E895" t="s">
        <v>36</v>
      </c>
      <c r="G895" t="s">
        <v>465</v>
      </c>
      <c r="H895" t="s">
        <v>14</v>
      </c>
      <c r="I895" s="3">
        <v>2011</v>
      </c>
      <c r="J895" s="7">
        <v>515000000</v>
      </c>
      <c r="K895" t="s">
        <v>2282</v>
      </c>
      <c r="L895" s="3">
        <f>Q2_Table[[#This Row],[Year Joined]]-Q2_Table[[#This Row],[Year Founded]]</f>
        <v>10</v>
      </c>
    </row>
    <row r="896" spans="1:12" x14ac:dyDescent="0.2">
      <c r="A896" t="s">
        <v>2283</v>
      </c>
      <c r="B896" s="2">
        <v>1000000000</v>
      </c>
      <c r="C896" s="1">
        <v>44509</v>
      </c>
      <c r="D896" s="3" t="str">
        <f>TEXT(Q2_Table[[#This Row],[Date Joined]],"yyyy")</f>
        <v>2021</v>
      </c>
      <c r="E896" t="s">
        <v>36</v>
      </c>
      <c r="F896" t="s">
        <v>101</v>
      </c>
      <c r="G896" t="s">
        <v>19</v>
      </c>
      <c r="H896" t="s">
        <v>20</v>
      </c>
      <c r="I896" s="3">
        <v>2012</v>
      </c>
      <c r="J896" s="7">
        <v>223000000</v>
      </c>
      <c r="K896" t="s">
        <v>2284</v>
      </c>
      <c r="L896" s="3">
        <f>Q2_Table[[#This Row],[Year Joined]]-Q2_Table[[#This Row],[Year Founded]]</f>
        <v>9</v>
      </c>
    </row>
    <row r="897" spans="1:12" x14ac:dyDescent="0.2">
      <c r="A897" t="s">
        <v>2285</v>
      </c>
      <c r="B897" s="2">
        <v>1000000000</v>
      </c>
      <c r="C897" s="1">
        <v>43241</v>
      </c>
      <c r="D897" s="3" t="str">
        <f>TEXT(Q2_Table[[#This Row],[Date Joined]],"yyyy")</f>
        <v>2018</v>
      </c>
      <c r="E897" t="s">
        <v>124</v>
      </c>
      <c r="F897" t="s">
        <v>24</v>
      </c>
      <c r="G897" t="s">
        <v>13</v>
      </c>
      <c r="H897" t="s">
        <v>14</v>
      </c>
      <c r="I897" s="3">
        <v>2013</v>
      </c>
      <c r="J897" s="7">
        <v>200000000</v>
      </c>
      <c r="K897" t="s">
        <v>2286</v>
      </c>
      <c r="L897" s="3">
        <f>Q2_Table[[#This Row],[Year Joined]]-Q2_Table[[#This Row],[Year Founded]]</f>
        <v>5</v>
      </c>
    </row>
    <row r="898" spans="1:12" x14ac:dyDescent="0.2">
      <c r="A898" t="s">
        <v>2287</v>
      </c>
      <c r="B898" s="2">
        <v>1000000000</v>
      </c>
      <c r="C898" s="1">
        <v>43999</v>
      </c>
      <c r="D898" s="3" t="str">
        <f>TEXT(Q2_Table[[#This Row],[Date Joined]],"yyyy")</f>
        <v>2020</v>
      </c>
      <c r="E898" t="s">
        <v>97</v>
      </c>
      <c r="F898" t="s">
        <v>1490</v>
      </c>
      <c r="G898" t="s">
        <v>19</v>
      </c>
      <c r="H898" t="s">
        <v>20</v>
      </c>
      <c r="I898" s="3">
        <v>2016</v>
      </c>
      <c r="J898" s="7">
        <v>192000000</v>
      </c>
      <c r="K898" t="s">
        <v>2288</v>
      </c>
      <c r="L898" s="3">
        <f>Q2_Table[[#This Row],[Year Joined]]-Q2_Table[[#This Row],[Year Founded]]</f>
        <v>4</v>
      </c>
    </row>
    <row r="899" spans="1:12" x14ac:dyDescent="0.2">
      <c r="A899" t="s">
        <v>1597</v>
      </c>
      <c r="B899" s="2">
        <v>1000000000</v>
      </c>
      <c r="C899" s="1">
        <v>44278</v>
      </c>
      <c r="D899" s="3" t="str">
        <f>TEXT(Q2_Table[[#This Row],[Date Joined]],"yyyy")</f>
        <v>2021</v>
      </c>
      <c r="E899" t="s">
        <v>201</v>
      </c>
      <c r="F899" t="s">
        <v>1598</v>
      </c>
      <c r="G899" t="s">
        <v>19</v>
      </c>
      <c r="H899" t="s">
        <v>20</v>
      </c>
      <c r="I899" s="3">
        <v>2019</v>
      </c>
      <c r="J899" s="7">
        <v>632000000</v>
      </c>
      <c r="K899" t="s">
        <v>1599</v>
      </c>
      <c r="L899" s="3">
        <f>Q2_Table[[#This Row],[Year Joined]]-Q2_Table[[#This Row],[Year Founded]]</f>
        <v>2</v>
      </c>
    </row>
    <row r="900" spans="1:12" x14ac:dyDescent="0.2">
      <c r="A900" t="s">
        <v>1995</v>
      </c>
      <c r="B900" s="2">
        <v>1000000000</v>
      </c>
      <c r="C900" s="1">
        <v>43151</v>
      </c>
      <c r="D900" s="3" t="str">
        <f>TEXT(Q2_Table[[#This Row],[Date Joined]],"yyyy")</f>
        <v>2018</v>
      </c>
      <c r="E900" t="s">
        <v>11</v>
      </c>
      <c r="F900" t="s">
        <v>1251</v>
      </c>
      <c r="G900" t="s">
        <v>357</v>
      </c>
      <c r="H900" t="s">
        <v>14</v>
      </c>
      <c r="I900" s="3">
        <v>2010</v>
      </c>
      <c r="J900" s="7">
        <v>86000000</v>
      </c>
      <c r="K900" t="s">
        <v>1996</v>
      </c>
      <c r="L900" s="3">
        <f>Q2_Table[[#This Row],[Year Joined]]-Q2_Table[[#This Row],[Year Founded]]</f>
        <v>8</v>
      </c>
    </row>
    <row r="901" spans="1:12" x14ac:dyDescent="0.2">
      <c r="A901" t="s">
        <v>2289</v>
      </c>
      <c r="B901" s="2">
        <v>1000000000</v>
      </c>
      <c r="C901" s="1">
        <v>44448</v>
      </c>
      <c r="D901" s="3" t="str">
        <f>TEXT(Q2_Table[[#This Row],[Date Joined]],"yyyy")</f>
        <v>2021</v>
      </c>
      <c r="E901" t="s">
        <v>27</v>
      </c>
      <c r="F901" t="s">
        <v>101</v>
      </c>
      <c r="G901" t="s">
        <v>19</v>
      </c>
      <c r="H901" t="s">
        <v>20</v>
      </c>
      <c r="I901" s="3">
        <v>2017</v>
      </c>
      <c r="J901" s="7">
        <v>252000000</v>
      </c>
      <c r="K901" t="s">
        <v>2290</v>
      </c>
      <c r="L901" s="3">
        <f>Q2_Table[[#This Row],[Year Joined]]-Q2_Table[[#This Row],[Year Founded]]</f>
        <v>4</v>
      </c>
    </row>
    <row r="902" spans="1:12" x14ac:dyDescent="0.2">
      <c r="A902" t="s">
        <v>1637</v>
      </c>
      <c r="B902" s="2">
        <v>1000000000</v>
      </c>
      <c r="C902" s="1">
        <v>43643</v>
      </c>
      <c r="D902" s="3" t="str">
        <f>TEXT(Q2_Table[[#This Row],[Date Joined]],"yyyy")</f>
        <v>2019</v>
      </c>
      <c r="E902" t="s">
        <v>36</v>
      </c>
      <c r="F902" t="s">
        <v>77</v>
      </c>
      <c r="G902" t="s">
        <v>13</v>
      </c>
      <c r="H902" t="s">
        <v>14</v>
      </c>
      <c r="I902" s="3">
        <v>2015</v>
      </c>
      <c r="J902" s="7">
        <v>432000000</v>
      </c>
      <c r="K902" t="s">
        <v>1638</v>
      </c>
      <c r="L902" s="3">
        <f>Q2_Table[[#This Row],[Year Joined]]-Q2_Table[[#This Row],[Year Founded]]</f>
        <v>4</v>
      </c>
    </row>
    <row r="903" spans="1:12" x14ac:dyDescent="0.2">
      <c r="A903" t="s">
        <v>1521</v>
      </c>
      <c r="B903" s="2">
        <v>1000000000</v>
      </c>
      <c r="C903" s="1">
        <v>42597</v>
      </c>
      <c r="D903" s="3" t="str">
        <f>TEXT(Q2_Table[[#This Row],[Date Joined]],"yyyy")</f>
        <v>2016</v>
      </c>
      <c r="E903" t="s">
        <v>17</v>
      </c>
      <c r="F903" t="s">
        <v>1522</v>
      </c>
      <c r="G903" t="s">
        <v>316</v>
      </c>
      <c r="H903" t="s">
        <v>33</v>
      </c>
      <c r="I903" s="3">
        <v>1999</v>
      </c>
      <c r="J903" s="7">
        <v>1000000000</v>
      </c>
      <c r="K903" t="s">
        <v>1523</v>
      </c>
      <c r="L903" s="3">
        <f>Q2_Table[[#This Row],[Year Joined]]-Q2_Table[[#This Row],[Year Founded]]</f>
        <v>17</v>
      </c>
    </row>
    <row r="904" spans="1:12" x14ac:dyDescent="0.2">
      <c r="A904" t="s">
        <v>1772</v>
      </c>
      <c r="B904" s="2">
        <v>1000000000</v>
      </c>
      <c r="C904" s="1">
        <v>43510</v>
      </c>
      <c r="D904" s="3" t="str">
        <f>TEXT(Q2_Table[[#This Row],[Date Joined]],"yyyy")</f>
        <v>2019</v>
      </c>
      <c r="E904" t="s">
        <v>17</v>
      </c>
      <c r="F904" t="s">
        <v>771</v>
      </c>
      <c r="G904" t="s">
        <v>43</v>
      </c>
      <c r="H904" t="s">
        <v>33</v>
      </c>
      <c r="I904" s="3">
        <v>2009</v>
      </c>
      <c r="J904" s="7">
        <v>324000000</v>
      </c>
      <c r="K904" t="s">
        <v>1773</v>
      </c>
      <c r="L904" s="3">
        <f>Q2_Table[[#This Row],[Year Joined]]-Q2_Table[[#This Row],[Year Founded]]</f>
        <v>10</v>
      </c>
    </row>
    <row r="905" spans="1:12" x14ac:dyDescent="0.2">
      <c r="A905" t="s">
        <v>2291</v>
      </c>
      <c r="B905" s="2">
        <v>1000000000</v>
      </c>
      <c r="C905" s="1">
        <v>44518</v>
      </c>
      <c r="D905" s="3" t="str">
        <f>TEXT(Q2_Table[[#This Row],[Date Joined]],"yyyy")</f>
        <v>2021</v>
      </c>
      <c r="E905" t="s">
        <v>701</v>
      </c>
      <c r="F905" t="s">
        <v>101</v>
      </c>
      <c r="G905" t="s">
        <v>19</v>
      </c>
      <c r="H905" t="s">
        <v>20</v>
      </c>
      <c r="I905" s="3">
        <v>2016</v>
      </c>
      <c r="J905" s="7">
        <v>254000000</v>
      </c>
      <c r="K905" t="s">
        <v>2292</v>
      </c>
      <c r="L905" s="3">
        <f>Q2_Table[[#This Row],[Year Joined]]-Q2_Table[[#This Row],[Year Founded]]</f>
        <v>5</v>
      </c>
    </row>
    <row r="906" spans="1:12" x14ac:dyDescent="0.2">
      <c r="A906" t="s">
        <v>2293</v>
      </c>
      <c r="B906" s="2">
        <v>1000000000</v>
      </c>
      <c r="C906" s="1">
        <v>44461</v>
      </c>
      <c r="D906" s="3" t="str">
        <f>TEXT(Q2_Table[[#This Row],[Date Joined]],"yyyy")</f>
        <v>2021</v>
      </c>
      <c r="E906" t="s">
        <v>36</v>
      </c>
      <c r="F906" t="s">
        <v>28</v>
      </c>
      <c r="G906" t="s">
        <v>19</v>
      </c>
      <c r="H906" t="s">
        <v>20</v>
      </c>
      <c r="I906" s="3">
        <v>2016</v>
      </c>
      <c r="J906" s="7">
        <v>51000000</v>
      </c>
      <c r="K906" t="s">
        <v>2294</v>
      </c>
      <c r="L906" s="3">
        <f>Q2_Table[[#This Row],[Year Joined]]-Q2_Table[[#This Row],[Year Founded]]</f>
        <v>5</v>
      </c>
    </row>
    <row r="907" spans="1:12" x14ac:dyDescent="0.2">
      <c r="A907" t="s">
        <v>1675</v>
      </c>
      <c r="B907" s="2">
        <v>1000000000</v>
      </c>
      <c r="C907" s="1">
        <v>44532</v>
      </c>
      <c r="D907" s="3" t="str">
        <f>TEXT(Q2_Table[[#This Row],[Date Joined]],"yyyy")</f>
        <v>2021</v>
      </c>
      <c r="E907" t="s">
        <v>201</v>
      </c>
      <c r="F907" t="s">
        <v>28</v>
      </c>
      <c r="G907" t="s">
        <v>19</v>
      </c>
      <c r="H907" t="s">
        <v>20</v>
      </c>
      <c r="I907" s="3">
        <v>2018</v>
      </c>
      <c r="J907" s="7">
        <v>141000000</v>
      </c>
      <c r="K907" t="s">
        <v>1676</v>
      </c>
      <c r="L907" s="3">
        <f>Q2_Table[[#This Row],[Year Joined]]-Q2_Table[[#This Row],[Year Founded]]</f>
        <v>3</v>
      </c>
    </row>
    <row r="908" spans="1:12" x14ac:dyDescent="0.2">
      <c r="A908" t="s">
        <v>1677</v>
      </c>
      <c r="B908" s="2">
        <v>1000000000</v>
      </c>
      <c r="C908" s="1">
        <v>44504</v>
      </c>
      <c r="D908" s="3" t="str">
        <f>TEXT(Q2_Table[[#This Row],[Date Joined]],"yyyy")</f>
        <v>2021</v>
      </c>
      <c r="E908" t="s">
        <v>97</v>
      </c>
      <c r="F908" t="s">
        <v>482</v>
      </c>
      <c r="G908" t="s">
        <v>19</v>
      </c>
      <c r="H908" t="s">
        <v>20</v>
      </c>
      <c r="I908" s="3">
        <v>2016</v>
      </c>
      <c r="J908" s="7">
        <v>241000000</v>
      </c>
      <c r="K908" t="s">
        <v>1678</v>
      </c>
      <c r="L908" s="3">
        <f>Q2_Table[[#This Row],[Year Joined]]-Q2_Table[[#This Row],[Year Founded]]</f>
        <v>5</v>
      </c>
    </row>
    <row r="909" spans="1:12" x14ac:dyDescent="0.2">
      <c r="A909" t="s">
        <v>2295</v>
      </c>
      <c r="B909" s="2">
        <v>1000000000</v>
      </c>
      <c r="C909" s="1">
        <v>43297</v>
      </c>
      <c r="D909" s="3" t="str">
        <f>TEXT(Q2_Table[[#This Row],[Date Joined]],"yyyy")</f>
        <v>2018</v>
      </c>
      <c r="E909" t="s">
        <v>49</v>
      </c>
      <c r="F909" t="s">
        <v>101</v>
      </c>
      <c r="G909" t="s">
        <v>19</v>
      </c>
      <c r="H909" t="s">
        <v>20</v>
      </c>
      <c r="I909" s="3">
        <v>2016</v>
      </c>
      <c r="J909" s="7">
        <v>60000000</v>
      </c>
      <c r="K909" t="s">
        <v>2296</v>
      </c>
      <c r="L909" s="3">
        <f>Q2_Table[[#This Row],[Year Joined]]-Q2_Table[[#This Row],[Year Founded]]</f>
        <v>2</v>
      </c>
    </row>
    <row r="910" spans="1:12" x14ac:dyDescent="0.2">
      <c r="A910" t="s">
        <v>2297</v>
      </c>
      <c r="B910" s="2">
        <v>1000000000</v>
      </c>
      <c r="C910" s="1">
        <v>44271</v>
      </c>
      <c r="D910" s="3" t="str">
        <f>TEXT(Q2_Table[[#This Row],[Date Joined]],"yyyy")</f>
        <v>2021</v>
      </c>
      <c r="E910" t="s">
        <v>36</v>
      </c>
      <c r="G910" t="s">
        <v>465</v>
      </c>
      <c r="H910" t="s">
        <v>14</v>
      </c>
      <c r="I910" s="3">
        <v>2007</v>
      </c>
      <c r="J910" s="7">
        <v>352000000</v>
      </c>
      <c r="K910" t="s">
        <v>2298</v>
      </c>
      <c r="L910" s="3">
        <f>Q2_Table[[#This Row],[Year Joined]]-Q2_Table[[#This Row],[Year Founded]]</f>
        <v>14</v>
      </c>
    </row>
    <row r="911" spans="1:12" x14ac:dyDescent="0.2">
      <c r="A911" t="s">
        <v>2299</v>
      </c>
      <c r="B911" s="2">
        <v>1000000000</v>
      </c>
      <c r="C911" s="1">
        <v>44606</v>
      </c>
      <c r="D911" s="3" t="str">
        <f>TEXT(Q2_Table[[#This Row],[Date Joined]],"yyyy")</f>
        <v>2022</v>
      </c>
      <c r="E911" t="s">
        <v>27</v>
      </c>
      <c r="F911" t="s">
        <v>42</v>
      </c>
      <c r="G911" t="s">
        <v>43</v>
      </c>
      <c r="H911" t="s">
        <v>33</v>
      </c>
      <c r="I911" s="3">
        <v>2018</v>
      </c>
      <c r="J911" s="7">
        <v>239000000</v>
      </c>
      <c r="K911" t="s">
        <v>2300</v>
      </c>
      <c r="L911" s="3">
        <f>Q2_Table[[#This Row],[Year Joined]]-Q2_Table[[#This Row],[Year Founded]]</f>
        <v>4</v>
      </c>
    </row>
    <row r="912" spans="1:12" x14ac:dyDescent="0.2">
      <c r="A912" t="s">
        <v>2301</v>
      </c>
      <c r="B912" s="2">
        <v>1000000000</v>
      </c>
      <c r="C912" s="1">
        <v>44572</v>
      </c>
      <c r="D912" s="3" t="str">
        <f>TEXT(Q2_Table[[#This Row],[Date Joined]],"yyyy")</f>
        <v>2022</v>
      </c>
      <c r="E912" t="s">
        <v>201</v>
      </c>
      <c r="F912" t="s">
        <v>2302</v>
      </c>
      <c r="G912" t="s">
        <v>357</v>
      </c>
      <c r="H912" t="s">
        <v>14</v>
      </c>
      <c r="I912" s="3">
        <v>2015</v>
      </c>
      <c r="J912" s="7">
        <v>190000000</v>
      </c>
      <c r="K912" t="s">
        <v>2303</v>
      </c>
      <c r="L912" s="3">
        <f>Q2_Table[[#This Row],[Year Joined]]-Q2_Table[[#This Row],[Year Founded]]</f>
        <v>7</v>
      </c>
    </row>
    <row r="913" spans="1:12" x14ac:dyDescent="0.2">
      <c r="A913" t="s">
        <v>1945</v>
      </c>
      <c r="B913" s="2">
        <v>1000000000</v>
      </c>
      <c r="C913" s="1">
        <v>44419</v>
      </c>
      <c r="D913" s="3" t="str">
        <f>TEXT(Q2_Table[[#This Row],[Date Joined]],"yyyy")</f>
        <v>2021</v>
      </c>
      <c r="E913" t="s">
        <v>36</v>
      </c>
      <c r="F913" t="s">
        <v>28</v>
      </c>
      <c r="G913" t="s">
        <v>19</v>
      </c>
      <c r="H913" t="s">
        <v>20</v>
      </c>
      <c r="I913" s="3">
        <v>2017</v>
      </c>
      <c r="J913" s="7">
        <v>200000000</v>
      </c>
      <c r="K913" t="s">
        <v>1946</v>
      </c>
      <c r="L913" s="3">
        <f>Q2_Table[[#This Row],[Year Joined]]-Q2_Table[[#This Row],[Year Founded]]</f>
        <v>4</v>
      </c>
    </row>
    <row r="914" spans="1:12" x14ac:dyDescent="0.2">
      <c r="A914" t="s">
        <v>2304</v>
      </c>
      <c r="B914" s="2">
        <v>1000000000</v>
      </c>
      <c r="C914" s="1">
        <v>44536</v>
      </c>
      <c r="D914" s="3" t="str">
        <f>TEXT(Q2_Table[[#This Row],[Date Joined]],"yyyy")</f>
        <v>2021</v>
      </c>
      <c r="E914" t="s">
        <v>23</v>
      </c>
      <c r="F914" t="s">
        <v>2305</v>
      </c>
      <c r="G914" t="s">
        <v>38</v>
      </c>
      <c r="H914" t="s">
        <v>39</v>
      </c>
      <c r="I914" s="3">
        <v>2011</v>
      </c>
      <c r="J914" s="7">
        <v>125000000</v>
      </c>
      <c r="K914" t="s">
        <v>2306</v>
      </c>
      <c r="L914" s="3">
        <f>Q2_Table[[#This Row],[Year Joined]]-Q2_Table[[#This Row],[Year Founded]]</f>
        <v>10</v>
      </c>
    </row>
    <row r="915" spans="1:12" x14ac:dyDescent="0.2">
      <c r="A915" t="s">
        <v>1846</v>
      </c>
      <c r="B915" s="2">
        <v>1000000000</v>
      </c>
      <c r="C915" s="1">
        <v>44592</v>
      </c>
      <c r="D915" s="3" t="str">
        <f>TEXT(Q2_Table[[#This Row],[Date Joined]],"yyyy")</f>
        <v>2022</v>
      </c>
      <c r="E915" t="s">
        <v>27</v>
      </c>
      <c r="F915" t="s">
        <v>28</v>
      </c>
      <c r="G915" t="s">
        <v>19</v>
      </c>
      <c r="H915" t="s">
        <v>20</v>
      </c>
      <c r="I915" s="3">
        <v>2021</v>
      </c>
      <c r="J915" s="7">
        <v>118000000</v>
      </c>
      <c r="K915" t="s">
        <v>1847</v>
      </c>
      <c r="L915" s="3">
        <f>Q2_Table[[#This Row],[Year Joined]]-Q2_Table[[#This Row],[Year Founded]]</f>
        <v>1</v>
      </c>
    </row>
    <row r="916" spans="1:12" x14ac:dyDescent="0.2">
      <c r="A916" t="s">
        <v>1947</v>
      </c>
      <c r="B916" s="2">
        <v>1000000000</v>
      </c>
      <c r="C916" s="1">
        <v>44147</v>
      </c>
      <c r="D916" s="3" t="str">
        <f>TEXT(Q2_Table[[#This Row],[Date Joined]],"yyyy")</f>
        <v>2020</v>
      </c>
      <c r="E916" t="s">
        <v>23</v>
      </c>
      <c r="F916" t="s">
        <v>1948</v>
      </c>
      <c r="G916" t="s">
        <v>19</v>
      </c>
      <c r="H916" t="s">
        <v>20</v>
      </c>
      <c r="I916" s="3">
        <v>2010</v>
      </c>
      <c r="J916" s="7">
        <v>433000000</v>
      </c>
      <c r="K916" t="s">
        <v>1949</v>
      </c>
      <c r="L916" s="3">
        <f>Q2_Table[[#This Row],[Year Joined]]-Q2_Table[[#This Row],[Year Founded]]</f>
        <v>10</v>
      </c>
    </row>
    <row r="917" spans="1:12" x14ac:dyDescent="0.2">
      <c r="A917" t="s">
        <v>1524</v>
      </c>
      <c r="B917" s="2">
        <v>1000000000</v>
      </c>
      <c r="C917" s="1">
        <v>44293</v>
      </c>
      <c r="D917" s="3" t="str">
        <f>TEXT(Q2_Table[[#This Row],[Date Joined]],"yyyy")</f>
        <v>2021</v>
      </c>
      <c r="E917" t="s">
        <v>36</v>
      </c>
      <c r="F917" t="s">
        <v>1525</v>
      </c>
      <c r="G917" t="s">
        <v>19</v>
      </c>
      <c r="H917" t="s">
        <v>20</v>
      </c>
      <c r="I917" s="3">
        <v>2011</v>
      </c>
      <c r="J917" s="7">
        <v>163000000</v>
      </c>
      <c r="K917" t="s">
        <v>1526</v>
      </c>
      <c r="L917" s="3">
        <f>Q2_Table[[#This Row],[Year Joined]]-Q2_Table[[#This Row],[Year Founded]]</f>
        <v>10</v>
      </c>
    </row>
    <row r="918" spans="1:12" x14ac:dyDescent="0.2">
      <c r="A918" t="s">
        <v>2307</v>
      </c>
      <c r="B918" s="2">
        <v>1000000000</v>
      </c>
      <c r="C918" s="1">
        <v>44434</v>
      </c>
      <c r="D918" s="3" t="str">
        <f>TEXT(Q2_Table[[#This Row],[Date Joined]],"yyyy")</f>
        <v>2021</v>
      </c>
      <c r="E918" t="s">
        <v>213</v>
      </c>
      <c r="F918" t="s">
        <v>28</v>
      </c>
      <c r="G918" t="s">
        <v>19</v>
      </c>
      <c r="H918" t="s">
        <v>20</v>
      </c>
      <c r="I918" s="3">
        <v>2011</v>
      </c>
      <c r="J918" s="7">
        <v>195000000</v>
      </c>
      <c r="K918" t="s">
        <v>2308</v>
      </c>
      <c r="L918" s="3">
        <f>Q2_Table[[#This Row],[Year Joined]]-Q2_Table[[#This Row],[Year Founded]]</f>
        <v>10</v>
      </c>
    </row>
    <row r="919" spans="1:12" x14ac:dyDescent="0.2">
      <c r="A919" t="s">
        <v>1848</v>
      </c>
      <c r="B919" s="2">
        <v>1000000000</v>
      </c>
      <c r="C919" s="1">
        <v>44281</v>
      </c>
      <c r="D919" s="3" t="str">
        <f>TEXT(Q2_Table[[#This Row],[Date Joined]],"yyyy")</f>
        <v>2021</v>
      </c>
      <c r="E919" t="s">
        <v>27</v>
      </c>
      <c r="F919" t="s">
        <v>28</v>
      </c>
      <c r="G919" t="s">
        <v>19</v>
      </c>
      <c r="H919" t="s">
        <v>20</v>
      </c>
      <c r="I919" s="3">
        <v>2016</v>
      </c>
      <c r="J919" s="7">
        <v>161000000</v>
      </c>
      <c r="K919" t="s">
        <v>1849</v>
      </c>
      <c r="L919" s="3">
        <f>Q2_Table[[#This Row],[Year Joined]]-Q2_Table[[#This Row],[Year Founded]]</f>
        <v>5</v>
      </c>
    </row>
    <row r="920" spans="1:12" x14ac:dyDescent="0.2">
      <c r="A920" t="s">
        <v>1527</v>
      </c>
      <c r="B920" s="2">
        <v>1000000000</v>
      </c>
      <c r="C920" s="1">
        <v>44280</v>
      </c>
      <c r="D920" s="3" t="str">
        <f>TEXT(Q2_Table[[#This Row],[Date Joined]],"yyyy")</f>
        <v>2021</v>
      </c>
      <c r="E920" t="s">
        <v>68</v>
      </c>
      <c r="F920" t="s">
        <v>12</v>
      </c>
      <c r="G920" t="s">
        <v>13</v>
      </c>
      <c r="H920" t="s">
        <v>14</v>
      </c>
      <c r="I920" s="3">
        <v>2017</v>
      </c>
      <c r="J920" s="7">
        <v>268000000</v>
      </c>
      <c r="K920" t="s">
        <v>1528</v>
      </c>
      <c r="L920" s="3">
        <f>Q2_Table[[#This Row],[Year Joined]]-Q2_Table[[#This Row],[Year Founded]]</f>
        <v>4</v>
      </c>
    </row>
    <row r="921" spans="1:12" x14ac:dyDescent="0.2">
      <c r="A921" t="s">
        <v>2309</v>
      </c>
      <c r="B921" s="2">
        <v>1000000000</v>
      </c>
      <c r="C921" s="1">
        <v>44517</v>
      </c>
      <c r="D921" s="3" t="str">
        <f>TEXT(Q2_Table[[#This Row],[Date Joined]],"yyyy")</f>
        <v>2021</v>
      </c>
      <c r="E921" t="s">
        <v>36</v>
      </c>
      <c r="F921" t="s">
        <v>2310</v>
      </c>
      <c r="G921" t="s">
        <v>19</v>
      </c>
      <c r="H921" t="s">
        <v>20</v>
      </c>
      <c r="I921" s="3">
        <v>2020</v>
      </c>
      <c r="J921" s="7">
        <v>100000000</v>
      </c>
      <c r="K921" t="s">
        <v>2311</v>
      </c>
      <c r="L921" s="3">
        <f>Q2_Table[[#This Row],[Year Joined]]-Q2_Table[[#This Row],[Year Founded]]</f>
        <v>1</v>
      </c>
    </row>
    <row r="922" spans="1:12" x14ac:dyDescent="0.2">
      <c r="A922" t="s">
        <v>2312</v>
      </c>
      <c r="B922" s="2">
        <v>1000000000</v>
      </c>
      <c r="C922" s="1">
        <v>44573</v>
      </c>
      <c r="D922" s="3" t="str">
        <f>TEXT(Q2_Table[[#This Row],[Date Joined]],"yyyy")</f>
        <v>2022</v>
      </c>
      <c r="E922" t="s">
        <v>11</v>
      </c>
      <c r="F922" t="s">
        <v>594</v>
      </c>
      <c r="G922" t="s">
        <v>19</v>
      </c>
      <c r="H922" t="s">
        <v>20</v>
      </c>
      <c r="I922" s="3">
        <v>2016</v>
      </c>
      <c r="J922" s="7">
        <v>166000000</v>
      </c>
      <c r="K922" t="s">
        <v>2313</v>
      </c>
      <c r="L922" s="3">
        <f>Q2_Table[[#This Row],[Year Joined]]-Q2_Table[[#This Row],[Year Founded]]</f>
        <v>6</v>
      </c>
    </row>
    <row r="923" spans="1:12" x14ac:dyDescent="0.2">
      <c r="A923" t="s">
        <v>2314</v>
      </c>
      <c r="B923" s="2">
        <v>1000000000</v>
      </c>
      <c r="C923" s="1">
        <v>44095</v>
      </c>
      <c r="D923" s="3" t="str">
        <f>TEXT(Q2_Table[[#This Row],[Date Joined]],"yyyy")</f>
        <v>2020</v>
      </c>
      <c r="E923" t="s">
        <v>17</v>
      </c>
      <c r="F923" t="s">
        <v>1120</v>
      </c>
      <c r="G923" t="s">
        <v>1121</v>
      </c>
      <c r="H923" t="s">
        <v>14</v>
      </c>
      <c r="I923" s="3">
        <v>2020</v>
      </c>
      <c r="J923" s="7">
        <v>140000000</v>
      </c>
      <c r="K923" t="s">
        <v>2315</v>
      </c>
      <c r="L923" s="3">
        <f>Q2_Table[[#This Row],[Year Joined]]-Q2_Table[[#This Row],[Year Founded]]</f>
        <v>0</v>
      </c>
    </row>
    <row r="924" spans="1:12" x14ac:dyDescent="0.2">
      <c r="A924" t="s">
        <v>2316</v>
      </c>
      <c r="B924" s="2">
        <v>1000000000</v>
      </c>
      <c r="C924" s="1">
        <v>43584</v>
      </c>
      <c r="D924" s="3" t="str">
        <f>TEXT(Q2_Table[[#This Row],[Date Joined]],"yyyy")</f>
        <v>2019</v>
      </c>
      <c r="E924" t="s">
        <v>213</v>
      </c>
      <c r="F924" t="s">
        <v>77</v>
      </c>
      <c r="G924" t="s">
        <v>13</v>
      </c>
      <c r="H924" t="s">
        <v>14</v>
      </c>
      <c r="I924" s="3">
        <v>2015</v>
      </c>
      <c r="J924" s="7" t="s">
        <v>570</v>
      </c>
      <c r="K924" t="s">
        <v>2317</v>
      </c>
      <c r="L924" s="3">
        <f>Q2_Table[[#This Row],[Year Joined]]-Q2_Table[[#This Row],[Year Founded]]</f>
        <v>4</v>
      </c>
    </row>
    <row r="925" spans="1:12" x14ac:dyDescent="0.2">
      <c r="A925" t="s">
        <v>2318</v>
      </c>
      <c r="B925" s="2">
        <v>1000000000</v>
      </c>
      <c r="C925" s="1">
        <v>44215</v>
      </c>
      <c r="D925" s="3" t="str">
        <f>TEXT(Q2_Table[[#This Row],[Date Joined]],"yyyy")</f>
        <v>2021</v>
      </c>
      <c r="E925" t="s">
        <v>27</v>
      </c>
      <c r="F925" t="s">
        <v>42</v>
      </c>
      <c r="G925" t="s">
        <v>43</v>
      </c>
      <c r="H925" t="s">
        <v>33</v>
      </c>
      <c r="I925" s="3">
        <v>2006</v>
      </c>
      <c r="J925" s="7">
        <v>370000000</v>
      </c>
      <c r="K925" t="s">
        <v>2319</v>
      </c>
      <c r="L925" s="3">
        <f>Q2_Table[[#This Row],[Year Joined]]-Q2_Table[[#This Row],[Year Founded]]</f>
        <v>15</v>
      </c>
    </row>
    <row r="926" spans="1:12" x14ac:dyDescent="0.2">
      <c r="A926" t="s">
        <v>1850</v>
      </c>
      <c r="B926" s="2">
        <v>1000000000</v>
      </c>
      <c r="C926" s="1">
        <v>44390</v>
      </c>
      <c r="D926" s="3" t="str">
        <f>TEXT(Q2_Table[[#This Row],[Date Joined]],"yyyy")</f>
        <v>2021</v>
      </c>
      <c r="E926" t="s">
        <v>97</v>
      </c>
      <c r="F926" t="s">
        <v>840</v>
      </c>
      <c r="G926" t="s">
        <v>19</v>
      </c>
      <c r="H926" t="s">
        <v>20</v>
      </c>
      <c r="I926" s="3">
        <v>2019</v>
      </c>
      <c r="J926" s="7">
        <v>315000000</v>
      </c>
      <c r="K926" t="s">
        <v>1851</v>
      </c>
      <c r="L926" s="3">
        <f>Q2_Table[[#This Row],[Year Joined]]-Q2_Table[[#This Row],[Year Founded]]</f>
        <v>2</v>
      </c>
    </row>
    <row r="927" spans="1:12" x14ac:dyDescent="0.2">
      <c r="A927" t="s">
        <v>2320</v>
      </c>
      <c r="B927" s="2">
        <v>1000000000</v>
      </c>
      <c r="C927" s="1">
        <v>44340</v>
      </c>
      <c r="D927" s="3" t="str">
        <f>TEXT(Q2_Table[[#This Row],[Date Joined]],"yyyy")</f>
        <v>2021</v>
      </c>
      <c r="E927" t="s">
        <v>17</v>
      </c>
      <c r="F927" t="s">
        <v>2321</v>
      </c>
      <c r="G927" t="s">
        <v>19</v>
      </c>
      <c r="H927" t="s">
        <v>20</v>
      </c>
      <c r="I927" s="3">
        <v>2016</v>
      </c>
      <c r="J927" s="7">
        <v>130000000</v>
      </c>
      <c r="K927" t="s">
        <v>2322</v>
      </c>
      <c r="L927" s="3">
        <f>Q2_Table[[#This Row],[Year Joined]]-Q2_Table[[#This Row],[Year Founded]]</f>
        <v>5</v>
      </c>
    </row>
    <row r="928" spans="1:12" x14ac:dyDescent="0.2">
      <c r="A928" t="s">
        <v>1679</v>
      </c>
      <c r="B928" s="2">
        <v>1000000000</v>
      </c>
      <c r="C928" s="1">
        <v>44537</v>
      </c>
      <c r="D928" s="3" t="str">
        <f>TEXT(Q2_Table[[#This Row],[Date Joined]],"yyyy")</f>
        <v>2021</v>
      </c>
      <c r="E928" t="s">
        <v>97</v>
      </c>
      <c r="F928" t="s">
        <v>157</v>
      </c>
      <c r="G928" t="s">
        <v>70</v>
      </c>
      <c r="H928" t="s">
        <v>14</v>
      </c>
      <c r="I928" s="3">
        <v>2018</v>
      </c>
      <c r="J928" s="7">
        <v>177000000</v>
      </c>
      <c r="K928" t="s">
        <v>1680</v>
      </c>
      <c r="L928" s="3">
        <f>Q2_Table[[#This Row],[Year Joined]]-Q2_Table[[#This Row],[Year Founded]]</f>
        <v>3</v>
      </c>
    </row>
    <row r="929" spans="1:12" x14ac:dyDescent="0.2">
      <c r="A929" t="s">
        <v>1852</v>
      </c>
      <c r="B929" s="2">
        <v>1000000000</v>
      </c>
      <c r="C929" s="1">
        <v>44244</v>
      </c>
      <c r="D929" s="3" t="str">
        <f>TEXT(Q2_Table[[#This Row],[Date Joined]],"yyyy")</f>
        <v>2021</v>
      </c>
      <c r="E929" t="s">
        <v>27</v>
      </c>
      <c r="F929" t="s">
        <v>101</v>
      </c>
      <c r="G929" t="s">
        <v>19</v>
      </c>
      <c r="H929" t="s">
        <v>20</v>
      </c>
      <c r="I929" s="3">
        <v>2008</v>
      </c>
      <c r="J929" s="7">
        <v>309000000</v>
      </c>
      <c r="K929" t="s">
        <v>1853</v>
      </c>
      <c r="L929" s="3">
        <f>Q2_Table[[#This Row],[Year Joined]]-Q2_Table[[#This Row],[Year Founded]]</f>
        <v>13</v>
      </c>
    </row>
    <row r="930" spans="1:12" x14ac:dyDescent="0.2">
      <c r="A930" t="s">
        <v>1529</v>
      </c>
      <c r="B930" s="2">
        <v>1000000000</v>
      </c>
      <c r="C930" s="1">
        <v>44349</v>
      </c>
      <c r="D930" s="3" t="str">
        <f>TEXT(Q2_Table[[#This Row],[Date Joined]],"yyyy")</f>
        <v>2021</v>
      </c>
      <c r="E930" t="s">
        <v>36</v>
      </c>
      <c r="F930" t="s">
        <v>77</v>
      </c>
      <c r="G930" t="s">
        <v>13</v>
      </c>
      <c r="H930" t="s">
        <v>14</v>
      </c>
      <c r="I930" s="3">
        <v>2011</v>
      </c>
      <c r="J930" s="7">
        <v>164000000</v>
      </c>
      <c r="K930" t="s">
        <v>1530</v>
      </c>
      <c r="L930" s="3">
        <f>Q2_Table[[#This Row],[Year Joined]]-Q2_Table[[#This Row],[Year Founded]]</f>
        <v>10</v>
      </c>
    </row>
    <row r="931" spans="1:12" x14ac:dyDescent="0.2">
      <c r="A931" t="s">
        <v>1588</v>
      </c>
      <c r="B931" s="2">
        <v>1000000000</v>
      </c>
      <c r="C931" s="1">
        <v>44186</v>
      </c>
      <c r="D931" s="3" t="str">
        <f>TEXT(Q2_Table[[#This Row],[Date Joined]],"yyyy")</f>
        <v>2020</v>
      </c>
      <c r="E931" t="s">
        <v>27</v>
      </c>
      <c r="F931" t="s">
        <v>28</v>
      </c>
      <c r="G931" t="s">
        <v>19</v>
      </c>
      <c r="H931" t="s">
        <v>20</v>
      </c>
      <c r="I931" s="3">
        <v>2015</v>
      </c>
      <c r="J931" s="7">
        <v>160000000</v>
      </c>
      <c r="K931" t="s">
        <v>1589</v>
      </c>
      <c r="L931" s="3">
        <f>Q2_Table[[#This Row],[Year Joined]]-Q2_Table[[#This Row],[Year Founded]]</f>
        <v>5</v>
      </c>
    </row>
    <row r="932" spans="1:12" x14ac:dyDescent="0.2">
      <c r="A932" t="s">
        <v>2323</v>
      </c>
      <c r="B932" s="2">
        <v>1000000000</v>
      </c>
      <c r="C932" s="1">
        <v>44203</v>
      </c>
      <c r="D932" s="3" t="str">
        <f>TEXT(Q2_Table[[#This Row],[Date Joined]],"yyyy")</f>
        <v>2021</v>
      </c>
      <c r="E932" t="s">
        <v>52</v>
      </c>
      <c r="F932" t="s">
        <v>2324</v>
      </c>
      <c r="G932" t="s">
        <v>19</v>
      </c>
      <c r="H932" t="s">
        <v>20</v>
      </c>
      <c r="I932" s="3">
        <v>2015</v>
      </c>
      <c r="J932" s="7">
        <v>226000000</v>
      </c>
      <c r="K932" t="s">
        <v>2325</v>
      </c>
      <c r="L932" s="3">
        <f>Q2_Table[[#This Row],[Year Joined]]-Q2_Table[[#This Row],[Year Founded]]</f>
        <v>6</v>
      </c>
    </row>
    <row r="933" spans="1:12" x14ac:dyDescent="0.2">
      <c r="A933" t="s">
        <v>2326</v>
      </c>
      <c r="B933" s="2">
        <v>1000000000</v>
      </c>
      <c r="C933" s="1">
        <v>43964</v>
      </c>
      <c r="D933" s="3" t="str">
        <f>TEXT(Q2_Table[[#This Row],[Date Joined]],"yyyy")</f>
        <v>2020</v>
      </c>
      <c r="E933" t="s">
        <v>68</v>
      </c>
      <c r="F933" t="s">
        <v>28</v>
      </c>
      <c r="G933" t="s">
        <v>19</v>
      </c>
      <c r="H933" t="s">
        <v>20</v>
      </c>
      <c r="I933" s="3">
        <v>2005</v>
      </c>
      <c r="J933" s="7">
        <v>62000000</v>
      </c>
      <c r="K933" t="s">
        <v>2327</v>
      </c>
      <c r="L933" s="3">
        <f>Q2_Table[[#This Row],[Year Joined]]-Q2_Table[[#This Row],[Year Founded]]</f>
        <v>15</v>
      </c>
    </row>
    <row r="934" spans="1:12" x14ac:dyDescent="0.2">
      <c r="A934" t="s">
        <v>1854</v>
      </c>
      <c r="B934" s="2">
        <v>1000000000</v>
      </c>
      <c r="C934" s="1">
        <v>44028</v>
      </c>
      <c r="D934" s="3" t="str">
        <f>TEXT(Q2_Table[[#This Row],[Date Joined]],"yyyy")</f>
        <v>2020</v>
      </c>
      <c r="E934" t="s">
        <v>52</v>
      </c>
      <c r="F934" t="s">
        <v>497</v>
      </c>
      <c r="G934" t="s">
        <v>19</v>
      </c>
      <c r="H934" t="s">
        <v>20</v>
      </c>
      <c r="I934" s="3">
        <v>2012</v>
      </c>
      <c r="J934" s="7">
        <v>347000000</v>
      </c>
      <c r="K934" t="s">
        <v>1855</v>
      </c>
      <c r="L934" s="3">
        <f>Q2_Table[[#This Row],[Year Joined]]-Q2_Table[[#This Row],[Year Founded]]</f>
        <v>8</v>
      </c>
    </row>
    <row r="935" spans="1:12" x14ac:dyDescent="0.2">
      <c r="A935" t="s">
        <v>1531</v>
      </c>
      <c r="B935" s="2">
        <v>1000000000</v>
      </c>
      <c r="C935" s="1">
        <v>44497</v>
      </c>
      <c r="D935" s="3" t="str">
        <f>TEXT(Q2_Table[[#This Row],[Date Joined]],"yyyy")</f>
        <v>2021</v>
      </c>
      <c r="E935" t="s">
        <v>133</v>
      </c>
      <c r="F935" t="s">
        <v>497</v>
      </c>
      <c r="G935" t="s">
        <v>19</v>
      </c>
      <c r="H935" t="s">
        <v>20</v>
      </c>
      <c r="I935" s="3">
        <v>2007</v>
      </c>
      <c r="J935" s="7">
        <v>329000000</v>
      </c>
      <c r="K935" t="s">
        <v>1532</v>
      </c>
      <c r="L935" s="3">
        <f>Q2_Table[[#This Row],[Year Joined]]-Q2_Table[[#This Row],[Year Founded]]</f>
        <v>14</v>
      </c>
    </row>
    <row r="936" spans="1:12" x14ac:dyDescent="0.2">
      <c r="A936" t="s">
        <v>1971</v>
      </c>
      <c r="B936" s="2">
        <v>1000000000</v>
      </c>
      <c r="C936" s="1">
        <v>43066</v>
      </c>
      <c r="D936" s="3" t="str">
        <f>TEXT(Q2_Table[[#This Row],[Date Joined]],"yyyy")</f>
        <v>2017</v>
      </c>
      <c r="E936" t="s">
        <v>27</v>
      </c>
      <c r="F936" t="s">
        <v>1972</v>
      </c>
      <c r="G936" t="s">
        <v>43</v>
      </c>
      <c r="H936" t="s">
        <v>33</v>
      </c>
      <c r="I936" s="3">
        <v>1990</v>
      </c>
      <c r="J936" s="7">
        <v>200000000</v>
      </c>
      <c r="K936" t="s">
        <v>1973</v>
      </c>
      <c r="L936" s="3">
        <f>Q2_Table[[#This Row],[Year Joined]]-Q2_Table[[#This Row],[Year Founded]]</f>
        <v>27</v>
      </c>
    </row>
    <row r="937" spans="1:12" x14ac:dyDescent="0.2">
      <c r="A937" t="s">
        <v>2328</v>
      </c>
      <c r="B937" s="2">
        <v>1000000000</v>
      </c>
      <c r="C937" s="1">
        <v>44643</v>
      </c>
      <c r="D937" s="3" t="str">
        <f>TEXT(Q2_Table[[#This Row],[Date Joined]],"yyyy")</f>
        <v>2022</v>
      </c>
      <c r="E937" t="s">
        <v>36</v>
      </c>
      <c r="F937" t="s">
        <v>28</v>
      </c>
      <c r="G937" t="s">
        <v>19</v>
      </c>
      <c r="H937" t="s">
        <v>20</v>
      </c>
      <c r="I937" s="3">
        <v>2015</v>
      </c>
      <c r="J937" s="7">
        <v>273000000</v>
      </c>
      <c r="K937" t="s">
        <v>2329</v>
      </c>
      <c r="L937" s="3">
        <f>Q2_Table[[#This Row],[Year Joined]]-Q2_Table[[#This Row],[Year Founded]]</f>
        <v>7</v>
      </c>
    </row>
    <row r="938" spans="1:12" x14ac:dyDescent="0.2">
      <c r="A938" t="s">
        <v>2330</v>
      </c>
      <c r="B938" s="2">
        <v>1000000000</v>
      </c>
      <c r="C938" s="1">
        <v>44508</v>
      </c>
      <c r="D938" s="3" t="str">
        <f>TEXT(Q2_Table[[#This Row],[Date Joined]],"yyyy")</f>
        <v>2021</v>
      </c>
      <c r="E938" t="s">
        <v>49</v>
      </c>
      <c r="F938" t="s">
        <v>208</v>
      </c>
      <c r="G938" t="s">
        <v>149</v>
      </c>
      <c r="H938" t="s">
        <v>33</v>
      </c>
      <c r="I938" s="3">
        <v>2020</v>
      </c>
      <c r="J938" s="7">
        <v>167000000</v>
      </c>
      <c r="K938" t="s">
        <v>2331</v>
      </c>
      <c r="L938" s="3">
        <f>Q2_Table[[#This Row],[Year Joined]]-Q2_Table[[#This Row],[Year Founded]]</f>
        <v>1</v>
      </c>
    </row>
    <row r="939" spans="1:12" x14ac:dyDescent="0.2">
      <c r="A939" t="s">
        <v>1681</v>
      </c>
      <c r="B939" s="2">
        <v>1000000000</v>
      </c>
      <c r="C939" s="1">
        <v>44476</v>
      </c>
      <c r="D939" s="3" t="str">
        <f>TEXT(Q2_Table[[#This Row],[Date Joined]],"yyyy")</f>
        <v>2021</v>
      </c>
      <c r="E939" t="s">
        <v>23</v>
      </c>
      <c r="F939" t="s">
        <v>1003</v>
      </c>
      <c r="G939" t="s">
        <v>70</v>
      </c>
      <c r="H939" t="s">
        <v>14</v>
      </c>
      <c r="I939" s="3">
        <v>2011</v>
      </c>
      <c r="J939" s="7">
        <v>521000000</v>
      </c>
      <c r="K939" t="s">
        <v>1682</v>
      </c>
      <c r="L939" s="3">
        <f>Q2_Table[[#This Row],[Year Joined]]-Q2_Table[[#This Row],[Year Founded]]</f>
        <v>10</v>
      </c>
    </row>
    <row r="940" spans="1:12" x14ac:dyDescent="0.2">
      <c r="A940" t="s">
        <v>1890</v>
      </c>
      <c r="B940" s="2">
        <v>1000000000</v>
      </c>
      <c r="C940" s="1">
        <v>44455</v>
      </c>
      <c r="D940" s="3" t="str">
        <f>TEXT(Q2_Table[[#This Row],[Date Joined]],"yyyy")</f>
        <v>2021</v>
      </c>
      <c r="E940" t="s">
        <v>11</v>
      </c>
      <c r="F940" t="s">
        <v>1891</v>
      </c>
      <c r="G940" t="s">
        <v>19</v>
      </c>
      <c r="H940" t="s">
        <v>20</v>
      </c>
      <c r="I940" s="3">
        <v>2019</v>
      </c>
      <c r="J940" s="7">
        <v>150000000</v>
      </c>
      <c r="K940" t="s">
        <v>1892</v>
      </c>
      <c r="L940" s="3">
        <f>Q2_Table[[#This Row],[Year Joined]]-Q2_Table[[#This Row],[Year Founded]]</f>
        <v>2</v>
      </c>
    </row>
    <row r="941" spans="1:12" x14ac:dyDescent="0.2">
      <c r="A941" t="s">
        <v>2332</v>
      </c>
      <c r="B941" s="2">
        <v>1000000000</v>
      </c>
      <c r="C941" s="1">
        <v>42011</v>
      </c>
      <c r="D941" s="3" t="str">
        <f>TEXT(Q2_Table[[#This Row],[Date Joined]],"yyyy")</f>
        <v>2015</v>
      </c>
      <c r="E941" t="s">
        <v>17</v>
      </c>
      <c r="F941" t="s">
        <v>2333</v>
      </c>
      <c r="G941" t="s">
        <v>19</v>
      </c>
      <c r="H941" t="s">
        <v>20</v>
      </c>
      <c r="I941" s="3">
        <v>2000</v>
      </c>
      <c r="J941" s="7">
        <v>250000000</v>
      </c>
      <c r="K941" t="s">
        <v>2334</v>
      </c>
      <c r="L941" s="3">
        <f>Q2_Table[[#This Row],[Year Joined]]-Q2_Table[[#This Row],[Year Founded]]</f>
        <v>15</v>
      </c>
    </row>
    <row r="942" spans="1:12" x14ac:dyDescent="0.2">
      <c r="A942" t="s">
        <v>2335</v>
      </c>
      <c r="B942" s="2">
        <v>1000000000</v>
      </c>
      <c r="C942" s="1">
        <v>43444</v>
      </c>
      <c r="D942" s="3" t="str">
        <f>TEXT(Q2_Table[[#This Row],[Date Joined]],"yyyy")</f>
        <v>2018</v>
      </c>
      <c r="E942" t="s">
        <v>46</v>
      </c>
      <c r="F942" t="s">
        <v>482</v>
      </c>
      <c r="G942" t="s">
        <v>19</v>
      </c>
      <c r="H942" t="s">
        <v>20</v>
      </c>
      <c r="I942" s="3">
        <v>2015</v>
      </c>
      <c r="J942" s="7">
        <v>2000000000</v>
      </c>
      <c r="K942" t="s">
        <v>2336</v>
      </c>
      <c r="L942" s="3">
        <f>Q2_Table[[#This Row],[Year Joined]]-Q2_Table[[#This Row],[Year Founded]]</f>
        <v>3</v>
      </c>
    </row>
    <row r="943" spans="1:12" x14ac:dyDescent="0.2">
      <c r="A943" t="s">
        <v>2337</v>
      </c>
      <c r="B943" s="2">
        <v>1000000000</v>
      </c>
      <c r="C943" s="1">
        <v>44531</v>
      </c>
      <c r="D943" s="3" t="str">
        <f>TEXT(Q2_Table[[#This Row],[Date Joined]],"yyyy")</f>
        <v>2021</v>
      </c>
      <c r="E943" t="s">
        <v>201</v>
      </c>
      <c r="F943" t="s">
        <v>2338</v>
      </c>
      <c r="G943" t="s">
        <v>19</v>
      </c>
      <c r="H943" t="s">
        <v>20</v>
      </c>
      <c r="I943" s="3">
        <v>2007</v>
      </c>
      <c r="J943" s="7">
        <v>330000000</v>
      </c>
      <c r="K943" t="s">
        <v>2339</v>
      </c>
      <c r="L943" s="3">
        <f>Q2_Table[[#This Row],[Year Joined]]-Q2_Table[[#This Row],[Year Founded]]</f>
        <v>14</v>
      </c>
    </row>
    <row r="944" spans="1:12" x14ac:dyDescent="0.2">
      <c r="A944" t="s">
        <v>2340</v>
      </c>
      <c r="B944" s="2">
        <v>1000000000</v>
      </c>
      <c r="C944" s="1">
        <v>43031</v>
      </c>
      <c r="D944" s="3" t="str">
        <f>TEXT(Q2_Table[[#This Row],[Date Joined]],"yyyy")</f>
        <v>2017</v>
      </c>
      <c r="E944" t="s">
        <v>17</v>
      </c>
      <c r="F944" t="s">
        <v>2341</v>
      </c>
      <c r="G944" t="s">
        <v>1405</v>
      </c>
      <c r="H944" t="s">
        <v>14</v>
      </c>
      <c r="I944" s="3">
        <v>2015</v>
      </c>
      <c r="J944" s="7">
        <v>15000000</v>
      </c>
      <c r="K944" t="s">
        <v>2342</v>
      </c>
      <c r="L944" s="3">
        <f>Q2_Table[[#This Row],[Year Joined]]-Q2_Table[[#This Row],[Year Founded]]</f>
        <v>2</v>
      </c>
    </row>
    <row r="945" spans="1:12" x14ac:dyDescent="0.2">
      <c r="A945" t="s">
        <v>1719</v>
      </c>
      <c r="B945" s="2">
        <v>1000000000</v>
      </c>
      <c r="C945" s="1">
        <v>44585</v>
      </c>
      <c r="D945" s="3" t="str">
        <f>TEXT(Q2_Table[[#This Row],[Date Joined]],"yyyy")</f>
        <v>2022</v>
      </c>
      <c r="E945" t="s">
        <v>23</v>
      </c>
      <c r="F945" t="s">
        <v>189</v>
      </c>
      <c r="G945" t="s">
        <v>190</v>
      </c>
      <c r="H945" t="s">
        <v>14</v>
      </c>
      <c r="I945" s="3">
        <v>2008</v>
      </c>
      <c r="J945" s="7">
        <v>178000000</v>
      </c>
      <c r="K945" t="s">
        <v>1720</v>
      </c>
      <c r="L945" s="3">
        <f>Q2_Table[[#This Row],[Year Joined]]-Q2_Table[[#This Row],[Year Founded]]</f>
        <v>14</v>
      </c>
    </row>
    <row r="946" spans="1:12" x14ac:dyDescent="0.2">
      <c r="A946" t="s">
        <v>1950</v>
      </c>
      <c r="B946" s="2">
        <v>1000000000</v>
      </c>
      <c r="C946" s="1">
        <v>44285</v>
      </c>
      <c r="D946" s="3" t="str">
        <f>TEXT(Q2_Table[[#This Row],[Date Joined]],"yyyy")</f>
        <v>2021</v>
      </c>
      <c r="E946" t="s">
        <v>97</v>
      </c>
      <c r="F946" t="s">
        <v>101</v>
      </c>
      <c r="G946" t="s">
        <v>19</v>
      </c>
      <c r="H946" t="s">
        <v>20</v>
      </c>
      <c r="I946" s="3">
        <v>2017</v>
      </c>
      <c r="J946" s="7">
        <v>130000000</v>
      </c>
      <c r="K946" t="s">
        <v>1951</v>
      </c>
      <c r="L946" s="3">
        <f>Q2_Table[[#This Row],[Year Joined]]-Q2_Table[[#This Row],[Year Founded]]</f>
        <v>4</v>
      </c>
    </row>
    <row r="947" spans="1:12" x14ac:dyDescent="0.2">
      <c r="A947" t="s">
        <v>1974</v>
      </c>
      <c r="B947" s="2">
        <v>1000000000</v>
      </c>
      <c r="C947" s="1">
        <v>43657</v>
      </c>
      <c r="D947" s="3" t="str">
        <f>TEXT(Q2_Table[[#This Row],[Date Joined]],"yyyy")</f>
        <v>2019</v>
      </c>
      <c r="E947" t="s">
        <v>46</v>
      </c>
      <c r="F947" t="s">
        <v>442</v>
      </c>
      <c r="G947" t="s">
        <v>70</v>
      </c>
      <c r="H947" t="s">
        <v>14</v>
      </c>
      <c r="I947" s="3">
        <v>2014</v>
      </c>
      <c r="J947" s="7">
        <v>247000000</v>
      </c>
      <c r="K947" t="s">
        <v>1975</v>
      </c>
      <c r="L947" s="3">
        <f>Q2_Table[[#This Row],[Year Joined]]-Q2_Table[[#This Row],[Year Founded]]</f>
        <v>5</v>
      </c>
    </row>
    <row r="948" spans="1:12" x14ac:dyDescent="0.2">
      <c r="A948" t="s">
        <v>1856</v>
      </c>
      <c r="B948" s="2">
        <v>1000000000</v>
      </c>
      <c r="C948" s="1">
        <v>44378</v>
      </c>
      <c r="D948" s="3" t="str">
        <f>TEXT(Q2_Table[[#This Row],[Date Joined]],"yyyy")</f>
        <v>2021</v>
      </c>
      <c r="E948" t="s">
        <v>46</v>
      </c>
      <c r="F948" t="s">
        <v>1857</v>
      </c>
      <c r="G948" t="s">
        <v>1858</v>
      </c>
      <c r="H948" t="s">
        <v>33</v>
      </c>
      <c r="I948" s="3">
        <v>2019</v>
      </c>
      <c r="J948" s="7">
        <v>380000000</v>
      </c>
      <c r="K948" t="s">
        <v>1859</v>
      </c>
      <c r="L948" s="3">
        <f>Q2_Table[[#This Row],[Year Joined]]-Q2_Table[[#This Row],[Year Founded]]</f>
        <v>2</v>
      </c>
    </row>
    <row r="949" spans="1:12" x14ac:dyDescent="0.2">
      <c r="A949" t="s">
        <v>2343</v>
      </c>
      <c r="B949" s="2">
        <v>1000000000</v>
      </c>
      <c r="C949" s="1">
        <v>44551</v>
      </c>
      <c r="D949" s="3" t="str">
        <f>TEXT(Q2_Table[[#This Row],[Date Joined]],"yyyy")</f>
        <v>2021</v>
      </c>
      <c r="E949" t="s">
        <v>49</v>
      </c>
      <c r="F949" t="s">
        <v>28</v>
      </c>
      <c r="G949" t="s">
        <v>19</v>
      </c>
      <c r="H949" t="s">
        <v>20</v>
      </c>
      <c r="I949" s="3">
        <v>2016</v>
      </c>
      <c r="J949" s="7">
        <v>484000000</v>
      </c>
      <c r="K949" t="s">
        <v>2344</v>
      </c>
      <c r="L949" s="3">
        <f>Q2_Table[[#This Row],[Year Joined]]-Q2_Table[[#This Row],[Year Founded]]</f>
        <v>5</v>
      </c>
    </row>
    <row r="950" spans="1:12" x14ac:dyDescent="0.2">
      <c r="A950" t="s">
        <v>1791</v>
      </c>
      <c r="B950" s="2">
        <v>1000000000</v>
      </c>
      <c r="C950" s="1">
        <v>44582</v>
      </c>
      <c r="D950" s="3" t="str">
        <f>TEXT(Q2_Table[[#This Row],[Date Joined]],"yyyy")</f>
        <v>2022</v>
      </c>
      <c r="E950" t="s">
        <v>46</v>
      </c>
      <c r="F950" t="s">
        <v>874</v>
      </c>
      <c r="G950" t="s">
        <v>19</v>
      </c>
      <c r="H950" t="s">
        <v>20</v>
      </c>
      <c r="I950" s="3">
        <v>2018</v>
      </c>
      <c r="J950" s="7">
        <v>482000000</v>
      </c>
      <c r="K950" t="s">
        <v>1792</v>
      </c>
      <c r="L950" s="3">
        <f>Q2_Table[[#This Row],[Year Joined]]-Q2_Table[[#This Row],[Year Founded]]</f>
        <v>4</v>
      </c>
    </row>
    <row r="951" spans="1:12" x14ac:dyDescent="0.2">
      <c r="A951" t="s">
        <v>1976</v>
      </c>
      <c r="B951" s="2">
        <v>1000000000</v>
      </c>
      <c r="C951" s="1">
        <v>42972</v>
      </c>
      <c r="D951" s="3" t="str">
        <f>TEXT(Q2_Table[[#This Row],[Date Joined]],"yyyy")</f>
        <v>2017</v>
      </c>
      <c r="E951" t="s">
        <v>17</v>
      </c>
      <c r="F951" t="s">
        <v>424</v>
      </c>
      <c r="G951" t="s">
        <v>19</v>
      </c>
      <c r="H951" t="s">
        <v>20</v>
      </c>
      <c r="I951" s="3">
        <v>2008</v>
      </c>
      <c r="J951" s="7">
        <v>223000000</v>
      </c>
      <c r="K951" t="s">
        <v>1977</v>
      </c>
      <c r="L951" s="3">
        <f>Q2_Table[[#This Row],[Year Joined]]-Q2_Table[[#This Row],[Year Founded]]</f>
        <v>9</v>
      </c>
    </row>
    <row r="952" spans="1:12" x14ac:dyDescent="0.2">
      <c r="A952" t="s">
        <v>1683</v>
      </c>
      <c r="B952" s="2">
        <v>1000000000</v>
      </c>
      <c r="C952" s="1">
        <v>44602</v>
      </c>
      <c r="D952" s="3" t="str">
        <f>TEXT(Q2_Table[[#This Row],[Date Joined]],"yyyy")</f>
        <v>2022</v>
      </c>
      <c r="E952" t="s">
        <v>201</v>
      </c>
      <c r="F952" t="s">
        <v>277</v>
      </c>
      <c r="G952" t="s">
        <v>19</v>
      </c>
      <c r="H952" t="s">
        <v>20</v>
      </c>
      <c r="I952" s="3">
        <v>2016</v>
      </c>
      <c r="J952" s="7">
        <v>271000000</v>
      </c>
      <c r="K952" t="s">
        <v>1684</v>
      </c>
      <c r="L952" s="3">
        <f>Q2_Table[[#This Row],[Year Joined]]-Q2_Table[[#This Row],[Year Founded]]</f>
        <v>6</v>
      </c>
    </row>
    <row r="953" spans="1:12" x14ac:dyDescent="0.2">
      <c r="A953" t="s">
        <v>2345</v>
      </c>
      <c r="B953" s="2">
        <v>1000000000</v>
      </c>
      <c r="C953" s="1">
        <v>44295</v>
      </c>
      <c r="D953" s="3" t="str">
        <f>TEXT(Q2_Table[[#This Row],[Date Joined]],"yyyy")</f>
        <v>2021</v>
      </c>
      <c r="E953" t="s">
        <v>27</v>
      </c>
      <c r="F953" t="s">
        <v>42</v>
      </c>
      <c r="G953" t="s">
        <v>43</v>
      </c>
      <c r="H953" t="s">
        <v>33</v>
      </c>
      <c r="I953" s="3">
        <v>2019</v>
      </c>
      <c r="J953" s="7">
        <v>1000000000</v>
      </c>
      <c r="K953" t="s">
        <v>2346</v>
      </c>
      <c r="L953" s="3">
        <f>Q2_Table[[#This Row],[Year Joined]]-Q2_Table[[#This Row],[Year Founded]]</f>
        <v>2</v>
      </c>
    </row>
    <row r="954" spans="1:12" x14ac:dyDescent="0.2">
      <c r="A954" t="s">
        <v>2347</v>
      </c>
      <c r="B954" s="2">
        <v>1000000000</v>
      </c>
      <c r="C954" s="1">
        <v>44237</v>
      </c>
      <c r="D954" s="3" t="str">
        <f>TEXT(Q2_Table[[#This Row],[Date Joined]],"yyyy")</f>
        <v>2021</v>
      </c>
      <c r="E954" t="s">
        <v>23</v>
      </c>
      <c r="F954" t="s">
        <v>468</v>
      </c>
      <c r="G954" t="s">
        <v>19</v>
      </c>
      <c r="H954" t="s">
        <v>20</v>
      </c>
      <c r="I954" s="3">
        <v>2018</v>
      </c>
      <c r="J954" s="7">
        <v>310000000</v>
      </c>
      <c r="K954" t="s">
        <v>575</v>
      </c>
      <c r="L954" s="3">
        <f>Q2_Table[[#This Row],[Year Joined]]-Q2_Table[[#This Row],[Year Founded]]</f>
        <v>3</v>
      </c>
    </row>
    <row r="955" spans="1:12" x14ac:dyDescent="0.2">
      <c r="A955" t="s">
        <v>1685</v>
      </c>
      <c r="B955" s="2">
        <v>1000000000</v>
      </c>
      <c r="C955" s="1">
        <v>44355</v>
      </c>
      <c r="D955" s="3" t="str">
        <f>TEXT(Q2_Table[[#This Row],[Date Joined]],"yyyy")</f>
        <v>2021</v>
      </c>
      <c r="E955" t="s">
        <v>27</v>
      </c>
      <c r="F955" t="s">
        <v>148</v>
      </c>
      <c r="G955" t="s">
        <v>149</v>
      </c>
      <c r="H955" t="s">
        <v>33</v>
      </c>
      <c r="I955" s="3">
        <v>2014</v>
      </c>
      <c r="J955" s="7">
        <v>314000000</v>
      </c>
      <c r="K955" t="s">
        <v>1686</v>
      </c>
      <c r="L955" s="3">
        <f>Q2_Table[[#This Row],[Year Joined]]-Q2_Table[[#This Row],[Year Founded]]</f>
        <v>7</v>
      </c>
    </row>
    <row r="956" spans="1:12" x14ac:dyDescent="0.2">
      <c r="A956" t="s">
        <v>2348</v>
      </c>
      <c r="B956" s="2">
        <v>1000000000</v>
      </c>
      <c r="C956" s="1">
        <v>44615</v>
      </c>
      <c r="D956" s="3" t="str">
        <f>TEXT(Q2_Table[[#This Row],[Date Joined]],"yyyy")</f>
        <v>2022</v>
      </c>
      <c r="E956" t="s">
        <v>27</v>
      </c>
      <c r="F956" t="s">
        <v>2349</v>
      </c>
      <c r="G956" t="s">
        <v>2350</v>
      </c>
      <c r="H956" t="s">
        <v>33</v>
      </c>
      <c r="I956" s="3">
        <v>2019</v>
      </c>
      <c r="J956" s="7">
        <v>416000000</v>
      </c>
      <c r="K956" t="s">
        <v>2351</v>
      </c>
      <c r="L956" s="3">
        <f>Q2_Table[[#This Row],[Year Joined]]-Q2_Table[[#This Row],[Year Founded]]</f>
        <v>3</v>
      </c>
    </row>
    <row r="957" spans="1:12" x14ac:dyDescent="0.2">
      <c r="A957" t="s">
        <v>2352</v>
      </c>
      <c r="B957" s="2">
        <v>1000000000</v>
      </c>
      <c r="C957" s="1">
        <v>44601</v>
      </c>
      <c r="D957" s="3" t="str">
        <f>TEXT(Q2_Table[[#This Row],[Date Joined]],"yyyy")</f>
        <v>2022</v>
      </c>
      <c r="E957" t="s">
        <v>46</v>
      </c>
      <c r="F957" t="s">
        <v>2275</v>
      </c>
      <c r="G957" t="s">
        <v>666</v>
      </c>
      <c r="H957" t="s">
        <v>33</v>
      </c>
      <c r="I957" s="3">
        <v>2009</v>
      </c>
      <c r="J957" s="7">
        <v>273000000</v>
      </c>
      <c r="K957" t="s">
        <v>2353</v>
      </c>
      <c r="L957" s="3">
        <f>Q2_Table[[#This Row],[Year Joined]]-Q2_Table[[#This Row],[Year Founded]]</f>
        <v>13</v>
      </c>
    </row>
    <row r="958" spans="1:12" x14ac:dyDescent="0.2">
      <c r="A958" t="s">
        <v>1860</v>
      </c>
      <c r="B958" s="2">
        <v>1000000000</v>
      </c>
      <c r="C958" s="1">
        <v>44573</v>
      </c>
      <c r="D958" s="3" t="str">
        <f>TEXT(Q2_Table[[#This Row],[Date Joined]],"yyyy")</f>
        <v>2022</v>
      </c>
      <c r="E958" t="s">
        <v>36</v>
      </c>
      <c r="F958" t="s">
        <v>437</v>
      </c>
      <c r="G958" t="s">
        <v>19</v>
      </c>
      <c r="H958" t="s">
        <v>20</v>
      </c>
      <c r="I958" s="3">
        <v>2017</v>
      </c>
      <c r="J958" s="7">
        <v>189000000</v>
      </c>
      <c r="K958" t="s">
        <v>1861</v>
      </c>
      <c r="L958" s="3">
        <f>Q2_Table[[#This Row],[Year Joined]]-Q2_Table[[#This Row],[Year Founded]]</f>
        <v>5</v>
      </c>
    </row>
    <row r="959" spans="1:12" x14ac:dyDescent="0.2">
      <c r="A959" t="s">
        <v>1993</v>
      </c>
      <c r="B959" s="2">
        <v>1000000000</v>
      </c>
      <c r="C959" s="1">
        <v>44292</v>
      </c>
      <c r="D959" s="3" t="str">
        <f>TEXT(Q2_Table[[#This Row],[Date Joined]],"yyyy")</f>
        <v>2021</v>
      </c>
      <c r="E959" t="s">
        <v>213</v>
      </c>
      <c r="F959" t="s">
        <v>236</v>
      </c>
      <c r="G959" t="s">
        <v>19</v>
      </c>
      <c r="H959" t="s">
        <v>20</v>
      </c>
      <c r="I959" s="3">
        <v>2013</v>
      </c>
      <c r="J959" s="7">
        <v>221000000</v>
      </c>
      <c r="K959" t="s">
        <v>1994</v>
      </c>
      <c r="L959" s="3">
        <f>Q2_Table[[#This Row],[Year Joined]]-Q2_Table[[#This Row],[Year Founded]]</f>
        <v>8</v>
      </c>
    </row>
    <row r="960" spans="1:12" x14ac:dyDescent="0.2">
      <c r="A960" t="s">
        <v>1952</v>
      </c>
      <c r="B960" s="2">
        <v>1000000000</v>
      </c>
      <c r="C960" s="1">
        <v>44210</v>
      </c>
      <c r="D960" s="3" t="str">
        <f>TEXT(Q2_Table[[#This Row],[Date Joined]],"yyyy")</f>
        <v>2021</v>
      </c>
      <c r="E960" t="s">
        <v>46</v>
      </c>
      <c r="F960" t="s">
        <v>208</v>
      </c>
      <c r="G960" t="s">
        <v>149</v>
      </c>
      <c r="H960" t="s">
        <v>33</v>
      </c>
      <c r="I960" s="3">
        <v>2015</v>
      </c>
      <c r="J960" s="7">
        <v>340000000</v>
      </c>
      <c r="K960" t="s">
        <v>1953</v>
      </c>
      <c r="L960" s="3">
        <f>Q2_Table[[#This Row],[Year Joined]]-Q2_Table[[#This Row],[Year Founded]]</f>
        <v>6</v>
      </c>
    </row>
    <row r="961" spans="1:12" x14ac:dyDescent="0.2">
      <c r="A961" t="s">
        <v>2354</v>
      </c>
      <c r="B961" s="2">
        <v>1000000000</v>
      </c>
      <c r="C961" s="1">
        <v>44245</v>
      </c>
      <c r="D961" s="3" t="str">
        <f>TEXT(Q2_Table[[#This Row],[Date Joined]],"yyyy")</f>
        <v>2021</v>
      </c>
      <c r="E961" t="s">
        <v>17</v>
      </c>
      <c r="F961" t="s">
        <v>28</v>
      </c>
      <c r="G961" t="s">
        <v>19</v>
      </c>
      <c r="H961" t="s">
        <v>20</v>
      </c>
      <c r="I961" s="3">
        <v>2011</v>
      </c>
      <c r="J961" s="7">
        <v>127000000</v>
      </c>
      <c r="K961" t="s">
        <v>2355</v>
      </c>
      <c r="L961" s="3">
        <f>Q2_Table[[#This Row],[Year Joined]]-Q2_Table[[#This Row],[Year Founded]]</f>
        <v>10</v>
      </c>
    </row>
    <row r="962" spans="1:12" x14ac:dyDescent="0.2">
      <c r="A962" t="s">
        <v>2356</v>
      </c>
      <c r="B962" s="2">
        <v>1000000000</v>
      </c>
      <c r="C962" s="1">
        <v>44432</v>
      </c>
      <c r="D962" s="3" t="str">
        <f>TEXT(Q2_Table[[#This Row],[Date Joined]],"yyyy")</f>
        <v>2021</v>
      </c>
      <c r="E962" t="s">
        <v>11</v>
      </c>
      <c r="F962" t="s">
        <v>121</v>
      </c>
      <c r="G962" t="s">
        <v>19</v>
      </c>
      <c r="H962" t="s">
        <v>20</v>
      </c>
      <c r="I962" s="3">
        <v>2015</v>
      </c>
      <c r="J962" s="7">
        <v>328000000</v>
      </c>
      <c r="K962" t="s">
        <v>2357</v>
      </c>
      <c r="L962" s="3">
        <f>Q2_Table[[#This Row],[Year Joined]]-Q2_Table[[#This Row],[Year Founded]]</f>
        <v>6</v>
      </c>
    </row>
    <row r="963" spans="1:12" x14ac:dyDescent="0.2">
      <c r="A963" t="s">
        <v>2358</v>
      </c>
      <c r="B963" s="2">
        <v>1000000000</v>
      </c>
      <c r="C963" s="1">
        <v>44322</v>
      </c>
      <c r="D963" s="3" t="str">
        <f>TEXT(Q2_Table[[#This Row],[Date Joined]],"yyyy")</f>
        <v>2021</v>
      </c>
      <c r="E963" t="s">
        <v>11</v>
      </c>
      <c r="F963" t="s">
        <v>315</v>
      </c>
      <c r="G963" t="s">
        <v>316</v>
      </c>
      <c r="H963" t="s">
        <v>33</v>
      </c>
      <c r="I963" s="3">
        <v>2014</v>
      </c>
      <c r="J963" s="7">
        <v>545000000</v>
      </c>
      <c r="K963" t="s">
        <v>2359</v>
      </c>
      <c r="L963" s="3">
        <f>Q2_Table[[#This Row],[Year Joined]]-Q2_Table[[#This Row],[Year Founded]]</f>
        <v>7</v>
      </c>
    </row>
    <row r="964" spans="1:12" x14ac:dyDescent="0.2">
      <c r="A964" t="s">
        <v>2360</v>
      </c>
      <c r="B964" s="2">
        <v>1000000000</v>
      </c>
      <c r="C964" s="1">
        <v>44376</v>
      </c>
      <c r="D964" s="3" t="str">
        <f>TEXT(Q2_Table[[#This Row],[Date Joined]],"yyyy")</f>
        <v>2021</v>
      </c>
      <c r="E964" t="s">
        <v>46</v>
      </c>
      <c r="F964" t="s">
        <v>246</v>
      </c>
      <c r="G964" t="s">
        <v>19</v>
      </c>
      <c r="H964" t="s">
        <v>20</v>
      </c>
      <c r="I964" s="3">
        <v>2014</v>
      </c>
      <c r="J964" s="7">
        <v>331000000</v>
      </c>
      <c r="K964" t="s">
        <v>2361</v>
      </c>
      <c r="L964" s="3">
        <f>Q2_Table[[#This Row],[Year Joined]]-Q2_Table[[#This Row],[Year Founded]]</f>
        <v>7</v>
      </c>
    </row>
    <row r="965" spans="1:12" x14ac:dyDescent="0.2">
      <c r="A965" t="s">
        <v>2362</v>
      </c>
      <c r="B965" s="2">
        <v>1000000000</v>
      </c>
      <c r="C965" s="1">
        <v>44349</v>
      </c>
      <c r="D965" s="3" t="str">
        <f>TEXT(Q2_Table[[#This Row],[Date Joined]],"yyyy")</f>
        <v>2021</v>
      </c>
      <c r="E965" t="s">
        <v>46</v>
      </c>
      <c r="F965" t="s">
        <v>28</v>
      </c>
      <c r="G965" t="s">
        <v>19</v>
      </c>
      <c r="H965" t="s">
        <v>20</v>
      </c>
      <c r="I965" s="3">
        <v>2013</v>
      </c>
      <c r="J965" s="7">
        <v>154000000</v>
      </c>
      <c r="K965" t="s">
        <v>2363</v>
      </c>
      <c r="L965" s="3">
        <f>Q2_Table[[#This Row],[Year Joined]]-Q2_Table[[#This Row],[Year Founded]]</f>
        <v>8</v>
      </c>
    </row>
    <row r="966" spans="1:12" x14ac:dyDescent="0.2">
      <c r="A966" t="s">
        <v>1533</v>
      </c>
      <c r="B966" s="2">
        <v>1000000000</v>
      </c>
      <c r="C966" s="1">
        <v>44424</v>
      </c>
      <c r="D966" s="3" t="str">
        <f>TEXT(Q2_Table[[#This Row],[Date Joined]],"yyyy")</f>
        <v>2021</v>
      </c>
      <c r="E966" t="s">
        <v>701</v>
      </c>
      <c r="F966" t="s">
        <v>12</v>
      </c>
      <c r="G966" t="s">
        <v>13</v>
      </c>
      <c r="H966" t="s">
        <v>14</v>
      </c>
      <c r="I966" s="3">
        <v>2017</v>
      </c>
      <c r="J966" s="7">
        <v>211000000</v>
      </c>
      <c r="K966" t="s">
        <v>1534</v>
      </c>
      <c r="L966" s="3">
        <f>Q2_Table[[#This Row],[Year Joined]]-Q2_Table[[#This Row],[Year Founded]]</f>
        <v>4</v>
      </c>
    </row>
    <row r="967" spans="1:12" x14ac:dyDescent="0.2">
      <c r="A967" t="s">
        <v>1535</v>
      </c>
      <c r="B967" s="2">
        <v>1000000000</v>
      </c>
      <c r="C967" s="1">
        <v>44256</v>
      </c>
      <c r="D967" s="3" t="str">
        <f>TEXT(Q2_Table[[#This Row],[Date Joined]],"yyyy")</f>
        <v>2021</v>
      </c>
      <c r="E967" t="s">
        <v>97</v>
      </c>
      <c r="F967" t="s">
        <v>298</v>
      </c>
      <c r="G967" t="s">
        <v>13</v>
      </c>
      <c r="H967" t="s">
        <v>14</v>
      </c>
      <c r="I967" s="3">
        <v>2015</v>
      </c>
      <c r="J967" s="7">
        <v>43000000</v>
      </c>
      <c r="K967" t="s">
        <v>1536</v>
      </c>
      <c r="L967" s="3">
        <f>Q2_Table[[#This Row],[Year Joined]]-Q2_Table[[#This Row],[Year Founded]]</f>
        <v>6</v>
      </c>
    </row>
    <row r="968" spans="1:12" x14ac:dyDescent="0.2">
      <c r="A968" t="s">
        <v>2364</v>
      </c>
      <c r="B968" s="2">
        <v>1000000000</v>
      </c>
      <c r="C968" s="1">
        <v>44222</v>
      </c>
      <c r="D968" s="3" t="str">
        <f>TEXT(Q2_Table[[#This Row],[Date Joined]],"yyyy")</f>
        <v>2021</v>
      </c>
      <c r="E968" t="s">
        <v>27</v>
      </c>
      <c r="F968" t="s">
        <v>468</v>
      </c>
      <c r="G968" t="s">
        <v>19</v>
      </c>
      <c r="H968" t="s">
        <v>20</v>
      </c>
      <c r="I968" s="3">
        <v>2018</v>
      </c>
      <c r="J968" s="7">
        <v>163000000</v>
      </c>
      <c r="K968" t="s">
        <v>2365</v>
      </c>
      <c r="L968" s="3">
        <f>Q2_Table[[#This Row],[Year Joined]]-Q2_Table[[#This Row],[Year Founded]]</f>
        <v>3</v>
      </c>
    </row>
    <row r="969" spans="1:12" x14ac:dyDescent="0.2">
      <c r="A969" t="s">
        <v>2366</v>
      </c>
      <c r="B969" s="2">
        <v>1000000000</v>
      </c>
      <c r="C969" s="1">
        <v>44308</v>
      </c>
      <c r="D969" s="3" t="str">
        <f>TEXT(Q2_Table[[#This Row],[Date Joined]],"yyyy")</f>
        <v>2021</v>
      </c>
      <c r="E969" t="s">
        <v>11</v>
      </c>
      <c r="F969" t="s">
        <v>28</v>
      </c>
      <c r="G969" t="s">
        <v>19</v>
      </c>
      <c r="H969" t="s">
        <v>20</v>
      </c>
      <c r="I969" s="3">
        <v>2011</v>
      </c>
      <c r="J969" s="7">
        <v>157000000</v>
      </c>
      <c r="K969" t="s">
        <v>2367</v>
      </c>
      <c r="L969" s="3">
        <f>Q2_Table[[#This Row],[Year Joined]]-Q2_Table[[#This Row],[Year Founded]]</f>
        <v>10</v>
      </c>
    </row>
    <row r="970" spans="1:12" x14ac:dyDescent="0.2">
      <c r="A970" t="s">
        <v>1715</v>
      </c>
      <c r="B970" s="2">
        <v>1000000000</v>
      </c>
      <c r="C970" s="1">
        <v>44301</v>
      </c>
      <c r="D970" s="3" t="str">
        <f>TEXT(Q2_Table[[#This Row],[Date Joined]],"yyyy")</f>
        <v>2021</v>
      </c>
      <c r="E970" t="s">
        <v>27</v>
      </c>
      <c r="F970" t="s">
        <v>233</v>
      </c>
      <c r="G970" t="s">
        <v>19</v>
      </c>
      <c r="H970" t="s">
        <v>20</v>
      </c>
      <c r="I970" s="3">
        <v>2011</v>
      </c>
      <c r="J970" s="7">
        <v>390000000</v>
      </c>
      <c r="K970" t="s">
        <v>1716</v>
      </c>
      <c r="L970" s="3">
        <f>Q2_Table[[#This Row],[Year Joined]]-Q2_Table[[#This Row],[Year Founded]]</f>
        <v>10</v>
      </c>
    </row>
    <row r="971" spans="1:12" x14ac:dyDescent="0.2">
      <c r="A971" t="s">
        <v>1954</v>
      </c>
      <c r="B971" s="2">
        <v>1000000000</v>
      </c>
      <c r="C971" s="1">
        <v>43839</v>
      </c>
      <c r="D971" s="3" t="str">
        <f>TEXT(Q2_Table[[#This Row],[Date Joined]],"yyyy")</f>
        <v>2020</v>
      </c>
      <c r="E971" t="s">
        <v>52</v>
      </c>
      <c r="F971" t="s">
        <v>101</v>
      </c>
      <c r="G971" t="s">
        <v>19</v>
      </c>
      <c r="H971" t="s">
        <v>20</v>
      </c>
      <c r="I971" s="3">
        <v>2004</v>
      </c>
      <c r="J971" s="7">
        <v>274000000</v>
      </c>
      <c r="K971" t="s">
        <v>1955</v>
      </c>
      <c r="L971" s="3">
        <f>Q2_Table[[#This Row],[Year Joined]]-Q2_Table[[#This Row],[Year Founded]]</f>
        <v>16</v>
      </c>
    </row>
    <row r="972" spans="1:12" x14ac:dyDescent="0.2">
      <c r="A972" t="s">
        <v>1537</v>
      </c>
      <c r="B972" s="2">
        <v>1000000000</v>
      </c>
      <c r="C972" s="1">
        <v>43601</v>
      </c>
      <c r="D972" s="3" t="str">
        <f>TEXT(Q2_Table[[#This Row],[Date Joined]],"yyyy")</f>
        <v>2019</v>
      </c>
      <c r="E972" t="s">
        <v>17</v>
      </c>
      <c r="F972" t="s">
        <v>1538</v>
      </c>
      <c r="G972" t="s">
        <v>13</v>
      </c>
      <c r="H972" t="s">
        <v>14</v>
      </c>
      <c r="I972" s="3">
        <v>2017</v>
      </c>
      <c r="J972" s="7" t="s">
        <v>570</v>
      </c>
      <c r="K972" t="s">
        <v>1539</v>
      </c>
      <c r="L972" s="3">
        <f>Q2_Table[[#This Row],[Year Joined]]-Q2_Table[[#This Row],[Year Founded]]</f>
        <v>2</v>
      </c>
    </row>
    <row r="973" spans="1:12" x14ac:dyDescent="0.2">
      <c r="A973" t="s">
        <v>2368</v>
      </c>
      <c r="B973" s="2">
        <v>1000000000</v>
      </c>
      <c r="C973" s="1">
        <v>44252</v>
      </c>
      <c r="D973" s="3" t="str">
        <f>TEXT(Q2_Table[[#This Row],[Date Joined]],"yyyy")</f>
        <v>2021</v>
      </c>
      <c r="E973" t="s">
        <v>46</v>
      </c>
      <c r="F973" t="s">
        <v>257</v>
      </c>
      <c r="G973" t="s">
        <v>19</v>
      </c>
      <c r="H973" t="s">
        <v>20</v>
      </c>
      <c r="I973" s="3">
        <v>2014</v>
      </c>
      <c r="J973" s="7">
        <v>340000000</v>
      </c>
      <c r="K973" t="s">
        <v>2369</v>
      </c>
      <c r="L973" s="3">
        <f>Q2_Table[[#This Row],[Year Joined]]-Q2_Table[[#This Row],[Year Founded]]</f>
        <v>7</v>
      </c>
    </row>
    <row r="974" spans="1:12" x14ac:dyDescent="0.2">
      <c r="A974" t="s">
        <v>2370</v>
      </c>
      <c r="B974" s="2">
        <v>1000000000</v>
      </c>
      <c r="C974" s="1">
        <v>44528</v>
      </c>
      <c r="D974" s="3" t="str">
        <f>TEXT(Q2_Table[[#This Row],[Date Joined]],"yyyy")</f>
        <v>2021</v>
      </c>
      <c r="E974" t="s">
        <v>27</v>
      </c>
      <c r="F974" t="s">
        <v>69</v>
      </c>
      <c r="G974" t="s">
        <v>70</v>
      </c>
      <c r="H974" t="s">
        <v>14</v>
      </c>
      <c r="I974" s="3">
        <v>2015</v>
      </c>
      <c r="J974" s="7">
        <v>249000000</v>
      </c>
      <c r="K974" t="s">
        <v>2371</v>
      </c>
      <c r="L974" s="3">
        <f>Q2_Table[[#This Row],[Year Joined]]-Q2_Table[[#This Row],[Year Founded]]</f>
        <v>6</v>
      </c>
    </row>
    <row r="975" spans="1:12" x14ac:dyDescent="0.2">
      <c r="A975" t="s">
        <v>2372</v>
      </c>
      <c r="B975" s="2">
        <v>1000000000</v>
      </c>
      <c r="C975" s="1">
        <v>44371</v>
      </c>
      <c r="D975" s="3" t="str">
        <f>TEXT(Q2_Table[[#This Row],[Date Joined]],"yyyy")</f>
        <v>2021</v>
      </c>
      <c r="E975" t="s">
        <v>27</v>
      </c>
      <c r="F975" t="s">
        <v>101</v>
      </c>
      <c r="G975" t="s">
        <v>19</v>
      </c>
      <c r="H975" t="s">
        <v>20</v>
      </c>
      <c r="I975" s="3">
        <v>2012</v>
      </c>
      <c r="J975" s="7">
        <v>161000000</v>
      </c>
      <c r="K975" t="s">
        <v>2373</v>
      </c>
      <c r="L975" s="3">
        <f>Q2_Table[[#This Row],[Year Joined]]-Q2_Table[[#This Row],[Year Founded]]</f>
        <v>9</v>
      </c>
    </row>
    <row r="976" spans="1:12" x14ac:dyDescent="0.2">
      <c r="A976" t="s">
        <v>1862</v>
      </c>
      <c r="B976" s="2">
        <v>1000000000</v>
      </c>
      <c r="C976" s="1">
        <v>44371</v>
      </c>
      <c r="D976" s="3" t="str">
        <f>TEXT(Q2_Table[[#This Row],[Date Joined]],"yyyy")</f>
        <v>2021</v>
      </c>
      <c r="E976" t="s">
        <v>701</v>
      </c>
      <c r="F976" t="s">
        <v>24</v>
      </c>
      <c r="G976" t="s">
        <v>13</v>
      </c>
      <c r="H976" t="s">
        <v>14</v>
      </c>
      <c r="I976" s="3">
        <v>2019</v>
      </c>
      <c r="J976" s="7">
        <v>300000000</v>
      </c>
      <c r="K976" t="s">
        <v>1863</v>
      </c>
      <c r="L976" s="3">
        <f>Q2_Table[[#This Row],[Year Joined]]-Q2_Table[[#This Row],[Year Founded]]</f>
        <v>2</v>
      </c>
    </row>
    <row r="977" spans="1:12" x14ac:dyDescent="0.2">
      <c r="A977" t="s">
        <v>2374</v>
      </c>
      <c r="B977" s="2">
        <v>1000000000</v>
      </c>
      <c r="C977" s="1">
        <v>42528</v>
      </c>
      <c r="D977" s="3" t="str">
        <f>TEXT(Q2_Table[[#This Row],[Date Joined]],"yyyy")</f>
        <v>2016</v>
      </c>
      <c r="E977" t="s">
        <v>36</v>
      </c>
      <c r="F977" t="s">
        <v>246</v>
      </c>
      <c r="G977" t="s">
        <v>19</v>
      </c>
      <c r="H977" t="s">
        <v>20</v>
      </c>
      <c r="I977" s="3">
        <v>2003</v>
      </c>
      <c r="J977" s="7">
        <v>255000000</v>
      </c>
      <c r="K977" t="s">
        <v>2375</v>
      </c>
      <c r="L977" s="3">
        <f>Q2_Table[[#This Row],[Year Joined]]-Q2_Table[[#This Row],[Year Founded]]</f>
        <v>13</v>
      </c>
    </row>
    <row r="978" spans="1:12" x14ac:dyDescent="0.2">
      <c r="A978" t="s">
        <v>1540</v>
      </c>
      <c r="B978" s="2">
        <v>1000000000</v>
      </c>
      <c r="C978" s="1">
        <v>41780</v>
      </c>
      <c r="D978" s="3" t="str">
        <f>TEXT(Q2_Table[[#This Row],[Date Joined]],"yyyy")</f>
        <v>2014</v>
      </c>
      <c r="E978" t="s">
        <v>23</v>
      </c>
      <c r="F978" t="s">
        <v>797</v>
      </c>
      <c r="G978" t="s">
        <v>70</v>
      </c>
      <c r="H978" t="s">
        <v>14</v>
      </c>
      <c r="I978" s="3">
        <v>2008</v>
      </c>
      <c r="J978" s="7">
        <v>2000000000</v>
      </c>
      <c r="K978" t="s">
        <v>1541</v>
      </c>
      <c r="L978" s="3">
        <f>Q2_Table[[#This Row],[Year Joined]]-Q2_Table[[#This Row],[Year Founded]]</f>
        <v>6</v>
      </c>
    </row>
    <row r="979" spans="1:12" x14ac:dyDescent="0.2">
      <c r="A979" t="s">
        <v>2376</v>
      </c>
      <c r="B979" s="2">
        <v>1000000000</v>
      </c>
      <c r="C979" s="1">
        <v>44543</v>
      </c>
      <c r="D979" s="3" t="str">
        <f>TEXT(Q2_Table[[#This Row],[Date Joined]],"yyyy")</f>
        <v>2021</v>
      </c>
      <c r="E979" t="s">
        <v>36</v>
      </c>
      <c r="F979" t="s">
        <v>236</v>
      </c>
      <c r="G979" t="s">
        <v>19</v>
      </c>
      <c r="H979" t="s">
        <v>20</v>
      </c>
      <c r="I979" s="3">
        <v>2006</v>
      </c>
      <c r="J979" s="7">
        <v>371000000</v>
      </c>
      <c r="K979" t="s">
        <v>2377</v>
      </c>
      <c r="L979" s="3">
        <f>Q2_Table[[#This Row],[Year Joined]]-Q2_Table[[#This Row],[Year Founded]]</f>
        <v>15</v>
      </c>
    </row>
    <row r="980" spans="1:12" x14ac:dyDescent="0.2">
      <c r="A980" t="s">
        <v>2378</v>
      </c>
      <c r="B980" s="2">
        <v>1000000000</v>
      </c>
      <c r="C980" s="1">
        <v>44417</v>
      </c>
      <c r="D980" s="3" t="str">
        <f>TEXT(Q2_Table[[#This Row],[Date Joined]],"yyyy")</f>
        <v>2021</v>
      </c>
      <c r="E980" t="s">
        <v>11</v>
      </c>
      <c r="F980" t="s">
        <v>277</v>
      </c>
      <c r="G980" t="s">
        <v>19</v>
      </c>
      <c r="H980" t="s">
        <v>20</v>
      </c>
      <c r="I980" s="3">
        <v>2019</v>
      </c>
      <c r="J980" s="7">
        <v>135000000</v>
      </c>
      <c r="K980" t="s">
        <v>2149</v>
      </c>
      <c r="L980" s="3">
        <f>Q2_Table[[#This Row],[Year Joined]]-Q2_Table[[#This Row],[Year Founded]]</f>
        <v>2</v>
      </c>
    </row>
    <row r="981" spans="1:12" x14ac:dyDescent="0.2">
      <c r="A981" t="s">
        <v>1978</v>
      </c>
      <c r="B981" s="2">
        <v>1000000000</v>
      </c>
      <c r="C981" s="1">
        <v>44120</v>
      </c>
      <c r="D981" s="3" t="str">
        <f>TEXT(Q2_Table[[#This Row],[Date Joined]],"yyyy")</f>
        <v>2020</v>
      </c>
      <c r="E981" t="s">
        <v>133</v>
      </c>
      <c r="F981" t="s">
        <v>1979</v>
      </c>
      <c r="G981" t="s">
        <v>190</v>
      </c>
      <c r="H981" t="s">
        <v>14</v>
      </c>
      <c r="I981" s="3">
        <v>2012</v>
      </c>
      <c r="J981" s="7">
        <v>408000000</v>
      </c>
      <c r="K981" t="s">
        <v>1980</v>
      </c>
      <c r="L981" s="3">
        <f>Q2_Table[[#This Row],[Year Joined]]-Q2_Table[[#This Row],[Year Founded]]</f>
        <v>8</v>
      </c>
    </row>
    <row r="982" spans="1:12" x14ac:dyDescent="0.2">
      <c r="A982" t="s">
        <v>2379</v>
      </c>
      <c r="B982" s="2">
        <v>1000000000</v>
      </c>
      <c r="C982" s="1">
        <v>44476</v>
      </c>
      <c r="D982" s="3" t="str">
        <f>TEXT(Q2_Table[[#This Row],[Date Joined]],"yyyy")</f>
        <v>2021</v>
      </c>
      <c r="E982" t="s">
        <v>36</v>
      </c>
      <c r="F982" t="s">
        <v>840</v>
      </c>
      <c r="G982" t="s">
        <v>19</v>
      </c>
      <c r="H982" t="s">
        <v>20</v>
      </c>
      <c r="I982" s="3">
        <v>2017</v>
      </c>
      <c r="J982" s="7">
        <v>172000000</v>
      </c>
      <c r="K982" t="s">
        <v>2380</v>
      </c>
      <c r="L982" s="3">
        <f>Q2_Table[[#This Row],[Year Joined]]-Q2_Table[[#This Row],[Year Founded]]</f>
        <v>4</v>
      </c>
    </row>
    <row r="983" spans="1:12" x14ac:dyDescent="0.2">
      <c r="A983" t="s">
        <v>1639</v>
      </c>
      <c r="B983" s="2">
        <v>1000000000</v>
      </c>
      <c r="C983" s="1">
        <v>44405</v>
      </c>
      <c r="D983" s="3" t="str">
        <f>TEXT(Q2_Table[[#This Row],[Date Joined]],"yyyy")</f>
        <v>2021</v>
      </c>
      <c r="E983" t="s">
        <v>97</v>
      </c>
      <c r="F983" t="s">
        <v>551</v>
      </c>
      <c r="G983" t="s">
        <v>19</v>
      </c>
      <c r="H983" t="s">
        <v>20</v>
      </c>
      <c r="I983" s="3">
        <v>2014</v>
      </c>
      <c r="J983" s="7">
        <v>183000000</v>
      </c>
      <c r="K983" t="s">
        <v>1640</v>
      </c>
      <c r="L983" s="3">
        <f>Q2_Table[[#This Row],[Year Joined]]-Q2_Table[[#This Row],[Year Founded]]</f>
        <v>7</v>
      </c>
    </row>
    <row r="984" spans="1:12" x14ac:dyDescent="0.2">
      <c r="A984" t="s">
        <v>2381</v>
      </c>
      <c r="B984" s="2">
        <v>1000000000</v>
      </c>
      <c r="C984" s="1">
        <v>43223</v>
      </c>
      <c r="D984" s="3" t="str">
        <f>TEXT(Q2_Table[[#This Row],[Date Joined]],"yyyy")</f>
        <v>2018</v>
      </c>
      <c r="E984" t="s">
        <v>11</v>
      </c>
      <c r="F984" t="s">
        <v>224</v>
      </c>
      <c r="G984" t="s">
        <v>19</v>
      </c>
      <c r="H984" t="s">
        <v>20</v>
      </c>
      <c r="I984" s="3">
        <v>2005</v>
      </c>
      <c r="J984" s="7">
        <v>215000000</v>
      </c>
      <c r="K984" t="s">
        <v>2382</v>
      </c>
      <c r="L984" s="3">
        <f>Q2_Table[[#This Row],[Year Joined]]-Q2_Table[[#This Row],[Year Founded]]</f>
        <v>13</v>
      </c>
    </row>
    <row r="985" spans="1:12" x14ac:dyDescent="0.2">
      <c r="A985" t="s">
        <v>1687</v>
      </c>
      <c r="B985" s="2">
        <v>1000000000</v>
      </c>
      <c r="C985" s="1">
        <v>44586</v>
      </c>
      <c r="D985" s="3" t="str">
        <f>TEXT(Q2_Table[[#This Row],[Date Joined]],"yyyy")</f>
        <v>2022</v>
      </c>
      <c r="E985" t="s">
        <v>11</v>
      </c>
      <c r="F985" t="s">
        <v>820</v>
      </c>
      <c r="G985" t="s">
        <v>19</v>
      </c>
      <c r="H985" t="s">
        <v>20</v>
      </c>
      <c r="I985" s="3">
        <v>2013</v>
      </c>
      <c r="J985" s="7">
        <v>286000000</v>
      </c>
      <c r="K985" t="s">
        <v>1688</v>
      </c>
      <c r="L985" s="3">
        <f>Q2_Table[[#This Row],[Year Joined]]-Q2_Table[[#This Row],[Year Founded]]</f>
        <v>9</v>
      </c>
    </row>
    <row r="986" spans="1:12" x14ac:dyDescent="0.2">
      <c r="A986" t="s">
        <v>1616</v>
      </c>
      <c r="B986" s="2">
        <v>1000000000</v>
      </c>
      <c r="C986" s="1">
        <v>44579</v>
      </c>
      <c r="D986" s="3" t="str">
        <f>TEXT(Q2_Table[[#This Row],[Date Joined]],"yyyy")</f>
        <v>2022</v>
      </c>
      <c r="E986" t="s">
        <v>27</v>
      </c>
      <c r="F986" t="s">
        <v>315</v>
      </c>
      <c r="G986" t="s">
        <v>316</v>
      </c>
      <c r="H986" t="s">
        <v>33</v>
      </c>
      <c r="I986" s="3">
        <v>2015</v>
      </c>
      <c r="J986" s="7">
        <v>314000000</v>
      </c>
      <c r="K986" t="s">
        <v>1617</v>
      </c>
      <c r="L986" s="3">
        <f>Q2_Table[[#This Row],[Year Joined]]-Q2_Table[[#This Row],[Year Founded]]</f>
        <v>7</v>
      </c>
    </row>
    <row r="987" spans="1:12" x14ac:dyDescent="0.2">
      <c r="A987" t="s">
        <v>1802</v>
      </c>
      <c r="B987" s="2">
        <v>1000000000</v>
      </c>
      <c r="C987" s="1">
        <v>44447</v>
      </c>
      <c r="D987" s="3" t="str">
        <f>TEXT(Q2_Table[[#This Row],[Date Joined]],"yyyy")</f>
        <v>2021</v>
      </c>
      <c r="E987" t="s">
        <v>17</v>
      </c>
      <c r="F987" t="s">
        <v>1803</v>
      </c>
      <c r="G987" t="s">
        <v>1121</v>
      </c>
      <c r="H987" t="s">
        <v>14</v>
      </c>
      <c r="I987" s="3">
        <v>2007</v>
      </c>
      <c r="J987" s="7">
        <v>520000000</v>
      </c>
      <c r="K987" t="s">
        <v>1804</v>
      </c>
      <c r="L987" s="3">
        <f>Q2_Table[[#This Row],[Year Joined]]-Q2_Table[[#This Row],[Year Founded]]</f>
        <v>14</v>
      </c>
    </row>
    <row r="988" spans="1:12" x14ac:dyDescent="0.2">
      <c r="A988" t="s">
        <v>2383</v>
      </c>
      <c r="B988" s="2">
        <v>1000000000</v>
      </c>
      <c r="C988" s="1">
        <v>44223</v>
      </c>
      <c r="D988" s="3" t="str">
        <f>TEXT(Q2_Table[[#This Row],[Date Joined]],"yyyy")</f>
        <v>2021</v>
      </c>
      <c r="E988" t="s">
        <v>36</v>
      </c>
      <c r="F988" t="s">
        <v>233</v>
      </c>
      <c r="G988" t="s">
        <v>19</v>
      </c>
      <c r="H988" t="s">
        <v>20</v>
      </c>
      <c r="I988" s="3">
        <v>2006</v>
      </c>
      <c r="J988" s="7">
        <v>114000000</v>
      </c>
      <c r="K988" t="s">
        <v>2384</v>
      </c>
      <c r="L988" s="3">
        <f>Q2_Table[[#This Row],[Year Joined]]-Q2_Table[[#This Row],[Year Founded]]</f>
        <v>15</v>
      </c>
    </row>
    <row r="989" spans="1:12" x14ac:dyDescent="0.2">
      <c r="A989" t="s">
        <v>1956</v>
      </c>
      <c r="B989" s="2">
        <v>1000000000</v>
      </c>
      <c r="C989" s="1">
        <v>44635</v>
      </c>
      <c r="D989" s="3" t="str">
        <f>TEXT(Q2_Table[[#This Row],[Date Joined]],"yyyy")</f>
        <v>2022</v>
      </c>
      <c r="E989" t="s">
        <v>36</v>
      </c>
      <c r="F989" t="s">
        <v>1957</v>
      </c>
      <c r="G989" t="s">
        <v>149</v>
      </c>
      <c r="H989" t="s">
        <v>33</v>
      </c>
      <c r="I989" s="3">
        <v>2014</v>
      </c>
      <c r="J989" s="7">
        <v>307000000</v>
      </c>
      <c r="K989" t="s">
        <v>1958</v>
      </c>
      <c r="L989" s="3">
        <f>Q2_Table[[#This Row],[Year Joined]]-Q2_Table[[#This Row],[Year Founded]]</f>
        <v>8</v>
      </c>
    </row>
    <row r="990" spans="1:12" x14ac:dyDescent="0.2">
      <c r="A990" t="s">
        <v>2385</v>
      </c>
      <c r="B990" s="2">
        <v>1000000000</v>
      </c>
      <c r="C990" s="1">
        <v>44244</v>
      </c>
      <c r="D990" s="3" t="str">
        <f>TEXT(Q2_Table[[#This Row],[Date Joined]],"yyyy")</f>
        <v>2021</v>
      </c>
      <c r="E990" t="s">
        <v>11</v>
      </c>
      <c r="F990" t="s">
        <v>28</v>
      </c>
      <c r="G990" t="s">
        <v>19</v>
      </c>
      <c r="H990" t="s">
        <v>20</v>
      </c>
      <c r="I990" s="3">
        <v>2017</v>
      </c>
      <c r="J990" s="7">
        <v>239000000</v>
      </c>
      <c r="K990" t="s">
        <v>2386</v>
      </c>
      <c r="L990" s="3">
        <f>Q2_Table[[#This Row],[Year Joined]]-Q2_Table[[#This Row],[Year Founded]]</f>
        <v>4</v>
      </c>
    </row>
    <row r="991" spans="1:12" x14ac:dyDescent="0.2">
      <c r="A991" t="s">
        <v>1689</v>
      </c>
      <c r="B991" s="2">
        <v>1000000000</v>
      </c>
      <c r="C991" s="1">
        <v>44230</v>
      </c>
      <c r="D991" s="3" t="str">
        <f>TEXT(Q2_Table[[#This Row],[Date Joined]],"yyyy")</f>
        <v>2021</v>
      </c>
      <c r="E991" t="s">
        <v>27</v>
      </c>
      <c r="F991" t="s">
        <v>101</v>
      </c>
      <c r="G991" t="s">
        <v>19</v>
      </c>
      <c r="H991" t="s">
        <v>20</v>
      </c>
      <c r="I991" s="3">
        <v>2015</v>
      </c>
      <c r="J991" s="7">
        <v>426000000</v>
      </c>
      <c r="K991" t="s">
        <v>1690</v>
      </c>
      <c r="L991" s="3">
        <f>Q2_Table[[#This Row],[Year Joined]]-Q2_Table[[#This Row],[Year Founded]]</f>
        <v>6</v>
      </c>
    </row>
    <row r="992" spans="1:12" x14ac:dyDescent="0.2">
      <c r="A992" t="s">
        <v>1893</v>
      </c>
      <c r="B992" s="2">
        <v>1000000000</v>
      </c>
      <c r="C992" s="1">
        <v>44452</v>
      </c>
      <c r="D992" s="3" t="str">
        <f>TEXT(Q2_Table[[#This Row],[Date Joined]],"yyyy")</f>
        <v>2021</v>
      </c>
      <c r="E992" t="s">
        <v>46</v>
      </c>
      <c r="F992" t="s">
        <v>424</v>
      </c>
      <c r="G992" t="s">
        <v>19</v>
      </c>
      <c r="H992" t="s">
        <v>20</v>
      </c>
      <c r="I992" s="3">
        <v>2015</v>
      </c>
      <c r="J992" s="7">
        <v>205000000</v>
      </c>
      <c r="K992" t="s">
        <v>1894</v>
      </c>
      <c r="L992" s="3">
        <f>Q2_Table[[#This Row],[Year Joined]]-Q2_Table[[#This Row],[Year Founded]]</f>
        <v>6</v>
      </c>
    </row>
    <row r="993" spans="1:12" x14ac:dyDescent="0.2">
      <c r="A993" t="s">
        <v>2387</v>
      </c>
      <c r="B993" s="2">
        <v>1000000000</v>
      </c>
      <c r="C993" s="1">
        <v>44518</v>
      </c>
      <c r="D993" s="3" t="str">
        <f>TEXT(Q2_Table[[#This Row],[Date Joined]],"yyyy")</f>
        <v>2021</v>
      </c>
      <c r="E993" t="s">
        <v>201</v>
      </c>
      <c r="F993" t="s">
        <v>28</v>
      </c>
      <c r="G993" t="s">
        <v>19</v>
      </c>
      <c r="H993" t="s">
        <v>20</v>
      </c>
      <c r="I993" s="3">
        <v>2020</v>
      </c>
      <c r="J993" s="7">
        <v>126000000</v>
      </c>
      <c r="K993" t="s">
        <v>2388</v>
      </c>
      <c r="L993" s="3">
        <f>Q2_Table[[#This Row],[Year Joined]]-Q2_Table[[#This Row],[Year Founded]]</f>
        <v>1</v>
      </c>
    </row>
    <row r="994" spans="1:12" x14ac:dyDescent="0.2">
      <c r="A994" t="s">
        <v>1542</v>
      </c>
      <c r="B994" s="2">
        <v>1000000000</v>
      </c>
      <c r="C994" s="1">
        <v>43662</v>
      </c>
      <c r="D994" s="3" t="str">
        <f>TEXT(Q2_Table[[#This Row],[Date Joined]],"yyyy")</f>
        <v>2019</v>
      </c>
      <c r="E994" t="s">
        <v>27</v>
      </c>
      <c r="F994" t="s">
        <v>42</v>
      </c>
      <c r="G994" t="s">
        <v>43</v>
      </c>
      <c r="H994" t="s">
        <v>33</v>
      </c>
      <c r="I994" s="3">
        <v>2011</v>
      </c>
      <c r="J994" s="7">
        <v>1000000000</v>
      </c>
      <c r="K994" t="s">
        <v>1543</v>
      </c>
      <c r="L994" s="3">
        <f>Q2_Table[[#This Row],[Year Joined]]-Q2_Table[[#This Row],[Year Founded]]</f>
        <v>8</v>
      </c>
    </row>
    <row r="995" spans="1:12" x14ac:dyDescent="0.2">
      <c r="A995" t="s">
        <v>1959</v>
      </c>
      <c r="B995" s="2">
        <v>1000000000</v>
      </c>
      <c r="C995" s="1">
        <v>44336</v>
      </c>
      <c r="D995" s="3" t="str">
        <f>TEXT(Q2_Table[[#This Row],[Date Joined]],"yyyy")</f>
        <v>2021</v>
      </c>
      <c r="E995" t="s">
        <v>27</v>
      </c>
      <c r="F995" t="s">
        <v>293</v>
      </c>
      <c r="G995" t="s">
        <v>19</v>
      </c>
      <c r="H995" t="s">
        <v>20</v>
      </c>
      <c r="I995" s="3">
        <v>2016</v>
      </c>
      <c r="J995" s="7">
        <v>210000000</v>
      </c>
      <c r="K995" t="s">
        <v>1960</v>
      </c>
      <c r="L995" s="3">
        <f>Q2_Table[[#This Row],[Year Joined]]-Q2_Table[[#This Row],[Year Founded]]</f>
        <v>5</v>
      </c>
    </row>
    <row r="996" spans="1:12" x14ac:dyDescent="0.2">
      <c r="A996" t="s">
        <v>2389</v>
      </c>
      <c r="B996" s="2">
        <v>1000000000</v>
      </c>
      <c r="C996" s="1">
        <v>44480</v>
      </c>
      <c r="D996" s="3" t="str">
        <f>TEXT(Q2_Table[[#This Row],[Date Joined]],"yyyy")</f>
        <v>2021</v>
      </c>
      <c r="E996" t="s">
        <v>27</v>
      </c>
      <c r="F996" t="s">
        <v>2390</v>
      </c>
      <c r="G996" t="s">
        <v>316</v>
      </c>
      <c r="H996" t="s">
        <v>33</v>
      </c>
      <c r="I996" s="3">
        <v>2016</v>
      </c>
      <c r="J996" s="7">
        <v>326000000</v>
      </c>
      <c r="K996" t="s">
        <v>2391</v>
      </c>
      <c r="L996" s="3">
        <f>Q2_Table[[#This Row],[Year Joined]]-Q2_Table[[#This Row],[Year Founded]]</f>
        <v>5</v>
      </c>
    </row>
    <row r="997" spans="1:12" x14ac:dyDescent="0.2">
      <c r="A997" t="s">
        <v>1691</v>
      </c>
      <c r="B997" s="2">
        <v>1000000000</v>
      </c>
      <c r="C997" s="1">
        <v>42871</v>
      </c>
      <c r="D997" s="3" t="str">
        <f>TEXT(Q2_Table[[#This Row],[Date Joined]],"yyyy")</f>
        <v>2017</v>
      </c>
      <c r="E997" t="s">
        <v>27</v>
      </c>
      <c r="F997" t="s">
        <v>101</v>
      </c>
      <c r="G997" t="s">
        <v>19</v>
      </c>
      <c r="H997" t="s">
        <v>20</v>
      </c>
      <c r="I997" s="3">
        <v>2014</v>
      </c>
      <c r="J997" s="7">
        <v>511000000</v>
      </c>
      <c r="K997" t="s">
        <v>1692</v>
      </c>
      <c r="L997" s="3">
        <f>Q2_Table[[#This Row],[Year Joined]]-Q2_Table[[#This Row],[Year Founded]]</f>
        <v>3</v>
      </c>
    </row>
    <row r="998" spans="1:12" x14ac:dyDescent="0.2">
      <c r="A998" t="s">
        <v>1793</v>
      </c>
      <c r="B998" s="2">
        <v>1000000000</v>
      </c>
      <c r="C998" s="1">
        <v>44551</v>
      </c>
      <c r="D998" s="3" t="str">
        <f>TEXT(Q2_Table[[#This Row],[Date Joined]],"yyyy")</f>
        <v>2021</v>
      </c>
      <c r="E998" t="s">
        <v>36</v>
      </c>
      <c r="F998" t="s">
        <v>1794</v>
      </c>
      <c r="G998" t="s">
        <v>19</v>
      </c>
      <c r="H998" t="s">
        <v>20</v>
      </c>
      <c r="I998" s="3">
        <v>2016</v>
      </c>
      <c r="J998" s="7">
        <v>148000000</v>
      </c>
      <c r="K998" t="s">
        <v>1795</v>
      </c>
      <c r="L998" s="3">
        <f>Q2_Table[[#This Row],[Year Joined]]-Q2_Table[[#This Row],[Year Founded]]</f>
        <v>5</v>
      </c>
    </row>
    <row r="999" spans="1:12" x14ac:dyDescent="0.2">
      <c r="A999" t="s">
        <v>1544</v>
      </c>
      <c r="B999" s="2">
        <v>1000000000</v>
      </c>
      <c r="C999" s="1">
        <v>44202</v>
      </c>
      <c r="D999" s="3" t="str">
        <f>TEXT(Q2_Table[[#This Row],[Date Joined]],"yyyy")</f>
        <v>2021</v>
      </c>
      <c r="E999" t="s">
        <v>213</v>
      </c>
      <c r="F999" t="s">
        <v>12</v>
      </c>
      <c r="G999" t="s">
        <v>13</v>
      </c>
      <c r="H999" t="s">
        <v>14</v>
      </c>
      <c r="I999" s="3">
        <v>2013</v>
      </c>
      <c r="J999" s="7">
        <v>310000000</v>
      </c>
      <c r="K999" t="s">
        <v>1545</v>
      </c>
      <c r="L999" s="3">
        <f>Q2_Table[[#This Row],[Year Joined]]-Q2_Table[[#This Row],[Year Founded]]</f>
        <v>8</v>
      </c>
    </row>
    <row r="1000" spans="1:12" x14ac:dyDescent="0.2">
      <c r="A1000" t="s">
        <v>1961</v>
      </c>
      <c r="B1000" s="2">
        <v>1000000000</v>
      </c>
      <c r="C1000" s="1">
        <v>41718</v>
      </c>
      <c r="D1000" s="3" t="str">
        <f>TEXT(Q2_Table[[#This Row],[Date Joined]],"yyyy")</f>
        <v>2014</v>
      </c>
      <c r="E1000" t="s">
        <v>213</v>
      </c>
      <c r="F1000" t="s">
        <v>198</v>
      </c>
      <c r="G1000" t="s">
        <v>19</v>
      </c>
      <c r="H1000" t="s">
        <v>20</v>
      </c>
      <c r="I1000" s="3">
        <v>2009</v>
      </c>
      <c r="J1000" s="7">
        <v>361000000</v>
      </c>
      <c r="K1000" t="s">
        <v>1962</v>
      </c>
      <c r="L1000" s="3">
        <f>Q2_Table[[#This Row],[Year Joined]]-Q2_Table[[#This Row],[Year Founded]]</f>
        <v>5</v>
      </c>
    </row>
    <row r="1001" spans="1:12" x14ac:dyDescent="0.2">
      <c r="A1001" t="s">
        <v>2392</v>
      </c>
      <c r="B1001" s="2">
        <v>1000000000</v>
      </c>
      <c r="C1001" s="1">
        <v>44643</v>
      </c>
      <c r="D1001" s="3" t="str">
        <f>TEXT(Q2_Table[[#This Row],[Date Joined]],"yyyy")</f>
        <v>2022</v>
      </c>
      <c r="E1001" t="s">
        <v>213</v>
      </c>
      <c r="F1001" t="s">
        <v>2393</v>
      </c>
      <c r="G1001" t="s">
        <v>19</v>
      </c>
      <c r="H1001" t="s">
        <v>20</v>
      </c>
      <c r="I1001" s="3">
        <v>2009</v>
      </c>
      <c r="J1001" s="7">
        <v>376000000</v>
      </c>
      <c r="K1001" t="s">
        <v>2394</v>
      </c>
      <c r="L1001" s="3">
        <f>Q2_Table[[#This Row],[Year Joined]]-Q2_Table[[#This Row],[Year Founded]]</f>
        <v>13</v>
      </c>
    </row>
    <row r="1002" spans="1:12" x14ac:dyDescent="0.2">
      <c r="A1002" t="s">
        <v>1618</v>
      </c>
      <c r="B1002" s="2">
        <v>1000000000</v>
      </c>
      <c r="C1002" s="1">
        <v>44412</v>
      </c>
      <c r="D1002" s="3" t="str">
        <f>TEXT(Q2_Table[[#This Row],[Date Joined]],"yyyy")</f>
        <v>2021</v>
      </c>
      <c r="E1002" t="s">
        <v>27</v>
      </c>
      <c r="F1002" t="s">
        <v>1619</v>
      </c>
      <c r="G1002" t="s">
        <v>19</v>
      </c>
      <c r="H1002" t="s">
        <v>20</v>
      </c>
      <c r="I1002" s="3">
        <v>2018</v>
      </c>
      <c r="J1002" s="7">
        <v>236000000</v>
      </c>
      <c r="K1002" t="s">
        <v>1620</v>
      </c>
      <c r="L1002" s="3">
        <f>Q2_Table[[#This Row],[Year Joined]]-Q2_Table[[#This Row],[Year Founded]]</f>
        <v>3</v>
      </c>
    </row>
    <row r="1003" spans="1:12" x14ac:dyDescent="0.2">
      <c r="A1003" t="s">
        <v>1864</v>
      </c>
      <c r="B1003" s="2">
        <v>1000000000</v>
      </c>
      <c r="C1003" s="1">
        <v>44230</v>
      </c>
      <c r="D1003" s="3" t="str">
        <f>TEXT(Q2_Table[[#This Row],[Date Joined]],"yyyy")</f>
        <v>2021</v>
      </c>
      <c r="E1003" t="s">
        <v>36</v>
      </c>
      <c r="F1003" t="s">
        <v>121</v>
      </c>
      <c r="G1003" t="s">
        <v>19</v>
      </c>
      <c r="H1003" t="s">
        <v>20</v>
      </c>
      <c r="I1003" s="3">
        <v>2008</v>
      </c>
      <c r="J1003" s="7">
        <v>264000000</v>
      </c>
      <c r="K1003" t="s">
        <v>1865</v>
      </c>
      <c r="L1003" s="3">
        <f>Q2_Table[[#This Row],[Year Joined]]-Q2_Table[[#This Row],[Year Founded]]</f>
        <v>13</v>
      </c>
    </row>
    <row r="1004" spans="1:12" x14ac:dyDescent="0.2">
      <c r="A1004" t="s">
        <v>2395</v>
      </c>
      <c r="B1004" s="2">
        <v>1000000000</v>
      </c>
      <c r="C1004" s="1">
        <v>41880</v>
      </c>
      <c r="D1004" s="3" t="str">
        <f>TEXT(Q2_Table[[#This Row],[Date Joined]],"yyyy")</f>
        <v>2014</v>
      </c>
      <c r="E1004" t="s">
        <v>23</v>
      </c>
      <c r="F1004" t="s">
        <v>468</v>
      </c>
      <c r="G1004" t="s">
        <v>19</v>
      </c>
      <c r="H1004" t="s">
        <v>20</v>
      </c>
      <c r="I1004" s="3">
        <v>2010</v>
      </c>
      <c r="J1004" s="7">
        <v>336000000</v>
      </c>
      <c r="K1004" t="s">
        <v>2396</v>
      </c>
      <c r="L1004" s="3">
        <f>Q2_Table[[#This Row],[Year Joined]]-Q2_Table[[#This Row],[Year Founded]]</f>
        <v>4</v>
      </c>
    </row>
    <row r="1005" spans="1:12" x14ac:dyDescent="0.2">
      <c r="A1005" t="s">
        <v>1897</v>
      </c>
      <c r="B1005" s="2">
        <v>1000000000</v>
      </c>
      <c r="C1005" s="1">
        <v>43815</v>
      </c>
      <c r="D1005" s="3" t="str">
        <f>TEXT(Q2_Table[[#This Row],[Date Joined]],"yyyy")</f>
        <v>2019</v>
      </c>
      <c r="E1005" t="s">
        <v>27</v>
      </c>
      <c r="F1005" t="s">
        <v>1898</v>
      </c>
      <c r="G1005" t="s">
        <v>13</v>
      </c>
      <c r="H1005" t="s">
        <v>14</v>
      </c>
      <c r="I1005" s="3">
        <v>2014</v>
      </c>
      <c r="J1005" s="7">
        <v>396000000</v>
      </c>
      <c r="K1005" t="s">
        <v>1899</v>
      </c>
      <c r="L1005" s="3">
        <f>Q2_Table[[#This Row],[Year Joined]]-Q2_Table[[#This Row],[Year Founded]]</f>
        <v>5</v>
      </c>
    </row>
    <row r="1006" spans="1:12" x14ac:dyDescent="0.2">
      <c r="A1006" t="s">
        <v>2397</v>
      </c>
      <c r="B1006" s="2">
        <v>1000000000</v>
      </c>
      <c r="C1006" s="1">
        <v>44321</v>
      </c>
      <c r="D1006" s="3" t="str">
        <f>TEXT(Q2_Table[[#This Row],[Date Joined]],"yyyy")</f>
        <v>2021</v>
      </c>
      <c r="E1006" t="s">
        <v>11</v>
      </c>
      <c r="F1006" t="s">
        <v>282</v>
      </c>
      <c r="G1006" t="s">
        <v>230</v>
      </c>
      <c r="H1006" t="s">
        <v>20</v>
      </c>
      <c r="I1006" s="3">
        <v>2016</v>
      </c>
      <c r="J1006" s="7">
        <v>235000000</v>
      </c>
      <c r="K1006" t="s">
        <v>2398</v>
      </c>
      <c r="L1006" s="3">
        <f>Q2_Table[[#This Row],[Year Joined]]-Q2_Table[[#This Row],[Year Founded]]</f>
        <v>5</v>
      </c>
    </row>
    <row r="1007" spans="1:12" x14ac:dyDescent="0.2">
      <c r="A1007" t="s">
        <v>2399</v>
      </c>
      <c r="B1007" s="2">
        <v>1000000000</v>
      </c>
      <c r="C1007" s="1">
        <v>43398</v>
      </c>
      <c r="D1007" s="3" t="str">
        <f>TEXT(Q2_Table[[#This Row],[Date Joined]],"yyyy")</f>
        <v>2018</v>
      </c>
      <c r="E1007" t="s">
        <v>124</v>
      </c>
      <c r="F1007" t="s">
        <v>12</v>
      </c>
      <c r="G1007" t="s">
        <v>13</v>
      </c>
      <c r="H1007" t="s">
        <v>14</v>
      </c>
      <c r="I1007" s="3">
        <v>2015</v>
      </c>
      <c r="J1007" s="7">
        <v>623000000</v>
      </c>
      <c r="K1007" t="s">
        <v>2400</v>
      </c>
      <c r="L1007" s="3">
        <f>Q2_Table[[#This Row],[Year Joined]]-Q2_Table[[#This Row],[Year Founded]]</f>
        <v>3</v>
      </c>
    </row>
    <row r="1008" spans="1:12" x14ac:dyDescent="0.2">
      <c r="A1008" t="s">
        <v>2401</v>
      </c>
      <c r="B1008" s="2">
        <v>1000000000</v>
      </c>
      <c r="C1008" s="1">
        <v>44502</v>
      </c>
      <c r="D1008" s="3" t="str">
        <f>TEXT(Q2_Table[[#This Row],[Date Joined]],"yyyy")</f>
        <v>2021</v>
      </c>
      <c r="E1008" t="s">
        <v>36</v>
      </c>
      <c r="F1008" t="s">
        <v>77</v>
      </c>
      <c r="G1008" t="s">
        <v>13</v>
      </c>
      <c r="H1008" t="s">
        <v>14</v>
      </c>
      <c r="I1008" s="3">
        <v>2015</v>
      </c>
      <c r="J1008" s="7">
        <v>151000000</v>
      </c>
      <c r="K1008" t="s">
        <v>2402</v>
      </c>
      <c r="L1008" s="3">
        <f>Q2_Table[[#This Row],[Year Joined]]-Q2_Table[[#This Row],[Year Founded]]</f>
        <v>6</v>
      </c>
    </row>
    <row r="1009" spans="1:12" x14ac:dyDescent="0.2">
      <c r="A1009" t="s">
        <v>1963</v>
      </c>
      <c r="B1009" s="2">
        <v>1000000000</v>
      </c>
      <c r="C1009" s="1">
        <v>44530</v>
      </c>
      <c r="D1009" s="3" t="str">
        <f>TEXT(Q2_Table[[#This Row],[Date Joined]],"yyyy")</f>
        <v>2021</v>
      </c>
      <c r="E1009" t="s">
        <v>27</v>
      </c>
      <c r="F1009" t="s">
        <v>42</v>
      </c>
      <c r="G1009" t="s">
        <v>43</v>
      </c>
      <c r="H1009" t="s">
        <v>33</v>
      </c>
      <c r="I1009" s="3">
        <v>2018</v>
      </c>
      <c r="J1009" s="7">
        <v>90000000</v>
      </c>
      <c r="K1009" t="s">
        <v>1964</v>
      </c>
      <c r="L1009" s="3">
        <f>Q2_Table[[#This Row],[Year Joined]]-Q2_Table[[#This Row],[Year Founded]]</f>
        <v>3</v>
      </c>
    </row>
    <row r="1010" spans="1:12" x14ac:dyDescent="0.2">
      <c r="A1010" t="s">
        <v>1764</v>
      </c>
      <c r="B1010" s="2">
        <v>1000000000</v>
      </c>
      <c r="C1010" s="1">
        <v>43788</v>
      </c>
      <c r="D1010" s="3" t="str">
        <f>TEXT(Q2_Table[[#This Row],[Date Joined]],"yyyy")</f>
        <v>2019</v>
      </c>
      <c r="E1010" t="s">
        <v>17</v>
      </c>
      <c r="F1010" t="s">
        <v>101</v>
      </c>
      <c r="G1010" t="s">
        <v>19</v>
      </c>
      <c r="H1010" t="s">
        <v>20</v>
      </c>
      <c r="I1010" s="3">
        <v>2015</v>
      </c>
      <c r="J1010" s="7">
        <v>610000000</v>
      </c>
      <c r="K1010" t="s">
        <v>1336</v>
      </c>
      <c r="L1010" s="3">
        <f>Q2_Table[[#This Row],[Year Joined]]-Q2_Table[[#This Row],[Year Founded]]</f>
        <v>4</v>
      </c>
    </row>
    <row r="1011" spans="1:12" x14ac:dyDescent="0.2">
      <c r="A1011" t="s">
        <v>2403</v>
      </c>
      <c r="B1011" s="2">
        <v>1000000000</v>
      </c>
      <c r="C1011" s="1">
        <v>44298</v>
      </c>
      <c r="D1011" s="3" t="str">
        <f>TEXT(Q2_Table[[#This Row],[Date Joined]],"yyyy")</f>
        <v>2021</v>
      </c>
      <c r="E1011" t="s">
        <v>23</v>
      </c>
      <c r="F1011" t="s">
        <v>820</v>
      </c>
      <c r="G1011" t="s">
        <v>19</v>
      </c>
      <c r="H1011" t="s">
        <v>20</v>
      </c>
      <c r="I1011" s="3">
        <v>2012</v>
      </c>
      <c r="J1011" s="7">
        <v>257000000</v>
      </c>
      <c r="K1011" t="s">
        <v>2404</v>
      </c>
      <c r="L1011" s="3">
        <f>Q2_Table[[#This Row],[Year Joined]]-Q2_Table[[#This Row],[Year Founded]]</f>
        <v>9</v>
      </c>
    </row>
    <row r="1012" spans="1:12" x14ac:dyDescent="0.2">
      <c r="A1012" t="s">
        <v>2405</v>
      </c>
      <c r="B1012" s="2">
        <v>1000000000</v>
      </c>
      <c r="C1012" s="1">
        <v>44349</v>
      </c>
      <c r="D1012" s="3" t="str">
        <f>TEXT(Q2_Table[[#This Row],[Date Joined]],"yyyy")</f>
        <v>2021</v>
      </c>
      <c r="E1012" t="s">
        <v>97</v>
      </c>
      <c r="F1012" t="s">
        <v>101</v>
      </c>
      <c r="G1012" t="s">
        <v>19</v>
      </c>
      <c r="H1012" t="s">
        <v>20</v>
      </c>
      <c r="I1012" s="3">
        <v>1993</v>
      </c>
      <c r="J1012" s="7">
        <v>210000000</v>
      </c>
      <c r="K1012" t="s">
        <v>2406</v>
      </c>
      <c r="L1012" s="3">
        <f>Q2_Table[[#This Row],[Year Joined]]-Q2_Table[[#This Row],[Year Founded]]</f>
        <v>28</v>
      </c>
    </row>
    <row r="1013" spans="1:12" x14ac:dyDescent="0.2">
      <c r="A1013" t="s">
        <v>2407</v>
      </c>
      <c r="B1013" s="2">
        <v>1000000000</v>
      </c>
      <c r="C1013" s="1">
        <v>44529</v>
      </c>
      <c r="D1013" s="3" t="str">
        <f>TEXT(Q2_Table[[#This Row],[Date Joined]],"yyyy")</f>
        <v>2021</v>
      </c>
      <c r="E1013" t="s">
        <v>27</v>
      </c>
      <c r="F1013" t="s">
        <v>42</v>
      </c>
      <c r="G1013" t="s">
        <v>43</v>
      </c>
      <c r="H1013" t="s">
        <v>33</v>
      </c>
      <c r="I1013" s="3">
        <v>2014</v>
      </c>
      <c r="J1013" s="7">
        <v>403000000</v>
      </c>
      <c r="K1013" t="s">
        <v>2408</v>
      </c>
      <c r="L1013" s="3">
        <f>Q2_Table[[#This Row],[Year Joined]]-Q2_Table[[#This Row],[Year Founded]]</f>
        <v>7</v>
      </c>
    </row>
    <row r="1014" spans="1:12" x14ac:dyDescent="0.2">
      <c r="A1014" t="s">
        <v>2409</v>
      </c>
      <c r="B1014" s="2">
        <v>1000000000</v>
      </c>
      <c r="C1014" s="1">
        <v>44614</v>
      </c>
      <c r="D1014" s="3" t="str">
        <f>TEXT(Q2_Table[[#This Row],[Date Joined]],"yyyy")</f>
        <v>2022</v>
      </c>
      <c r="E1014" t="s">
        <v>36</v>
      </c>
      <c r="F1014" t="s">
        <v>101</v>
      </c>
      <c r="G1014" t="s">
        <v>19</v>
      </c>
      <c r="H1014" t="s">
        <v>20</v>
      </c>
      <c r="I1014" s="3">
        <v>2015</v>
      </c>
      <c r="J1014" s="7">
        <v>181000000</v>
      </c>
      <c r="K1014" t="s">
        <v>2410</v>
      </c>
      <c r="L1014" s="3">
        <f>Q2_Table[[#This Row],[Year Joined]]-Q2_Table[[#This Row],[Year Founded]]</f>
        <v>7</v>
      </c>
    </row>
    <row r="1015" spans="1:12" x14ac:dyDescent="0.2">
      <c r="A1015" t="s">
        <v>1727</v>
      </c>
      <c r="B1015" s="2">
        <v>1000000000</v>
      </c>
      <c r="C1015" s="1">
        <v>43580</v>
      </c>
      <c r="D1015" s="3" t="str">
        <f>TEXT(Q2_Table[[#This Row],[Date Joined]],"yyyy")</f>
        <v>2019</v>
      </c>
      <c r="E1015" t="s">
        <v>201</v>
      </c>
      <c r="F1015" t="s">
        <v>298</v>
      </c>
      <c r="G1015" t="s">
        <v>13</v>
      </c>
      <c r="H1015" t="s">
        <v>14</v>
      </c>
      <c r="I1015" s="3">
        <v>2013</v>
      </c>
      <c r="J1015" s="7">
        <v>252000000</v>
      </c>
      <c r="K1015" t="s">
        <v>1728</v>
      </c>
      <c r="L1015" s="3">
        <f>Q2_Table[[#This Row],[Year Joined]]-Q2_Table[[#This Row],[Year Founded]]</f>
        <v>6</v>
      </c>
    </row>
    <row r="1016" spans="1:12" x14ac:dyDescent="0.2">
      <c r="A1016" t="s">
        <v>2411</v>
      </c>
      <c r="B1016" s="2">
        <v>1000000000</v>
      </c>
      <c r="C1016" s="1">
        <v>44363</v>
      </c>
      <c r="D1016" s="3" t="str">
        <f>TEXT(Q2_Table[[#This Row],[Date Joined]],"yyyy")</f>
        <v>2021</v>
      </c>
      <c r="E1016" t="s">
        <v>11</v>
      </c>
      <c r="F1016" t="s">
        <v>42</v>
      </c>
      <c r="G1016" t="s">
        <v>43</v>
      </c>
      <c r="H1016" t="s">
        <v>33</v>
      </c>
      <c r="I1016" s="3">
        <v>2014</v>
      </c>
      <c r="J1016" s="7">
        <v>120000000</v>
      </c>
      <c r="K1016" t="s">
        <v>2412</v>
      </c>
      <c r="L1016" s="3">
        <f>Q2_Table[[#This Row],[Year Joined]]-Q2_Table[[#This Row],[Year Founded]]</f>
        <v>7</v>
      </c>
    </row>
    <row r="1017" spans="1:12" x14ac:dyDescent="0.2">
      <c r="A1017" t="s">
        <v>1765</v>
      </c>
      <c r="B1017" s="2">
        <v>1000000000</v>
      </c>
      <c r="C1017" s="1">
        <v>44573</v>
      </c>
      <c r="D1017" s="3" t="str">
        <f>TEXT(Q2_Table[[#This Row],[Date Joined]],"yyyy")</f>
        <v>2022</v>
      </c>
      <c r="E1017" t="s">
        <v>156</v>
      </c>
      <c r="F1017" t="s">
        <v>1766</v>
      </c>
      <c r="G1017" t="s">
        <v>1147</v>
      </c>
      <c r="H1017" t="s">
        <v>33</v>
      </c>
      <c r="I1017" s="3">
        <v>2015</v>
      </c>
      <c r="J1017" s="7">
        <v>408000000</v>
      </c>
      <c r="K1017" t="s">
        <v>1767</v>
      </c>
      <c r="L1017" s="3">
        <f>Q2_Table[[#This Row],[Year Joined]]-Q2_Table[[#This Row],[Year Founded]]</f>
        <v>7</v>
      </c>
    </row>
    <row r="1018" spans="1:12" x14ac:dyDescent="0.2">
      <c r="A1018" t="s">
        <v>2413</v>
      </c>
      <c r="B1018" s="2">
        <v>1000000000</v>
      </c>
      <c r="C1018" s="1">
        <v>43383</v>
      </c>
      <c r="D1018" s="3" t="str">
        <f>TEXT(Q2_Table[[#This Row],[Date Joined]],"yyyy")</f>
        <v>2018</v>
      </c>
      <c r="E1018" t="s">
        <v>27</v>
      </c>
      <c r="F1018" t="s">
        <v>2321</v>
      </c>
      <c r="G1018" t="s">
        <v>19</v>
      </c>
      <c r="H1018" t="s">
        <v>20</v>
      </c>
      <c r="I1018" s="3">
        <v>2011</v>
      </c>
      <c r="J1018" s="7">
        <v>51000000</v>
      </c>
      <c r="K1018" t="s">
        <v>2414</v>
      </c>
      <c r="L1018" s="3">
        <f>Q2_Table[[#This Row],[Year Joined]]-Q2_Table[[#This Row],[Year Founded]]</f>
        <v>7</v>
      </c>
    </row>
    <row r="1019" spans="1:12" x14ac:dyDescent="0.2">
      <c r="A1019" t="s">
        <v>2415</v>
      </c>
      <c r="B1019" s="2">
        <v>1000000000</v>
      </c>
      <c r="C1019" s="1">
        <v>44469</v>
      </c>
      <c r="D1019" s="3" t="str">
        <f>TEXT(Q2_Table[[#This Row],[Date Joined]],"yyyy")</f>
        <v>2021</v>
      </c>
      <c r="E1019" t="s">
        <v>97</v>
      </c>
      <c r="F1019" t="s">
        <v>101</v>
      </c>
      <c r="G1019" t="s">
        <v>19</v>
      </c>
      <c r="H1019" t="s">
        <v>20</v>
      </c>
      <c r="I1019" s="3">
        <v>2014</v>
      </c>
      <c r="J1019" s="7">
        <v>156000000</v>
      </c>
      <c r="K1019" t="s">
        <v>2416</v>
      </c>
      <c r="L1019" s="3">
        <f>Q2_Table[[#This Row],[Year Joined]]-Q2_Table[[#This Row],[Year Founded]]</f>
        <v>7</v>
      </c>
    </row>
    <row r="1020" spans="1:12" x14ac:dyDescent="0.2">
      <c r="A1020" t="s">
        <v>1693</v>
      </c>
      <c r="B1020" s="2">
        <v>1000000000</v>
      </c>
      <c r="C1020" s="1">
        <v>44606</v>
      </c>
      <c r="D1020" s="3" t="str">
        <f>TEXT(Q2_Table[[#This Row],[Date Joined]],"yyyy")</f>
        <v>2022</v>
      </c>
      <c r="E1020" t="s">
        <v>213</v>
      </c>
      <c r="F1020" t="s">
        <v>42</v>
      </c>
      <c r="G1020" t="s">
        <v>43</v>
      </c>
      <c r="H1020" t="s">
        <v>33</v>
      </c>
      <c r="I1020" s="3">
        <v>2017</v>
      </c>
      <c r="J1020" s="7">
        <v>202000000</v>
      </c>
      <c r="K1020" t="s">
        <v>1694</v>
      </c>
      <c r="L1020" s="3">
        <f>Q2_Table[[#This Row],[Year Joined]]-Q2_Table[[#This Row],[Year Founded]]</f>
        <v>5</v>
      </c>
    </row>
    <row r="1021" spans="1:12" x14ac:dyDescent="0.2">
      <c r="A1021" t="s">
        <v>2417</v>
      </c>
      <c r="B1021" s="2">
        <v>1000000000</v>
      </c>
      <c r="C1021" s="1">
        <v>44460</v>
      </c>
      <c r="D1021" s="3" t="str">
        <f>TEXT(Q2_Table[[#This Row],[Date Joined]],"yyyy")</f>
        <v>2021</v>
      </c>
      <c r="E1021" t="s">
        <v>27</v>
      </c>
      <c r="F1021" t="s">
        <v>42</v>
      </c>
      <c r="G1021" t="s">
        <v>43</v>
      </c>
      <c r="H1021" t="s">
        <v>33</v>
      </c>
      <c r="I1021" s="3">
        <v>2016</v>
      </c>
      <c r="J1021" s="7">
        <v>271000000</v>
      </c>
      <c r="K1021" t="s">
        <v>2418</v>
      </c>
      <c r="L1021" s="3">
        <f>Q2_Table[[#This Row],[Year Joined]]-Q2_Table[[#This Row],[Year Founded]]</f>
        <v>5</v>
      </c>
    </row>
    <row r="1022" spans="1:12" x14ac:dyDescent="0.2">
      <c r="A1022" t="s">
        <v>1586</v>
      </c>
      <c r="B1022" s="2">
        <v>1000000000</v>
      </c>
      <c r="C1022" s="1">
        <v>44027</v>
      </c>
      <c r="D1022" s="3" t="str">
        <f>TEXT(Q2_Table[[#This Row],[Date Joined]],"yyyy")</f>
        <v>2020</v>
      </c>
      <c r="E1022" t="s">
        <v>27</v>
      </c>
      <c r="F1022" t="s">
        <v>101</v>
      </c>
      <c r="G1022" t="s">
        <v>19</v>
      </c>
      <c r="H1022" t="s">
        <v>20</v>
      </c>
      <c r="I1022" s="3">
        <v>2014</v>
      </c>
      <c r="J1022" s="7">
        <v>660000000</v>
      </c>
      <c r="K1022" t="s">
        <v>1587</v>
      </c>
      <c r="L1022" s="3">
        <f>Q2_Table[[#This Row],[Year Joined]]-Q2_Table[[#This Row],[Year Founded]]</f>
        <v>6</v>
      </c>
    </row>
    <row r="1023" spans="1:12" x14ac:dyDescent="0.2">
      <c r="A1023" t="s">
        <v>1880</v>
      </c>
      <c r="B1023" s="2">
        <v>1000000000</v>
      </c>
      <c r="C1023" s="1">
        <v>43358</v>
      </c>
      <c r="D1023" s="3" t="str">
        <f>TEXT(Q2_Table[[#This Row],[Date Joined]],"yyyy")</f>
        <v>2018</v>
      </c>
      <c r="E1023" t="s">
        <v>133</v>
      </c>
      <c r="F1023" t="s">
        <v>77</v>
      </c>
      <c r="G1023" t="s">
        <v>13</v>
      </c>
      <c r="H1023" t="s">
        <v>14</v>
      </c>
      <c r="I1023" s="3">
        <v>2011</v>
      </c>
      <c r="J1023" s="7">
        <v>875000000</v>
      </c>
      <c r="K1023" t="s">
        <v>1881</v>
      </c>
      <c r="L1023" s="3">
        <f>Q2_Table[[#This Row],[Year Joined]]-Q2_Table[[#This Row],[Year Founded]]</f>
        <v>7</v>
      </c>
    </row>
    <row r="1024" spans="1:12" x14ac:dyDescent="0.2">
      <c r="A1024" t="s">
        <v>1546</v>
      </c>
      <c r="B1024" s="2">
        <v>1000000000</v>
      </c>
      <c r="C1024" s="1">
        <v>44545</v>
      </c>
      <c r="D1024" s="3" t="str">
        <f>TEXT(Q2_Table[[#This Row],[Date Joined]],"yyyy")</f>
        <v>2021</v>
      </c>
      <c r="E1024" t="s">
        <v>701</v>
      </c>
      <c r="F1024" t="s">
        <v>369</v>
      </c>
      <c r="G1024" t="s">
        <v>13</v>
      </c>
      <c r="H1024" t="s">
        <v>14</v>
      </c>
      <c r="I1024" s="3">
        <v>2016</v>
      </c>
      <c r="J1024" s="7">
        <v>171000000</v>
      </c>
      <c r="K1024" t="s">
        <v>1547</v>
      </c>
      <c r="L1024" s="3">
        <f>Q2_Table[[#This Row],[Year Joined]]-Q2_Table[[#This Row],[Year Founded]]</f>
        <v>5</v>
      </c>
    </row>
    <row r="1025" spans="1:12" x14ac:dyDescent="0.2">
      <c r="A1025" t="s">
        <v>1548</v>
      </c>
      <c r="B1025" s="2">
        <v>1000000000</v>
      </c>
      <c r="C1025" s="1">
        <v>44221</v>
      </c>
      <c r="D1025" s="3" t="str">
        <f>TEXT(Q2_Table[[#This Row],[Date Joined]],"yyyy")</f>
        <v>2021</v>
      </c>
      <c r="E1025" t="s">
        <v>46</v>
      </c>
      <c r="F1025" t="s">
        <v>12</v>
      </c>
      <c r="G1025" t="s">
        <v>13</v>
      </c>
      <c r="H1025" t="s">
        <v>14</v>
      </c>
      <c r="I1025" s="3">
        <v>2016</v>
      </c>
      <c r="J1025" s="7">
        <v>154000000</v>
      </c>
      <c r="K1025" t="s">
        <v>1549</v>
      </c>
      <c r="L1025" s="3">
        <f>Q2_Table[[#This Row],[Year Joined]]-Q2_Table[[#This Row],[Year Founded]]</f>
        <v>5</v>
      </c>
    </row>
    <row r="1026" spans="1:12" x14ac:dyDescent="0.2">
      <c r="A1026" t="s">
        <v>2419</v>
      </c>
      <c r="B1026" s="2">
        <v>1000000000</v>
      </c>
      <c r="C1026" s="1">
        <v>44411</v>
      </c>
      <c r="D1026" s="3" t="str">
        <f>TEXT(Q2_Table[[#This Row],[Date Joined]],"yyyy")</f>
        <v>2021</v>
      </c>
      <c r="E1026" t="s">
        <v>11</v>
      </c>
      <c r="F1026" t="s">
        <v>420</v>
      </c>
      <c r="G1026" t="s">
        <v>421</v>
      </c>
      <c r="H1026" t="s">
        <v>413</v>
      </c>
      <c r="I1026" s="3">
        <v>2007</v>
      </c>
      <c r="J1026" s="7">
        <v>237000000</v>
      </c>
      <c r="K1026" t="s">
        <v>2420</v>
      </c>
      <c r="L1026" s="3">
        <f>Q2_Table[[#This Row],[Year Joined]]-Q2_Table[[#This Row],[Year Founded]]</f>
        <v>14</v>
      </c>
    </row>
    <row r="1027" spans="1:12" x14ac:dyDescent="0.2">
      <c r="A1027" t="s">
        <v>1729</v>
      </c>
      <c r="B1027" s="2">
        <v>1000000000</v>
      </c>
      <c r="C1027" s="1">
        <v>43300</v>
      </c>
      <c r="D1027" s="3" t="str">
        <f>TEXT(Q2_Table[[#This Row],[Date Joined]],"yyyy")</f>
        <v>2018</v>
      </c>
      <c r="E1027" t="s">
        <v>11</v>
      </c>
      <c r="F1027" t="s">
        <v>12</v>
      </c>
      <c r="G1027" t="s">
        <v>13</v>
      </c>
      <c r="H1027" t="s">
        <v>14</v>
      </c>
      <c r="I1027" s="3">
        <v>2012</v>
      </c>
      <c r="J1027" s="7">
        <v>361000000</v>
      </c>
      <c r="K1027" t="s">
        <v>1730</v>
      </c>
      <c r="L1027" s="3">
        <f>Q2_Table[[#This Row],[Year Joined]]-Q2_Table[[#This Row],[Year Founded]]</f>
        <v>6</v>
      </c>
    </row>
    <row r="1028" spans="1:12" x14ac:dyDescent="0.2">
      <c r="A1028" t="s">
        <v>1866</v>
      </c>
      <c r="B1028" s="2">
        <v>1000000000</v>
      </c>
      <c r="C1028" s="1">
        <v>44417</v>
      </c>
      <c r="D1028" s="3" t="str">
        <f>TEXT(Q2_Table[[#This Row],[Date Joined]],"yyyy")</f>
        <v>2021</v>
      </c>
      <c r="E1028" t="s">
        <v>68</v>
      </c>
      <c r="F1028" t="s">
        <v>219</v>
      </c>
      <c r="G1028" t="s">
        <v>70</v>
      </c>
      <c r="H1028" t="s">
        <v>14</v>
      </c>
      <c r="I1028" s="3">
        <v>2015</v>
      </c>
      <c r="J1028" s="7">
        <v>194000000</v>
      </c>
      <c r="K1028" t="s">
        <v>1837</v>
      </c>
      <c r="L1028" s="3">
        <f>Q2_Table[[#This Row],[Year Joined]]-Q2_Table[[#This Row],[Year Founded]]</f>
        <v>6</v>
      </c>
    </row>
    <row r="1029" spans="1:12" x14ac:dyDescent="0.2">
      <c r="A1029" t="s">
        <v>2421</v>
      </c>
      <c r="B1029" s="2">
        <v>1000000000</v>
      </c>
      <c r="C1029" s="1">
        <v>44503</v>
      </c>
      <c r="D1029" s="3" t="str">
        <f>TEXT(Q2_Table[[#This Row],[Date Joined]],"yyyy")</f>
        <v>2021</v>
      </c>
      <c r="E1029" t="s">
        <v>36</v>
      </c>
      <c r="F1029" t="s">
        <v>590</v>
      </c>
      <c r="G1029" t="s">
        <v>19</v>
      </c>
      <c r="H1029" t="s">
        <v>20</v>
      </c>
      <c r="I1029" s="3">
        <v>2009</v>
      </c>
      <c r="J1029" s="7">
        <v>163000000</v>
      </c>
      <c r="K1029" t="s">
        <v>2422</v>
      </c>
      <c r="L1029" s="3">
        <f>Q2_Table[[#This Row],[Year Joined]]-Q2_Table[[#This Row],[Year Founded]]</f>
        <v>12</v>
      </c>
    </row>
    <row r="1030" spans="1:12" x14ac:dyDescent="0.2">
      <c r="A1030" t="s">
        <v>1550</v>
      </c>
      <c r="B1030" s="2">
        <v>1000000000</v>
      </c>
      <c r="C1030" s="1">
        <v>44322</v>
      </c>
      <c r="D1030" s="3" t="str">
        <f>TEXT(Q2_Table[[#This Row],[Date Joined]],"yyyy")</f>
        <v>2021</v>
      </c>
      <c r="E1030" t="s">
        <v>97</v>
      </c>
      <c r="F1030" t="s">
        <v>298</v>
      </c>
      <c r="G1030" t="s">
        <v>13</v>
      </c>
      <c r="H1030" t="s">
        <v>14</v>
      </c>
      <c r="I1030" s="3">
        <v>2015</v>
      </c>
      <c r="J1030" s="7">
        <v>188000000</v>
      </c>
      <c r="K1030" t="s">
        <v>1551</v>
      </c>
      <c r="L1030" s="3">
        <f>Q2_Table[[#This Row],[Year Joined]]-Q2_Table[[#This Row],[Year Founded]]</f>
        <v>6</v>
      </c>
    </row>
    <row r="1031" spans="1:12" x14ac:dyDescent="0.2">
      <c r="A1031" t="s">
        <v>1552</v>
      </c>
      <c r="B1031" s="2">
        <v>1000000000</v>
      </c>
      <c r="C1031" s="1">
        <v>44315</v>
      </c>
      <c r="D1031" s="3" t="str">
        <f>TEXT(Q2_Table[[#This Row],[Date Joined]],"yyyy")</f>
        <v>2021</v>
      </c>
      <c r="E1031" t="s">
        <v>11</v>
      </c>
      <c r="F1031" t="s">
        <v>233</v>
      </c>
      <c r="G1031" t="s">
        <v>19</v>
      </c>
      <c r="H1031" t="s">
        <v>20</v>
      </c>
      <c r="I1031" s="3">
        <v>2011</v>
      </c>
      <c r="J1031" s="7">
        <v>352000000</v>
      </c>
      <c r="K1031" t="s">
        <v>1553</v>
      </c>
      <c r="L1031" s="3">
        <f>Q2_Table[[#This Row],[Year Joined]]-Q2_Table[[#This Row],[Year Founded]]</f>
        <v>10</v>
      </c>
    </row>
    <row r="1032" spans="1:12" x14ac:dyDescent="0.2">
      <c r="A1032" t="s">
        <v>2423</v>
      </c>
      <c r="B1032" s="2">
        <v>1000000000</v>
      </c>
      <c r="C1032" s="1">
        <v>44468</v>
      </c>
      <c r="D1032" s="3" t="str">
        <f>TEXT(Q2_Table[[#This Row],[Date Joined]],"yyyy")</f>
        <v>2021</v>
      </c>
      <c r="E1032" t="s">
        <v>68</v>
      </c>
      <c r="F1032" t="s">
        <v>69</v>
      </c>
      <c r="G1032" t="s">
        <v>70</v>
      </c>
      <c r="H1032" t="s">
        <v>14</v>
      </c>
      <c r="I1032" s="3">
        <v>2014</v>
      </c>
      <c r="J1032" s="7">
        <v>292000000</v>
      </c>
      <c r="K1032" t="s">
        <v>2424</v>
      </c>
      <c r="L1032" s="3">
        <f>Q2_Table[[#This Row],[Year Joined]]-Q2_Table[[#This Row],[Year Founded]]</f>
        <v>7</v>
      </c>
    </row>
    <row r="1033" spans="1:12" x14ac:dyDescent="0.2">
      <c r="A1033" t="s">
        <v>1703</v>
      </c>
      <c r="B1033" s="2">
        <v>1000000000</v>
      </c>
      <c r="C1033" s="1">
        <v>39265</v>
      </c>
      <c r="D1033" s="3" t="str">
        <f>TEXT(Q2_Table[[#This Row],[Date Joined]],"yyyy")</f>
        <v>2007</v>
      </c>
      <c r="E1033" t="s">
        <v>23</v>
      </c>
      <c r="F1033" t="s">
        <v>1704</v>
      </c>
      <c r="G1033" t="s">
        <v>316</v>
      </c>
      <c r="H1033" t="s">
        <v>33</v>
      </c>
      <c r="I1033" s="3">
        <v>2001</v>
      </c>
      <c r="J1033" s="7" t="s">
        <v>570</v>
      </c>
      <c r="K1033" t="s">
        <v>1705</v>
      </c>
      <c r="L1033" s="3">
        <f>Q2_Table[[#This Row],[Year Joined]]-Q2_Table[[#This Row],[Year Founded]]</f>
        <v>6</v>
      </c>
    </row>
    <row r="1034" spans="1:12" x14ac:dyDescent="0.2">
      <c r="A1034" t="s">
        <v>2425</v>
      </c>
      <c r="B1034" s="2">
        <v>1000000000</v>
      </c>
      <c r="C1034" s="1">
        <v>44616</v>
      </c>
      <c r="D1034" s="3" t="str">
        <f>TEXT(Q2_Table[[#This Row],[Date Joined]],"yyyy")</f>
        <v>2022</v>
      </c>
      <c r="E1034" t="s">
        <v>36</v>
      </c>
      <c r="F1034" t="s">
        <v>236</v>
      </c>
      <c r="G1034" t="s">
        <v>19</v>
      </c>
      <c r="H1034" t="s">
        <v>20</v>
      </c>
      <c r="I1034" s="3">
        <v>2008</v>
      </c>
      <c r="J1034" s="7">
        <v>585000000</v>
      </c>
      <c r="K1034" t="s">
        <v>2426</v>
      </c>
      <c r="L1034" s="3">
        <f>Q2_Table[[#This Row],[Year Joined]]-Q2_Table[[#This Row],[Year Founded]]</f>
        <v>14</v>
      </c>
    </row>
    <row r="1035" spans="1:12" x14ac:dyDescent="0.2">
      <c r="A1035" t="s">
        <v>1554</v>
      </c>
      <c r="B1035" s="2">
        <v>1000000000</v>
      </c>
      <c r="C1035" s="1">
        <v>44175</v>
      </c>
      <c r="D1035" s="3" t="str">
        <f>TEXT(Q2_Table[[#This Row],[Date Joined]],"yyyy")</f>
        <v>2020</v>
      </c>
      <c r="E1035" t="s">
        <v>201</v>
      </c>
      <c r="F1035" t="s">
        <v>1555</v>
      </c>
      <c r="G1035" t="s">
        <v>19</v>
      </c>
      <c r="H1035" t="s">
        <v>20</v>
      </c>
      <c r="I1035" s="3">
        <v>2000</v>
      </c>
      <c r="J1035" s="7">
        <v>174000000</v>
      </c>
      <c r="K1035" t="s">
        <v>1556</v>
      </c>
      <c r="L1035" s="3">
        <f>Q2_Table[[#This Row],[Year Joined]]-Q2_Table[[#This Row],[Year Founded]]</f>
        <v>20</v>
      </c>
    </row>
    <row r="1036" spans="1:12" x14ac:dyDescent="0.2">
      <c r="A1036" t="s">
        <v>1695</v>
      </c>
      <c r="B1036" s="2">
        <v>1000000000</v>
      </c>
      <c r="C1036" s="1">
        <v>44490</v>
      </c>
      <c r="D1036" s="3" t="str">
        <f>TEXT(Q2_Table[[#This Row],[Date Joined]],"yyyy")</f>
        <v>2021</v>
      </c>
      <c r="E1036" t="s">
        <v>36</v>
      </c>
      <c r="F1036" t="s">
        <v>293</v>
      </c>
      <c r="G1036" t="s">
        <v>19</v>
      </c>
      <c r="H1036" t="s">
        <v>20</v>
      </c>
      <c r="I1036" s="3">
        <v>2014</v>
      </c>
      <c r="J1036" s="7">
        <v>382000000</v>
      </c>
      <c r="K1036" t="s">
        <v>1696</v>
      </c>
      <c r="L1036" s="3">
        <f>Q2_Table[[#This Row],[Year Joined]]-Q2_Table[[#This Row],[Year Founded]]</f>
        <v>7</v>
      </c>
    </row>
    <row r="1037" spans="1:12" x14ac:dyDescent="0.2">
      <c r="A1037" t="s">
        <v>2427</v>
      </c>
      <c r="B1037" s="2">
        <v>1000000000</v>
      </c>
      <c r="C1037" s="1">
        <v>44334</v>
      </c>
      <c r="D1037" s="3" t="str">
        <f>TEXT(Q2_Table[[#This Row],[Date Joined]],"yyyy")</f>
        <v>2021</v>
      </c>
      <c r="E1037" t="s">
        <v>27</v>
      </c>
      <c r="F1037" t="s">
        <v>101</v>
      </c>
      <c r="G1037" t="s">
        <v>19</v>
      </c>
      <c r="H1037" t="s">
        <v>20</v>
      </c>
      <c r="I1037" s="3">
        <v>2016</v>
      </c>
      <c r="J1037" s="7">
        <v>128000000</v>
      </c>
      <c r="K1037" t="s">
        <v>2428</v>
      </c>
      <c r="L1037" s="3">
        <f>Q2_Table[[#This Row],[Year Joined]]-Q2_Table[[#This Row],[Year Founded]]</f>
        <v>5</v>
      </c>
    </row>
    <row r="1038" spans="1:12" x14ac:dyDescent="0.2">
      <c r="A1038" t="s">
        <v>2429</v>
      </c>
      <c r="B1038" s="2">
        <v>1000000000</v>
      </c>
      <c r="C1038" s="1">
        <v>44376</v>
      </c>
      <c r="D1038" s="3" t="str">
        <f>TEXT(Q2_Table[[#This Row],[Date Joined]],"yyyy")</f>
        <v>2021</v>
      </c>
      <c r="E1038" t="s">
        <v>36</v>
      </c>
      <c r="F1038" t="s">
        <v>229</v>
      </c>
      <c r="G1038" t="s">
        <v>230</v>
      </c>
      <c r="H1038" t="s">
        <v>20</v>
      </c>
      <c r="I1038" s="3">
        <v>2010</v>
      </c>
      <c r="J1038" s="7">
        <v>217000000</v>
      </c>
      <c r="K1038" t="s">
        <v>2430</v>
      </c>
      <c r="L1038" s="3">
        <f>Q2_Table[[#This Row],[Year Joined]]-Q2_Table[[#This Row],[Year Founded]]</f>
        <v>11</v>
      </c>
    </row>
    <row r="1039" spans="1:12" x14ac:dyDescent="0.2">
      <c r="A1039" t="s">
        <v>2431</v>
      </c>
      <c r="B1039" s="2">
        <v>1000000000</v>
      </c>
      <c r="C1039" s="1">
        <v>44551</v>
      </c>
      <c r="D1039" s="3" t="str">
        <f>TEXT(Q2_Table[[#This Row],[Date Joined]],"yyyy")</f>
        <v>2021</v>
      </c>
      <c r="E1039" t="s">
        <v>156</v>
      </c>
      <c r="F1039" t="s">
        <v>31</v>
      </c>
      <c r="G1039" t="s">
        <v>32</v>
      </c>
      <c r="H1039" t="s">
        <v>33</v>
      </c>
      <c r="I1039" s="3">
        <v>2018</v>
      </c>
      <c r="J1039" s="7">
        <v>516000000</v>
      </c>
      <c r="K1039" t="s">
        <v>2432</v>
      </c>
      <c r="L1039" s="3">
        <f>Q2_Table[[#This Row],[Year Joined]]-Q2_Table[[#This Row],[Year Founded]]</f>
        <v>3</v>
      </c>
    </row>
    <row r="1040" spans="1:12" x14ac:dyDescent="0.2">
      <c r="A1040" t="s">
        <v>2433</v>
      </c>
      <c r="B1040" s="2">
        <v>1000000000</v>
      </c>
      <c r="C1040" s="1">
        <v>42228</v>
      </c>
      <c r="D1040" s="3" t="str">
        <f>TEXT(Q2_Table[[#This Row],[Date Joined]],"yyyy")</f>
        <v>2015</v>
      </c>
      <c r="E1040" t="s">
        <v>36</v>
      </c>
      <c r="F1040" t="s">
        <v>1734</v>
      </c>
      <c r="G1040" t="s">
        <v>19</v>
      </c>
      <c r="H1040" t="s">
        <v>20</v>
      </c>
      <c r="I1040" s="3">
        <v>2011</v>
      </c>
      <c r="J1040" s="7">
        <v>308000000</v>
      </c>
      <c r="K1040" t="s">
        <v>2434</v>
      </c>
      <c r="L1040" s="3">
        <f>Q2_Table[[#This Row],[Year Joined]]-Q2_Table[[#This Row],[Year Founded]]</f>
        <v>4</v>
      </c>
    </row>
    <row r="1041" spans="1:12" x14ac:dyDescent="0.2">
      <c r="A1041" t="s">
        <v>2435</v>
      </c>
      <c r="B1041" s="2">
        <v>1000000000</v>
      </c>
      <c r="C1041" s="1">
        <v>43592</v>
      </c>
      <c r="D1041" s="3" t="str">
        <f>TEXT(Q2_Table[[#This Row],[Date Joined]],"yyyy")</f>
        <v>2019</v>
      </c>
      <c r="E1041" t="s">
        <v>36</v>
      </c>
      <c r="F1041" t="s">
        <v>101</v>
      </c>
      <c r="G1041" t="s">
        <v>19</v>
      </c>
      <c r="H1041" t="s">
        <v>20</v>
      </c>
      <c r="I1041" s="3">
        <v>2012</v>
      </c>
      <c r="J1041" s="7">
        <v>187000000</v>
      </c>
      <c r="K1041" t="s">
        <v>2436</v>
      </c>
      <c r="L1041" s="3">
        <f>Q2_Table[[#This Row],[Year Joined]]-Q2_Table[[#This Row],[Year Founded]]</f>
        <v>7</v>
      </c>
    </row>
    <row r="1042" spans="1:12" x14ac:dyDescent="0.2">
      <c r="A1042" t="s">
        <v>1557</v>
      </c>
      <c r="B1042" s="2">
        <v>1000000000</v>
      </c>
      <c r="C1042" s="1">
        <v>43299</v>
      </c>
      <c r="D1042" s="3" t="str">
        <f>TEXT(Q2_Table[[#This Row],[Date Joined]],"yyyy")</f>
        <v>2018</v>
      </c>
      <c r="E1042" t="s">
        <v>213</v>
      </c>
      <c r="F1042" t="s">
        <v>298</v>
      </c>
      <c r="G1042" t="s">
        <v>13</v>
      </c>
      <c r="H1042" t="s">
        <v>14</v>
      </c>
      <c r="I1042" s="3">
        <v>2009</v>
      </c>
      <c r="J1042" s="7">
        <v>369000000</v>
      </c>
      <c r="K1042" t="s">
        <v>1558</v>
      </c>
      <c r="L1042" s="3">
        <f>Q2_Table[[#This Row],[Year Joined]]-Q2_Table[[#This Row],[Year Founded]]</f>
        <v>9</v>
      </c>
    </row>
    <row r="1043" spans="1:12" x14ac:dyDescent="0.2">
      <c r="A1043" t="s">
        <v>2437</v>
      </c>
      <c r="B1043" s="2">
        <v>1000000000</v>
      </c>
      <c r="C1043" s="1">
        <v>44600</v>
      </c>
      <c r="D1043" s="3" t="str">
        <f>TEXT(Q2_Table[[#This Row],[Date Joined]],"yyyy")</f>
        <v>2022</v>
      </c>
      <c r="E1043" t="s">
        <v>36</v>
      </c>
      <c r="F1043" t="s">
        <v>28</v>
      </c>
      <c r="G1043" t="s">
        <v>19</v>
      </c>
      <c r="H1043" t="s">
        <v>20</v>
      </c>
      <c r="I1043" s="3">
        <v>2019</v>
      </c>
      <c r="J1043" s="7">
        <v>70000000</v>
      </c>
      <c r="K1043" t="s">
        <v>2438</v>
      </c>
      <c r="L1043" s="3">
        <f>Q2_Table[[#This Row],[Year Joined]]-Q2_Table[[#This Row],[Year Founded]]</f>
        <v>3</v>
      </c>
    </row>
    <row r="1044" spans="1:12" x14ac:dyDescent="0.2">
      <c r="A1044" t="s">
        <v>1559</v>
      </c>
      <c r="B1044" s="2">
        <v>1000000000</v>
      </c>
      <c r="C1044" s="1">
        <v>44245</v>
      </c>
      <c r="D1044" s="3" t="str">
        <f>TEXT(Q2_Table[[#This Row],[Date Joined]],"yyyy")</f>
        <v>2021</v>
      </c>
      <c r="E1044" t="s">
        <v>27</v>
      </c>
      <c r="F1044" t="s">
        <v>130</v>
      </c>
      <c r="G1044" t="s">
        <v>13</v>
      </c>
      <c r="H1044" t="s">
        <v>14</v>
      </c>
      <c r="I1044" s="3">
        <v>2016</v>
      </c>
      <c r="J1044" s="7">
        <v>230000000</v>
      </c>
      <c r="K1044" t="s">
        <v>1560</v>
      </c>
      <c r="L1044" s="3">
        <f>Q2_Table[[#This Row],[Year Joined]]-Q2_Table[[#This Row],[Year Founded]]</f>
        <v>5</v>
      </c>
    </row>
    <row r="1045" spans="1:12" x14ac:dyDescent="0.2">
      <c r="A1045" t="s">
        <v>2439</v>
      </c>
      <c r="B1045" s="2">
        <v>1000000000</v>
      </c>
      <c r="C1045" s="1">
        <v>44482</v>
      </c>
      <c r="D1045" s="3" t="str">
        <f>TEXT(Q2_Table[[#This Row],[Date Joined]],"yyyy")</f>
        <v>2021</v>
      </c>
      <c r="E1045" t="s">
        <v>36</v>
      </c>
      <c r="F1045" t="s">
        <v>28</v>
      </c>
      <c r="G1045" t="s">
        <v>19</v>
      </c>
      <c r="H1045" t="s">
        <v>20</v>
      </c>
      <c r="I1045" s="3">
        <v>2017</v>
      </c>
      <c r="J1045" s="7">
        <v>200000000</v>
      </c>
      <c r="K1045" t="s">
        <v>2440</v>
      </c>
      <c r="L1045" s="3">
        <f>Q2_Table[[#This Row],[Year Joined]]-Q2_Table[[#This Row],[Year Founded]]</f>
        <v>4</v>
      </c>
    </row>
    <row r="1046" spans="1:12" x14ac:dyDescent="0.2">
      <c r="A1046" t="s">
        <v>2441</v>
      </c>
      <c r="B1046" s="2">
        <v>1000000000</v>
      </c>
      <c r="C1046" s="1">
        <v>43047</v>
      </c>
      <c r="D1046" s="3" t="str">
        <f>TEXT(Q2_Table[[#This Row],[Date Joined]],"yyyy")</f>
        <v>2017</v>
      </c>
      <c r="E1046" t="s">
        <v>27</v>
      </c>
      <c r="G1046" t="s">
        <v>177</v>
      </c>
      <c r="H1046" t="s">
        <v>14</v>
      </c>
      <c r="I1046" s="3">
        <v>2013</v>
      </c>
      <c r="J1046" s="7">
        <v>871000000</v>
      </c>
      <c r="K1046" t="s">
        <v>2442</v>
      </c>
      <c r="L1046" s="3">
        <f>Q2_Table[[#This Row],[Year Joined]]-Q2_Table[[#This Row],[Year Founded]]</f>
        <v>4</v>
      </c>
    </row>
    <row r="1047" spans="1:12" x14ac:dyDescent="0.2">
      <c r="A1047" t="s">
        <v>2443</v>
      </c>
      <c r="B1047" s="2">
        <v>1000000000</v>
      </c>
      <c r="C1047" s="1">
        <v>42289</v>
      </c>
      <c r="D1047" s="3" t="str">
        <f>TEXT(Q2_Table[[#This Row],[Date Joined]],"yyyy")</f>
        <v>2015</v>
      </c>
      <c r="E1047" t="s">
        <v>23</v>
      </c>
      <c r="F1047" t="s">
        <v>12</v>
      </c>
      <c r="G1047" t="s">
        <v>13</v>
      </c>
      <c r="H1047" t="s">
        <v>14</v>
      </c>
      <c r="I1047" s="3">
        <v>2009</v>
      </c>
      <c r="J1047" s="7">
        <v>330000000</v>
      </c>
      <c r="K1047" t="s">
        <v>2444</v>
      </c>
      <c r="L1047" s="3">
        <f>Q2_Table[[#This Row],[Year Joined]]-Q2_Table[[#This Row],[Year Founded]]</f>
        <v>6</v>
      </c>
    </row>
    <row r="1048" spans="1:12" x14ac:dyDescent="0.2">
      <c r="A1048" t="s">
        <v>1867</v>
      </c>
      <c r="B1048" s="2">
        <v>1000000000</v>
      </c>
      <c r="C1048" s="1">
        <v>44005</v>
      </c>
      <c r="D1048" s="3" t="str">
        <f>TEXT(Q2_Table[[#This Row],[Date Joined]],"yyyy")</f>
        <v>2020</v>
      </c>
      <c r="E1048" t="s">
        <v>36</v>
      </c>
      <c r="F1048" t="s">
        <v>590</v>
      </c>
      <c r="G1048" t="s">
        <v>591</v>
      </c>
      <c r="H1048" t="s">
        <v>33</v>
      </c>
      <c r="I1048" s="3">
        <v>1999</v>
      </c>
      <c r="J1048" s="7">
        <v>9000000</v>
      </c>
      <c r="K1048" t="s">
        <v>1868</v>
      </c>
      <c r="L1048" s="3">
        <f>Q2_Table[[#This Row],[Year Joined]]-Q2_Table[[#This Row],[Year Founded]]</f>
        <v>21</v>
      </c>
    </row>
    <row r="1049" spans="1:12" x14ac:dyDescent="0.2">
      <c r="A1049" t="s">
        <v>2445</v>
      </c>
      <c r="B1049" s="2">
        <v>1000000000</v>
      </c>
      <c r="C1049" s="1">
        <v>44510</v>
      </c>
      <c r="D1049" s="3" t="str">
        <f>TEXT(Q2_Table[[#This Row],[Date Joined]],"yyyy")</f>
        <v>2021</v>
      </c>
      <c r="E1049" t="s">
        <v>27</v>
      </c>
      <c r="F1049" t="s">
        <v>101</v>
      </c>
      <c r="G1049" t="s">
        <v>19</v>
      </c>
      <c r="H1049" t="s">
        <v>20</v>
      </c>
      <c r="I1049" s="3">
        <v>2018</v>
      </c>
      <c r="J1049" s="7">
        <v>131000000</v>
      </c>
      <c r="K1049" t="s">
        <v>2446</v>
      </c>
      <c r="L1049" s="3">
        <f>Q2_Table[[#This Row],[Year Joined]]-Q2_Table[[#This Row],[Year Founded]]</f>
        <v>3</v>
      </c>
    </row>
    <row r="1050" spans="1:12" x14ac:dyDescent="0.2">
      <c r="A1050" t="s">
        <v>1561</v>
      </c>
      <c r="B1050" s="2">
        <v>1000000000</v>
      </c>
      <c r="C1050" s="1">
        <v>43198</v>
      </c>
      <c r="D1050" s="3" t="str">
        <f>TEXT(Q2_Table[[#This Row],[Date Joined]],"yyyy")</f>
        <v>2018</v>
      </c>
      <c r="E1050" t="s">
        <v>36</v>
      </c>
      <c r="F1050" t="s">
        <v>369</v>
      </c>
      <c r="G1050" t="s">
        <v>13</v>
      </c>
      <c r="H1050" t="s">
        <v>14</v>
      </c>
      <c r="I1050" s="3">
        <v>2013</v>
      </c>
      <c r="J1050" s="7">
        <v>307000000</v>
      </c>
      <c r="K1050" t="s">
        <v>1562</v>
      </c>
      <c r="L1050" s="3">
        <f>Q2_Table[[#This Row],[Year Joined]]-Q2_Table[[#This Row],[Year Founded]]</f>
        <v>5</v>
      </c>
    </row>
    <row r="1051" spans="1:12" x14ac:dyDescent="0.2">
      <c r="A1051" t="s">
        <v>2447</v>
      </c>
      <c r="B1051" s="2">
        <v>1000000000</v>
      </c>
      <c r="C1051" s="1">
        <v>44453</v>
      </c>
      <c r="D1051" s="3" t="str">
        <f>TEXT(Q2_Table[[#This Row],[Date Joined]],"yyyy")</f>
        <v>2021</v>
      </c>
      <c r="E1051" t="s">
        <v>27</v>
      </c>
      <c r="F1051" t="s">
        <v>73</v>
      </c>
      <c r="G1051" t="s">
        <v>74</v>
      </c>
      <c r="H1051" t="s">
        <v>14</v>
      </c>
      <c r="I1051" s="3">
        <v>2014</v>
      </c>
      <c r="J1051" s="7">
        <v>215000000</v>
      </c>
      <c r="K1051" t="s">
        <v>2448</v>
      </c>
      <c r="L1051" s="3">
        <f>Q2_Table[[#This Row],[Year Joined]]-Q2_Table[[#This Row],[Year Founded]]</f>
        <v>7</v>
      </c>
    </row>
    <row r="1052" spans="1:12" x14ac:dyDescent="0.2">
      <c r="A1052" t="s">
        <v>2449</v>
      </c>
      <c r="B1052" s="2">
        <v>1000000000</v>
      </c>
      <c r="C1052" s="1">
        <v>44348</v>
      </c>
      <c r="D1052" s="3" t="str">
        <f>TEXT(Q2_Table[[#This Row],[Date Joined]],"yyyy")</f>
        <v>2021</v>
      </c>
      <c r="E1052" t="s">
        <v>36</v>
      </c>
      <c r="F1052" t="s">
        <v>77</v>
      </c>
      <c r="G1052" t="s">
        <v>13</v>
      </c>
      <c r="H1052" t="s">
        <v>14</v>
      </c>
      <c r="I1052" s="3">
        <v>2015</v>
      </c>
      <c r="J1052" s="7">
        <v>200000000</v>
      </c>
      <c r="K1052" t="s">
        <v>2450</v>
      </c>
      <c r="L1052" s="3">
        <f>Q2_Table[[#This Row],[Year Joined]]-Q2_Table[[#This Row],[Year Founded]]</f>
        <v>6</v>
      </c>
    </row>
    <row r="1053" spans="1:12" x14ac:dyDescent="0.2">
      <c r="A1053" t="s">
        <v>1563</v>
      </c>
      <c r="B1053" s="2">
        <v>1000000000</v>
      </c>
      <c r="C1053" s="1">
        <v>44389</v>
      </c>
      <c r="D1053" s="3" t="str">
        <f>TEXT(Q2_Table[[#This Row],[Date Joined]],"yyyy")</f>
        <v>2021</v>
      </c>
      <c r="E1053" t="s">
        <v>27</v>
      </c>
      <c r="F1053" t="s">
        <v>12</v>
      </c>
      <c r="G1053" t="s">
        <v>13</v>
      </c>
      <c r="H1053" t="s">
        <v>14</v>
      </c>
      <c r="I1053" s="3">
        <v>2020</v>
      </c>
      <c r="J1053" s="7" t="s">
        <v>570</v>
      </c>
      <c r="K1053" t="s">
        <v>1564</v>
      </c>
      <c r="L1053" s="3">
        <f>Q2_Table[[#This Row],[Year Joined]]-Q2_Table[[#This Row],[Year Founded]]</f>
        <v>1</v>
      </c>
    </row>
    <row r="1054" spans="1:12" x14ac:dyDescent="0.2">
      <c r="A1054" t="s">
        <v>1565</v>
      </c>
      <c r="B1054" s="2">
        <v>1000000000</v>
      </c>
      <c r="C1054" s="1">
        <v>44362</v>
      </c>
      <c r="D1054" s="3" t="str">
        <f>TEXT(Q2_Table[[#This Row],[Date Joined]],"yyyy")</f>
        <v>2021</v>
      </c>
      <c r="E1054" t="s">
        <v>36</v>
      </c>
      <c r="F1054" t="s">
        <v>24</v>
      </c>
      <c r="G1054" t="s">
        <v>13</v>
      </c>
      <c r="H1054" t="s">
        <v>14</v>
      </c>
      <c r="I1054" s="3">
        <v>2015</v>
      </c>
      <c r="J1054" s="7">
        <v>149000000</v>
      </c>
      <c r="K1054" t="s">
        <v>1566</v>
      </c>
      <c r="L1054" s="3">
        <f>Q2_Table[[#This Row],[Year Joined]]-Q2_Table[[#This Row],[Year Founded]]</f>
        <v>6</v>
      </c>
    </row>
    <row r="1055" spans="1:12" x14ac:dyDescent="0.2">
      <c r="A1055" t="s">
        <v>1621</v>
      </c>
      <c r="B1055" s="2">
        <v>1000000000</v>
      </c>
      <c r="C1055" s="1">
        <v>43040</v>
      </c>
      <c r="D1055" s="3" t="str">
        <f>TEXT(Q2_Table[[#This Row],[Date Joined]],"yyyy")</f>
        <v>2017</v>
      </c>
      <c r="E1055" t="s">
        <v>156</v>
      </c>
      <c r="F1055" t="s">
        <v>12</v>
      </c>
      <c r="G1055" t="s">
        <v>13</v>
      </c>
      <c r="H1055" t="s">
        <v>14</v>
      </c>
      <c r="I1055" s="3">
        <v>2012</v>
      </c>
      <c r="J1055" s="7">
        <v>572000000</v>
      </c>
      <c r="K1055" t="s">
        <v>1622</v>
      </c>
      <c r="L1055" s="3">
        <f>Q2_Table[[#This Row],[Year Joined]]-Q2_Table[[#This Row],[Year Founded]]</f>
        <v>5</v>
      </c>
    </row>
    <row r="1056" spans="1:12" x14ac:dyDescent="0.2">
      <c r="A1056" t="s">
        <v>1869</v>
      </c>
      <c r="B1056" s="2">
        <v>1000000000</v>
      </c>
      <c r="C1056" s="1">
        <v>44601</v>
      </c>
      <c r="D1056" s="3" t="str">
        <f>TEXT(Q2_Table[[#This Row],[Date Joined]],"yyyy")</f>
        <v>2022</v>
      </c>
      <c r="E1056" t="s">
        <v>46</v>
      </c>
      <c r="F1056" t="s">
        <v>1003</v>
      </c>
      <c r="G1056" t="s">
        <v>70</v>
      </c>
      <c r="H1056" t="s">
        <v>14</v>
      </c>
      <c r="I1056" s="3">
        <v>2012</v>
      </c>
      <c r="J1056" s="7">
        <v>573000000</v>
      </c>
      <c r="K1056" t="s">
        <v>1870</v>
      </c>
      <c r="L1056" s="3">
        <f>Q2_Table[[#This Row],[Year Joined]]-Q2_Table[[#This Row],[Year Founded]]</f>
        <v>10</v>
      </c>
    </row>
    <row r="1057" spans="1:12" x14ac:dyDescent="0.2">
      <c r="A1057" t="s">
        <v>1713</v>
      </c>
      <c r="B1057" s="2">
        <v>1000000000</v>
      </c>
      <c r="C1057" s="1">
        <v>44362</v>
      </c>
      <c r="D1057" s="3" t="str">
        <f>TEXT(Q2_Table[[#This Row],[Date Joined]],"yyyy")</f>
        <v>2021</v>
      </c>
      <c r="E1057" t="s">
        <v>97</v>
      </c>
      <c r="F1057" t="s">
        <v>369</v>
      </c>
      <c r="G1057" t="s">
        <v>13</v>
      </c>
      <c r="H1057" t="s">
        <v>14</v>
      </c>
      <c r="I1057" s="3">
        <v>2015</v>
      </c>
      <c r="J1057" s="7">
        <v>496000000</v>
      </c>
      <c r="K1057" t="s">
        <v>1714</v>
      </c>
      <c r="L1057" s="3">
        <f>Q2_Table[[#This Row],[Year Joined]]-Q2_Table[[#This Row],[Year Founded]]</f>
        <v>6</v>
      </c>
    </row>
    <row r="1058" spans="1:12" x14ac:dyDescent="0.2">
      <c r="A1058" t="s">
        <v>2451</v>
      </c>
      <c r="B1058" s="2">
        <v>1000000000</v>
      </c>
      <c r="C1058" s="1">
        <v>42999</v>
      </c>
      <c r="D1058" s="3" t="str">
        <f>TEXT(Q2_Table[[#This Row],[Date Joined]],"yyyy")</f>
        <v>2017</v>
      </c>
      <c r="E1058" t="s">
        <v>46</v>
      </c>
      <c r="F1058" t="s">
        <v>24</v>
      </c>
      <c r="G1058" t="s">
        <v>13</v>
      </c>
      <c r="H1058" t="s">
        <v>14</v>
      </c>
      <c r="I1058" s="3">
        <v>1997</v>
      </c>
      <c r="J1058" s="7">
        <v>182000000</v>
      </c>
      <c r="K1058" t="s">
        <v>2452</v>
      </c>
      <c r="L1058" s="3">
        <f>Q2_Table[[#This Row],[Year Joined]]-Q2_Table[[#This Row],[Year Founded]]</f>
        <v>20</v>
      </c>
    </row>
    <row r="1059" spans="1:12" x14ac:dyDescent="0.2">
      <c r="A1059" t="s">
        <v>1697</v>
      </c>
      <c r="B1059" s="2">
        <v>1000000000</v>
      </c>
      <c r="C1059" s="1">
        <v>43025</v>
      </c>
      <c r="D1059" s="3" t="str">
        <f>TEXT(Q2_Table[[#This Row],[Date Joined]],"yyyy")</f>
        <v>2017</v>
      </c>
      <c r="E1059" t="s">
        <v>213</v>
      </c>
      <c r="F1059" t="s">
        <v>12</v>
      </c>
      <c r="G1059" t="s">
        <v>13</v>
      </c>
      <c r="H1059" t="s">
        <v>14</v>
      </c>
      <c r="I1059" s="3">
        <v>2021</v>
      </c>
      <c r="J1059" s="7">
        <v>151000000</v>
      </c>
      <c r="K1059" t="s">
        <v>1698</v>
      </c>
      <c r="L1059" s="3">
        <f>Q2_Table[[#This Row],[Year Joined]]-Q2_Table[[#This Row],[Year Founded]]</f>
        <v>-4</v>
      </c>
    </row>
    <row r="1060" spans="1:12" x14ac:dyDescent="0.2">
      <c r="A1060" t="s">
        <v>1567</v>
      </c>
      <c r="B1060" s="2">
        <v>1000000000</v>
      </c>
      <c r="C1060" s="1">
        <v>42683</v>
      </c>
      <c r="D1060" s="3" t="str">
        <f>TEXT(Q2_Table[[#This Row],[Date Joined]],"yyyy")</f>
        <v>2016</v>
      </c>
      <c r="E1060" t="s">
        <v>46</v>
      </c>
      <c r="F1060" t="s">
        <v>77</v>
      </c>
      <c r="G1060" t="s">
        <v>13</v>
      </c>
      <c r="H1060" t="s">
        <v>14</v>
      </c>
      <c r="I1060" s="3">
        <v>2005</v>
      </c>
      <c r="J1060" s="7">
        <v>800000000</v>
      </c>
      <c r="K1060" t="s">
        <v>1568</v>
      </c>
      <c r="L1060" s="3">
        <f>Q2_Table[[#This Row],[Year Joined]]-Q2_Table[[#This Row],[Year Founded]]</f>
        <v>11</v>
      </c>
    </row>
    <row r="1061" spans="1:12" x14ac:dyDescent="0.2">
      <c r="A1061" t="s">
        <v>1623</v>
      </c>
      <c r="B1061" s="2">
        <v>1000000000</v>
      </c>
      <c r="C1061" s="1">
        <v>43363</v>
      </c>
      <c r="D1061" s="3" t="str">
        <f>TEXT(Q2_Table[[#This Row],[Date Joined]],"yyyy")</f>
        <v>2018</v>
      </c>
      <c r="E1061" t="s">
        <v>49</v>
      </c>
      <c r="F1061" t="s">
        <v>12</v>
      </c>
      <c r="G1061" t="s">
        <v>13</v>
      </c>
      <c r="H1061" t="s">
        <v>14</v>
      </c>
      <c r="I1061" s="3">
        <v>2014</v>
      </c>
      <c r="J1061" s="7">
        <v>511000000</v>
      </c>
      <c r="K1061" t="s">
        <v>1624</v>
      </c>
      <c r="L1061" s="3">
        <f>Q2_Table[[#This Row],[Year Joined]]-Q2_Table[[#This Row],[Year Founded]]</f>
        <v>4</v>
      </c>
    </row>
    <row r="1062" spans="1:12" x14ac:dyDescent="0.2">
      <c r="A1062" t="s">
        <v>1569</v>
      </c>
      <c r="B1062" s="2">
        <v>1000000000</v>
      </c>
      <c r="C1062" s="1">
        <v>43479</v>
      </c>
      <c r="D1062" s="3" t="str">
        <f>TEXT(Q2_Table[[#This Row],[Date Joined]],"yyyy")</f>
        <v>2019</v>
      </c>
      <c r="E1062" t="s">
        <v>46</v>
      </c>
      <c r="F1062" t="s">
        <v>77</v>
      </c>
      <c r="G1062" t="s">
        <v>13</v>
      </c>
      <c r="H1062" t="s">
        <v>14</v>
      </c>
      <c r="I1062" s="3">
        <v>2015</v>
      </c>
      <c r="J1062" s="7">
        <v>554000000</v>
      </c>
      <c r="K1062" t="s">
        <v>1570</v>
      </c>
      <c r="L1062" s="3">
        <f>Q2_Table[[#This Row],[Year Joined]]-Q2_Table[[#This Row],[Year Founded]]</f>
        <v>4</v>
      </c>
    </row>
    <row r="1063" spans="1:12" x14ac:dyDescent="0.2">
      <c r="A1063" t="s">
        <v>1571</v>
      </c>
      <c r="B1063" s="2">
        <v>1000000000</v>
      </c>
      <c r="C1063" s="1">
        <v>43535</v>
      </c>
      <c r="D1063" s="3" t="str">
        <f>TEXT(Q2_Table[[#This Row],[Date Joined]],"yyyy")</f>
        <v>2019</v>
      </c>
      <c r="E1063" t="s">
        <v>23</v>
      </c>
      <c r="F1063" t="s">
        <v>1572</v>
      </c>
      <c r="G1063" t="s">
        <v>13</v>
      </c>
      <c r="H1063" t="s">
        <v>14</v>
      </c>
      <c r="I1063" s="3">
        <v>2017</v>
      </c>
      <c r="J1063" s="7">
        <v>658000000</v>
      </c>
      <c r="K1063" t="s">
        <v>1573</v>
      </c>
      <c r="L1063" s="3">
        <f>Q2_Table[[#This Row],[Year Joined]]-Q2_Table[[#This Row],[Year Founded]]</f>
        <v>2</v>
      </c>
    </row>
    <row r="1064" spans="1:12" x14ac:dyDescent="0.2">
      <c r="A1064" t="s">
        <v>2453</v>
      </c>
      <c r="B1064" s="2">
        <v>1000000000</v>
      </c>
      <c r="C1064" s="1">
        <v>44536</v>
      </c>
      <c r="D1064" s="3" t="str">
        <f>TEXT(Q2_Table[[#This Row],[Date Joined]],"yyyy")</f>
        <v>2021</v>
      </c>
      <c r="E1064" t="s">
        <v>36</v>
      </c>
      <c r="F1064" t="s">
        <v>101</v>
      </c>
      <c r="G1064" t="s">
        <v>19</v>
      </c>
      <c r="H1064" t="s">
        <v>20</v>
      </c>
      <c r="I1064" s="3">
        <v>2008</v>
      </c>
      <c r="J1064" s="7">
        <v>492000000</v>
      </c>
      <c r="K1064" t="s">
        <v>2454</v>
      </c>
      <c r="L1064" s="3">
        <f>Q2_Table[[#This Row],[Year Joined]]-Q2_Table[[#This Row],[Year Founded]]</f>
        <v>13</v>
      </c>
    </row>
    <row r="1065" spans="1:12" x14ac:dyDescent="0.2">
      <c r="A1065" t="s">
        <v>1574</v>
      </c>
      <c r="B1065" s="2">
        <v>1000000000</v>
      </c>
      <c r="C1065" s="1">
        <v>43517</v>
      </c>
      <c r="D1065" s="3" t="str">
        <f>TEXT(Q2_Table[[#This Row],[Date Joined]],"yyyy")</f>
        <v>2019</v>
      </c>
      <c r="E1065" t="s">
        <v>17</v>
      </c>
      <c r="F1065" t="s">
        <v>1575</v>
      </c>
      <c r="G1065" t="s">
        <v>316</v>
      </c>
      <c r="H1065" t="s">
        <v>33</v>
      </c>
      <c r="I1065" s="3">
        <v>2011</v>
      </c>
      <c r="J1065" s="7">
        <v>393000000</v>
      </c>
      <c r="K1065" t="s">
        <v>1576</v>
      </c>
      <c r="L1065" s="3">
        <f>Q2_Table[[#This Row],[Year Joined]]-Q2_Table[[#This Row],[Year Founded]]</f>
        <v>8</v>
      </c>
    </row>
    <row r="1066" spans="1:12" x14ac:dyDescent="0.2">
      <c r="A1066" t="s">
        <v>1699</v>
      </c>
      <c r="B1066" s="2">
        <v>1000000000</v>
      </c>
      <c r="C1066" s="1">
        <v>44273</v>
      </c>
      <c r="D1066" s="3" t="str">
        <f>TEXT(Q2_Table[[#This Row],[Date Joined]],"yyyy")</f>
        <v>2021</v>
      </c>
      <c r="E1066" t="s">
        <v>36</v>
      </c>
      <c r="F1066" t="s">
        <v>101</v>
      </c>
      <c r="G1066" t="s">
        <v>19</v>
      </c>
      <c r="H1066" t="s">
        <v>20</v>
      </c>
      <c r="I1066" s="3">
        <v>2011</v>
      </c>
      <c r="J1066" s="7">
        <v>436000000</v>
      </c>
      <c r="K1066" t="s">
        <v>1700</v>
      </c>
      <c r="L1066" s="3">
        <f>Q2_Table[[#This Row],[Year Joined]]-Q2_Table[[#This Row],[Year Founded]]</f>
        <v>10</v>
      </c>
    </row>
    <row r="1067" spans="1:12" x14ac:dyDescent="0.2">
      <c r="A1067" t="s">
        <v>1768</v>
      </c>
      <c r="B1067" s="2">
        <v>1000000000</v>
      </c>
      <c r="C1067" s="1">
        <v>44497</v>
      </c>
      <c r="D1067" s="3" t="str">
        <f>TEXT(Q2_Table[[#This Row],[Date Joined]],"yyyy")</f>
        <v>2021</v>
      </c>
      <c r="E1067" t="s">
        <v>52</v>
      </c>
      <c r="F1067" t="s">
        <v>516</v>
      </c>
      <c r="G1067" t="s">
        <v>19</v>
      </c>
      <c r="H1067" t="s">
        <v>20</v>
      </c>
      <c r="I1067" s="3">
        <v>2016</v>
      </c>
      <c r="J1067" s="7">
        <v>291000000</v>
      </c>
      <c r="K1067" t="s">
        <v>1769</v>
      </c>
      <c r="L1067" s="3">
        <f>Q2_Table[[#This Row],[Year Joined]]-Q2_Table[[#This Row],[Year Founded]]</f>
        <v>5</v>
      </c>
    </row>
    <row r="1068" spans="1:12" x14ac:dyDescent="0.2">
      <c r="A1068" t="s">
        <v>1625</v>
      </c>
      <c r="B1068" s="2">
        <v>1000000000</v>
      </c>
      <c r="C1068" s="1">
        <v>44376</v>
      </c>
      <c r="D1068" s="3" t="str">
        <f>TEXT(Q2_Table[[#This Row],[Date Joined]],"yyyy")</f>
        <v>2021</v>
      </c>
      <c r="E1068" t="s">
        <v>46</v>
      </c>
      <c r="F1068" t="s">
        <v>77</v>
      </c>
      <c r="G1068" t="s">
        <v>13</v>
      </c>
      <c r="H1068" t="s">
        <v>14</v>
      </c>
      <c r="I1068" s="3">
        <v>2015</v>
      </c>
      <c r="J1068" s="7">
        <v>207000000</v>
      </c>
      <c r="K1068" t="s">
        <v>1626</v>
      </c>
      <c r="L1068" s="3">
        <f>Q2_Table[[#This Row],[Year Joined]]-Q2_Table[[#This Row],[Year Founded]]</f>
        <v>6</v>
      </c>
    </row>
    <row r="1069" spans="1:12" x14ac:dyDescent="0.2">
      <c r="A1069" t="s">
        <v>2455</v>
      </c>
      <c r="B1069" s="2">
        <v>1000000000</v>
      </c>
      <c r="C1069" s="1">
        <v>44284</v>
      </c>
      <c r="D1069" s="3" t="str">
        <f>TEXT(Q2_Table[[#This Row],[Date Joined]],"yyyy")</f>
        <v>2021</v>
      </c>
      <c r="E1069" t="s">
        <v>68</v>
      </c>
      <c r="F1069" t="s">
        <v>460</v>
      </c>
      <c r="G1069" t="s">
        <v>13</v>
      </c>
      <c r="H1069" t="s">
        <v>14</v>
      </c>
      <c r="I1069" s="3">
        <v>2011</v>
      </c>
      <c r="J1069" s="7">
        <v>389000000</v>
      </c>
      <c r="K1069" t="s">
        <v>2456</v>
      </c>
      <c r="L1069" s="3">
        <f>Q2_Table[[#This Row],[Year Joined]]-Q2_Table[[#This Row],[Year Founded]]</f>
        <v>10</v>
      </c>
    </row>
    <row r="1070" spans="1:12" x14ac:dyDescent="0.2">
      <c r="A1070" t="s">
        <v>1965</v>
      </c>
      <c r="B1070" s="2">
        <v>1000000000</v>
      </c>
      <c r="C1070" s="1">
        <v>44264</v>
      </c>
      <c r="D1070" s="3" t="str">
        <f>TEXT(Q2_Table[[#This Row],[Date Joined]],"yyyy")</f>
        <v>2021</v>
      </c>
      <c r="E1070" t="s">
        <v>27</v>
      </c>
      <c r="F1070" t="s">
        <v>42</v>
      </c>
      <c r="G1070" t="s">
        <v>43</v>
      </c>
      <c r="H1070" t="s">
        <v>33</v>
      </c>
      <c r="I1070" s="3">
        <v>2016</v>
      </c>
      <c r="J1070" s="7">
        <v>202000000</v>
      </c>
      <c r="K1070" t="s">
        <v>1966</v>
      </c>
      <c r="L1070" s="3">
        <f>Q2_Table[[#This Row],[Year Joined]]-Q2_Table[[#This Row],[Year Founded]]</f>
        <v>5</v>
      </c>
    </row>
    <row r="1071" spans="1:12" x14ac:dyDescent="0.2">
      <c r="A1071" t="s">
        <v>2457</v>
      </c>
      <c r="B1071" s="2">
        <v>1000000000</v>
      </c>
      <c r="C1071" s="1">
        <v>42915</v>
      </c>
      <c r="D1071" s="3" t="str">
        <f>TEXT(Q2_Table[[#This Row],[Date Joined]],"yyyy")</f>
        <v>2017</v>
      </c>
      <c r="E1071" t="s">
        <v>23</v>
      </c>
      <c r="F1071" t="s">
        <v>77</v>
      </c>
      <c r="G1071" t="s">
        <v>13</v>
      </c>
      <c r="H1071" t="s">
        <v>14</v>
      </c>
      <c r="I1071" s="3">
        <v>2012</v>
      </c>
      <c r="J1071" s="7">
        <v>379000000</v>
      </c>
      <c r="K1071" t="s">
        <v>2458</v>
      </c>
      <c r="L1071" s="3">
        <f>Q2_Table[[#This Row],[Year Joined]]-Q2_Table[[#This Row],[Year Founded]]</f>
        <v>5</v>
      </c>
    </row>
    <row r="1072" spans="1:12" x14ac:dyDescent="0.2">
      <c r="A1072" t="s">
        <v>2459</v>
      </c>
      <c r="B1072" s="2">
        <v>1000000000</v>
      </c>
      <c r="C1072" s="1">
        <v>42843</v>
      </c>
      <c r="D1072" s="3" t="str">
        <f>TEXT(Q2_Table[[#This Row],[Date Joined]],"yyyy")</f>
        <v>2017</v>
      </c>
      <c r="E1072" t="s">
        <v>23</v>
      </c>
      <c r="F1072" t="s">
        <v>12</v>
      </c>
      <c r="G1072" t="s">
        <v>13</v>
      </c>
      <c r="H1072" t="s">
        <v>14</v>
      </c>
      <c r="I1072" s="3">
        <v>2015</v>
      </c>
      <c r="J1072" s="7">
        <v>990000000</v>
      </c>
      <c r="K1072" t="s">
        <v>2460</v>
      </c>
      <c r="L1072" s="3">
        <f>Q2_Table[[#This Row],[Year Joined]]-Q2_Table[[#This Row],[Year Founded]]</f>
        <v>2</v>
      </c>
    </row>
    <row r="1073" spans="1:12" x14ac:dyDescent="0.2">
      <c r="A1073" t="s">
        <v>2461</v>
      </c>
      <c r="B1073" s="2">
        <v>1000000000</v>
      </c>
      <c r="C1073" s="1">
        <v>44322</v>
      </c>
      <c r="D1073" s="3" t="str">
        <f>TEXT(Q2_Table[[#This Row],[Date Joined]],"yyyy")</f>
        <v>2021</v>
      </c>
      <c r="E1073" t="s">
        <v>49</v>
      </c>
      <c r="F1073" t="s">
        <v>1134</v>
      </c>
      <c r="G1073" t="s">
        <v>13</v>
      </c>
      <c r="H1073" t="s">
        <v>14</v>
      </c>
      <c r="I1073" s="3">
        <v>2018</v>
      </c>
      <c r="J1073" s="7">
        <v>80000000</v>
      </c>
      <c r="K1073" t="s">
        <v>2462</v>
      </c>
      <c r="L1073" s="3">
        <f>Q2_Table[[#This Row],[Year Joined]]-Q2_Table[[#This Row],[Year Founded]]</f>
        <v>3</v>
      </c>
    </row>
    <row r="1074" spans="1:12" x14ac:dyDescent="0.2">
      <c r="A1074" t="s">
        <v>2463</v>
      </c>
      <c r="B1074" s="2">
        <v>1000000000</v>
      </c>
      <c r="C1074" s="1">
        <v>44488</v>
      </c>
      <c r="D1074" s="3" t="str">
        <f>TEXT(Q2_Table[[#This Row],[Date Joined]],"yyyy")</f>
        <v>2021</v>
      </c>
      <c r="E1074" t="s">
        <v>27</v>
      </c>
      <c r="F1074" t="s">
        <v>42</v>
      </c>
      <c r="G1074" t="s">
        <v>43</v>
      </c>
      <c r="H1074" t="s">
        <v>33</v>
      </c>
      <c r="I1074" s="3">
        <v>2005</v>
      </c>
      <c r="J1074" s="7">
        <v>792000000</v>
      </c>
      <c r="K1074" t="s">
        <v>2464</v>
      </c>
      <c r="L1074" s="3">
        <f>Q2_Table[[#This Row],[Year Joined]]-Q2_Table[[#This Row],[Year Founded]]</f>
        <v>16</v>
      </c>
    </row>
    <row r="1075" spans="1:12" x14ac:dyDescent="0.2">
      <c r="A1075" t="s">
        <v>2465</v>
      </c>
      <c r="B1075" s="2">
        <v>1000000000</v>
      </c>
      <c r="C1075" s="1">
        <v>44090</v>
      </c>
      <c r="D1075" s="3" t="str">
        <f>TEXT(Q2_Table[[#This Row],[Date Joined]],"yyyy")</f>
        <v>2020</v>
      </c>
      <c r="E1075" t="s">
        <v>23</v>
      </c>
      <c r="F1075" t="s">
        <v>1752</v>
      </c>
      <c r="G1075" t="s">
        <v>19</v>
      </c>
      <c r="H1075" t="s">
        <v>20</v>
      </c>
      <c r="I1075" s="3">
        <v>2014</v>
      </c>
      <c r="J1075" s="7">
        <v>620000000</v>
      </c>
      <c r="K1075" t="s">
        <v>2466</v>
      </c>
      <c r="L1075" s="3">
        <f>Q2_Table[[#This Row],[Year Joined]]-Q2_Table[[#This Row],[Year Founded]]</f>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684BA-9088-404A-B809-0E429B8A51EE}">
  <sheetPr codeName="Sheet6"/>
  <dimension ref="A1:AS1074"/>
  <sheetViews>
    <sheetView topLeftCell="A23" zoomScaleNormal="100" workbookViewId="0">
      <selection activeCell="P40" sqref="P40"/>
    </sheetView>
  </sheetViews>
  <sheetFormatPr baseColWidth="10" defaultRowHeight="16" x14ac:dyDescent="0.2"/>
  <cols>
    <col min="1" max="1" width="28.33203125" bestFit="1" customWidth="1"/>
    <col min="2" max="2" width="26.1640625" bestFit="1" customWidth="1"/>
    <col min="3" max="3" width="8.6640625" bestFit="1" customWidth="1"/>
    <col min="4" max="4" width="7.1640625" bestFit="1" customWidth="1"/>
    <col min="5" max="5" width="9" bestFit="1" customWidth="1"/>
    <col min="6" max="6" width="14.6640625" bestFit="1" customWidth="1"/>
    <col min="7" max="7" width="8.6640625" bestFit="1" customWidth="1"/>
    <col min="8" max="8" width="7.1640625" bestFit="1" customWidth="1"/>
    <col min="9" max="9" width="9.6640625" bestFit="1" customWidth="1"/>
    <col min="10" max="10" width="5.5" bestFit="1" customWidth="1"/>
    <col min="11" max="11" width="12.1640625" bestFit="1" customWidth="1"/>
    <col min="12" max="12" width="9.1640625" bestFit="1" customWidth="1"/>
    <col min="13" max="13" width="7.33203125" bestFit="1" customWidth="1"/>
    <col min="14" max="14" width="13.83203125" bestFit="1" customWidth="1"/>
    <col min="15" max="15" width="8.83203125" bestFit="1" customWidth="1"/>
    <col min="16" max="16" width="7.33203125" bestFit="1" customWidth="1"/>
    <col min="17" max="17" width="7.1640625" bestFit="1" customWidth="1"/>
    <col min="18" max="18" width="19.1640625" bestFit="1" customWidth="1"/>
    <col min="19" max="19" width="9.1640625" bestFit="1" customWidth="1"/>
    <col min="20" max="20" width="6.83203125" bestFit="1" customWidth="1"/>
    <col min="21" max="21" width="5.83203125" bestFit="1" customWidth="1"/>
    <col min="22" max="22" width="4.6640625" bestFit="1" customWidth="1"/>
    <col min="23" max="23" width="5.83203125" bestFit="1" customWidth="1"/>
    <col min="24" max="24" width="8.83203125" bestFit="1" customWidth="1"/>
    <col min="25" max="25" width="11.33203125" bestFit="1" customWidth="1"/>
    <col min="26" max="26" width="8.5" bestFit="1" customWidth="1"/>
    <col min="27" max="27" width="7" bestFit="1" customWidth="1"/>
    <col min="28" max="28" width="12.1640625" bestFit="1" customWidth="1"/>
    <col min="29" max="29" width="7.1640625" bestFit="1" customWidth="1"/>
    <col min="30" max="30" width="7.33203125" bestFit="1" customWidth="1"/>
    <col min="31" max="31" width="10.33203125" bestFit="1" customWidth="1"/>
    <col min="32" max="32" width="7.6640625" bestFit="1" customWidth="1"/>
    <col min="33" max="33" width="12.1640625" bestFit="1" customWidth="1"/>
    <col min="34" max="34" width="11.1640625" bestFit="1" customWidth="1"/>
    <col min="35" max="36" width="12.1640625" bestFit="1" customWidth="1"/>
    <col min="37" max="37" width="7.5" bestFit="1" customWidth="1"/>
    <col min="38" max="38" width="10.6640625" bestFit="1" customWidth="1"/>
    <col min="39" max="39" width="8" bestFit="1" customWidth="1"/>
    <col min="40" max="40" width="6.5" bestFit="1" customWidth="1"/>
    <col min="41" max="41" width="18.6640625" bestFit="1" customWidth="1"/>
    <col min="42" max="42" width="14.1640625" bestFit="1" customWidth="1"/>
    <col min="43" max="43" width="12.1640625" bestFit="1" customWidth="1"/>
    <col min="44" max="44" width="8.1640625" bestFit="1" customWidth="1"/>
    <col min="45" max="45" width="12.1640625" bestFit="1" customWidth="1"/>
    <col min="46" max="46" width="10.33203125" bestFit="1" customWidth="1"/>
    <col min="47" max="47" width="8.6640625" bestFit="1" customWidth="1"/>
    <col min="48" max="48" width="13.6640625" bestFit="1" customWidth="1"/>
    <col min="49" max="49" width="5.1640625" bestFit="1" customWidth="1"/>
    <col min="50" max="50" width="9.5" bestFit="1" customWidth="1"/>
    <col min="51" max="51" width="14.5" bestFit="1" customWidth="1"/>
    <col min="52" max="52" width="10.5" bestFit="1" customWidth="1"/>
    <col min="53" max="53" width="9.33203125" bestFit="1" customWidth="1"/>
    <col min="54" max="54" width="8" bestFit="1" customWidth="1"/>
    <col min="55" max="55" width="6" bestFit="1" customWidth="1"/>
    <col min="56" max="56" width="10.6640625" bestFit="1" customWidth="1"/>
    <col min="57" max="57" width="12.33203125" bestFit="1" customWidth="1"/>
    <col min="58" max="58" width="18.83203125" bestFit="1" customWidth="1"/>
    <col min="59" max="59" width="7" bestFit="1" customWidth="1"/>
    <col min="60" max="60" width="9.33203125" bestFit="1" customWidth="1"/>
    <col min="61" max="61" width="6.83203125" bestFit="1" customWidth="1"/>
    <col min="62" max="62" width="13" bestFit="1" customWidth="1"/>
    <col min="63" max="63" width="9.33203125" bestFit="1" customWidth="1"/>
    <col min="64" max="64" width="7" bestFit="1" customWidth="1"/>
    <col min="65" max="65" width="25" bestFit="1" customWidth="1"/>
    <col min="66" max="66" width="6.6640625" bestFit="1" customWidth="1"/>
    <col min="67" max="67" width="7.5" bestFit="1" customWidth="1"/>
    <col min="68" max="68" width="14" bestFit="1" customWidth="1"/>
    <col min="69" max="69" width="8.6640625" bestFit="1" customWidth="1"/>
    <col min="70" max="70" width="6.83203125" bestFit="1" customWidth="1"/>
    <col min="71" max="71" width="5" bestFit="1" customWidth="1"/>
    <col min="72" max="72" width="11.1640625" bestFit="1" customWidth="1"/>
    <col min="73" max="73" width="19.33203125" bestFit="1" customWidth="1"/>
    <col min="74" max="74" width="10.5" bestFit="1" customWidth="1"/>
    <col min="75" max="75" width="5.83203125" bestFit="1" customWidth="1"/>
    <col min="76" max="76" width="7.33203125" bestFit="1" customWidth="1"/>
    <col min="77" max="77" width="5.5" bestFit="1" customWidth="1"/>
    <col min="78" max="78" width="6.33203125" bestFit="1" customWidth="1"/>
    <col min="79" max="79" width="11.6640625" bestFit="1" customWidth="1"/>
    <col min="80" max="80" width="7.6640625" bestFit="1" customWidth="1"/>
    <col min="81" max="81" width="6" bestFit="1" customWidth="1"/>
    <col min="82" max="82" width="11.5" bestFit="1" customWidth="1"/>
    <col min="83" max="83" width="8.1640625" bestFit="1" customWidth="1"/>
    <col min="84" max="84" width="25.83203125" bestFit="1" customWidth="1"/>
    <col min="85" max="85" width="6.5" bestFit="1" customWidth="1"/>
    <col min="86" max="86" width="6.83203125" bestFit="1" customWidth="1"/>
    <col min="87" max="87" width="9.33203125" bestFit="1" customWidth="1"/>
    <col min="88" max="88" width="12" bestFit="1" customWidth="1"/>
    <col min="89" max="89" width="17.6640625" bestFit="1" customWidth="1"/>
    <col min="90" max="90" width="10.5" bestFit="1" customWidth="1"/>
    <col min="91" max="91" width="8.33203125" bestFit="1" customWidth="1"/>
    <col min="92" max="92" width="10.6640625" bestFit="1" customWidth="1"/>
    <col min="93" max="93" width="8.5" bestFit="1" customWidth="1"/>
    <col min="94" max="94" width="13.6640625" bestFit="1" customWidth="1"/>
    <col min="95" max="95" width="10" bestFit="1" customWidth="1"/>
    <col min="96" max="96" width="8.83203125" bestFit="1" customWidth="1"/>
    <col min="97" max="97" width="5.6640625" bestFit="1" customWidth="1"/>
    <col min="98" max="98" width="9" bestFit="1" customWidth="1"/>
    <col min="99" max="99" width="20" bestFit="1" customWidth="1"/>
    <col min="100" max="100" width="15" bestFit="1" customWidth="1"/>
    <col min="101" max="101" width="7" bestFit="1" customWidth="1"/>
    <col min="102" max="102" width="7.6640625" bestFit="1" customWidth="1"/>
    <col min="103" max="103" width="8.6640625" bestFit="1" customWidth="1"/>
    <col min="104" max="104" width="19" bestFit="1" customWidth="1"/>
    <col min="105" max="105" width="5.5" bestFit="1" customWidth="1"/>
    <col min="106" max="106" width="9.5" bestFit="1" customWidth="1"/>
    <col min="107" max="107" width="24.33203125" bestFit="1" customWidth="1"/>
    <col min="108" max="108" width="19.1640625" bestFit="1" customWidth="1"/>
    <col min="109" max="109" width="10" bestFit="1" customWidth="1"/>
    <col min="110" max="110" width="14.5" bestFit="1" customWidth="1"/>
    <col min="111" max="111" width="12.83203125" bestFit="1" customWidth="1"/>
    <col min="112" max="112" width="7.33203125" bestFit="1" customWidth="1"/>
    <col min="113" max="113" width="11.83203125" bestFit="1" customWidth="1"/>
    <col min="114" max="114" width="11.6640625" bestFit="1" customWidth="1"/>
    <col min="115" max="115" width="8.5" bestFit="1" customWidth="1"/>
    <col min="116" max="116" width="10.5" bestFit="1" customWidth="1"/>
    <col min="117" max="117" width="5.33203125" bestFit="1" customWidth="1"/>
    <col min="118" max="118" width="4.5" bestFit="1" customWidth="1"/>
    <col min="119" max="119" width="8" bestFit="1" customWidth="1"/>
    <col min="120" max="120" width="15.5" bestFit="1" customWidth="1"/>
    <col min="121" max="121" width="13.33203125" bestFit="1" customWidth="1"/>
    <col min="122" max="122" width="14" bestFit="1" customWidth="1"/>
    <col min="123" max="123" width="14.33203125" bestFit="1" customWidth="1"/>
    <col min="124" max="124" width="7" bestFit="1" customWidth="1"/>
    <col min="125" max="125" width="8.6640625" bestFit="1" customWidth="1"/>
    <col min="126" max="126" width="4.83203125" bestFit="1" customWidth="1"/>
    <col min="127" max="127" width="6.5" bestFit="1" customWidth="1"/>
    <col min="128" max="128" width="12.6640625" bestFit="1" customWidth="1"/>
    <col min="129" max="129" width="5" bestFit="1" customWidth="1"/>
    <col min="130" max="130" width="5.33203125" bestFit="1" customWidth="1"/>
    <col min="131" max="131" width="6.5" bestFit="1" customWidth="1"/>
    <col min="132" max="132" width="9.83203125" bestFit="1" customWidth="1"/>
    <col min="133" max="133" width="6.83203125" bestFit="1" customWidth="1"/>
    <col min="134" max="134" width="5.83203125" bestFit="1" customWidth="1"/>
    <col min="135" max="135" width="8" bestFit="1" customWidth="1"/>
    <col min="136" max="136" width="6.5" bestFit="1" customWidth="1"/>
    <col min="137" max="137" width="8.5" bestFit="1" customWidth="1"/>
    <col min="138" max="138" width="5.1640625" bestFit="1" customWidth="1"/>
    <col min="139" max="139" width="8.33203125" bestFit="1" customWidth="1"/>
    <col min="140" max="140" width="5.6640625" bestFit="1" customWidth="1"/>
    <col min="141" max="141" width="26" bestFit="1" customWidth="1"/>
    <col min="142" max="142" width="7.1640625" bestFit="1" customWidth="1"/>
    <col min="143" max="143" width="10.1640625" bestFit="1" customWidth="1"/>
    <col min="144" max="144" width="6.33203125" bestFit="1" customWidth="1"/>
    <col min="145" max="145" width="15" bestFit="1" customWidth="1"/>
    <col min="146" max="146" width="8.6640625" bestFit="1" customWidth="1"/>
    <col min="147" max="147" width="8" bestFit="1" customWidth="1"/>
    <col min="148" max="148" width="11" bestFit="1" customWidth="1"/>
    <col min="149" max="149" width="7.1640625" bestFit="1" customWidth="1"/>
    <col min="150" max="150" width="13" bestFit="1" customWidth="1"/>
    <col min="151" max="151" width="9.5" bestFit="1" customWidth="1"/>
    <col min="152" max="152" width="7.1640625" bestFit="1" customWidth="1"/>
    <col min="153" max="153" width="17.1640625" bestFit="1" customWidth="1"/>
    <col min="154" max="154" width="9.1640625" bestFit="1" customWidth="1"/>
    <col min="155" max="155" width="5.83203125" bestFit="1" customWidth="1"/>
    <col min="156" max="156" width="7.1640625" bestFit="1" customWidth="1"/>
    <col min="157" max="157" width="8.83203125" bestFit="1" customWidth="1"/>
    <col min="158" max="158" width="12.5" bestFit="1" customWidth="1"/>
    <col min="159" max="159" width="5.83203125" bestFit="1" customWidth="1"/>
    <col min="160" max="160" width="8" bestFit="1" customWidth="1"/>
    <col min="161" max="161" width="13.5" bestFit="1" customWidth="1"/>
    <col min="162" max="162" width="10.6640625" bestFit="1" customWidth="1"/>
    <col min="163" max="164" width="6.1640625" bestFit="1" customWidth="1"/>
    <col min="165" max="165" width="7.5" bestFit="1" customWidth="1"/>
    <col min="166" max="166" width="14.83203125" bestFit="1" customWidth="1"/>
    <col min="167" max="167" width="8.33203125" bestFit="1" customWidth="1"/>
    <col min="168" max="168" width="16.5" bestFit="1" customWidth="1"/>
    <col min="169" max="169" width="5.33203125" bestFit="1" customWidth="1"/>
    <col min="170" max="170" width="5" bestFit="1" customWidth="1"/>
    <col min="172" max="172" width="12" bestFit="1" customWidth="1"/>
    <col min="173" max="173" width="21.83203125" bestFit="1" customWidth="1"/>
    <col min="174" max="174" width="13.33203125" bestFit="1" customWidth="1"/>
    <col min="175" max="175" width="7.1640625" bestFit="1" customWidth="1"/>
    <col min="176" max="176" width="10.5" bestFit="1" customWidth="1"/>
    <col min="177" max="177" width="6.1640625" bestFit="1" customWidth="1"/>
    <col min="178" max="178" width="5.6640625" bestFit="1" customWidth="1"/>
    <col min="179" max="179" width="6.6640625" bestFit="1" customWidth="1"/>
    <col min="180" max="180" width="11.1640625" bestFit="1" customWidth="1"/>
    <col min="181" max="181" width="8" bestFit="1" customWidth="1"/>
    <col min="182" max="182" width="12.33203125" bestFit="1" customWidth="1"/>
    <col min="183" max="183" width="12.83203125" bestFit="1" customWidth="1"/>
    <col min="184" max="184" width="5.6640625" bestFit="1" customWidth="1"/>
    <col min="185" max="185" width="6.1640625" bestFit="1" customWidth="1"/>
    <col min="186" max="186" width="8" bestFit="1" customWidth="1"/>
    <col min="187" max="187" width="14.83203125" bestFit="1" customWidth="1"/>
    <col min="188" max="188" width="5.6640625" bestFit="1" customWidth="1"/>
    <col min="189" max="189" width="5.1640625" bestFit="1" customWidth="1"/>
    <col min="190" max="190" width="12.5" bestFit="1" customWidth="1"/>
    <col min="191" max="191" width="7.1640625" bestFit="1" customWidth="1"/>
    <col min="192" max="192" width="7.6640625" bestFit="1" customWidth="1"/>
    <col min="193" max="193" width="10.1640625" bestFit="1" customWidth="1"/>
    <col min="195" max="195" width="7.6640625" bestFit="1" customWidth="1"/>
    <col min="196" max="197" width="4.5" bestFit="1" customWidth="1"/>
    <col min="198" max="198" width="10.1640625" bestFit="1" customWidth="1"/>
    <col min="199" max="199" width="10" bestFit="1" customWidth="1"/>
    <col min="200" max="200" width="10.1640625" bestFit="1" customWidth="1"/>
    <col min="201" max="201" width="19.83203125" bestFit="1" customWidth="1"/>
    <col min="202" max="202" width="10" bestFit="1" customWidth="1"/>
    <col min="203" max="203" width="12.1640625" bestFit="1" customWidth="1"/>
    <col min="204" max="204" width="8.6640625" bestFit="1" customWidth="1"/>
    <col min="205" max="205" width="14.5" bestFit="1" customWidth="1"/>
    <col min="206" max="206" width="5.5" bestFit="1" customWidth="1"/>
    <col min="207" max="207" width="7.6640625" bestFit="1" customWidth="1"/>
    <col min="208" max="208" width="8.5" bestFit="1" customWidth="1"/>
    <col min="209" max="209" width="8.6640625" bestFit="1" customWidth="1"/>
    <col min="210" max="210" width="8.1640625" bestFit="1" customWidth="1"/>
    <col min="211" max="211" width="15.6640625" bestFit="1" customWidth="1"/>
    <col min="212" max="212" width="11.1640625" bestFit="1" customWidth="1"/>
    <col min="213" max="213" width="15.33203125" bestFit="1" customWidth="1"/>
    <col min="214" max="214" width="7.6640625" bestFit="1" customWidth="1"/>
    <col min="215" max="215" width="5.6640625" bestFit="1" customWidth="1"/>
    <col min="216" max="216" width="12.33203125" bestFit="1" customWidth="1"/>
    <col min="217" max="218" width="9.5" bestFit="1" customWidth="1"/>
    <col min="219" max="219" width="10.33203125" bestFit="1" customWidth="1"/>
    <col min="220" max="220" width="10" bestFit="1" customWidth="1"/>
    <col min="221" max="221" width="13.5" bestFit="1" customWidth="1"/>
    <col min="222" max="222" width="15.5" bestFit="1" customWidth="1"/>
    <col min="223" max="223" width="7.1640625" bestFit="1" customWidth="1"/>
    <col min="224" max="225" width="7.5" bestFit="1" customWidth="1"/>
    <col min="226" max="226" width="11.5" bestFit="1" customWidth="1"/>
    <col min="227" max="227" width="6" bestFit="1" customWidth="1"/>
    <col min="228" max="228" width="11.1640625" bestFit="1" customWidth="1"/>
    <col min="229" max="229" width="8.33203125" bestFit="1" customWidth="1"/>
    <col min="230" max="230" width="6.83203125" bestFit="1" customWidth="1"/>
    <col min="231" max="231" width="15.1640625" bestFit="1" customWidth="1"/>
    <col min="232" max="232" width="11.5" bestFit="1" customWidth="1"/>
    <col min="233" max="233" width="7.33203125" bestFit="1" customWidth="1"/>
    <col min="234" max="234" width="7.5" bestFit="1" customWidth="1"/>
    <col min="235" max="235" width="11" bestFit="1" customWidth="1"/>
    <col min="236" max="236" width="11.83203125" bestFit="1" customWidth="1"/>
    <col min="237" max="237" width="12.1640625" bestFit="1" customWidth="1"/>
    <col min="238" max="238" width="9.33203125" bestFit="1" customWidth="1"/>
    <col min="239" max="239" width="8.33203125" bestFit="1" customWidth="1"/>
    <col min="240" max="240" width="11.5" bestFit="1" customWidth="1"/>
    <col min="241" max="241" width="9.83203125" bestFit="1" customWidth="1"/>
    <col min="242" max="242" width="10.33203125" bestFit="1" customWidth="1"/>
    <col min="243" max="243" width="7.6640625" bestFit="1" customWidth="1"/>
    <col min="244" max="244" width="9" bestFit="1" customWidth="1"/>
    <col min="245" max="245" width="10" bestFit="1" customWidth="1"/>
    <col min="246" max="246" width="8.1640625" bestFit="1" customWidth="1"/>
    <col min="247" max="247" width="9.6640625" bestFit="1" customWidth="1"/>
    <col min="248" max="248" width="5" bestFit="1" customWidth="1"/>
    <col min="249" max="249" width="18.83203125" bestFit="1" customWidth="1"/>
    <col min="250" max="250" width="7" bestFit="1" customWidth="1"/>
    <col min="251" max="251" width="8.1640625" bestFit="1" customWidth="1"/>
    <col min="252" max="252" width="8.83203125" bestFit="1" customWidth="1"/>
    <col min="253" max="253" width="9.6640625" bestFit="1" customWidth="1"/>
    <col min="254" max="254" width="7.6640625" bestFit="1" customWidth="1"/>
    <col min="255" max="255" width="7.5" bestFit="1" customWidth="1"/>
    <col min="256" max="256" width="15.83203125" bestFit="1" customWidth="1"/>
    <col min="257" max="257" width="5.33203125" bestFit="1" customWidth="1"/>
    <col min="258" max="258" width="13.83203125" bestFit="1" customWidth="1"/>
    <col min="259" max="259" width="7.5" bestFit="1" customWidth="1"/>
    <col min="260" max="260" width="15.5" bestFit="1" customWidth="1"/>
    <col min="261" max="261" width="9.1640625" bestFit="1" customWidth="1"/>
    <col min="262" max="262" width="13.6640625" bestFit="1" customWidth="1"/>
    <col min="263" max="263" width="20" bestFit="1" customWidth="1"/>
    <col min="264" max="264" width="7.6640625" bestFit="1" customWidth="1"/>
    <col min="265" max="265" width="14.1640625" bestFit="1" customWidth="1"/>
    <col min="266" max="266" width="9" bestFit="1" customWidth="1"/>
    <col min="267" max="267" width="11.83203125" bestFit="1" customWidth="1"/>
    <col min="268" max="268" width="13.5" bestFit="1" customWidth="1"/>
    <col min="269" max="269" width="22" bestFit="1" customWidth="1"/>
    <col min="270" max="270" width="8.1640625" bestFit="1" customWidth="1"/>
    <col min="271" max="271" width="10.33203125" bestFit="1" customWidth="1"/>
    <col min="272" max="272" width="7.1640625" bestFit="1" customWidth="1"/>
    <col min="273" max="273" width="5.83203125" bestFit="1" customWidth="1"/>
    <col min="274" max="274" width="13.1640625" bestFit="1" customWidth="1"/>
    <col min="275" max="275" width="8.83203125" bestFit="1" customWidth="1"/>
    <col min="276" max="276" width="7.33203125" bestFit="1" customWidth="1"/>
    <col min="277" max="277" width="9.5" bestFit="1" customWidth="1"/>
    <col min="278" max="278" width="11.33203125" bestFit="1" customWidth="1"/>
    <col min="279" max="279" width="6" bestFit="1" customWidth="1"/>
    <col min="280" max="280" width="9.33203125" bestFit="1" customWidth="1"/>
    <col min="281" max="281" width="8.1640625" bestFit="1" customWidth="1"/>
    <col min="282" max="282" width="13.5" bestFit="1" customWidth="1"/>
    <col min="283" max="283" width="7.6640625" bestFit="1" customWidth="1"/>
    <col min="284" max="284" width="6.6640625" bestFit="1" customWidth="1"/>
    <col min="285" max="285" width="6.1640625" bestFit="1" customWidth="1"/>
    <col min="286" max="286" width="9.6640625" bestFit="1" customWidth="1"/>
    <col min="287" max="287" width="7.5" bestFit="1" customWidth="1"/>
    <col min="288" max="289" width="6.83203125" bestFit="1" customWidth="1"/>
    <col min="290" max="290" width="8" bestFit="1" customWidth="1"/>
    <col min="291" max="291" width="6" bestFit="1" customWidth="1"/>
    <col min="292" max="292" width="10.5" bestFit="1" customWidth="1"/>
    <col min="293" max="293" width="6.83203125" bestFit="1" customWidth="1"/>
    <col min="294" max="294" width="10" bestFit="1" customWidth="1"/>
    <col min="295" max="295" width="7.5" bestFit="1" customWidth="1"/>
    <col min="296" max="296" width="6.1640625" bestFit="1" customWidth="1"/>
    <col min="297" max="297" width="29.33203125" bestFit="1" customWidth="1"/>
    <col min="298" max="298" width="8" bestFit="1" customWidth="1"/>
    <col min="299" max="299" width="9" bestFit="1" customWidth="1"/>
    <col min="300" max="300" width="5.6640625" bestFit="1" customWidth="1"/>
    <col min="301" max="301" width="5.83203125" bestFit="1" customWidth="1"/>
    <col min="302" max="302" width="11" bestFit="1" customWidth="1"/>
    <col min="303" max="303" width="14.1640625" bestFit="1" customWidth="1"/>
    <col min="304" max="304" width="6.33203125" bestFit="1" customWidth="1"/>
    <col min="305" max="305" width="5.5" bestFit="1" customWidth="1"/>
    <col min="306" max="306" width="25" bestFit="1" customWidth="1"/>
    <col min="307" max="307" width="8" bestFit="1" customWidth="1"/>
    <col min="308" max="308" width="6.1640625" bestFit="1" customWidth="1"/>
    <col min="309" max="309" width="5.83203125" bestFit="1" customWidth="1"/>
    <col min="310" max="310" width="7.5" bestFit="1" customWidth="1"/>
    <col min="311" max="311" width="11.83203125" bestFit="1" customWidth="1"/>
    <col min="312" max="313" width="8.6640625" bestFit="1" customWidth="1"/>
    <col min="314" max="314" width="6.6640625" bestFit="1" customWidth="1"/>
    <col min="315" max="315" width="5.5" bestFit="1" customWidth="1"/>
    <col min="316" max="316" width="6.6640625" bestFit="1" customWidth="1"/>
    <col min="317" max="317" width="7.6640625" bestFit="1" customWidth="1"/>
    <col min="318" max="318" width="6" bestFit="1" customWidth="1"/>
    <col min="319" max="319" width="4.33203125" bestFit="1" customWidth="1"/>
    <col min="320" max="320" width="5.33203125" bestFit="1" customWidth="1"/>
    <col min="321" max="321" width="7.6640625" bestFit="1" customWidth="1"/>
    <col min="322" max="322" width="8.33203125" bestFit="1" customWidth="1"/>
    <col min="323" max="323" width="23.83203125" bestFit="1" customWidth="1"/>
    <col min="324" max="324" width="7.5" bestFit="1" customWidth="1"/>
    <col min="325" max="325" width="14.1640625" bestFit="1" customWidth="1"/>
    <col min="326" max="326" width="13.33203125" bestFit="1" customWidth="1"/>
    <col min="327" max="327" width="10" bestFit="1" customWidth="1"/>
    <col min="328" max="328" width="6.33203125" bestFit="1" customWidth="1"/>
    <col min="329" max="329" width="8" bestFit="1" customWidth="1"/>
    <col min="330" max="330" width="9.83203125" bestFit="1" customWidth="1"/>
    <col min="331" max="331" width="7.5" bestFit="1" customWidth="1"/>
    <col min="332" max="332" width="15.5" bestFit="1" customWidth="1"/>
    <col min="333" max="333" width="7.83203125" bestFit="1" customWidth="1"/>
    <col min="334" max="334" width="6" bestFit="1" customWidth="1"/>
    <col min="335" max="335" width="23.33203125" bestFit="1" customWidth="1"/>
    <col min="336" max="336" width="8" bestFit="1" customWidth="1"/>
    <col min="337" max="337" width="6.6640625" bestFit="1" customWidth="1"/>
    <col min="338" max="338" width="12.5" bestFit="1" customWidth="1"/>
    <col min="339" max="339" width="7.5" bestFit="1" customWidth="1"/>
    <col min="340" max="340" width="7.83203125" bestFit="1" customWidth="1"/>
    <col min="341" max="341" width="9.5" bestFit="1" customWidth="1"/>
    <col min="342" max="342" width="8.83203125" bestFit="1" customWidth="1"/>
    <col min="343" max="343" width="7.6640625" bestFit="1" customWidth="1"/>
    <col min="344" max="344" width="7.1640625" bestFit="1" customWidth="1"/>
    <col min="345" max="345" width="11.83203125" bestFit="1" customWidth="1"/>
    <col min="346" max="346" width="11.1640625" bestFit="1" customWidth="1"/>
    <col min="347" max="347" width="7.6640625" bestFit="1" customWidth="1"/>
    <col min="349" max="349" width="9" bestFit="1" customWidth="1"/>
    <col min="350" max="350" width="9.83203125" bestFit="1" customWidth="1"/>
    <col min="351" max="351" width="6.1640625" bestFit="1" customWidth="1"/>
    <col min="352" max="352" width="5.5" bestFit="1" customWidth="1"/>
    <col min="353" max="353" width="15" bestFit="1" customWidth="1"/>
    <col min="355" max="355" width="4" bestFit="1" customWidth="1"/>
    <col min="356" max="356" width="8.33203125" bestFit="1" customWidth="1"/>
    <col min="357" max="357" width="8" bestFit="1" customWidth="1"/>
    <col min="358" max="358" width="7.83203125" bestFit="1" customWidth="1"/>
    <col min="359" max="359" width="3.5" bestFit="1" customWidth="1"/>
    <col min="360" max="360" width="11.83203125" bestFit="1" customWidth="1"/>
    <col min="361" max="361" width="11.6640625" bestFit="1" customWidth="1"/>
    <col min="362" max="362" width="11" bestFit="1" customWidth="1"/>
    <col min="363" max="364" width="16.83203125" bestFit="1" customWidth="1"/>
    <col min="365" max="365" width="6.5" bestFit="1" customWidth="1"/>
    <col min="366" max="366" width="6.6640625" bestFit="1" customWidth="1"/>
    <col min="367" max="367" width="5.1640625" bestFit="1" customWidth="1"/>
    <col min="368" max="368" width="7.1640625" bestFit="1" customWidth="1"/>
    <col min="369" max="369" width="11.6640625" bestFit="1" customWidth="1"/>
    <col min="370" max="370" width="5.33203125" bestFit="1" customWidth="1"/>
    <col min="371" max="371" width="4.83203125" bestFit="1" customWidth="1"/>
    <col min="372" max="372" width="12.6640625" bestFit="1" customWidth="1"/>
    <col min="373" max="373" width="4.5" bestFit="1" customWidth="1"/>
    <col min="374" max="374" width="12.33203125" bestFit="1" customWidth="1"/>
    <col min="375" max="375" width="10.6640625" bestFit="1" customWidth="1"/>
    <col min="376" max="376" width="8.5" bestFit="1" customWidth="1"/>
    <col min="377" max="377" width="19.6640625" bestFit="1" customWidth="1"/>
    <col min="378" max="378" width="8.1640625" bestFit="1" customWidth="1"/>
    <col min="379" max="379" width="4.83203125" bestFit="1" customWidth="1"/>
    <col min="380" max="380" width="5.83203125" bestFit="1" customWidth="1"/>
    <col min="381" max="381" width="11" bestFit="1" customWidth="1"/>
    <col min="382" max="382" width="5.5" bestFit="1" customWidth="1"/>
    <col min="383" max="383" width="9.5" bestFit="1" customWidth="1"/>
    <col min="384" max="384" width="6.6640625" bestFit="1" customWidth="1"/>
    <col min="385" max="385" width="7.6640625" bestFit="1" customWidth="1"/>
    <col min="386" max="386" width="9.83203125" bestFit="1" customWidth="1"/>
    <col min="387" max="388" width="7.1640625" bestFit="1" customWidth="1"/>
    <col min="389" max="389" width="12.1640625" bestFit="1" customWidth="1"/>
    <col min="390" max="390" width="10.5" bestFit="1" customWidth="1"/>
    <col min="391" max="392" width="9.83203125" bestFit="1" customWidth="1"/>
    <col min="393" max="393" width="8.6640625" bestFit="1" customWidth="1"/>
    <col min="394" max="394" width="5.1640625" bestFit="1" customWidth="1"/>
    <col min="395" max="395" width="17.5" bestFit="1" customWidth="1"/>
    <col min="396" max="396" width="6.83203125" bestFit="1" customWidth="1"/>
    <col min="397" max="397" width="11" bestFit="1" customWidth="1"/>
    <col min="398" max="398" width="9" bestFit="1" customWidth="1"/>
    <col min="399" max="399" width="14" bestFit="1" customWidth="1"/>
    <col min="400" max="400" width="13.83203125" bestFit="1" customWidth="1"/>
    <col min="401" max="401" width="8.5" bestFit="1" customWidth="1"/>
    <col min="402" max="402" width="6.1640625" bestFit="1" customWidth="1"/>
    <col min="403" max="403" width="9" bestFit="1" customWidth="1"/>
    <col min="404" max="404" width="9.6640625" bestFit="1" customWidth="1"/>
    <col min="405" max="405" width="6.83203125" bestFit="1" customWidth="1"/>
    <col min="406" max="406" width="5.5" bestFit="1" customWidth="1"/>
    <col min="407" max="407" width="10.5" bestFit="1" customWidth="1"/>
    <col min="408" max="408" width="10.33203125" bestFit="1" customWidth="1"/>
    <col min="409" max="409" width="12" bestFit="1" customWidth="1"/>
    <col min="410" max="410" width="8.1640625" bestFit="1" customWidth="1"/>
    <col min="411" max="411" width="7" bestFit="1" customWidth="1"/>
    <col min="412" max="412" width="7.1640625" bestFit="1" customWidth="1"/>
    <col min="413" max="413" width="8.6640625" bestFit="1" customWidth="1"/>
    <col min="414" max="414" width="9.6640625" bestFit="1" customWidth="1"/>
    <col min="415" max="415" width="14.6640625" bestFit="1" customWidth="1"/>
    <col min="416" max="416" width="14.1640625" bestFit="1" customWidth="1"/>
    <col min="417" max="417" width="10.1640625" bestFit="1" customWidth="1"/>
    <col min="418" max="418" width="7.1640625" bestFit="1" customWidth="1"/>
    <col min="419" max="419" width="7.5" bestFit="1" customWidth="1"/>
    <col min="420" max="420" width="6" bestFit="1" customWidth="1"/>
    <col min="421" max="421" width="10.6640625" bestFit="1" customWidth="1"/>
    <col min="422" max="422" width="8.6640625" bestFit="1" customWidth="1"/>
    <col min="423" max="423" width="11.83203125" bestFit="1" customWidth="1"/>
    <col min="424" max="424" width="4.83203125" bestFit="1" customWidth="1"/>
    <col min="425" max="425" width="8.1640625" bestFit="1" customWidth="1"/>
    <col min="426" max="426" width="11" bestFit="1" customWidth="1"/>
    <col min="427" max="427" width="10.33203125" bestFit="1" customWidth="1"/>
    <col min="428" max="428" width="10.5" bestFit="1" customWidth="1"/>
    <col min="429" max="429" width="15.6640625" bestFit="1" customWidth="1"/>
    <col min="430" max="430" width="6" bestFit="1" customWidth="1"/>
    <col min="431" max="431" width="7.1640625" bestFit="1" customWidth="1"/>
    <col min="432" max="432" width="15.1640625" bestFit="1" customWidth="1"/>
    <col min="433" max="433" width="6.83203125" bestFit="1" customWidth="1"/>
    <col min="434" max="434" width="8.1640625" bestFit="1" customWidth="1"/>
    <col min="435" max="435" width="6.1640625" bestFit="1" customWidth="1"/>
    <col min="436" max="436" width="21" bestFit="1" customWidth="1"/>
    <col min="437" max="437" width="10.5" bestFit="1" customWidth="1"/>
    <col min="438" max="438" width="24.1640625" bestFit="1" customWidth="1"/>
    <col min="439" max="439" width="11.33203125" bestFit="1" customWidth="1"/>
    <col min="440" max="440" width="7" bestFit="1" customWidth="1"/>
    <col min="441" max="441" width="12.83203125" bestFit="1" customWidth="1"/>
    <col min="442" max="442" width="7.6640625" bestFit="1" customWidth="1"/>
    <col min="443" max="443" width="14" bestFit="1" customWidth="1"/>
    <col min="444" max="444" width="9.6640625" bestFit="1" customWidth="1"/>
    <col min="445" max="445" width="10.5" bestFit="1" customWidth="1"/>
    <col min="446" max="446" width="6" bestFit="1" customWidth="1"/>
    <col min="447" max="447" width="15" bestFit="1" customWidth="1"/>
    <col min="448" max="448" width="8.6640625" bestFit="1" customWidth="1"/>
    <col min="449" max="449" width="6.5" bestFit="1" customWidth="1"/>
    <col min="450" max="450" width="6.1640625" bestFit="1" customWidth="1"/>
    <col min="451" max="451" width="5.6640625" bestFit="1" customWidth="1"/>
    <col min="452" max="452" width="9.5" bestFit="1" customWidth="1"/>
    <col min="453" max="453" width="6.83203125" bestFit="1" customWidth="1"/>
    <col min="454" max="454" width="12.6640625" bestFit="1" customWidth="1"/>
    <col min="455" max="455" width="10.1640625" bestFit="1" customWidth="1"/>
    <col min="456" max="456" width="11.1640625" bestFit="1" customWidth="1"/>
    <col min="457" max="457" width="15.6640625" bestFit="1" customWidth="1"/>
    <col min="458" max="458" width="10.5" bestFit="1" customWidth="1"/>
    <col min="459" max="459" width="4.83203125" bestFit="1" customWidth="1"/>
    <col min="460" max="460" width="18" bestFit="1" customWidth="1"/>
    <col min="461" max="461" width="8.6640625" bestFit="1" customWidth="1"/>
    <col min="462" max="462" width="7" bestFit="1" customWidth="1"/>
    <col min="463" max="463" width="8" bestFit="1" customWidth="1"/>
    <col min="464" max="464" width="6.83203125" bestFit="1" customWidth="1"/>
    <col min="465" max="465" width="11.33203125" bestFit="1" customWidth="1"/>
    <col min="466" max="466" width="15.5" bestFit="1" customWidth="1"/>
    <col min="467" max="467" width="6.6640625" bestFit="1" customWidth="1"/>
    <col min="468" max="468" width="10.1640625" bestFit="1" customWidth="1"/>
    <col min="469" max="469" width="6.83203125" bestFit="1" customWidth="1"/>
    <col min="470" max="470" width="8.83203125" bestFit="1" customWidth="1"/>
    <col min="471" max="471" width="9.33203125" bestFit="1" customWidth="1"/>
    <col min="472" max="472" width="8.6640625" bestFit="1" customWidth="1"/>
    <col min="473" max="473" width="18.6640625" bestFit="1" customWidth="1"/>
    <col min="474" max="474" width="11" bestFit="1" customWidth="1"/>
    <col min="475" max="475" width="8.6640625" bestFit="1" customWidth="1"/>
    <col min="476" max="476" width="7" bestFit="1" customWidth="1"/>
    <col min="477" max="477" width="7.83203125" bestFit="1" customWidth="1"/>
    <col min="478" max="478" width="8.6640625" bestFit="1" customWidth="1"/>
    <col min="479" max="479" width="13.83203125" bestFit="1" customWidth="1"/>
    <col min="480" max="480" width="3.83203125" bestFit="1" customWidth="1"/>
    <col min="481" max="481" width="7.83203125" bestFit="1" customWidth="1"/>
    <col min="482" max="482" width="6.1640625" bestFit="1" customWidth="1"/>
    <col min="483" max="483" width="4" bestFit="1" customWidth="1"/>
    <col min="484" max="484" width="7.5" bestFit="1" customWidth="1"/>
    <col min="485" max="485" width="11.83203125" bestFit="1" customWidth="1"/>
    <col min="487" max="487" width="6" bestFit="1" customWidth="1"/>
    <col min="488" max="488" width="10.6640625" bestFit="1" customWidth="1"/>
    <col min="489" max="489" width="6.6640625" bestFit="1" customWidth="1"/>
    <col min="490" max="490" width="8" bestFit="1" customWidth="1"/>
    <col min="491" max="491" width="6.6640625" bestFit="1" customWidth="1"/>
    <col min="492" max="492" width="11.6640625" bestFit="1" customWidth="1"/>
    <col min="493" max="493" width="4.5" bestFit="1" customWidth="1"/>
    <col min="494" max="494" width="26" bestFit="1" customWidth="1"/>
    <col min="495" max="495" width="8.5" bestFit="1" customWidth="1"/>
    <col min="496" max="496" width="6.33203125" bestFit="1" customWidth="1"/>
    <col min="497" max="497" width="12.5" bestFit="1" customWidth="1"/>
    <col min="498" max="498" width="10.33203125" bestFit="1" customWidth="1"/>
    <col min="499" max="499" width="14.83203125" bestFit="1" customWidth="1"/>
    <col min="500" max="501" width="9.5" bestFit="1" customWidth="1"/>
    <col min="502" max="502" width="8.1640625" bestFit="1" customWidth="1"/>
    <col min="503" max="503" width="6.33203125" bestFit="1" customWidth="1"/>
    <col min="504" max="504" width="5.6640625" bestFit="1" customWidth="1"/>
    <col min="505" max="505" width="7.1640625" bestFit="1" customWidth="1"/>
    <col min="506" max="506" width="6.1640625" bestFit="1" customWidth="1"/>
    <col min="507" max="507" width="15" bestFit="1" customWidth="1"/>
    <col min="508" max="508" width="5.33203125" bestFit="1" customWidth="1"/>
    <col min="509" max="509" width="11.33203125" bestFit="1" customWidth="1"/>
    <col min="510" max="510" width="11.6640625" bestFit="1" customWidth="1"/>
    <col min="511" max="511" width="6" bestFit="1" customWidth="1"/>
    <col min="512" max="512" width="8.83203125" bestFit="1" customWidth="1"/>
    <col min="513" max="513" width="6.5" bestFit="1" customWidth="1"/>
    <col min="514" max="514" width="7" bestFit="1" customWidth="1"/>
    <col min="515" max="515" width="5.83203125" bestFit="1" customWidth="1"/>
    <col min="516" max="516" width="8.6640625" bestFit="1" customWidth="1"/>
    <col min="517" max="517" width="13.83203125" bestFit="1" customWidth="1"/>
    <col min="518" max="518" width="6.5" bestFit="1" customWidth="1"/>
    <col min="519" max="519" width="5.33203125" bestFit="1" customWidth="1"/>
    <col min="520" max="520" width="13.33203125" bestFit="1" customWidth="1"/>
    <col min="521" max="521" width="6.83203125" bestFit="1" customWidth="1"/>
    <col min="522" max="522" width="7" bestFit="1" customWidth="1"/>
    <col min="523" max="523" width="4.5" bestFit="1" customWidth="1"/>
    <col min="524" max="524" width="13.5" bestFit="1" customWidth="1"/>
    <col min="525" max="525" width="14.6640625" bestFit="1" customWidth="1"/>
    <col min="526" max="526" width="6.83203125" bestFit="1" customWidth="1"/>
    <col min="527" max="527" width="5.33203125" bestFit="1" customWidth="1"/>
    <col min="528" max="528" width="13" bestFit="1" customWidth="1"/>
    <col min="529" max="530" width="9.1640625" bestFit="1" customWidth="1"/>
    <col min="531" max="531" width="9.83203125" bestFit="1" customWidth="1"/>
    <col min="532" max="532" width="7" bestFit="1" customWidth="1"/>
    <col min="533" max="533" width="12.5" bestFit="1" customWidth="1"/>
    <col min="534" max="534" width="13.6640625" bestFit="1" customWidth="1"/>
    <col min="535" max="535" width="11.5" bestFit="1" customWidth="1"/>
    <col min="536" max="536" width="10.33203125" bestFit="1" customWidth="1"/>
    <col min="537" max="537" width="6.83203125" bestFit="1" customWidth="1"/>
    <col min="538" max="538" width="8.6640625" bestFit="1" customWidth="1"/>
    <col min="539" max="539" width="8.5" bestFit="1" customWidth="1"/>
    <col min="540" max="540" width="7.1640625" bestFit="1" customWidth="1"/>
    <col min="541" max="541" width="15.1640625" bestFit="1" customWidth="1"/>
    <col min="542" max="542" width="6.6640625" bestFit="1" customWidth="1"/>
    <col min="543" max="543" width="7.1640625" bestFit="1" customWidth="1"/>
    <col min="544" max="544" width="8.83203125" bestFit="1" customWidth="1"/>
    <col min="545" max="545" width="9.5" bestFit="1" customWidth="1"/>
    <col min="546" max="546" width="17.6640625" bestFit="1" customWidth="1"/>
    <col min="547" max="547" width="15.6640625" bestFit="1" customWidth="1"/>
    <col min="548" max="548" width="8.1640625" bestFit="1" customWidth="1"/>
    <col min="549" max="549" width="8.5" bestFit="1" customWidth="1"/>
    <col min="550" max="550" width="10.1640625" bestFit="1" customWidth="1"/>
    <col min="551" max="551" width="13.83203125" bestFit="1" customWidth="1"/>
    <col min="552" max="552" width="4.5" bestFit="1" customWidth="1"/>
    <col min="553" max="553" width="5.6640625" bestFit="1" customWidth="1"/>
    <col min="554" max="554" width="7.83203125" bestFit="1" customWidth="1"/>
    <col min="555" max="555" width="5.83203125" bestFit="1" customWidth="1"/>
    <col min="556" max="556" width="4.1640625" bestFit="1" customWidth="1"/>
    <col min="557" max="557" width="5.6640625" bestFit="1" customWidth="1"/>
    <col min="558" max="558" width="6.1640625" bestFit="1" customWidth="1"/>
    <col min="559" max="559" width="5.83203125" bestFit="1" customWidth="1"/>
    <col min="560" max="560" width="9.83203125" bestFit="1" customWidth="1"/>
    <col min="561" max="561" width="6.1640625" bestFit="1" customWidth="1"/>
    <col min="562" max="562" width="5.5" bestFit="1" customWidth="1"/>
    <col min="563" max="564" width="10.5" bestFit="1" customWidth="1"/>
    <col min="565" max="565" width="14.5" bestFit="1" customWidth="1"/>
    <col min="566" max="566" width="9.6640625" bestFit="1" customWidth="1"/>
    <col min="567" max="567" width="10.5" bestFit="1" customWidth="1"/>
    <col min="568" max="568" width="7.33203125" bestFit="1" customWidth="1"/>
    <col min="569" max="569" width="10.6640625" bestFit="1" customWidth="1"/>
    <col min="570" max="570" width="7.33203125" bestFit="1" customWidth="1"/>
    <col min="571" max="571" width="20.33203125" bestFit="1" customWidth="1"/>
    <col min="572" max="572" width="7.33203125" bestFit="1" customWidth="1"/>
    <col min="573" max="573" width="10.1640625" bestFit="1" customWidth="1"/>
    <col min="574" max="574" width="12.33203125" bestFit="1" customWidth="1"/>
    <col min="575" max="575" width="11.83203125" bestFit="1" customWidth="1"/>
    <col min="576" max="576" width="12" bestFit="1" customWidth="1"/>
    <col min="577" max="577" width="8.33203125" bestFit="1" customWidth="1"/>
    <col min="578" max="578" width="9.6640625" bestFit="1" customWidth="1"/>
    <col min="579" max="579" width="11.6640625" bestFit="1" customWidth="1"/>
    <col min="580" max="580" width="8.1640625" bestFit="1" customWidth="1"/>
    <col min="581" max="581" width="10.33203125" bestFit="1" customWidth="1"/>
    <col min="582" max="582" width="9.33203125" bestFit="1" customWidth="1"/>
    <col min="583" max="583" width="6.33203125" bestFit="1" customWidth="1"/>
    <col min="584" max="584" width="7.6640625" bestFit="1" customWidth="1"/>
    <col min="585" max="585" width="7.1640625" bestFit="1" customWidth="1"/>
    <col min="586" max="586" width="6.6640625" bestFit="1" customWidth="1"/>
    <col min="587" max="587" width="15.5" bestFit="1" customWidth="1"/>
    <col min="588" max="588" width="5.6640625" bestFit="1" customWidth="1"/>
    <col min="589" max="589" width="12.83203125" bestFit="1" customWidth="1"/>
    <col min="590" max="590" width="8" bestFit="1" customWidth="1"/>
    <col min="591" max="591" width="7.83203125" bestFit="1" customWidth="1"/>
    <col min="592" max="592" width="12" bestFit="1" customWidth="1"/>
    <col min="593" max="593" width="8.33203125" bestFit="1" customWidth="1"/>
    <col min="594" max="594" width="15.1640625" bestFit="1" customWidth="1"/>
    <col min="595" max="595" width="9.5" bestFit="1" customWidth="1"/>
    <col min="596" max="596" width="10" bestFit="1" customWidth="1"/>
    <col min="597" max="597" width="20.5" bestFit="1" customWidth="1"/>
    <col min="598" max="598" width="5.6640625" bestFit="1" customWidth="1"/>
    <col min="599" max="599" width="6.33203125" bestFit="1" customWidth="1"/>
    <col min="600" max="600" width="4.83203125" bestFit="1" customWidth="1"/>
    <col min="601" max="601" width="13.1640625" bestFit="1" customWidth="1"/>
    <col min="602" max="602" width="8.5" bestFit="1" customWidth="1"/>
    <col min="603" max="603" width="9.1640625" bestFit="1" customWidth="1"/>
    <col min="604" max="604" width="20.1640625" bestFit="1" customWidth="1"/>
    <col min="605" max="605" width="10.5" bestFit="1" customWidth="1"/>
    <col min="606" max="606" width="7" bestFit="1" customWidth="1"/>
    <col min="607" max="607" width="13.1640625" bestFit="1" customWidth="1"/>
    <col min="608" max="608" width="14.6640625" bestFit="1" customWidth="1"/>
    <col min="609" max="609" width="19.1640625" bestFit="1" customWidth="1"/>
    <col min="610" max="610" width="12.5" bestFit="1" customWidth="1"/>
    <col min="611" max="611" width="6.5" bestFit="1" customWidth="1"/>
    <col min="612" max="612" width="5.6640625" bestFit="1" customWidth="1"/>
    <col min="613" max="613" width="6.1640625" bestFit="1" customWidth="1"/>
    <col min="614" max="615" width="9" bestFit="1" customWidth="1"/>
    <col min="616" max="616" width="6.1640625" bestFit="1" customWidth="1"/>
    <col min="617" max="617" width="6.5" bestFit="1" customWidth="1"/>
    <col min="618" max="618" width="11.1640625" bestFit="1" customWidth="1"/>
    <col min="619" max="619" width="8.6640625" bestFit="1" customWidth="1"/>
    <col min="620" max="620" width="14.6640625" bestFit="1" customWidth="1"/>
    <col min="621" max="621" width="9.1640625" bestFit="1" customWidth="1"/>
    <col min="622" max="622" width="10.5" bestFit="1" customWidth="1"/>
    <col min="623" max="623" width="6.5" bestFit="1" customWidth="1"/>
    <col min="624" max="624" width="9.1640625" bestFit="1" customWidth="1"/>
    <col min="625" max="625" width="7.1640625" bestFit="1" customWidth="1"/>
    <col min="626" max="626" width="8.83203125" bestFit="1" customWidth="1"/>
    <col min="627" max="627" width="4.5" bestFit="1" customWidth="1"/>
    <col min="628" max="628" width="14.83203125" bestFit="1" customWidth="1"/>
    <col min="629" max="629" width="9.6640625" bestFit="1" customWidth="1"/>
    <col min="630" max="630" width="5.1640625" bestFit="1" customWidth="1"/>
    <col min="631" max="631" width="14.5" bestFit="1" customWidth="1"/>
    <col min="632" max="632" width="4.5" bestFit="1" customWidth="1"/>
    <col min="633" max="633" width="28.1640625" bestFit="1" customWidth="1"/>
    <col min="634" max="634" width="12.33203125" bestFit="1" customWidth="1"/>
    <col min="635" max="635" width="6" bestFit="1" customWidth="1"/>
    <col min="636" max="636" width="5.5" bestFit="1" customWidth="1"/>
    <col min="637" max="637" width="6.6640625" bestFit="1" customWidth="1"/>
    <col min="638" max="638" width="9.1640625" bestFit="1" customWidth="1"/>
    <col min="639" max="639" width="13.1640625" bestFit="1" customWidth="1"/>
    <col min="640" max="640" width="11" bestFit="1" customWidth="1"/>
    <col min="641" max="641" width="8.33203125" bestFit="1" customWidth="1"/>
    <col min="642" max="642" width="5.33203125" bestFit="1" customWidth="1"/>
    <col min="643" max="643" width="13.5" bestFit="1" customWidth="1"/>
    <col min="645" max="645" width="8.5" bestFit="1" customWidth="1"/>
    <col min="646" max="646" width="7.33203125" bestFit="1" customWidth="1"/>
    <col min="647" max="647" width="7.1640625" bestFit="1" customWidth="1"/>
    <col min="648" max="648" width="9" bestFit="1" customWidth="1"/>
    <col min="649" max="649" width="5.6640625" bestFit="1" customWidth="1"/>
    <col min="650" max="650" width="9" bestFit="1" customWidth="1"/>
    <col min="651" max="651" width="15.1640625" bestFit="1" customWidth="1"/>
    <col min="652" max="652" width="6.1640625" bestFit="1" customWidth="1"/>
    <col min="653" max="653" width="8.83203125" bestFit="1" customWidth="1"/>
    <col min="654" max="654" width="6.5" bestFit="1" customWidth="1"/>
    <col min="655" max="655" width="11" bestFit="1" customWidth="1"/>
    <col min="656" max="656" width="12.83203125" bestFit="1" customWidth="1"/>
    <col min="657" max="657" width="7.83203125" bestFit="1" customWidth="1"/>
    <col min="658" max="658" width="5.1640625" bestFit="1" customWidth="1"/>
    <col min="659" max="659" width="11" bestFit="1" customWidth="1"/>
    <col min="660" max="660" width="4.83203125" bestFit="1" customWidth="1"/>
    <col min="661" max="661" width="11.1640625" bestFit="1" customWidth="1"/>
    <col min="662" max="662" width="13.6640625" bestFit="1" customWidth="1"/>
    <col min="663" max="663" width="7" bestFit="1" customWidth="1"/>
    <col min="664" max="664" width="4.5" bestFit="1" customWidth="1"/>
    <col min="665" max="665" width="5.5" bestFit="1" customWidth="1"/>
    <col min="667" max="667" width="12.6640625" bestFit="1" customWidth="1"/>
    <col min="668" max="668" width="8.6640625" bestFit="1" customWidth="1"/>
    <col min="669" max="669" width="17.6640625" bestFit="1" customWidth="1"/>
    <col min="670" max="670" width="5.1640625" bestFit="1" customWidth="1"/>
    <col min="671" max="671" width="5.33203125" bestFit="1" customWidth="1"/>
    <col min="672" max="672" width="13" bestFit="1" customWidth="1"/>
    <col min="673" max="673" width="5.6640625" bestFit="1" customWidth="1"/>
    <col min="674" max="674" width="4.83203125" bestFit="1" customWidth="1"/>
    <col min="675" max="675" width="8.6640625" bestFit="1" customWidth="1"/>
    <col min="676" max="676" width="5.33203125" bestFit="1" customWidth="1"/>
    <col min="677" max="677" width="7.1640625" bestFit="1" customWidth="1"/>
    <col min="678" max="678" width="8.5" bestFit="1" customWidth="1"/>
    <col min="679" max="679" width="9.83203125" bestFit="1" customWidth="1"/>
    <col min="680" max="680" width="9.1640625" bestFit="1" customWidth="1"/>
    <col min="681" max="681" width="9.5" bestFit="1" customWidth="1"/>
    <col min="682" max="682" width="16.83203125" bestFit="1" customWidth="1"/>
    <col min="683" max="683" width="8.1640625" bestFit="1" customWidth="1"/>
    <col min="684" max="684" width="12.1640625" bestFit="1" customWidth="1"/>
    <col min="685" max="685" width="18.5" bestFit="1" customWidth="1"/>
    <col min="686" max="686" width="7.83203125" bestFit="1" customWidth="1"/>
    <col min="687" max="687" width="19.33203125" bestFit="1" customWidth="1"/>
    <col min="688" max="688" width="5.1640625" bestFit="1" customWidth="1"/>
    <col min="689" max="689" width="8.83203125" bestFit="1" customWidth="1"/>
    <col min="690" max="690" width="9.6640625" bestFit="1" customWidth="1"/>
    <col min="691" max="691" width="11.33203125" bestFit="1" customWidth="1"/>
    <col min="692" max="692" width="6.83203125" bestFit="1" customWidth="1"/>
    <col min="693" max="693" width="5" bestFit="1" customWidth="1"/>
    <col min="695" max="695" width="6.33203125" bestFit="1" customWidth="1"/>
    <col min="696" max="697" width="11" bestFit="1" customWidth="1"/>
    <col min="698" max="698" width="7.33203125" bestFit="1" customWidth="1"/>
    <col min="699" max="699" width="7.1640625" bestFit="1" customWidth="1"/>
    <col min="700" max="700" width="9.6640625" bestFit="1" customWidth="1"/>
    <col min="701" max="701" width="16.6640625" bestFit="1" customWidth="1"/>
    <col min="702" max="702" width="12" bestFit="1" customWidth="1"/>
    <col min="703" max="703" width="5.33203125" bestFit="1" customWidth="1"/>
    <col min="704" max="704" width="12.83203125" bestFit="1" customWidth="1"/>
    <col min="705" max="705" width="7.83203125" bestFit="1" customWidth="1"/>
    <col min="706" max="706" width="15.83203125" bestFit="1" customWidth="1"/>
    <col min="707" max="707" width="7.6640625" bestFit="1" customWidth="1"/>
    <col min="708" max="708" width="8" bestFit="1" customWidth="1"/>
    <col min="709" max="709" width="7.33203125" bestFit="1" customWidth="1"/>
    <col min="710" max="710" width="4.5" bestFit="1" customWidth="1"/>
    <col min="711" max="711" width="6.1640625" bestFit="1" customWidth="1"/>
    <col min="712" max="712" width="6.33203125" bestFit="1" customWidth="1"/>
    <col min="713" max="713" width="8.5" bestFit="1" customWidth="1"/>
    <col min="714" max="714" width="6.33203125" bestFit="1" customWidth="1"/>
    <col min="715" max="715" width="7.6640625" bestFit="1" customWidth="1"/>
    <col min="716" max="716" width="8.83203125" bestFit="1" customWidth="1"/>
    <col min="717" max="717" width="8" bestFit="1" customWidth="1"/>
    <col min="718" max="718" width="8.5" bestFit="1" customWidth="1"/>
    <col min="719" max="719" width="9.33203125" bestFit="1" customWidth="1"/>
    <col min="720" max="720" width="8.6640625" bestFit="1" customWidth="1"/>
    <col min="721" max="721" width="12.6640625" bestFit="1" customWidth="1"/>
    <col min="722" max="722" width="14" bestFit="1" customWidth="1"/>
    <col min="723" max="723" width="7.33203125" bestFit="1" customWidth="1"/>
    <col min="724" max="725" width="9.1640625" bestFit="1" customWidth="1"/>
    <col min="726" max="726" width="11" bestFit="1" customWidth="1"/>
    <col min="727" max="727" width="4.83203125" bestFit="1" customWidth="1"/>
    <col min="728" max="728" width="6.83203125" bestFit="1" customWidth="1"/>
    <col min="729" max="729" width="8.5" bestFit="1" customWidth="1"/>
    <col min="730" max="730" width="5.33203125" bestFit="1" customWidth="1"/>
    <col min="731" max="731" width="6.6640625" bestFit="1" customWidth="1"/>
    <col min="732" max="732" width="4.83203125" bestFit="1" customWidth="1"/>
    <col min="733" max="733" width="6.5" bestFit="1" customWidth="1"/>
    <col min="734" max="734" width="7.5" bestFit="1" customWidth="1"/>
    <col min="735" max="735" width="13.83203125" bestFit="1" customWidth="1"/>
    <col min="736" max="736" width="6.6640625" bestFit="1" customWidth="1"/>
    <col min="737" max="737" width="11.83203125" bestFit="1" customWidth="1"/>
    <col min="738" max="738" width="7.1640625" bestFit="1" customWidth="1"/>
    <col min="739" max="739" width="8.6640625" bestFit="1" customWidth="1"/>
    <col min="740" max="740" width="6" bestFit="1" customWidth="1"/>
    <col min="741" max="741" width="17.5" bestFit="1" customWidth="1"/>
    <col min="742" max="742" width="14" bestFit="1" customWidth="1"/>
    <col min="743" max="743" width="7.33203125" bestFit="1" customWidth="1"/>
    <col min="744" max="744" width="11.33203125" bestFit="1" customWidth="1"/>
    <col min="745" max="745" width="12.33203125" bestFit="1" customWidth="1"/>
    <col min="746" max="746" width="9.1640625" bestFit="1" customWidth="1"/>
    <col min="747" max="747" width="18.6640625" bestFit="1" customWidth="1"/>
    <col min="748" max="748" width="11.5" bestFit="1" customWidth="1"/>
    <col min="749" max="749" width="6.33203125" bestFit="1" customWidth="1"/>
    <col min="750" max="750" width="11" bestFit="1" customWidth="1"/>
    <col min="751" max="751" width="6.1640625" bestFit="1" customWidth="1"/>
    <col min="752" max="752" width="6.5" bestFit="1" customWidth="1"/>
    <col min="753" max="753" width="14.5" bestFit="1" customWidth="1"/>
    <col min="754" max="754" width="11.5" bestFit="1" customWidth="1"/>
    <col min="755" max="755" width="7" bestFit="1" customWidth="1"/>
    <col min="756" max="756" width="7.6640625" bestFit="1" customWidth="1"/>
    <col min="757" max="757" width="6.1640625" bestFit="1" customWidth="1"/>
    <col min="758" max="758" width="14.83203125" bestFit="1" customWidth="1"/>
    <col min="759" max="759" width="16.83203125" bestFit="1" customWidth="1"/>
    <col min="760" max="760" width="22.83203125" bestFit="1" customWidth="1"/>
    <col min="761" max="761" width="6" bestFit="1" customWidth="1"/>
    <col min="762" max="762" width="8.6640625" bestFit="1" customWidth="1"/>
    <col min="763" max="763" width="5.83203125" bestFit="1" customWidth="1"/>
    <col min="764" max="764" width="6.1640625" bestFit="1" customWidth="1"/>
    <col min="765" max="765" width="5.83203125" bestFit="1" customWidth="1"/>
    <col min="766" max="766" width="8.6640625" bestFit="1" customWidth="1"/>
    <col min="767" max="767" width="11.1640625" bestFit="1" customWidth="1"/>
    <col min="768" max="768" width="16.33203125" bestFit="1" customWidth="1"/>
    <col min="769" max="769" width="9.5" bestFit="1" customWidth="1"/>
    <col min="770" max="770" width="9.33203125" bestFit="1" customWidth="1"/>
    <col min="771" max="771" width="12.1640625" bestFit="1" customWidth="1"/>
    <col min="772" max="772" width="6" bestFit="1" customWidth="1"/>
    <col min="773" max="773" width="10.1640625" bestFit="1" customWidth="1"/>
    <col min="774" max="774" width="17" bestFit="1" customWidth="1"/>
    <col min="775" max="775" width="14.83203125" bestFit="1" customWidth="1"/>
    <col min="776" max="776" width="11.1640625" bestFit="1" customWidth="1"/>
    <col min="777" max="777" width="8.83203125" bestFit="1" customWidth="1"/>
    <col min="778" max="778" width="14.1640625" bestFit="1" customWidth="1"/>
    <col min="779" max="779" width="14.33203125" bestFit="1" customWidth="1"/>
    <col min="780" max="780" width="10.33203125" bestFit="1" customWidth="1"/>
    <col min="781" max="781" width="6" bestFit="1" customWidth="1"/>
    <col min="782" max="782" width="7.6640625" bestFit="1" customWidth="1"/>
    <col min="783" max="783" width="6.5" bestFit="1" customWidth="1"/>
    <col min="784" max="784" width="7.33203125" bestFit="1" customWidth="1"/>
    <col min="785" max="785" width="19.1640625" bestFit="1" customWidth="1"/>
    <col min="786" max="786" width="4.6640625" bestFit="1" customWidth="1"/>
    <col min="787" max="787" width="8.6640625" bestFit="1" customWidth="1"/>
    <col min="788" max="788" width="6.33203125" bestFit="1" customWidth="1"/>
    <col min="789" max="789" width="7.83203125" bestFit="1" customWidth="1"/>
    <col min="790" max="790" width="6.1640625" bestFit="1" customWidth="1"/>
    <col min="791" max="791" width="3.33203125" bestFit="1" customWidth="1"/>
    <col min="792" max="792" width="6.33203125" bestFit="1" customWidth="1"/>
    <col min="793" max="793" width="5" bestFit="1" customWidth="1"/>
    <col min="794" max="794" width="9.6640625" bestFit="1" customWidth="1"/>
    <col min="795" max="795" width="7.1640625" bestFit="1" customWidth="1"/>
    <col min="796" max="796" width="6" bestFit="1" customWidth="1"/>
    <col min="797" max="797" width="17" bestFit="1" customWidth="1"/>
    <col min="798" max="798" width="7.83203125" bestFit="1" customWidth="1"/>
    <col min="799" max="799" width="6.5" bestFit="1" customWidth="1"/>
    <col min="800" max="800" width="12.5" bestFit="1" customWidth="1"/>
    <col min="801" max="801" width="11.33203125" bestFit="1" customWidth="1"/>
    <col min="802" max="802" width="7.33203125" bestFit="1" customWidth="1"/>
    <col min="803" max="803" width="18.6640625" bestFit="1" customWidth="1"/>
    <col min="804" max="804" width="13.1640625" bestFit="1" customWidth="1"/>
    <col min="805" max="805" width="14.5" bestFit="1" customWidth="1"/>
    <col min="806" max="806" width="8.5" bestFit="1" customWidth="1"/>
    <col min="807" max="807" width="7.6640625" bestFit="1" customWidth="1"/>
    <col min="808" max="808" width="7.33203125" bestFit="1" customWidth="1"/>
    <col min="809" max="809" width="7.5" bestFit="1" customWidth="1"/>
    <col min="810" max="810" width="8.1640625" bestFit="1" customWidth="1"/>
    <col min="811" max="811" width="7.83203125" bestFit="1" customWidth="1"/>
    <col min="812" max="812" width="6.83203125" bestFit="1" customWidth="1"/>
    <col min="813" max="813" width="8.33203125" bestFit="1" customWidth="1"/>
    <col min="814" max="814" width="7.83203125" bestFit="1" customWidth="1"/>
    <col min="815" max="815" width="6.33203125" bestFit="1" customWidth="1"/>
    <col min="816" max="816" width="11.1640625" bestFit="1" customWidth="1"/>
    <col min="817" max="817" width="9.83203125" bestFit="1" customWidth="1"/>
    <col min="818" max="818" width="6.33203125" bestFit="1" customWidth="1"/>
    <col min="819" max="819" width="8.1640625" bestFit="1" customWidth="1"/>
    <col min="820" max="820" width="14.5" bestFit="1" customWidth="1"/>
    <col min="821" max="821" width="7.83203125" bestFit="1" customWidth="1"/>
    <col min="822" max="822" width="6.6640625" bestFit="1" customWidth="1"/>
    <col min="823" max="823" width="16.83203125" bestFit="1" customWidth="1"/>
    <col min="824" max="824" width="12.5" bestFit="1" customWidth="1"/>
    <col min="825" max="825" width="4.6640625" bestFit="1" customWidth="1"/>
    <col min="826" max="826" width="13.1640625" bestFit="1" customWidth="1"/>
    <col min="827" max="827" width="6" bestFit="1" customWidth="1"/>
    <col min="828" max="828" width="4" bestFit="1" customWidth="1"/>
    <col min="829" max="829" width="7.6640625" bestFit="1" customWidth="1"/>
    <col min="830" max="830" width="19.6640625" bestFit="1" customWidth="1"/>
    <col min="831" max="831" width="7.6640625" bestFit="1" customWidth="1"/>
    <col min="832" max="832" width="11" bestFit="1" customWidth="1"/>
    <col min="833" max="833" width="6.33203125" bestFit="1" customWidth="1"/>
    <col min="834" max="834" width="9.1640625" bestFit="1" customWidth="1"/>
    <col min="835" max="835" width="14.33203125" bestFit="1" customWidth="1"/>
    <col min="836" max="836" width="6.5" bestFit="1" customWidth="1"/>
    <col min="837" max="837" width="5.1640625" bestFit="1" customWidth="1"/>
    <col min="838" max="838" width="11" bestFit="1" customWidth="1"/>
    <col min="839" max="839" width="8.6640625" bestFit="1" customWidth="1"/>
    <col min="840" max="840" width="10.33203125" bestFit="1" customWidth="1"/>
    <col min="842" max="842" width="14.83203125" bestFit="1" customWidth="1"/>
    <col min="843" max="843" width="10.33203125" bestFit="1" customWidth="1"/>
    <col min="844" max="844" width="8.6640625" bestFit="1" customWidth="1"/>
    <col min="845" max="845" width="9.1640625" bestFit="1" customWidth="1"/>
    <col min="846" max="846" width="9.6640625" bestFit="1" customWidth="1"/>
    <col min="847" max="847" width="9.33203125" bestFit="1" customWidth="1"/>
    <col min="848" max="848" width="5" bestFit="1" customWidth="1"/>
    <col min="849" max="849" width="5.83203125" bestFit="1" customWidth="1"/>
    <col min="850" max="850" width="6.83203125" bestFit="1" customWidth="1"/>
    <col min="851" max="851" width="11" bestFit="1" customWidth="1"/>
    <col min="852" max="852" width="6.6640625" bestFit="1" customWidth="1"/>
    <col min="853" max="853" width="7.6640625" bestFit="1" customWidth="1"/>
    <col min="854" max="854" width="8.5" bestFit="1" customWidth="1"/>
    <col min="856" max="856" width="6.5" bestFit="1" customWidth="1"/>
    <col min="857" max="857" width="15.1640625" bestFit="1" customWidth="1"/>
    <col min="858" max="859" width="11.5" bestFit="1" customWidth="1"/>
    <col min="860" max="860" width="7.1640625" bestFit="1" customWidth="1"/>
    <col min="861" max="861" width="13.83203125" bestFit="1" customWidth="1"/>
    <col min="862" max="862" width="9.1640625" bestFit="1" customWidth="1"/>
    <col min="863" max="863" width="6.33203125" bestFit="1" customWidth="1"/>
    <col min="864" max="864" width="6.5" bestFit="1" customWidth="1"/>
    <col min="865" max="865" width="9.33203125" bestFit="1" customWidth="1"/>
    <col min="866" max="867" width="7.1640625" bestFit="1" customWidth="1"/>
    <col min="868" max="868" width="12.1640625" bestFit="1" customWidth="1"/>
    <col min="869" max="869" width="7.5" bestFit="1" customWidth="1"/>
    <col min="870" max="870" width="9.1640625" bestFit="1" customWidth="1"/>
    <col min="871" max="871" width="8.5" bestFit="1" customWidth="1"/>
    <col min="873" max="873" width="8.83203125" bestFit="1" customWidth="1"/>
    <col min="874" max="874" width="9.83203125" bestFit="1" customWidth="1"/>
    <col min="875" max="875" width="12" bestFit="1" customWidth="1"/>
    <col min="876" max="876" width="5.83203125" bestFit="1" customWidth="1"/>
    <col min="877" max="878" width="6.83203125" bestFit="1" customWidth="1"/>
    <col min="879" max="879" width="8.5" bestFit="1" customWidth="1"/>
    <col min="880" max="880" width="6.33203125" bestFit="1" customWidth="1"/>
    <col min="881" max="881" width="6" bestFit="1" customWidth="1"/>
    <col min="882" max="882" width="6.33203125" bestFit="1" customWidth="1"/>
    <col min="883" max="883" width="7" bestFit="1" customWidth="1"/>
    <col min="884" max="884" width="6.33203125" bestFit="1" customWidth="1"/>
    <col min="885" max="885" width="6.5" bestFit="1" customWidth="1"/>
    <col min="886" max="886" width="6.83203125" bestFit="1" customWidth="1"/>
    <col min="887" max="887" width="5.5" bestFit="1" customWidth="1"/>
    <col min="888" max="888" width="13.5" bestFit="1" customWidth="1"/>
    <col min="889" max="889" width="9.5" bestFit="1" customWidth="1"/>
    <col min="890" max="890" width="6.5" bestFit="1" customWidth="1"/>
    <col min="891" max="892" width="8.5" bestFit="1" customWidth="1"/>
    <col min="893" max="893" width="11" bestFit="1" customWidth="1"/>
    <col min="894" max="894" width="8.5" bestFit="1" customWidth="1"/>
    <col min="895" max="895" width="7.1640625" bestFit="1" customWidth="1"/>
    <col min="896" max="896" width="14.33203125" bestFit="1" customWidth="1"/>
    <col min="897" max="897" width="6.1640625" bestFit="1" customWidth="1"/>
    <col min="898" max="898" width="7.6640625" bestFit="1" customWidth="1"/>
    <col min="899" max="899" width="21.5" bestFit="1" customWidth="1"/>
    <col min="900" max="900" width="6.5" bestFit="1" customWidth="1"/>
    <col min="901" max="901" width="5.33203125" bestFit="1" customWidth="1"/>
    <col min="902" max="902" width="8.83203125" bestFit="1" customWidth="1"/>
    <col min="903" max="903" width="7.6640625" bestFit="1" customWidth="1"/>
    <col min="905" max="905" width="19.33203125" bestFit="1" customWidth="1"/>
    <col min="906" max="906" width="6.33203125" bestFit="1" customWidth="1"/>
    <col min="907" max="907" width="17" bestFit="1" customWidth="1"/>
    <col min="908" max="908" width="18.33203125" bestFit="1" customWidth="1"/>
    <col min="909" max="909" width="9" bestFit="1" customWidth="1"/>
    <col min="910" max="910" width="13" bestFit="1" customWidth="1"/>
    <col min="911" max="911" width="15" bestFit="1" customWidth="1"/>
    <col min="912" max="912" width="11.33203125" bestFit="1" customWidth="1"/>
    <col min="913" max="913" width="7.1640625" bestFit="1" customWidth="1"/>
    <col min="914" max="914" width="10.33203125" bestFit="1" customWidth="1"/>
    <col min="915" max="915" width="4.1640625" bestFit="1" customWidth="1"/>
    <col min="916" max="916" width="9.6640625" bestFit="1" customWidth="1"/>
    <col min="917" max="917" width="6.1640625" bestFit="1" customWidth="1"/>
    <col min="918" max="918" width="5.5" bestFit="1" customWidth="1"/>
    <col min="919" max="919" width="17.6640625" bestFit="1" customWidth="1"/>
    <col min="920" max="920" width="5" bestFit="1" customWidth="1"/>
    <col min="921" max="921" width="8.83203125" bestFit="1" customWidth="1"/>
    <col min="922" max="922" width="13.1640625" bestFit="1" customWidth="1"/>
    <col min="923" max="923" width="15.5" bestFit="1" customWidth="1"/>
    <col min="924" max="924" width="9.5" bestFit="1" customWidth="1"/>
    <col min="925" max="925" width="11.1640625" bestFit="1" customWidth="1"/>
    <col min="926" max="926" width="11" bestFit="1" customWidth="1"/>
    <col min="927" max="927" width="15.5" bestFit="1" customWidth="1"/>
    <col min="928" max="928" width="9" bestFit="1" customWidth="1"/>
    <col min="929" max="929" width="9.83203125" bestFit="1" customWidth="1"/>
    <col min="930" max="930" width="4.5" bestFit="1" customWidth="1"/>
    <col min="931" max="931" width="23" bestFit="1" customWidth="1"/>
    <col min="932" max="932" width="7.33203125" bestFit="1" customWidth="1"/>
    <col min="933" max="933" width="9.33203125" bestFit="1" customWidth="1"/>
    <col min="934" max="934" width="10.5" bestFit="1" customWidth="1"/>
    <col min="935" max="935" width="8.33203125" bestFit="1" customWidth="1"/>
    <col min="936" max="936" width="9.1640625" bestFit="1" customWidth="1"/>
    <col min="937" max="937" width="7.1640625" bestFit="1" customWidth="1"/>
    <col min="938" max="938" width="6.6640625" bestFit="1" customWidth="1"/>
    <col min="939" max="939" width="6.83203125" bestFit="1" customWidth="1"/>
    <col min="941" max="941" width="5" bestFit="1" customWidth="1"/>
    <col min="942" max="942" width="5.1640625" bestFit="1" customWidth="1"/>
    <col min="943" max="943" width="7.83203125" bestFit="1" customWidth="1"/>
    <col min="944" max="944" width="6.1640625" bestFit="1" customWidth="1"/>
    <col min="945" max="945" width="4.83203125" bestFit="1" customWidth="1"/>
    <col min="946" max="946" width="15.6640625" bestFit="1" customWidth="1"/>
    <col min="947" max="947" width="6.33203125" bestFit="1" customWidth="1"/>
    <col min="948" max="948" width="15.33203125" bestFit="1" customWidth="1"/>
    <col min="950" max="950" width="5.83203125" bestFit="1" customWidth="1"/>
    <col min="951" max="951" width="8.5" bestFit="1" customWidth="1"/>
    <col min="952" max="952" width="8.83203125" bestFit="1" customWidth="1"/>
    <col min="953" max="953" width="8" bestFit="1" customWidth="1"/>
    <col min="954" max="954" width="23.33203125" bestFit="1" customWidth="1"/>
    <col min="955" max="955" width="7" bestFit="1" customWidth="1"/>
    <col min="956" max="956" width="7.33203125" bestFit="1" customWidth="1"/>
    <col min="957" max="957" width="8" bestFit="1" customWidth="1"/>
    <col min="958" max="958" width="7" bestFit="1" customWidth="1"/>
    <col min="959" max="959" width="6.83203125" bestFit="1" customWidth="1"/>
    <col min="960" max="960" width="7" bestFit="1" customWidth="1"/>
    <col min="961" max="961" width="14.1640625" bestFit="1" customWidth="1"/>
    <col min="962" max="962" width="7" bestFit="1" customWidth="1"/>
    <col min="963" max="963" width="14.33203125" bestFit="1" customWidth="1"/>
    <col min="964" max="964" width="9.5" bestFit="1" customWidth="1"/>
    <col min="965" max="965" width="9.6640625" bestFit="1" customWidth="1"/>
    <col min="966" max="966" width="15" bestFit="1" customWidth="1"/>
    <col min="967" max="967" width="8" bestFit="1" customWidth="1"/>
    <col min="968" max="968" width="7.33203125" bestFit="1" customWidth="1"/>
    <col min="969" max="969" width="5.1640625" bestFit="1" customWidth="1"/>
    <col min="970" max="970" width="5.33203125" bestFit="1" customWidth="1"/>
    <col min="971" max="971" width="6.5" bestFit="1" customWidth="1"/>
    <col min="972" max="972" width="6.33203125" bestFit="1" customWidth="1"/>
    <col min="973" max="973" width="6.5" bestFit="1" customWidth="1"/>
    <col min="974" max="974" width="5.83203125" bestFit="1" customWidth="1"/>
    <col min="975" max="975" width="8" bestFit="1" customWidth="1"/>
    <col min="976" max="976" width="17.5" bestFit="1" customWidth="1"/>
    <col min="977" max="977" width="3.83203125" bestFit="1" customWidth="1"/>
    <col min="978" max="978" width="10.1640625" bestFit="1" customWidth="1"/>
    <col min="979" max="979" width="9.6640625" bestFit="1" customWidth="1"/>
    <col min="980" max="980" width="6.5" bestFit="1" customWidth="1"/>
    <col min="981" max="981" width="6.6640625" bestFit="1" customWidth="1"/>
    <col min="982" max="982" width="11" bestFit="1" customWidth="1"/>
    <col min="983" max="983" width="4.83203125" bestFit="1" customWidth="1"/>
    <col min="984" max="984" width="6" bestFit="1" customWidth="1"/>
    <col min="985" max="985" width="11.1640625" bestFit="1" customWidth="1"/>
    <col min="986" max="986" width="4.1640625" bestFit="1" customWidth="1"/>
    <col min="987" max="987" width="10.1640625" bestFit="1" customWidth="1"/>
    <col min="988" max="988" width="7.33203125" bestFit="1" customWidth="1"/>
    <col min="989" max="989" width="9.5" bestFit="1" customWidth="1"/>
    <col min="990" max="990" width="4.1640625" bestFit="1" customWidth="1"/>
    <col min="991" max="991" width="5.5" bestFit="1" customWidth="1"/>
    <col min="992" max="992" width="6.33203125" bestFit="1" customWidth="1"/>
    <col min="993" max="993" width="10.1640625" bestFit="1" customWidth="1"/>
    <col min="994" max="994" width="5.6640625" bestFit="1" customWidth="1"/>
    <col min="995" max="996" width="8.33203125" bestFit="1" customWidth="1"/>
    <col min="997" max="997" width="7" bestFit="1" customWidth="1"/>
    <col min="998" max="998" width="9.5" bestFit="1" customWidth="1"/>
    <col min="999" max="999" width="6.5" bestFit="1" customWidth="1"/>
    <col min="1000" max="1000" width="6" bestFit="1" customWidth="1"/>
    <col min="1001" max="1001" width="15.5" bestFit="1" customWidth="1"/>
    <col min="1002" max="1002" width="13.1640625" bestFit="1" customWidth="1"/>
    <col min="1003" max="1003" width="6.83203125" bestFit="1" customWidth="1"/>
    <col min="1004" max="1004" width="13.83203125" bestFit="1" customWidth="1"/>
    <col min="1005" max="1005" width="9.6640625" bestFit="1" customWidth="1"/>
    <col min="1006" max="1006" width="7.5" bestFit="1" customWidth="1"/>
    <col min="1007" max="1007" width="8.1640625" bestFit="1" customWidth="1"/>
    <col min="1008" max="1008" width="6.83203125" bestFit="1" customWidth="1"/>
    <col min="1009" max="1009" width="14" bestFit="1" customWidth="1"/>
    <col min="1010" max="1010" width="4.1640625" bestFit="1" customWidth="1"/>
    <col min="1011" max="1011" width="9.5" bestFit="1" customWidth="1"/>
    <col min="1012" max="1012" width="7" bestFit="1" customWidth="1"/>
    <col min="1013" max="1013" width="8.1640625" bestFit="1" customWidth="1"/>
    <col min="1014" max="1014" width="11.1640625" bestFit="1" customWidth="1"/>
    <col min="1015" max="1015" width="8.6640625" bestFit="1" customWidth="1"/>
    <col min="1016" max="1017" width="9.5" bestFit="1" customWidth="1"/>
    <col min="1018" max="1018" width="6.6640625" bestFit="1" customWidth="1"/>
    <col min="1019" max="1019" width="6.33203125" bestFit="1" customWidth="1"/>
    <col min="1020" max="1020" width="10.5" bestFit="1" customWidth="1"/>
    <col min="1021" max="1021" width="8.1640625" bestFit="1" customWidth="1"/>
    <col min="1022" max="1022" width="9.83203125" bestFit="1" customWidth="1"/>
    <col min="1023" max="1023" width="11.6640625" bestFit="1" customWidth="1"/>
    <col min="1024" max="1024" width="7.6640625" bestFit="1" customWidth="1"/>
    <col min="1025" max="1025" width="11.5" bestFit="1" customWidth="1"/>
    <col min="1026" max="1026" width="13" bestFit="1" customWidth="1"/>
    <col min="1027" max="1027" width="17.33203125" bestFit="1" customWidth="1"/>
    <col min="1028" max="1028" width="12.83203125" bestFit="1" customWidth="1"/>
    <col min="1030" max="1030" width="6" bestFit="1" customWidth="1"/>
    <col min="1031" max="1031" width="7.1640625" bestFit="1" customWidth="1"/>
    <col min="1032" max="1032" width="10.6640625" bestFit="1" customWidth="1"/>
    <col min="1033" max="1033" width="11" bestFit="1" customWidth="1"/>
    <col min="1034" max="1034" width="9.1640625" bestFit="1" customWidth="1"/>
    <col min="1036" max="1036" width="5.6640625" bestFit="1" customWidth="1"/>
    <col min="1037" max="1037" width="6.1640625" bestFit="1" customWidth="1"/>
    <col min="1038" max="1038" width="8.33203125" bestFit="1" customWidth="1"/>
    <col min="1039" max="1039" width="13.83203125" bestFit="1" customWidth="1"/>
    <col min="1040" max="1040" width="8.83203125" bestFit="1" customWidth="1"/>
    <col min="1041" max="1041" width="14.1640625" bestFit="1" customWidth="1"/>
    <col min="1042" max="1042" width="5" bestFit="1" customWidth="1"/>
    <col min="1043" max="1043" width="6.83203125" bestFit="1" customWidth="1"/>
    <col min="1044" max="1044" width="5.83203125" bestFit="1" customWidth="1"/>
    <col min="1045" max="1045" width="12.6640625" bestFit="1" customWidth="1"/>
    <col min="1046" max="1046" width="9.83203125" bestFit="1" customWidth="1"/>
    <col min="1047" max="1047" width="9.5" bestFit="1" customWidth="1"/>
    <col min="1048" max="1049" width="8.83203125" bestFit="1" customWidth="1"/>
    <col min="1050" max="1050" width="10.6640625" bestFit="1" customWidth="1"/>
    <col min="1051" max="1051" width="6.33203125" bestFit="1" customWidth="1"/>
    <col min="1052" max="1052" width="5.1640625" bestFit="1" customWidth="1"/>
    <col min="1053" max="1053" width="11.83203125" bestFit="1" customWidth="1"/>
    <col min="1054" max="1054" width="6.33203125" bestFit="1" customWidth="1"/>
    <col min="1055" max="1055" width="5.33203125" bestFit="1" customWidth="1"/>
    <col min="1056" max="1056" width="4.83203125" bestFit="1" customWidth="1"/>
    <col min="1057" max="1057" width="7.83203125" bestFit="1" customWidth="1"/>
    <col min="1058" max="1058" width="9.1640625" bestFit="1" customWidth="1"/>
    <col min="1059" max="1059" width="11.5" bestFit="1" customWidth="1"/>
    <col min="1060" max="1061" width="8.1640625" bestFit="1" customWidth="1"/>
    <col min="1062" max="1062" width="5.1640625" bestFit="1" customWidth="1"/>
    <col min="1063" max="1063" width="6.6640625" bestFit="1" customWidth="1"/>
    <col min="1064" max="1064" width="7" bestFit="1" customWidth="1"/>
    <col min="1065" max="1065" width="7.5" bestFit="1" customWidth="1"/>
    <col min="1066" max="1066" width="17.33203125" bestFit="1" customWidth="1"/>
    <col min="1067" max="1067" width="5.1640625" bestFit="1" customWidth="1"/>
    <col min="1068" max="1068" width="5.83203125" bestFit="1" customWidth="1"/>
    <col min="1069" max="1069" width="10" bestFit="1" customWidth="1"/>
    <col min="1070" max="1070" width="5.33203125" bestFit="1" customWidth="1"/>
    <col min="1071" max="1071" width="12.1640625" bestFit="1" customWidth="1"/>
  </cols>
  <sheetData>
    <row r="1" spans="1:45" s="12" customFormat="1" ht="22" x14ac:dyDescent="0.2">
      <c r="A1" s="11" t="s">
        <v>3975</v>
      </c>
      <c r="B1" s="13" t="s">
        <v>2484</v>
      </c>
      <c r="C1"/>
      <c r="D1"/>
      <c r="E1"/>
      <c r="F1"/>
      <c r="G1"/>
      <c r="H1"/>
      <c r="I1"/>
      <c r="J1"/>
      <c r="K1"/>
      <c r="L1"/>
      <c r="M1"/>
      <c r="N1"/>
      <c r="O1"/>
      <c r="P1"/>
      <c r="Q1"/>
      <c r="R1" t="s">
        <v>2484</v>
      </c>
      <c r="S1"/>
      <c r="T1"/>
      <c r="U1"/>
      <c r="V1"/>
      <c r="W1"/>
      <c r="X1"/>
      <c r="Y1"/>
      <c r="Z1"/>
      <c r="AA1"/>
      <c r="AB1"/>
      <c r="AC1"/>
      <c r="AD1"/>
      <c r="AE1"/>
      <c r="AF1"/>
      <c r="AG1"/>
      <c r="AH1"/>
      <c r="AI1"/>
      <c r="AJ1"/>
      <c r="AK1"/>
      <c r="AL1"/>
      <c r="AM1"/>
      <c r="AN1"/>
      <c r="AO1"/>
      <c r="AP1"/>
      <c r="AQ1"/>
      <c r="AR1"/>
      <c r="AS1"/>
    </row>
    <row r="2" spans="1:45" s="12" customFormat="1" x14ac:dyDescent="0.2">
      <c r="A2" s="5" t="s">
        <v>895</v>
      </c>
      <c r="B2" s="15">
        <v>4</v>
      </c>
      <c r="C2"/>
      <c r="D2"/>
      <c r="E2"/>
      <c r="F2"/>
      <c r="G2"/>
      <c r="H2"/>
      <c r="I2"/>
      <c r="J2"/>
      <c r="K2"/>
      <c r="L2"/>
      <c r="M2"/>
      <c r="N2"/>
      <c r="O2"/>
      <c r="P2"/>
      <c r="Q2"/>
      <c r="R2">
        <v>4</v>
      </c>
      <c r="S2"/>
      <c r="T2"/>
      <c r="U2"/>
      <c r="V2"/>
      <c r="W2"/>
      <c r="X2"/>
      <c r="Y2"/>
      <c r="Z2"/>
      <c r="AA2"/>
      <c r="AB2"/>
      <c r="AC2"/>
      <c r="AD2"/>
      <c r="AE2"/>
      <c r="AF2"/>
      <c r="AG2"/>
      <c r="AH2"/>
      <c r="AI2"/>
      <c r="AJ2"/>
      <c r="AK2"/>
      <c r="AL2"/>
      <c r="AM2"/>
      <c r="AN2"/>
      <c r="AO2"/>
      <c r="AP2"/>
      <c r="AQ2"/>
      <c r="AR2"/>
      <c r="AS2"/>
    </row>
    <row r="3" spans="1:45" x14ac:dyDescent="0.2">
      <c r="A3" s="5" t="s">
        <v>1999</v>
      </c>
      <c r="B3" s="15">
        <v>7</v>
      </c>
      <c r="R3">
        <v>7</v>
      </c>
    </row>
    <row r="4" spans="1:45" x14ac:dyDescent="0.2">
      <c r="A4" s="5" t="s">
        <v>281</v>
      </c>
      <c r="B4" s="15">
        <v>16</v>
      </c>
      <c r="R4">
        <v>16</v>
      </c>
    </row>
    <row r="5" spans="1:45" x14ac:dyDescent="0.2">
      <c r="A5" s="5" t="s">
        <v>1314</v>
      </c>
      <c r="B5" s="15">
        <v>3</v>
      </c>
      <c r="R5">
        <v>3</v>
      </c>
    </row>
    <row r="6" spans="1:45" x14ac:dyDescent="0.2">
      <c r="A6" s="5" t="s">
        <v>1455</v>
      </c>
      <c r="B6" s="15">
        <v>8</v>
      </c>
      <c r="R6">
        <v>8</v>
      </c>
    </row>
    <row r="7" spans="1:45" x14ac:dyDescent="0.2">
      <c r="A7" s="5" t="s">
        <v>2001</v>
      </c>
      <c r="B7" s="15">
        <v>1</v>
      </c>
      <c r="R7">
        <v>1</v>
      </c>
    </row>
    <row r="8" spans="1:45" x14ac:dyDescent="0.2">
      <c r="A8" s="5" t="s">
        <v>415</v>
      </c>
      <c r="B8" s="15">
        <v>8</v>
      </c>
      <c r="R8">
        <v>8</v>
      </c>
    </row>
    <row r="9" spans="1:45" x14ac:dyDescent="0.2">
      <c r="A9" s="5" t="s">
        <v>662</v>
      </c>
      <c r="B9" s="15">
        <v>10</v>
      </c>
      <c r="R9">
        <v>10</v>
      </c>
    </row>
    <row r="10" spans="1:45" x14ac:dyDescent="0.2">
      <c r="A10" s="5" t="s">
        <v>1081</v>
      </c>
      <c r="B10" s="15">
        <v>4</v>
      </c>
      <c r="R10">
        <v>4</v>
      </c>
    </row>
    <row r="11" spans="1:45" x14ac:dyDescent="0.2">
      <c r="A11" s="5" t="s">
        <v>459</v>
      </c>
      <c r="B11" s="15">
        <v>2</v>
      </c>
      <c r="R11">
        <v>2</v>
      </c>
    </row>
    <row r="12" spans="1:45" x14ac:dyDescent="0.2">
      <c r="A12" s="5" t="s">
        <v>1257</v>
      </c>
      <c r="B12" s="15">
        <v>4</v>
      </c>
      <c r="R12">
        <v>4</v>
      </c>
    </row>
    <row r="13" spans="1:45" x14ac:dyDescent="0.2">
      <c r="A13" s="5" t="s">
        <v>1900</v>
      </c>
      <c r="B13" s="15">
        <v>5</v>
      </c>
      <c r="R13">
        <v>5</v>
      </c>
    </row>
    <row r="14" spans="1:45" x14ac:dyDescent="0.2">
      <c r="A14" s="5" t="s">
        <v>1272</v>
      </c>
      <c r="B14" s="15">
        <v>10</v>
      </c>
      <c r="R14">
        <v>10</v>
      </c>
    </row>
    <row r="15" spans="1:45" x14ac:dyDescent="0.2">
      <c r="A15" s="5" t="s">
        <v>664</v>
      </c>
      <c r="B15" s="15">
        <v>16</v>
      </c>
      <c r="R15">
        <v>16</v>
      </c>
    </row>
    <row r="16" spans="1:45" x14ac:dyDescent="0.2">
      <c r="A16" s="5" t="s">
        <v>822</v>
      </c>
      <c r="B16" s="15">
        <v>18</v>
      </c>
      <c r="R16">
        <v>18</v>
      </c>
    </row>
    <row r="17" spans="1:18" x14ac:dyDescent="0.2">
      <c r="A17" s="5" t="s">
        <v>1805</v>
      </c>
      <c r="B17" s="15">
        <v>5</v>
      </c>
      <c r="R17">
        <v>5</v>
      </c>
    </row>
    <row r="18" spans="1:18" x14ac:dyDescent="0.2">
      <c r="A18" s="5" t="s">
        <v>1262</v>
      </c>
      <c r="B18" s="15">
        <v>12</v>
      </c>
      <c r="R18">
        <v>12</v>
      </c>
    </row>
    <row r="19" spans="1:18" x14ac:dyDescent="0.2">
      <c r="A19" s="5" t="s">
        <v>1316</v>
      </c>
      <c r="B19" s="15">
        <v>5</v>
      </c>
      <c r="R19">
        <v>5</v>
      </c>
    </row>
    <row r="20" spans="1:18" x14ac:dyDescent="0.2">
      <c r="A20" s="5" t="s">
        <v>1083</v>
      </c>
      <c r="B20" s="15">
        <v>11</v>
      </c>
      <c r="R20">
        <v>11</v>
      </c>
    </row>
    <row r="21" spans="1:18" x14ac:dyDescent="0.2">
      <c r="A21" s="5" t="s">
        <v>824</v>
      </c>
      <c r="B21" s="15">
        <v>9</v>
      </c>
      <c r="R21">
        <v>9</v>
      </c>
    </row>
    <row r="22" spans="1:18" x14ac:dyDescent="0.2">
      <c r="A22" s="5" t="s">
        <v>1807</v>
      </c>
      <c r="B22" s="15">
        <v>3</v>
      </c>
      <c r="R22">
        <v>3</v>
      </c>
    </row>
    <row r="23" spans="1:18" x14ac:dyDescent="0.2">
      <c r="A23" s="5" t="s">
        <v>2003</v>
      </c>
      <c r="B23" s="15">
        <v>3</v>
      </c>
      <c r="R23">
        <v>3</v>
      </c>
    </row>
    <row r="24" spans="1:18" x14ac:dyDescent="0.2">
      <c r="A24" s="5" t="s">
        <v>2005</v>
      </c>
      <c r="B24" s="15">
        <v>4</v>
      </c>
      <c r="R24">
        <v>4</v>
      </c>
    </row>
    <row r="25" spans="1:18" x14ac:dyDescent="0.2">
      <c r="A25" s="5" t="s">
        <v>974</v>
      </c>
      <c r="B25" s="15">
        <v>1</v>
      </c>
      <c r="R25">
        <v>1</v>
      </c>
    </row>
    <row r="26" spans="1:18" x14ac:dyDescent="0.2">
      <c r="A26" s="5" t="s">
        <v>2007</v>
      </c>
      <c r="B26" s="15">
        <v>7</v>
      </c>
      <c r="R26">
        <v>7</v>
      </c>
    </row>
    <row r="27" spans="1:18" x14ac:dyDescent="0.2">
      <c r="A27" s="5" t="s">
        <v>112</v>
      </c>
      <c r="B27" s="15">
        <v>5</v>
      </c>
      <c r="R27">
        <v>5</v>
      </c>
    </row>
    <row r="28" spans="1:18" x14ac:dyDescent="0.2">
      <c r="A28" s="5" t="s">
        <v>303</v>
      </c>
      <c r="B28" s="15">
        <v>4</v>
      </c>
      <c r="R28">
        <v>4</v>
      </c>
    </row>
    <row r="29" spans="1:18" x14ac:dyDescent="0.2">
      <c r="A29" s="5" t="s">
        <v>1318</v>
      </c>
      <c r="B29" s="15">
        <v>5</v>
      </c>
      <c r="R29">
        <v>5</v>
      </c>
    </row>
    <row r="30" spans="1:18" x14ac:dyDescent="0.2">
      <c r="A30" s="5" t="s">
        <v>1225</v>
      </c>
      <c r="B30" s="15">
        <v>1</v>
      </c>
      <c r="R30">
        <v>1</v>
      </c>
    </row>
    <row r="31" spans="1:18" x14ac:dyDescent="0.2">
      <c r="A31" s="5" t="s">
        <v>2009</v>
      </c>
      <c r="B31" s="15">
        <v>3</v>
      </c>
      <c r="R31">
        <v>3</v>
      </c>
    </row>
    <row r="32" spans="1:18" x14ac:dyDescent="0.2">
      <c r="A32" s="5" t="s">
        <v>1320</v>
      </c>
      <c r="B32" s="15">
        <v>8</v>
      </c>
      <c r="R32">
        <v>8</v>
      </c>
    </row>
    <row r="33" spans="1:18" x14ac:dyDescent="0.2">
      <c r="A33" s="5" t="s">
        <v>1155</v>
      </c>
      <c r="B33" s="15">
        <v>5</v>
      </c>
      <c r="R33">
        <v>5</v>
      </c>
    </row>
    <row r="34" spans="1:18" x14ac:dyDescent="0.2">
      <c r="A34" s="5" t="s">
        <v>1809</v>
      </c>
      <c r="B34" s="15">
        <v>9</v>
      </c>
      <c r="R34">
        <v>9</v>
      </c>
    </row>
    <row r="35" spans="1:18" x14ac:dyDescent="0.2">
      <c r="A35" s="5" t="s">
        <v>165</v>
      </c>
      <c r="B35" s="15">
        <v>4</v>
      </c>
      <c r="R35">
        <v>4</v>
      </c>
    </row>
    <row r="36" spans="1:18" x14ac:dyDescent="0.2">
      <c r="A36" s="5" t="s">
        <v>1274</v>
      </c>
      <c r="B36" s="15">
        <v>7</v>
      </c>
      <c r="R36">
        <v>7</v>
      </c>
    </row>
    <row r="37" spans="1:18" x14ac:dyDescent="0.2">
      <c r="A37" s="5" t="s">
        <v>1629</v>
      </c>
      <c r="B37" s="15">
        <v>3</v>
      </c>
      <c r="R37">
        <v>3</v>
      </c>
    </row>
    <row r="38" spans="1:18" x14ac:dyDescent="0.2">
      <c r="A38" s="5" t="s">
        <v>1215</v>
      </c>
      <c r="B38" s="15">
        <v>9</v>
      </c>
      <c r="R38">
        <v>9</v>
      </c>
    </row>
    <row r="39" spans="1:18" x14ac:dyDescent="0.2">
      <c r="A39" s="5" t="s">
        <v>1706</v>
      </c>
      <c r="B39" s="15">
        <v>6</v>
      </c>
      <c r="E39" s="16"/>
      <c r="R39">
        <v>6</v>
      </c>
    </row>
    <row r="40" spans="1:18" x14ac:dyDescent="0.2">
      <c r="A40" s="5" t="s">
        <v>2011</v>
      </c>
      <c r="B40" s="15">
        <v>5</v>
      </c>
      <c r="E40" s="16"/>
      <c r="R40">
        <v>5</v>
      </c>
    </row>
    <row r="41" spans="1:18" x14ac:dyDescent="0.2">
      <c r="A41" s="5" t="s">
        <v>1457</v>
      </c>
      <c r="B41" s="15">
        <v>7</v>
      </c>
      <c r="R41">
        <v>7</v>
      </c>
    </row>
    <row r="42" spans="1:18" x14ac:dyDescent="0.2">
      <c r="A42" s="5" t="s">
        <v>2013</v>
      </c>
      <c r="B42" s="15">
        <v>14</v>
      </c>
      <c r="R42">
        <v>14</v>
      </c>
    </row>
    <row r="43" spans="1:18" x14ac:dyDescent="0.2">
      <c r="A43" s="5" t="s">
        <v>826</v>
      </c>
      <c r="B43" s="15">
        <v>6</v>
      </c>
      <c r="R43">
        <v>6</v>
      </c>
    </row>
    <row r="44" spans="1:18" x14ac:dyDescent="0.2">
      <c r="A44" s="5" t="s">
        <v>2015</v>
      </c>
      <c r="B44" s="15">
        <v>2</v>
      </c>
      <c r="R44">
        <v>2</v>
      </c>
    </row>
    <row r="45" spans="1:18" x14ac:dyDescent="0.2">
      <c r="A45" s="5" t="s">
        <v>2017</v>
      </c>
      <c r="B45" s="15">
        <v>5</v>
      </c>
      <c r="R45">
        <v>5</v>
      </c>
    </row>
    <row r="46" spans="1:18" x14ac:dyDescent="0.2">
      <c r="A46" s="5" t="s">
        <v>828</v>
      </c>
      <c r="B46" s="15">
        <v>4</v>
      </c>
      <c r="R46">
        <v>4</v>
      </c>
    </row>
    <row r="47" spans="1:18" x14ac:dyDescent="0.2">
      <c r="A47" s="5" t="s">
        <v>976</v>
      </c>
      <c r="B47" s="15">
        <v>7</v>
      </c>
      <c r="R47">
        <v>7</v>
      </c>
    </row>
    <row r="48" spans="1:18" x14ac:dyDescent="0.2">
      <c r="A48" s="5" t="s">
        <v>387</v>
      </c>
      <c r="B48" s="15">
        <v>2</v>
      </c>
      <c r="R48">
        <v>2</v>
      </c>
    </row>
    <row r="49" spans="1:18" x14ac:dyDescent="0.2">
      <c r="A49" s="5" t="s">
        <v>1312</v>
      </c>
      <c r="B49" s="15">
        <v>3</v>
      </c>
      <c r="R49">
        <v>3</v>
      </c>
    </row>
    <row r="50" spans="1:18" x14ac:dyDescent="0.2">
      <c r="A50" s="5" t="s">
        <v>2019</v>
      </c>
      <c r="B50" s="15">
        <v>2</v>
      </c>
      <c r="R50">
        <v>2</v>
      </c>
    </row>
    <row r="51" spans="1:18" x14ac:dyDescent="0.2">
      <c r="A51" s="5" t="s">
        <v>1322</v>
      </c>
      <c r="B51" s="15">
        <v>8</v>
      </c>
      <c r="R51">
        <v>8</v>
      </c>
    </row>
    <row r="52" spans="1:18" x14ac:dyDescent="0.2">
      <c r="A52" s="5" t="s">
        <v>1902</v>
      </c>
      <c r="B52" s="15">
        <v>2</v>
      </c>
      <c r="R52">
        <v>2</v>
      </c>
    </row>
    <row r="53" spans="1:18" x14ac:dyDescent="0.2">
      <c r="A53" s="5" t="s">
        <v>961</v>
      </c>
      <c r="B53" s="15">
        <v>6</v>
      </c>
      <c r="R53">
        <v>6</v>
      </c>
    </row>
    <row r="54" spans="1:18" x14ac:dyDescent="0.2">
      <c r="A54" s="5" t="s">
        <v>515</v>
      </c>
      <c r="B54" s="15">
        <v>3</v>
      </c>
      <c r="R54">
        <v>3</v>
      </c>
    </row>
    <row r="55" spans="1:18" x14ac:dyDescent="0.2">
      <c r="A55" s="5" t="s">
        <v>773</v>
      </c>
      <c r="B55" s="15">
        <v>5</v>
      </c>
      <c r="R55">
        <v>5</v>
      </c>
    </row>
    <row r="56" spans="1:18" x14ac:dyDescent="0.2">
      <c r="A56" s="5" t="s">
        <v>1325</v>
      </c>
      <c r="B56" s="15">
        <v>9</v>
      </c>
      <c r="R56">
        <v>9</v>
      </c>
    </row>
    <row r="57" spans="1:18" x14ac:dyDescent="0.2">
      <c r="A57" s="5" t="s">
        <v>1460</v>
      </c>
      <c r="B57" s="15">
        <v>19</v>
      </c>
      <c r="R57">
        <v>19</v>
      </c>
    </row>
    <row r="58" spans="1:18" x14ac:dyDescent="0.2">
      <c r="A58" s="5" t="s">
        <v>2021</v>
      </c>
      <c r="B58" s="15">
        <v>1</v>
      </c>
      <c r="R58">
        <v>1</v>
      </c>
    </row>
    <row r="59" spans="1:18" x14ac:dyDescent="0.2">
      <c r="A59" s="5" t="s">
        <v>1600</v>
      </c>
      <c r="B59" s="15">
        <v>1</v>
      </c>
      <c r="R59">
        <v>1</v>
      </c>
    </row>
    <row r="60" spans="1:18" x14ac:dyDescent="0.2">
      <c r="A60" s="5" t="s">
        <v>2023</v>
      </c>
      <c r="B60" s="15">
        <v>6</v>
      </c>
      <c r="R60">
        <v>6</v>
      </c>
    </row>
    <row r="61" spans="1:18" x14ac:dyDescent="0.2">
      <c r="A61" s="5" t="s">
        <v>524</v>
      </c>
      <c r="B61" s="15">
        <v>8</v>
      </c>
      <c r="R61">
        <v>8</v>
      </c>
    </row>
    <row r="62" spans="1:18" x14ac:dyDescent="0.2">
      <c r="A62" s="5" t="s">
        <v>105</v>
      </c>
      <c r="B62" s="15">
        <v>3</v>
      </c>
      <c r="R62">
        <v>3</v>
      </c>
    </row>
    <row r="63" spans="1:18" x14ac:dyDescent="0.2">
      <c r="A63" s="5" t="s">
        <v>543</v>
      </c>
      <c r="B63" s="15">
        <v>6</v>
      </c>
      <c r="R63">
        <v>6</v>
      </c>
    </row>
    <row r="64" spans="1:18" x14ac:dyDescent="0.2">
      <c r="A64" s="5" t="s">
        <v>1087</v>
      </c>
      <c r="B64" s="15">
        <v>7</v>
      </c>
      <c r="R64">
        <v>7</v>
      </c>
    </row>
    <row r="65" spans="1:18" x14ac:dyDescent="0.2">
      <c r="A65" s="5" t="s">
        <v>978</v>
      </c>
      <c r="B65" s="15">
        <v>8</v>
      </c>
      <c r="R65">
        <v>8</v>
      </c>
    </row>
    <row r="66" spans="1:18" x14ac:dyDescent="0.2">
      <c r="A66" s="5" t="s">
        <v>2026</v>
      </c>
      <c r="B66" s="15">
        <v>2</v>
      </c>
      <c r="R66">
        <v>2</v>
      </c>
    </row>
    <row r="67" spans="1:18" x14ac:dyDescent="0.2">
      <c r="A67" s="5" t="s">
        <v>2028</v>
      </c>
      <c r="B67" s="15">
        <v>12</v>
      </c>
      <c r="R67">
        <v>12</v>
      </c>
    </row>
    <row r="68" spans="1:18" x14ac:dyDescent="0.2">
      <c r="A68" s="5" t="s">
        <v>1641</v>
      </c>
      <c r="B68" s="15">
        <v>6</v>
      </c>
      <c r="R68">
        <v>6</v>
      </c>
    </row>
    <row r="69" spans="1:18" x14ac:dyDescent="0.2">
      <c r="A69" s="5" t="s">
        <v>1895</v>
      </c>
      <c r="B69" s="15">
        <v>5</v>
      </c>
      <c r="R69">
        <v>5</v>
      </c>
    </row>
    <row r="70" spans="1:18" x14ac:dyDescent="0.2">
      <c r="A70" s="5" t="s">
        <v>982</v>
      </c>
      <c r="B70" s="15">
        <v>6</v>
      </c>
      <c r="R70">
        <v>6</v>
      </c>
    </row>
    <row r="71" spans="1:18" x14ac:dyDescent="0.2">
      <c r="A71" s="5" t="s">
        <v>1721</v>
      </c>
      <c r="B71" s="15">
        <v>12</v>
      </c>
      <c r="R71">
        <v>12</v>
      </c>
    </row>
    <row r="72" spans="1:18" x14ac:dyDescent="0.2">
      <c r="A72" s="5" t="s">
        <v>261</v>
      </c>
      <c r="B72" s="15">
        <v>4</v>
      </c>
      <c r="R72">
        <v>4</v>
      </c>
    </row>
    <row r="73" spans="1:18" x14ac:dyDescent="0.2">
      <c r="A73" s="5" t="s">
        <v>2031</v>
      </c>
      <c r="B73" s="15">
        <v>10</v>
      </c>
      <c r="R73">
        <v>10</v>
      </c>
    </row>
    <row r="74" spans="1:18" x14ac:dyDescent="0.2">
      <c r="A74" s="5" t="s">
        <v>668</v>
      </c>
      <c r="B74" s="15">
        <v>2</v>
      </c>
      <c r="R74">
        <v>2</v>
      </c>
    </row>
    <row r="75" spans="1:18" x14ac:dyDescent="0.2">
      <c r="A75" s="5" t="s">
        <v>585</v>
      </c>
      <c r="B75" s="15">
        <v>8</v>
      </c>
      <c r="R75">
        <v>8</v>
      </c>
    </row>
    <row r="76" spans="1:18" x14ac:dyDescent="0.2">
      <c r="A76" s="5" t="s">
        <v>284</v>
      </c>
      <c r="B76" s="15">
        <v>15</v>
      </c>
      <c r="R76">
        <v>15</v>
      </c>
    </row>
    <row r="77" spans="1:18" x14ac:dyDescent="0.2">
      <c r="A77" s="5" t="s">
        <v>646</v>
      </c>
      <c r="B77" s="15">
        <v>8</v>
      </c>
      <c r="R77">
        <v>8</v>
      </c>
    </row>
    <row r="78" spans="1:18" x14ac:dyDescent="0.2">
      <c r="A78" s="5" t="s">
        <v>1327</v>
      </c>
      <c r="B78" s="15">
        <v>0</v>
      </c>
      <c r="R78">
        <v>0</v>
      </c>
    </row>
    <row r="79" spans="1:18" x14ac:dyDescent="0.2">
      <c r="A79" s="5" t="s">
        <v>1329</v>
      </c>
      <c r="B79" s="15">
        <v>7</v>
      </c>
      <c r="R79">
        <v>7</v>
      </c>
    </row>
    <row r="80" spans="1:18" x14ac:dyDescent="0.2">
      <c r="A80" s="5" t="s">
        <v>1643</v>
      </c>
      <c r="B80" s="15">
        <v>4</v>
      </c>
      <c r="R80">
        <v>4</v>
      </c>
    </row>
    <row r="81" spans="1:18" x14ac:dyDescent="0.2">
      <c r="A81" s="5" t="s">
        <v>2033</v>
      </c>
      <c r="B81" s="15">
        <v>2</v>
      </c>
      <c r="R81">
        <v>2</v>
      </c>
    </row>
    <row r="82" spans="1:18" x14ac:dyDescent="0.2">
      <c r="A82" s="5" t="s">
        <v>2035</v>
      </c>
      <c r="B82" s="15">
        <v>5</v>
      </c>
      <c r="R82">
        <v>5</v>
      </c>
    </row>
    <row r="83" spans="1:18" x14ac:dyDescent="0.2">
      <c r="A83" s="5" t="s">
        <v>712</v>
      </c>
      <c r="B83" s="15">
        <v>4</v>
      </c>
      <c r="R83">
        <v>4</v>
      </c>
    </row>
    <row r="84" spans="1:18" x14ac:dyDescent="0.2">
      <c r="A84" s="5" t="s">
        <v>1463</v>
      </c>
      <c r="B84" s="15">
        <v>12</v>
      </c>
      <c r="R84">
        <v>12</v>
      </c>
    </row>
    <row r="85" spans="1:18" x14ac:dyDescent="0.2">
      <c r="A85" s="5" t="s">
        <v>323</v>
      </c>
      <c r="B85" s="15">
        <v>7</v>
      </c>
      <c r="R85">
        <v>7</v>
      </c>
    </row>
    <row r="86" spans="1:18" x14ac:dyDescent="0.2">
      <c r="A86" s="5" t="s">
        <v>898</v>
      </c>
      <c r="B86" s="15">
        <v>4</v>
      </c>
      <c r="R86">
        <v>4</v>
      </c>
    </row>
    <row r="87" spans="1:18" x14ac:dyDescent="0.2">
      <c r="A87" s="5" t="s">
        <v>2037</v>
      </c>
      <c r="B87" s="15">
        <v>3</v>
      </c>
      <c r="R87">
        <v>3</v>
      </c>
    </row>
    <row r="88" spans="1:18" x14ac:dyDescent="0.2">
      <c r="A88" s="5" t="s">
        <v>2039</v>
      </c>
      <c r="B88" s="15">
        <v>4</v>
      </c>
      <c r="R88">
        <v>4</v>
      </c>
    </row>
    <row r="89" spans="1:18" x14ac:dyDescent="0.2">
      <c r="A89" s="5" t="s">
        <v>1590</v>
      </c>
      <c r="B89" s="15">
        <v>19</v>
      </c>
      <c r="R89">
        <v>19</v>
      </c>
    </row>
    <row r="90" spans="1:18" x14ac:dyDescent="0.2">
      <c r="A90" s="5" t="s">
        <v>349</v>
      </c>
      <c r="B90" s="15">
        <v>9</v>
      </c>
      <c r="R90">
        <v>9</v>
      </c>
    </row>
    <row r="91" spans="1:18" x14ac:dyDescent="0.2">
      <c r="A91" s="5" t="s">
        <v>2041</v>
      </c>
      <c r="B91" s="15">
        <v>2</v>
      </c>
      <c r="R91">
        <v>2</v>
      </c>
    </row>
    <row r="92" spans="1:18" x14ac:dyDescent="0.2">
      <c r="A92" s="5" t="s">
        <v>2043</v>
      </c>
      <c r="B92" s="15">
        <v>16</v>
      </c>
      <c r="R92">
        <v>16</v>
      </c>
    </row>
    <row r="93" spans="1:18" x14ac:dyDescent="0.2">
      <c r="A93" s="5" t="s">
        <v>351</v>
      </c>
      <c r="B93" s="15">
        <v>2</v>
      </c>
      <c r="R93">
        <v>2</v>
      </c>
    </row>
    <row r="94" spans="1:18" x14ac:dyDescent="0.2">
      <c r="A94" s="5" t="s">
        <v>2045</v>
      </c>
      <c r="B94" s="15">
        <v>4</v>
      </c>
      <c r="R94">
        <v>4</v>
      </c>
    </row>
    <row r="95" spans="1:18" x14ac:dyDescent="0.2">
      <c r="A95" s="5" t="s">
        <v>1731</v>
      </c>
      <c r="B95" s="15">
        <v>11</v>
      </c>
      <c r="R95">
        <v>11</v>
      </c>
    </row>
    <row r="96" spans="1:18" x14ac:dyDescent="0.2">
      <c r="A96" s="5" t="s">
        <v>396</v>
      </c>
      <c r="B96" s="15">
        <v>8</v>
      </c>
      <c r="R96">
        <v>8</v>
      </c>
    </row>
    <row r="97" spans="1:18" x14ac:dyDescent="0.2">
      <c r="A97" s="5" t="s">
        <v>1904</v>
      </c>
      <c r="B97" s="15">
        <v>3</v>
      </c>
      <c r="R97">
        <v>3</v>
      </c>
    </row>
    <row r="98" spans="1:18" x14ac:dyDescent="0.2">
      <c r="A98" s="5" t="s">
        <v>943</v>
      </c>
      <c r="B98" s="15">
        <v>25</v>
      </c>
      <c r="R98">
        <v>25</v>
      </c>
    </row>
    <row r="99" spans="1:18" x14ac:dyDescent="0.2">
      <c r="A99" s="5" t="s">
        <v>796</v>
      </c>
      <c r="B99" s="15">
        <v>3</v>
      </c>
      <c r="R99">
        <v>3</v>
      </c>
    </row>
    <row r="100" spans="1:18" x14ac:dyDescent="0.2">
      <c r="A100" s="5" t="s">
        <v>1774</v>
      </c>
      <c r="B100" s="15">
        <v>5</v>
      </c>
      <c r="R100">
        <v>5</v>
      </c>
    </row>
    <row r="101" spans="1:18" x14ac:dyDescent="0.2">
      <c r="A101" s="5" t="s">
        <v>1811</v>
      </c>
      <c r="B101" s="15">
        <v>10</v>
      </c>
      <c r="R101">
        <v>10</v>
      </c>
    </row>
    <row r="102" spans="1:18" x14ac:dyDescent="0.2">
      <c r="A102" s="5" t="s">
        <v>120</v>
      </c>
      <c r="B102" s="15">
        <v>10</v>
      </c>
      <c r="R102">
        <v>10</v>
      </c>
    </row>
    <row r="103" spans="1:18" x14ac:dyDescent="0.2">
      <c r="A103" s="5" t="s">
        <v>1157</v>
      </c>
      <c r="B103" s="15">
        <v>1</v>
      </c>
      <c r="R103">
        <v>1</v>
      </c>
    </row>
    <row r="104" spans="1:18" x14ac:dyDescent="0.2">
      <c r="A104" s="5" t="s">
        <v>2047</v>
      </c>
      <c r="B104" s="15">
        <v>7</v>
      </c>
      <c r="R104">
        <v>7</v>
      </c>
    </row>
    <row r="105" spans="1:18" x14ac:dyDescent="0.2">
      <c r="A105" s="5" t="s">
        <v>123</v>
      </c>
      <c r="B105" s="15">
        <v>3</v>
      </c>
      <c r="R105">
        <v>3</v>
      </c>
    </row>
    <row r="106" spans="1:18" x14ac:dyDescent="0.2">
      <c r="A106" s="5" t="s">
        <v>572</v>
      </c>
      <c r="B106" s="15">
        <v>7</v>
      </c>
      <c r="R106">
        <v>7</v>
      </c>
    </row>
    <row r="107" spans="1:18" x14ac:dyDescent="0.2">
      <c r="A107" s="5" t="s">
        <v>1089</v>
      </c>
      <c r="B107" s="15">
        <v>8</v>
      </c>
      <c r="R107">
        <v>8</v>
      </c>
    </row>
    <row r="108" spans="1:18" x14ac:dyDescent="0.2">
      <c r="A108" s="5" t="s">
        <v>1227</v>
      </c>
      <c r="B108" s="15">
        <v>7</v>
      </c>
      <c r="R108">
        <v>7</v>
      </c>
    </row>
    <row r="109" spans="1:18" x14ac:dyDescent="0.2">
      <c r="A109" s="5" t="s">
        <v>1331</v>
      </c>
      <c r="B109" s="15">
        <v>9</v>
      </c>
      <c r="R109">
        <v>9</v>
      </c>
    </row>
    <row r="110" spans="1:18" x14ac:dyDescent="0.2">
      <c r="A110" s="5" t="s">
        <v>1333</v>
      </c>
      <c r="B110" s="15">
        <v>5</v>
      </c>
      <c r="R110">
        <v>5</v>
      </c>
    </row>
    <row r="111" spans="1:18" x14ac:dyDescent="0.2">
      <c r="A111" s="5" t="s">
        <v>292</v>
      </c>
      <c r="B111" s="15">
        <v>1</v>
      </c>
      <c r="R111">
        <v>1</v>
      </c>
    </row>
    <row r="112" spans="1:18" x14ac:dyDescent="0.2">
      <c r="A112" s="5" t="s">
        <v>2049</v>
      </c>
      <c r="B112" s="15">
        <v>6</v>
      </c>
      <c r="R112">
        <v>6</v>
      </c>
    </row>
    <row r="113" spans="1:18" x14ac:dyDescent="0.2">
      <c r="A113" s="5" t="s">
        <v>92</v>
      </c>
      <c r="B113" s="15">
        <v>10</v>
      </c>
      <c r="R113">
        <v>10</v>
      </c>
    </row>
    <row r="114" spans="1:18" x14ac:dyDescent="0.2">
      <c r="A114" s="5" t="s">
        <v>760</v>
      </c>
      <c r="B114" s="15">
        <v>5</v>
      </c>
      <c r="R114">
        <v>5</v>
      </c>
    </row>
    <row r="115" spans="1:18" x14ac:dyDescent="0.2">
      <c r="A115" s="5" t="s">
        <v>830</v>
      </c>
      <c r="B115" s="15">
        <v>4</v>
      </c>
      <c r="R115">
        <v>4</v>
      </c>
    </row>
    <row r="116" spans="1:18" x14ac:dyDescent="0.2">
      <c r="A116" s="5" t="s">
        <v>776</v>
      </c>
      <c r="B116" s="15">
        <v>7</v>
      </c>
      <c r="R116">
        <v>7</v>
      </c>
    </row>
    <row r="117" spans="1:18" x14ac:dyDescent="0.2">
      <c r="A117" s="5" t="s">
        <v>1230</v>
      </c>
      <c r="B117" s="15">
        <v>13</v>
      </c>
      <c r="R117">
        <v>13</v>
      </c>
    </row>
    <row r="118" spans="1:18" x14ac:dyDescent="0.2">
      <c r="A118" s="5" t="s">
        <v>2051</v>
      </c>
      <c r="B118" s="15">
        <v>8</v>
      </c>
      <c r="R118">
        <v>8</v>
      </c>
    </row>
    <row r="119" spans="1:18" x14ac:dyDescent="0.2">
      <c r="A119" s="5" t="s">
        <v>2053</v>
      </c>
      <c r="B119" s="15">
        <v>5</v>
      </c>
      <c r="R119">
        <v>5</v>
      </c>
    </row>
    <row r="120" spans="1:18" x14ac:dyDescent="0.2">
      <c r="A120" s="5" t="s">
        <v>900</v>
      </c>
      <c r="B120" s="15">
        <v>4</v>
      </c>
      <c r="R120">
        <v>4</v>
      </c>
    </row>
    <row r="121" spans="1:18" x14ac:dyDescent="0.2">
      <c r="A121" s="5" t="s">
        <v>135</v>
      </c>
      <c r="B121" s="15">
        <v>6</v>
      </c>
      <c r="R121">
        <v>6</v>
      </c>
    </row>
    <row r="122" spans="1:18" x14ac:dyDescent="0.2">
      <c r="A122" s="5" t="s">
        <v>2055</v>
      </c>
      <c r="B122" s="15">
        <v>3</v>
      </c>
      <c r="R122">
        <v>3</v>
      </c>
    </row>
    <row r="123" spans="1:18" x14ac:dyDescent="0.2">
      <c r="A123" s="5" t="s">
        <v>2057</v>
      </c>
      <c r="B123" s="15">
        <v>6</v>
      </c>
      <c r="R123">
        <v>6</v>
      </c>
    </row>
    <row r="124" spans="1:18" x14ac:dyDescent="0.2">
      <c r="A124" s="5" t="s">
        <v>1627</v>
      </c>
      <c r="B124" s="15">
        <v>3</v>
      </c>
      <c r="R124">
        <v>3</v>
      </c>
    </row>
    <row r="125" spans="1:18" x14ac:dyDescent="0.2">
      <c r="A125" s="5" t="s">
        <v>902</v>
      </c>
      <c r="B125" s="15">
        <v>9</v>
      </c>
      <c r="R125">
        <v>9</v>
      </c>
    </row>
    <row r="126" spans="1:18" x14ac:dyDescent="0.2">
      <c r="A126" s="5" t="s">
        <v>1199</v>
      </c>
      <c r="B126" s="15">
        <v>6</v>
      </c>
      <c r="R126">
        <v>6</v>
      </c>
    </row>
    <row r="127" spans="1:18" x14ac:dyDescent="0.2">
      <c r="A127" s="5" t="s">
        <v>587</v>
      </c>
      <c r="B127" s="15">
        <v>4</v>
      </c>
      <c r="R127">
        <v>4</v>
      </c>
    </row>
    <row r="128" spans="1:18" x14ac:dyDescent="0.2">
      <c r="A128" s="5" t="s">
        <v>963</v>
      </c>
      <c r="B128" s="15">
        <v>10</v>
      </c>
      <c r="R128">
        <v>10</v>
      </c>
    </row>
    <row r="129" spans="1:18" x14ac:dyDescent="0.2">
      <c r="A129" s="5" t="s">
        <v>114</v>
      </c>
      <c r="B129" s="15">
        <v>1</v>
      </c>
      <c r="R129">
        <v>1</v>
      </c>
    </row>
    <row r="130" spans="1:18" x14ac:dyDescent="0.2">
      <c r="A130" s="5" t="s">
        <v>2060</v>
      </c>
      <c r="B130" s="15">
        <v>8</v>
      </c>
      <c r="R130">
        <v>8</v>
      </c>
    </row>
    <row r="131" spans="1:18" x14ac:dyDescent="0.2">
      <c r="A131" s="5" t="s">
        <v>589</v>
      </c>
      <c r="B131" s="15">
        <v>10</v>
      </c>
      <c r="R131">
        <v>10</v>
      </c>
    </row>
    <row r="132" spans="1:18" x14ac:dyDescent="0.2">
      <c r="A132" s="5" t="s">
        <v>984</v>
      </c>
      <c r="B132" s="15">
        <v>6</v>
      </c>
      <c r="R132">
        <v>6</v>
      </c>
    </row>
    <row r="133" spans="1:18" x14ac:dyDescent="0.2">
      <c r="A133" s="5" t="s">
        <v>1335</v>
      </c>
      <c r="B133" s="15">
        <v>8</v>
      </c>
      <c r="R133">
        <v>8</v>
      </c>
    </row>
    <row r="134" spans="1:18" x14ac:dyDescent="0.2">
      <c r="A134" s="5" t="s">
        <v>67</v>
      </c>
      <c r="B134" s="15">
        <v>9</v>
      </c>
      <c r="R134">
        <v>9</v>
      </c>
    </row>
    <row r="135" spans="1:18" x14ac:dyDescent="0.2">
      <c r="A135" s="5" t="s">
        <v>10</v>
      </c>
      <c r="B135" s="15">
        <v>5</v>
      </c>
      <c r="R135">
        <v>5</v>
      </c>
    </row>
    <row r="136" spans="1:18" x14ac:dyDescent="0.2">
      <c r="A136" s="5" t="s">
        <v>671</v>
      </c>
      <c r="B136" s="15">
        <v>2</v>
      </c>
      <c r="R136">
        <v>2</v>
      </c>
    </row>
    <row r="137" spans="1:18" x14ac:dyDescent="0.2">
      <c r="A137" s="5" t="s">
        <v>2062</v>
      </c>
      <c r="B137" s="15">
        <v>11</v>
      </c>
      <c r="R137">
        <v>11</v>
      </c>
    </row>
    <row r="138" spans="1:18" x14ac:dyDescent="0.2">
      <c r="A138" s="5" t="s">
        <v>429</v>
      </c>
      <c r="B138" s="15">
        <v>2</v>
      </c>
      <c r="R138">
        <v>2</v>
      </c>
    </row>
    <row r="139" spans="1:18" x14ac:dyDescent="0.2">
      <c r="A139" s="5" t="s">
        <v>1645</v>
      </c>
      <c r="B139" s="15">
        <v>7</v>
      </c>
      <c r="R139">
        <v>7</v>
      </c>
    </row>
    <row r="140" spans="1:18" x14ac:dyDescent="0.2">
      <c r="A140" s="5" t="s">
        <v>2065</v>
      </c>
      <c r="B140" s="15">
        <v>1</v>
      </c>
      <c r="R140">
        <v>1</v>
      </c>
    </row>
    <row r="141" spans="1:18" x14ac:dyDescent="0.2">
      <c r="A141" s="5" t="s">
        <v>2067</v>
      </c>
      <c r="B141" s="15">
        <v>13</v>
      </c>
      <c r="R141">
        <v>13</v>
      </c>
    </row>
    <row r="142" spans="1:18" x14ac:dyDescent="0.2">
      <c r="A142" s="5" t="s">
        <v>833</v>
      </c>
      <c r="B142" s="15">
        <v>8</v>
      </c>
      <c r="R142">
        <v>8</v>
      </c>
    </row>
    <row r="143" spans="1:18" x14ac:dyDescent="0.2">
      <c r="A143" s="5" t="s">
        <v>1337</v>
      </c>
      <c r="B143" s="15">
        <v>7</v>
      </c>
      <c r="R143">
        <v>7</v>
      </c>
    </row>
    <row r="144" spans="1:18" x14ac:dyDescent="0.2">
      <c r="A144" s="5" t="s">
        <v>904</v>
      </c>
      <c r="B144" s="15">
        <v>8</v>
      </c>
      <c r="R144">
        <v>8</v>
      </c>
    </row>
    <row r="145" spans="1:18" x14ac:dyDescent="0.2">
      <c r="A145" s="5" t="s">
        <v>2069</v>
      </c>
      <c r="B145" s="15">
        <v>5</v>
      </c>
      <c r="R145">
        <v>5</v>
      </c>
    </row>
    <row r="146" spans="1:18" x14ac:dyDescent="0.2">
      <c r="A146" s="5" t="s">
        <v>987</v>
      </c>
      <c r="B146" s="15">
        <v>0</v>
      </c>
      <c r="R146">
        <v>0</v>
      </c>
    </row>
    <row r="147" spans="1:18" x14ac:dyDescent="0.2">
      <c r="A147" s="5" t="s">
        <v>35</v>
      </c>
      <c r="B147" s="15">
        <v>6</v>
      </c>
      <c r="R147">
        <v>6</v>
      </c>
    </row>
    <row r="148" spans="1:18" x14ac:dyDescent="0.2">
      <c r="A148" s="5" t="s">
        <v>1091</v>
      </c>
      <c r="B148" s="15">
        <v>3</v>
      </c>
      <c r="R148">
        <v>3</v>
      </c>
    </row>
    <row r="149" spans="1:18" x14ac:dyDescent="0.2">
      <c r="A149" s="5" t="s">
        <v>1093</v>
      </c>
      <c r="B149" s="15">
        <v>5</v>
      </c>
      <c r="R149">
        <v>5</v>
      </c>
    </row>
    <row r="150" spans="1:18" x14ac:dyDescent="0.2">
      <c r="A150" s="5" t="s">
        <v>2071</v>
      </c>
      <c r="B150" s="15">
        <v>5</v>
      </c>
      <c r="R150">
        <v>5</v>
      </c>
    </row>
    <row r="151" spans="1:18" x14ac:dyDescent="0.2">
      <c r="A151" s="5" t="s">
        <v>1776</v>
      </c>
      <c r="B151" s="15">
        <v>8</v>
      </c>
      <c r="R151">
        <v>8</v>
      </c>
    </row>
    <row r="152" spans="1:18" x14ac:dyDescent="0.2">
      <c r="A152" s="5" t="s">
        <v>1095</v>
      </c>
      <c r="B152" s="15">
        <v>2</v>
      </c>
      <c r="R152">
        <v>2</v>
      </c>
    </row>
    <row r="153" spans="1:18" x14ac:dyDescent="0.2">
      <c r="A153" s="5" t="s">
        <v>835</v>
      </c>
      <c r="B153" s="15">
        <v>6</v>
      </c>
      <c r="R153">
        <v>6</v>
      </c>
    </row>
    <row r="154" spans="1:18" x14ac:dyDescent="0.2">
      <c r="A154" s="5" t="s">
        <v>1813</v>
      </c>
      <c r="B154" s="15">
        <v>13</v>
      </c>
      <c r="R154">
        <v>13</v>
      </c>
    </row>
    <row r="155" spans="1:18" x14ac:dyDescent="0.2">
      <c r="A155" s="5" t="s">
        <v>2073</v>
      </c>
      <c r="B155" s="15">
        <v>6</v>
      </c>
      <c r="R155">
        <v>6</v>
      </c>
    </row>
    <row r="156" spans="1:18" x14ac:dyDescent="0.2">
      <c r="A156" s="5" t="s">
        <v>240</v>
      </c>
      <c r="B156" s="15">
        <v>25</v>
      </c>
      <c r="R156">
        <v>25</v>
      </c>
    </row>
    <row r="157" spans="1:18" x14ac:dyDescent="0.2">
      <c r="A157" s="5" t="s">
        <v>1906</v>
      </c>
      <c r="B157" s="15">
        <v>9</v>
      </c>
      <c r="R157">
        <v>9</v>
      </c>
    </row>
    <row r="158" spans="1:18" x14ac:dyDescent="0.2">
      <c r="A158" s="5" t="s">
        <v>2075</v>
      </c>
      <c r="B158" s="15">
        <v>6</v>
      </c>
      <c r="R158">
        <v>6</v>
      </c>
    </row>
    <row r="159" spans="1:18" x14ac:dyDescent="0.2">
      <c r="A159" s="5" t="s">
        <v>739</v>
      </c>
      <c r="B159" s="15">
        <v>5</v>
      </c>
      <c r="R159">
        <v>5</v>
      </c>
    </row>
    <row r="160" spans="1:18" x14ac:dyDescent="0.2">
      <c r="A160" s="5" t="s">
        <v>1161</v>
      </c>
      <c r="B160" s="15">
        <v>6</v>
      </c>
      <c r="R160">
        <v>6</v>
      </c>
    </row>
    <row r="161" spans="1:18" x14ac:dyDescent="0.2">
      <c r="A161" s="5" t="s">
        <v>2077</v>
      </c>
      <c r="B161" s="15">
        <v>9</v>
      </c>
      <c r="R161">
        <v>9</v>
      </c>
    </row>
    <row r="162" spans="1:18" x14ac:dyDescent="0.2">
      <c r="A162" s="5" t="s">
        <v>268</v>
      </c>
      <c r="B162" s="15">
        <v>7</v>
      </c>
      <c r="R162">
        <v>7</v>
      </c>
    </row>
    <row r="163" spans="1:18" x14ac:dyDescent="0.2">
      <c r="A163" s="5" t="s">
        <v>906</v>
      </c>
      <c r="B163" s="15">
        <v>24</v>
      </c>
      <c r="R163">
        <v>24</v>
      </c>
    </row>
    <row r="164" spans="1:18" x14ac:dyDescent="0.2">
      <c r="A164" s="5" t="s">
        <v>674</v>
      </c>
      <c r="B164" s="15">
        <v>5</v>
      </c>
      <c r="R164">
        <v>5</v>
      </c>
    </row>
    <row r="165" spans="1:18" x14ac:dyDescent="0.2">
      <c r="A165" s="5" t="s">
        <v>1733</v>
      </c>
      <c r="B165" s="15">
        <v>11</v>
      </c>
      <c r="R165">
        <v>11</v>
      </c>
    </row>
    <row r="166" spans="1:18" x14ac:dyDescent="0.2">
      <c r="A166" s="5" t="s">
        <v>778</v>
      </c>
      <c r="B166" s="15">
        <v>5</v>
      </c>
      <c r="R166">
        <v>5</v>
      </c>
    </row>
    <row r="167" spans="1:18" x14ac:dyDescent="0.2">
      <c r="A167" s="5" t="s">
        <v>1466</v>
      </c>
      <c r="B167" s="15">
        <v>17</v>
      </c>
      <c r="R167">
        <v>17</v>
      </c>
    </row>
    <row r="168" spans="1:18" x14ac:dyDescent="0.2">
      <c r="A168" s="5" t="s">
        <v>147</v>
      </c>
      <c r="B168" s="15">
        <v>7</v>
      </c>
      <c r="R168">
        <v>7</v>
      </c>
    </row>
    <row r="169" spans="1:18" x14ac:dyDescent="0.2">
      <c r="A169" s="5" t="s">
        <v>484</v>
      </c>
      <c r="B169" s="15">
        <v>4</v>
      </c>
      <c r="R169">
        <v>4</v>
      </c>
    </row>
    <row r="170" spans="1:18" x14ac:dyDescent="0.2">
      <c r="A170" s="5" t="s">
        <v>417</v>
      </c>
      <c r="B170" s="15">
        <v>1</v>
      </c>
      <c r="R170">
        <v>1</v>
      </c>
    </row>
    <row r="171" spans="1:18" x14ac:dyDescent="0.2">
      <c r="A171" s="5" t="s">
        <v>593</v>
      </c>
      <c r="B171" s="15">
        <v>2</v>
      </c>
      <c r="R171">
        <v>2</v>
      </c>
    </row>
    <row r="172" spans="1:18" x14ac:dyDescent="0.2">
      <c r="A172" s="5" t="s">
        <v>909</v>
      </c>
      <c r="B172" s="15">
        <v>21</v>
      </c>
      <c r="R172">
        <v>21</v>
      </c>
    </row>
    <row r="173" spans="1:18" x14ac:dyDescent="0.2">
      <c r="A173" s="5" t="s">
        <v>911</v>
      </c>
      <c r="B173" s="15">
        <v>3</v>
      </c>
      <c r="R173">
        <v>3</v>
      </c>
    </row>
    <row r="174" spans="1:18" x14ac:dyDescent="0.2">
      <c r="A174" s="5" t="s">
        <v>553</v>
      </c>
      <c r="B174" s="15">
        <v>6</v>
      </c>
      <c r="R174">
        <v>6</v>
      </c>
    </row>
    <row r="175" spans="1:18" x14ac:dyDescent="0.2">
      <c r="A175" s="5" t="s">
        <v>913</v>
      </c>
      <c r="B175" s="15">
        <v>3</v>
      </c>
      <c r="R175">
        <v>3</v>
      </c>
    </row>
    <row r="176" spans="1:18" x14ac:dyDescent="0.2">
      <c r="A176" s="5" t="s">
        <v>486</v>
      </c>
      <c r="B176" s="15">
        <v>10</v>
      </c>
      <c r="R176">
        <v>10</v>
      </c>
    </row>
    <row r="177" spans="1:18" x14ac:dyDescent="0.2">
      <c r="A177" s="5" t="s">
        <v>41</v>
      </c>
      <c r="B177" s="15">
        <v>7</v>
      </c>
      <c r="R177">
        <v>7</v>
      </c>
    </row>
    <row r="178" spans="1:18" x14ac:dyDescent="0.2">
      <c r="A178" s="5" t="s">
        <v>390</v>
      </c>
      <c r="B178" s="15">
        <v>5</v>
      </c>
      <c r="R178">
        <v>5</v>
      </c>
    </row>
    <row r="179" spans="1:18" x14ac:dyDescent="0.2">
      <c r="A179" s="5" t="s">
        <v>167</v>
      </c>
      <c r="B179" s="15">
        <v>1</v>
      </c>
      <c r="R179">
        <v>1</v>
      </c>
    </row>
    <row r="180" spans="1:18" x14ac:dyDescent="0.2">
      <c r="A180" s="5" t="s">
        <v>2080</v>
      </c>
      <c r="B180" s="15">
        <v>8</v>
      </c>
      <c r="R180">
        <v>8</v>
      </c>
    </row>
    <row r="181" spans="1:18" x14ac:dyDescent="0.2">
      <c r="A181" s="5" t="s">
        <v>1908</v>
      </c>
      <c r="B181" s="15">
        <v>3</v>
      </c>
      <c r="R181">
        <v>3</v>
      </c>
    </row>
    <row r="182" spans="1:18" x14ac:dyDescent="0.2">
      <c r="A182" s="5" t="s">
        <v>65</v>
      </c>
      <c r="B182" s="15">
        <v>6</v>
      </c>
      <c r="R182">
        <v>6</v>
      </c>
    </row>
    <row r="183" spans="1:18" x14ac:dyDescent="0.2">
      <c r="A183" s="5" t="s">
        <v>1469</v>
      </c>
      <c r="B183" s="15">
        <v>8</v>
      </c>
      <c r="R183">
        <v>8</v>
      </c>
    </row>
    <row r="184" spans="1:18" x14ac:dyDescent="0.2">
      <c r="A184" s="5" t="s">
        <v>404</v>
      </c>
      <c r="B184" s="15">
        <v>13</v>
      </c>
      <c r="R184">
        <v>13</v>
      </c>
    </row>
    <row r="185" spans="1:18" x14ac:dyDescent="0.2">
      <c r="A185" s="5" t="s">
        <v>1339</v>
      </c>
      <c r="B185" s="15">
        <v>4</v>
      </c>
      <c r="R185">
        <v>4</v>
      </c>
    </row>
    <row r="186" spans="1:18" x14ac:dyDescent="0.2">
      <c r="A186" s="5" t="s">
        <v>2082</v>
      </c>
      <c r="B186" s="15">
        <v>2</v>
      </c>
      <c r="R186">
        <v>2</v>
      </c>
    </row>
    <row r="187" spans="1:18" x14ac:dyDescent="0.2">
      <c r="A187" s="5" t="s">
        <v>2084</v>
      </c>
      <c r="B187" s="15">
        <v>1</v>
      </c>
      <c r="R187">
        <v>1</v>
      </c>
    </row>
    <row r="188" spans="1:18" x14ac:dyDescent="0.2">
      <c r="A188" s="5" t="s">
        <v>837</v>
      </c>
      <c r="B188" s="15">
        <v>5</v>
      </c>
      <c r="R188">
        <v>5</v>
      </c>
    </row>
    <row r="189" spans="1:18" x14ac:dyDescent="0.2">
      <c r="A189" s="5" t="s">
        <v>1165</v>
      </c>
      <c r="B189" s="15">
        <v>10</v>
      </c>
      <c r="R189">
        <v>10</v>
      </c>
    </row>
    <row r="190" spans="1:18" x14ac:dyDescent="0.2">
      <c r="A190" s="5" t="s">
        <v>325</v>
      </c>
      <c r="B190" s="15">
        <v>3</v>
      </c>
      <c r="R190">
        <v>3</v>
      </c>
    </row>
    <row r="191" spans="1:18" x14ac:dyDescent="0.2">
      <c r="A191" s="5" t="s">
        <v>2086</v>
      </c>
      <c r="B191" s="15">
        <v>1</v>
      </c>
      <c r="R191">
        <v>1</v>
      </c>
    </row>
    <row r="192" spans="1:18" x14ac:dyDescent="0.2">
      <c r="A192" s="5" t="s">
        <v>714</v>
      </c>
      <c r="B192" s="15">
        <v>9</v>
      </c>
      <c r="R192">
        <v>9</v>
      </c>
    </row>
    <row r="193" spans="1:18" x14ac:dyDescent="0.2">
      <c r="A193" s="5" t="s">
        <v>1647</v>
      </c>
      <c r="B193" s="15">
        <v>7</v>
      </c>
      <c r="R193">
        <v>7</v>
      </c>
    </row>
    <row r="194" spans="1:18" x14ac:dyDescent="0.2">
      <c r="A194" s="5" t="s">
        <v>946</v>
      </c>
      <c r="B194" s="15">
        <v>6</v>
      </c>
      <c r="R194">
        <v>6</v>
      </c>
    </row>
    <row r="195" spans="1:18" x14ac:dyDescent="0.2">
      <c r="A195" s="5" t="s">
        <v>1341</v>
      </c>
      <c r="B195" s="15">
        <v>6</v>
      </c>
      <c r="R195">
        <v>6</v>
      </c>
    </row>
    <row r="196" spans="1:18" x14ac:dyDescent="0.2">
      <c r="A196" s="5" t="s">
        <v>2088</v>
      </c>
      <c r="B196" s="15">
        <v>5</v>
      </c>
      <c r="R196">
        <v>5</v>
      </c>
    </row>
    <row r="197" spans="1:18" x14ac:dyDescent="0.2">
      <c r="A197" s="5" t="s">
        <v>1343</v>
      </c>
      <c r="B197" s="15">
        <v>0</v>
      </c>
      <c r="R197">
        <v>0</v>
      </c>
    </row>
    <row r="198" spans="1:18" x14ac:dyDescent="0.2">
      <c r="A198" s="5" t="s">
        <v>596</v>
      </c>
      <c r="B198" s="15">
        <v>3</v>
      </c>
      <c r="R198">
        <v>3</v>
      </c>
    </row>
    <row r="199" spans="1:18" x14ac:dyDescent="0.2">
      <c r="A199" s="5" t="s">
        <v>1097</v>
      </c>
      <c r="B199" s="15">
        <v>13</v>
      </c>
      <c r="R199">
        <v>13</v>
      </c>
    </row>
    <row r="200" spans="1:18" x14ac:dyDescent="0.2">
      <c r="A200" s="5" t="s">
        <v>1346</v>
      </c>
      <c r="B200" s="15">
        <v>9</v>
      </c>
      <c r="R200">
        <v>9</v>
      </c>
    </row>
    <row r="201" spans="1:18" x14ac:dyDescent="0.2">
      <c r="A201" s="5" t="s">
        <v>1882</v>
      </c>
      <c r="B201" s="15">
        <v>11</v>
      </c>
      <c r="R201">
        <v>11</v>
      </c>
    </row>
    <row r="202" spans="1:18" x14ac:dyDescent="0.2">
      <c r="A202" s="5" t="s">
        <v>1348</v>
      </c>
      <c r="B202" s="15">
        <v>11</v>
      </c>
      <c r="R202">
        <v>11</v>
      </c>
    </row>
    <row r="203" spans="1:18" x14ac:dyDescent="0.2">
      <c r="A203" s="5" t="s">
        <v>1266</v>
      </c>
      <c r="B203" s="15">
        <v>6</v>
      </c>
      <c r="R203">
        <v>6</v>
      </c>
    </row>
    <row r="204" spans="1:18" x14ac:dyDescent="0.2">
      <c r="A204" s="5" t="s">
        <v>368</v>
      </c>
      <c r="B204" s="15">
        <v>3</v>
      </c>
      <c r="R204">
        <v>3</v>
      </c>
    </row>
    <row r="205" spans="1:18" x14ac:dyDescent="0.2">
      <c r="A205" s="5" t="s">
        <v>598</v>
      </c>
      <c r="B205" s="15">
        <v>1</v>
      </c>
      <c r="R205">
        <v>1</v>
      </c>
    </row>
    <row r="206" spans="1:18" x14ac:dyDescent="0.2">
      <c r="A206" s="5" t="s">
        <v>839</v>
      </c>
      <c r="B206" s="15">
        <v>5</v>
      </c>
      <c r="R206">
        <v>5</v>
      </c>
    </row>
    <row r="207" spans="1:18" x14ac:dyDescent="0.2">
      <c r="A207" s="5" t="s">
        <v>489</v>
      </c>
      <c r="B207" s="15">
        <v>4</v>
      </c>
      <c r="R207">
        <v>4</v>
      </c>
    </row>
    <row r="208" spans="1:18" x14ac:dyDescent="0.2">
      <c r="A208" s="5" t="s">
        <v>431</v>
      </c>
      <c r="B208" s="15">
        <v>6</v>
      </c>
      <c r="R208">
        <v>6</v>
      </c>
    </row>
    <row r="209" spans="1:18" x14ac:dyDescent="0.2">
      <c r="A209" s="5" t="s">
        <v>1649</v>
      </c>
      <c r="B209" s="15">
        <v>7</v>
      </c>
      <c r="R209">
        <v>7</v>
      </c>
    </row>
    <row r="210" spans="1:18" x14ac:dyDescent="0.2">
      <c r="A210" s="5" t="s">
        <v>989</v>
      </c>
      <c r="B210" s="15">
        <v>5</v>
      </c>
      <c r="R210">
        <v>5</v>
      </c>
    </row>
    <row r="211" spans="1:18" x14ac:dyDescent="0.2">
      <c r="A211" s="5" t="s">
        <v>658</v>
      </c>
      <c r="B211" s="15">
        <v>5</v>
      </c>
      <c r="R211">
        <v>5</v>
      </c>
    </row>
    <row r="212" spans="1:18" x14ac:dyDescent="0.2">
      <c r="A212" s="5" t="s">
        <v>1910</v>
      </c>
      <c r="B212" s="15">
        <v>4</v>
      </c>
      <c r="R212">
        <v>4</v>
      </c>
    </row>
    <row r="213" spans="1:18" x14ac:dyDescent="0.2">
      <c r="A213" s="5" t="s">
        <v>993</v>
      </c>
      <c r="B213" s="15">
        <v>4</v>
      </c>
      <c r="R213">
        <v>4</v>
      </c>
    </row>
    <row r="214" spans="1:18" x14ac:dyDescent="0.2">
      <c r="A214" s="5" t="s">
        <v>1277</v>
      </c>
      <c r="B214" s="15">
        <v>4</v>
      </c>
      <c r="R214">
        <v>4</v>
      </c>
    </row>
    <row r="215" spans="1:18" x14ac:dyDescent="0.2">
      <c r="A215" s="5" t="s">
        <v>1736</v>
      </c>
      <c r="B215" s="15">
        <v>5</v>
      </c>
      <c r="R215">
        <v>5</v>
      </c>
    </row>
    <row r="216" spans="1:18" x14ac:dyDescent="0.2">
      <c r="A216" s="5" t="s">
        <v>995</v>
      </c>
      <c r="B216" s="15">
        <v>6</v>
      </c>
      <c r="R216">
        <v>6</v>
      </c>
    </row>
    <row r="217" spans="1:18" x14ac:dyDescent="0.2">
      <c r="A217" s="5" t="s">
        <v>406</v>
      </c>
      <c r="B217" s="15">
        <v>11</v>
      </c>
      <c r="R217">
        <v>11</v>
      </c>
    </row>
    <row r="218" spans="1:18" x14ac:dyDescent="0.2">
      <c r="A218" s="5" t="s">
        <v>392</v>
      </c>
      <c r="B218" s="15">
        <v>8</v>
      </c>
      <c r="R218">
        <v>8</v>
      </c>
    </row>
    <row r="219" spans="1:18" x14ac:dyDescent="0.2">
      <c r="A219" s="5" t="s">
        <v>2090</v>
      </c>
      <c r="B219" s="15">
        <v>10</v>
      </c>
      <c r="R219">
        <v>10</v>
      </c>
    </row>
    <row r="220" spans="1:18" x14ac:dyDescent="0.2">
      <c r="A220" s="5" t="s">
        <v>490</v>
      </c>
      <c r="B220" s="15">
        <v>4</v>
      </c>
      <c r="R220">
        <v>4</v>
      </c>
    </row>
    <row r="221" spans="1:18" x14ac:dyDescent="0.2">
      <c r="A221" s="5" t="s">
        <v>1279</v>
      </c>
      <c r="B221" s="15">
        <v>4</v>
      </c>
      <c r="R221">
        <v>4</v>
      </c>
    </row>
    <row r="222" spans="1:18" x14ac:dyDescent="0.2">
      <c r="A222" s="5" t="s">
        <v>288</v>
      </c>
      <c r="B222" s="15">
        <v>7</v>
      </c>
      <c r="R222">
        <v>7</v>
      </c>
    </row>
    <row r="223" spans="1:18" x14ac:dyDescent="0.2">
      <c r="A223" s="5" t="s">
        <v>842</v>
      </c>
      <c r="B223" s="15">
        <v>8</v>
      </c>
      <c r="R223">
        <v>8</v>
      </c>
    </row>
    <row r="224" spans="1:18" x14ac:dyDescent="0.2">
      <c r="A224" s="5" t="s">
        <v>780</v>
      </c>
      <c r="B224" s="15">
        <v>9</v>
      </c>
      <c r="R224">
        <v>9</v>
      </c>
    </row>
    <row r="225" spans="1:18" x14ac:dyDescent="0.2">
      <c r="A225" s="5" t="s">
        <v>2092</v>
      </c>
      <c r="B225" s="15">
        <v>7</v>
      </c>
      <c r="R225">
        <v>7</v>
      </c>
    </row>
    <row r="226" spans="1:18" x14ac:dyDescent="0.2">
      <c r="A226" s="5" t="s">
        <v>762</v>
      </c>
      <c r="B226" s="15">
        <v>3</v>
      </c>
      <c r="R226">
        <v>3</v>
      </c>
    </row>
    <row r="227" spans="1:18" x14ac:dyDescent="0.2">
      <c r="A227" s="5" t="s">
        <v>1631</v>
      </c>
      <c r="B227" s="15">
        <v>12</v>
      </c>
      <c r="R227">
        <v>12</v>
      </c>
    </row>
    <row r="228" spans="1:18" x14ac:dyDescent="0.2">
      <c r="A228" s="5" t="s">
        <v>1816</v>
      </c>
      <c r="B228" s="15">
        <v>8</v>
      </c>
      <c r="R228">
        <v>8</v>
      </c>
    </row>
    <row r="229" spans="1:18" x14ac:dyDescent="0.2">
      <c r="A229" s="5" t="s">
        <v>518</v>
      </c>
      <c r="B229" s="15">
        <v>14</v>
      </c>
      <c r="R229">
        <v>14</v>
      </c>
    </row>
    <row r="230" spans="1:18" x14ac:dyDescent="0.2">
      <c r="A230" s="5" t="s">
        <v>259</v>
      </c>
      <c r="B230" s="15">
        <v>3</v>
      </c>
      <c r="R230">
        <v>3</v>
      </c>
    </row>
    <row r="231" spans="1:18" x14ac:dyDescent="0.2">
      <c r="A231" s="5" t="s">
        <v>1472</v>
      </c>
      <c r="B231" s="15">
        <v>5</v>
      </c>
      <c r="R231">
        <v>5</v>
      </c>
    </row>
    <row r="232" spans="1:18" x14ac:dyDescent="0.2">
      <c r="A232" s="5" t="s">
        <v>419</v>
      </c>
      <c r="B232" s="15">
        <v>8</v>
      </c>
      <c r="R232">
        <v>8</v>
      </c>
    </row>
    <row r="233" spans="1:18" x14ac:dyDescent="0.2">
      <c r="A233" s="5" t="s">
        <v>1100</v>
      </c>
      <c r="B233" s="15">
        <v>5</v>
      </c>
      <c r="R233">
        <v>5</v>
      </c>
    </row>
    <row r="234" spans="1:18" x14ac:dyDescent="0.2">
      <c r="A234" s="5" t="s">
        <v>844</v>
      </c>
      <c r="B234" s="15">
        <v>14</v>
      </c>
      <c r="R234">
        <v>14</v>
      </c>
    </row>
    <row r="235" spans="1:18" x14ac:dyDescent="0.2">
      <c r="A235" s="5" t="s">
        <v>997</v>
      </c>
      <c r="B235" s="15">
        <v>10</v>
      </c>
      <c r="R235">
        <v>10</v>
      </c>
    </row>
    <row r="236" spans="1:18" x14ac:dyDescent="0.2">
      <c r="A236" s="5" t="s">
        <v>1604</v>
      </c>
      <c r="B236" s="15">
        <v>5</v>
      </c>
      <c r="R236">
        <v>5</v>
      </c>
    </row>
    <row r="237" spans="1:18" x14ac:dyDescent="0.2">
      <c r="A237" s="5" t="s">
        <v>1232</v>
      </c>
      <c r="B237" s="15">
        <v>6</v>
      </c>
      <c r="R237">
        <v>6</v>
      </c>
    </row>
    <row r="238" spans="1:18" x14ac:dyDescent="0.2">
      <c r="A238" s="5" t="s">
        <v>660</v>
      </c>
      <c r="B238" s="15">
        <v>7</v>
      </c>
      <c r="R238">
        <v>7</v>
      </c>
    </row>
    <row r="239" spans="1:18" x14ac:dyDescent="0.2">
      <c r="A239" s="5" t="s">
        <v>630</v>
      </c>
      <c r="B239" s="15">
        <v>10</v>
      </c>
      <c r="R239">
        <v>10</v>
      </c>
    </row>
    <row r="240" spans="1:18" x14ac:dyDescent="0.2">
      <c r="A240" s="5" t="s">
        <v>1913</v>
      </c>
      <c r="B240" s="15">
        <v>7</v>
      </c>
      <c r="R240">
        <v>7</v>
      </c>
    </row>
    <row r="241" spans="1:18" x14ac:dyDescent="0.2">
      <c r="A241" s="5" t="s">
        <v>359</v>
      </c>
      <c r="B241" s="15">
        <v>13</v>
      </c>
      <c r="R241">
        <v>13</v>
      </c>
    </row>
    <row r="242" spans="1:18" x14ac:dyDescent="0.2">
      <c r="A242" s="5" t="s">
        <v>1818</v>
      </c>
      <c r="B242" s="15">
        <v>5</v>
      </c>
      <c r="R242">
        <v>5</v>
      </c>
    </row>
    <row r="243" spans="1:18" x14ac:dyDescent="0.2">
      <c r="A243" s="5" t="s">
        <v>228</v>
      </c>
      <c r="B243" s="15">
        <v>3</v>
      </c>
      <c r="R243">
        <v>3</v>
      </c>
    </row>
    <row r="244" spans="1:18" x14ac:dyDescent="0.2">
      <c r="A244" s="5" t="s">
        <v>2094</v>
      </c>
      <c r="B244" s="15">
        <v>7</v>
      </c>
      <c r="R244">
        <v>7</v>
      </c>
    </row>
    <row r="245" spans="1:18" x14ac:dyDescent="0.2">
      <c r="A245" s="5" t="s">
        <v>51</v>
      </c>
      <c r="B245" s="15">
        <v>6</v>
      </c>
      <c r="R245">
        <v>6</v>
      </c>
    </row>
    <row r="246" spans="1:18" x14ac:dyDescent="0.2">
      <c r="A246" s="5" t="s">
        <v>394</v>
      </c>
      <c r="B246" s="15">
        <v>6</v>
      </c>
      <c r="R246">
        <v>6</v>
      </c>
    </row>
    <row r="247" spans="1:18" x14ac:dyDescent="0.2">
      <c r="A247" s="5" t="s">
        <v>576</v>
      </c>
      <c r="B247" s="15">
        <v>9</v>
      </c>
      <c r="R247">
        <v>9</v>
      </c>
    </row>
    <row r="248" spans="1:18" x14ac:dyDescent="0.2">
      <c r="A248" s="5" t="s">
        <v>328</v>
      </c>
      <c r="B248" s="15">
        <v>7</v>
      </c>
      <c r="R248">
        <v>7</v>
      </c>
    </row>
    <row r="249" spans="1:18" x14ac:dyDescent="0.2">
      <c r="A249" s="5" t="s">
        <v>555</v>
      </c>
      <c r="B249" s="15">
        <v>5</v>
      </c>
      <c r="R249">
        <v>5</v>
      </c>
    </row>
    <row r="250" spans="1:18" x14ac:dyDescent="0.2">
      <c r="A250" s="5" t="s">
        <v>1167</v>
      </c>
      <c r="B250" s="15">
        <v>4</v>
      </c>
      <c r="R250">
        <v>4</v>
      </c>
    </row>
    <row r="251" spans="1:18" x14ac:dyDescent="0.2">
      <c r="A251" s="5" t="s">
        <v>306</v>
      </c>
      <c r="B251" s="15">
        <v>3</v>
      </c>
      <c r="R251">
        <v>3</v>
      </c>
    </row>
    <row r="252" spans="1:18" x14ac:dyDescent="0.2">
      <c r="A252" s="5" t="s">
        <v>1475</v>
      </c>
      <c r="B252" s="15">
        <v>4</v>
      </c>
      <c r="R252">
        <v>4</v>
      </c>
    </row>
    <row r="253" spans="1:18" x14ac:dyDescent="0.2">
      <c r="A253" s="5" t="s">
        <v>1651</v>
      </c>
      <c r="B253" s="15">
        <v>11</v>
      </c>
      <c r="R253">
        <v>11</v>
      </c>
    </row>
    <row r="254" spans="1:18" x14ac:dyDescent="0.2">
      <c r="A254" s="5" t="s">
        <v>1653</v>
      </c>
      <c r="B254" s="15">
        <v>9</v>
      </c>
      <c r="R254">
        <v>9</v>
      </c>
    </row>
    <row r="255" spans="1:18" x14ac:dyDescent="0.2">
      <c r="A255" s="5" t="s">
        <v>847</v>
      </c>
      <c r="B255" s="15">
        <v>8</v>
      </c>
      <c r="R255">
        <v>8</v>
      </c>
    </row>
    <row r="256" spans="1:18" x14ac:dyDescent="0.2">
      <c r="A256" s="5" t="s">
        <v>1656</v>
      </c>
      <c r="B256" s="15">
        <v>4</v>
      </c>
      <c r="R256">
        <v>4</v>
      </c>
    </row>
    <row r="257" spans="1:18" x14ac:dyDescent="0.2">
      <c r="A257" s="5" t="s">
        <v>1350</v>
      </c>
      <c r="B257" s="15">
        <v>4</v>
      </c>
      <c r="R257">
        <v>4</v>
      </c>
    </row>
    <row r="258" spans="1:18" x14ac:dyDescent="0.2">
      <c r="A258" s="5" t="s">
        <v>1983</v>
      </c>
      <c r="B258" s="15">
        <v>7</v>
      </c>
      <c r="R258">
        <v>7</v>
      </c>
    </row>
    <row r="259" spans="1:18" x14ac:dyDescent="0.2">
      <c r="A259" s="5" t="s">
        <v>2097</v>
      </c>
      <c r="B259" s="15">
        <v>7</v>
      </c>
      <c r="R259">
        <v>7</v>
      </c>
    </row>
    <row r="260" spans="1:18" x14ac:dyDescent="0.2">
      <c r="A260" s="5" t="s">
        <v>1000</v>
      </c>
      <c r="B260" s="15">
        <v>10</v>
      </c>
      <c r="R260">
        <v>10</v>
      </c>
    </row>
    <row r="261" spans="1:18" x14ac:dyDescent="0.2">
      <c r="A261" s="5" t="s">
        <v>96</v>
      </c>
      <c r="B261" s="15">
        <v>1</v>
      </c>
      <c r="R261">
        <v>1</v>
      </c>
    </row>
    <row r="262" spans="1:18" x14ac:dyDescent="0.2">
      <c r="A262" s="5" t="s">
        <v>1234</v>
      </c>
      <c r="B262" s="15">
        <v>9</v>
      </c>
      <c r="R262">
        <v>9</v>
      </c>
    </row>
    <row r="263" spans="1:18" x14ac:dyDescent="0.2">
      <c r="A263" s="5" t="s">
        <v>1246</v>
      </c>
      <c r="B263" s="15">
        <v>9</v>
      </c>
      <c r="R263">
        <v>9</v>
      </c>
    </row>
    <row r="264" spans="1:18" x14ac:dyDescent="0.2">
      <c r="A264" s="5" t="s">
        <v>2099</v>
      </c>
      <c r="B264" s="15">
        <v>5</v>
      </c>
      <c r="R264">
        <v>5</v>
      </c>
    </row>
    <row r="265" spans="1:18" x14ac:dyDescent="0.2">
      <c r="A265" s="5" t="s">
        <v>676</v>
      </c>
      <c r="B265" s="15">
        <v>5</v>
      </c>
      <c r="R265">
        <v>5</v>
      </c>
    </row>
    <row r="266" spans="1:18" x14ac:dyDescent="0.2">
      <c r="A266" s="5" t="s">
        <v>169</v>
      </c>
      <c r="B266" s="15">
        <v>6</v>
      </c>
      <c r="R266">
        <v>6</v>
      </c>
    </row>
    <row r="267" spans="1:18" x14ac:dyDescent="0.2">
      <c r="A267" s="5" t="s">
        <v>85</v>
      </c>
      <c r="B267" s="15">
        <v>6</v>
      </c>
      <c r="R267">
        <v>6</v>
      </c>
    </row>
    <row r="268" spans="1:18" x14ac:dyDescent="0.2">
      <c r="A268" s="5" t="s">
        <v>1169</v>
      </c>
      <c r="B268" s="15">
        <v>8</v>
      </c>
      <c r="R268">
        <v>8</v>
      </c>
    </row>
    <row r="269" spans="1:18" x14ac:dyDescent="0.2">
      <c r="A269" s="5" t="s">
        <v>1738</v>
      </c>
      <c r="B269" s="15">
        <v>8</v>
      </c>
      <c r="R269">
        <v>8</v>
      </c>
    </row>
    <row r="270" spans="1:18" x14ac:dyDescent="0.2">
      <c r="A270" s="5" t="s">
        <v>1352</v>
      </c>
      <c r="B270" s="15">
        <v>4</v>
      </c>
      <c r="R270">
        <v>4</v>
      </c>
    </row>
    <row r="271" spans="1:18" x14ac:dyDescent="0.2">
      <c r="A271" s="5" t="s">
        <v>221</v>
      </c>
      <c r="B271" s="15">
        <v>9</v>
      </c>
      <c r="R271">
        <v>9</v>
      </c>
    </row>
    <row r="272" spans="1:18" x14ac:dyDescent="0.2">
      <c r="A272" s="5" t="s">
        <v>1477</v>
      </c>
      <c r="B272" s="15">
        <v>5</v>
      </c>
      <c r="R272">
        <v>5</v>
      </c>
    </row>
    <row r="273" spans="1:18" x14ac:dyDescent="0.2">
      <c r="A273" s="5" t="s">
        <v>314</v>
      </c>
      <c r="B273" s="15">
        <v>6</v>
      </c>
      <c r="R273">
        <v>6</v>
      </c>
    </row>
    <row r="274" spans="1:18" x14ac:dyDescent="0.2">
      <c r="A274" s="5" t="s">
        <v>1740</v>
      </c>
      <c r="B274" s="15">
        <v>10</v>
      </c>
      <c r="R274">
        <v>10</v>
      </c>
    </row>
    <row r="275" spans="1:18" x14ac:dyDescent="0.2">
      <c r="A275" s="5" t="s">
        <v>1171</v>
      </c>
      <c r="B275" s="15">
        <v>5</v>
      </c>
      <c r="R275">
        <v>5</v>
      </c>
    </row>
    <row r="276" spans="1:18" x14ac:dyDescent="0.2">
      <c r="A276" s="5" t="s">
        <v>2101</v>
      </c>
      <c r="B276" s="15">
        <v>1</v>
      </c>
      <c r="R276">
        <v>1</v>
      </c>
    </row>
    <row r="277" spans="1:18" x14ac:dyDescent="0.2">
      <c r="A277" s="5" t="s">
        <v>764</v>
      </c>
      <c r="B277" s="15">
        <v>2</v>
      </c>
      <c r="R277">
        <v>2</v>
      </c>
    </row>
    <row r="278" spans="1:18" x14ac:dyDescent="0.2">
      <c r="A278" s="5" t="s">
        <v>218</v>
      </c>
      <c r="B278" s="15">
        <v>12</v>
      </c>
      <c r="R278">
        <v>12</v>
      </c>
    </row>
    <row r="279" spans="1:18" x14ac:dyDescent="0.2">
      <c r="A279" s="5" t="s">
        <v>1354</v>
      </c>
      <c r="B279" s="15">
        <v>6</v>
      </c>
      <c r="R279">
        <v>6</v>
      </c>
    </row>
    <row r="280" spans="1:18" x14ac:dyDescent="0.2">
      <c r="A280" s="5" t="s">
        <v>2103</v>
      </c>
      <c r="B280" s="15">
        <v>6</v>
      </c>
      <c r="R280">
        <v>6</v>
      </c>
    </row>
    <row r="281" spans="1:18" x14ac:dyDescent="0.2">
      <c r="A281" s="5" t="s">
        <v>799</v>
      </c>
      <c r="B281" s="15">
        <v>9</v>
      </c>
      <c r="R281">
        <v>9</v>
      </c>
    </row>
    <row r="282" spans="1:18" x14ac:dyDescent="0.2">
      <c r="A282" s="5" t="s">
        <v>1356</v>
      </c>
      <c r="B282" s="15">
        <v>12</v>
      </c>
      <c r="R282">
        <v>12</v>
      </c>
    </row>
    <row r="283" spans="1:18" x14ac:dyDescent="0.2">
      <c r="A283" s="5" t="s">
        <v>1606</v>
      </c>
      <c r="B283" s="15">
        <v>2</v>
      </c>
      <c r="R283">
        <v>2</v>
      </c>
    </row>
    <row r="284" spans="1:18" x14ac:dyDescent="0.2">
      <c r="A284" s="5" t="s">
        <v>188</v>
      </c>
      <c r="B284" s="15">
        <v>9</v>
      </c>
      <c r="R284">
        <v>9</v>
      </c>
    </row>
    <row r="285" spans="1:18" x14ac:dyDescent="0.2">
      <c r="A285" s="5" t="s">
        <v>2106</v>
      </c>
      <c r="B285" s="15">
        <v>4</v>
      </c>
      <c r="R285">
        <v>4</v>
      </c>
    </row>
    <row r="286" spans="1:18" x14ac:dyDescent="0.2">
      <c r="A286" s="5" t="s">
        <v>545</v>
      </c>
      <c r="B286" s="15">
        <v>4</v>
      </c>
      <c r="R286">
        <v>4</v>
      </c>
    </row>
    <row r="287" spans="1:18" x14ac:dyDescent="0.2">
      <c r="A287" s="5" t="s">
        <v>2108</v>
      </c>
      <c r="B287" s="15">
        <v>18</v>
      </c>
      <c r="R287">
        <v>18</v>
      </c>
    </row>
    <row r="288" spans="1:18" x14ac:dyDescent="0.2">
      <c r="A288" s="5" t="s">
        <v>1592</v>
      </c>
      <c r="B288" s="15">
        <v>20</v>
      </c>
      <c r="R288">
        <v>20</v>
      </c>
    </row>
    <row r="289" spans="1:18" x14ac:dyDescent="0.2">
      <c r="A289" s="5" t="s">
        <v>295</v>
      </c>
      <c r="B289" s="15">
        <v>19</v>
      </c>
      <c r="R289">
        <v>19</v>
      </c>
    </row>
    <row r="290" spans="1:18" x14ac:dyDescent="0.2">
      <c r="A290" s="5" t="s">
        <v>1584</v>
      </c>
      <c r="B290" s="15">
        <v>6</v>
      </c>
      <c r="R290">
        <v>6</v>
      </c>
    </row>
    <row r="291" spans="1:18" x14ac:dyDescent="0.2">
      <c r="A291" s="5" t="s">
        <v>2110</v>
      </c>
      <c r="B291" s="15">
        <v>7</v>
      </c>
      <c r="R291">
        <v>7</v>
      </c>
    </row>
    <row r="292" spans="1:18" x14ac:dyDescent="0.2">
      <c r="A292" s="5" t="s">
        <v>1581</v>
      </c>
      <c r="B292" s="15">
        <v>4</v>
      </c>
      <c r="R292">
        <v>4</v>
      </c>
    </row>
    <row r="293" spans="1:18" x14ac:dyDescent="0.2">
      <c r="A293" s="5" t="s">
        <v>2112</v>
      </c>
      <c r="B293" s="15">
        <v>4</v>
      </c>
      <c r="R293">
        <v>4</v>
      </c>
    </row>
    <row r="294" spans="1:18" x14ac:dyDescent="0.2">
      <c r="A294" s="5" t="s">
        <v>915</v>
      </c>
      <c r="B294" s="15">
        <v>4</v>
      </c>
      <c r="R294">
        <v>4</v>
      </c>
    </row>
    <row r="295" spans="1:18" x14ac:dyDescent="0.2">
      <c r="A295" s="5" t="s">
        <v>1281</v>
      </c>
      <c r="B295" s="15">
        <v>4</v>
      </c>
      <c r="R295">
        <v>4</v>
      </c>
    </row>
    <row r="296" spans="1:18" x14ac:dyDescent="0.2">
      <c r="A296" s="5" t="s">
        <v>1479</v>
      </c>
      <c r="B296" s="15">
        <v>5</v>
      </c>
      <c r="R296">
        <v>5</v>
      </c>
    </row>
    <row r="297" spans="1:18" x14ac:dyDescent="0.2">
      <c r="A297" s="5" t="s">
        <v>1002</v>
      </c>
      <c r="B297" s="15">
        <v>6</v>
      </c>
      <c r="R297">
        <v>6</v>
      </c>
    </row>
    <row r="298" spans="1:18" x14ac:dyDescent="0.2">
      <c r="A298" s="5" t="s">
        <v>2114</v>
      </c>
      <c r="B298" s="15">
        <v>6</v>
      </c>
      <c r="R298">
        <v>6</v>
      </c>
    </row>
    <row r="299" spans="1:18" x14ac:dyDescent="0.2">
      <c r="A299" s="5" t="s">
        <v>1884</v>
      </c>
      <c r="B299" s="15">
        <v>2</v>
      </c>
      <c r="R299">
        <v>2</v>
      </c>
    </row>
    <row r="300" spans="1:18" x14ac:dyDescent="0.2">
      <c r="A300" s="5" t="s">
        <v>2116</v>
      </c>
      <c r="B300" s="15">
        <v>5</v>
      </c>
      <c r="R300">
        <v>5</v>
      </c>
    </row>
    <row r="301" spans="1:18" x14ac:dyDescent="0.2">
      <c r="A301" s="5" t="s">
        <v>966</v>
      </c>
      <c r="B301" s="15">
        <v>3</v>
      </c>
      <c r="R301">
        <v>3</v>
      </c>
    </row>
    <row r="302" spans="1:18" x14ac:dyDescent="0.2">
      <c r="A302" s="5" t="s">
        <v>917</v>
      </c>
      <c r="B302" s="15">
        <v>4</v>
      </c>
      <c r="R302">
        <v>4</v>
      </c>
    </row>
    <row r="303" spans="1:18" x14ac:dyDescent="0.2">
      <c r="A303" s="5" t="s">
        <v>1915</v>
      </c>
      <c r="B303" s="15">
        <v>4</v>
      </c>
      <c r="R303">
        <v>4</v>
      </c>
    </row>
    <row r="304" spans="1:18" x14ac:dyDescent="0.2">
      <c r="A304" s="5" t="s">
        <v>1659</v>
      </c>
      <c r="B304" s="15">
        <v>9</v>
      </c>
      <c r="R304">
        <v>9</v>
      </c>
    </row>
    <row r="305" spans="1:18" x14ac:dyDescent="0.2">
      <c r="A305" s="5" t="s">
        <v>56</v>
      </c>
      <c r="B305" s="15">
        <v>27</v>
      </c>
      <c r="R305">
        <v>27</v>
      </c>
    </row>
    <row r="306" spans="1:18" x14ac:dyDescent="0.2">
      <c r="A306" s="5" t="s">
        <v>1661</v>
      </c>
      <c r="B306" s="15">
        <v>12</v>
      </c>
      <c r="R306">
        <v>12</v>
      </c>
    </row>
    <row r="307" spans="1:18" x14ac:dyDescent="0.2">
      <c r="A307" s="5" t="s">
        <v>1708</v>
      </c>
      <c r="B307" s="15">
        <v>4</v>
      </c>
      <c r="R307">
        <v>4</v>
      </c>
    </row>
    <row r="308" spans="1:18" x14ac:dyDescent="0.2">
      <c r="A308" s="5" t="s">
        <v>1481</v>
      </c>
      <c r="B308" s="15">
        <v>1</v>
      </c>
      <c r="R308">
        <v>1</v>
      </c>
    </row>
    <row r="309" spans="1:18" x14ac:dyDescent="0.2">
      <c r="A309" s="5" t="s">
        <v>782</v>
      </c>
      <c r="B309" s="15">
        <v>11</v>
      </c>
      <c r="R309">
        <v>11</v>
      </c>
    </row>
    <row r="310" spans="1:18" x14ac:dyDescent="0.2">
      <c r="A310" s="5" t="s">
        <v>1917</v>
      </c>
      <c r="B310" s="15">
        <v>21</v>
      </c>
      <c r="R310">
        <v>21</v>
      </c>
    </row>
    <row r="311" spans="1:18" x14ac:dyDescent="0.2">
      <c r="A311" s="5" t="s">
        <v>2118</v>
      </c>
      <c r="B311" s="15">
        <v>7</v>
      </c>
      <c r="R311">
        <v>7</v>
      </c>
    </row>
    <row r="312" spans="1:18" x14ac:dyDescent="0.2">
      <c r="A312" s="5" t="s">
        <v>741</v>
      </c>
      <c r="B312" s="15">
        <v>5</v>
      </c>
      <c r="R312">
        <v>5</v>
      </c>
    </row>
    <row r="313" spans="1:18" x14ac:dyDescent="0.2">
      <c r="A313" s="5" t="s">
        <v>1358</v>
      </c>
      <c r="B313" s="15">
        <v>10</v>
      </c>
      <c r="R313">
        <v>10</v>
      </c>
    </row>
    <row r="314" spans="1:18" x14ac:dyDescent="0.2">
      <c r="A314" s="5" t="s">
        <v>1483</v>
      </c>
      <c r="B314" s="15">
        <v>5</v>
      </c>
      <c r="R314">
        <v>5</v>
      </c>
    </row>
    <row r="315" spans="1:18" x14ac:dyDescent="0.2">
      <c r="A315" s="5" t="s">
        <v>2120</v>
      </c>
      <c r="B315" s="15">
        <v>9</v>
      </c>
      <c r="R315">
        <v>9</v>
      </c>
    </row>
    <row r="316" spans="1:18" x14ac:dyDescent="0.2">
      <c r="A316" s="5" t="s">
        <v>1102</v>
      </c>
      <c r="B316" s="15">
        <v>8</v>
      </c>
      <c r="R316">
        <v>8</v>
      </c>
    </row>
    <row r="317" spans="1:18" x14ac:dyDescent="0.2">
      <c r="A317" s="5" t="s">
        <v>1360</v>
      </c>
      <c r="B317" s="15">
        <v>7</v>
      </c>
      <c r="R317">
        <v>7</v>
      </c>
    </row>
    <row r="318" spans="1:18" x14ac:dyDescent="0.2">
      <c r="A318" s="5" t="s">
        <v>2122</v>
      </c>
      <c r="B318" s="15">
        <v>5</v>
      </c>
      <c r="R318">
        <v>5</v>
      </c>
    </row>
    <row r="319" spans="1:18" x14ac:dyDescent="0.2">
      <c r="A319" s="5" t="s">
        <v>972</v>
      </c>
      <c r="B319" s="15">
        <v>17</v>
      </c>
      <c r="R319">
        <v>17</v>
      </c>
    </row>
    <row r="320" spans="1:18" x14ac:dyDescent="0.2">
      <c r="A320" s="5" t="s">
        <v>1105</v>
      </c>
      <c r="B320" s="15">
        <v>12</v>
      </c>
      <c r="R320">
        <v>12</v>
      </c>
    </row>
    <row r="321" spans="1:18" x14ac:dyDescent="0.2">
      <c r="A321" s="5" t="s">
        <v>1608</v>
      </c>
      <c r="B321" s="15">
        <v>5.5</v>
      </c>
      <c r="R321">
        <v>5.5</v>
      </c>
    </row>
    <row r="322" spans="1:18" x14ac:dyDescent="0.2">
      <c r="A322" s="5" t="s">
        <v>1485</v>
      </c>
      <c r="B322" s="15">
        <v>2</v>
      </c>
      <c r="R322">
        <v>2</v>
      </c>
    </row>
    <row r="323" spans="1:18" x14ac:dyDescent="0.2">
      <c r="A323" s="5" t="s">
        <v>110</v>
      </c>
      <c r="B323" s="15">
        <v>2</v>
      </c>
      <c r="R323">
        <v>2</v>
      </c>
    </row>
    <row r="324" spans="1:18" x14ac:dyDescent="0.2">
      <c r="A324" s="5" t="s">
        <v>548</v>
      </c>
      <c r="B324" s="15">
        <v>3</v>
      </c>
      <c r="R324">
        <v>3</v>
      </c>
    </row>
    <row r="325" spans="1:18" x14ac:dyDescent="0.2">
      <c r="A325" s="5" t="s">
        <v>62</v>
      </c>
      <c r="B325" s="15">
        <v>10</v>
      </c>
      <c r="R325">
        <v>10</v>
      </c>
    </row>
    <row r="326" spans="1:18" x14ac:dyDescent="0.2">
      <c r="A326" s="5" t="s">
        <v>600</v>
      </c>
      <c r="B326" s="15">
        <v>6</v>
      </c>
      <c r="R326">
        <v>6</v>
      </c>
    </row>
    <row r="327" spans="1:18" x14ac:dyDescent="0.2">
      <c r="A327" s="5" t="s">
        <v>2127</v>
      </c>
      <c r="B327" s="15">
        <v>12</v>
      </c>
      <c r="R327">
        <v>12</v>
      </c>
    </row>
    <row r="328" spans="1:18" x14ac:dyDescent="0.2">
      <c r="A328" s="5" t="s">
        <v>919</v>
      </c>
      <c r="B328" s="15">
        <v>6</v>
      </c>
      <c r="R328">
        <v>6</v>
      </c>
    </row>
    <row r="329" spans="1:18" x14ac:dyDescent="0.2">
      <c r="A329" s="5" t="s">
        <v>678</v>
      </c>
      <c r="B329" s="15">
        <v>7</v>
      </c>
      <c r="R329">
        <v>7</v>
      </c>
    </row>
    <row r="330" spans="1:18" x14ac:dyDescent="0.2">
      <c r="A330" s="5" t="s">
        <v>2128</v>
      </c>
      <c r="B330" s="15">
        <v>10</v>
      </c>
      <c r="R330">
        <v>10</v>
      </c>
    </row>
    <row r="331" spans="1:18" x14ac:dyDescent="0.2">
      <c r="A331" s="5" t="s">
        <v>171</v>
      </c>
      <c r="B331" s="15">
        <v>8</v>
      </c>
      <c r="R331">
        <v>8</v>
      </c>
    </row>
    <row r="332" spans="1:18" x14ac:dyDescent="0.2">
      <c r="A332" s="5" t="s">
        <v>1663</v>
      </c>
      <c r="B332" s="15">
        <v>3</v>
      </c>
      <c r="R332">
        <v>3</v>
      </c>
    </row>
    <row r="333" spans="1:18" x14ac:dyDescent="0.2">
      <c r="A333" s="5" t="s">
        <v>248</v>
      </c>
      <c r="B333" s="15">
        <v>3</v>
      </c>
      <c r="R333">
        <v>3</v>
      </c>
    </row>
    <row r="334" spans="1:18" x14ac:dyDescent="0.2">
      <c r="A334" s="5" t="s">
        <v>1665</v>
      </c>
      <c r="B334" s="15">
        <v>3</v>
      </c>
      <c r="R334">
        <v>3</v>
      </c>
    </row>
    <row r="335" spans="1:18" x14ac:dyDescent="0.2">
      <c r="A335" s="5" t="s">
        <v>1920</v>
      </c>
      <c r="B335" s="15">
        <v>7</v>
      </c>
      <c r="R335">
        <v>7</v>
      </c>
    </row>
    <row r="336" spans="1:18" x14ac:dyDescent="0.2">
      <c r="A336" s="5" t="s">
        <v>1283</v>
      </c>
      <c r="B336" s="15">
        <v>10</v>
      </c>
      <c r="R336">
        <v>10</v>
      </c>
    </row>
    <row r="337" spans="1:18" x14ac:dyDescent="0.2">
      <c r="A337" s="5" t="s">
        <v>2130</v>
      </c>
      <c r="B337" s="15">
        <v>2</v>
      </c>
      <c r="R337">
        <v>2</v>
      </c>
    </row>
    <row r="338" spans="1:18" x14ac:dyDescent="0.2">
      <c r="A338" s="5" t="s">
        <v>1667</v>
      </c>
      <c r="B338" s="15">
        <v>37</v>
      </c>
      <c r="R338">
        <v>37</v>
      </c>
    </row>
    <row r="339" spans="1:18" x14ac:dyDescent="0.2">
      <c r="A339" s="5" t="s">
        <v>318</v>
      </c>
      <c r="B339" s="15">
        <v>8</v>
      </c>
      <c r="R339">
        <v>8</v>
      </c>
    </row>
    <row r="340" spans="1:18" x14ac:dyDescent="0.2">
      <c r="A340" s="5" t="s">
        <v>2132</v>
      </c>
      <c r="B340" s="15">
        <v>11</v>
      </c>
      <c r="R340">
        <v>11</v>
      </c>
    </row>
    <row r="341" spans="1:18" x14ac:dyDescent="0.2">
      <c r="A341" s="5" t="s">
        <v>2134</v>
      </c>
      <c r="B341" s="15">
        <v>4</v>
      </c>
      <c r="R341">
        <v>4</v>
      </c>
    </row>
    <row r="342" spans="1:18" x14ac:dyDescent="0.2">
      <c r="A342" s="5" t="s">
        <v>2136</v>
      </c>
      <c r="B342" s="15">
        <v>4</v>
      </c>
      <c r="R342">
        <v>4</v>
      </c>
    </row>
    <row r="343" spans="1:18" x14ac:dyDescent="0.2">
      <c r="A343" s="5" t="s">
        <v>250</v>
      </c>
      <c r="B343" s="15">
        <v>5</v>
      </c>
      <c r="R343">
        <v>5</v>
      </c>
    </row>
    <row r="344" spans="1:18" x14ac:dyDescent="0.2">
      <c r="A344" s="5" t="s">
        <v>802</v>
      </c>
      <c r="B344" s="15">
        <v>0</v>
      </c>
      <c r="R344">
        <v>0</v>
      </c>
    </row>
    <row r="345" spans="1:18" x14ac:dyDescent="0.2">
      <c r="A345" s="5" t="s">
        <v>1487</v>
      </c>
      <c r="B345" s="15">
        <v>5</v>
      </c>
      <c r="R345">
        <v>5</v>
      </c>
    </row>
    <row r="346" spans="1:18" x14ac:dyDescent="0.2">
      <c r="A346" s="5" t="s">
        <v>1778</v>
      </c>
      <c r="B346" s="15">
        <v>7</v>
      </c>
      <c r="R346">
        <v>7</v>
      </c>
    </row>
    <row r="347" spans="1:18" x14ac:dyDescent="0.2">
      <c r="A347" s="5" t="s">
        <v>849</v>
      </c>
      <c r="B347" s="15">
        <v>6</v>
      </c>
      <c r="R347">
        <v>6</v>
      </c>
    </row>
    <row r="348" spans="1:18" x14ac:dyDescent="0.2">
      <c r="A348" s="5" t="s">
        <v>1743</v>
      </c>
      <c r="B348" s="15">
        <v>6</v>
      </c>
      <c r="R348">
        <v>6</v>
      </c>
    </row>
    <row r="349" spans="1:18" x14ac:dyDescent="0.2">
      <c r="A349" s="5" t="s">
        <v>492</v>
      </c>
      <c r="B349" s="15">
        <v>4</v>
      </c>
      <c r="R349">
        <v>4</v>
      </c>
    </row>
    <row r="350" spans="1:18" x14ac:dyDescent="0.2">
      <c r="A350" s="5" t="s">
        <v>1820</v>
      </c>
      <c r="B350" s="15">
        <v>8</v>
      </c>
      <c r="R350">
        <v>8</v>
      </c>
    </row>
    <row r="351" spans="1:18" x14ac:dyDescent="0.2">
      <c r="A351" s="5" t="s">
        <v>851</v>
      </c>
      <c r="B351" s="15">
        <v>5</v>
      </c>
      <c r="R351">
        <v>5</v>
      </c>
    </row>
    <row r="352" spans="1:18" x14ac:dyDescent="0.2">
      <c r="A352" s="5" t="s">
        <v>1363</v>
      </c>
      <c r="B352" s="15">
        <v>7</v>
      </c>
      <c r="R352">
        <v>7</v>
      </c>
    </row>
    <row r="353" spans="1:18" x14ac:dyDescent="0.2">
      <c r="A353" s="5" t="s">
        <v>1602</v>
      </c>
      <c r="B353" s="15">
        <v>3</v>
      </c>
      <c r="R353">
        <v>3</v>
      </c>
    </row>
    <row r="354" spans="1:18" x14ac:dyDescent="0.2">
      <c r="A354" s="5" t="s">
        <v>853</v>
      </c>
      <c r="B354" s="15">
        <v>7</v>
      </c>
      <c r="R354">
        <v>7</v>
      </c>
    </row>
    <row r="355" spans="1:18" x14ac:dyDescent="0.2">
      <c r="A355" s="5" t="s">
        <v>1285</v>
      </c>
      <c r="B355" s="15">
        <v>5</v>
      </c>
      <c r="R355">
        <v>5</v>
      </c>
    </row>
    <row r="356" spans="1:18" x14ac:dyDescent="0.2">
      <c r="A356" s="5" t="s">
        <v>2138</v>
      </c>
      <c r="B356" s="15">
        <v>22</v>
      </c>
      <c r="R356">
        <v>22</v>
      </c>
    </row>
    <row r="357" spans="1:18" x14ac:dyDescent="0.2">
      <c r="A357" s="5" t="s">
        <v>2140</v>
      </c>
      <c r="B357" s="15">
        <v>17</v>
      </c>
      <c r="R357">
        <v>17</v>
      </c>
    </row>
    <row r="358" spans="1:18" x14ac:dyDescent="0.2">
      <c r="A358" s="5" t="s">
        <v>59</v>
      </c>
      <c r="B358" s="15">
        <v>3</v>
      </c>
      <c r="R358">
        <v>3</v>
      </c>
    </row>
    <row r="359" spans="1:18" x14ac:dyDescent="0.2">
      <c r="A359" s="5" t="s">
        <v>1248</v>
      </c>
      <c r="B359" s="15">
        <v>7</v>
      </c>
      <c r="R359">
        <v>7</v>
      </c>
    </row>
    <row r="360" spans="1:18" x14ac:dyDescent="0.2">
      <c r="A360" s="5" t="s">
        <v>1923</v>
      </c>
      <c r="B360" s="15">
        <v>8</v>
      </c>
      <c r="R360">
        <v>8</v>
      </c>
    </row>
    <row r="361" spans="1:18" x14ac:dyDescent="0.2">
      <c r="A361" s="5" t="s">
        <v>2142</v>
      </c>
      <c r="B361" s="15">
        <v>4</v>
      </c>
      <c r="R361">
        <v>4</v>
      </c>
    </row>
    <row r="362" spans="1:18" x14ac:dyDescent="0.2">
      <c r="A362" s="5" t="s">
        <v>1925</v>
      </c>
      <c r="B362" s="15">
        <v>9</v>
      </c>
      <c r="R362">
        <v>9</v>
      </c>
    </row>
    <row r="363" spans="1:18" x14ac:dyDescent="0.2">
      <c r="A363" s="5" t="s">
        <v>1236</v>
      </c>
      <c r="B363" s="15">
        <v>16</v>
      </c>
      <c r="R363">
        <v>16</v>
      </c>
    </row>
    <row r="364" spans="1:18" x14ac:dyDescent="0.2">
      <c r="A364" s="5" t="s">
        <v>1798</v>
      </c>
      <c r="B364" s="15">
        <v>4</v>
      </c>
      <c r="R364">
        <v>4</v>
      </c>
    </row>
    <row r="365" spans="1:18" x14ac:dyDescent="0.2">
      <c r="A365" s="5" t="s">
        <v>681</v>
      </c>
      <c r="B365" s="15">
        <v>16</v>
      </c>
      <c r="R365">
        <v>16</v>
      </c>
    </row>
    <row r="366" spans="1:18" x14ac:dyDescent="0.2">
      <c r="A366" s="5" t="s">
        <v>2144</v>
      </c>
      <c r="B366" s="15">
        <v>4</v>
      </c>
      <c r="R366">
        <v>4</v>
      </c>
    </row>
    <row r="367" spans="1:18" x14ac:dyDescent="0.2">
      <c r="A367" s="5" t="s">
        <v>1927</v>
      </c>
      <c r="B367" s="15">
        <v>8</v>
      </c>
      <c r="R367">
        <v>8</v>
      </c>
    </row>
    <row r="368" spans="1:18" x14ac:dyDescent="0.2">
      <c r="A368" s="5" t="s">
        <v>2146</v>
      </c>
      <c r="B368" s="15">
        <v>3</v>
      </c>
      <c r="R368">
        <v>3</v>
      </c>
    </row>
    <row r="369" spans="1:18" x14ac:dyDescent="0.2">
      <c r="A369" s="5" t="s">
        <v>2148</v>
      </c>
      <c r="B369" s="15">
        <v>14</v>
      </c>
      <c r="R369">
        <v>14</v>
      </c>
    </row>
    <row r="370" spans="1:18" x14ac:dyDescent="0.2">
      <c r="A370" s="5" t="s">
        <v>1822</v>
      </c>
      <c r="B370" s="15">
        <v>4</v>
      </c>
      <c r="R370">
        <v>4</v>
      </c>
    </row>
    <row r="371" spans="1:18" x14ac:dyDescent="0.2">
      <c r="A371" s="5" t="s">
        <v>286</v>
      </c>
      <c r="B371" s="15">
        <v>6</v>
      </c>
      <c r="R371">
        <v>6</v>
      </c>
    </row>
    <row r="372" spans="1:18" x14ac:dyDescent="0.2">
      <c r="A372" s="5" t="s">
        <v>87</v>
      </c>
      <c r="B372" s="15">
        <v>4</v>
      </c>
      <c r="R372">
        <v>4</v>
      </c>
    </row>
    <row r="373" spans="1:18" x14ac:dyDescent="0.2">
      <c r="A373" s="5" t="s">
        <v>116</v>
      </c>
      <c r="B373" s="15">
        <v>6</v>
      </c>
      <c r="R373">
        <v>6</v>
      </c>
    </row>
    <row r="374" spans="1:18" x14ac:dyDescent="0.2">
      <c r="A374" s="5" t="s">
        <v>1005</v>
      </c>
      <c r="B374" s="15">
        <v>6</v>
      </c>
      <c r="R374">
        <v>6</v>
      </c>
    </row>
    <row r="375" spans="1:18" x14ac:dyDescent="0.2">
      <c r="A375" s="5" t="s">
        <v>1929</v>
      </c>
      <c r="B375" s="15">
        <v>10</v>
      </c>
      <c r="R375">
        <v>10</v>
      </c>
    </row>
    <row r="376" spans="1:18" x14ac:dyDescent="0.2">
      <c r="A376" s="5" t="s">
        <v>2150</v>
      </c>
      <c r="B376" s="15">
        <v>10</v>
      </c>
      <c r="R376">
        <v>10</v>
      </c>
    </row>
    <row r="377" spans="1:18" x14ac:dyDescent="0.2">
      <c r="A377" s="5" t="s">
        <v>144</v>
      </c>
      <c r="B377" s="15">
        <v>18</v>
      </c>
      <c r="R377">
        <v>18</v>
      </c>
    </row>
    <row r="378" spans="1:18" x14ac:dyDescent="0.2">
      <c r="A378" s="5" t="s">
        <v>1931</v>
      </c>
      <c r="B378" s="15">
        <v>0</v>
      </c>
      <c r="R378">
        <v>0</v>
      </c>
    </row>
    <row r="379" spans="1:18" x14ac:dyDescent="0.2">
      <c r="A379" s="5" t="s">
        <v>1489</v>
      </c>
      <c r="B379" s="15">
        <v>4</v>
      </c>
      <c r="R379">
        <v>4</v>
      </c>
    </row>
    <row r="380" spans="1:18" x14ac:dyDescent="0.2">
      <c r="A380" s="5" t="s">
        <v>557</v>
      </c>
      <c r="B380" s="15">
        <v>10</v>
      </c>
      <c r="R380">
        <v>10</v>
      </c>
    </row>
    <row r="381" spans="1:18" x14ac:dyDescent="0.2">
      <c r="A381" s="5" t="s">
        <v>1141</v>
      </c>
      <c r="B381" s="15">
        <v>5</v>
      </c>
      <c r="R381">
        <v>5</v>
      </c>
    </row>
    <row r="382" spans="1:18" x14ac:dyDescent="0.2">
      <c r="A382" s="5" t="s">
        <v>2152</v>
      </c>
      <c r="B382" s="15">
        <v>6</v>
      </c>
      <c r="R382">
        <v>6</v>
      </c>
    </row>
    <row r="383" spans="1:18" x14ac:dyDescent="0.2">
      <c r="A383" s="5" t="s">
        <v>527</v>
      </c>
      <c r="B383" s="15">
        <v>5</v>
      </c>
      <c r="R383">
        <v>5</v>
      </c>
    </row>
    <row r="384" spans="1:18" x14ac:dyDescent="0.2">
      <c r="A384" s="5" t="s">
        <v>1287</v>
      </c>
      <c r="B384" s="15">
        <v>11</v>
      </c>
      <c r="R384">
        <v>11</v>
      </c>
    </row>
    <row r="385" spans="1:18" x14ac:dyDescent="0.2">
      <c r="A385" s="5" t="s">
        <v>276</v>
      </c>
      <c r="B385" s="15">
        <v>5</v>
      </c>
      <c r="R385">
        <v>5</v>
      </c>
    </row>
    <row r="386" spans="1:18" x14ac:dyDescent="0.2">
      <c r="A386" s="5" t="s">
        <v>126</v>
      </c>
      <c r="B386" s="15">
        <v>18</v>
      </c>
      <c r="R386">
        <v>18</v>
      </c>
    </row>
    <row r="387" spans="1:18" x14ac:dyDescent="0.2">
      <c r="A387" s="5" t="s">
        <v>89</v>
      </c>
      <c r="B387" s="15">
        <v>7</v>
      </c>
      <c r="R387">
        <v>7</v>
      </c>
    </row>
    <row r="388" spans="1:18" x14ac:dyDescent="0.2">
      <c r="A388" s="5" t="s">
        <v>808</v>
      </c>
      <c r="B388" s="15">
        <v>1</v>
      </c>
      <c r="R388">
        <v>1</v>
      </c>
    </row>
    <row r="389" spans="1:18" x14ac:dyDescent="0.2">
      <c r="A389" s="5" t="s">
        <v>683</v>
      </c>
      <c r="B389" s="15">
        <v>4</v>
      </c>
      <c r="R389">
        <v>4</v>
      </c>
    </row>
    <row r="390" spans="1:18" x14ac:dyDescent="0.2">
      <c r="A390" s="5" t="s">
        <v>1174</v>
      </c>
      <c r="B390" s="15">
        <v>8</v>
      </c>
      <c r="R390">
        <v>8</v>
      </c>
    </row>
    <row r="391" spans="1:18" x14ac:dyDescent="0.2">
      <c r="A391" s="5" t="s">
        <v>1723</v>
      </c>
      <c r="B391" s="15">
        <v>15</v>
      </c>
      <c r="R391">
        <v>15</v>
      </c>
    </row>
    <row r="392" spans="1:18" x14ac:dyDescent="0.2">
      <c r="A392" s="5" t="s">
        <v>855</v>
      </c>
      <c r="B392" s="15">
        <v>7</v>
      </c>
      <c r="R392">
        <v>7</v>
      </c>
    </row>
    <row r="393" spans="1:18" x14ac:dyDescent="0.2">
      <c r="A393" s="5" t="s">
        <v>103</v>
      </c>
      <c r="B393" s="15">
        <v>10</v>
      </c>
      <c r="R393">
        <v>10</v>
      </c>
    </row>
    <row r="394" spans="1:18" x14ac:dyDescent="0.2">
      <c r="A394" s="5" t="s">
        <v>770</v>
      </c>
      <c r="B394" s="15">
        <v>2</v>
      </c>
      <c r="R394">
        <v>2</v>
      </c>
    </row>
    <row r="395" spans="1:18" x14ac:dyDescent="0.2">
      <c r="A395" s="5" t="s">
        <v>1201</v>
      </c>
      <c r="B395" s="15">
        <v>6</v>
      </c>
      <c r="R395">
        <v>6</v>
      </c>
    </row>
    <row r="396" spans="1:18" x14ac:dyDescent="0.2">
      <c r="A396" s="5" t="s">
        <v>462</v>
      </c>
      <c r="B396" s="15">
        <v>7</v>
      </c>
      <c r="R396">
        <v>7</v>
      </c>
    </row>
    <row r="397" spans="1:18" x14ac:dyDescent="0.2">
      <c r="A397" s="5" t="s">
        <v>2155</v>
      </c>
      <c r="B397" s="15">
        <v>5</v>
      </c>
      <c r="R397">
        <v>5</v>
      </c>
    </row>
    <row r="398" spans="1:18" x14ac:dyDescent="0.2">
      <c r="A398" s="5" t="s">
        <v>1725</v>
      </c>
      <c r="B398" s="15">
        <v>3</v>
      </c>
      <c r="R398">
        <v>3</v>
      </c>
    </row>
    <row r="399" spans="1:18" x14ac:dyDescent="0.2">
      <c r="A399" s="5" t="s">
        <v>857</v>
      </c>
      <c r="B399" s="15">
        <v>4</v>
      </c>
      <c r="R399">
        <v>4</v>
      </c>
    </row>
    <row r="400" spans="1:18" x14ac:dyDescent="0.2">
      <c r="A400" s="5" t="s">
        <v>1824</v>
      </c>
      <c r="B400" s="15">
        <v>8</v>
      </c>
      <c r="R400">
        <v>8</v>
      </c>
    </row>
    <row r="401" spans="1:18" x14ac:dyDescent="0.2">
      <c r="A401" s="5" t="s">
        <v>1886</v>
      </c>
      <c r="B401" s="15">
        <v>6</v>
      </c>
      <c r="R401">
        <v>6</v>
      </c>
    </row>
    <row r="402" spans="1:18" x14ac:dyDescent="0.2">
      <c r="A402" s="5" t="s">
        <v>550</v>
      </c>
      <c r="B402" s="15">
        <v>4</v>
      </c>
      <c r="R402">
        <v>4</v>
      </c>
    </row>
    <row r="403" spans="1:18" x14ac:dyDescent="0.2">
      <c r="A403" s="5" t="s">
        <v>1366</v>
      </c>
      <c r="B403" s="15">
        <v>4</v>
      </c>
      <c r="R403">
        <v>4</v>
      </c>
    </row>
    <row r="404" spans="1:18" x14ac:dyDescent="0.2">
      <c r="A404" s="5" t="s">
        <v>1669</v>
      </c>
      <c r="B404" s="15">
        <v>10</v>
      </c>
      <c r="R404">
        <v>10</v>
      </c>
    </row>
    <row r="405" spans="1:18" x14ac:dyDescent="0.2">
      <c r="A405" s="5" t="s">
        <v>173</v>
      </c>
      <c r="B405" s="15">
        <v>4</v>
      </c>
      <c r="R405">
        <v>4</v>
      </c>
    </row>
    <row r="406" spans="1:18" x14ac:dyDescent="0.2">
      <c r="A406" s="5" t="s">
        <v>1238</v>
      </c>
      <c r="B406" s="15">
        <v>7</v>
      </c>
      <c r="R406">
        <v>7</v>
      </c>
    </row>
    <row r="407" spans="1:18" x14ac:dyDescent="0.2">
      <c r="A407" s="5" t="s">
        <v>1633</v>
      </c>
      <c r="B407" s="15">
        <v>8</v>
      </c>
      <c r="R407">
        <v>8</v>
      </c>
    </row>
    <row r="408" spans="1:18" x14ac:dyDescent="0.2">
      <c r="A408" s="5" t="s">
        <v>1176</v>
      </c>
      <c r="B408" s="15">
        <v>10</v>
      </c>
      <c r="R408">
        <v>10</v>
      </c>
    </row>
    <row r="409" spans="1:18" x14ac:dyDescent="0.2">
      <c r="A409" s="5" t="s">
        <v>2157</v>
      </c>
      <c r="B409" s="15">
        <v>4</v>
      </c>
      <c r="R409">
        <v>4</v>
      </c>
    </row>
    <row r="410" spans="1:18" x14ac:dyDescent="0.2">
      <c r="A410" s="5" t="s">
        <v>494</v>
      </c>
      <c r="B410" s="15">
        <v>7</v>
      </c>
      <c r="R410">
        <v>7</v>
      </c>
    </row>
    <row r="411" spans="1:18" x14ac:dyDescent="0.2">
      <c r="A411" s="5" t="s">
        <v>2159</v>
      </c>
      <c r="B411" s="15">
        <v>2</v>
      </c>
      <c r="R411">
        <v>2</v>
      </c>
    </row>
    <row r="412" spans="1:18" x14ac:dyDescent="0.2">
      <c r="A412" s="5" t="s">
        <v>1887</v>
      </c>
      <c r="B412" s="15">
        <v>13</v>
      </c>
      <c r="R412">
        <v>13</v>
      </c>
    </row>
    <row r="413" spans="1:18" x14ac:dyDescent="0.2">
      <c r="A413" s="5" t="s">
        <v>1178</v>
      </c>
      <c r="B413" s="15">
        <v>5</v>
      </c>
      <c r="R413">
        <v>5</v>
      </c>
    </row>
    <row r="414" spans="1:18" x14ac:dyDescent="0.2">
      <c r="A414" s="5" t="s">
        <v>1180</v>
      </c>
      <c r="B414" s="15">
        <v>5</v>
      </c>
      <c r="R414">
        <v>5</v>
      </c>
    </row>
    <row r="415" spans="1:18" x14ac:dyDescent="0.2">
      <c r="A415" s="5" t="s">
        <v>2161</v>
      </c>
      <c r="B415" s="15">
        <v>5</v>
      </c>
      <c r="R415">
        <v>5</v>
      </c>
    </row>
    <row r="416" spans="1:18" x14ac:dyDescent="0.2">
      <c r="A416" s="5" t="s">
        <v>2163</v>
      </c>
      <c r="B416" s="15">
        <v>1</v>
      </c>
      <c r="R416">
        <v>1</v>
      </c>
    </row>
    <row r="417" spans="1:18" x14ac:dyDescent="0.2">
      <c r="A417" s="5" t="s">
        <v>970</v>
      </c>
      <c r="B417" s="15">
        <v>10</v>
      </c>
      <c r="R417">
        <v>10</v>
      </c>
    </row>
    <row r="418" spans="1:18" x14ac:dyDescent="0.2">
      <c r="A418" s="5" t="s">
        <v>1826</v>
      </c>
      <c r="B418" s="15">
        <v>9</v>
      </c>
      <c r="R418">
        <v>9</v>
      </c>
    </row>
    <row r="419" spans="1:18" x14ac:dyDescent="0.2">
      <c r="A419" s="5" t="s">
        <v>1577</v>
      </c>
      <c r="B419" s="15">
        <v>2</v>
      </c>
      <c r="R419">
        <v>2</v>
      </c>
    </row>
    <row r="420" spans="1:18" x14ac:dyDescent="0.2">
      <c r="A420" s="5" t="s">
        <v>921</v>
      </c>
      <c r="B420" s="15">
        <v>7</v>
      </c>
      <c r="R420">
        <v>7</v>
      </c>
    </row>
    <row r="421" spans="1:18" x14ac:dyDescent="0.2">
      <c r="A421" s="5" t="s">
        <v>2165</v>
      </c>
      <c r="B421" s="15">
        <v>4</v>
      </c>
      <c r="R421">
        <v>4</v>
      </c>
    </row>
    <row r="422" spans="1:18" x14ac:dyDescent="0.2">
      <c r="A422" s="5" t="s">
        <v>941</v>
      </c>
      <c r="B422" s="15">
        <v>7</v>
      </c>
      <c r="R422">
        <v>7</v>
      </c>
    </row>
    <row r="423" spans="1:18" x14ac:dyDescent="0.2">
      <c r="A423" s="5" t="s">
        <v>1143</v>
      </c>
      <c r="B423" s="15">
        <v>6</v>
      </c>
      <c r="R423">
        <v>6</v>
      </c>
    </row>
    <row r="424" spans="1:18" x14ac:dyDescent="0.2">
      <c r="A424" s="5" t="s">
        <v>810</v>
      </c>
      <c r="B424" s="15">
        <v>14</v>
      </c>
      <c r="R424">
        <v>14</v>
      </c>
    </row>
    <row r="425" spans="1:18" x14ac:dyDescent="0.2">
      <c r="A425" s="5" t="s">
        <v>496</v>
      </c>
      <c r="B425" s="15">
        <v>8</v>
      </c>
      <c r="R425">
        <v>8</v>
      </c>
    </row>
    <row r="426" spans="1:18" x14ac:dyDescent="0.2">
      <c r="A426" s="5" t="s">
        <v>344</v>
      </c>
      <c r="B426" s="15">
        <v>6</v>
      </c>
      <c r="R426">
        <v>6</v>
      </c>
    </row>
    <row r="427" spans="1:18" x14ac:dyDescent="0.2">
      <c r="A427" s="5" t="s">
        <v>1368</v>
      </c>
      <c r="B427" s="15">
        <v>8</v>
      </c>
      <c r="R427">
        <v>8</v>
      </c>
    </row>
    <row r="428" spans="1:18" x14ac:dyDescent="0.2">
      <c r="A428" s="5" t="s">
        <v>652</v>
      </c>
      <c r="B428" s="15">
        <v>3</v>
      </c>
      <c r="R428">
        <v>3</v>
      </c>
    </row>
    <row r="429" spans="1:18" x14ac:dyDescent="0.2">
      <c r="A429" s="5" t="s">
        <v>2167</v>
      </c>
      <c r="B429" s="15">
        <v>2</v>
      </c>
      <c r="R429">
        <v>2</v>
      </c>
    </row>
    <row r="430" spans="1:18" x14ac:dyDescent="0.2">
      <c r="A430" s="5" t="s">
        <v>1107</v>
      </c>
      <c r="B430" s="15">
        <v>9</v>
      </c>
      <c r="R430">
        <v>9</v>
      </c>
    </row>
    <row r="431" spans="1:18" x14ac:dyDescent="0.2">
      <c r="A431" s="5" t="s">
        <v>1109</v>
      </c>
      <c r="B431" s="15">
        <v>8</v>
      </c>
      <c r="R431">
        <v>8</v>
      </c>
    </row>
    <row r="432" spans="1:18" x14ac:dyDescent="0.2">
      <c r="A432" s="5" t="s">
        <v>1780</v>
      </c>
      <c r="B432" s="15">
        <v>7</v>
      </c>
      <c r="R432">
        <v>7</v>
      </c>
    </row>
    <row r="433" spans="1:18" x14ac:dyDescent="0.2">
      <c r="A433" s="5" t="s">
        <v>238</v>
      </c>
      <c r="B433" s="15">
        <v>1</v>
      </c>
      <c r="R433">
        <v>1</v>
      </c>
    </row>
    <row r="434" spans="1:18" x14ac:dyDescent="0.2">
      <c r="A434" s="5" t="s">
        <v>433</v>
      </c>
      <c r="B434" s="15">
        <v>14</v>
      </c>
      <c r="R434">
        <v>14</v>
      </c>
    </row>
    <row r="435" spans="1:18" x14ac:dyDescent="0.2">
      <c r="A435" s="5" t="s">
        <v>479</v>
      </c>
      <c r="B435" s="15">
        <v>4</v>
      </c>
      <c r="R435">
        <v>4</v>
      </c>
    </row>
    <row r="436" spans="1:18" x14ac:dyDescent="0.2">
      <c r="A436" s="5" t="s">
        <v>1491</v>
      </c>
      <c r="B436" s="15">
        <v>9</v>
      </c>
      <c r="R436">
        <v>9</v>
      </c>
    </row>
    <row r="437" spans="1:18" x14ac:dyDescent="0.2">
      <c r="A437" s="5" t="s">
        <v>2170</v>
      </c>
      <c r="B437" s="15">
        <v>9</v>
      </c>
      <c r="R437">
        <v>9</v>
      </c>
    </row>
    <row r="438" spans="1:18" x14ac:dyDescent="0.2">
      <c r="A438" s="5" t="s">
        <v>603</v>
      </c>
      <c r="B438" s="15">
        <v>6</v>
      </c>
      <c r="R438">
        <v>6</v>
      </c>
    </row>
    <row r="439" spans="1:18" x14ac:dyDescent="0.2">
      <c r="A439" s="5" t="s">
        <v>361</v>
      </c>
      <c r="B439" s="15">
        <v>26</v>
      </c>
      <c r="R439">
        <v>26</v>
      </c>
    </row>
    <row r="440" spans="1:18" x14ac:dyDescent="0.2">
      <c r="A440" s="5" t="s">
        <v>583</v>
      </c>
      <c r="B440" s="15">
        <v>8</v>
      </c>
      <c r="R440">
        <v>8</v>
      </c>
    </row>
    <row r="441" spans="1:18" x14ac:dyDescent="0.2">
      <c r="A441" s="5" t="s">
        <v>1260</v>
      </c>
      <c r="B441" s="15">
        <v>14</v>
      </c>
      <c r="R441">
        <v>14</v>
      </c>
    </row>
    <row r="442" spans="1:18" x14ac:dyDescent="0.2">
      <c r="A442" s="5" t="s">
        <v>2172</v>
      </c>
      <c r="B442" s="15">
        <v>8</v>
      </c>
      <c r="R442">
        <v>8</v>
      </c>
    </row>
    <row r="443" spans="1:18" x14ac:dyDescent="0.2">
      <c r="A443" s="5" t="s">
        <v>1370</v>
      </c>
      <c r="B443" s="15">
        <v>3</v>
      </c>
      <c r="R443">
        <v>3</v>
      </c>
    </row>
    <row r="444" spans="1:18" x14ac:dyDescent="0.2">
      <c r="A444" s="5" t="s">
        <v>1493</v>
      </c>
      <c r="B444" s="15">
        <v>6</v>
      </c>
      <c r="R444">
        <v>6</v>
      </c>
    </row>
    <row r="445" spans="1:18" x14ac:dyDescent="0.2">
      <c r="A445" s="5" t="s">
        <v>1495</v>
      </c>
      <c r="B445" s="15">
        <v>14</v>
      </c>
      <c r="R445">
        <v>14</v>
      </c>
    </row>
    <row r="446" spans="1:18" x14ac:dyDescent="0.2">
      <c r="A446" s="5" t="s">
        <v>2174</v>
      </c>
      <c r="B446" s="15">
        <v>6</v>
      </c>
      <c r="R446">
        <v>6</v>
      </c>
    </row>
    <row r="447" spans="1:18" x14ac:dyDescent="0.2">
      <c r="A447" s="5" t="s">
        <v>464</v>
      </c>
      <c r="B447" s="15">
        <v>5</v>
      </c>
      <c r="R447">
        <v>5</v>
      </c>
    </row>
    <row r="448" spans="1:18" x14ac:dyDescent="0.2">
      <c r="A448" s="5" t="s">
        <v>1497</v>
      </c>
      <c r="B448" s="15">
        <v>5</v>
      </c>
      <c r="R448">
        <v>5</v>
      </c>
    </row>
    <row r="449" spans="1:18" x14ac:dyDescent="0.2">
      <c r="A449" s="5" t="s">
        <v>2176</v>
      </c>
      <c r="B449" s="15">
        <v>8</v>
      </c>
      <c r="R449">
        <v>8</v>
      </c>
    </row>
    <row r="450" spans="1:18" x14ac:dyDescent="0.2">
      <c r="A450" s="5" t="s">
        <v>353</v>
      </c>
      <c r="B450" s="15">
        <v>8</v>
      </c>
      <c r="R450">
        <v>8</v>
      </c>
    </row>
    <row r="451" spans="1:18" x14ac:dyDescent="0.2">
      <c r="A451" s="5" t="s">
        <v>2178</v>
      </c>
      <c r="B451" s="15">
        <v>1</v>
      </c>
      <c r="R451">
        <v>1</v>
      </c>
    </row>
    <row r="452" spans="1:18" x14ac:dyDescent="0.2">
      <c r="A452" s="5" t="s">
        <v>436</v>
      </c>
      <c r="B452" s="15">
        <v>10</v>
      </c>
      <c r="R452">
        <v>10</v>
      </c>
    </row>
    <row r="453" spans="1:18" x14ac:dyDescent="0.2">
      <c r="A453" s="5" t="s">
        <v>1007</v>
      </c>
      <c r="B453" s="15">
        <v>11</v>
      </c>
      <c r="R453">
        <v>11</v>
      </c>
    </row>
    <row r="454" spans="1:18" x14ac:dyDescent="0.2">
      <c r="A454" s="5" t="s">
        <v>2180</v>
      </c>
      <c r="B454" s="15">
        <v>7</v>
      </c>
      <c r="R454">
        <v>7</v>
      </c>
    </row>
    <row r="455" spans="1:18" x14ac:dyDescent="0.2">
      <c r="A455" s="5" t="s">
        <v>923</v>
      </c>
      <c r="B455" s="15">
        <v>4</v>
      </c>
      <c r="R455">
        <v>4</v>
      </c>
    </row>
    <row r="456" spans="1:18" x14ac:dyDescent="0.2">
      <c r="A456" s="5" t="s">
        <v>766</v>
      </c>
      <c r="B456" s="15">
        <v>2</v>
      </c>
      <c r="R456">
        <v>2</v>
      </c>
    </row>
    <row r="457" spans="1:18" x14ac:dyDescent="0.2">
      <c r="A457" s="5" t="s">
        <v>925</v>
      </c>
      <c r="B457" s="15">
        <v>6</v>
      </c>
      <c r="R457">
        <v>6</v>
      </c>
    </row>
    <row r="458" spans="1:18" x14ac:dyDescent="0.2">
      <c r="A458" s="5" t="s">
        <v>685</v>
      </c>
      <c r="B458" s="15">
        <v>4</v>
      </c>
      <c r="R458">
        <v>4</v>
      </c>
    </row>
    <row r="459" spans="1:18" x14ac:dyDescent="0.2">
      <c r="A459" s="5" t="s">
        <v>1009</v>
      </c>
      <c r="B459" s="15">
        <v>13</v>
      </c>
      <c r="R459">
        <v>13</v>
      </c>
    </row>
    <row r="460" spans="1:18" x14ac:dyDescent="0.2">
      <c r="A460" s="5" t="s">
        <v>256</v>
      </c>
      <c r="B460" s="15">
        <v>8</v>
      </c>
      <c r="R460">
        <v>8</v>
      </c>
    </row>
    <row r="461" spans="1:18" x14ac:dyDescent="0.2">
      <c r="A461" s="5" t="s">
        <v>948</v>
      </c>
      <c r="B461" s="15">
        <v>5</v>
      </c>
      <c r="R461">
        <v>5</v>
      </c>
    </row>
    <row r="462" spans="1:18" x14ac:dyDescent="0.2">
      <c r="A462" s="5" t="s">
        <v>1828</v>
      </c>
      <c r="B462" s="15">
        <v>5</v>
      </c>
      <c r="R462">
        <v>5</v>
      </c>
    </row>
    <row r="463" spans="1:18" x14ac:dyDescent="0.2">
      <c r="A463" s="5" t="s">
        <v>1782</v>
      </c>
      <c r="B463" s="15">
        <v>6</v>
      </c>
      <c r="R463">
        <v>6</v>
      </c>
    </row>
    <row r="464" spans="1:18" x14ac:dyDescent="0.2">
      <c r="A464" s="5" t="s">
        <v>499</v>
      </c>
      <c r="B464" s="15">
        <v>3</v>
      </c>
      <c r="R464">
        <v>3</v>
      </c>
    </row>
    <row r="465" spans="1:18" x14ac:dyDescent="0.2">
      <c r="A465" s="5" t="s">
        <v>2183</v>
      </c>
      <c r="B465" s="15">
        <v>8</v>
      </c>
      <c r="R465">
        <v>8</v>
      </c>
    </row>
    <row r="466" spans="1:18" x14ac:dyDescent="0.2">
      <c r="A466" s="5" t="s">
        <v>1111</v>
      </c>
      <c r="B466" s="15">
        <v>4</v>
      </c>
      <c r="R466">
        <v>4</v>
      </c>
    </row>
    <row r="467" spans="1:18" x14ac:dyDescent="0.2">
      <c r="A467" s="5" t="s">
        <v>2185</v>
      </c>
      <c r="B467" s="15">
        <v>14</v>
      </c>
      <c r="R467">
        <v>14</v>
      </c>
    </row>
    <row r="468" spans="1:18" x14ac:dyDescent="0.2">
      <c r="A468" s="5" t="s">
        <v>688</v>
      </c>
      <c r="B468" s="15">
        <v>5</v>
      </c>
      <c r="R468">
        <v>5</v>
      </c>
    </row>
    <row r="469" spans="1:18" x14ac:dyDescent="0.2">
      <c r="A469" s="5" t="s">
        <v>2189</v>
      </c>
      <c r="B469" s="15">
        <v>3</v>
      </c>
      <c r="R469">
        <v>3</v>
      </c>
    </row>
    <row r="470" spans="1:18" x14ac:dyDescent="0.2">
      <c r="A470" s="5" t="s">
        <v>950</v>
      </c>
      <c r="B470" s="15">
        <v>7</v>
      </c>
      <c r="R470">
        <v>7</v>
      </c>
    </row>
    <row r="471" spans="1:18" x14ac:dyDescent="0.2">
      <c r="A471" s="5" t="s">
        <v>784</v>
      </c>
      <c r="B471" s="15">
        <v>7</v>
      </c>
      <c r="R471">
        <v>7</v>
      </c>
    </row>
    <row r="472" spans="1:18" x14ac:dyDescent="0.2">
      <c r="A472" s="5" t="s">
        <v>1800</v>
      </c>
      <c r="B472" s="15">
        <v>10</v>
      </c>
      <c r="R472">
        <v>10</v>
      </c>
    </row>
    <row r="473" spans="1:18" x14ac:dyDescent="0.2">
      <c r="A473" s="5" t="s">
        <v>1746</v>
      </c>
      <c r="B473" s="15">
        <v>21</v>
      </c>
      <c r="R473">
        <v>21</v>
      </c>
    </row>
    <row r="474" spans="1:18" x14ac:dyDescent="0.2">
      <c r="A474" s="5" t="s">
        <v>1985</v>
      </c>
      <c r="B474" s="15">
        <v>4</v>
      </c>
      <c r="R474">
        <v>4</v>
      </c>
    </row>
    <row r="475" spans="1:18" x14ac:dyDescent="0.2">
      <c r="A475" s="5" t="s">
        <v>45</v>
      </c>
      <c r="B475" s="15">
        <v>2</v>
      </c>
      <c r="R475">
        <v>2</v>
      </c>
    </row>
    <row r="476" spans="1:18" x14ac:dyDescent="0.2">
      <c r="A476" s="5" t="s">
        <v>559</v>
      </c>
      <c r="B476" s="15">
        <v>19</v>
      </c>
      <c r="R476">
        <v>19</v>
      </c>
    </row>
    <row r="477" spans="1:18" x14ac:dyDescent="0.2">
      <c r="A477" s="5" t="s">
        <v>2191</v>
      </c>
      <c r="B477" s="15">
        <v>5</v>
      </c>
      <c r="R477">
        <v>5</v>
      </c>
    </row>
    <row r="478" spans="1:18" x14ac:dyDescent="0.2">
      <c r="A478" s="5" t="s">
        <v>1770</v>
      </c>
      <c r="B478" s="15">
        <v>7</v>
      </c>
      <c r="R478">
        <v>7</v>
      </c>
    </row>
    <row r="479" spans="1:18" x14ac:dyDescent="0.2">
      <c r="A479" s="5" t="s">
        <v>2193</v>
      </c>
      <c r="B479" s="15">
        <v>16</v>
      </c>
      <c r="R479">
        <v>16</v>
      </c>
    </row>
    <row r="480" spans="1:18" x14ac:dyDescent="0.2">
      <c r="A480" s="5" t="s">
        <v>1289</v>
      </c>
      <c r="B480" s="15">
        <v>6</v>
      </c>
      <c r="R480">
        <v>6</v>
      </c>
    </row>
    <row r="481" spans="1:18" x14ac:dyDescent="0.2">
      <c r="A481" s="5" t="s">
        <v>859</v>
      </c>
      <c r="B481" s="15">
        <v>5</v>
      </c>
      <c r="R481">
        <v>5</v>
      </c>
    </row>
    <row r="482" spans="1:18" x14ac:dyDescent="0.2">
      <c r="A482" s="5" t="s">
        <v>2196</v>
      </c>
      <c r="B482" s="15">
        <v>11</v>
      </c>
      <c r="R482">
        <v>11</v>
      </c>
    </row>
    <row r="483" spans="1:18" x14ac:dyDescent="0.2">
      <c r="A483" s="5" t="s">
        <v>1876</v>
      </c>
      <c r="B483" s="15">
        <v>4</v>
      </c>
      <c r="R483">
        <v>4</v>
      </c>
    </row>
    <row r="484" spans="1:18" x14ac:dyDescent="0.2">
      <c r="A484" s="5" t="s">
        <v>786</v>
      </c>
      <c r="B484" s="15">
        <v>8</v>
      </c>
      <c r="R484">
        <v>8</v>
      </c>
    </row>
    <row r="485" spans="1:18" x14ac:dyDescent="0.2">
      <c r="A485" s="5" t="s">
        <v>1749</v>
      </c>
      <c r="B485" s="15">
        <v>2</v>
      </c>
      <c r="R485">
        <v>2</v>
      </c>
    </row>
    <row r="486" spans="1:18" x14ac:dyDescent="0.2">
      <c r="A486" s="5" t="s">
        <v>1372</v>
      </c>
      <c r="B486" s="15">
        <v>19</v>
      </c>
      <c r="R486">
        <v>19</v>
      </c>
    </row>
    <row r="487" spans="1:18" x14ac:dyDescent="0.2">
      <c r="A487" s="5" t="s">
        <v>1374</v>
      </c>
      <c r="B487" s="15">
        <v>8</v>
      </c>
      <c r="R487">
        <v>8</v>
      </c>
    </row>
    <row r="488" spans="1:18" x14ac:dyDescent="0.2">
      <c r="A488" s="5" t="s">
        <v>1751</v>
      </c>
      <c r="B488" s="15">
        <v>4</v>
      </c>
      <c r="R488">
        <v>4</v>
      </c>
    </row>
    <row r="489" spans="1:18" x14ac:dyDescent="0.2">
      <c r="A489" s="5" t="s">
        <v>1499</v>
      </c>
      <c r="B489" s="15">
        <v>17</v>
      </c>
      <c r="R489">
        <v>17</v>
      </c>
    </row>
    <row r="490" spans="1:18" x14ac:dyDescent="0.2">
      <c r="A490" s="5" t="s">
        <v>1933</v>
      </c>
      <c r="B490" s="15">
        <v>19</v>
      </c>
      <c r="R490">
        <v>19</v>
      </c>
    </row>
    <row r="491" spans="1:18" x14ac:dyDescent="0.2">
      <c r="A491" s="5" t="s">
        <v>72</v>
      </c>
      <c r="B491" s="15">
        <v>6</v>
      </c>
      <c r="R491">
        <v>6</v>
      </c>
    </row>
    <row r="492" spans="1:18" x14ac:dyDescent="0.2">
      <c r="A492" s="5" t="s">
        <v>1291</v>
      </c>
      <c r="B492" s="15">
        <v>3</v>
      </c>
      <c r="R492">
        <v>3</v>
      </c>
    </row>
    <row r="493" spans="1:18" x14ac:dyDescent="0.2">
      <c r="A493" s="5" t="s">
        <v>1501</v>
      </c>
      <c r="B493" s="15">
        <v>2</v>
      </c>
      <c r="R493">
        <v>2</v>
      </c>
    </row>
    <row r="494" spans="1:18" x14ac:dyDescent="0.2">
      <c r="A494" s="5" t="s">
        <v>1987</v>
      </c>
      <c r="B494" s="15">
        <v>6</v>
      </c>
      <c r="R494">
        <v>6</v>
      </c>
    </row>
    <row r="495" spans="1:18" x14ac:dyDescent="0.2">
      <c r="A495" s="5" t="s">
        <v>1145</v>
      </c>
      <c r="B495" s="15">
        <v>12</v>
      </c>
      <c r="R495">
        <v>12</v>
      </c>
    </row>
    <row r="496" spans="1:18" x14ac:dyDescent="0.2">
      <c r="A496" s="5" t="s">
        <v>1830</v>
      </c>
      <c r="B496" s="15">
        <v>0</v>
      </c>
      <c r="R496">
        <v>0</v>
      </c>
    </row>
    <row r="497" spans="1:18" x14ac:dyDescent="0.2">
      <c r="A497" s="5" t="s">
        <v>1610</v>
      </c>
      <c r="B497" s="15">
        <v>10</v>
      </c>
      <c r="R497">
        <v>10</v>
      </c>
    </row>
    <row r="498" spans="1:18" x14ac:dyDescent="0.2">
      <c r="A498" s="5" t="s">
        <v>2198</v>
      </c>
      <c r="B498" s="15">
        <v>10</v>
      </c>
      <c r="R498">
        <v>10</v>
      </c>
    </row>
    <row r="499" spans="1:18" x14ac:dyDescent="0.2">
      <c r="A499" s="5" t="s">
        <v>1935</v>
      </c>
      <c r="B499" s="15">
        <v>4</v>
      </c>
      <c r="R499">
        <v>4</v>
      </c>
    </row>
    <row r="500" spans="1:18" x14ac:dyDescent="0.2">
      <c r="A500" s="5" t="s">
        <v>1503</v>
      </c>
      <c r="B500" s="15">
        <v>7</v>
      </c>
      <c r="R500">
        <v>7</v>
      </c>
    </row>
    <row r="501" spans="1:18" x14ac:dyDescent="0.2">
      <c r="A501" s="5" t="s">
        <v>723</v>
      </c>
      <c r="B501" s="15">
        <v>9</v>
      </c>
      <c r="R501">
        <v>9</v>
      </c>
    </row>
    <row r="502" spans="1:18" x14ac:dyDescent="0.2">
      <c r="A502" s="5" t="s">
        <v>927</v>
      </c>
      <c r="B502" s="15">
        <v>8</v>
      </c>
      <c r="R502">
        <v>8</v>
      </c>
    </row>
    <row r="503" spans="1:18" x14ac:dyDescent="0.2">
      <c r="A503" s="5" t="s">
        <v>1505</v>
      </c>
      <c r="B503" s="15">
        <v>8</v>
      </c>
      <c r="R503">
        <v>8</v>
      </c>
    </row>
    <row r="504" spans="1:18" x14ac:dyDescent="0.2">
      <c r="A504" s="5" t="s">
        <v>48</v>
      </c>
      <c r="B504" s="15">
        <v>2</v>
      </c>
      <c r="R504">
        <v>2</v>
      </c>
    </row>
    <row r="505" spans="1:18" x14ac:dyDescent="0.2">
      <c r="A505" s="5" t="s">
        <v>1612</v>
      </c>
      <c r="B505" s="15">
        <v>5</v>
      </c>
      <c r="R505">
        <v>5</v>
      </c>
    </row>
    <row r="506" spans="1:18" x14ac:dyDescent="0.2">
      <c r="A506" s="5" t="s">
        <v>1376</v>
      </c>
      <c r="B506" s="15">
        <v>11</v>
      </c>
      <c r="R506">
        <v>11</v>
      </c>
    </row>
    <row r="507" spans="1:18" x14ac:dyDescent="0.2">
      <c r="A507" s="5" t="s">
        <v>1937</v>
      </c>
      <c r="B507" s="15">
        <v>7</v>
      </c>
      <c r="R507">
        <v>7</v>
      </c>
    </row>
    <row r="508" spans="1:18" x14ac:dyDescent="0.2">
      <c r="A508" s="5" t="s">
        <v>1378</v>
      </c>
      <c r="B508" s="15">
        <v>19</v>
      </c>
      <c r="R508">
        <v>19</v>
      </c>
    </row>
    <row r="509" spans="1:18" x14ac:dyDescent="0.2">
      <c r="A509" s="5" t="s">
        <v>203</v>
      </c>
      <c r="B509" s="15">
        <v>4</v>
      </c>
      <c r="R509">
        <v>4</v>
      </c>
    </row>
    <row r="510" spans="1:18" x14ac:dyDescent="0.2">
      <c r="A510" s="5" t="s">
        <v>1507</v>
      </c>
      <c r="B510" s="15">
        <v>11</v>
      </c>
      <c r="R510">
        <v>11</v>
      </c>
    </row>
    <row r="511" spans="1:18" x14ac:dyDescent="0.2">
      <c r="A511" s="5" t="s">
        <v>1380</v>
      </c>
      <c r="B511" s="15">
        <v>6</v>
      </c>
      <c r="R511">
        <v>6</v>
      </c>
    </row>
    <row r="512" spans="1:18" x14ac:dyDescent="0.2">
      <c r="A512" s="5" t="s">
        <v>1203</v>
      </c>
      <c r="B512" s="15">
        <v>6</v>
      </c>
      <c r="R512">
        <v>6</v>
      </c>
    </row>
    <row r="513" spans="1:18" x14ac:dyDescent="0.2">
      <c r="A513" s="5" t="s">
        <v>2200</v>
      </c>
      <c r="B513" s="15">
        <v>14</v>
      </c>
      <c r="R513">
        <v>14</v>
      </c>
    </row>
    <row r="514" spans="1:18" x14ac:dyDescent="0.2">
      <c r="A514" s="5" t="s">
        <v>2202</v>
      </c>
      <c r="B514" s="15">
        <v>3</v>
      </c>
      <c r="R514">
        <v>3</v>
      </c>
    </row>
    <row r="515" spans="1:18" x14ac:dyDescent="0.2">
      <c r="A515" s="5" t="s">
        <v>861</v>
      </c>
      <c r="B515" s="15">
        <v>5</v>
      </c>
      <c r="R515">
        <v>5</v>
      </c>
    </row>
    <row r="516" spans="1:18" x14ac:dyDescent="0.2">
      <c r="A516" s="5" t="s">
        <v>30</v>
      </c>
      <c r="B516" s="15">
        <v>6</v>
      </c>
      <c r="R516">
        <v>6</v>
      </c>
    </row>
    <row r="517" spans="1:18" x14ac:dyDescent="0.2">
      <c r="A517" s="5" t="s">
        <v>210</v>
      </c>
      <c r="B517" s="15">
        <v>8</v>
      </c>
      <c r="R517">
        <v>8</v>
      </c>
    </row>
    <row r="518" spans="1:18" x14ac:dyDescent="0.2">
      <c r="A518" s="5" t="s">
        <v>1710</v>
      </c>
      <c r="B518" s="15">
        <v>4</v>
      </c>
      <c r="R518">
        <v>4</v>
      </c>
    </row>
    <row r="519" spans="1:18" x14ac:dyDescent="0.2">
      <c r="A519" s="5" t="s">
        <v>2204</v>
      </c>
      <c r="B519" s="15">
        <v>5</v>
      </c>
      <c r="R519">
        <v>5</v>
      </c>
    </row>
    <row r="520" spans="1:18" x14ac:dyDescent="0.2">
      <c r="A520" s="5" t="s">
        <v>743</v>
      </c>
      <c r="B520" s="15">
        <v>6</v>
      </c>
      <c r="R520">
        <v>6</v>
      </c>
    </row>
    <row r="521" spans="1:18" x14ac:dyDescent="0.2">
      <c r="A521" s="5" t="s">
        <v>1754</v>
      </c>
      <c r="B521" s="15">
        <v>8</v>
      </c>
      <c r="R521">
        <v>8</v>
      </c>
    </row>
    <row r="522" spans="1:18" x14ac:dyDescent="0.2">
      <c r="A522" s="5" t="s">
        <v>1671</v>
      </c>
      <c r="B522" s="15">
        <v>13</v>
      </c>
      <c r="R522">
        <v>13</v>
      </c>
    </row>
    <row r="523" spans="1:18" x14ac:dyDescent="0.2">
      <c r="A523" s="5" t="s">
        <v>2206</v>
      </c>
      <c r="B523" s="15">
        <v>4</v>
      </c>
      <c r="R523">
        <v>4</v>
      </c>
    </row>
    <row r="524" spans="1:18" x14ac:dyDescent="0.2">
      <c r="A524" s="5" t="s">
        <v>1673</v>
      </c>
      <c r="B524" s="15">
        <v>4</v>
      </c>
      <c r="R524">
        <v>4</v>
      </c>
    </row>
    <row r="525" spans="1:18" x14ac:dyDescent="0.2">
      <c r="A525" s="5" t="s">
        <v>477</v>
      </c>
      <c r="B525" s="15">
        <v>8</v>
      </c>
      <c r="R525">
        <v>8</v>
      </c>
    </row>
    <row r="526" spans="1:18" x14ac:dyDescent="0.2">
      <c r="A526" s="5" t="s">
        <v>1382</v>
      </c>
      <c r="B526" s="15">
        <v>7</v>
      </c>
      <c r="R526">
        <v>7</v>
      </c>
    </row>
    <row r="527" spans="1:18" x14ac:dyDescent="0.2">
      <c r="A527" s="5" t="s">
        <v>1509</v>
      </c>
      <c r="B527" s="15">
        <v>4</v>
      </c>
      <c r="R527">
        <v>4</v>
      </c>
    </row>
    <row r="528" spans="1:18" x14ac:dyDescent="0.2">
      <c r="A528" s="5" t="s">
        <v>1784</v>
      </c>
      <c r="B528" s="15">
        <v>3</v>
      </c>
      <c r="R528">
        <v>3</v>
      </c>
    </row>
    <row r="529" spans="1:18" x14ac:dyDescent="0.2">
      <c r="A529" s="5" t="s">
        <v>1595</v>
      </c>
      <c r="B529" s="15">
        <v>8</v>
      </c>
      <c r="R529">
        <v>8</v>
      </c>
    </row>
    <row r="530" spans="1:18" x14ac:dyDescent="0.2">
      <c r="A530" s="5" t="s">
        <v>632</v>
      </c>
      <c r="B530" s="15">
        <v>7</v>
      </c>
      <c r="R530">
        <v>7</v>
      </c>
    </row>
    <row r="531" spans="1:18" x14ac:dyDescent="0.2">
      <c r="A531" s="5" t="s">
        <v>1871</v>
      </c>
      <c r="B531" s="15">
        <v>7</v>
      </c>
      <c r="R531">
        <v>7</v>
      </c>
    </row>
    <row r="532" spans="1:18" x14ac:dyDescent="0.2">
      <c r="A532" s="5" t="s">
        <v>232</v>
      </c>
      <c r="B532" s="15">
        <v>6</v>
      </c>
      <c r="R532">
        <v>6</v>
      </c>
    </row>
    <row r="533" spans="1:18" x14ac:dyDescent="0.2">
      <c r="A533" s="5" t="s">
        <v>175</v>
      </c>
      <c r="B533" s="15">
        <v>6</v>
      </c>
      <c r="R533">
        <v>6</v>
      </c>
    </row>
    <row r="534" spans="1:18" x14ac:dyDescent="0.2">
      <c r="A534" s="5" t="s">
        <v>2208</v>
      </c>
      <c r="B534" s="15">
        <v>4</v>
      </c>
      <c r="R534">
        <v>4</v>
      </c>
    </row>
    <row r="535" spans="1:18" x14ac:dyDescent="0.2">
      <c r="A535" s="5" t="s">
        <v>864</v>
      </c>
      <c r="B535" s="15">
        <v>6</v>
      </c>
      <c r="R535">
        <v>6</v>
      </c>
    </row>
    <row r="536" spans="1:18" x14ac:dyDescent="0.2">
      <c r="A536" s="5" t="s">
        <v>866</v>
      </c>
      <c r="B536" s="15">
        <v>7</v>
      </c>
      <c r="R536">
        <v>7</v>
      </c>
    </row>
    <row r="537" spans="1:18" x14ac:dyDescent="0.2">
      <c r="A537" s="5" t="s">
        <v>2210</v>
      </c>
      <c r="B537" s="15">
        <v>1</v>
      </c>
      <c r="R537">
        <v>1</v>
      </c>
    </row>
    <row r="538" spans="1:18" x14ac:dyDescent="0.2">
      <c r="A538" s="5" t="s">
        <v>1939</v>
      </c>
      <c r="B538" s="15">
        <v>10</v>
      </c>
      <c r="R538">
        <v>10</v>
      </c>
    </row>
    <row r="539" spans="1:18" x14ac:dyDescent="0.2">
      <c r="A539" s="5" t="s">
        <v>1997</v>
      </c>
      <c r="B539" s="15">
        <v>3</v>
      </c>
      <c r="R539">
        <v>3</v>
      </c>
    </row>
    <row r="540" spans="1:18" x14ac:dyDescent="0.2">
      <c r="A540" s="5" t="s">
        <v>1012</v>
      </c>
      <c r="B540" s="15">
        <v>7</v>
      </c>
      <c r="R540">
        <v>7</v>
      </c>
    </row>
    <row r="541" spans="1:18" x14ac:dyDescent="0.2">
      <c r="A541" s="5" t="s">
        <v>383</v>
      </c>
      <c r="B541" s="15">
        <v>7</v>
      </c>
      <c r="R541">
        <v>7</v>
      </c>
    </row>
    <row r="542" spans="1:18" x14ac:dyDescent="0.2">
      <c r="A542" s="5" t="s">
        <v>474</v>
      </c>
      <c r="B542" s="15">
        <v>11</v>
      </c>
      <c r="R542">
        <v>11</v>
      </c>
    </row>
    <row r="543" spans="1:18" x14ac:dyDescent="0.2">
      <c r="A543" s="5" t="s">
        <v>2212</v>
      </c>
      <c r="B543" s="15">
        <v>2</v>
      </c>
      <c r="R543">
        <v>2</v>
      </c>
    </row>
    <row r="544" spans="1:18" x14ac:dyDescent="0.2">
      <c r="A544" s="5" t="s">
        <v>2214</v>
      </c>
      <c r="B544" s="15">
        <v>6</v>
      </c>
      <c r="R544">
        <v>6</v>
      </c>
    </row>
    <row r="545" spans="1:18" x14ac:dyDescent="0.2">
      <c r="A545" s="5" t="s">
        <v>342</v>
      </c>
      <c r="B545" s="15">
        <v>15</v>
      </c>
      <c r="R545">
        <v>15</v>
      </c>
    </row>
    <row r="546" spans="1:18" x14ac:dyDescent="0.2">
      <c r="A546" s="5" t="s">
        <v>2216</v>
      </c>
      <c r="B546" s="15">
        <v>6</v>
      </c>
      <c r="R546">
        <v>6</v>
      </c>
    </row>
    <row r="547" spans="1:18" x14ac:dyDescent="0.2">
      <c r="A547" s="5" t="s">
        <v>1512</v>
      </c>
      <c r="B547" s="15">
        <v>4</v>
      </c>
      <c r="R547">
        <v>4</v>
      </c>
    </row>
    <row r="548" spans="1:18" x14ac:dyDescent="0.2">
      <c r="A548" s="5" t="s">
        <v>1250</v>
      </c>
      <c r="B548" s="15">
        <v>6</v>
      </c>
      <c r="R548">
        <v>6</v>
      </c>
    </row>
    <row r="549" spans="1:18" x14ac:dyDescent="0.2">
      <c r="A549" s="5" t="s">
        <v>2218</v>
      </c>
      <c r="B549" s="15">
        <v>4</v>
      </c>
      <c r="R549">
        <v>4</v>
      </c>
    </row>
    <row r="550" spans="1:18" x14ac:dyDescent="0.2">
      <c r="A550" s="5" t="s">
        <v>1514</v>
      </c>
      <c r="B550" s="15">
        <v>2</v>
      </c>
      <c r="R550">
        <v>2</v>
      </c>
    </row>
    <row r="551" spans="1:18" x14ac:dyDescent="0.2">
      <c r="A551" s="5" t="s">
        <v>1756</v>
      </c>
      <c r="B551" s="15">
        <v>6</v>
      </c>
      <c r="R551">
        <v>6</v>
      </c>
    </row>
    <row r="552" spans="1:18" x14ac:dyDescent="0.2">
      <c r="A552" s="5" t="s">
        <v>1832</v>
      </c>
      <c r="B552" s="15">
        <v>7</v>
      </c>
      <c r="R552">
        <v>7</v>
      </c>
    </row>
    <row r="553" spans="1:18" x14ac:dyDescent="0.2">
      <c r="A553" s="5" t="s">
        <v>1758</v>
      </c>
      <c r="B553" s="15">
        <v>8</v>
      </c>
      <c r="R553">
        <v>8</v>
      </c>
    </row>
    <row r="554" spans="1:18" x14ac:dyDescent="0.2">
      <c r="A554" s="5" t="s">
        <v>2220</v>
      </c>
      <c r="B554" s="15">
        <v>7</v>
      </c>
      <c r="R554">
        <v>7</v>
      </c>
    </row>
    <row r="555" spans="1:18" x14ac:dyDescent="0.2">
      <c r="A555" s="5" t="s">
        <v>813</v>
      </c>
      <c r="B555" s="15">
        <v>2</v>
      </c>
      <c r="R555">
        <v>2</v>
      </c>
    </row>
    <row r="556" spans="1:18" x14ac:dyDescent="0.2">
      <c r="A556" s="5" t="s">
        <v>1384</v>
      </c>
      <c r="B556" s="15">
        <v>6</v>
      </c>
      <c r="R556">
        <v>6</v>
      </c>
    </row>
    <row r="557" spans="1:18" x14ac:dyDescent="0.2">
      <c r="A557" s="5" t="s">
        <v>2223</v>
      </c>
      <c r="B557" s="15">
        <v>6</v>
      </c>
      <c r="R557">
        <v>6</v>
      </c>
    </row>
    <row r="558" spans="1:18" x14ac:dyDescent="0.2">
      <c r="A558" s="5" t="s">
        <v>1069</v>
      </c>
      <c r="B558" s="15">
        <v>5</v>
      </c>
      <c r="R558">
        <v>5</v>
      </c>
    </row>
    <row r="559" spans="1:18" x14ac:dyDescent="0.2">
      <c r="A559" s="5" t="s">
        <v>1386</v>
      </c>
      <c r="B559" s="15">
        <v>10</v>
      </c>
      <c r="R559">
        <v>10</v>
      </c>
    </row>
    <row r="560" spans="1:18" x14ac:dyDescent="0.2">
      <c r="A560" s="5" t="s">
        <v>868</v>
      </c>
      <c r="B560" s="15">
        <v>11</v>
      </c>
      <c r="R560">
        <v>11</v>
      </c>
    </row>
    <row r="561" spans="1:18" x14ac:dyDescent="0.2">
      <c r="A561" s="5" t="s">
        <v>1760</v>
      </c>
      <c r="B561" s="15">
        <v>8</v>
      </c>
      <c r="R561">
        <v>8</v>
      </c>
    </row>
    <row r="562" spans="1:18" x14ac:dyDescent="0.2">
      <c r="A562" s="5" t="s">
        <v>1388</v>
      </c>
      <c r="B562" s="15">
        <v>6</v>
      </c>
      <c r="R562">
        <v>6</v>
      </c>
    </row>
    <row r="563" spans="1:18" x14ac:dyDescent="0.2">
      <c r="A563" s="5" t="s">
        <v>1875</v>
      </c>
      <c r="B563" s="15">
        <v>5</v>
      </c>
      <c r="R563">
        <v>5</v>
      </c>
    </row>
    <row r="564" spans="1:18" x14ac:dyDescent="0.2">
      <c r="A564" s="5" t="s">
        <v>1014</v>
      </c>
      <c r="B564" s="15">
        <v>5</v>
      </c>
      <c r="R564">
        <v>5</v>
      </c>
    </row>
    <row r="565" spans="1:18" x14ac:dyDescent="0.2">
      <c r="A565" s="5" t="s">
        <v>2225</v>
      </c>
      <c r="B565" s="15">
        <v>10</v>
      </c>
      <c r="R565">
        <v>10</v>
      </c>
    </row>
    <row r="566" spans="1:18" x14ac:dyDescent="0.2">
      <c r="A566" s="5" t="s">
        <v>346</v>
      </c>
      <c r="B566" s="15">
        <v>5</v>
      </c>
      <c r="R566">
        <v>5</v>
      </c>
    </row>
    <row r="567" spans="1:18" x14ac:dyDescent="0.2">
      <c r="A567" s="5" t="s">
        <v>1635</v>
      </c>
      <c r="B567" s="15">
        <v>6</v>
      </c>
      <c r="R567">
        <v>6</v>
      </c>
    </row>
    <row r="568" spans="1:18" x14ac:dyDescent="0.2">
      <c r="A568" s="5" t="s">
        <v>2227</v>
      </c>
      <c r="B568" s="15">
        <v>12</v>
      </c>
      <c r="R568">
        <v>12</v>
      </c>
    </row>
    <row r="569" spans="1:18" x14ac:dyDescent="0.2">
      <c r="A569" s="5" t="s">
        <v>1391</v>
      </c>
      <c r="B569" s="15">
        <v>9</v>
      </c>
      <c r="R569">
        <v>9</v>
      </c>
    </row>
    <row r="570" spans="1:18" x14ac:dyDescent="0.2">
      <c r="A570" s="5" t="s">
        <v>1393</v>
      </c>
      <c r="B570" s="15">
        <v>4</v>
      </c>
      <c r="R570">
        <v>4</v>
      </c>
    </row>
    <row r="571" spans="1:18" x14ac:dyDescent="0.2">
      <c r="A571" s="5" t="s">
        <v>2230</v>
      </c>
      <c r="B571" s="15">
        <v>4</v>
      </c>
      <c r="R571">
        <v>4</v>
      </c>
    </row>
    <row r="572" spans="1:18" x14ac:dyDescent="0.2">
      <c r="A572" s="5" t="s">
        <v>1969</v>
      </c>
      <c r="B572" s="15">
        <v>5</v>
      </c>
      <c r="R572">
        <v>5</v>
      </c>
    </row>
    <row r="573" spans="1:18" x14ac:dyDescent="0.2">
      <c r="A573" s="5" t="s">
        <v>308</v>
      </c>
      <c r="B573" s="15">
        <v>10</v>
      </c>
      <c r="R573">
        <v>10</v>
      </c>
    </row>
    <row r="574" spans="1:18" x14ac:dyDescent="0.2">
      <c r="A574" s="5" t="s">
        <v>2232</v>
      </c>
      <c r="B574" s="15">
        <v>4</v>
      </c>
      <c r="R574">
        <v>4</v>
      </c>
    </row>
    <row r="575" spans="1:18" x14ac:dyDescent="0.2">
      <c r="A575" s="5" t="s">
        <v>1762</v>
      </c>
      <c r="B575" s="15">
        <v>5</v>
      </c>
      <c r="R575">
        <v>5</v>
      </c>
    </row>
    <row r="576" spans="1:18" x14ac:dyDescent="0.2">
      <c r="A576" s="5" t="s">
        <v>716</v>
      </c>
      <c r="B576" s="15">
        <v>8</v>
      </c>
      <c r="R576">
        <v>8</v>
      </c>
    </row>
    <row r="577" spans="1:18" x14ac:dyDescent="0.2">
      <c r="A577" s="5" t="s">
        <v>1786</v>
      </c>
      <c r="B577" s="15">
        <v>4</v>
      </c>
      <c r="R577">
        <v>4</v>
      </c>
    </row>
    <row r="578" spans="1:18" x14ac:dyDescent="0.2">
      <c r="A578" s="5" t="s">
        <v>768</v>
      </c>
      <c r="B578" s="15">
        <v>6</v>
      </c>
      <c r="R578">
        <v>6</v>
      </c>
    </row>
    <row r="579" spans="1:18" x14ac:dyDescent="0.2">
      <c r="A579" s="5" t="s">
        <v>2234</v>
      </c>
      <c r="B579" s="15">
        <v>4</v>
      </c>
      <c r="R579">
        <v>4</v>
      </c>
    </row>
    <row r="580" spans="1:18" x14ac:dyDescent="0.2">
      <c r="A580" s="5" t="s">
        <v>1016</v>
      </c>
      <c r="B580" s="15">
        <v>10</v>
      </c>
      <c r="R580">
        <v>10</v>
      </c>
    </row>
    <row r="581" spans="1:18" x14ac:dyDescent="0.2">
      <c r="A581" s="5" t="s">
        <v>1989</v>
      </c>
      <c r="B581" s="15">
        <v>2</v>
      </c>
      <c r="R581">
        <v>2</v>
      </c>
    </row>
    <row r="582" spans="1:18" x14ac:dyDescent="0.2">
      <c r="A582" s="5" t="s">
        <v>2236</v>
      </c>
      <c r="B582" s="15">
        <v>7</v>
      </c>
      <c r="R582">
        <v>7</v>
      </c>
    </row>
    <row r="583" spans="1:18" x14ac:dyDescent="0.2">
      <c r="A583" s="5" t="s">
        <v>1294</v>
      </c>
      <c r="B583" s="15">
        <v>8</v>
      </c>
      <c r="R583">
        <v>8</v>
      </c>
    </row>
    <row r="584" spans="1:18" x14ac:dyDescent="0.2">
      <c r="A584" s="5" t="s">
        <v>2238</v>
      </c>
      <c r="B584" s="15">
        <v>11</v>
      </c>
      <c r="R584">
        <v>11</v>
      </c>
    </row>
    <row r="585" spans="1:18" x14ac:dyDescent="0.2">
      <c r="A585" s="5" t="s">
        <v>580</v>
      </c>
      <c r="B585" s="15">
        <v>4</v>
      </c>
      <c r="R585">
        <v>4</v>
      </c>
    </row>
    <row r="586" spans="1:18" x14ac:dyDescent="0.2">
      <c r="A586" s="5" t="s">
        <v>2240</v>
      </c>
      <c r="B586" s="15">
        <v>3</v>
      </c>
      <c r="R586">
        <v>3</v>
      </c>
    </row>
    <row r="587" spans="1:18" x14ac:dyDescent="0.2">
      <c r="A587" s="5" t="s">
        <v>363</v>
      </c>
      <c r="B587" s="15">
        <v>6</v>
      </c>
      <c r="R587">
        <v>6</v>
      </c>
    </row>
    <row r="588" spans="1:18" x14ac:dyDescent="0.2">
      <c r="A588" s="5" t="s">
        <v>605</v>
      </c>
      <c r="B588" s="15">
        <v>6</v>
      </c>
      <c r="R588">
        <v>6</v>
      </c>
    </row>
    <row r="589" spans="1:18" x14ac:dyDescent="0.2">
      <c r="A589" s="5" t="s">
        <v>254</v>
      </c>
      <c r="B589" s="15">
        <v>2</v>
      </c>
      <c r="R589">
        <v>2</v>
      </c>
    </row>
    <row r="590" spans="1:18" x14ac:dyDescent="0.2">
      <c r="A590" s="5" t="s">
        <v>365</v>
      </c>
      <c r="B590" s="15">
        <v>11</v>
      </c>
      <c r="R590">
        <v>11</v>
      </c>
    </row>
    <row r="591" spans="1:18" x14ac:dyDescent="0.2">
      <c r="A591" s="5" t="s">
        <v>607</v>
      </c>
      <c r="B591" s="15">
        <v>3</v>
      </c>
      <c r="R591">
        <v>3</v>
      </c>
    </row>
    <row r="592" spans="1:18" x14ac:dyDescent="0.2">
      <c r="A592" s="5" t="s">
        <v>2242</v>
      </c>
      <c r="B592" s="15">
        <v>0</v>
      </c>
      <c r="R592">
        <v>0</v>
      </c>
    </row>
    <row r="593" spans="1:18" x14ac:dyDescent="0.2">
      <c r="A593" s="5" t="s">
        <v>1834</v>
      </c>
      <c r="B593" s="15">
        <v>1</v>
      </c>
      <c r="R593">
        <v>1</v>
      </c>
    </row>
    <row r="594" spans="1:18" x14ac:dyDescent="0.2">
      <c r="A594" s="5" t="s">
        <v>1113</v>
      </c>
      <c r="B594" s="15">
        <v>2</v>
      </c>
      <c r="R594">
        <v>2</v>
      </c>
    </row>
    <row r="595" spans="1:18" x14ac:dyDescent="0.2">
      <c r="A595" s="5" t="s">
        <v>656</v>
      </c>
      <c r="B595" s="15">
        <v>9</v>
      </c>
      <c r="R595">
        <v>9</v>
      </c>
    </row>
    <row r="596" spans="1:18" x14ac:dyDescent="0.2">
      <c r="A596" s="5" t="s">
        <v>2244</v>
      </c>
      <c r="B596" s="15">
        <v>4</v>
      </c>
      <c r="R596">
        <v>4</v>
      </c>
    </row>
    <row r="597" spans="1:18" x14ac:dyDescent="0.2">
      <c r="A597" s="5" t="s">
        <v>1579</v>
      </c>
      <c r="B597" s="15">
        <v>4</v>
      </c>
      <c r="R597">
        <v>4</v>
      </c>
    </row>
    <row r="598" spans="1:18" x14ac:dyDescent="0.2">
      <c r="A598" s="5" t="s">
        <v>952</v>
      </c>
      <c r="B598" s="15">
        <v>4</v>
      </c>
      <c r="R598">
        <v>4</v>
      </c>
    </row>
    <row r="599" spans="1:18" x14ac:dyDescent="0.2">
      <c r="A599" s="5" t="s">
        <v>1836</v>
      </c>
      <c r="B599" s="15">
        <v>9</v>
      </c>
      <c r="R599">
        <v>9</v>
      </c>
    </row>
    <row r="600" spans="1:18" x14ac:dyDescent="0.2">
      <c r="A600" s="5" t="s">
        <v>1873</v>
      </c>
      <c r="B600" s="15">
        <v>5</v>
      </c>
      <c r="R600">
        <v>5</v>
      </c>
    </row>
    <row r="601" spans="1:18" x14ac:dyDescent="0.2">
      <c r="A601" s="5" t="s">
        <v>2246</v>
      </c>
      <c r="B601" s="15">
        <v>8</v>
      </c>
      <c r="R601">
        <v>8</v>
      </c>
    </row>
    <row r="602" spans="1:18" x14ac:dyDescent="0.2">
      <c r="A602" s="5" t="s">
        <v>501</v>
      </c>
      <c r="B602" s="15">
        <v>9</v>
      </c>
      <c r="R602">
        <v>9</v>
      </c>
    </row>
    <row r="603" spans="1:18" x14ac:dyDescent="0.2">
      <c r="A603" s="5" t="s">
        <v>79</v>
      </c>
      <c r="B603" s="15">
        <v>11</v>
      </c>
      <c r="R603">
        <v>11</v>
      </c>
    </row>
    <row r="604" spans="1:18" x14ac:dyDescent="0.2">
      <c r="A604" s="5" t="s">
        <v>1396</v>
      </c>
      <c r="B604" s="15">
        <v>3</v>
      </c>
      <c r="R604">
        <v>3</v>
      </c>
    </row>
    <row r="605" spans="1:18" x14ac:dyDescent="0.2">
      <c r="A605" s="5" t="s">
        <v>1991</v>
      </c>
      <c r="B605" s="15">
        <v>12</v>
      </c>
      <c r="R605">
        <v>12</v>
      </c>
    </row>
    <row r="606" spans="1:18" x14ac:dyDescent="0.2">
      <c r="A606" s="5" t="s">
        <v>1516</v>
      </c>
      <c r="B606" s="15">
        <v>12</v>
      </c>
      <c r="R606">
        <v>12</v>
      </c>
    </row>
    <row r="607" spans="1:18" x14ac:dyDescent="0.2">
      <c r="A607" s="5" t="s">
        <v>1071</v>
      </c>
      <c r="B607" s="15">
        <v>3</v>
      </c>
      <c r="R607">
        <v>3</v>
      </c>
    </row>
    <row r="608" spans="1:18" x14ac:dyDescent="0.2">
      <c r="A608" s="5" t="s">
        <v>1981</v>
      </c>
      <c r="B608" s="15">
        <v>3</v>
      </c>
      <c r="R608">
        <v>3</v>
      </c>
    </row>
    <row r="609" spans="1:18" x14ac:dyDescent="0.2">
      <c r="A609" s="5" t="s">
        <v>2248</v>
      </c>
      <c r="B609" s="15">
        <v>5</v>
      </c>
      <c r="R609">
        <v>5</v>
      </c>
    </row>
    <row r="610" spans="1:18" x14ac:dyDescent="0.2">
      <c r="A610" s="5" t="s">
        <v>1878</v>
      </c>
      <c r="B610" s="15">
        <v>4</v>
      </c>
      <c r="R610">
        <v>4</v>
      </c>
    </row>
    <row r="611" spans="1:18" x14ac:dyDescent="0.2">
      <c r="A611" s="5" t="s">
        <v>1399</v>
      </c>
      <c r="B611" s="15">
        <v>3</v>
      </c>
      <c r="R611">
        <v>3</v>
      </c>
    </row>
    <row r="612" spans="1:18" x14ac:dyDescent="0.2">
      <c r="A612" s="5" t="s">
        <v>1518</v>
      </c>
      <c r="B612" s="15">
        <v>7</v>
      </c>
      <c r="R612">
        <v>7</v>
      </c>
    </row>
    <row r="613" spans="1:18" x14ac:dyDescent="0.2">
      <c r="A613" s="5" t="s">
        <v>1614</v>
      </c>
      <c r="B613" s="15">
        <v>7</v>
      </c>
      <c r="R613">
        <v>7</v>
      </c>
    </row>
    <row r="614" spans="1:18" x14ac:dyDescent="0.2">
      <c r="A614" s="5" t="s">
        <v>634</v>
      </c>
      <c r="B614" s="15">
        <v>6</v>
      </c>
      <c r="R614">
        <v>6</v>
      </c>
    </row>
    <row r="615" spans="1:18" x14ac:dyDescent="0.2">
      <c r="A615" s="5" t="s">
        <v>2250</v>
      </c>
      <c r="B615" s="15">
        <v>6</v>
      </c>
      <c r="R615">
        <v>6</v>
      </c>
    </row>
    <row r="616" spans="1:18" x14ac:dyDescent="0.2">
      <c r="A616" s="5" t="s">
        <v>312</v>
      </c>
      <c r="B616" s="15">
        <v>16</v>
      </c>
      <c r="R616">
        <v>16</v>
      </c>
    </row>
    <row r="617" spans="1:18" x14ac:dyDescent="0.2">
      <c r="A617" s="5" t="s">
        <v>1019</v>
      </c>
      <c r="B617" s="15">
        <v>8</v>
      </c>
      <c r="R617">
        <v>8</v>
      </c>
    </row>
    <row r="618" spans="1:18" x14ac:dyDescent="0.2">
      <c r="A618" s="5" t="s">
        <v>2252</v>
      </c>
      <c r="B618" s="15">
        <v>2</v>
      </c>
      <c r="R618">
        <v>2</v>
      </c>
    </row>
    <row r="619" spans="1:18" x14ac:dyDescent="0.2">
      <c r="A619" s="5" t="s">
        <v>1213</v>
      </c>
      <c r="B619" s="15">
        <v>8</v>
      </c>
      <c r="R619">
        <v>8</v>
      </c>
    </row>
    <row r="620" spans="1:18" x14ac:dyDescent="0.2">
      <c r="A620" s="5" t="s">
        <v>373</v>
      </c>
      <c r="B620" s="15">
        <v>3</v>
      </c>
      <c r="R620">
        <v>3</v>
      </c>
    </row>
    <row r="621" spans="1:18" x14ac:dyDescent="0.2">
      <c r="A621" s="5" t="s">
        <v>439</v>
      </c>
      <c r="B621" s="15">
        <v>9</v>
      </c>
      <c r="R621">
        <v>9</v>
      </c>
    </row>
    <row r="622" spans="1:18" x14ac:dyDescent="0.2">
      <c r="A622" s="5" t="s">
        <v>481</v>
      </c>
      <c r="B622" s="15">
        <v>2</v>
      </c>
      <c r="R622">
        <v>2</v>
      </c>
    </row>
    <row r="623" spans="1:18" x14ac:dyDescent="0.2">
      <c r="A623" s="5" t="s">
        <v>2254</v>
      </c>
      <c r="B623" s="15">
        <v>7</v>
      </c>
      <c r="R623">
        <v>7</v>
      </c>
    </row>
    <row r="624" spans="1:18" x14ac:dyDescent="0.2">
      <c r="A624" s="5" t="s">
        <v>1717</v>
      </c>
      <c r="B624" s="15">
        <v>4</v>
      </c>
      <c r="R624">
        <v>4</v>
      </c>
    </row>
    <row r="625" spans="1:18" x14ac:dyDescent="0.2">
      <c r="A625" s="5" t="s">
        <v>1296</v>
      </c>
      <c r="B625" s="15">
        <v>5</v>
      </c>
      <c r="R625">
        <v>5</v>
      </c>
    </row>
    <row r="626" spans="1:18" x14ac:dyDescent="0.2">
      <c r="A626" s="5" t="s">
        <v>2256</v>
      </c>
      <c r="B626" s="15">
        <v>20</v>
      </c>
      <c r="R626">
        <v>20</v>
      </c>
    </row>
    <row r="627" spans="1:18" x14ac:dyDescent="0.2">
      <c r="A627" s="5" t="s">
        <v>1021</v>
      </c>
      <c r="B627" s="15">
        <v>9</v>
      </c>
      <c r="R627">
        <v>9</v>
      </c>
    </row>
    <row r="628" spans="1:18" x14ac:dyDescent="0.2">
      <c r="A628" s="5" t="s">
        <v>1401</v>
      </c>
      <c r="B628" s="15">
        <v>10</v>
      </c>
      <c r="R628">
        <v>10</v>
      </c>
    </row>
    <row r="629" spans="1:18" x14ac:dyDescent="0.2">
      <c r="A629" s="5" t="s">
        <v>1240</v>
      </c>
      <c r="B629" s="15">
        <v>18</v>
      </c>
      <c r="R629">
        <v>18</v>
      </c>
    </row>
    <row r="630" spans="1:18" x14ac:dyDescent="0.2">
      <c r="A630" s="5" t="s">
        <v>2258</v>
      </c>
      <c r="B630" s="15">
        <v>6</v>
      </c>
      <c r="R630">
        <v>6</v>
      </c>
    </row>
    <row r="631" spans="1:18" x14ac:dyDescent="0.2">
      <c r="A631" s="5" t="s">
        <v>1298</v>
      </c>
      <c r="B631" s="15">
        <v>11</v>
      </c>
      <c r="R631">
        <v>11</v>
      </c>
    </row>
    <row r="632" spans="1:18" x14ac:dyDescent="0.2">
      <c r="A632" s="5" t="s">
        <v>1838</v>
      </c>
      <c r="B632" s="15">
        <v>6</v>
      </c>
      <c r="R632">
        <v>6</v>
      </c>
    </row>
    <row r="633" spans="1:18" x14ac:dyDescent="0.2">
      <c r="A633" s="5" t="s">
        <v>1403</v>
      </c>
      <c r="B633" s="15">
        <v>6</v>
      </c>
      <c r="R633">
        <v>6</v>
      </c>
    </row>
    <row r="634" spans="1:18" x14ac:dyDescent="0.2">
      <c r="A634" s="5" t="s">
        <v>1788</v>
      </c>
      <c r="B634" s="15">
        <v>3</v>
      </c>
      <c r="R634">
        <v>3</v>
      </c>
    </row>
    <row r="635" spans="1:18" x14ac:dyDescent="0.2">
      <c r="A635" s="5" t="s">
        <v>207</v>
      </c>
      <c r="B635" s="15">
        <v>6</v>
      </c>
      <c r="R635">
        <v>6</v>
      </c>
    </row>
    <row r="636" spans="1:18" x14ac:dyDescent="0.2">
      <c r="A636" s="5" t="s">
        <v>252</v>
      </c>
      <c r="B636" s="15">
        <v>22</v>
      </c>
      <c r="R636">
        <v>22</v>
      </c>
    </row>
    <row r="637" spans="1:18" x14ac:dyDescent="0.2">
      <c r="A637" s="5" t="s">
        <v>2260</v>
      </c>
      <c r="B637" s="15">
        <v>9</v>
      </c>
      <c r="R637">
        <v>9</v>
      </c>
    </row>
    <row r="638" spans="1:18" x14ac:dyDescent="0.2">
      <c r="A638" s="5" t="s">
        <v>1407</v>
      </c>
      <c r="B638" s="15">
        <v>14</v>
      </c>
      <c r="R638">
        <v>14</v>
      </c>
    </row>
    <row r="639" spans="1:18" x14ac:dyDescent="0.2">
      <c r="A639" s="5" t="s">
        <v>1701</v>
      </c>
      <c r="B639" s="15">
        <v>6</v>
      </c>
      <c r="R639">
        <v>6</v>
      </c>
    </row>
    <row r="640" spans="1:18" x14ac:dyDescent="0.2">
      <c r="A640" s="5" t="s">
        <v>1409</v>
      </c>
      <c r="B640" s="15">
        <v>7</v>
      </c>
      <c r="R640">
        <v>7</v>
      </c>
    </row>
    <row r="641" spans="1:18" x14ac:dyDescent="0.2">
      <c r="A641" s="5" t="s">
        <v>223</v>
      </c>
      <c r="B641" s="15">
        <v>6</v>
      </c>
      <c r="R641">
        <v>6</v>
      </c>
    </row>
    <row r="642" spans="1:18" x14ac:dyDescent="0.2">
      <c r="A642" s="5" t="s">
        <v>2262</v>
      </c>
      <c r="B642" s="15">
        <v>4</v>
      </c>
      <c r="R642">
        <v>4</v>
      </c>
    </row>
    <row r="643" spans="1:18" x14ac:dyDescent="0.2">
      <c r="A643" s="5" t="s">
        <v>2264</v>
      </c>
      <c r="B643" s="15">
        <v>6</v>
      </c>
      <c r="R643">
        <v>6</v>
      </c>
    </row>
    <row r="644" spans="1:18" x14ac:dyDescent="0.2">
      <c r="A644" s="5" t="s">
        <v>2266</v>
      </c>
      <c r="B644" s="15">
        <v>8</v>
      </c>
      <c r="R644">
        <v>8</v>
      </c>
    </row>
    <row r="645" spans="1:18" x14ac:dyDescent="0.2">
      <c r="A645" s="5" t="s">
        <v>1796</v>
      </c>
      <c r="B645" s="15">
        <v>1</v>
      </c>
      <c r="R645">
        <v>1</v>
      </c>
    </row>
    <row r="646" spans="1:18" x14ac:dyDescent="0.2">
      <c r="A646" s="5" t="s">
        <v>609</v>
      </c>
      <c r="B646" s="15">
        <v>3</v>
      </c>
      <c r="R646">
        <v>3</v>
      </c>
    </row>
    <row r="647" spans="1:18" x14ac:dyDescent="0.2">
      <c r="A647" s="5" t="s">
        <v>1024</v>
      </c>
      <c r="B647" s="15">
        <v>3</v>
      </c>
      <c r="R647">
        <v>3</v>
      </c>
    </row>
    <row r="648" spans="1:18" x14ac:dyDescent="0.2">
      <c r="A648" s="5" t="s">
        <v>1942</v>
      </c>
      <c r="B648" s="15">
        <v>17</v>
      </c>
      <c r="R648">
        <v>17</v>
      </c>
    </row>
    <row r="649" spans="1:18" x14ac:dyDescent="0.2">
      <c r="A649" s="5" t="s">
        <v>745</v>
      </c>
      <c r="B649" s="15">
        <v>13</v>
      </c>
      <c r="R649">
        <v>13</v>
      </c>
    </row>
    <row r="650" spans="1:18" x14ac:dyDescent="0.2">
      <c r="A650" s="5" t="s">
        <v>212</v>
      </c>
      <c r="B650" s="15">
        <v>2</v>
      </c>
      <c r="R650">
        <v>2</v>
      </c>
    </row>
    <row r="651" spans="1:18" x14ac:dyDescent="0.2">
      <c r="A651" s="5" t="s">
        <v>955</v>
      </c>
      <c r="B651" s="15">
        <v>7</v>
      </c>
      <c r="R651">
        <v>7</v>
      </c>
    </row>
    <row r="652" spans="1:18" x14ac:dyDescent="0.2">
      <c r="A652" s="5" t="s">
        <v>2268</v>
      </c>
      <c r="B652" s="15">
        <v>7</v>
      </c>
      <c r="R652">
        <v>7</v>
      </c>
    </row>
    <row r="653" spans="1:18" x14ac:dyDescent="0.2">
      <c r="A653" s="5" t="s">
        <v>2270</v>
      </c>
      <c r="B653" s="15">
        <v>7</v>
      </c>
      <c r="R653">
        <v>7</v>
      </c>
    </row>
    <row r="654" spans="1:18" x14ac:dyDescent="0.2">
      <c r="A654" s="5" t="s">
        <v>2272</v>
      </c>
      <c r="B654" s="15">
        <v>1</v>
      </c>
      <c r="R654">
        <v>1</v>
      </c>
    </row>
    <row r="655" spans="1:18" x14ac:dyDescent="0.2">
      <c r="A655" s="5" t="s">
        <v>530</v>
      </c>
      <c r="B655" s="15">
        <v>15</v>
      </c>
      <c r="R655">
        <v>15</v>
      </c>
    </row>
    <row r="656" spans="1:18" x14ac:dyDescent="0.2">
      <c r="A656" s="5" t="s">
        <v>108</v>
      </c>
      <c r="B656" s="15">
        <v>3</v>
      </c>
      <c r="R656">
        <v>3</v>
      </c>
    </row>
    <row r="657" spans="1:18" x14ac:dyDescent="0.2">
      <c r="A657" s="5" t="s">
        <v>1026</v>
      </c>
      <c r="B657" s="15">
        <v>6</v>
      </c>
      <c r="R657">
        <v>6</v>
      </c>
    </row>
    <row r="658" spans="1:18" x14ac:dyDescent="0.2">
      <c r="A658" s="5" t="s">
        <v>179</v>
      </c>
      <c r="B658" s="15">
        <v>4</v>
      </c>
      <c r="R658">
        <v>4</v>
      </c>
    </row>
    <row r="659" spans="1:18" x14ac:dyDescent="0.2">
      <c r="A659" s="5" t="s">
        <v>1241</v>
      </c>
      <c r="B659" s="15">
        <v>2</v>
      </c>
      <c r="R659">
        <v>2</v>
      </c>
    </row>
    <row r="660" spans="1:18" x14ac:dyDescent="0.2">
      <c r="A660" s="5" t="s">
        <v>2274</v>
      </c>
      <c r="B660" s="15">
        <v>20</v>
      </c>
      <c r="R660">
        <v>20</v>
      </c>
    </row>
    <row r="661" spans="1:18" x14ac:dyDescent="0.2">
      <c r="A661" s="5" t="s">
        <v>197</v>
      </c>
      <c r="B661" s="15">
        <v>3</v>
      </c>
      <c r="R661">
        <v>3</v>
      </c>
    </row>
    <row r="662" spans="1:18" x14ac:dyDescent="0.2">
      <c r="A662" s="5" t="s">
        <v>815</v>
      </c>
      <c r="B662" s="15">
        <v>10</v>
      </c>
      <c r="R662">
        <v>10</v>
      </c>
    </row>
    <row r="663" spans="1:18" x14ac:dyDescent="0.2">
      <c r="A663" s="5" t="s">
        <v>1967</v>
      </c>
      <c r="B663" s="15">
        <v>3</v>
      </c>
      <c r="R663">
        <v>3</v>
      </c>
    </row>
    <row r="664" spans="1:18" x14ac:dyDescent="0.2">
      <c r="A664" s="5" t="s">
        <v>748</v>
      </c>
      <c r="B664" s="15">
        <v>11</v>
      </c>
      <c r="R664">
        <v>11</v>
      </c>
    </row>
    <row r="665" spans="1:18" x14ac:dyDescent="0.2">
      <c r="A665" s="5" t="s">
        <v>648</v>
      </c>
      <c r="B665" s="15">
        <v>2</v>
      </c>
      <c r="R665">
        <v>2</v>
      </c>
    </row>
    <row r="666" spans="1:18" x14ac:dyDescent="0.2">
      <c r="A666" s="5" t="s">
        <v>1411</v>
      </c>
      <c r="B666" s="15">
        <v>7</v>
      </c>
      <c r="R666">
        <v>7</v>
      </c>
    </row>
    <row r="667" spans="1:18" x14ac:dyDescent="0.2">
      <c r="A667" s="5" t="s">
        <v>1840</v>
      </c>
      <c r="B667" s="15">
        <v>8</v>
      </c>
      <c r="R667">
        <v>8</v>
      </c>
    </row>
    <row r="668" spans="1:18" x14ac:dyDescent="0.2">
      <c r="A668" s="5" t="s">
        <v>1205</v>
      </c>
      <c r="B668" s="15">
        <v>16</v>
      </c>
      <c r="R668">
        <v>16</v>
      </c>
    </row>
    <row r="669" spans="1:18" x14ac:dyDescent="0.2">
      <c r="A669" s="5" t="s">
        <v>441</v>
      </c>
      <c r="B669" s="15">
        <v>6</v>
      </c>
      <c r="R669">
        <v>6</v>
      </c>
    </row>
    <row r="670" spans="1:18" x14ac:dyDescent="0.2">
      <c r="A670" s="5" t="s">
        <v>1843</v>
      </c>
      <c r="B670" s="15">
        <v>3</v>
      </c>
      <c r="R670">
        <v>3</v>
      </c>
    </row>
    <row r="671" spans="1:18" x14ac:dyDescent="0.2">
      <c r="A671" s="5" t="s">
        <v>264</v>
      </c>
      <c r="B671" s="15">
        <v>4</v>
      </c>
      <c r="R671">
        <v>4</v>
      </c>
    </row>
    <row r="672" spans="1:18" x14ac:dyDescent="0.2">
      <c r="A672" s="5" t="s">
        <v>444</v>
      </c>
      <c r="B672" s="15">
        <v>0</v>
      </c>
      <c r="R672">
        <v>0</v>
      </c>
    </row>
    <row r="673" spans="1:18" x14ac:dyDescent="0.2">
      <c r="A673" s="5" t="s">
        <v>1030</v>
      </c>
      <c r="B673" s="15">
        <v>6</v>
      </c>
      <c r="R673">
        <v>6</v>
      </c>
    </row>
    <row r="674" spans="1:18" x14ac:dyDescent="0.2">
      <c r="A674" s="5" t="s">
        <v>611</v>
      </c>
      <c r="B674" s="15">
        <v>8</v>
      </c>
      <c r="R674">
        <v>8</v>
      </c>
    </row>
    <row r="675" spans="1:18" x14ac:dyDescent="0.2">
      <c r="A675" s="5" t="s">
        <v>2277</v>
      </c>
      <c r="B675" s="15">
        <v>11</v>
      </c>
      <c r="R675">
        <v>11</v>
      </c>
    </row>
    <row r="676" spans="1:18" x14ac:dyDescent="0.2">
      <c r="A676" s="5" t="s">
        <v>2279</v>
      </c>
      <c r="B676" s="15">
        <v>5</v>
      </c>
      <c r="R676">
        <v>5</v>
      </c>
    </row>
    <row r="677" spans="1:18" x14ac:dyDescent="0.2">
      <c r="A677" s="5" t="s">
        <v>2281</v>
      </c>
      <c r="B677" s="15">
        <v>10</v>
      </c>
      <c r="R677">
        <v>10</v>
      </c>
    </row>
    <row r="678" spans="1:18" x14ac:dyDescent="0.2">
      <c r="A678" s="5" t="s">
        <v>423</v>
      </c>
      <c r="B678" s="15">
        <v>3</v>
      </c>
      <c r="R678">
        <v>3</v>
      </c>
    </row>
    <row r="679" spans="1:18" x14ac:dyDescent="0.2">
      <c r="A679" s="5" t="s">
        <v>1415</v>
      </c>
      <c r="B679" s="15">
        <v>3</v>
      </c>
      <c r="R679">
        <v>3</v>
      </c>
    </row>
    <row r="680" spans="1:18" x14ac:dyDescent="0.2">
      <c r="A680" s="5" t="s">
        <v>636</v>
      </c>
      <c r="B680" s="15">
        <v>4</v>
      </c>
      <c r="R680">
        <v>4</v>
      </c>
    </row>
    <row r="681" spans="1:18" x14ac:dyDescent="0.2">
      <c r="A681" s="5" t="s">
        <v>100</v>
      </c>
      <c r="B681" s="15">
        <v>4</v>
      </c>
      <c r="R681">
        <v>4</v>
      </c>
    </row>
    <row r="682" spans="1:18" x14ac:dyDescent="0.2">
      <c r="A682" s="5" t="s">
        <v>1253</v>
      </c>
      <c r="B682" s="15">
        <v>5</v>
      </c>
      <c r="R682">
        <v>5</v>
      </c>
    </row>
    <row r="683" spans="1:18" x14ac:dyDescent="0.2">
      <c r="A683" s="5" t="s">
        <v>2283</v>
      </c>
      <c r="B683" s="15">
        <v>9</v>
      </c>
      <c r="R683">
        <v>9</v>
      </c>
    </row>
    <row r="684" spans="1:18" x14ac:dyDescent="0.2">
      <c r="A684" s="5" t="s">
        <v>1149</v>
      </c>
      <c r="B684" s="15">
        <v>3</v>
      </c>
      <c r="R684">
        <v>3</v>
      </c>
    </row>
    <row r="685" spans="1:18" x14ac:dyDescent="0.2">
      <c r="A685" s="5" t="s">
        <v>2285</v>
      </c>
      <c r="B685" s="15">
        <v>5</v>
      </c>
      <c r="R685">
        <v>5</v>
      </c>
    </row>
    <row r="686" spans="1:18" x14ac:dyDescent="0.2">
      <c r="A686" s="5" t="s">
        <v>2287</v>
      </c>
      <c r="B686" s="15">
        <v>4</v>
      </c>
      <c r="R686">
        <v>4</v>
      </c>
    </row>
    <row r="687" spans="1:18" x14ac:dyDescent="0.2">
      <c r="A687" s="5" t="s">
        <v>1597</v>
      </c>
      <c r="B687" s="15">
        <v>2</v>
      </c>
      <c r="R687">
        <v>2</v>
      </c>
    </row>
    <row r="688" spans="1:18" x14ac:dyDescent="0.2">
      <c r="A688" s="5" t="s">
        <v>1995</v>
      </c>
      <c r="B688" s="15">
        <v>8</v>
      </c>
      <c r="R688">
        <v>8</v>
      </c>
    </row>
    <row r="689" spans="1:18" x14ac:dyDescent="0.2">
      <c r="A689" s="5" t="s">
        <v>2289</v>
      </c>
      <c r="B689" s="15">
        <v>4</v>
      </c>
      <c r="R689">
        <v>4</v>
      </c>
    </row>
    <row r="690" spans="1:18" x14ac:dyDescent="0.2">
      <c r="A690" s="5" t="s">
        <v>508</v>
      </c>
      <c r="B690" s="15">
        <v>98</v>
      </c>
      <c r="R690">
        <v>9</v>
      </c>
    </row>
    <row r="691" spans="1:18" x14ac:dyDescent="0.2">
      <c r="A691" s="5" t="s">
        <v>707</v>
      </c>
      <c r="B691" s="15">
        <v>9</v>
      </c>
      <c r="R691">
        <v>8</v>
      </c>
    </row>
    <row r="692" spans="1:18" x14ac:dyDescent="0.2">
      <c r="A692" s="5" t="s">
        <v>511</v>
      </c>
      <c r="B692" s="15">
        <v>8</v>
      </c>
      <c r="R692">
        <v>6</v>
      </c>
    </row>
    <row r="693" spans="1:18" x14ac:dyDescent="0.2">
      <c r="A693" s="5" t="s">
        <v>871</v>
      </c>
      <c r="B693" s="15">
        <v>6</v>
      </c>
      <c r="R693">
        <v>17</v>
      </c>
    </row>
    <row r="694" spans="1:18" x14ac:dyDescent="0.2">
      <c r="A694" s="5" t="s">
        <v>159</v>
      </c>
      <c r="B694" s="15">
        <v>17</v>
      </c>
      <c r="R694">
        <v>4</v>
      </c>
    </row>
    <row r="695" spans="1:18" x14ac:dyDescent="0.2">
      <c r="A695" s="5" t="s">
        <v>1637</v>
      </c>
      <c r="B695" s="15">
        <v>4</v>
      </c>
      <c r="R695">
        <v>17</v>
      </c>
    </row>
    <row r="696" spans="1:18" x14ac:dyDescent="0.2">
      <c r="A696" s="5" t="s">
        <v>1521</v>
      </c>
      <c r="B696" s="15">
        <v>17</v>
      </c>
      <c r="R696">
        <v>10</v>
      </c>
    </row>
    <row r="697" spans="1:18" x14ac:dyDescent="0.2">
      <c r="A697" s="5" t="s">
        <v>1772</v>
      </c>
      <c r="B697" s="15">
        <v>10</v>
      </c>
      <c r="R697">
        <v>5</v>
      </c>
    </row>
    <row r="698" spans="1:18" x14ac:dyDescent="0.2">
      <c r="A698" s="5" t="s">
        <v>2291</v>
      </c>
      <c r="B698" s="15">
        <v>5</v>
      </c>
      <c r="R698">
        <v>6</v>
      </c>
    </row>
    <row r="699" spans="1:18" x14ac:dyDescent="0.2">
      <c r="A699" s="5" t="s">
        <v>730</v>
      </c>
      <c r="B699" s="15">
        <v>6</v>
      </c>
      <c r="R699">
        <v>6</v>
      </c>
    </row>
    <row r="700" spans="1:18" x14ac:dyDescent="0.2">
      <c r="A700" s="5" t="s">
        <v>155</v>
      </c>
      <c r="B700" s="15">
        <v>6</v>
      </c>
      <c r="R700">
        <v>1</v>
      </c>
    </row>
    <row r="701" spans="1:18" x14ac:dyDescent="0.2">
      <c r="A701" s="5" t="s">
        <v>1033</v>
      </c>
      <c r="B701" s="15">
        <v>1</v>
      </c>
      <c r="R701">
        <v>5</v>
      </c>
    </row>
    <row r="702" spans="1:18" x14ac:dyDescent="0.2">
      <c r="A702" s="5" t="s">
        <v>929</v>
      </c>
      <c r="B702" s="15">
        <v>5</v>
      </c>
      <c r="R702">
        <v>5</v>
      </c>
    </row>
    <row r="703" spans="1:18" x14ac:dyDescent="0.2">
      <c r="A703" s="5" t="s">
        <v>2293</v>
      </c>
      <c r="B703" s="15">
        <v>5</v>
      </c>
      <c r="R703">
        <v>11</v>
      </c>
    </row>
    <row r="704" spans="1:18" x14ac:dyDescent="0.2">
      <c r="A704" s="5" t="s">
        <v>957</v>
      </c>
      <c r="B704" s="15">
        <v>11</v>
      </c>
      <c r="R704">
        <v>3</v>
      </c>
    </row>
    <row r="705" spans="1:18" x14ac:dyDescent="0.2">
      <c r="A705" s="5" t="s">
        <v>1675</v>
      </c>
      <c r="B705" s="15">
        <v>3</v>
      </c>
      <c r="R705">
        <v>5</v>
      </c>
    </row>
    <row r="706" spans="1:18" x14ac:dyDescent="0.2">
      <c r="A706" s="5" t="s">
        <v>1677</v>
      </c>
      <c r="B706" s="15">
        <v>5</v>
      </c>
      <c r="R706">
        <v>5</v>
      </c>
    </row>
    <row r="707" spans="1:18" x14ac:dyDescent="0.2">
      <c r="A707" s="5" t="s">
        <v>532</v>
      </c>
      <c r="B707" s="15">
        <v>5</v>
      </c>
      <c r="R707">
        <v>5</v>
      </c>
    </row>
    <row r="708" spans="1:18" x14ac:dyDescent="0.2">
      <c r="A708" s="5" t="s">
        <v>1036</v>
      </c>
      <c r="B708" s="15">
        <v>5</v>
      </c>
      <c r="R708">
        <v>2</v>
      </c>
    </row>
    <row r="709" spans="1:18" x14ac:dyDescent="0.2">
      <c r="A709" s="5" t="s">
        <v>2295</v>
      </c>
      <c r="B709" s="15">
        <v>2</v>
      </c>
      <c r="R709">
        <v>7</v>
      </c>
    </row>
    <row r="710" spans="1:18" x14ac:dyDescent="0.2">
      <c r="A710" s="5" t="s">
        <v>614</v>
      </c>
      <c r="B710" s="15">
        <v>7</v>
      </c>
      <c r="R710">
        <v>14</v>
      </c>
    </row>
    <row r="711" spans="1:18" x14ac:dyDescent="0.2">
      <c r="A711" s="5" t="s">
        <v>2297</v>
      </c>
      <c r="B711" s="15">
        <v>14</v>
      </c>
      <c r="R711">
        <v>8</v>
      </c>
    </row>
    <row r="712" spans="1:18" x14ac:dyDescent="0.2">
      <c r="A712" s="5" t="s">
        <v>1217</v>
      </c>
      <c r="B712" s="15">
        <v>8</v>
      </c>
      <c r="R712">
        <v>11</v>
      </c>
    </row>
    <row r="713" spans="1:18" x14ac:dyDescent="0.2">
      <c r="A713" s="5" t="s">
        <v>1182</v>
      </c>
      <c r="B713" s="15">
        <v>11</v>
      </c>
      <c r="R713">
        <v>9</v>
      </c>
    </row>
    <row r="714" spans="1:18" x14ac:dyDescent="0.2">
      <c r="A714" s="5" t="s">
        <v>1115</v>
      </c>
      <c r="B714" s="15">
        <v>9</v>
      </c>
      <c r="R714">
        <v>6</v>
      </c>
    </row>
    <row r="715" spans="1:18" x14ac:dyDescent="0.2">
      <c r="A715" s="5" t="s">
        <v>1300</v>
      </c>
      <c r="B715" s="15">
        <v>6</v>
      </c>
      <c r="R715">
        <v>4</v>
      </c>
    </row>
    <row r="716" spans="1:18" x14ac:dyDescent="0.2">
      <c r="A716" s="5" t="s">
        <v>2299</v>
      </c>
      <c r="B716" s="15">
        <v>4</v>
      </c>
      <c r="R716">
        <v>6</v>
      </c>
    </row>
    <row r="717" spans="1:18" x14ac:dyDescent="0.2">
      <c r="A717" s="5" t="s">
        <v>718</v>
      </c>
      <c r="B717" s="15">
        <v>6</v>
      </c>
      <c r="R717">
        <v>7</v>
      </c>
    </row>
    <row r="718" spans="1:18" x14ac:dyDescent="0.2">
      <c r="A718" s="5" t="s">
        <v>2301</v>
      </c>
      <c r="B718" s="15">
        <v>7</v>
      </c>
      <c r="R718">
        <v>4</v>
      </c>
    </row>
    <row r="719" spans="1:18" x14ac:dyDescent="0.2">
      <c r="A719" s="5" t="s">
        <v>1945</v>
      </c>
      <c r="B719" s="15">
        <v>4</v>
      </c>
      <c r="R719">
        <v>3</v>
      </c>
    </row>
    <row r="720" spans="1:18" x14ac:dyDescent="0.2">
      <c r="A720" s="5" t="s">
        <v>1038</v>
      </c>
      <c r="B720" s="15">
        <v>3</v>
      </c>
      <c r="R720">
        <v>6</v>
      </c>
    </row>
    <row r="721" spans="1:18" x14ac:dyDescent="0.2">
      <c r="A721" s="5" t="s">
        <v>330</v>
      </c>
      <c r="B721" s="15">
        <v>6</v>
      </c>
      <c r="R721">
        <v>10</v>
      </c>
    </row>
    <row r="722" spans="1:18" x14ac:dyDescent="0.2">
      <c r="A722" s="5" t="s">
        <v>2304</v>
      </c>
      <c r="B722" s="15">
        <v>10</v>
      </c>
      <c r="R722">
        <v>1</v>
      </c>
    </row>
    <row r="723" spans="1:18" x14ac:dyDescent="0.2">
      <c r="A723" s="5" t="s">
        <v>1846</v>
      </c>
      <c r="B723" s="15">
        <v>1</v>
      </c>
      <c r="R723">
        <v>10</v>
      </c>
    </row>
    <row r="724" spans="1:18" x14ac:dyDescent="0.2">
      <c r="A724" s="5" t="s">
        <v>1947</v>
      </c>
      <c r="B724" s="15">
        <v>10</v>
      </c>
      <c r="R724">
        <v>10</v>
      </c>
    </row>
    <row r="725" spans="1:18" x14ac:dyDescent="0.2">
      <c r="A725" s="5" t="s">
        <v>1524</v>
      </c>
      <c r="B725" s="15">
        <v>10</v>
      </c>
      <c r="R725">
        <v>10</v>
      </c>
    </row>
    <row r="726" spans="1:18" x14ac:dyDescent="0.2">
      <c r="A726" s="5" t="s">
        <v>2307</v>
      </c>
      <c r="B726" s="15">
        <v>10</v>
      </c>
      <c r="R726">
        <v>5</v>
      </c>
    </row>
    <row r="727" spans="1:18" x14ac:dyDescent="0.2">
      <c r="A727" s="5" t="s">
        <v>1848</v>
      </c>
      <c r="B727" s="15">
        <v>5</v>
      </c>
      <c r="R727">
        <v>22</v>
      </c>
    </row>
    <row r="728" spans="1:18" x14ac:dyDescent="0.2">
      <c r="A728" s="5" t="s">
        <v>446</v>
      </c>
      <c r="B728" s="15">
        <v>22</v>
      </c>
      <c r="R728">
        <v>4</v>
      </c>
    </row>
    <row r="729" spans="1:18" x14ac:dyDescent="0.2">
      <c r="A729" s="5" t="s">
        <v>1527</v>
      </c>
      <c r="B729" s="15">
        <v>4</v>
      </c>
      <c r="R729">
        <v>2</v>
      </c>
    </row>
    <row r="730" spans="1:18" x14ac:dyDescent="0.2">
      <c r="A730" s="5" t="s">
        <v>1419</v>
      </c>
      <c r="B730" s="15">
        <v>2</v>
      </c>
      <c r="R730">
        <v>1</v>
      </c>
    </row>
    <row r="731" spans="1:18" x14ac:dyDescent="0.2">
      <c r="A731" s="5" t="s">
        <v>2309</v>
      </c>
      <c r="B731" s="15">
        <v>1</v>
      </c>
      <c r="R731">
        <v>6</v>
      </c>
    </row>
    <row r="732" spans="1:18" x14ac:dyDescent="0.2">
      <c r="A732" s="5" t="s">
        <v>2312</v>
      </c>
      <c r="B732" s="15">
        <v>6</v>
      </c>
      <c r="R732">
        <v>6</v>
      </c>
    </row>
    <row r="733" spans="1:18" x14ac:dyDescent="0.2">
      <c r="A733" s="5" t="s">
        <v>94</v>
      </c>
      <c r="B733" s="15">
        <v>6</v>
      </c>
      <c r="R733">
        <v>0</v>
      </c>
    </row>
    <row r="734" spans="1:18" x14ac:dyDescent="0.2">
      <c r="A734" s="5" t="s">
        <v>2314</v>
      </c>
      <c r="B734" s="15">
        <v>0</v>
      </c>
      <c r="R734">
        <v>6</v>
      </c>
    </row>
    <row r="735" spans="1:18" x14ac:dyDescent="0.2">
      <c r="A735" s="5" t="s">
        <v>398</v>
      </c>
      <c r="B735" s="15">
        <v>6</v>
      </c>
      <c r="R735">
        <v>6</v>
      </c>
    </row>
    <row r="736" spans="1:18" x14ac:dyDescent="0.2">
      <c r="A736" s="5" t="s">
        <v>721</v>
      </c>
      <c r="B736" s="15">
        <v>6</v>
      </c>
      <c r="R736">
        <v>6</v>
      </c>
    </row>
    <row r="737" spans="1:18" x14ac:dyDescent="0.2">
      <c r="A737" s="5" t="s">
        <v>873</v>
      </c>
      <c r="B737" s="15">
        <v>6</v>
      </c>
      <c r="R737">
        <v>21</v>
      </c>
    </row>
    <row r="738" spans="1:18" x14ac:dyDescent="0.2">
      <c r="A738" s="5" t="s">
        <v>616</v>
      </c>
      <c r="B738" s="15">
        <v>21</v>
      </c>
      <c r="R738">
        <v>4</v>
      </c>
    </row>
    <row r="739" spans="1:18" x14ac:dyDescent="0.2">
      <c r="A739" s="5" t="s">
        <v>2316</v>
      </c>
      <c r="B739" s="15">
        <v>4</v>
      </c>
      <c r="R739">
        <v>11</v>
      </c>
    </row>
    <row r="740" spans="1:18" x14ac:dyDescent="0.2">
      <c r="A740" s="5" t="s">
        <v>931</v>
      </c>
      <c r="B740" s="15">
        <v>11</v>
      </c>
      <c r="R740">
        <v>2</v>
      </c>
    </row>
    <row r="741" spans="1:18" x14ac:dyDescent="0.2">
      <c r="A741" s="5" t="s">
        <v>194</v>
      </c>
      <c r="B741" s="15">
        <v>2</v>
      </c>
      <c r="R741">
        <v>6</v>
      </c>
    </row>
    <row r="742" spans="1:18" x14ac:dyDescent="0.2">
      <c r="A742" s="5" t="s">
        <v>321</v>
      </c>
      <c r="B742" s="15">
        <v>6</v>
      </c>
      <c r="R742">
        <v>15</v>
      </c>
    </row>
    <row r="743" spans="1:18" x14ac:dyDescent="0.2">
      <c r="A743" s="5" t="s">
        <v>2318</v>
      </c>
      <c r="B743" s="15">
        <v>15</v>
      </c>
      <c r="R743">
        <v>4</v>
      </c>
    </row>
    <row r="744" spans="1:18" x14ac:dyDescent="0.2">
      <c r="A744" s="5" t="s">
        <v>1421</v>
      </c>
      <c r="B744" s="15">
        <v>4</v>
      </c>
      <c r="R744">
        <v>2</v>
      </c>
    </row>
    <row r="745" spans="1:18" x14ac:dyDescent="0.2">
      <c r="A745" s="5" t="s">
        <v>1850</v>
      </c>
      <c r="B745" s="15">
        <v>2</v>
      </c>
      <c r="R745">
        <v>5</v>
      </c>
    </row>
    <row r="746" spans="1:18" x14ac:dyDescent="0.2">
      <c r="A746" s="5" t="s">
        <v>2320</v>
      </c>
      <c r="B746" s="15">
        <v>5</v>
      </c>
      <c r="R746">
        <v>3</v>
      </c>
    </row>
    <row r="747" spans="1:18" x14ac:dyDescent="0.2">
      <c r="A747" s="5" t="s">
        <v>1679</v>
      </c>
      <c r="B747" s="15">
        <v>3</v>
      </c>
      <c r="R747">
        <v>8</v>
      </c>
    </row>
    <row r="748" spans="1:18" x14ac:dyDescent="0.2">
      <c r="A748" s="5" t="s">
        <v>1184</v>
      </c>
      <c r="B748" s="15">
        <v>8</v>
      </c>
      <c r="R748">
        <v>7</v>
      </c>
    </row>
    <row r="749" spans="1:18" x14ac:dyDescent="0.2">
      <c r="A749" s="5" t="s">
        <v>726</v>
      </c>
      <c r="B749" s="15">
        <v>7</v>
      </c>
      <c r="R749">
        <v>37</v>
      </c>
    </row>
    <row r="750" spans="1:18" x14ac:dyDescent="0.2">
      <c r="A750" s="5" t="s">
        <v>933</v>
      </c>
      <c r="B750" s="15">
        <v>37</v>
      </c>
      <c r="R750">
        <v>5</v>
      </c>
    </row>
    <row r="751" spans="1:18" x14ac:dyDescent="0.2">
      <c r="A751" s="5" t="s">
        <v>804</v>
      </c>
      <c r="B751" s="15">
        <v>5</v>
      </c>
      <c r="R751">
        <v>13</v>
      </c>
    </row>
    <row r="752" spans="1:18" x14ac:dyDescent="0.2">
      <c r="A752" s="5" t="s">
        <v>1852</v>
      </c>
      <c r="B752" s="15">
        <v>13</v>
      </c>
      <c r="R752">
        <v>10</v>
      </c>
    </row>
    <row r="753" spans="1:18" x14ac:dyDescent="0.2">
      <c r="A753" s="5" t="s">
        <v>1529</v>
      </c>
      <c r="B753" s="15">
        <v>10</v>
      </c>
      <c r="R753">
        <v>6</v>
      </c>
    </row>
    <row r="754" spans="1:18" x14ac:dyDescent="0.2">
      <c r="A754" s="5" t="s">
        <v>449</v>
      </c>
      <c r="B754" s="15">
        <v>6</v>
      </c>
      <c r="R754">
        <v>5</v>
      </c>
    </row>
    <row r="755" spans="1:18" x14ac:dyDescent="0.2">
      <c r="A755" s="5" t="s">
        <v>1588</v>
      </c>
      <c r="B755" s="15">
        <v>5</v>
      </c>
      <c r="R755">
        <v>6</v>
      </c>
    </row>
    <row r="756" spans="1:18" x14ac:dyDescent="0.2">
      <c r="A756" s="5" t="s">
        <v>2323</v>
      </c>
      <c r="B756" s="15">
        <v>6</v>
      </c>
      <c r="R756">
        <v>7</v>
      </c>
    </row>
    <row r="757" spans="1:18" x14ac:dyDescent="0.2">
      <c r="A757" s="5" t="s">
        <v>426</v>
      </c>
      <c r="B757" s="15">
        <v>7</v>
      </c>
      <c r="R757">
        <v>15</v>
      </c>
    </row>
    <row r="758" spans="1:18" x14ac:dyDescent="0.2">
      <c r="A758" s="5" t="s">
        <v>2326</v>
      </c>
      <c r="B758" s="15">
        <v>15</v>
      </c>
      <c r="R758">
        <v>8</v>
      </c>
    </row>
    <row r="759" spans="1:18" x14ac:dyDescent="0.2">
      <c r="A759" s="5" t="s">
        <v>1854</v>
      </c>
      <c r="B759" s="15">
        <v>8</v>
      </c>
      <c r="R759">
        <v>8</v>
      </c>
    </row>
    <row r="760" spans="1:18" x14ac:dyDescent="0.2">
      <c r="A760" s="5" t="s">
        <v>1423</v>
      </c>
      <c r="B760" s="15">
        <v>8</v>
      </c>
      <c r="R760">
        <v>14</v>
      </c>
    </row>
    <row r="761" spans="1:18" x14ac:dyDescent="0.2">
      <c r="A761" s="5" t="s">
        <v>1531</v>
      </c>
      <c r="B761" s="15">
        <v>14</v>
      </c>
      <c r="R761">
        <v>6</v>
      </c>
    </row>
    <row r="762" spans="1:18" x14ac:dyDescent="0.2">
      <c r="A762" s="5" t="s">
        <v>467</v>
      </c>
      <c r="B762" s="15">
        <v>6</v>
      </c>
      <c r="R762">
        <v>27</v>
      </c>
    </row>
    <row r="763" spans="1:18" x14ac:dyDescent="0.2">
      <c r="A763" s="5" t="s">
        <v>1971</v>
      </c>
      <c r="B763" s="15">
        <v>27</v>
      </c>
      <c r="R763">
        <v>2</v>
      </c>
    </row>
    <row r="764" spans="1:18" x14ac:dyDescent="0.2">
      <c r="A764" s="5" t="s">
        <v>243</v>
      </c>
      <c r="B764" s="15">
        <v>2</v>
      </c>
      <c r="R764">
        <v>7</v>
      </c>
    </row>
    <row r="765" spans="1:18" x14ac:dyDescent="0.2">
      <c r="A765" s="5" t="s">
        <v>2328</v>
      </c>
      <c r="B765" s="15">
        <v>7</v>
      </c>
      <c r="R765">
        <v>3</v>
      </c>
    </row>
    <row r="766" spans="1:18" x14ac:dyDescent="0.2">
      <c r="A766" s="5" t="s">
        <v>410</v>
      </c>
      <c r="B766" s="15">
        <v>3</v>
      </c>
      <c r="R766">
        <v>3</v>
      </c>
    </row>
    <row r="767" spans="1:18" x14ac:dyDescent="0.2">
      <c r="A767" s="5" t="s">
        <v>83</v>
      </c>
      <c r="B767" s="15">
        <v>3</v>
      </c>
      <c r="R767">
        <v>1</v>
      </c>
    </row>
    <row r="768" spans="1:18" x14ac:dyDescent="0.2">
      <c r="A768" s="5" t="s">
        <v>2330</v>
      </c>
      <c r="B768" s="15">
        <v>1</v>
      </c>
      <c r="R768">
        <v>7</v>
      </c>
    </row>
    <row r="769" spans="1:18" x14ac:dyDescent="0.2">
      <c r="A769" s="5" t="s">
        <v>226</v>
      </c>
      <c r="B769" s="15">
        <v>7</v>
      </c>
      <c r="R769">
        <v>10</v>
      </c>
    </row>
    <row r="770" spans="1:18" x14ac:dyDescent="0.2">
      <c r="A770" s="5" t="s">
        <v>1681</v>
      </c>
      <c r="B770" s="15">
        <v>10</v>
      </c>
      <c r="R770">
        <v>2</v>
      </c>
    </row>
    <row r="771" spans="1:18" x14ac:dyDescent="0.2">
      <c r="A771" s="5" t="s">
        <v>1890</v>
      </c>
      <c r="B771" s="15">
        <v>2</v>
      </c>
      <c r="R771">
        <v>5</v>
      </c>
    </row>
    <row r="772" spans="1:18" x14ac:dyDescent="0.2">
      <c r="A772" s="5" t="s">
        <v>503</v>
      </c>
      <c r="B772" s="15">
        <v>5</v>
      </c>
      <c r="R772">
        <v>4</v>
      </c>
    </row>
    <row r="773" spans="1:18" x14ac:dyDescent="0.2">
      <c r="A773" s="5" t="s">
        <v>1302</v>
      </c>
      <c r="B773" s="15">
        <v>4</v>
      </c>
      <c r="R773">
        <v>15</v>
      </c>
    </row>
    <row r="774" spans="1:18" x14ac:dyDescent="0.2">
      <c r="A774" s="5" t="s">
        <v>2332</v>
      </c>
      <c r="B774" s="15">
        <v>15</v>
      </c>
      <c r="R774">
        <v>12</v>
      </c>
    </row>
    <row r="775" spans="1:18" x14ac:dyDescent="0.2">
      <c r="A775" s="5" t="s">
        <v>181</v>
      </c>
      <c r="B775" s="15">
        <v>12</v>
      </c>
      <c r="R775">
        <v>9</v>
      </c>
    </row>
    <row r="776" spans="1:18" x14ac:dyDescent="0.2">
      <c r="A776" s="5" t="s">
        <v>1425</v>
      </c>
      <c r="B776" s="15">
        <v>9</v>
      </c>
      <c r="R776">
        <v>4</v>
      </c>
    </row>
    <row r="777" spans="1:18" x14ac:dyDescent="0.2">
      <c r="A777" s="5" t="s">
        <v>534</v>
      </c>
      <c r="B777" s="15">
        <v>4</v>
      </c>
      <c r="R777">
        <v>3</v>
      </c>
    </row>
    <row r="778" spans="1:18" x14ac:dyDescent="0.2">
      <c r="A778" s="5" t="s">
        <v>2335</v>
      </c>
      <c r="B778" s="15">
        <v>3</v>
      </c>
      <c r="R778">
        <v>9</v>
      </c>
    </row>
    <row r="779" spans="1:18" x14ac:dyDescent="0.2">
      <c r="A779" s="5" t="s">
        <v>1244</v>
      </c>
      <c r="B779" s="15">
        <v>9</v>
      </c>
      <c r="R779">
        <v>20</v>
      </c>
    </row>
    <row r="780" spans="1:18" x14ac:dyDescent="0.2">
      <c r="A780" s="5" t="s">
        <v>520</v>
      </c>
      <c r="B780" s="15">
        <v>20</v>
      </c>
      <c r="R780">
        <v>4</v>
      </c>
    </row>
    <row r="781" spans="1:18" x14ac:dyDescent="0.2">
      <c r="A781" s="5" t="s">
        <v>561</v>
      </c>
      <c r="B781" s="15">
        <v>4</v>
      </c>
      <c r="R781">
        <v>17</v>
      </c>
    </row>
    <row r="782" spans="1:18" x14ac:dyDescent="0.2">
      <c r="A782" s="5" t="s">
        <v>332</v>
      </c>
      <c r="B782" s="15">
        <v>17</v>
      </c>
      <c r="R782">
        <v>14</v>
      </c>
    </row>
    <row r="783" spans="1:18" x14ac:dyDescent="0.2">
      <c r="A783" s="5" t="s">
        <v>2337</v>
      </c>
      <c r="B783" s="15">
        <v>14</v>
      </c>
      <c r="R783">
        <v>10</v>
      </c>
    </row>
    <row r="784" spans="1:18" x14ac:dyDescent="0.2">
      <c r="A784" s="5" t="s">
        <v>1186</v>
      </c>
      <c r="B784" s="15">
        <v>10</v>
      </c>
      <c r="R784">
        <v>5</v>
      </c>
    </row>
    <row r="785" spans="1:18" x14ac:dyDescent="0.2">
      <c r="A785" s="5" t="s">
        <v>876</v>
      </c>
      <c r="B785" s="15">
        <v>5</v>
      </c>
      <c r="R785">
        <v>21</v>
      </c>
    </row>
    <row r="786" spans="1:18" x14ac:dyDescent="0.2">
      <c r="A786" s="5" t="s">
        <v>1268</v>
      </c>
      <c r="B786" s="15">
        <v>21</v>
      </c>
      <c r="R786">
        <v>3</v>
      </c>
    </row>
    <row r="787" spans="1:18" x14ac:dyDescent="0.2">
      <c r="A787" s="5" t="s">
        <v>54</v>
      </c>
      <c r="B787" s="15">
        <v>3</v>
      </c>
      <c r="R787">
        <v>2</v>
      </c>
    </row>
    <row r="788" spans="1:18" x14ac:dyDescent="0.2">
      <c r="A788" s="5" t="s">
        <v>2340</v>
      </c>
      <c r="B788" s="15">
        <v>2</v>
      </c>
      <c r="R788">
        <v>14</v>
      </c>
    </row>
    <row r="789" spans="1:18" x14ac:dyDescent="0.2">
      <c r="A789" s="5" t="s">
        <v>1719</v>
      </c>
      <c r="B789" s="15">
        <v>14</v>
      </c>
      <c r="R789">
        <v>4</v>
      </c>
    </row>
    <row r="790" spans="1:18" x14ac:dyDescent="0.2">
      <c r="A790" s="5" t="s">
        <v>1950</v>
      </c>
      <c r="B790" s="15">
        <v>4</v>
      </c>
      <c r="R790">
        <v>7</v>
      </c>
    </row>
    <row r="791" spans="1:18" x14ac:dyDescent="0.2">
      <c r="A791" s="5" t="s">
        <v>153</v>
      </c>
      <c r="B791" s="15">
        <v>7</v>
      </c>
      <c r="R791">
        <v>3</v>
      </c>
    </row>
    <row r="792" spans="1:18" x14ac:dyDescent="0.2">
      <c r="A792" s="5" t="s">
        <v>266</v>
      </c>
      <c r="B792" s="15">
        <v>3</v>
      </c>
      <c r="R792">
        <v>5</v>
      </c>
    </row>
    <row r="793" spans="1:18" x14ac:dyDescent="0.2">
      <c r="A793" s="5" t="s">
        <v>1974</v>
      </c>
      <c r="B793" s="15">
        <v>5</v>
      </c>
      <c r="R793">
        <v>3</v>
      </c>
    </row>
    <row r="794" spans="1:18" x14ac:dyDescent="0.2">
      <c r="A794" s="5" t="s">
        <v>290</v>
      </c>
      <c r="B794" s="15">
        <v>3</v>
      </c>
      <c r="R794">
        <v>2</v>
      </c>
    </row>
    <row r="795" spans="1:18" x14ac:dyDescent="0.2">
      <c r="A795" s="5" t="s">
        <v>1856</v>
      </c>
      <c r="B795" s="15">
        <v>2</v>
      </c>
      <c r="R795">
        <v>9</v>
      </c>
    </row>
    <row r="796" spans="1:18" x14ac:dyDescent="0.2">
      <c r="A796" s="5" t="s">
        <v>1308</v>
      </c>
      <c r="B796" s="15">
        <v>9</v>
      </c>
      <c r="R796">
        <v>7</v>
      </c>
    </row>
    <row r="797" spans="1:18" x14ac:dyDescent="0.2">
      <c r="A797" s="5" t="s">
        <v>1304</v>
      </c>
      <c r="B797" s="15">
        <v>7</v>
      </c>
      <c r="R797">
        <v>5</v>
      </c>
    </row>
    <row r="798" spans="1:18" x14ac:dyDescent="0.2">
      <c r="A798" s="5" t="s">
        <v>2343</v>
      </c>
      <c r="B798" s="15">
        <v>5</v>
      </c>
      <c r="R798">
        <v>4</v>
      </c>
    </row>
    <row r="799" spans="1:18" x14ac:dyDescent="0.2">
      <c r="A799" s="5" t="s">
        <v>1791</v>
      </c>
      <c r="B799" s="15">
        <v>4</v>
      </c>
      <c r="R799">
        <v>3</v>
      </c>
    </row>
    <row r="800" spans="1:18" x14ac:dyDescent="0.2">
      <c r="A800" s="5" t="s">
        <v>371</v>
      </c>
      <c r="B800" s="15">
        <v>3</v>
      </c>
      <c r="R800">
        <v>9</v>
      </c>
    </row>
    <row r="801" spans="1:18" x14ac:dyDescent="0.2">
      <c r="A801" s="5" t="s">
        <v>1976</v>
      </c>
      <c r="B801" s="15">
        <v>9</v>
      </c>
      <c r="R801">
        <v>3</v>
      </c>
    </row>
    <row r="802" spans="1:18" x14ac:dyDescent="0.2">
      <c r="A802" s="5" t="s">
        <v>619</v>
      </c>
      <c r="B802" s="15">
        <v>3</v>
      </c>
      <c r="R802">
        <v>17</v>
      </c>
    </row>
    <row r="803" spans="1:18" x14ac:dyDescent="0.2">
      <c r="A803" s="5" t="s">
        <v>1117</v>
      </c>
      <c r="B803" s="15">
        <v>17</v>
      </c>
      <c r="R803">
        <v>6</v>
      </c>
    </row>
    <row r="804" spans="1:18" x14ac:dyDescent="0.2">
      <c r="A804" s="5" t="s">
        <v>1683</v>
      </c>
      <c r="B804" s="15">
        <v>6</v>
      </c>
      <c r="R804">
        <v>2</v>
      </c>
    </row>
    <row r="805" spans="1:18" x14ac:dyDescent="0.2">
      <c r="A805" s="5" t="s">
        <v>2345</v>
      </c>
      <c r="B805" s="15">
        <v>2</v>
      </c>
      <c r="R805">
        <v>4</v>
      </c>
    </row>
    <row r="806" spans="1:18" x14ac:dyDescent="0.2">
      <c r="A806" s="5" t="s">
        <v>451</v>
      </c>
      <c r="B806" s="15">
        <v>4</v>
      </c>
      <c r="R806">
        <v>3</v>
      </c>
    </row>
    <row r="807" spans="1:18" x14ac:dyDescent="0.2">
      <c r="A807" s="5" t="s">
        <v>2347</v>
      </c>
      <c r="B807" s="15">
        <v>3</v>
      </c>
      <c r="R807">
        <v>7</v>
      </c>
    </row>
    <row r="808" spans="1:18" x14ac:dyDescent="0.2">
      <c r="A808" s="5" t="s">
        <v>1685</v>
      </c>
      <c r="B808" s="15">
        <v>7</v>
      </c>
      <c r="R808">
        <v>3</v>
      </c>
    </row>
    <row r="809" spans="1:18" x14ac:dyDescent="0.2">
      <c r="A809" s="5" t="s">
        <v>2348</v>
      </c>
      <c r="B809" s="15">
        <v>3</v>
      </c>
      <c r="R809">
        <v>1</v>
      </c>
    </row>
    <row r="810" spans="1:18" x14ac:dyDescent="0.2">
      <c r="A810" s="5" t="s">
        <v>274</v>
      </c>
      <c r="B810" s="15">
        <v>1</v>
      </c>
      <c r="R810">
        <v>13</v>
      </c>
    </row>
    <row r="811" spans="1:18" x14ac:dyDescent="0.2">
      <c r="A811" s="5" t="s">
        <v>2352</v>
      </c>
      <c r="B811" s="15">
        <v>13</v>
      </c>
      <c r="R811">
        <v>8</v>
      </c>
    </row>
    <row r="812" spans="1:18" x14ac:dyDescent="0.2">
      <c r="A812" s="5" t="s">
        <v>751</v>
      </c>
      <c r="B812" s="15">
        <v>8</v>
      </c>
      <c r="R812">
        <v>5</v>
      </c>
    </row>
    <row r="813" spans="1:18" x14ac:dyDescent="0.2">
      <c r="A813" s="5" t="s">
        <v>1860</v>
      </c>
      <c r="B813" s="15">
        <v>5</v>
      </c>
      <c r="R813">
        <v>8</v>
      </c>
    </row>
    <row r="814" spans="1:18" x14ac:dyDescent="0.2">
      <c r="A814" s="5" t="s">
        <v>878</v>
      </c>
      <c r="B814" s="15">
        <v>8</v>
      </c>
      <c r="R814">
        <v>1</v>
      </c>
    </row>
    <row r="815" spans="1:18" x14ac:dyDescent="0.2">
      <c r="A815" s="5" t="s">
        <v>959</v>
      </c>
      <c r="B815" s="15">
        <v>1</v>
      </c>
      <c r="R815">
        <v>8</v>
      </c>
    </row>
    <row r="816" spans="1:18" x14ac:dyDescent="0.2">
      <c r="A816" s="5" t="s">
        <v>1993</v>
      </c>
      <c r="B816" s="15">
        <v>8</v>
      </c>
      <c r="R816">
        <v>6</v>
      </c>
    </row>
    <row r="817" spans="1:18" x14ac:dyDescent="0.2">
      <c r="A817" s="5" t="s">
        <v>1952</v>
      </c>
      <c r="B817" s="15">
        <v>6</v>
      </c>
      <c r="R817">
        <v>10</v>
      </c>
    </row>
    <row r="818" spans="1:18" x14ac:dyDescent="0.2">
      <c r="A818" s="5" t="s">
        <v>2354</v>
      </c>
      <c r="B818" s="15">
        <v>10</v>
      </c>
      <c r="R818">
        <v>6</v>
      </c>
    </row>
    <row r="819" spans="1:18" x14ac:dyDescent="0.2">
      <c r="A819" s="5" t="s">
        <v>162</v>
      </c>
      <c r="B819" s="15">
        <v>6</v>
      </c>
      <c r="R819">
        <v>6</v>
      </c>
    </row>
    <row r="820" spans="1:18" x14ac:dyDescent="0.2">
      <c r="A820" s="5" t="s">
        <v>537</v>
      </c>
      <c r="B820" s="15">
        <v>6</v>
      </c>
      <c r="R820">
        <v>10</v>
      </c>
    </row>
    <row r="821" spans="1:18" x14ac:dyDescent="0.2">
      <c r="A821" s="5" t="s">
        <v>22</v>
      </c>
      <c r="B821" s="15">
        <v>10</v>
      </c>
      <c r="R821">
        <v>6</v>
      </c>
    </row>
    <row r="822" spans="1:18" x14ac:dyDescent="0.2">
      <c r="A822" s="5" t="s">
        <v>2356</v>
      </c>
      <c r="B822" s="15">
        <v>6</v>
      </c>
      <c r="R822">
        <v>7</v>
      </c>
    </row>
    <row r="823" spans="1:18" x14ac:dyDescent="0.2">
      <c r="A823" s="5" t="s">
        <v>2358</v>
      </c>
      <c r="B823" s="15">
        <v>7</v>
      </c>
      <c r="R823">
        <v>7</v>
      </c>
    </row>
    <row r="824" spans="1:18" x14ac:dyDescent="0.2">
      <c r="A824" s="5" t="s">
        <v>2360</v>
      </c>
      <c r="B824" s="15">
        <v>7</v>
      </c>
      <c r="R824">
        <v>8</v>
      </c>
    </row>
    <row r="825" spans="1:18" x14ac:dyDescent="0.2">
      <c r="A825" s="5" t="s">
        <v>2362</v>
      </c>
      <c r="B825" s="15">
        <v>8</v>
      </c>
      <c r="R825">
        <v>4</v>
      </c>
    </row>
    <row r="826" spans="1:18" x14ac:dyDescent="0.2">
      <c r="A826" s="5" t="s">
        <v>1533</v>
      </c>
      <c r="B826" s="15">
        <v>4</v>
      </c>
      <c r="R826">
        <v>6</v>
      </c>
    </row>
    <row r="827" spans="1:18" x14ac:dyDescent="0.2">
      <c r="A827" s="5" t="s">
        <v>1535</v>
      </c>
      <c r="B827" s="15">
        <v>6</v>
      </c>
      <c r="R827">
        <v>4</v>
      </c>
    </row>
    <row r="828" spans="1:18" x14ac:dyDescent="0.2">
      <c r="A828" s="5" t="s">
        <v>691</v>
      </c>
      <c r="B828" s="15">
        <v>4</v>
      </c>
      <c r="R828">
        <v>3</v>
      </c>
    </row>
    <row r="829" spans="1:18" x14ac:dyDescent="0.2">
      <c r="A829" s="5" t="s">
        <v>2364</v>
      </c>
      <c r="B829" s="15">
        <v>3</v>
      </c>
      <c r="R829">
        <v>7</v>
      </c>
    </row>
    <row r="830" spans="1:18" x14ac:dyDescent="0.2">
      <c r="A830" s="5" t="s">
        <v>693</v>
      </c>
      <c r="B830" s="15">
        <v>7</v>
      </c>
      <c r="R830">
        <v>10</v>
      </c>
    </row>
    <row r="831" spans="1:18" x14ac:dyDescent="0.2">
      <c r="A831" s="5" t="s">
        <v>2366</v>
      </c>
      <c r="B831" s="15">
        <v>10</v>
      </c>
      <c r="R831">
        <v>10</v>
      </c>
    </row>
    <row r="832" spans="1:18" x14ac:dyDescent="0.2">
      <c r="A832" s="5" t="s">
        <v>1715</v>
      </c>
      <c r="B832" s="15">
        <v>10</v>
      </c>
      <c r="R832">
        <v>8</v>
      </c>
    </row>
    <row r="833" spans="1:18" x14ac:dyDescent="0.2">
      <c r="A833" s="5" t="s">
        <v>753</v>
      </c>
      <c r="B833" s="15">
        <v>8</v>
      </c>
      <c r="R833">
        <v>16</v>
      </c>
    </row>
    <row r="834" spans="1:18" x14ac:dyDescent="0.2">
      <c r="A834" s="5" t="s">
        <v>1954</v>
      </c>
      <c r="B834" s="15">
        <v>16</v>
      </c>
      <c r="R834">
        <v>2</v>
      </c>
    </row>
    <row r="835" spans="1:18" x14ac:dyDescent="0.2">
      <c r="A835" s="5" t="s">
        <v>1537</v>
      </c>
      <c r="B835" s="15">
        <v>2</v>
      </c>
      <c r="R835">
        <v>2</v>
      </c>
    </row>
    <row r="836" spans="1:18" x14ac:dyDescent="0.2">
      <c r="A836" s="5" t="s">
        <v>789</v>
      </c>
      <c r="B836" s="15">
        <v>2</v>
      </c>
      <c r="R836">
        <v>2</v>
      </c>
    </row>
    <row r="837" spans="1:18" x14ac:dyDescent="0.2">
      <c r="A837" s="5" t="s">
        <v>880</v>
      </c>
      <c r="B837" s="15">
        <v>2</v>
      </c>
      <c r="R837">
        <v>10</v>
      </c>
    </row>
    <row r="838" spans="1:18" x14ac:dyDescent="0.2">
      <c r="A838" s="5" t="s">
        <v>1208</v>
      </c>
      <c r="B838" s="15">
        <v>10</v>
      </c>
      <c r="R838">
        <v>7</v>
      </c>
    </row>
    <row r="839" spans="1:18" x14ac:dyDescent="0.2">
      <c r="A839" s="5" t="s">
        <v>2368</v>
      </c>
      <c r="B839" s="15">
        <v>7</v>
      </c>
      <c r="R839">
        <v>6</v>
      </c>
    </row>
    <row r="840" spans="1:18" x14ac:dyDescent="0.2">
      <c r="A840" s="5" t="s">
        <v>2370</v>
      </c>
      <c r="B840" s="15">
        <v>6</v>
      </c>
      <c r="R840">
        <v>9</v>
      </c>
    </row>
    <row r="841" spans="1:18" x14ac:dyDescent="0.2">
      <c r="A841" s="5" t="s">
        <v>2372</v>
      </c>
      <c r="B841" s="15">
        <v>9</v>
      </c>
      <c r="R841">
        <v>8</v>
      </c>
    </row>
    <row r="842" spans="1:18" x14ac:dyDescent="0.2">
      <c r="A842" s="5" t="s">
        <v>1119</v>
      </c>
      <c r="B842" s="15">
        <v>8</v>
      </c>
      <c r="R842">
        <v>2</v>
      </c>
    </row>
    <row r="843" spans="1:18" x14ac:dyDescent="0.2">
      <c r="A843" s="5" t="s">
        <v>1862</v>
      </c>
      <c r="B843" s="15">
        <v>2</v>
      </c>
      <c r="R843">
        <v>7</v>
      </c>
    </row>
    <row r="844" spans="1:18" x14ac:dyDescent="0.2">
      <c r="A844" s="5" t="s">
        <v>1427</v>
      </c>
      <c r="B844" s="15">
        <v>7</v>
      </c>
      <c r="R844">
        <v>11</v>
      </c>
    </row>
    <row r="845" spans="1:18" x14ac:dyDescent="0.2">
      <c r="A845" s="5" t="s">
        <v>1040</v>
      </c>
      <c r="B845" s="15">
        <v>11</v>
      </c>
      <c r="R845">
        <v>13</v>
      </c>
    </row>
    <row r="846" spans="1:18" x14ac:dyDescent="0.2">
      <c r="A846" s="5" t="s">
        <v>2374</v>
      </c>
      <c r="B846" s="15">
        <v>13</v>
      </c>
      <c r="R846">
        <v>6</v>
      </c>
    </row>
    <row r="847" spans="1:18" x14ac:dyDescent="0.2">
      <c r="A847" s="5" t="s">
        <v>1540</v>
      </c>
      <c r="B847" s="15">
        <v>6</v>
      </c>
      <c r="R847">
        <v>9</v>
      </c>
    </row>
    <row r="848" spans="1:18" x14ac:dyDescent="0.2">
      <c r="A848" s="5" t="s">
        <v>1042</v>
      </c>
      <c r="B848" s="15">
        <v>9</v>
      </c>
      <c r="R848">
        <v>15</v>
      </c>
    </row>
    <row r="849" spans="1:18" x14ac:dyDescent="0.2">
      <c r="A849" s="5" t="s">
        <v>2376</v>
      </c>
      <c r="B849" s="15">
        <v>15</v>
      </c>
      <c r="R849">
        <v>2</v>
      </c>
    </row>
    <row r="850" spans="1:18" x14ac:dyDescent="0.2">
      <c r="A850" s="5" t="s">
        <v>2378</v>
      </c>
      <c r="B850" s="15">
        <v>2</v>
      </c>
      <c r="R850">
        <v>5</v>
      </c>
    </row>
    <row r="851" spans="1:18" x14ac:dyDescent="0.2">
      <c r="A851" s="5" t="s">
        <v>200</v>
      </c>
      <c r="B851" s="15">
        <v>5</v>
      </c>
      <c r="R851">
        <v>8</v>
      </c>
    </row>
    <row r="852" spans="1:18" x14ac:dyDescent="0.2">
      <c r="A852" s="5" t="s">
        <v>1978</v>
      </c>
      <c r="B852" s="15">
        <v>8</v>
      </c>
      <c r="R852">
        <v>9</v>
      </c>
    </row>
    <row r="853" spans="1:18" x14ac:dyDescent="0.2">
      <c r="A853" s="5" t="s">
        <v>375</v>
      </c>
      <c r="B853" s="15">
        <v>9</v>
      </c>
      <c r="R853">
        <v>5</v>
      </c>
    </row>
    <row r="854" spans="1:18" x14ac:dyDescent="0.2">
      <c r="A854" s="5" t="s">
        <v>1151</v>
      </c>
      <c r="B854" s="15">
        <v>5</v>
      </c>
      <c r="R854">
        <v>4</v>
      </c>
    </row>
    <row r="855" spans="1:18" x14ac:dyDescent="0.2">
      <c r="A855" s="5" t="s">
        <v>2379</v>
      </c>
      <c r="B855" s="15">
        <v>4</v>
      </c>
      <c r="R855">
        <v>5</v>
      </c>
    </row>
    <row r="856" spans="1:18" x14ac:dyDescent="0.2">
      <c r="A856" s="5" t="s">
        <v>1044</v>
      </c>
      <c r="B856" s="15">
        <v>5</v>
      </c>
      <c r="R856">
        <v>6</v>
      </c>
    </row>
    <row r="857" spans="1:18" x14ac:dyDescent="0.2">
      <c r="A857" s="5" t="s">
        <v>695</v>
      </c>
      <c r="B857" s="15">
        <v>6</v>
      </c>
      <c r="R857">
        <v>7</v>
      </c>
    </row>
    <row r="858" spans="1:18" x14ac:dyDescent="0.2">
      <c r="A858" s="5" t="s">
        <v>1639</v>
      </c>
      <c r="B858" s="15">
        <v>7</v>
      </c>
      <c r="R858">
        <v>2</v>
      </c>
    </row>
    <row r="859" spans="1:18" x14ac:dyDescent="0.2">
      <c r="A859" s="5" t="s">
        <v>539</v>
      </c>
      <c r="B859" s="15">
        <v>2</v>
      </c>
      <c r="R859">
        <v>5</v>
      </c>
    </row>
    <row r="860" spans="1:18" x14ac:dyDescent="0.2">
      <c r="A860" s="5" t="s">
        <v>884</v>
      </c>
      <c r="B860" s="15">
        <v>5</v>
      </c>
      <c r="R860">
        <v>13</v>
      </c>
    </row>
    <row r="861" spans="1:18" x14ac:dyDescent="0.2">
      <c r="A861" s="5" t="s">
        <v>2381</v>
      </c>
      <c r="B861" s="15">
        <v>13</v>
      </c>
      <c r="R861">
        <v>8</v>
      </c>
    </row>
    <row r="862" spans="1:18" x14ac:dyDescent="0.2">
      <c r="A862" s="5" t="s">
        <v>728</v>
      </c>
      <c r="B862" s="15">
        <v>8</v>
      </c>
      <c r="R862">
        <v>10</v>
      </c>
    </row>
    <row r="863" spans="1:18" x14ac:dyDescent="0.2">
      <c r="A863" s="5" t="s">
        <v>16</v>
      </c>
      <c r="B863" s="15">
        <v>10</v>
      </c>
      <c r="R863">
        <v>9</v>
      </c>
    </row>
    <row r="864" spans="1:18" x14ac:dyDescent="0.2">
      <c r="A864" s="5" t="s">
        <v>1687</v>
      </c>
      <c r="B864" s="15">
        <v>9</v>
      </c>
      <c r="R864">
        <v>7</v>
      </c>
    </row>
    <row r="865" spans="1:18" x14ac:dyDescent="0.2">
      <c r="A865" s="5" t="s">
        <v>1616</v>
      </c>
      <c r="B865" s="15">
        <v>7</v>
      </c>
      <c r="R865">
        <v>14</v>
      </c>
    </row>
    <row r="866" spans="1:18" x14ac:dyDescent="0.2">
      <c r="A866" s="5" t="s">
        <v>1802</v>
      </c>
      <c r="B866" s="15">
        <v>14</v>
      </c>
      <c r="R866">
        <v>6</v>
      </c>
    </row>
    <row r="867" spans="1:18" x14ac:dyDescent="0.2">
      <c r="A867" s="5" t="s">
        <v>1219</v>
      </c>
      <c r="B867" s="15">
        <v>6</v>
      </c>
      <c r="R867">
        <v>15</v>
      </c>
    </row>
    <row r="868" spans="1:18" x14ac:dyDescent="0.2">
      <c r="A868" s="5" t="s">
        <v>2383</v>
      </c>
      <c r="B868" s="15">
        <v>15</v>
      </c>
      <c r="R868">
        <v>4</v>
      </c>
    </row>
    <row r="869" spans="1:18" x14ac:dyDescent="0.2">
      <c r="A869" s="5" t="s">
        <v>806</v>
      </c>
      <c r="B869" s="15">
        <v>4</v>
      </c>
      <c r="R869">
        <v>3</v>
      </c>
    </row>
    <row r="870" spans="1:18" x14ac:dyDescent="0.2">
      <c r="A870" s="5" t="s">
        <v>1188</v>
      </c>
      <c r="B870" s="15">
        <v>3</v>
      </c>
      <c r="R870">
        <v>5</v>
      </c>
    </row>
    <row r="871" spans="1:18" x14ac:dyDescent="0.2">
      <c r="A871" s="5" t="s">
        <v>1429</v>
      </c>
      <c r="B871" s="15">
        <v>5</v>
      </c>
      <c r="R871">
        <v>18</v>
      </c>
    </row>
    <row r="872" spans="1:18" x14ac:dyDescent="0.2">
      <c r="A872" s="5" t="s">
        <v>569</v>
      </c>
      <c r="B872" s="15">
        <v>18</v>
      </c>
      <c r="R872">
        <v>8</v>
      </c>
    </row>
    <row r="873" spans="1:18" x14ac:dyDescent="0.2">
      <c r="A873" s="5" t="s">
        <v>1956</v>
      </c>
      <c r="B873" s="15">
        <v>8</v>
      </c>
      <c r="R873">
        <v>4</v>
      </c>
    </row>
    <row r="874" spans="1:18" x14ac:dyDescent="0.2">
      <c r="A874" s="5" t="s">
        <v>2385</v>
      </c>
      <c r="B874" s="15">
        <v>4</v>
      </c>
      <c r="R874">
        <v>7</v>
      </c>
    </row>
    <row r="875" spans="1:18" x14ac:dyDescent="0.2">
      <c r="A875" s="5" t="s">
        <v>1080</v>
      </c>
      <c r="B875" s="15">
        <v>7</v>
      </c>
      <c r="R875">
        <v>22</v>
      </c>
    </row>
    <row r="876" spans="1:18" x14ac:dyDescent="0.2">
      <c r="A876" s="5" t="s">
        <v>733</v>
      </c>
      <c r="B876" s="15">
        <v>22</v>
      </c>
      <c r="R876">
        <v>3</v>
      </c>
    </row>
    <row r="877" spans="1:18" x14ac:dyDescent="0.2">
      <c r="A877" s="5" t="s">
        <v>1431</v>
      </c>
      <c r="B877" s="15">
        <v>3</v>
      </c>
      <c r="R877">
        <v>7</v>
      </c>
    </row>
    <row r="878" spans="1:18" x14ac:dyDescent="0.2">
      <c r="A878" s="5" t="s">
        <v>1310</v>
      </c>
      <c r="B878" s="15">
        <v>7</v>
      </c>
      <c r="R878">
        <v>6</v>
      </c>
    </row>
    <row r="879" spans="1:18" x14ac:dyDescent="0.2">
      <c r="A879" s="5" t="s">
        <v>1689</v>
      </c>
      <c r="B879" s="15">
        <v>6</v>
      </c>
      <c r="R879">
        <v>3</v>
      </c>
    </row>
    <row r="880" spans="1:18" x14ac:dyDescent="0.2">
      <c r="A880" s="5" t="s">
        <v>564</v>
      </c>
      <c r="B880" s="15">
        <v>3</v>
      </c>
      <c r="R880">
        <v>6</v>
      </c>
    </row>
    <row r="881" spans="1:18" x14ac:dyDescent="0.2">
      <c r="A881" s="5" t="s">
        <v>1893</v>
      </c>
      <c r="B881" s="15">
        <v>6</v>
      </c>
      <c r="R881">
        <v>10</v>
      </c>
    </row>
    <row r="882" spans="1:18" x14ac:dyDescent="0.2">
      <c r="A882" s="5" t="s">
        <v>1046</v>
      </c>
      <c r="B882" s="15">
        <v>10</v>
      </c>
      <c r="R882">
        <v>11</v>
      </c>
    </row>
    <row r="883" spans="1:18" x14ac:dyDescent="0.2">
      <c r="A883" s="5" t="s">
        <v>1049</v>
      </c>
      <c r="B883" s="15">
        <v>11</v>
      </c>
      <c r="R883">
        <v>4</v>
      </c>
    </row>
    <row r="884" spans="1:18" x14ac:dyDescent="0.2">
      <c r="A884" s="5" t="s">
        <v>26</v>
      </c>
      <c r="B884" s="15">
        <v>4</v>
      </c>
      <c r="R884">
        <v>1</v>
      </c>
    </row>
    <row r="885" spans="1:18" x14ac:dyDescent="0.2">
      <c r="A885" s="5" t="s">
        <v>2387</v>
      </c>
      <c r="B885" s="15">
        <v>1</v>
      </c>
      <c r="R885">
        <v>8</v>
      </c>
    </row>
    <row r="886" spans="1:18" x14ac:dyDescent="0.2">
      <c r="A886" s="5" t="s">
        <v>1542</v>
      </c>
      <c r="B886" s="15">
        <v>8</v>
      </c>
      <c r="R886">
        <v>5</v>
      </c>
    </row>
    <row r="887" spans="1:18" x14ac:dyDescent="0.2">
      <c r="A887" s="5" t="s">
        <v>1959</v>
      </c>
      <c r="B887" s="15">
        <v>5</v>
      </c>
      <c r="R887">
        <v>2</v>
      </c>
    </row>
    <row r="888" spans="1:18" x14ac:dyDescent="0.2">
      <c r="A888" s="5" t="s">
        <v>300</v>
      </c>
      <c r="B888" s="15">
        <v>2</v>
      </c>
      <c r="R888">
        <v>4</v>
      </c>
    </row>
    <row r="889" spans="1:18" x14ac:dyDescent="0.2">
      <c r="A889" s="5" t="s">
        <v>139</v>
      </c>
      <c r="B889" s="15">
        <v>4</v>
      </c>
      <c r="R889">
        <v>5</v>
      </c>
    </row>
    <row r="890" spans="1:18" x14ac:dyDescent="0.2">
      <c r="A890" s="5" t="s">
        <v>2389</v>
      </c>
      <c r="B890" s="15">
        <v>5</v>
      </c>
      <c r="R890">
        <v>6</v>
      </c>
    </row>
    <row r="891" spans="1:18" x14ac:dyDescent="0.2">
      <c r="A891" s="5" t="s">
        <v>1434</v>
      </c>
      <c r="B891" s="15">
        <v>6</v>
      </c>
      <c r="R891">
        <v>3</v>
      </c>
    </row>
    <row r="892" spans="1:18" x14ac:dyDescent="0.2">
      <c r="A892" s="5" t="s">
        <v>1691</v>
      </c>
      <c r="B892" s="15">
        <v>3</v>
      </c>
      <c r="R892">
        <v>8</v>
      </c>
    </row>
    <row r="893" spans="1:18" x14ac:dyDescent="0.2">
      <c r="A893" s="5" t="s">
        <v>698</v>
      </c>
      <c r="B893" s="15">
        <v>8</v>
      </c>
      <c r="R893">
        <v>5</v>
      </c>
    </row>
    <row r="894" spans="1:18" x14ac:dyDescent="0.2">
      <c r="A894" s="5" t="s">
        <v>1793</v>
      </c>
      <c r="B894" s="15">
        <v>5</v>
      </c>
      <c r="R894">
        <v>7</v>
      </c>
    </row>
    <row r="895" spans="1:18" x14ac:dyDescent="0.2">
      <c r="A895" s="5" t="s">
        <v>183</v>
      </c>
      <c r="B895" s="15">
        <v>7</v>
      </c>
      <c r="R895">
        <v>8</v>
      </c>
    </row>
    <row r="896" spans="1:18" x14ac:dyDescent="0.2">
      <c r="A896" s="5" t="s">
        <v>1544</v>
      </c>
      <c r="B896" s="15">
        <v>8</v>
      </c>
      <c r="R896">
        <v>5</v>
      </c>
    </row>
    <row r="897" spans="1:18" x14ac:dyDescent="0.2">
      <c r="A897" s="5" t="s">
        <v>1961</v>
      </c>
      <c r="B897" s="15">
        <v>5</v>
      </c>
      <c r="R897">
        <v>8</v>
      </c>
    </row>
    <row r="898" spans="1:18" x14ac:dyDescent="0.2">
      <c r="A898" s="5" t="s">
        <v>215</v>
      </c>
      <c r="B898" s="15">
        <v>8</v>
      </c>
      <c r="R898">
        <v>13</v>
      </c>
    </row>
    <row r="899" spans="1:18" x14ac:dyDescent="0.2">
      <c r="A899" s="5" t="s">
        <v>2392</v>
      </c>
      <c r="B899" s="15">
        <v>13</v>
      </c>
      <c r="R899">
        <v>3</v>
      </c>
    </row>
    <row r="900" spans="1:18" x14ac:dyDescent="0.2">
      <c r="A900" s="5" t="s">
        <v>1618</v>
      </c>
      <c r="B900" s="15">
        <v>3</v>
      </c>
      <c r="R900">
        <v>13</v>
      </c>
    </row>
    <row r="901" spans="1:18" x14ac:dyDescent="0.2">
      <c r="A901" s="5" t="s">
        <v>1864</v>
      </c>
      <c r="B901" s="15">
        <v>13</v>
      </c>
      <c r="R901">
        <v>4</v>
      </c>
    </row>
    <row r="902" spans="1:18" x14ac:dyDescent="0.2">
      <c r="A902" s="5" t="s">
        <v>2395</v>
      </c>
      <c r="B902" s="15">
        <v>4</v>
      </c>
      <c r="R902">
        <v>4</v>
      </c>
    </row>
    <row r="903" spans="1:18" x14ac:dyDescent="0.2">
      <c r="A903" s="5" t="s">
        <v>505</v>
      </c>
      <c r="B903" s="15">
        <v>4</v>
      </c>
      <c r="R903">
        <v>5</v>
      </c>
    </row>
    <row r="904" spans="1:18" x14ac:dyDescent="0.2">
      <c r="A904" s="5" t="s">
        <v>1897</v>
      </c>
      <c r="B904" s="15">
        <v>5</v>
      </c>
      <c r="R904">
        <v>3</v>
      </c>
    </row>
    <row r="905" spans="1:18" x14ac:dyDescent="0.2">
      <c r="A905" s="5" t="s">
        <v>1051</v>
      </c>
      <c r="B905" s="15">
        <v>3</v>
      </c>
      <c r="R905">
        <v>3</v>
      </c>
    </row>
    <row r="906" spans="1:18" x14ac:dyDescent="0.2">
      <c r="A906" s="5" t="s">
        <v>245</v>
      </c>
      <c r="B906" s="15">
        <v>3</v>
      </c>
      <c r="R906">
        <v>5</v>
      </c>
    </row>
    <row r="907" spans="1:18" x14ac:dyDescent="0.2">
      <c r="A907" s="5" t="s">
        <v>2397</v>
      </c>
      <c r="B907" s="15">
        <v>5</v>
      </c>
      <c r="R907">
        <v>3</v>
      </c>
    </row>
    <row r="908" spans="1:18" x14ac:dyDescent="0.2">
      <c r="A908" s="5" t="s">
        <v>2399</v>
      </c>
      <c r="B908" s="15">
        <v>3</v>
      </c>
      <c r="R908">
        <v>6</v>
      </c>
    </row>
    <row r="909" spans="1:18" x14ac:dyDescent="0.2">
      <c r="A909" s="5" t="s">
        <v>2401</v>
      </c>
      <c r="B909" s="15">
        <v>6</v>
      </c>
      <c r="R909">
        <v>3</v>
      </c>
    </row>
    <row r="910" spans="1:18" x14ac:dyDescent="0.2">
      <c r="A910" s="5" t="s">
        <v>1963</v>
      </c>
      <c r="B910" s="15">
        <v>3</v>
      </c>
      <c r="R910">
        <v>4</v>
      </c>
    </row>
    <row r="911" spans="1:18" x14ac:dyDescent="0.2">
      <c r="A911" s="5" t="s">
        <v>1764</v>
      </c>
      <c r="B911" s="15">
        <v>4</v>
      </c>
      <c r="R911">
        <v>9</v>
      </c>
    </row>
    <row r="912" spans="1:18" x14ac:dyDescent="0.2">
      <c r="A912" s="5" t="s">
        <v>2403</v>
      </c>
      <c r="B912" s="15">
        <v>9</v>
      </c>
      <c r="R912">
        <v>28</v>
      </c>
    </row>
    <row r="913" spans="1:18" x14ac:dyDescent="0.2">
      <c r="A913" s="5" t="s">
        <v>2405</v>
      </c>
      <c r="B913" s="15">
        <v>28</v>
      </c>
      <c r="R913">
        <v>7</v>
      </c>
    </row>
    <row r="914" spans="1:18" x14ac:dyDescent="0.2">
      <c r="A914" s="5" t="s">
        <v>2407</v>
      </c>
      <c r="B914" s="15">
        <v>7</v>
      </c>
      <c r="R914">
        <v>6</v>
      </c>
    </row>
    <row r="915" spans="1:18" x14ac:dyDescent="0.2">
      <c r="A915" s="5" t="s">
        <v>567</v>
      </c>
      <c r="B915" s="15">
        <v>6</v>
      </c>
      <c r="R915">
        <v>2</v>
      </c>
    </row>
    <row r="916" spans="1:18" x14ac:dyDescent="0.2">
      <c r="A916" s="5" t="s">
        <v>185</v>
      </c>
      <c r="B916" s="15">
        <v>2</v>
      </c>
      <c r="R916">
        <v>7</v>
      </c>
    </row>
    <row r="917" spans="1:18" x14ac:dyDescent="0.2">
      <c r="A917" s="5" t="s">
        <v>791</v>
      </c>
      <c r="B917" s="15">
        <v>7</v>
      </c>
      <c r="R917">
        <v>3</v>
      </c>
    </row>
    <row r="918" spans="1:18" x14ac:dyDescent="0.2">
      <c r="A918" s="5" t="s">
        <v>1436</v>
      </c>
      <c r="B918" s="15">
        <v>3</v>
      </c>
      <c r="R918">
        <v>7</v>
      </c>
    </row>
    <row r="919" spans="1:18" x14ac:dyDescent="0.2">
      <c r="A919" s="5" t="s">
        <v>2409</v>
      </c>
      <c r="B919" s="15">
        <v>7</v>
      </c>
      <c r="R919">
        <v>10</v>
      </c>
    </row>
    <row r="920" spans="1:18" x14ac:dyDescent="0.2">
      <c r="A920" s="5" t="s">
        <v>235</v>
      </c>
      <c r="B920" s="15">
        <v>10</v>
      </c>
      <c r="R920">
        <v>6</v>
      </c>
    </row>
    <row r="921" spans="1:18" x14ac:dyDescent="0.2">
      <c r="A921" s="5" t="s">
        <v>1123</v>
      </c>
      <c r="B921" s="15">
        <v>6</v>
      </c>
      <c r="R921">
        <v>6</v>
      </c>
    </row>
    <row r="922" spans="1:18" x14ac:dyDescent="0.2">
      <c r="A922" s="5" t="s">
        <v>1727</v>
      </c>
      <c r="B922" s="15">
        <v>6</v>
      </c>
      <c r="R922">
        <v>5</v>
      </c>
    </row>
    <row r="923" spans="1:18" x14ac:dyDescent="0.2">
      <c r="A923" s="5" t="s">
        <v>270</v>
      </c>
      <c r="B923" s="15">
        <v>5</v>
      </c>
      <c r="R923">
        <v>7</v>
      </c>
    </row>
    <row r="924" spans="1:18" x14ac:dyDescent="0.2">
      <c r="A924" s="5" t="s">
        <v>2411</v>
      </c>
      <c r="B924" s="15">
        <v>7</v>
      </c>
      <c r="R924">
        <v>6</v>
      </c>
    </row>
    <row r="925" spans="1:18" x14ac:dyDescent="0.2">
      <c r="A925" s="5" t="s">
        <v>402</v>
      </c>
      <c r="B925" s="15">
        <v>6</v>
      </c>
      <c r="R925">
        <v>4</v>
      </c>
    </row>
    <row r="926" spans="1:18" x14ac:dyDescent="0.2">
      <c r="A926" s="5" t="s">
        <v>1138</v>
      </c>
      <c r="B926" s="15">
        <v>4</v>
      </c>
      <c r="R926">
        <v>9</v>
      </c>
    </row>
    <row r="927" spans="1:18" x14ac:dyDescent="0.2">
      <c r="A927" s="5" t="s">
        <v>968</v>
      </c>
      <c r="B927" s="15">
        <v>9</v>
      </c>
      <c r="R927">
        <v>10</v>
      </c>
    </row>
    <row r="928" spans="1:18" x14ac:dyDescent="0.2">
      <c r="A928" s="5" t="s">
        <v>886</v>
      </c>
      <c r="B928" s="15">
        <v>10</v>
      </c>
      <c r="R928">
        <v>2</v>
      </c>
    </row>
    <row r="929" spans="1:18" x14ac:dyDescent="0.2">
      <c r="A929" s="5" t="s">
        <v>1136</v>
      </c>
      <c r="B929" s="15">
        <v>2</v>
      </c>
      <c r="R929">
        <v>7</v>
      </c>
    </row>
    <row r="930" spans="1:18" x14ac:dyDescent="0.2">
      <c r="A930" s="5" t="s">
        <v>758</v>
      </c>
      <c r="B930" s="15">
        <v>7</v>
      </c>
      <c r="R930">
        <v>5</v>
      </c>
    </row>
    <row r="931" spans="1:18" x14ac:dyDescent="0.2">
      <c r="A931" s="5" t="s">
        <v>889</v>
      </c>
      <c r="B931" s="15">
        <v>5</v>
      </c>
      <c r="R931">
        <v>7</v>
      </c>
    </row>
    <row r="932" spans="1:18" x14ac:dyDescent="0.2">
      <c r="A932" s="5" t="s">
        <v>1765</v>
      </c>
      <c r="B932" s="15">
        <v>7</v>
      </c>
      <c r="R932">
        <v>9</v>
      </c>
    </row>
    <row r="933" spans="1:18" x14ac:dyDescent="0.2">
      <c r="A933" s="5" t="s">
        <v>654</v>
      </c>
      <c r="B933" s="15">
        <v>9</v>
      </c>
      <c r="R933">
        <v>13</v>
      </c>
    </row>
    <row r="934" spans="1:18" x14ac:dyDescent="0.2">
      <c r="A934" s="5" t="s">
        <v>1438</v>
      </c>
      <c r="B934" s="15">
        <v>13</v>
      </c>
      <c r="R934">
        <v>7</v>
      </c>
    </row>
    <row r="935" spans="1:18" x14ac:dyDescent="0.2">
      <c r="A935" s="5" t="s">
        <v>2413</v>
      </c>
      <c r="B935" s="15">
        <v>7</v>
      </c>
      <c r="R935">
        <v>7</v>
      </c>
    </row>
    <row r="936" spans="1:18" x14ac:dyDescent="0.2">
      <c r="A936" s="5" t="s">
        <v>2415</v>
      </c>
      <c r="B936" s="15">
        <v>7</v>
      </c>
      <c r="R936">
        <v>3</v>
      </c>
    </row>
    <row r="937" spans="1:18" x14ac:dyDescent="0.2">
      <c r="A937" s="5" t="s">
        <v>279</v>
      </c>
      <c r="B937" s="15">
        <v>3</v>
      </c>
      <c r="R937">
        <v>5</v>
      </c>
    </row>
    <row r="938" spans="1:18" x14ac:dyDescent="0.2">
      <c r="A938" s="5" t="s">
        <v>1693</v>
      </c>
      <c r="B938" s="15">
        <v>5</v>
      </c>
      <c r="R938">
        <v>5</v>
      </c>
    </row>
    <row r="939" spans="1:18" x14ac:dyDescent="0.2">
      <c r="A939" s="5" t="s">
        <v>2417</v>
      </c>
      <c r="B939" s="15">
        <v>5</v>
      </c>
      <c r="R939">
        <v>5</v>
      </c>
    </row>
    <row r="940" spans="1:18" x14ac:dyDescent="0.2">
      <c r="A940" s="5" t="s">
        <v>1125</v>
      </c>
      <c r="B940" s="15">
        <v>5</v>
      </c>
      <c r="R940">
        <v>10</v>
      </c>
    </row>
    <row r="941" spans="1:18" x14ac:dyDescent="0.2">
      <c r="A941" s="5" t="s">
        <v>1221</v>
      </c>
      <c r="B941" s="15">
        <v>10</v>
      </c>
      <c r="R941">
        <v>6</v>
      </c>
    </row>
    <row r="942" spans="1:18" x14ac:dyDescent="0.2">
      <c r="A942" s="5" t="s">
        <v>1586</v>
      </c>
      <c r="B942" s="15">
        <v>6</v>
      </c>
      <c r="R942">
        <v>7</v>
      </c>
    </row>
    <row r="943" spans="1:18" x14ac:dyDescent="0.2">
      <c r="A943" s="5" t="s">
        <v>937</v>
      </c>
      <c r="B943" s="15">
        <v>7</v>
      </c>
      <c r="R943">
        <v>7</v>
      </c>
    </row>
    <row r="944" spans="1:18" x14ac:dyDescent="0.2">
      <c r="A944" s="5" t="s">
        <v>1880</v>
      </c>
      <c r="B944" s="15">
        <v>7</v>
      </c>
      <c r="R944">
        <v>4</v>
      </c>
    </row>
    <row r="945" spans="1:18" x14ac:dyDescent="0.2">
      <c r="A945" s="5" t="s">
        <v>1053</v>
      </c>
      <c r="B945" s="15">
        <v>4</v>
      </c>
      <c r="R945">
        <v>5</v>
      </c>
    </row>
    <row r="946" spans="1:18" x14ac:dyDescent="0.2">
      <c r="A946" s="5" t="s">
        <v>1546</v>
      </c>
      <c r="B946" s="15">
        <v>5</v>
      </c>
      <c r="R946">
        <v>3</v>
      </c>
    </row>
    <row r="947" spans="1:18" x14ac:dyDescent="0.2">
      <c r="A947" s="5" t="s">
        <v>472</v>
      </c>
      <c r="B947" s="15">
        <v>3</v>
      </c>
      <c r="R947">
        <v>4</v>
      </c>
    </row>
    <row r="948" spans="1:18" x14ac:dyDescent="0.2">
      <c r="A948" s="5" t="s">
        <v>1073</v>
      </c>
      <c r="B948" s="15">
        <v>4</v>
      </c>
      <c r="R948">
        <v>4</v>
      </c>
    </row>
    <row r="949" spans="1:18" x14ac:dyDescent="0.2">
      <c r="A949" s="5" t="s">
        <v>385</v>
      </c>
      <c r="B949" s="15">
        <v>4</v>
      </c>
      <c r="R949">
        <v>2</v>
      </c>
    </row>
    <row r="950" spans="1:18" x14ac:dyDescent="0.2">
      <c r="A950" s="5" t="s">
        <v>817</v>
      </c>
      <c r="B950" s="15">
        <v>2</v>
      </c>
      <c r="R950">
        <v>5</v>
      </c>
    </row>
    <row r="951" spans="1:18" x14ac:dyDescent="0.2">
      <c r="A951" s="5" t="s">
        <v>1548</v>
      </c>
      <c r="B951" s="15">
        <v>5</v>
      </c>
      <c r="R951">
        <v>5</v>
      </c>
    </row>
    <row r="952" spans="1:18" x14ac:dyDescent="0.2">
      <c r="A952" s="5" t="s">
        <v>710</v>
      </c>
      <c r="B952" s="15">
        <v>5</v>
      </c>
      <c r="R952">
        <v>14</v>
      </c>
    </row>
    <row r="953" spans="1:18" x14ac:dyDescent="0.2">
      <c r="A953" s="5" t="s">
        <v>2419</v>
      </c>
      <c r="B953" s="15">
        <v>14</v>
      </c>
      <c r="R953">
        <v>14</v>
      </c>
    </row>
    <row r="954" spans="1:18" x14ac:dyDescent="0.2">
      <c r="A954" s="5" t="s">
        <v>700</v>
      </c>
      <c r="B954" s="15">
        <v>14</v>
      </c>
      <c r="R954">
        <v>6</v>
      </c>
    </row>
    <row r="955" spans="1:18" x14ac:dyDescent="0.2">
      <c r="A955" s="5" t="s">
        <v>1729</v>
      </c>
      <c r="B955" s="15">
        <v>6</v>
      </c>
      <c r="R955">
        <v>7</v>
      </c>
    </row>
    <row r="956" spans="1:18" x14ac:dyDescent="0.2">
      <c r="A956" s="5" t="s">
        <v>1128</v>
      </c>
      <c r="B956" s="15">
        <v>7</v>
      </c>
      <c r="R956">
        <v>6</v>
      </c>
    </row>
    <row r="957" spans="1:18" x14ac:dyDescent="0.2">
      <c r="A957" s="5" t="s">
        <v>453</v>
      </c>
      <c r="B957" s="15">
        <v>6</v>
      </c>
      <c r="R957">
        <v>3</v>
      </c>
    </row>
    <row r="958" spans="1:18" x14ac:dyDescent="0.2">
      <c r="A958" s="5" t="s">
        <v>1441</v>
      </c>
      <c r="B958" s="15">
        <v>3</v>
      </c>
      <c r="R958">
        <v>6</v>
      </c>
    </row>
    <row r="959" spans="1:18" x14ac:dyDescent="0.2">
      <c r="A959" s="5" t="s">
        <v>1866</v>
      </c>
      <c r="B959" s="15">
        <v>6</v>
      </c>
      <c r="R959">
        <v>2</v>
      </c>
    </row>
    <row r="960" spans="1:18" x14ac:dyDescent="0.2">
      <c r="A960" s="5" t="s">
        <v>340</v>
      </c>
      <c r="B960" s="15">
        <v>2</v>
      </c>
      <c r="R960">
        <v>2</v>
      </c>
    </row>
    <row r="961" spans="1:18" x14ac:dyDescent="0.2">
      <c r="A961" s="5" t="s">
        <v>1055</v>
      </c>
      <c r="B961" s="15">
        <v>2</v>
      </c>
      <c r="R961">
        <v>11</v>
      </c>
    </row>
    <row r="962" spans="1:18" x14ac:dyDescent="0.2">
      <c r="A962" s="5" t="s">
        <v>638</v>
      </c>
      <c r="B962" s="15">
        <v>11</v>
      </c>
      <c r="R962">
        <v>1</v>
      </c>
    </row>
    <row r="963" spans="1:18" x14ac:dyDescent="0.2">
      <c r="A963" s="5" t="s">
        <v>1211</v>
      </c>
      <c r="B963" s="15">
        <v>1</v>
      </c>
      <c r="R963">
        <v>7</v>
      </c>
    </row>
    <row r="964" spans="1:18" x14ac:dyDescent="0.2">
      <c r="A964" s="5" t="s">
        <v>1306</v>
      </c>
      <c r="B964" s="15">
        <v>7</v>
      </c>
      <c r="R964">
        <v>12</v>
      </c>
    </row>
    <row r="965" spans="1:18" x14ac:dyDescent="0.2">
      <c r="A965" s="5" t="s">
        <v>2421</v>
      </c>
      <c r="B965" s="15">
        <v>12</v>
      </c>
      <c r="R965">
        <v>6</v>
      </c>
    </row>
    <row r="966" spans="1:18" x14ac:dyDescent="0.2">
      <c r="A966" s="5" t="s">
        <v>1550</v>
      </c>
      <c r="B966" s="15">
        <v>6</v>
      </c>
      <c r="R966">
        <v>6</v>
      </c>
    </row>
    <row r="967" spans="1:18" x14ac:dyDescent="0.2">
      <c r="A967" s="5" t="s">
        <v>703</v>
      </c>
      <c r="B967" s="15">
        <v>6</v>
      </c>
      <c r="R967">
        <v>4</v>
      </c>
    </row>
    <row r="968" spans="1:18" x14ac:dyDescent="0.2">
      <c r="A968" s="5" t="s">
        <v>541</v>
      </c>
      <c r="B968" s="15">
        <v>4</v>
      </c>
      <c r="R968">
        <v>10</v>
      </c>
    </row>
    <row r="969" spans="1:18" x14ac:dyDescent="0.2">
      <c r="A969" s="5" t="s">
        <v>1552</v>
      </c>
      <c r="B969" s="15">
        <v>10</v>
      </c>
      <c r="R969">
        <v>7</v>
      </c>
    </row>
    <row r="970" spans="1:18" x14ac:dyDescent="0.2">
      <c r="A970" s="5" t="s">
        <v>2423</v>
      </c>
      <c r="B970" s="15">
        <v>7</v>
      </c>
      <c r="R970">
        <v>6</v>
      </c>
    </row>
    <row r="971" spans="1:18" x14ac:dyDescent="0.2">
      <c r="A971" s="5" t="s">
        <v>1703</v>
      </c>
      <c r="B971" s="15">
        <v>6</v>
      </c>
      <c r="R971">
        <v>14</v>
      </c>
    </row>
    <row r="972" spans="1:18" x14ac:dyDescent="0.2">
      <c r="A972" s="5" t="s">
        <v>2425</v>
      </c>
      <c r="B972" s="15">
        <v>14</v>
      </c>
      <c r="R972">
        <v>5</v>
      </c>
    </row>
    <row r="973" spans="1:18" x14ac:dyDescent="0.2">
      <c r="A973" s="5" t="s">
        <v>1058</v>
      </c>
      <c r="B973" s="15">
        <v>5</v>
      </c>
      <c r="R973">
        <v>20</v>
      </c>
    </row>
    <row r="974" spans="1:18" x14ac:dyDescent="0.2">
      <c r="A974" s="5" t="s">
        <v>1554</v>
      </c>
      <c r="B974" s="15">
        <v>20</v>
      </c>
      <c r="R974">
        <v>5</v>
      </c>
    </row>
    <row r="975" spans="1:18" x14ac:dyDescent="0.2">
      <c r="A975" s="5" t="s">
        <v>1443</v>
      </c>
      <c r="B975" s="15">
        <v>5</v>
      </c>
      <c r="R975">
        <v>6</v>
      </c>
    </row>
    <row r="976" spans="1:18" x14ac:dyDescent="0.2">
      <c r="A976" s="5" t="s">
        <v>705</v>
      </c>
      <c r="B976" s="15">
        <v>6</v>
      </c>
      <c r="R976">
        <v>7</v>
      </c>
    </row>
    <row r="977" spans="1:18" x14ac:dyDescent="0.2">
      <c r="A977" s="5" t="s">
        <v>1060</v>
      </c>
      <c r="B977" s="15">
        <v>7</v>
      </c>
      <c r="R977">
        <v>4</v>
      </c>
    </row>
    <row r="978" spans="1:18" x14ac:dyDescent="0.2">
      <c r="A978" s="5" t="s">
        <v>1129</v>
      </c>
      <c r="B978" s="15">
        <v>4</v>
      </c>
      <c r="R978">
        <v>12</v>
      </c>
    </row>
    <row r="979" spans="1:18" x14ac:dyDescent="0.2">
      <c r="A979" s="5" t="s">
        <v>1190</v>
      </c>
      <c r="B979" s="15">
        <v>12</v>
      </c>
      <c r="R979">
        <v>8</v>
      </c>
    </row>
    <row r="980" spans="1:18" x14ac:dyDescent="0.2">
      <c r="A980" s="5" t="s">
        <v>756</v>
      </c>
      <c r="B980" s="15">
        <v>8</v>
      </c>
      <c r="R980">
        <v>17</v>
      </c>
    </row>
    <row r="981" spans="1:18" x14ac:dyDescent="0.2">
      <c r="A981" s="5" t="s">
        <v>336</v>
      </c>
      <c r="B981" s="15">
        <v>17</v>
      </c>
      <c r="R981">
        <v>7</v>
      </c>
    </row>
    <row r="982" spans="1:18" x14ac:dyDescent="0.2">
      <c r="A982" s="5" t="s">
        <v>1695</v>
      </c>
      <c r="B982" s="15">
        <v>7</v>
      </c>
      <c r="R982">
        <v>11</v>
      </c>
    </row>
    <row r="983" spans="1:18" x14ac:dyDescent="0.2">
      <c r="A983" s="5" t="s">
        <v>379</v>
      </c>
      <c r="B983" s="15">
        <v>11</v>
      </c>
      <c r="R983">
        <v>3</v>
      </c>
    </row>
    <row r="984" spans="1:18" x14ac:dyDescent="0.2">
      <c r="A984" s="5" t="s">
        <v>377</v>
      </c>
      <c r="B984" s="15">
        <v>3</v>
      </c>
      <c r="R984">
        <v>5</v>
      </c>
    </row>
    <row r="985" spans="1:18" x14ac:dyDescent="0.2">
      <c r="A985" s="5" t="s">
        <v>1445</v>
      </c>
      <c r="B985" s="15">
        <v>5</v>
      </c>
      <c r="R985">
        <v>5</v>
      </c>
    </row>
    <row r="986" spans="1:18" x14ac:dyDescent="0.2">
      <c r="A986" s="5" t="s">
        <v>2427</v>
      </c>
      <c r="B986" s="15">
        <v>5</v>
      </c>
      <c r="R986">
        <v>11</v>
      </c>
    </row>
    <row r="987" spans="1:18" x14ac:dyDescent="0.2">
      <c r="A987" s="5" t="s">
        <v>2429</v>
      </c>
      <c r="B987" s="15">
        <v>11</v>
      </c>
      <c r="R987">
        <v>13</v>
      </c>
    </row>
    <row r="988" spans="1:18" x14ac:dyDescent="0.2">
      <c r="A988" s="5" t="s">
        <v>640</v>
      </c>
      <c r="B988" s="15">
        <v>13</v>
      </c>
      <c r="R988">
        <v>3</v>
      </c>
    </row>
    <row r="989" spans="1:18" x14ac:dyDescent="0.2">
      <c r="A989" s="5" t="s">
        <v>2431</v>
      </c>
      <c r="B989" s="15">
        <v>3</v>
      </c>
      <c r="R989">
        <v>11</v>
      </c>
    </row>
    <row r="990" spans="1:18" x14ac:dyDescent="0.2">
      <c r="A990" s="5" t="s">
        <v>1269</v>
      </c>
      <c r="B990" s="15">
        <v>11</v>
      </c>
      <c r="R990">
        <v>7</v>
      </c>
    </row>
    <row r="991" spans="1:18" x14ac:dyDescent="0.2">
      <c r="A991" s="5" t="s">
        <v>1159</v>
      </c>
      <c r="B991" s="15">
        <v>7</v>
      </c>
      <c r="R991">
        <v>4</v>
      </c>
    </row>
    <row r="992" spans="1:18" x14ac:dyDescent="0.2">
      <c r="A992" s="5" t="s">
        <v>2433</v>
      </c>
      <c r="B992" s="15">
        <v>4</v>
      </c>
      <c r="R992">
        <v>7</v>
      </c>
    </row>
    <row r="993" spans="1:18" x14ac:dyDescent="0.2">
      <c r="A993" s="5" t="s">
        <v>2435</v>
      </c>
      <c r="B993" s="15">
        <v>7</v>
      </c>
      <c r="R993">
        <v>6</v>
      </c>
    </row>
    <row r="994" spans="1:18" x14ac:dyDescent="0.2">
      <c r="A994" s="5" t="s">
        <v>621</v>
      </c>
      <c r="B994" s="15">
        <v>6</v>
      </c>
      <c r="R994">
        <v>9</v>
      </c>
    </row>
    <row r="995" spans="1:18" x14ac:dyDescent="0.2">
      <c r="A995" s="5" t="s">
        <v>1557</v>
      </c>
      <c r="B995" s="15">
        <v>9</v>
      </c>
      <c r="R995">
        <v>3</v>
      </c>
    </row>
    <row r="996" spans="1:18" x14ac:dyDescent="0.2">
      <c r="A996" s="5" t="s">
        <v>2437</v>
      </c>
      <c r="B996" s="15">
        <v>3</v>
      </c>
      <c r="R996">
        <v>3</v>
      </c>
    </row>
    <row r="997" spans="1:18" x14ac:dyDescent="0.2">
      <c r="A997" s="5" t="s">
        <v>1192</v>
      </c>
      <c r="B997" s="15">
        <v>3</v>
      </c>
      <c r="R997">
        <v>3</v>
      </c>
    </row>
    <row r="998" spans="1:18" x14ac:dyDescent="0.2">
      <c r="A998" s="5" t="s">
        <v>1131</v>
      </c>
      <c r="B998" s="15">
        <v>3</v>
      </c>
      <c r="R998">
        <v>9</v>
      </c>
    </row>
    <row r="999" spans="1:18" x14ac:dyDescent="0.2">
      <c r="A999" s="5" t="s">
        <v>624</v>
      </c>
      <c r="B999" s="15">
        <v>9</v>
      </c>
      <c r="R999">
        <v>5</v>
      </c>
    </row>
    <row r="1000" spans="1:18" x14ac:dyDescent="0.2">
      <c r="A1000" s="5" t="s">
        <v>1559</v>
      </c>
      <c r="B1000" s="15">
        <v>5</v>
      </c>
      <c r="R1000">
        <v>5</v>
      </c>
    </row>
    <row r="1001" spans="1:18" x14ac:dyDescent="0.2">
      <c r="A1001" s="5" t="s">
        <v>297</v>
      </c>
      <c r="B1001" s="15">
        <v>5</v>
      </c>
      <c r="R1001">
        <v>6</v>
      </c>
    </row>
    <row r="1002" spans="1:18" x14ac:dyDescent="0.2">
      <c r="A1002" s="5" t="s">
        <v>578</v>
      </c>
      <c r="B1002" s="15">
        <v>6</v>
      </c>
      <c r="R1002">
        <v>5</v>
      </c>
    </row>
    <row r="1003" spans="1:18" x14ac:dyDescent="0.2">
      <c r="A1003" s="5" t="s">
        <v>891</v>
      </c>
      <c r="B1003" s="15">
        <v>5</v>
      </c>
      <c r="R1003">
        <v>4</v>
      </c>
    </row>
    <row r="1004" spans="1:18" x14ac:dyDescent="0.2">
      <c r="A1004" s="5" t="s">
        <v>2439</v>
      </c>
      <c r="B1004" s="15">
        <v>4</v>
      </c>
      <c r="R1004">
        <v>22</v>
      </c>
    </row>
    <row r="1005" spans="1:18" x14ac:dyDescent="0.2">
      <c r="A1005" s="5" t="s">
        <v>141</v>
      </c>
      <c r="B1005" s="15">
        <v>22</v>
      </c>
      <c r="R1005">
        <v>4</v>
      </c>
    </row>
    <row r="1006" spans="1:18" x14ac:dyDescent="0.2">
      <c r="A1006" s="5" t="s">
        <v>2441</v>
      </c>
      <c r="B1006" s="15">
        <v>4</v>
      </c>
      <c r="R1006">
        <v>6</v>
      </c>
    </row>
    <row r="1007" spans="1:18" x14ac:dyDescent="0.2">
      <c r="A1007" s="5" t="s">
        <v>1153</v>
      </c>
      <c r="B1007" s="15">
        <v>6</v>
      </c>
      <c r="R1007">
        <v>8</v>
      </c>
    </row>
    <row r="1008" spans="1:18" x14ac:dyDescent="0.2">
      <c r="A1008" s="5" t="s">
        <v>1077</v>
      </c>
      <c r="B1008" s="15">
        <v>8</v>
      </c>
      <c r="R1008">
        <v>3</v>
      </c>
    </row>
    <row r="1009" spans="1:18" x14ac:dyDescent="0.2">
      <c r="A1009" s="5" t="s">
        <v>513</v>
      </c>
      <c r="B1009" s="15">
        <v>3</v>
      </c>
      <c r="R1009">
        <v>2</v>
      </c>
    </row>
    <row r="1010" spans="1:18" x14ac:dyDescent="0.2">
      <c r="A1010" s="5" t="s">
        <v>1062</v>
      </c>
      <c r="B1010" s="15">
        <v>2</v>
      </c>
      <c r="R1010">
        <v>8</v>
      </c>
    </row>
    <row r="1011" spans="1:18" x14ac:dyDescent="0.2">
      <c r="A1011" s="5" t="s">
        <v>522</v>
      </c>
      <c r="B1011" s="15">
        <v>8</v>
      </c>
      <c r="R1011">
        <v>8</v>
      </c>
    </row>
    <row r="1012" spans="1:18" x14ac:dyDescent="0.2">
      <c r="A1012" s="5" t="s">
        <v>893</v>
      </c>
      <c r="B1012" s="15">
        <v>8</v>
      </c>
      <c r="R1012">
        <v>1</v>
      </c>
    </row>
    <row r="1013" spans="1:18" x14ac:dyDescent="0.2">
      <c r="A1013" s="5" t="s">
        <v>355</v>
      </c>
      <c r="B1013" s="15">
        <v>1</v>
      </c>
      <c r="R1013">
        <v>4</v>
      </c>
    </row>
    <row r="1014" spans="1:18" x14ac:dyDescent="0.2">
      <c r="A1014" s="5" t="s">
        <v>455</v>
      </c>
      <c r="B1014" s="15">
        <v>4</v>
      </c>
      <c r="R1014">
        <v>6</v>
      </c>
    </row>
    <row r="1015" spans="1:18" x14ac:dyDescent="0.2">
      <c r="A1015" s="5" t="s">
        <v>2443</v>
      </c>
      <c r="B1015" s="15">
        <v>6</v>
      </c>
      <c r="R1015">
        <v>8</v>
      </c>
    </row>
    <row r="1016" spans="1:18" x14ac:dyDescent="0.2">
      <c r="A1016" s="5" t="s">
        <v>338</v>
      </c>
      <c r="B1016" s="15">
        <v>8</v>
      </c>
      <c r="R1016">
        <v>21</v>
      </c>
    </row>
    <row r="1017" spans="1:18" x14ac:dyDescent="0.2">
      <c r="A1017" s="5" t="s">
        <v>1867</v>
      </c>
      <c r="B1017" s="15">
        <v>21</v>
      </c>
      <c r="R1017">
        <v>5</v>
      </c>
    </row>
    <row r="1018" spans="1:18" x14ac:dyDescent="0.2">
      <c r="A1018" s="5" t="s">
        <v>819</v>
      </c>
      <c r="B1018" s="15">
        <v>5</v>
      </c>
      <c r="R1018">
        <v>2</v>
      </c>
    </row>
    <row r="1019" spans="1:18" x14ac:dyDescent="0.2">
      <c r="A1019" s="5" t="s">
        <v>650</v>
      </c>
      <c r="B1019" s="15">
        <v>2</v>
      </c>
      <c r="R1019">
        <v>3</v>
      </c>
    </row>
    <row r="1020" spans="1:18" x14ac:dyDescent="0.2">
      <c r="A1020" s="5" t="s">
        <v>2445</v>
      </c>
      <c r="B1020" s="15">
        <v>3</v>
      </c>
      <c r="R1020">
        <v>5</v>
      </c>
    </row>
    <row r="1021" spans="1:18" x14ac:dyDescent="0.2">
      <c r="A1021" s="5" t="s">
        <v>1561</v>
      </c>
      <c r="B1021" s="15">
        <v>5</v>
      </c>
      <c r="R1021">
        <v>7</v>
      </c>
    </row>
    <row r="1022" spans="1:18" x14ac:dyDescent="0.2">
      <c r="A1022" s="5" t="s">
        <v>2447</v>
      </c>
      <c r="B1022" s="15">
        <v>7</v>
      </c>
      <c r="R1022">
        <v>6</v>
      </c>
    </row>
    <row r="1023" spans="1:18" x14ac:dyDescent="0.2">
      <c r="A1023" s="5" t="s">
        <v>2449</v>
      </c>
      <c r="B1023" s="15">
        <v>6</v>
      </c>
      <c r="R1023">
        <v>1</v>
      </c>
    </row>
    <row r="1024" spans="1:18" x14ac:dyDescent="0.2">
      <c r="A1024" s="5" t="s">
        <v>1563</v>
      </c>
      <c r="B1024" s="15">
        <v>1</v>
      </c>
      <c r="R1024">
        <v>6</v>
      </c>
    </row>
    <row r="1025" spans="1:18" x14ac:dyDescent="0.2">
      <c r="A1025" s="5" t="s">
        <v>1565</v>
      </c>
      <c r="B1025" s="15">
        <v>6</v>
      </c>
      <c r="R1025">
        <v>3</v>
      </c>
    </row>
    <row r="1026" spans="1:18" x14ac:dyDescent="0.2">
      <c r="A1026" s="5" t="s">
        <v>76</v>
      </c>
      <c r="B1026" s="15">
        <v>3</v>
      </c>
      <c r="R1026">
        <v>5</v>
      </c>
    </row>
    <row r="1027" spans="1:18" x14ac:dyDescent="0.2">
      <c r="A1027" s="5" t="s">
        <v>1621</v>
      </c>
      <c r="B1027" s="15">
        <v>5</v>
      </c>
      <c r="R1027">
        <v>5</v>
      </c>
    </row>
    <row r="1028" spans="1:18" x14ac:dyDescent="0.2">
      <c r="A1028" s="5" t="s">
        <v>939</v>
      </c>
      <c r="B1028" s="15">
        <v>5</v>
      </c>
      <c r="R1028">
        <v>11</v>
      </c>
    </row>
    <row r="1029" spans="1:18" x14ac:dyDescent="0.2">
      <c r="A1029" s="5" t="s">
        <v>1447</v>
      </c>
      <c r="B1029" s="15">
        <v>11</v>
      </c>
      <c r="R1029">
        <v>11</v>
      </c>
    </row>
    <row r="1030" spans="1:18" x14ac:dyDescent="0.2">
      <c r="A1030" s="5" t="s">
        <v>129</v>
      </c>
      <c r="B1030" s="15">
        <v>11</v>
      </c>
      <c r="R1030">
        <v>5</v>
      </c>
    </row>
    <row r="1031" spans="1:18" x14ac:dyDescent="0.2">
      <c r="A1031" s="5" t="s">
        <v>1449</v>
      </c>
      <c r="B1031" s="15">
        <v>5</v>
      </c>
      <c r="R1031">
        <v>10</v>
      </c>
    </row>
    <row r="1032" spans="1:18" x14ac:dyDescent="0.2">
      <c r="A1032" s="5" t="s">
        <v>1869</v>
      </c>
      <c r="B1032" s="15">
        <v>10</v>
      </c>
      <c r="R1032">
        <v>7</v>
      </c>
    </row>
    <row r="1033" spans="1:18" x14ac:dyDescent="0.2">
      <c r="A1033" s="5" t="s">
        <v>1451</v>
      </c>
      <c r="B1033" s="15">
        <v>7</v>
      </c>
      <c r="R1033">
        <v>14</v>
      </c>
    </row>
    <row r="1034" spans="1:18" x14ac:dyDescent="0.2">
      <c r="A1034" s="5" t="s">
        <v>192</v>
      </c>
      <c r="B1034" s="15">
        <v>14</v>
      </c>
      <c r="R1034">
        <v>6</v>
      </c>
    </row>
    <row r="1035" spans="1:18" x14ac:dyDescent="0.2">
      <c r="A1035" s="5" t="s">
        <v>1713</v>
      </c>
      <c r="B1035" s="15">
        <v>6</v>
      </c>
      <c r="R1035">
        <v>2</v>
      </c>
    </row>
    <row r="1036" spans="1:18" x14ac:dyDescent="0.2">
      <c r="A1036" s="5" t="s">
        <v>470</v>
      </c>
      <c r="B1036" s="15">
        <v>2</v>
      </c>
      <c r="R1036">
        <v>20</v>
      </c>
    </row>
    <row r="1037" spans="1:18" x14ac:dyDescent="0.2">
      <c r="A1037" s="5" t="s">
        <v>2451</v>
      </c>
      <c r="B1037" s="15">
        <v>20</v>
      </c>
      <c r="R1037">
        <v>11</v>
      </c>
    </row>
    <row r="1038" spans="1:18" x14ac:dyDescent="0.2">
      <c r="A1038" s="5" t="s">
        <v>1697</v>
      </c>
      <c r="B1038" s="15">
        <v>-4</v>
      </c>
      <c r="R1038">
        <v>4</v>
      </c>
    </row>
    <row r="1039" spans="1:18" x14ac:dyDescent="0.2">
      <c r="A1039" s="5" t="s">
        <v>1567</v>
      </c>
      <c r="B1039" s="15">
        <v>11</v>
      </c>
      <c r="R1039">
        <v>4</v>
      </c>
    </row>
    <row r="1040" spans="1:18" x14ac:dyDescent="0.2">
      <c r="A1040" s="5" t="s">
        <v>1623</v>
      </c>
      <c r="B1040" s="15">
        <v>4</v>
      </c>
      <c r="R1040">
        <v>2</v>
      </c>
    </row>
    <row r="1041" spans="1:18" x14ac:dyDescent="0.2">
      <c r="A1041" s="5" t="s">
        <v>1569</v>
      </c>
      <c r="B1041" s="15">
        <v>4</v>
      </c>
      <c r="R1041">
        <v>13</v>
      </c>
    </row>
    <row r="1042" spans="1:18" x14ac:dyDescent="0.2">
      <c r="A1042" s="5" t="s">
        <v>1571</v>
      </c>
      <c r="B1042" s="15">
        <v>2</v>
      </c>
      <c r="R1042">
        <v>6</v>
      </c>
    </row>
    <row r="1043" spans="1:18" x14ac:dyDescent="0.2">
      <c r="A1043" s="5" t="s">
        <v>2453</v>
      </c>
      <c r="B1043" s="15">
        <v>13</v>
      </c>
      <c r="R1043">
        <v>4</v>
      </c>
    </row>
    <row r="1044" spans="1:18" x14ac:dyDescent="0.2">
      <c r="A1044" s="5" t="s">
        <v>1264</v>
      </c>
      <c r="B1044" s="15">
        <v>6</v>
      </c>
      <c r="R1044">
        <v>8</v>
      </c>
    </row>
    <row r="1045" spans="1:18" x14ac:dyDescent="0.2">
      <c r="A1045" s="5" t="s">
        <v>644</v>
      </c>
      <c r="B1045" s="15">
        <v>4</v>
      </c>
      <c r="R1045">
        <v>10</v>
      </c>
    </row>
    <row r="1046" spans="1:18" x14ac:dyDescent="0.2">
      <c r="A1046" s="5" t="s">
        <v>1574</v>
      </c>
      <c r="B1046" s="15">
        <v>8</v>
      </c>
      <c r="R1046">
        <v>4</v>
      </c>
    </row>
    <row r="1047" spans="1:18" x14ac:dyDescent="0.2">
      <c r="A1047" s="5" t="s">
        <v>1699</v>
      </c>
      <c r="B1047" s="15">
        <v>10</v>
      </c>
      <c r="R1047">
        <v>5</v>
      </c>
    </row>
    <row r="1048" spans="1:18" x14ac:dyDescent="0.2">
      <c r="A1048" s="5" t="s">
        <v>735</v>
      </c>
      <c r="B1048" s="15">
        <v>4</v>
      </c>
      <c r="R1048">
        <v>1</v>
      </c>
    </row>
    <row r="1049" spans="1:18" x14ac:dyDescent="0.2">
      <c r="A1049" s="5" t="s">
        <v>81</v>
      </c>
      <c r="B1049" s="15">
        <v>5</v>
      </c>
      <c r="R1049">
        <v>5</v>
      </c>
    </row>
    <row r="1050" spans="1:18" x14ac:dyDescent="0.2">
      <c r="A1050" s="5" t="s">
        <v>626</v>
      </c>
      <c r="B1050" s="15">
        <v>1</v>
      </c>
      <c r="R1050">
        <v>6</v>
      </c>
    </row>
    <row r="1051" spans="1:18" x14ac:dyDescent="0.2">
      <c r="A1051" s="5" t="s">
        <v>1768</v>
      </c>
      <c r="B1051" s="15">
        <v>5</v>
      </c>
      <c r="R1051">
        <v>10</v>
      </c>
    </row>
    <row r="1052" spans="1:18" x14ac:dyDescent="0.2">
      <c r="A1052" s="5" t="s">
        <v>1625</v>
      </c>
      <c r="B1052" s="15">
        <v>6</v>
      </c>
      <c r="R1052">
        <v>10</v>
      </c>
    </row>
    <row r="1053" spans="1:18" x14ac:dyDescent="0.2">
      <c r="A1053" s="5" t="s">
        <v>2455</v>
      </c>
      <c r="B1053" s="15">
        <v>10</v>
      </c>
      <c r="R1053">
        <v>5</v>
      </c>
    </row>
    <row r="1054" spans="1:18" x14ac:dyDescent="0.2">
      <c r="A1054" s="5" t="s">
        <v>628</v>
      </c>
      <c r="B1054" s="15">
        <v>10</v>
      </c>
      <c r="R1054">
        <v>6</v>
      </c>
    </row>
    <row r="1055" spans="1:18" x14ac:dyDescent="0.2">
      <c r="A1055" s="5" t="s">
        <v>1965</v>
      </c>
      <c r="B1055" s="15">
        <v>5</v>
      </c>
      <c r="R1055">
        <v>10</v>
      </c>
    </row>
    <row r="1056" spans="1:18" x14ac:dyDescent="0.2">
      <c r="A1056" s="5" t="s">
        <v>1197</v>
      </c>
      <c r="B1056" s="15">
        <v>6</v>
      </c>
      <c r="R1056">
        <v>11</v>
      </c>
    </row>
    <row r="1057" spans="1:18" x14ac:dyDescent="0.2">
      <c r="A1057" s="5" t="s">
        <v>1065</v>
      </c>
      <c r="B1057" s="15">
        <v>10</v>
      </c>
      <c r="R1057">
        <v>6</v>
      </c>
    </row>
    <row r="1058" spans="1:18" x14ac:dyDescent="0.2">
      <c r="A1058" s="5" t="s">
        <v>457</v>
      </c>
      <c r="B1058" s="15">
        <v>11</v>
      </c>
      <c r="R1058">
        <v>3</v>
      </c>
    </row>
    <row r="1059" spans="1:18" x14ac:dyDescent="0.2">
      <c r="A1059" s="5" t="s">
        <v>1067</v>
      </c>
      <c r="B1059" s="15">
        <v>6</v>
      </c>
      <c r="R1059">
        <v>5</v>
      </c>
    </row>
    <row r="1060" spans="1:18" x14ac:dyDescent="0.2">
      <c r="A1060" s="5" t="s">
        <v>737</v>
      </c>
      <c r="B1060" s="15">
        <v>3</v>
      </c>
      <c r="R1060">
        <v>2</v>
      </c>
    </row>
    <row r="1061" spans="1:18" x14ac:dyDescent="0.2">
      <c r="A1061" s="5" t="s">
        <v>2457</v>
      </c>
      <c r="B1061" s="15">
        <v>5</v>
      </c>
      <c r="R1061">
        <v>9</v>
      </c>
    </row>
    <row r="1062" spans="1:18" x14ac:dyDescent="0.2">
      <c r="A1062" s="5" t="s">
        <v>2459</v>
      </c>
      <c r="B1062" s="15">
        <v>2</v>
      </c>
      <c r="R1062">
        <v>3</v>
      </c>
    </row>
    <row r="1063" spans="1:18" x14ac:dyDescent="0.2">
      <c r="A1063" s="5" t="s">
        <v>1133</v>
      </c>
      <c r="B1063" s="15">
        <v>9</v>
      </c>
      <c r="R1063">
        <v>3</v>
      </c>
    </row>
    <row r="1064" spans="1:18" x14ac:dyDescent="0.2">
      <c r="A1064" s="5" t="s">
        <v>2461</v>
      </c>
      <c r="B1064" s="15">
        <v>3</v>
      </c>
      <c r="R1064">
        <v>5</v>
      </c>
    </row>
    <row r="1065" spans="1:18" x14ac:dyDescent="0.2">
      <c r="A1065" s="5" t="s">
        <v>1453</v>
      </c>
      <c r="B1065" s="15">
        <v>3</v>
      </c>
      <c r="R1065">
        <v>7</v>
      </c>
    </row>
    <row r="1066" spans="1:18" x14ac:dyDescent="0.2">
      <c r="A1066" s="5" t="s">
        <v>793</v>
      </c>
      <c r="B1066" s="15">
        <v>5</v>
      </c>
      <c r="R1066">
        <v>8</v>
      </c>
    </row>
    <row r="1067" spans="1:18" x14ac:dyDescent="0.2">
      <c r="A1067" s="5" t="s">
        <v>272</v>
      </c>
      <c r="B1067" s="15">
        <v>7</v>
      </c>
      <c r="R1067">
        <v>8</v>
      </c>
    </row>
    <row r="1068" spans="1:18" x14ac:dyDescent="0.2">
      <c r="A1068" s="5" t="s">
        <v>1255</v>
      </c>
      <c r="B1068" s="15">
        <v>8</v>
      </c>
      <c r="R1068">
        <v>16</v>
      </c>
    </row>
    <row r="1069" spans="1:18" x14ac:dyDescent="0.2">
      <c r="A1069" s="5" t="s">
        <v>132</v>
      </c>
      <c r="B1069" s="15">
        <v>8</v>
      </c>
      <c r="R1069">
        <v>3</v>
      </c>
    </row>
    <row r="1070" spans="1:18" x14ac:dyDescent="0.2">
      <c r="A1070" s="5" t="s">
        <v>2463</v>
      </c>
      <c r="B1070" s="15">
        <v>16</v>
      </c>
      <c r="R1070">
        <v>4</v>
      </c>
    </row>
    <row r="1071" spans="1:18" x14ac:dyDescent="0.2">
      <c r="A1071" s="5" t="s">
        <v>1223</v>
      </c>
      <c r="B1071" s="15">
        <v>3</v>
      </c>
      <c r="R1071">
        <v>6</v>
      </c>
    </row>
    <row r="1072" spans="1:18" x14ac:dyDescent="0.2">
      <c r="A1072" s="5" t="s">
        <v>151</v>
      </c>
      <c r="B1072" s="15">
        <v>4</v>
      </c>
    </row>
    <row r="1073" spans="1:2" x14ac:dyDescent="0.2">
      <c r="A1073" s="5" t="s">
        <v>2465</v>
      </c>
      <c r="B1073" s="15">
        <v>6</v>
      </c>
    </row>
    <row r="1074" spans="1:2" x14ac:dyDescent="0.2">
      <c r="A1074" s="5" t="s">
        <v>2480</v>
      </c>
      <c r="B1074" s="15">
        <v>7.0009310986964621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393BE-1230-3B41-96AC-C810A85646A4}">
  <sheetPr codeName="Sheet7"/>
  <dimension ref="A1:J1075"/>
  <sheetViews>
    <sheetView workbookViewId="0">
      <selection sqref="A1:J1"/>
    </sheetView>
  </sheetViews>
  <sheetFormatPr baseColWidth="10" defaultRowHeight="16" x14ac:dyDescent="0.2"/>
  <cols>
    <col min="1" max="1" width="28.33203125" bestFit="1" customWidth="1"/>
    <col min="2" max="2" width="18.33203125" bestFit="1" customWidth="1"/>
    <col min="3" max="3" width="16.1640625" bestFit="1" customWidth="1"/>
    <col min="4" max="4" width="29.6640625" bestFit="1" customWidth="1"/>
    <col min="5" max="5" width="18.33203125" bestFit="1" customWidth="1"/>
    <col min="6" max="6" width="18.1640625" bestFit="1" customWidth="1"/>
    <col min="7" max="7" width="14.33203125" bestFit="1" customWidth="1"/>
    <col min="8" max="8" width="18.33203125" bestFit="1" customWidth="1"/>
    <col min="9" max="9" width="18" bestFit="1" customWidth="1"/>
    <col min="10" max="10" width="80" bestFit="1" customWidth="1"/>
  </cols>
  <sheetData>
    <row r="1" spans="1:10" ht="24" x14ac:dyDescent="0.3">
      <c r="A1" s="20" t="s">
        <v>0</v>
      </c>
      <c r="B1" s="20" t="s">
        <v>1</v>
      </c>
      <c r="C1" s="20" t="s">
        <v>2</v>
      </c>
      <c r="D1" s="20" t="s">
        <v>3</v>
      </c>
      <c r="E1" s="20" t="s">
        <v>4</v>
      </c>
      <c r="F1" s="20" t="s">
        <v>5</v>
      </c>
      <c r="G1" s="20" t="s">
        <v>6</v>
      </c>
      <c r="H1" s="20" t="s">
        <v>7</v>
      </c>
      <c r="I1" s="20" t="s">
        <v>8</v>
      </c>
      <c r="J1" s="20" t="s">
        <v>9</v>
      </c>
    </row>
    <row r="2" spans="1:10" x14ac:dyDescent="0.2">
      <c r="A2" t="s">
        <v>10</v>
      </c>
      <c r="B2" s="2">
        <v>180000000000</v>
      </c>
      <c r="C2" s="1">
        <v>42832</v>
      </c>
      <c r="D2" t="s">
        <v>11</v>
      </c>
      <c r="E2" t="s">
        <v>12</v>
      </c>
      <c r="F2" t="s">
        <v>13</v>
      </c>
      <c r="G2" t="s">
        <v>14</v>
      </c>
      <c r="H2" s="3">
        <v>2012</v>
      </c>
      <c r="I2" s="7">
        <v>8000000000</v>
      </c>
      <c r="J2" t="s">
        <v>15</v>
      </c>
    </row>
    <row r="3" spans="1:10" x14ac:dyDescent="0.2">
      <c r="A3" t="s">
        <v>22</v>
      </c>
      <c r="B3" s="2">
        <v>100000000000</v>
      </c>
      <c r="C3" s="1">
        <v>43284</v>
      </c>
      <c r="D3" t="s">
        <v>23</v>
      </c>
      <c r="E3" t="s">
        <v>24</v>
      </c>
      <c r="F3" t="s">
        <v>13</v>
      </c>
      <c r="G3" t="s">
        <v>14</v>
      </c>
      <c r="H3" s="3">
        <v>2008</v>
      </c>
      <c r="I3" s="7">
        <v>2000000000</v>
      </c>
      <c r="J3" t="s">
        <v>25</v>
      </c>
    </row>
    <row r="4" spans="1:10" x14ac:dyDescent="0.2">
      <c r="A4" t="s">
        <v>16</v>
      </c>
      <c r="B4" s="2">
        <v>100000000000</v>
      </c>
      <c r="C4" s="1">
        <v>41244</v>
      </c>
      <c r="D4" t="s">
        <v>17</v>
      </c>
      <c r="E4" t="s">
        <v>18</v>
      </c>
      <c r="F4" t="s">
        <v>19</v>
      </c>
      <c r="G4" t="s">
        <v>20</v>
      </c>
      <c r="H4" s="3">
        <v>2002</v>
      </c>
      <c r="I4" s="7">
        <v>7000000000</v>
      </c>
      <c r="J4" t="s">
        <v>21</v>
      </c>
    </row>
    <row r="5" spans="1:10" x14ac:dyDescent="0.2">
      <c r="A5" t="s">
        <v>26</v>
      </c>
      <c r="B5" s="2">
        <v>95000000000</v>
      </c>
      <c r="C5" s="1">
        <v>41662</v>
      </c>
      <c r="D5" t="s">
        <v>27</v>
      </c>
      <c r="E5" t="s">
        <v>28</v>
      </c>
      <c r="F5" t="s">
        <v>19</v>
      </c>
      <c r="G5" t="s">
        <v>20</v>
      </c>
      <c r="H5" s="3">
        <v>2010</v>
      </c>
      <c r="I5" s="7">
        <v>2000000000</v>
      </c>
      <c r="J5" t="s">
        <v>29</v>
      </c>
    </row>
    <row r="6" spans="1:10" x14ac:dyDescent="0.2">
      <c r="A6" t="s">
        <v>30</v>
      </c>
      <c r="B6" s="2">
        <v>46000000000</v>
      </c>
      <c r="C6" s="1">
        <v>40889</v>
      </c>
      <c r="D6" t="s">
        <v>27</v>
      </c>
      <c r="E6" t="s">
        <v>31</v>
      </c>
      <c r="F6" t="s">
        <v>32</v>
      </c>
      <c r="G6" t="s">
        <v>33</v>
      </c>
      <c r="H6" s="3">
        <v>2005</v>
      </c>
      <c r="I6" s="7">
        <v>4000000000</v>
      </c>
      <c r="J6" t="s">
        <v>34</v>
      </c>
    </row>
    <row r="7" spans="1:10" x14ac:dyDescent="0.2">
      <c r="A7" t="s">
        <v>35</v>
      </c>
      <c r="B7" s="2">
        <v>40000000000</v>
      </c>
      <c r="C7" s="1">
        <v>43108</v>
      </c>
      <c r="D7" t="s">
        <v>36</v>
      </c>
      <c r="E7" t="s">
        <v>37</v>
      </c>
      <c r="F7" t="s">
        <v>38</v>
      </c>
      <c r="G7" t="s">
        <v>39</v>
      </c>
      <c r="H7" s="3">
        <v>2012</v>
      </c>
      <c r="I7" s="7">
        <v>572000000</v>
      </c>
      <c r="J7" t="s">
        <v>40</v>
      </c>
    </row>
    <row r="8" spans="1:10" x14ac:dyDescent="0.2">
      <c r="A8" t="s">
        <v>41</v>
      </c>
      <c r="B8" s="2">
        <v>40000000000</v>
      </c>
      <c r="C8" s="1">
        <v>43587</v>
      </c>
      <c r="D8" t="s">
        <v>27</v>
      </c>
      <c r="E8" t="s">
        <v>42</v>
      </c>
      <c r="F8" t="s">
        <v>43</v>
      </c>
      <c r="G8" t="s">
        <v>33</v>
      </c>
      <c r="H8" s="3">
        <v>2012</v>
      </c>
      <c r="I8" s="7">
        <v>2000000000</v>
      </c>
      <c r="J8" t="s">
        <v>44</v>
      </c>
    </row>
    <row r="9" spans="1:10" x14ac:dyDescent="0.2">
      <c r="A9" t="s">
        <v>45</v>
      </c>
      <c r="B9" s="2">
        <v>39000000000</v>
      </c>
      <c r="C9" s="1">
        <v>42003</v>
      </c>
      <c r="D9" t="s">
        <v>46</v>
      </c>
      <c r="E9" t="s">
        <v>28</v>
      </c>
      <c r="F9" t="s">
        <v>19</v>
      </c>
      <c r="G9" t="s">
        <v>20</v>
      </c>
      <c r="H9" s="3">
        <v>2012</v>
      </c>
      <c r="I9" s="7">
        <v>3000000000</v>
      </c>
      <c r="J9" t="s">
        <v>47</v>
      </c>
    </row>
    <row r="10" spans="1:10" x14ac:dyDescent="0.2">
      <c r="A10" t="s">
        <v>51</v>
      </c>
      <c r="B10" s="2">
        <v>38000000000</v>
      </c>
      <c r="C10" s="1">
        <v>43501</v>
      </c>
      <c r="D10" t="s">
        <v>52</v>
      </c>
      <c r="E10" t="s">
        <v>28</v>
      </c>
      <c r="F10" t="s">
        <v>19</v>
      </c>
      <c r="G10" t="s">
        <v>20</v>
      </c>
      <c r="H10" s="3">
        <v>2013</v>
      </c>
      <c r="I10" s="7">
        <v>3000000000</v>
      </c>
      <c r="J10" t="s">
        <v>53</v>
      </c>
    </row>
    <row r="11" spans="1:10" x14ac:dyDescent="0.2">
      <c r="A11" t="s">
        <v>48</v>
      </c>
      <c r="B11" s="2">
        <v>38000000000</v>
      </c>
      <c r="C11" s="1">
        <v>43089</v>
      </c>
      <c r="D11" t="s">
        <v>49</v>
      </c>
      <c r="E11" t="s">
        <v>28</v>
      </c>
      <c r="F11" t="s">
        <v>19</v>
      </c>
      <c r="G11" t="s">
        <v>20</v>
      </c>
      <c r="H11" s="3">
        <v>2015</v>
      </c>
      <c r="I11" s="7">
        <v>14000000000</v>
      </c>
      <c r="J11" t="s">
        <v>50</v>
      </c>
    </row>
    <row r="12" spans="1:10" x14ac:dyDescent="0.2">
      <c r="A12" t="s">
        <v>54</v>
      </c>
      <c r="B12" s="2">
        <v>33000000000</v>
      </c>
      <c r="C12" s="1">
        <v>43216</v>
      </c>
      <c r="D12" t="s">
        <v>27</v>
      </c>
      <c r="E12" t="s">
        <v>42</v>
      </c>
      <c r="F12" t="s">
        <v>43</v>
      </c>
      <c r="G12" t="s">
        <v>33</v>
      </c>
      <c r="H12" s="3">
        <v>2015</v>
      </c>
      <c r="I12" s="7">
        <v>2000000000</v>
      </c>
      <c r="J12" t="s">
        <v>55</v>
      </c>
    </row>
    <row r="13" spans="1:10" x14ac:dyDescent="0.2">
      <c r="A13" t="s">
        <v>56</v>
      </c>
      <c r="B13" s="2">
        <v>32000000000</v>
      </c>
      <c r="C13" s="1">
        <v>43399</v>
      </c>
      <c r="D13" t="s">
        <v>17</v>
      </c>
      <c r="E13" t="s">
        <v>57</v>
      </c>
      <c r="F13" t="s">
        <v>19</v>
      </c>
      <c r="G13" t="s">
        <v>20</v>
      </c>
      <c r="H13" s="3">
        <v>1991</v>
      </c>
      <c r="I13" s="7">
        <v>7000000000</v>
      </c>
      <c r="J13" t="s">
        <v>58</v>
      </c>
    </row>
    <row r="14" spans="1:10" x14ac:dyDescent="0.2">
      <c r="A14" t="s">
        <v>59</v>
      </c>
      <c r="B14" s="2">
        <v>32000000000</v>
      </c>
      <c r="C14" s="1">
        <v>44397</v>
      </c>
      <c r="D14" t="s">
        <v>27</v>
      </c>
      <c r="F14" t="s">
        <v>60</v>
      </c>
      <c r="G14" t="s">
        <v>20</v>
      </c>
      <c r="H14" s="3">
        <v>2018</v>
      </c>
      <c r="I14" s="7">
        <v>2000000000</v>
      </c>
      <c r="J14" t="s">
        <v>61</v>
      </c>
    </row>
    <row r="15" spans="1:10" x14ac:dyDescent="0.2">
      <c r="A15" t="s">
        <v>62</v>
      </c>
      <c r="B15" s="2">
        <v>27000000000</v>
      </c>
      <c r="C15" s="1">
        <v>41066</v>
      </c>
      <c r="D15" t="s">
        <v>23</v>
      </c>
      <c r="E15" t="s">
        <v>63</v>
      </c>
      <c r="F15" t="s">
        <v>19</v>
      </c>
      <c r="G15" t="s">
        <v>20</v>
      </c>
      <c r="H15" s="3">
        <v>2002</v>
      </c>
      <c r="I15" s="7">
        <v>4000000000</v>
      </c>
      <c r="J15" t="s">
        <v>64</v>
      </c>
    </row>
    <row r="16" spans="1:10" x14ac:dyDescent="0.2">
      <c r="A16" t="s">
        <v>65</v>
      </c>
      <c r="B16" s="2">
        <v>25000000000</v>
      </c>
      <c r="C16" s="1">
        <v>43529</v>
      </c>
      <c r="D16" t="s">
        <v>27</v>
      </c>
      <c r="E16" t="s">
        <v>28</v>
      </c>
      <c r="F16" t="s">
        <v>19</v>
      </c>
      <c r="G16" t="s">
        <v>20</v>
      </c>
      <c r="H16" s="3">
        <v>2013</v>
      </c>
      <c r="I16" s="7">
        <v>2000000000</v>
      </c>
      <c r="J16" t="s">
        <v>66</v>
      </c>
    </row>
    <row r="17" spans="1:10" x14ac:dyDescent="0.2">
      <c r="A17" t="s">
        <v>67</v>
      </c>
      <c r="B17" s="2">
        <v>22000000000</v>
      </c>
      <c r="C17" s="1">
        <v>42941</v>
      </c>
      <c r="D17" t="s">
        <v>68</v>
      </c>
      <c r="E17" t="s">
        <v>69</v>
      </c>
      <c r="F17" t="s">
        <v>70</v>
      </c>
      <c r="G17" t="s">
        <v>14</v>
      </c>
      <c r="H17" s="3">
        <v>2008</v>
      </c>
      <c r="I17" s="7">
        <v>4000000000</v>
      </c>
      <c r="J17" t="s">
        <v>71</v>
      </c>
    </row>
    <row r="18" spans="1:10" x14ac:dyDescent="0.2">
      <c r="A18" t="s">
        <v>72</v>
      </c>
      <c r="B18" s="2">
        <v>20000000000</v>
      </c>
      <c r="C18" s="1">
        <v>44293</v>
      </c>
      <c r="D18" t="s">
        <v>46</v>
      </c>
      <c r="E18" t="s">
        <v>73</v>
      </c>
      <c r="F18" t="s">
        <v>74</v>
      </c>
      <c r="G18" t="s">
        <v>14</v>
      </c>
      <c r="H18" s="3">
        <v>2015</v>
      </c>
      <c r="I18" s="7">
        <v>5000000000</v>
      </c>
      <c r="J18" t="s">
        <v>75</v>
      </c>
    </row>
    <row r="19" spans="1:10" x14ac:dyDescent="0.2">
      <c r="A19" t="s">
        <v>76</v>
      </c>
      <c r="B19" s="2">
        <v>20000000000</v>
      </c>
      <c r="C19" s="1">
        <v>42460</v>
      </c>
      <c r="D19" t="s">
        <v>23</v>
      </c>
      <c r="E19" t="s">
        <v>77</v>
      </c>
      <c r="F19" t="s">
        <v>13</v>
      </c>
      <c r="G19" t="s">
        <v>14</v>
      </c>
      <c r="H19" s="3">
        <v>2013</v>
      </c>
      <c r="I19" s="7">
        <v>918000000</v>
      </c>
      <c r="J19" t="s">
        <v>78</v>
      </c>
    </row>
    <row r="20" spans="1:10" x14ac:dyDescent="0.2">
      <c r="A20" t="s">
        <v>79</v>
      </c>
      <c r="B20" s="2">
        <v>18000000000</v>
      </c>
      <c r="C20" s="1">
        <v>44566</v>
      </c>
      <c r="D20" t="s">
        <v>36</v>
      </c>
      <c r="E20" t="s">
        <v>28</v>
      </c>
      <c r="F20" t="s">
        <v>19</v>
      </c>
      <c r="G20" t="s">
        <v>20</v>
      </c>
      <c r="H20" s="3">
        <v>2011</v>
      </c>
      <c r="I20" s="7">
        <v>476000000</v>
      </c>
      <c r="J20" t="s">
        <v>80</v>
      </c>
    </row>
    <row r="21" spans="1:10" x14ac:dyDescent="0.2">
      <c r="A21" t="s">
        <v>81</v>
      </c>
      <c r="B21" s="2">
        <v>17000000000</v>
      </c>
      <c r="C21" s="1">
        <v>42886</v>
      </c>
      <c r="D21" t="s">
        <v>68</v>
      </c>
      <c r="E21" t="s">
        <v>12</v>
      </c>
      <c r="F21" t="s">
        <v>13</v>
      </c>
      <c r="G21" t="s">
        <v>14</v>
      </c>
      <c r="H21" s="3">
        <v>2012</v>
      </c>
      <c r="I21" s="7">
        <v>4000000000</v>
      </c>
      <c r="J21" t="s">
        <v>82</v>
      </c>
    </row>
    <row r="22" spans="1:10" x14ac:dyDescent="0.2">
      <c r="A22" t="s">
        <v>85</v>
      </c>
      <c r="B22" s="2">
        <v>15000000000</v>
      </c>
      <c r="C22" s="1">
        <v>43210</v>
      </c>
      <c r="D22" t="s">
        <v>36</v>
      </c>
      <c r="E22" t="s">
        <v>28</v>
      </c>
      <c r="F22" t="s">
        <v>19</v>
      </c>
      <c r="G22" t="s">
        <v>20</v>
      </c>
      <c r="H22" s="3">
        <v>2012</v>
      </c>
      <c r="I22" s="7">
        <v>979000000</v>
      </c>
      <c r="J22" t="s">
        <v>86</v>
      </c>
    </row>
    <row r="23" spans="1:10" x14ac:dyDescent="0.2">
      <c r="A23" t="s">
        <v>87</v>
      </c>
      <c r="B23" s="2">
        <v>15000000000</v>
      </c>
      <c r="C23" s="1">
        <v>43891</v>
      </c>
      <c r="D23" t="s">
        <v>49</v>
      </c>
      <c r="E23" t="s">
        <v>12</v>
      </c>
      <c r="F23" t="s">
        <v>13</v>
      </c>
      <c r="G23" t="s">
        <v>14</v>
      </c>
      <c r="H23" s="3">
        <v>2016</v>
      </c>
      <c r="I23" s="7">
        <v>721000000</v>
      </c>
      <c r="J23" t="s">
        <v>88</v>
      </c>
    </row>
    <row r="24" spans="1:10" x14ac:dyDescent="0.2">
      <c r="A24" t="s">
        <v>89</v>
      </c>
      <c r="B24" s="2">
        <v>15000000000</v>
      </c>
      <c r="C24" s="1">
        <v>44112</v>
      </c>
      <c r="D24" t="s">
        <v>23</v>
      </c>
      <c r="E24" t="s">
        <v>90</v>
      </c>
      <c r="F24" t="s">
        <v>19</v>
      </c>
      <c r="G24" t="s">
        <v>20</v>
      </c>
      <c r="H24" s="3">
        <v>2013</v>
      </c>
      <c r="I24" s="7">
        <v>3000000000</v>
      </c>
      <c r="J24" t="s">
        <v>91</v>
      </c>
    </row>
    <row r="25" spans="1:10" x14ac:dyDescent="0.2">
      <c r="A25" t="s">
        <v>83</v>
      </c>
      <c r="B25" s="2">
        <v>15000000000</v>
      </c>
      <c r="C25" s="1">
        <v>43802</v>
      </c>
      <c r="D25" t="s">
        <v>27</v>
      </c>
      <c r="E25" t="s">
        <v>42</v>
      </c>
      <c r="F25" t="s">
        <v>43</v>
      </c>
      <c r="G25" t="s">
        <v>33</v>
      </c>
      <c r="H25" s="3">
        <v>2016</v>
      </c>
      <c r="I25" s="7">
        <v>770000000</v>
      </c>
      <c r="J25" t="s">
        <v>84</v>
      </c>
    </row>
    <row r="26" spans="1:10" x14ac:dyDescent="0.2">
      <c r="A26" t="s">
        <v>92</v>
      </c>
      <c r="B26" s="2">
        <v>14000000000</v>
      </c>
      <c r="C26" s="1">
        <v>44244</v>
      </c>
      <c r="D26" t="s">
        <v>27</v>
      </c>
      <c r="E26" t="s">
        <v>42</v>
      </c>
      <c r="F26" t="s">
        <v>43</v>
      </c>
      <c r="G26" t="s">
        <v>33</v>
      </c>
      <c r="H26" s="3">
        <v>2011</v>
      </c>
      <c r="I26" s="7">
        <v>490000000</v>
      </c>
      <c r="J26" t="s">
        <v>93</v>
      </c>
    </row>
    <row r="27" spans="1:10" x14ac:dyDescent="0.2">
      <c r="A27" t="s">
        <v>96</v>
      </c>
      <c r="B27" s="2">
        <v>13000000000</v>
      </c>
      <c r="C27" s="1">
        <v>43389</v>
      </c>
      <c r="D27" t="s">
        <v>97</v>
      </c>
      <c r="E27" t="s">
        <v>98</v>
      </c>
      <c r="F27" t="s">
        <v>19</v>
      </c>
      <c r="G27" t="s">
        <v>20</v>
      </c>
      <c r="H27" s="3">
        <v>2017</v>
      </c>
      <c r="I27" s="7">
        <v>2000000000</v>
      </c>
      <c r="J27" t="s">
        <v>99</v>
      </c>
    </row>
    <row r="28" spans="1:10" x14ac:dyDescent="0.2">
      <c r="A28" t="s">
        <v>103</v>
      </c>
      <c r="B28" s="2">
        <v>13000000000</v>
      </c>
      <c r="C28" s="1">
        <v>43748</v>
      </c>
      <c r="D28" t="s">
        <v>36</v>
      </c>
      <c r="E28" t="s">
        <v>28</v>
      </c>
      <c r="F28" t="s">
        <v>19</v>
      </c>
      <c r="G28" t="s">
        <v>20</v>
      </c>
      <c r="H28" s="3">
        <v>2009</v>
      </c>
      <c r="I28" s="7">
        <v>400000000</v>
      </c>
      <c r="J28" t="s">
        <v>104</v>
      </c>
    </row>
    <row r="29" spans="1:10" x14ac:dyDescent="0.2">
      <c r="A29" t="s">
        <v>100</v>
      </c>
      <c r="B29" s="2">
        <v>13000000000</v>
      </c>
      <c r="C29" s="1">
        <v>44397</v>
      </c>
      <c r="D29" t="s">
        <v>23</v>
      </c>
      <c r="E29" t="s">
        <v>101</v>
      </c>
      <c r="F29" t="s">
        <v>19</v>
      </c>
      <c r="G29" t="s">
        <v>20</v>
      </c>
      <c r="H29" s="3">
        <v>2017</v>
      </c>
      <c r="I29" s="7">
        <v>427000000</v>
      </c>
      <c r="J29" t="s">
        <v>102</v>
      </c>
    </row>
    <row r="30" spans="1:10" x14ac:dyDescent="0.2">
      <c r="A30" t="s">
        <v>94</v>
      </c>
      <c r="B30" s="2">
        <v>13000000000</v>
      </c>
      <c r="C30" s="1">
        <v>43445</v>
      </c>
      <c r="D30" t="s">
        <v>27</v>
      </c>
      <c r="E30" t="s">
        <v>28</v>
      </c>
      <c r="F30" t="s">
        <v>19</v>
      </c>
      <c r="G30" t="s">
        <v>20</v>
      </c>
      <c r="H30" s="3">
        <v>2012</v>
      </c>
      <c r="I30" s="7">
        <v>734000000</v>
      </c>
      <c r="J30" t="s">
        <v>95</v>
      </c>
    </row>
    <row r="31" spans="1:10" x14ac:dyDescent="0.2">
      <c r="A31" t="s">
        <v>112</v>
      </c>
      <c r="B31" s="2">
        <v>12000000000</v>
      </c>
      <c r="C31" s="1">
        <v>43419</v>
      </c>
      <c r="D31" t="s">
        <v>36</v>
      </c>
      <c r="E31" t="s">
        <v>28</v>
      </c>
      <c r="F31" t="s">
        <v>19</v>
      </c>
      <c r="G31" t="s">
        <v>20</v>
      </c>
      <c r="H31" s="3">
        <v>2013</v>
      </c>
      <c r="I31" s="7">
        <v>1000000000</v>
      </c>
      <c r="J31" t="s">
        <v>113</v>
      </c>
    </row>
    <row r="32" spans="1:10" x14ac:dyDescent="0.2">
      <c r="A32" t="s">
        <v>105</v>
      </c>
      <c r="B32" s="2">
        <v>12000000000</v>
      </c>
      <c r="C32" s="1">
        <v>43658</v>
      </c>
      <c r="D32" t="s">
        <v>11</v>
      </c>
      <c r="E32" t="s">
        <v>106</v>
      </c>
      <c r="F32" t="s">
        <v>19</v>
      </c>
      <c r="G32" t="s">
        <v>20</v>
      </c>
      <c r="H32" s="3">
        <v>2016</v>
      </c>
      <c r="I32" s="7">
        <v>4000000000</v>
      </c>
      <c r="J32" t="s">
        <v>107</v>
      </c>
    </row>
    <row r="33" spans="1:10" x14ac:dyDescent="0.2">
      <c r="A33" t="s">
        <v>120</v>
      </c>
      <c r="B33" s="2">
        <v>12000000000</v>
      </c>
      <c r="C33" s="1">
        <v>43318</v>
      </c>
      <c r="D33" t="s">
        <v>97</v>
      </c>
      <c r="E33" t="s">
        <v>121</v>
      </c>
      <c r="F33" t="s">
        <v>19</v>
      </c>
      <c r="G33" t="s">
        <v>20</v>
      </c>
      <c r="H33" s="3">
        <v>2008</v>
      </c>
      <c r="I33" s="7">
        <v>799000000</v>
      </c>
      <c r="J33" t="s">
        <v>122</v>
      </c>
    </row>
    <row r="34" spans="1:10" x14ac:dyDescent="0.2">
      <c r="A34" t="s">
        <v>123</v>
      </c>
      <c r="B34" s="2">
        <v>12000000000</v>
      </c>
      <c r="C34" s="1">
        <v>43287</v>
      </c>
      <c r="D34" t="s">
        <v>124</v>
      </c>
      <c r="E34" t="s">
        <v>12</v>
      </c>
      <c r="F34" t="s">
        <v>13</v>
      </c>
      <c r="G34" t="s">
        <v>14</v>
      </c>
      <c r="H34" s="3">
        <v>2015</v>
      </c>
      <c r="I34" s="7">
        <v>765000000</v>
      </c>
      <c r="J34" t="s">
        <v>125</v>
      </c>
    </row>
    <row r="35" spans="1:10" x14ac:dyDescent="0.2">
      <c r="A35" t="s">
        <v>114</v>
      </c>
      <c r="B35" s="2">
        <v>12000000000</v>
      </c>
      <c r="C35" s="1">
        <v>43378</v>
      </c>
      <c r="D35" t="s">
        <v>27</v>
      </c>
      <c r="E35" t="s">
        <v>28</v>
      </c>
      <c r="F35" t="s">
        <v>19</v>
      </c>
      <c r="G35" t="s">
        <v>20</v>
      </c>
      <c r="H35" s="3">
        <v>2017</v>
      </c>
      <c r="I35" s="7">
        <v>1000000000</v>
      </c>
      <c r="J35" t="s">
        <v>115</v>
      </c>
    </row>
    <row r="36" spans="1:10" x14ac:dyDescent="0.2">
      <c r="A36" t="s">
        <v>110</v>
      </c>
      <c r="B36" s="2">
        <v>12000000000</v>
      </c>
      <c r="C36" s="1">
        <v>43768</v>
      </c>
      <c r="D36" t="s">
        <v>11</v>
      </c>
      <c r="E36" t="s">
        <v>28</v>
      </c>
      <c r="F36" t="s">
        <v>19</v>
      </c>
      <c r="G36" t="s">
        <v>20</v>
      </c>
      <c r="H36" s="3">
        <v>2017</v>
      </c>
      <c r="I36" s="7">
        <v>1000000000</v>
      </c>
      <c r="J36" t="s">
        <v>111</v>
      </c>
    </row>
    <row r="37" spans="1:10" x14ac:dyDescent="0.2">
      <c r="A37" t="s">
        <v>116</v>
      </c>
      <c r="B37" s="2">
        <v>12000000000</v>
      </c>
      <c r="C37" s="1">
        <v>44281</v>
      </c>
      <c r="D37" t="s">
        <v>23</v>
      </c>
      <c r="E37" t="s">
        <v>117</v>
      </c>
      <c r="F37" t="s">
        <v>118</v>
      </c>
      <c r="G37" t="s">
        <v>33</v>
      </c>
      <c r="H37" s="3">
        <v>2015</v>
      </c>
      <c r="I37" s="7">
        <v>2000000000</v>
      </c>
      <c r="J37" t="s">
        <v>119</v>
      </c>
    </row>
    <row r="38" spans="1:10" x14ac:dyDescent="0.2">
      <c r="A38" t="s">
        <v>126</v>
      </c>
      <c r="B38" s="2">
        <v>12000000000</v>
      </c>
      <c r="C38" s="1">
        <v>44482</v>
      </c>
      <c r="D38" t="s">
        <v>36</v>
      </c>
      <c r="E38" t="s">
        <v>127</v>
      </c>
      <c r="F38" t="s">
        <v>19</v>
      </c>
      <c r="G38" t="s">
        <v>20</v>
      </c>
      <c r="H38" s="3">
        <v>2003</v>
      </c>
      <c r="I38" s="7">
        <v>800000000</v>
      </c>
      <c r="J38" t="s">
        <v>128</v>
      </c>
    </row>
    <row r="39" spans="1:10" x14ac:dyDescent="0.2">
      <c r="A39" t="s">
        <v>108</v>
      </c>
      <c r="B39" s="2">
        <v>12000000000</v>
      </c>
      <c r="C39" s="1">
        <v>43628</v>
      </c>
      <c r="D39" t="s">
        <v>17</v>
      </c>
      <c r="E39" t="s">
        <v>31</v>
      </c>
      <c r="F39" t="s">
        <v>32</v>
      </c>
      <c r="G39" t="s">
        <v>33</v>
      </c>
      <c r="H39" s="3">
        <v>2016</v>
      </c>
      <c r="I39" s="7">
        <v>4000000000</v>
      </c>
      <c r="J39" t="s">
        <v>109</v>
      </c>
    </row>
    <row r="40" spans="1:10" x14ac:dyDescent="0.2">
      <c r="A40" t="s">
        <v>129</v>
      </c>
      <c r="B40" s="2">
        <v>12000000000</v>
      </c>
      <c r="C40" s="1">
        <v>44034</v>
      </c>
      <c r="D40" t="s">
        <v>23</v>
      </c>
      <c r="E40" t="s">
        <v>130</v>
      </c>
      <c r="F40" t="s">
        <v>13</v>
      </c>
      <c r="G40" t="s">
        <v>14</v>
      </c>
      <c r="H40" s="3">
        <v>2009</v>
      </c>
      <c r="I40" s="7">
        <v>5000000000</v>
      </c>
      <c r="J40" t="s">
        <v>131</v>
      </c>
    </row>
    <row r="41" spans="1:10" x14ac:dyDescent="0.2">
      <c r="A41" t="s">
        <v>135</v>
      </c>
      <c r="B41" s="2">
        <v>11000000000</v>
      </c>
      <c r="C41" s="1">
        <v>43249</v>
      </c>
      <c r="D41" t="s">
        <v>133</v>
      </c>
      <c r="E41" t="s">
        <v>136</v>
      </c>
      <c r="F41" t="s">
        <v>137</v>
      </c>
      <c r="G41" t="s">
        <v>33</v>
      </c>
      <c r="H41" s="3">
        <v>2013</v>
      </c>
      <c r="I41" s="7">
        <v>1000000000</v>
      </c>
      <c r="J41" t="s">
        <v>138</v>
      </c>
    </row>
    <row r="42" spans="1:10" x14ac:dyDescent="0.2">
      <c r="A42" t="s">
        <v>135</v>
      </c>
      <c r="B42" s="2">
        <v>11000000000</v>
      </c>
      <c r="C42" s="1">
        <v>44477</v>
      </c>
      <c r="D42" t="s">
        <v>27</v>
      </c>
      <c r="E42" t="s">
        <v>28</v>
      </c>
      <c r="F42" t="s">
        <v>19</v>
      </c>
      <c r="G42" t="s">
        <v>20</v>
      </c>
      <c r="H42" s="3">
        <v>2014</v>
      </c>
      <c r="I42" s="7">
        <v>1000000000</v>
      </c>
      <c r="J42" t="s">
        <v>146</v>
      </c>
    </row>
    <row r="43" spans="1:10" x14ac:dyDescent="0.2">
      <c r="A43" t="s">
        <v>147</v>
      </c>
      <c r="B43" s="2">
        <v>11000000000</v>
      </c>
      <c r="C43" s="1">
        <v>43277</v>
      </c>
      <c r="D43" t="s">
        <v>52</v>
      </c>
      <c r="E43" t="s">
        <v>148</v>
      </c>
      <c r="F43" t="s">
        <v>149</v>
      </c>
      <c r="G43" t="s">
        <v>33</v>
      </c>
      <c r="H43" s="3">
        <v>2011</v>
      </c>
      <c r="I43" s="7">
        <v>1000000000</v>
      </c>
      <c r="J43" t="s">
        <v>150</v>
      </c>
    </row>
    <row r="44" spans="1:10" x14ac:dyDescent="0.2">
      <c r="A44" t="s">
        <v>144</v>
      </c>
      <c r="B44" s="2">
        <v>11000000000</v>
      </c>
      <c r="C44" s="1">
        <v>42726</v>
      </c>
      <c r="D44" t="s">
        <v>124</v>
      </c>
      <c r="E44" t="s">
        <v>42</v>
      </c>
      <c r="F44" t="s">
        <v>43</v>
      </c>
      <c r="G44" t="s">
        <v>33</v>
      </c>
      <c r="H44" s="3">
        <v>1998</v>
      </c>
      <c r="I44" s="7">
        <v>5000000000</v>
      </c>
      <c r="J44" t="s">
        <v>145</v>
      </c>
    </row>
    <row r="45" spans="1:10" x14ac:dyDescent="0.2">
      <c r="A45" t="s">
        <v>139</v>
      </c>
      <c r="B45" s="2">
        <v>11000000000</v>
      </c>
      <c r="C45" s="1">
        <v>43272</v>
      </c>
      <c r="D45" t="s">
        <v>46</v>
      </c>
      <c r="E45" t="s">
        <v>69</v>
      </c>
      <c r="F45" t="s">
        <v>70</v>
      </c>
      <c r="G45" t="s">
        <v>14</v>
      </c>
      <c r="H45" s="3">
        <v>2014</v>
      </c>
      <c r="I45" s="7">
        <v>5000000000</v>
      </c>
      <c r="J45" t="s">
        <v>140</v>
      </c>
    </row>
    <row r="46" spans="1:10" x14ac:dyDescent="0.2">
      <c r="A46" t="s">
        <v>141</v>
      </c>
      <c r="B46" s="2">
        <v>11000000000</v>
      </c>
      <c r="C46" s="1">
        <v>44324</v>
      </c>
      <c r="D46" t="s">
        <v>49</v>
      </c>
      <c r="E46" t="s">
        <v>142</v>
      </c>
      <c r="F46" t="s">
        <v>13</v>
      </c>
      <c r="G46" t="s">
        <v>14</v>
      </c>
      <c r="H46" s="3">
        <v>1999</v>
      </c>
      <c r="I46" s="7">
        <v>558000000</v>
      </c>
      <c r="J46" t="s">
        <v>143</v>
      </c>
    </row>
    <row r="47" spans="1:10" x14ac:dyDescent="0.2">
      <c r="A47" t="s">
        <v>132</v>
      </c>
      <c r="B47" s="2">
        <v>11000000000</v>
      </c>
      <c r="C47" s="1">
        <v>44350</v>
      </c>
      <c r="D47" t="s">
        <v>133</v>
      </c>
      <c r="E47" t="s">
        <v>77</v>
      </c>
      <c r="F47" t="s">
        <v>13</v>
      </c>
      <c r="G47" t="s">
        <v>14</v>
      </c>
      <c r="H47" s="3">
        <v>2013</v>
      </c>
      <c r="I47" s="7">
        <v>376000000</v>
      </c>
      <c r="J47" t="s">
        <v>134</v>
      </c>
    </row>
    <row r="48" spans="1:10" x14ac:dyDescent="0.2">
      <c r="A48" t="s">
        <v>165</v>
      </c>
      <c r="B48" s="2">
        <v>10000000000</v>
      </c>
      <c r="C48" s="1">
        <v>44497</v>
      </c>
      <c r="D48" t="s">
        <v>27</v>
      </c>
      <c r="E48" t="s">
        <v>28</v>
      </c>
      <c r="F48" t="s">
        <v>19</v>
      </c>
      <c r="G48" t="s">
        <v>20</v>
      </c>
      <c r="H48" s="3">
        <v>2017</v>
      </c>
      <c r="I48" s="7">
        <v>564000000</v>
      </c>
      <c r="J48" t="s">
        <v>166</v>
      </c>
    </row>
    <row r="49" spans="1:10" x14ac:dyDescent="0.2">
      <c r="A49" t="s">
        <v>167</v>
      </c>
      <c r="B49" s="2">
        <v>10000000000</v>
      </c>
      <c r="C49" s="1">
        <v>42441</v>
      </c>
      <c r="D49" t="s">
        <v>23</v>
      </c>
      <c r="E49" t="s">
        <v>12</v>
      </c>
      <c r="F49" t="s">
        <v>13</v>
      </c>
      <c r="G49" t="s">
        <v>14</v>
      </c>
      <c r="H49" s="3">
        <v>2015</v>
      </c>
      <c r="I49" s="7">
        <v>4000000000</v>
      </c>
      <c r="J49" t="s">
        <v>168</v>
      </c>
    </row>
    <row r="50" spans="1:10" x14ac:dyDescent="0.2">
      <c r="A50" t="s">
        <v>169</v>
      </c>
      <c r="B50" s="2">
        <v>10000000000</v>
      </c>
      <c r="C50" s="1">
        <v>44501</v>
      </c>
      <c r="D50" t="s">
        <v>27</v>
      </c>
      <c r="E50" t="s">
        <v>101</v>
      </c>
      <c r="F50" t="s">
        <v>19</v>
      </c>
      <c r="G50" t="s">
        <v>20</v>
      </c>
      <c r="H50" s="3">
        <v>2015</v>
      </c>
      <c r="I50" s="7">
        <v>1000000000</v>
      </c>
      <c r="J50" t="s">
        <v>170</v>
      </c>
    </row>
    <row r="51" spans="1:10" x14ac:dyDescent="0.2">
      <c r="A51" t="s">
        <v>171</v>
      </c>
      <c r="B51" s="2">
        <v>10000000000</v>
      </c>
      <c r="C51" s="1">
        <v>43951</v>
      </c>
      <c r="D51" t="s">
        <v>36</v>
      </c>
      <c r="E51" t="s">
        <v>28</v>
      </c>
      <c r="F51" t="s">
        <v>19</v>
      </c>
      <c r="G51" t="s">
        <v>20</v>
      </c>
      <c r="H51" s="3">
        <v>2012</v>
      </c>
      <c r="I51" s="7">
        <v>333000000</v>
      </c>
      <c r="J51" t="s">
        <v>172</v>
      </c>
    </row>
    <row r="52" spans="1:10" x14ac:dyDescent="0.2">
      <c r="A52" t="s">
        <v>173</v>
      </c>
      <c r="B52" s="2">
        <v>10000000000</v>
      </c>
      <c r="C52" s="1">
        <v>42356</v>
      </c>
      <c r="D52" t="s">
        <v>27</v>
      </c>
      <c r="E52" t="s">
        <v>28</v>
      </c>
      <c r="F52" t="s">
        <v>19</v>
      </c>
      <c r="G52" t="s">
        <v>20</v>
      </c>
      <c r="H52" s="3">
        <v>2011</v>
      </c>
      <c r="I52" s="7">
        <v>691000000</v>
      </c>
      <c r="J52" t="s">
        <v>174</v>
      </c>
    </row>
    <row r="53" spans="1:10" x14ac:dyDescent="0.2">
      <c r="A53" t="s">
        <v>175</v>
      </c>
      <c r="B53" s="2">
        <v>10000000000</v>
      </c>
      <c r="C53" s="1">
        <v>43517</v>
      </c>
      <c r="D53" t="s">
        <v>46</v>
      </c>
      <c r="E53" t="s">
        <v>176</v>
      </c>
      <c r="F53" t="s">
        <v>177</v>
      </c>
      <c r="G53" t="s">
        <v>14</v>
      </c>
      <c r="H53" s="3">
        <v>2013</v>
      </c>
      <c r="I53" s="7">
        <v>2000000000</v>
      </c>
      <c r="J53" t="s">
        <v>178</v>
      </c>
    </row>
    <row r="54" spans="1:10" x14ac:dyDescent="0.2">
      <c r="A54" t="s">
        <v>179</v>
      </c>
      <c r="B54" s="2">
        <v>10000000000</v>
      </c>
      <c r="C54" s="1">
        <v>43922</v>
      </c>
      <c r="D54" t="s">
        <v>36</v>
      </c>
      <c r="E54" t="s">
        <v>28</v>
      </c>
      <c r="F54" t="s">
        <v>19</v>
      </c>
      <c r="G54" t="s">
        <v>20</v>
      </c>
      <c r="H54" s="3">
        <v>2016</v>
      </c>
      <c r="I54" s="7">
        <v>343000000</v>
      </c>
      <c r="J54" t="s">
        <v>180</v>
      </c>
    </row>
    <row r="55" spans="1:10" x14ac:dyDescent="0.2">
      <c r="A55" t="s">
        <v>159</v>
      </c>
      <c r="B55" s="2">
        <v>10000000000</v>
      </c>
      <c r="C55" s="1">
        <v>43256</v>
      </c>
      <c r="D55" t="s">
        <v>36</v>
      </c>
      <c r="E55" t="s">
        <v>160</v>
      </c>
      <c r="F55" t="s">
        <v>19</v>
      </c>
      <c r="G55" t="s">
        <v>20</v>
      </c>
      <c r="H55" s="3">
        <v>2001</v>
      </c>
      <c r="I55" s="7">
        <v>572000000</v>
      </c>
      <c r="J55" t="s">
        <v>161</v>
      </c>
    </row>
    <row r="56" spans="1:10" x14ac:dyDescent="0.2">
      <c r="A56" t="s">
        <v>155</v>
      </c>
      <c r="B56" s="2">
        <v>10000000000</v>
      </c>
      <c r="C56" s="1">
        <v>43368</v>
      </c>
      <c r="D56" t="s">
        <v>156</v>
      </c>
      <c r="E56" t="s">
        <v>157</v>
      </c>
      <c r="F56" t="s">
        <v>70</v>
      </c>
      <c r="G56" t="s">
        <v>14</v>
      </c>
      <c r="H56" s="3">
        <v>2012</v>
      </c>
      <c r="I56" s="7">
        <v>3000000000</v>
      </c>
      <c r="J56" t="s">
        <v>158</v>
      </c>
    </row>
    <row r="57" spans="1:10" x14ac:dyDescent="0.2">
      <c r="A57" t="s">
        <v>181</v>
      </c>
      <c r="B57" s="2">
        <v>10000000000</v>
      </c>
      <c r="C57" s="1">
        <v>42947</v>
      </c>
      <c r="D57" t="s">
        <v>36</v>
      </c>
      <c r="E57" t="s">
        <v>28</v>
      </c>
      <c r="F57" t="s">
        <v>19</v>
      </c>
      <c r="G57" t="s">
        <v>20</v>
      </c>
      <c r="H57" s="3">
        <v>2005</v>
      </c>
      <c r="I57" s="7">
        <v>1000000000</v>
      </c>
      <c r="J57" t="s">
        <v>182</v>
      </c>
    </row>
    <row r="58" spans="1:10" x14ac:dyDescent="0.2">
      <c r="A58" t="s">
        <v>153</v>
      </c>
      <c r="B58" s="2">
        <v>10000000000</v>
      </c>
      <c r="C58" s="1">
        <v>43819</v>
      </c>
      <c r="D58" t="s">
        <v>27</v>
      </c>
      <c r="E58" t="s">
        <v>28</v>
      </c>
      <c r="F58" t="s">
        <v>19</v>
      </c>
      <c r="G58" t="s">
        <v>20</v>
      </c>
      <c r="H58" s="3">
        <v>2012</v>
      </c>
      <c r="I58" s="7">
        <v>294000000</v>
      </c>
      <c r="J58" t="s">
        <v>154</v>
      </c>
    </row>
    <row r="59" spans="1:10" x14ac:dyDescent="0.2">
      <c r="A59" t="s">
        <v>162</v>
      </c>
      <c r="B59" s="2">
        <v>10000000000</v>
      </c>
      <c r="C59" s="1">
        <v>43418</v>
      </c>
      <c r="D59" t="s">
        <v>36</v>
      </c>
      <c r="E59" t="s">
        <v>163</v>
      </c>
      <c r="F59" t="s">
        <v>19</v>
      </c>
      <c r="G59" t="s">
        <v>20</v>
      </c>
      <c r="H59" s="3">
        <v>2012</v>
      </c>
      <c r="I59" s="7">
        <v>1000000000</v>
      </c>
      <c r="J59" t="s">
        <v>164</v>
      </c>
    </row>
    <row r="60" spans="1:10" x14ac:dyDescent="0.2">
      <c r="A60" t="s">
        <v>183</v>
      </c>
      <c r="B60" s="2">
        <v>10000000000</v>
      </c>
      <c r="C60" s="1">
        <v>43376</v>
      </c>
      <c r="D60" t="s">
        <v>36</v>
      </c>
      <c r="E60" t="s">
        <v>28</v>
      </c>
      <c r="F60" t="s">
        <v>19</v>
      </c>
      <c r="G60" t="s">
        <v>20</v>
      </c>
      <c r="H60" s="3">
        <v>2011</v>
      </c>
      <c r="I60" s="7">
        <v>497000000</v>
      </c>
      <c r="J60" t="s">
        <v>184</v>
      </c>
    </row>
    <row r="61" spans="1:10" x14ac:dyDescent="0.2">
      <c r="A61" t="s">
        <v>185</v>
      </c>
      <c r="B61" s="2">
        <v>10000000000</v>
      </c>
      <c r="C61" s="1">
        <v>44027</v>
      </c>
      <c r="D61" t="s">
        <v>17</v>
      </c>
      <c r="E61" t="s">
        <v>186</v>
      </c>
      <c r="F61" t="s">
        <v>19</v>
      </c>
      <c r="G61" t="s">
        <v>20</v>
      </c>
      <c r="H61" s="3">
        <v>2018</v>
      </c>
      <c r="I61" s="7">
        <v>2000000000</v>
      </c>
      <c r="J61" t="s">
        <v>187</v>
      </c>
    </row>
    <row r="62" spans="1:10" x14ac:dyDescent="0.2">
      <c r="A62" t="s">
        <v>151</v>
      </c>
      <c r="B62" s="2">
        <v>10000000000</v>
      </c>
      <c r="C62" s="1">
        <v>43299</v>
      </c>
      <c r="D62" t="s">
        <v>68</v>
      </c>
      <c r="E62" t="s">
        <v>12</v>
      </c>
      <c r="F62" t="s">
        <v>13</v>
      </c>
      <c r="G62" t="s">
        <v>14</v>
      </c>
      <c r="H62" s="3">
        <v>2014</v>
      </c>
      <c r="I62" s="7">
        <v>3000000000</v>
      </c>
      <c r="J62" t="s">
        <v>152</v>
      </c>
    </row>
    <row r="63" spans="1:10" x14ac:dyDescent="0.2">
      <c r="A63" t="s">
        <v>188</v>
      </c>
      <c r="B63" s="2">
        <v>9000000000</v>
      </c>
      <c r="C63" s="1">
        <v>44399</v>
      </c>
      <c r="D63" t="s">
        <v>27</v>
      </c>
      <c r="E63" t="s">
        <v>189</v>
      </c>
      <c r="F63" t="s">
        <v>190</v>
      </c>
      <c r="G63" t="s">
        <v>14</v>
      </c>
      <c r="H63" s="3">
        <v>2012</v>
      </c>
      <c r="I63" s="7">
        <v>71000000</v>
      </c>
      <c r="J63" t="s">
        <v>191</v>
      </c>
    </row>
    <row r="64" spans="1:10" x14ac:dyDescent="0.2">
      <c r="A64" t="s">
        <v>203</v>
      </c>
      <c r="B64" s="2">
        <v>9000000000</v>
      </c>
      <c r="C64" s="1">
        <v>44105</v>
      </c>
      <c r="D64" t="s">
        <v>23</v>
      </c>
      <c r="E64" t="s">
        <v>204</v>
      </c>
      <c r="F64" t="s">
        <v>205</v>
      </c>
      <c r="G64" t="s">
        <v>20</v>
      </c>
      <c r="H64" s="3">
        <v>2016</v>
      </c>
      <c r="I64" s="7">
        <v>2000000000</v>
      </c>
      <c r="J64" t="s">
        <v>206</v>
      </c>
    </row>
    <row r="65" spans="1:10" x14ac:dyDescent="0.2">
      <c r="A65" t="s">
        <v>210</v>
      </c>
      <c r="B65" s="2">
        <v>9000000000</v>
      </c>
      <c r="C65" s="1">
        <v>44152</v>
      </c>
      <c r="D65" t="s">
        <v>36</v>
      </c>
      <c r="E65" t="s">
        <v>160</v>
      </c>
      <c r="F65" t="s">
        <v>19</v>
      </c>
      <c r="G65" t="s">
        <v>20</v>
      </c>
      <c r="H65" s="3">
        <v>2012</v>
      </c>
      <c r="I65" s="7">
        <v>679000000</v>
      </c>
      <c r="J65" t="s">
        <v>211</v>
      </c>
    </row>
    <row r="66" spans="1:10" x14ac:dyDescent="0.2">
      <c r="A66" t="s">
        <v>207</v>
      </c>
      <c r="B66" s="2">
        <v>9000000000</v>
      </c>
      <c r="C66" s="1">
        <v>43475</v>
      </c>
      <c r="D66" t="s">
        <v>27</v>
      </c>
      <c r="E66" t="s">
        <v>208</v>
      </c>
      <c r="F66" t="s">
        <v>149</v>
      </c>
      <c r="G66" t="s">
        <v>33</v>
      </c>
      <c r="H66" s="3">
        <v>2013</v>
      </c>
      <c r="I66" s="7">
        <v>2000000000</v>
      </c>
      <c r="J66" t="s">
        <v>209</v>
      </c>
    </row>
    <row r="67" spans="1:10" x14ac:dyDescent="0.2">
      <c r="A67" t="s">
        <v>212</v>
      </c>
      <c r="B67" s="2">
        <v>9000000000</v>
      </c>
      <c r="C67" s="1">
        <v>43063</v>
      </c>
      <c r="D67" t="s">
        <v>213</v>
      </c>
      <c r="E67" t="s">
        <v>28</v>
      </c>
      <c r="F67" t="s">
        <v>19</v>
      </c>
      <c r="G67" t="s">
        <v>20</v>
      </c>
      <c r="H67" s="3">
        <v>2015</v>
      </c>
      <c r="I67" s="7">
        <v>770000000</v>
      </c>
      <c r="J67" t="s">
        <v>214</v>
      </c>
    </row>
    <row r="68" spans="1:10" x14ac:dyDescent="0.2">
      <c r="A68" t="s">
        <v>197</v>
      </c>
      <c r="B68" s="2">
        <v>9000000000</v>
      </c>
      <c r="C68" s="1">
        <v>43507</v>
      </c>
      <c r="D68" t="s">
        <v>133</v>
      </c>
      <c r="E68" t="s">
        <v>198</v>
      </c>
      <c r="F68" t="s">
        <v>19</v>
      </c>
      <c r="G68" t="s">
        <v>20</v>
      </c>
      <c r="H68" s="3">
        <v>2016</v>
      </c>
      <c r="I68" s="7">
        <v>2000000000</v>
      </c>
      <c r="J68" t="s">
        <v>199</v>
      </c>
    </row>
    <row r="69" spans="1:10" x14ac:dyDescent="0.2">
      <c r="A69" t="s">
        <v>194</v>
      </c>
      <c r="B69" s="2">
        <v>9000000000</v>
      </c>
      <c r="C69" s="1">
        <v>43292</v>
      </c>
      <c r="D69" t="s">
        <v>11</v>
      </c>
      <c r="E69" t="s">
        <v>195</v>
      </c>
      <c r="F69" t="s">
        <v>19</v>
      </c>
      <c r="G69" t="s">
        <v>20</v>
      </c>
      <c r="H69" s="3">
        <v>2016</v>
      </c>
      <c r="I69" s="7">
        <v>1000000000</v>
      </c>
      <c r="J69" t="s">
        <v>196</v>
      </c>
    </row>
    <row r="70" spans="1:10" x14ac:dyDescent="0.2">
      <c r="A70" t="s">
        <v>200</v>
      </c>
      <c r="B70" s="2">
        <v>9000000000</v>
      </c>
      <c r="C70" s="1">
        <v>43851</v>
      </c>
      <c r="D70" t="s">
        <v>201</v>
      </c>
      <c r="E70" t="s">
        <v>160</v>
      </c>
      <c r="F70" t="s">
        <v>19</v>
      </c>
      <c r="G70" t="s">
        <v>20</v>
      </c>
      <c r="H70" s="3">
        <v>2015</v>
      </c>
      <c r="I70" s="7">
        <v>1000000000</v>
      </c>
      <c r="J70" t="s">
        <v>202</v>
      </c>
    </row>
    <row r="71" spans="1:10" x14ac:dyDescent="0.2">
      <c r="A71" t="s">
        <v>215</v>
      </c>
      <c r="B71" s="2">
        <v>9000000000</v>
      </c>
      <c r="C71" s="1">
        <v>42094</v>
      </c>
      <c r="D71" t="s">
        <v>201</v>
      </c>
      <c r="E71" t="s">
        <v>216</v>
      </c>
      <c r="F71" t="s">
        <v>19</v>
      </c>
      <c r="G71" t="s">
        <v>20</v>
      </c>
      <c r="H71" s="3">
        <v>2007</v>
      </c>
      <c r="I71" s="7">
        <v>775000000</v>
      </c>
      <c r="J71" t="s">
        <v>217</v>
      </c>
    </row>
    <row r="72" spans="1:10" x14ac:dyDescent="0.2">
      <c r="A72" t="s">
        <v>192</v>
      </c>
      <c r="B72" s="2">
        <v>9000000000</v>
      </c>
      <c r="C72" s="1">
        <v>43626</v>
      </c>
      <c r="D72" t="s">
        <v>156</v>
      </c>
      <c r="E72" t="s">
        <v>189</v>
      </c>
      <c r="F72" t="s">
        <v>190</v>
      </c>
      <c r="G72" t="s">
        <v>14</v>
      </c>
      <c r="H72" s="3">
        <v>2005</v>
      </c>
      <c r="I72" s="7">
        <v>2000000000</v>
      </c>
      <c r="J72" t="s">
        <v>193</v>
      </c>
    </row>
    <row r="73" spans="1:10" x14ac:dyDescent="0.2">
      <c r="A73" t="s">
        <v>240</v>
      </c>
      <c r="B73" s="2">
        <v>8000000000</v>
      </c>
      <c r="C73" s="1">
        <v>44328</v>
      </c>
      <c r="D73" t="s">
        <v>97</v>
      </c>
      <c r="E73" t="s">
        <v>241</v>
      </c>
      <c r="F73" t="s">
        <v>19</v>
      </c>
      <c r="G73" t="s">
        <v>20</v>
      </c>
      <c r="H73" s="3">
        <v>1996</v>
      </c>
      <c r="I73" s="7">
        <v>1000000000</v>
      </c>
      <c r="J73" t="s">
        <v>242</v>
      </c>
    </row>
    <row r="74" spans="1:10" x14ac:dyDescent="0.2">
      <c r="A74" t="s">
        <v>228</v>
      </c>
      <c r="B74" s="2">
        <v>8000000000</v>
      </c>
      <c r="C74" s="1">
        <v>44285</v>
      </c>
      <c r="D74" t="s">
        <v>27</v>
      </c>
      <c r="E74" t="s">
        <v>229</v>
      </c>
      <c r="F74" t="s">
        <v>230</v>
      </c>
      <c r="G74" t="s">
        <v>20</v>
      </c>
      <c r="H74" s="3">
        <v>2018</v>
      </c>
      <c r="I74" s="7">
        <v>607000000</v>
      </c>
      <c r="J74" t="s">
        <v>231</v>
      </c>
    </row>
    <row r="75" spans="1:10" x14ac:dyDescent="0.2">
      <c r="A75" t="s">
        <v>221</v>
      </c>
      <c r="B75" s="2">
        <v>8000000000</v>
      </c>
      <c r="C75" s="1">
        <v>42027</v>
      </c>
      <c r="D75" t="s">
        <v>124</v>
      </c>
      <c r="E75" t="s">
        <v>24</v>
      </c>
      <c r="F75" t="s">
        <v>13</v>
      </c>
      <c r="G75" t="s">
        <v>14</v>
      </c>
      <c r="H75" s="3">
        <v>2006</v>
      </c>
      <c r="I75" s="7">
        <v>105000000</v>
      </c>
      <c r="J75" t="s">
        <v>222</v>
      </c>
    </row>
    <row r="76" spans="1:10" x14ac:dyDescent="0.2">
      <c r="A76" t="s">
        <v>218</v>
      </c>
      <c r="B76" s="2">
        <v>8000000000</v>
      </c>
      <c r="C76" s="1">
        <v>43564</v>
      </c>
      <c r="D76" t="s">
        <v>36</v>
      </c>
      <c r="E76" t="s">
        <v>219</v>
      </c>
      <c r="F76" t="s">
        <v>70</v>
      </c>
      <c r="G76" t="s">
        <v>14</v>
      </c>
      <c r="H76" s="3">
        <v>2007</v>
      </c>
      <c r="I76" s="7">
        <v>2000000000</v>
      </c>
      <c r="J76" t="s">
        <v>220</v>
      </c>
    </row>
    <row r="77" spans="1:10" x14ac:dyDescent="0.2">
      <c r="A77" t="s">
        <v>248</v>
      </c>
      <c r="B77" s="2">
        <v>8000000000</v>
      </c>
      <c r="C77" s="1">
        <v>44404</v>
      </c>
      <c r="D77" t="s">
        <v>27</v>
      </c>
      <c r="E77" t="s">
        <v>101</v>
      </c>
      <c r="F77" t="s">
        <v>19</v>
      </c>
      <c r="G77" t="s">
        <v>20</v>
      </c>
      <c r="H77" s="3">
        <v>2018</v>
      </c>
      <c r="I77" s="7">
        <v>1000000000</v>
      </c>
      <c r="J77" t="s">
        <v>249</v>
      </c>
    </row>
    <row r="78" spans="1:10" x14ac:dyDescent="0.2">
      <c r="A78" t="s">
        <v>250</v>
      </c>
      <c r="B78" s="2">
        <v>8000000000</v>
      </c>
      <c r="C78" s="1">
        <v>43220</v>
      </c>
      <c r="D78" t="s">
        <v>46</v>
      </c>
      <c r="E78" t="s">
        <v>28</v>
      </c>
      <c r="F78" t="s">
        <v>19</v>
      </c>
      <c r="G78" t="s">
        <v>20</v>
      </c>
      <c r="H78" s="3">
        <v>2013</v>
      </c>
      <c r="I78" s="7">
        <v>2000000000</v>
      </c>
      <c r="J78" t="s">
        <v>251</v>
      </c>
    </row>
    <row r="79" spans="1:10" x14ac:dyDescent="0.2">
      <c r="A79" t="s">
        <v>238</v>
      </c>
      <c r="B79" s="2">
        <v>8000000000</v>
      </c>
      <c r="C79" s="1">
        <v>44145</v>
      </c>
      <c r="D79" t="s">
        <v>36</v>
      </c>
      <c r="E79" t="s">
        <v>42</v>
      </c>
      <c r="F79" t="s">
        <v>43</v>
      </c>
      <c r="G79" t="s">
        <v>33</v>
      </c>
      <c r="H79" s="3">
        <v>2019</v>
      </c>
      <c r="I79" s="7">
        <v>1000000000</v>
      </c>
      <c r="J79" t="s">
        <v>239</v>
      </c>
    </row>
    <row r="80" spans="1:10" x14ac:dyDescent="0.2">
      <c r="A80" t="s">
        <v>232</v>
      </c>
      <c r="B80" s="2">
        <v>8000000000</v>
      </c>
      <c r="C80" s="1">
        <v>44203</v>
      </c>
      <c r="D80" t="s">
        <v>201</v>
      </c>
      <c r="E80" t="s">
        <v>233</v>
      </c>
      <c r="F80" t="s">
        <v>19</v>
      </c>
      <c r="G80" t="s">
        <v>20</v>
      </c>
      <c r="H80" s="3">
        <v>2015</v>
      </c>
      <c r="I80" s="7">
        <v>2000000000</v>
      </c>
      <c r="J80" t="s">
        <v>234</v>
      </c>
    </row>
    <row r="81" spans="1:10" x14ac:dyDescent="0.2">
      <c r="A81" t="s">
        <v>223</v>
      </c>
      <c r="B81" s="2">
        <v>8000000000</v>
      </c>
      <c r="C81" s="1">
        <v>43417</v>
      </c>
      <c r="D81" t="s">
        <v>201</v>
      </c>
      <c r="E81" t="s">
        <v>224</v>
      </c>
      <c r="F81" t="s">
        <v>19</v>
      </c>
      <c r="G81" t="s">
        <v>20</v>
      </c>
      <c r="H81" s="3">
        <v>2012</v>
      </c>
      <c r="I81" s="7">
        <v>1000000000</v>
      </c>
      <c r="J81" t="s">
        <v>225</v>
      </c>
    </row>
    <row r="82" spans="1:10" x14ac:dyDescent="0.2">
      <c r="A82" t="s">
        <v>243</v>
      </c>
      <c r="B82" s="2">
        <v>8000000000</v>
      </c>
      <c r="C82" s="1">
        <v>44284</v>
      </c>
      <c r="D82" t="s">
        <v>27</v>
      </c>
      <c r="E82" t="s">
        <v>101</v>
      </c>
      <c r="F82" t="s">
        <v>19</v>
      </c>
      <c r="G82" t="s">
        <v>20</v>
      </c>
      <c r="H82" s="3">
        <v>2019</v>
      </c>
      <c r="I82" s="7">
        <v>660000000</v>
      </c>
      <c r="J82" t="s">
        <v>244</v>
      </c>
    </row>
    <row r="83" spans="1:10" x14ac:dyDescent="0.2">
      <c r="A83" t="s">
        <v>226</v>
      </c>
      <c r="B83" s="2">
        <v>8000000000</v>
      </c>
      <c r="C83" s="1">
        <v>44115</v>
      </c>
      <c r="D83" t="s">
        <v>27</v>
      </c>
      <c r="E83" t="s">
        <v>69</v>
      </c>
      <c r="F83" t="s">
        <v>70</v>
      </c>
      <c r="G83" t="s">
        <v>14</v>
      </c>
      <c r="H83" s="3">
        <v>2013</v>
      </c>
      <c r="I83" s="7">
        <v>742000000</v>
      </c>
      <c r="J83" t="s">
        <v>227</v>
      </c>
    </row>
    <row r="84" spans="1:10" x14ac:dyDescent="0.2">
      <c r="A84" t="s">
        <v>245</v>
      </c>
      <c r="B84" s="2">
        <v>8000000000</v>
      </c>
      <c r="C84" s="1">
        <v>43180</v>
      </c>
      <c r="D84" t="s">
        <v>97</v>
      </c>
      <c r="E84" t="s">
        <v>246</v>
      </c>
      <c r="F84" t="s">
        <v>19</v>
      </c>
      <c r="G84" t="s">
        <v>20</v>
      </c>
      <c r="H84" s="3">
        <v>2015</v>
      </c>
      <c r="I84" s="7">
        <v>820000000</v>
      </c>
      <c r="J84" t="s">
        <v>247</v>
      </c>
    </row>
    <row r="85" spans="1:10" x14ac:dyDescent="0.2">
      <c r="A85" t="s">
        <v>235</v>
      </c>
      <c r="B85" s="2">
        <v>8000000000</v>
      </c>
      <c r="C85" s="1">
        <v>44110</v>
      </c>
      <c r="D85" t="s">
        <v>27</v>
      </c>
      <c r="E85" t="s">
        <v>236</v>
      </c>
      <c r="F85" t="s">
        <v>19</v>
      </c>
      <c r="G85" t="s">
        <v>20</v>
      </c>
      <c r="H85" s="3">
        <v>2010</v>
      </c>
      <c r="I85" s="7">
        <v>549000000</v>
      </c>
      <c r="J85" t="s">
        <v>237</v>
      </c>
    </row>
    <row r="86" spans="1:10" x14ac:dyDescent="0.2">
      <c r="A86" t="s">
        <v>281</v>
      </c>
      <c r="B86" s="2">
        <v>7000000000</v>
      </c>
      <c r="C86" s="1">
        <v>44385</v>
      </c>
      <c r="D86" t="s">
        <v>201</v>
      </c>
      <c r="E86" t="s">
        <v>282</v>
      </c>
      <c r="F86" t="s">
        <v>230</v>
      </c>
      <c r="G86" t="s">
        <v>20</v>
      </c>
      <c r="H86" s="3">
        <v>2005</v>
      </c>
      <c r="I86" s="7">
        <v>920000000</v>
      </c>
      <c r="J86" t="s">
        <v>283</v>
      </c>
    </row>
    <row r="87" spans="1:10" x14ac:dyDescent="0.2">
      <c r="A87" t="s">
        <v>261</v>
      </c>
      <c r="B87" s="2">
        <v>7000000000</v>
      </c>
      <c r="C87" s="1">
        <v>44097</v>
      </c>
      <c r="D87" t="s">
        <v>213</v>
      </c>
      <c r="E87" t="s">
        <v>262</v>
      </c>
      <c r="F87" t="s">
        <v>19</v>
      </c>
      <c r="G87" t="s">
        <v>20</v>
      </c>
      <c r="H87" s="3">
        <v>2016</v>
      </c>
      <c r="I87" s="7">
        <v>863000000</v>
      </c>
      <c r="J87" t="s">
        <v>263</v>
      </c>
    </row>
    <row r="88" spans="1:10" x14ac:dyDescent="0.2">
      <c r="A88" t="s">
        <v>284</v>
      </c>
      <c r="B88" s="2">
        <v>7000000000</v>
      </c>
      <c r="C88" s="1">
        <v>43283</v>
      </c>
      <c r="D88" t="s">
        <v>11</v>
      </c>
      <c r="E88" t="s">
        <v>233</v>
      </c>
      <c r="F88" t="s">
        <v>19</v>
      </c>
      <c r="G88" t="s">
        <v>20</v>
      </c>
      <c r="H88" s="3">
        <v>2003</v>
      </c>
      <c r="I88" s="7">
        <v>849000000</v>
      </c>
      <c r="J88" t="s">
        <v>285</v>
      </c>
    </row>
    <row r="89" spans="1:10" x14ac:dyDescent="0.2">
      <c r="A89" t="s">
        <v>268</v>
      </c>
      <c r="B89" s="2">
        <v>7000000000</v>
      </c>
      <c r="C89" s="1">
        <v>43591</v>
      </c>
      <c r="D89" t="s">
        <v>27</v>
      </c>
      <c r="E89" t="s">
        <v>28</v>
      </c>
      <c r="F89" t="s">
        <v>19</v>
      </c>
      <c r="G89" t="s">
        <v>20</v>
      </c>
      <c r="H89" s="3">
        <v>2012</v>
      </c>
      <c r="I89" s="7">
        <v>1000000000</v>
      </c>
      <c r="J89" t="s">
        <v>269</v>
      </c>
    </row>
    <row r="90" spans="1:10" x14ac:dyDescent="0.2">
      <c r="A90" t="s">
        <v>288</v>
      </c>
      <c r="B90" s="2">
        <v>7000000000</v>
      </c>
      <c r="C90" s="1">
        <v>44517</v>
      </c>
      <c r="D90" t="s">
        <v>27</v>
      </c>
      <c r="E90" t="s">
        <v>101</v>
      </c>
      <c r="F90" t="s">
        <v>19</v>
      </c>
      <c r="G90" t="s">
        <v>20</v>
      </c>
      <c r="H90" s="3">
        <v>2014</v>
      </c>
      <c r="I90" s="7">
        <v>660000000</v>
      </c>
      <c r="J90" t="s">
        <v>289</v>
      </c>
    </row>
    <row r="91" spans="1:10" x14ac:dyDescent="0.2">
      <c r="A91" t="s">
        <v>259</v>
      </c>
      <c r="B91" s="2">
        <v>7000000000</v>
      </c>
      <c r="C91" s="1">
        <v>44292</v>
      </c>
      <c r="D91" t="s">
        <v>27</v>
      </c>
      <c r="E91" t="s">
        <v>69</v>
      </c>
      <c r="F91" t="s">
        <v>70</v>
      </c>
      <c r="G91" t="s">
        <v>14</v>
      </c>
      <c r="H91" s="3">
        <v>2018</v>
      </c>
      <c r="I91" s="7">
        <v>922000000</v>
      </c>
      <c r="J91" t="s">
        <v>260</v>
      </c>
    </row>
    <row r="92" spans="1:10" x14ac:dyDescent="0.2">
      <c r="A92" t="s">
        <v>286</v>
      </c>
      <c r="B92" s="2">
        <v>7000000000</v>
      </c>
      <c r="C92" s="1">
        <v>44519</v>
      </c>
      <c r="D92" t="s">
        <v>27</v>
      </c>
      <c r="E92" t="s">
        <v>101</v>
      </c>
      <c r="F92" t="s">
        <v>19</v>
      </c>
      <c r="G92" t="s">
        <v>20</v>
      </c>
      <c r="H92" s="3">
        <v>2015</v>
      </c>
      <c r="I92" s="7">
        <v>424000000</v>
      </c>
      <c r="J92" t="s">
        <v>287</v>
      </c>
    </row>
    <row r="93" spans="1:10" x14ac:dyDescent="0.2">
      <c r="A93" t="s">
        <v>276</v>
      </c>
      <c r="B93" s="2">
        <v>7000000000</v>
      </c>
      <c r="C93" s="1">
        <v>44055</v>
      </c>
      <c r="D93" t="s">
        <v>11</v>
      </c>
      <c r="E93" t="s">
        <v>277</v>
      </c>
      <c r="F93" t="s">
        <v>19</v>
      </c>
      <c r="G93" t="s">
        <v>20</v>
      </c>
      <c r="H93" s="3">
        <v>2015</v>
      </c>
      <c r="I93" s="7">
        <v>583000000</v>
      </c>
      <c r="J93" t="s">
        <v>278</v>
      </c>
    </row>
    <row r="94" spans="1:10" x14ac:dyDescent="0.2">
      <c r="A94" t="s">
        <v>256</v>
      </c>
      <c r="B94" s="2">
        <v>7000000000</v>
      </c>
      <c r="C94" s="1">
        <v>43598</v>
      </c>
      <c r="D94" t="s">
        <v>49</v>
      </c>
      <c r="E94" t="s">
        <v>257</v>
      </c>
      <c r="F94" t="s">
        <v>19</v>
      </c>
      <c r="G94" t="s">
        <v>20</v>
      </c>
      <c r="H94" s="3">
        <v>2011</v>
      </c>
      <c r="I94" s="7">
        <v>2000000000</v>
      </c>
      <c r="J94" t="s">
        <v>258</v>
      </c>
    </row>
    <row r="95" spans="1:10" x14ac:dyDescent="0.2">
      <c r="A95" t="s">
        <v>254</v>
      </c>
      <c r="B95" s="2">
        <v>7000000000</v>
      </c>
      <c r="C95" s="1">
        <v>42543</v>
      </c>
      <c r="D95" t="s">
        <v>213</v>
      </c>
      <c r="E95" t="s">
        <v>12</v>
      </c>
      <c r="F95" t="s">
        <v>13</v>
      </c>
      <c r="G95" t="s">
        <v>14</v>
      </c>
      <c r="H95" s="3">
        <v>2014</v>
      </c>
      <c r="I95" s="7">
        <v>1000000000</v>
      </c>
      <c r="J95" t="s">
        <v>255</v>
      </c>
    </row>
    <row r="96" spans="1:10" x14ac:dyDescent="0.2">
      <c r="A96" t="s">
        <v>252</v>
      </c>
      <c r="B96" s="2">
        <v>7000000000</v>
      </c>
      <c r="C96" s="1">
        <v>44013</v>
      </c>
      <c r="D96" t="s">
        <v>27</v>
      </c>
      <c r="E96" t="s">
        <v>219</v>
      </c>
      <c r="F96" t="s">
        <v>70</v>
      </c>
      <c r="G96" t="s">
        <v>14</v>
      </c>
      <c r="H96" s="3">
        <v>1998</v>
      </c>
      <c r="I96" s="7">
        <v>297000000</v>
      </c>
      <c r="J96" t="s">
        <v>253</v>
      </c>
    </row>
    <row r="97" spans="1:10" x14ac:dyDescent="0.2">
      <c r="A97" t="s">
        <v>264</v>
      </c>
      <c r="B97" s="2">
        <v>7000000000</v>
      </c>
      <c r="C97" s="1">
        <v>41939</v>
      </c>
      <c r="D97" t="s">
        <v>133</v>
      </c>
      <c r="E97" t="s">
        <v>69</v>
      </c>
      <c r="F97" t="s">
        <v>70</v>
      </c>
      <c r="G97" t="s">
        <v>14</v>
      </c>
      <c r="H97" s="3">
        <v>2010</v>
      </c>
      <c r="I97" s="7">
        <v>4000000000</v>
      </c>
      <c r="J97" t="s">
        <v>265</v>
      </c>
    </row>
    <row r="98" spans="1:10" x14ac:dyDescent="0.2">
      <c r="A98" t="s">
        <v>266</v>
      </c>
      <c r="B98" s="2">
        <v>7000000000</v>
      </c>
      <c r="C98" s="1">
        <v>44047</v>
      </c>
      <c r="D98" t="s">
        <v>36</v>
      </c>
      <c r="E98" t="s">
        <v>28</v>
      </c>
      <c r="F98" t="s">
        <v>19</v>
      </c>
      <c r="G98" t="s">
        <v>20</v>
      </c>
      <c r="H98" s="3">
        <v>2017</v>
      </c>
      <c r="I98" s="7">
        <v>447000000</v>
      </c>
      <c r="J98" t="s">
        <v>267</v>
      </c>
    </row>
    <row r="99" spans="1:10" x14ac:dyDescent="0.2">
      <c r="A99" t="s">
        <v>290</v>
      </c>
      <c r="B99" s="2">
        <v>7000000000</v>
      </c>
      <c r="C99" s="1">
        <v>44039</v>
      </c>
      <c r="D99" t="s">
        <v>97</v>
      </c>
      <c r="E99" t="s">
        <v>101</v>
      </c>
      <c r="F99" t="s">
        <v>19</v>
      </c>
      <c r="G99" t="s">
        <v>20</v>
      </c>
      <c r="H99" s="3">
        <v>2017</v>
      </c>
      <c r="I99" s="7">
        <v>1000000000</v>
      </c>
      <c r="J99" t="s">
        <v>291</v>
      </c>
    </row>
    <row r="100" spans="1:10" x14ac:dyDescent="0.2">
      <c r="A100" t="s">
        <v>274</v>
      </c>
      <c r="B100" s="2">
        <v>7000000000</v>
      </c>
      <c r="C100" s="1">
        <v>43682</v>
      </c>
      <c r="D100" t="s">
        <v>11</v>
      </c>
      <c r="E100" t="s">
        <v>28</v>
      </c>
      <c r="F100" t="s">
        <v>19</v>
      </c>
      <c r="G100" t="s">
        <v>20</v>
      </c>
      <c r="H100" s="3">
        <v>2018</v>
      </c>
      <c r="I100" s="7">
        <v>603000000</v>
      </c>
      <c r="J100" t="s">
        <v>275</v>
      </c>
    </row>
    <row r="101" spans="1:10" x14ac:dyDescent="0.2">
      <c r="A101" t="s">
        <v>270</v>
      </c>
      <c r="B101" s="2">
        <v>7000000000</v>
      </c>
      <c r="C101" s="1">
        <v>43443</v>
      </c>
      <c r="D101" t="s">
        <v>27</v>
      </c>
      <c r="E101" t="s">
        <v>189</v>
      </c>
      <c r="F101" t="s">
        <v>190</v>
      </c>
      <c r="G101" t="s">
        <v>14</v>
      </c>
      <c r="H101" s="3">
        <v>2013</v>
      </c>
      <c r="I101" s="7">
        <v>844000000</v>
      </c>
      <c r="J101" t="s">
        <v>271</v>
      </c>
    </row>
    <row r="102" spans="1:10" x14ac:dyDescent="0.2">
      <c r="A102" t="s">
        <v>279</v>
      </c>
      <c r="B102" s="2">
        <v>7000000000</v>
      </c>
      <c r="C102" s="1">
        <v>43412</v>
      </c>
      <c r="D102" t="s">
        <v>156</v>
      </c>
      <c r="E102" t="s">
        <v>277</v>
      </c>
      <c r="F102" t="s">
        <v>19</v>
      </c>
      <c r="G102" t="s">
        <v>20</v>
      </c>
      <c r="H102" s="3">
        <v>2015</v>
      </c>
      <c r="I102" s="7">
        <v>912000000</v>
      </c>
      <c r="J102" t="s">
        <v>280</v>
      </c>
    </row>
    <row r="103" spans="1:10" x14ac:dyDescent="0.2">
      <c r="A103" t="s">
        <v>272</v>
      </c>
      <c r="B103" s="2">
        <v>7000000000</v>
      </c>
      <c r="C103" s="1">
        <v>43117</v>
      </c>
      <c r="D103" t="s">
        <v>23</v>
      </c>
      <c r="E103" t="s">
        <v>12</v>
      </c>
      <c r="F103" t="s">
        <v>13</v>
      </c>
      <c r="G103" t="s">
        <v>14</v>
      </c>
      <c r="H103" s="3">
        <v>2011</v>
      </c>
      <c r="I103" s="7">
        <v>2000000000</v>
      </c>
      <c r="J103" t="s">
        <v>273</v>
      </c>
    </row>
    <row r="104" spans="1:10" x14ac:dyDescent="0.2">
      <c r="A104" t="s">
        <v>303</v>
      </c>
      <c r="B104" s="2">
        <v>6000000000</v>
      </c>
      <c r="C104" s="1">
        <v>43549</v>
      </c>
      <c r="D104" t="s">
        <v>27</v>
      </c>
      <c r="E104" t="s">
        <v>304</v>
      </c>
      <c r="F104" t="s">
        <v>38</v>
      </c>
      <c r="G104" t="s">
        <v>39</v>
      </c>
      <c r="H104" s="3">
        <v>2015</v>
      </c>
      <c r="I104" s="7">
        <v>802000000</v>
      </c>
      <c r="J104" t="s">
        <v>305</v>
      </c>
    </row>
    <row r="105" spans="1:10" x14ac:dyDescent="0.2">
      <c r="A105" t="s">
        <v>323</v>
      </c>
      <c r="B105" s="2">
        <v>6000000000</v>
      </c>
      <c r="C105" s="1">
        <v>44334</v>
      </c>
      <c r="D105" t="s">
        <v>23</v>
      </c>
      <c r="E105" t="s">
        <v>315</v>
      </c>
      <c r="F105" t="s">
        <v>316</v>
      </c>
      <c r="G105" t="s">
        <v>33</v>
      </c>
      <c r="H105" s="3">
        <v>2014</v>
      </c>
      <c r="I105" s="7">
        <v>1000000000</v>
      </c>
      <c r="J105" t="s">
        <v>324</v>
      </c>
    </row>
    <row r="106" spans="1:10" x14ac:dyDescent="0.2">
      <c r="A106" t="s">
        <v>349</v>
      </c>
      <c r="B106" s="2">
        <v>6000000000</v>
      </c>
      <c r="C106" s="1">
        <v>44300</v>
      </c>
      <c r="D106" t="s">
        <v>36</v>
      </c>
      <c r="E106" t="s">
        <v>28</v>
      </c>
      <c r="F106" t="s">
        <v>19</v>
      </c>
      <c r="G106" t="s">
        <v>20</v>
      </c>
      <c r="H106" s="3">
        <v>2012</v>
      </c>
      <c r="I106" s="7">
        <v>412000000</v>
      </c>
      <c r="J106" t="s">
        <v>350</v>
      </c>
    </row>
    <row r="107" spans="1:10" x14ac:dyDescent="0.2">
      <c r="A107" t="s">
        <v>351</v>
      </c>
      <c r="B107" s="2">
        <v>6000000000</v>
      </c>
      <c r="C107" s="1">
        <v>44145</v>
      </c>
      <c r="D107" t="s">
        <v>27</v>
      </c>
      <c r="E107" t="s">
        <v>101</v>
      </c>
      <c r="F107" t="s">
        <v>19</v>
      </c>
      <c r="G107" t="s">
        <v>20</v>
      </c>
      <c r="H107" s="3">
        <v>2018</v>
      </c>
      <c r="I107" s="7">
        <v>405000000</v>
      </c>
      <c r="J107" t="s">
        <v>352</v>
      </c>
    </row>
    <row r="108" spans="1:10" x14ac:dyDescent="0.2">
      <c r="A108" t="s">
        <v>292</v>
      </c>
      <c r="B108" s="2">
        <v>6000000000</v>
      </c>
      <c r="C108" s="1">
        <v>44336</v>
      </c>
      <c r="D108" t="s">
        <v>17</v>
      </c>
      <c r="E108" t="s">
        <v>293</v>
      </c>
      <c r="F108" t="s">
        <v>19</v>
      </c>
      <c r="G108" t="s">
        <v>20</v>
      </c>
      <c r="H108" s="3">
        <v>2020</v>
      </c>
      <c r="I108" s="7">
        <v>645000000</v>
      </c>
      <c r="J108" t="s">
        <v>294</v>
      </c>
    </row>
    <row r="109" spans="1:10" x14ac:dyDescent="0.2">
      <c r="A109" t="s">
        <v>325</v>
      </c>
      <c r="B109" s="2">
        <v>6000000000</v>
      </c>
      <c r="C109" s="1">
        <v>44175</v>
      </c>
      <c r="D109" t="s">
        <v>97</v>
      </c>
      <c r="E109" t="s">
        <v>326</v>
      </c>
      <c r="F109" t="s">
        <v>19</v>
      </c>
      <c r="G109" t="s">
        <v>20</v>
      </c>
      <c r="H109" s="3">
        <v>2017</v>
      </c>
      <c r="I109" s="7">
        <v>891000000</v>
      </c>
      <c r="J109" t="s">
        <v>327</v>
      </c>
    </row>
    <row r="110" spans="1:10" x14ac:dyDescent="0.2">
      <c r="A110" t="s">
        <v>328</v>
      </c>
      <c r="B110" s="2">
        <v>6000000000</v>
      </c>
      <c r="C110" s="1">
        <v>43675</v>
      </c>
      <c r="D110" t="s">
        <v>11</v>
      </c>
      <c r="E110" t="s">
        <v>160</v>
      </c>
      <c r="F110" t="s">
        <v>19</v>
      </c>
      <c r="G110" t="s">
        <v>20</v>
      </c>
      <c r="H110" s="3">
        <v>2012</v>
      </c>
      <c r="I110" s="7">
        <v>1000000000</v>
      </c>
      <c r="J110" t="s">
        <v>329</v>
      </c>
    </row>
    <row r="111" spans="1:10" x14ac:dyDescent="0.2">
      <c r="A111" t="s">
        <v>306</v>
      </c>
      <c r="B111" s="2">
        <v>6000000000</v>
      </c>
      <c r="C111" s="1">
        <v>44307</v>
      </c>
      <c r="D111" t="s">
        <v>27</v>
      </c>
      <c r="E111" t="s">
        <v>28</v>
      </c>
      <c r="F111" t="s">
        <v>19</v>
      </c>
      <c r="G111" t="s">
        <v>20</v>
      </c>
      <c r="H111" s="3">
        <v>2018</v>
      </c>
      <c r="I111" s="7">
        <v>629000000</v>
      </c>
      <c r="J111" t="s">
        <v>307</v>
      </c>
    </row>
    <row r="112" spans="1:10" x14ac:dyDescent="0.2">
      <c r="A112" t="s">
        <v>314</v>
      </c>
      <c r="B112" s="2">
        <v>6000000000</v>
      </c>
      <c r="C112" s="1">
        <v>43543</v>
      </c>
      <c r="D112" t="s">
        <v>97</v>
      </c>
      <c r="E112" t="s">
        <v>315</v>
      </c>
      <c r="F112" t="s">
        <v>316</v>
      </c>
      <c r="G112" t="s">
        <v>33</v>
      </c>
      <c r="H112" s="3">
        <v>2013</v>
      </c>
      <c r="I112" s="7">
        <v>815000000</v>
      </c>
      <c r="J112" t="s">
        <v>317</v>
      </c>
    </row>
    <row r="113" spans="1:10" x14ac:dyDescent="0.2">
      <c r="A113" t="s">
        <v>295</v>
      </c>
      <c r="B113" s="2">
        <v>6000000000</v>
      </c>
      <c r="C113" s="1">
        <v>43143</v>
      </c>
      <c r="D113" t="s">
        <v>49</v>
      </c>
      <c r="E113" t="s">
        <v>12</v>
      </c>
      <c r="F113" t="s">
        <v>13</v>
      </c>
      <c r="G113" t="s">
        <v>14</v>
      </c>
      <c r="H113" s="3">
        <v>1999</v>
      </c>
      <c r="I113" s="7">
        <v>2000000000</v>
      </c>
      <c r="J113" t="s">
        <v>296</v>
      </c>
    </row>
    <row r="114" spans="1:10" x14ac:dyDescent="0.2">
      <c r="A114" t="s">
        <v>318</v>
      </c>
      <c r="B114" s="2">
        <v>6000000000</v>
      </c>
      <c r="C114" s="1">
        <v>44012</v>
      </c>
      <c r="D114" t="s">
        <v>52</v>
      </c>
      <c r="E114" t="s">
        <v>319</v>
      </c>
      <c r="F114" t="s">
        <v>19</v>
      </c>
      <c r="G114" t="s">
        <v>20</v>
      </c>
      <c r="H114" s="3">
        <v>2012</v>
      </c>
      <c r="I114" s="7">
        <v>728000000</v>
      </c>
      <c r="J114" t="s">
        <v>320</v>
      </c>
    </row>
    <row r="115" spans="1:10" x14ac:dyDescent="0.2">
      <c r="A115" t="s">
        <v>344</v>
      </c>
      <c r="B115" s="2">
        <v>6000000000</v>
      </c>
      <c r="C115" s="1">
        <v>44202</v>
      </c>
      <c r="D115" t="s">
        <v>97</v>
      </c>
      <c r="E115" t="s">
        <v>28</v>
      </c>
      <c r="F115" t="s">
        <v>19</v>
      </c>
      <c r="G115" t="s">
        <v>20</v>
      </c>
      <c r="H115" s="3">
        <v>2015</v>
      </c>
      <c r="I115" s="7">
        <v>826000000</v>
      </c>
      <c r="J115" t="s">
        <v>345</v>
      </c>
    </row>
    <row r="116" spans="1:10" x14ac:dyDescent="0.2">
      <c r="A116" t="s">
        <v>353</v>
      </c>
      <c r="B116" s="2">
        <v>6000000000</v>
      </c>
      <c r="C116" s="1">
        <v>44404</v>
      </c>
      <c r="D116" t="s">
        <v>27</v>
      </c>
      <c r="E116" t="s">
        <v>101</v>
      </c>
      <c r="F116" t="s">
        <v>19</v>
      </c>
      <c r="G116" t="s">
        <v>20</v>
      </c>
      <c r="H116" s="3">
        <v>2013</v>
      </c>
      <c r="I116" s="7">
        <v>729000000</v>
      </c>
      <c r="J116" t="s">
        <v>354</v>
      </c>
    </row>
    <row r="117" spans="1:10" x14ac:dyDescent="0.2">
      <c r="A117" t="s">
        <v>342</v>
      </c>
      <c r="B117" s="2">
        <v>6000000000</v>
      </c>
      <c r="C117" s="1">
        <v>42467</v>
      </c>
      <c r="D117" t="s">
        <v>23</v>
      </c>
      <c r="E117" t="s">
        <v>12</v>
      </c>
      <c r="F117" t="s">
        <v>13</v>
      </c>
      <c r="G117" t="s">
        <v>14</v>
      </c>
      <c r="H117" s="3">
        <v>2001</v>
      </c>
      <c r="I117" s="7">
        <v>1000000000</v>
      </c>
      <c r="J117" t="s">
        <v>343</v>
      </c>
    </row>
    <row r="118" spans="1:10" x14ac:dyDescent="0.2">
      <c r="A118" t="s">
        <v>346</v>
      </c>
      <c r="B118" s="2">
        <v>6000000000</v>
      </c>
      <c r="C118" s="1">
        <v>44068</v>
      </c>
      <c r="D118" t="s">
        <v>97</v>
      </c>
      <c r="E118" t="s">
        <v>347</v>
      </c>
      <c r="F118" t="s">
        <v>19</v>
      </c>
      <c r="G118" t="s">
        <v>20</v>
      </c>
      <c r="H118" s="3">
        <v>2015</v>
      </c>
      <c r="I118" s="7">
        <v>910000000</v>
      </c>
      <c r="J118" t="s">
        <v>348</v>
      </c>
    </row>
    <row r="119" spans="1:10" x14ac:dyDescent="0.2">
      <c r="A119" t="s">
        <v>308</v>
      </c>
      <c r="B119" s="2">
        <v>6000000000</v>
      </c>
      <c r="C119" s="1">
        <v>44202</v>
      </c>
      <c r="D119" t="s">
        <v>27</v>
      </c>
      <c r="E119" t="s">
        <v>309</v>
      </c>
      <c r="F119" t="s">
        <v>310</v>
      </c>
      <c r="G119" t="s">
        <v>33</v>
      </c>
      <c r="H119" s="3">
        <v>2011</v>
      </c>
      <c r="I119" s="7">
        <v>448000000</v>
      </c>
      <c r="J119" t="s">
        <v>311</v>
      </c>
    </row>
    <row r="120" spans="1:10" x14ac:dyDescent="0.2">
      <c r="A120" t="s">
        <v>312</v>
      </c>
      <c r="B120" s="2">
        <v>6000000000</v>
      </c>
      <c r="C120" s="1">
        <v>44082</v>
      </c>
      <c r="D120" t="s">
        <v>27</v>
      </c>
      <c r="E120" t="s">
        <v>309</v>
      </c>
      <c r="F120" t="s">
        <v>310</v>
      </c>
      <c r="G120" t="s">
        <v>33</v>
      </c>
      <c r="H120" s="3">
        <v>2004</v>
      </c>
      <c r="I120" s="7">
        <v>928000000</v>
      </c>
      <c r="J120" t="s">
        <v>313</v>
      </c>
    </row>
    <row r="121" spans="1:10" x14ac:dyDescent="0.2">
      <c r="A121" t="s">
        <v>330</v>
      </c>
      <c r="B121" s="2">
        <v>6000000000</v>
      </c>
      <c r="C121" s="1">
        <v>44215</v>
      </c>
      <c r="D121" t="s">
        <v>36</v>
      </c>
      <c r="E121" t="s">
        <v>148</v>
      </c>
      <c r="F121" t="s">
        <v>149</v>
      </c>
      <c r="G121" t="s">
        <v>33</v>
      </c>
      <c r="H121" s="3">
        <v>2015</v>
      </c>
      <c r="I121" s="7">
        <v>524000000</v>
      </c>
      <c r="J121" t="s">
        <v>331</v>
      </c>
    </row>
    <row r="122" spans="1:10" x14ac:dyDescent="0.2">
      <c r="A122" t="s">
        <v>321</v>
      </c>
      <c r="B122" s="2">
        <v>6000000000</v>
      </c>
      <c r="C122" s="1">
        <v>43993</v>
      </c>
      <c r="D122" t="s">
        <v>36</v>
      </c>
      <c r="E122" t="s">
        <v>28</v>
      </c>
      <c r="F122" t="s">
        <v>19</v>
      </c>
      <c r="G122" t="s">
        <v>20</v>
      </c>
      <c r="H122" s="3">
        <v>2014</v>
      </c>
      <c r="I122" s="7">
        <v>433000000</v>
      </c>
      <c r="J122" t="s">
        <v>322</v>
      </c>
    </row>
    <row r="123" spans="1:10" x14ac:dyDescent="0.2">
      <c r="A123" t="s">
        <v>332</v>
      </c>
      <c r="B123" s="2">
        <v>6000000000</v>
      </c>
      <c r="C123" s="1">
        <v>44609</v>
      </c>
      <c r="D123" t="s">
        <v>46</v>
      </c>
      <c r="E123" t="s">
        <v>333</v>
      </c>
      <c r="F123" t="s">
        <v>334</v>
      </c>
      <c r="G123" t="s">
        <v>33</v>
      </c>
      <c r="H123" s="3">
        <v>2005</v>
      </c>
      <c r="I123" s="7">
        <v>803000000</v>
      </c>
      <c r="J123" t="s">
        <v>335</v>
      </c>
    </row>
    <row r="124" spans="1:10" x14ac:dyDescent="0.2">
      <c r="A124" t="s">
        <v>300</v>
      </c>
      <c r="B124" s="2">
        <v>6000000000</v>
      </c>
      <c r="C124" s="1">
        <v>43990</v>
      </c>
      <c r="D124" t="s">
        <v>133</v>
      </c>
      <c r="E124" t="s">
        <v>301</v>
      </c>
      <c r="F124" t="s">
        <v>13</v>
      </c>
      <c r="G124" t="s">
        <v>14</v>
      </c>
      <c r="H124" s="3">
        <v>2018</v>
      </c>
      <c r="I124" s="7">
        <v>3000000000</v>
      </c>
      <c r="J124" t="s">
        <v>302</v>
      </c>
    </row>
    <row r="125" spans="1:10" x14ac:dyDescent="0.2">
      <c r="A125" t="s">
        <v>340</v>
      </c>
      <c r="B125" s="2">
        <v>6000000000</v>
      </c>
      <c r="C125" s="1">
        <v>43143</v>
      </c>
      <c r="D125" t="s">
        <v>27</v>
      </c>
      <c r="E125" t="s">
        <v>28</v>
      </c>
      <c r="F125" t="s">
        <v>19</v>
      </c>
      <c r="G125" t="s">
        <v>20</v>
      </c>
      <c r="H125" s="3">
        <v>2016</v>
      </c>
      <c r="I125" s="7">
        <v>587000000</v>
      </c>
      <c r="J125" t="s">
        <v>341</v>
      </c>
    </row>
    <row r="126" spans="1:10" x14ac:dyDescent="0.2">
      <c r="A126" t="s">
        <v>336</v>
      </c>
      <c r="B126" s="2">
        <v>6000000000</v>
      </c>
      <c r="C126" s="1">
        <v>40635</v>
      </c>
      <c r="D126" t="s">
        <v>36</v>
      </c>
      <c r="E126" t="s">
        <v>326</v>
      </c>
      <c r="F126" t="s">
        <v>19</v>
      </c>
      <c r="G126" t="s">
        <v>20</v>
      </c>
      <c r="H126" s="3">
        <v>1994</v>
      </c>
      <c r="I126" s="7">
        <v>1000000000</v>
      </c>
      <c r="J126" t="s">
        <v>337</v>
      </c>
    </row>
    <row r="127" spans="1:10" x14ac:dyDescent="0.2">
      <c r="A127" t="s">
        <v>297</v>
      </c>
      <c r="B127" s="2">
        <v>6000000000</v>
      </c>
      <c r="C127" s="1">
        <v>42269</v>
      </c>
      <c r="D127" t="s">
        <v>97</v>
      </c>
      <c r="E127" t="s">
        <v>298</v>
      </c>
      <c r="F127" t="s">
        <v>13</v>
      </c>
      <c r="G127" t="s">
        <v>14</v>
      </c>
      <c r="H127" s="3">
        <v>2010</v>
      </c>
      <c r="I127" s="7">
        <v>1000000000</v>
      </c>
      <c r="J127" t="s">
        <v>299</v>
      </c>
    </row>
    <row r="128" spans="1:10" x14ac:dyDescent="0.2">
      <c r="A128" t="s">
        <v>355</v>
      </c>
      <c r="B128" s="2">
        <v>6000000000</v>
      </c>
      <c r="C128" s="1">
        <v>44272</v>
      </c>
      <c r="D128" t="s">
        <v>201</v>
      </c>
      <c r="E128" t="s">
        <v>356</v>
      </c>
      <c r="F128" t="s">
        <v>357</v>
      </c>
      <c r="G128" t="s">
        <v>14</v>
      </c>
      <c r="H128" s="3">
        <v>2020</v>
      </c>
      <c r="I128" s="7">
        <v>600000000</v>
      </c>
      <c r="J128" t="s">
        <v>358</v>
      </c>
    </row>
    <row r="129" spans="1:10" x14ac:dyDescent="0.2">
      <c r="A129" t="s">
        <v>338</v>
      </c>
      <c r="B129" s="2">
        <v>6000000000</v>
      </c>
      <c r="C129" s="1">
        <v>44208</v>
      </c>
      <c r="D129" t="s">
        <v>36</v>
      </c>
      <c r="E129" t="s">
        <v>198</v>
      </c>
      <c r="F129" t="s">
        <v>19</v>
      </c>
      <c r="G129" t="s">
        <v>20</v>
      </c>
      <c r="H129" s="3">
        <v>2013</v>
      </c>
      <c r="I129" s="7">
        <v>415000000</v>
      </c>
      <c r="J129" t="s">
        <v>339</v>
      </c>
    </row>
    <row r="130" spans="1:10" x14ac:dyDescent="0.2">
      <c r="A130" t="s">
        <v>415</v>
      </c>
      <c r="B130" s="2">
        <v>5000000000</v>
      </c>
      <c r="C130" s="1">
        <v>44285</v>
      </c>
      <c r="D130" t="s">
        <v>11</v>
      </c>
      <c r="E130" t="s">
        <v>28</v>
      </c>
      <c r="F130" t="s">
        <v>19</v>
      </c>
      <c r="G130" t="s">
        <v>20</v>
      </c>
      <c r="H130" s="3">
        <v>2013</v>
      </c>
      <c r="I130" s="7">
        <v>426000000</v>
      </c>
      <c r="J130" t="s">
        <v>416</v>
      </c>
    </row>
    <row r="131" spans="1:10" x14ac:dyDescent="0.2">
      <c r="A131" t="s">
        <v>387</v>
      </c>
      <c r="B131" s="2">
        <v>5000000000</v>
      </c>
      <c r="C131" s="1">
        <v>43719</v>
      </c>
      <c r="D131" t="s">
        <v>11</v>
      </c>
      <c r="E131" t="s">
        <v>388</v>
      </c>
      <c r="F131" t="s">
        <v>19</v>
      </c>
      <c r="G131" t="s">
        <v>20</v>
      </c>
      <c r="H131" s="3">
        <v>2017</v>
      </c>
      <c r="I131" s="7">
        <v>691000000</v>
      </c>
      <c r="J131" t="s">
        <v>389</v>
      </c>
    </row>
    <row r="132" spans="1:10" x14ac:dyDescent="0.2">
      <c r="A132" t="s">
        <v>396</v>
      </c>
      <c r="B132" s="2">
        <v>5000000000</v>
      </c>
      <c r="C132" s="1">
        <v>44252</v>
      </c>
      <c r="D132" t="s">
        <v>36</v>
      </c>
      <c r="E132" t="s">
        <v>28</v>
      </c>
      <c r="F132" t="s">
        <v>19</v>
      </c>
      <c r="G132" t="s">
        <v>20</v>
      </c>
      <c r="H132" s="3">
        <v>2013</v>
      </c>
      <c r="I132" s="7">
        <v>567000000</v>
      </c>
      <c r="J132" t="s">
        <v>397</v>
      </c>
    </row>
    <row r="133" spans="1:10" x14ac:dyDescent="0.2">
      <c r="A133" t="s">
        <v>429</v>
      </c>
      <c r="B133" s="2">
        <v>5000000000</v>
      </c>
      <c r="C133" s="1">
        <v>44167</v>
      </c>
      <c r="D133" t="s">
        <v>27</v>
      </c>
      <c r="E133" t="s">
        <v>420</v>
      </c>
      <c r="F133" t="s">
        <v>421</v>
      </c>
      <c r="G133" t="s">
        <v>413</v>
      </c>
      <c r="H133" s="3">
        <v>2018</v>
      </c>
      <c r="I133" s="7">
        <v>2000000000</v>
      </c>
      <c r="J133" t="s">
        <v>430</v>
      </c>
    </row>
    <row r="134" spans="1:10" x14ac:dyDescent="0.2">
      <c r="A134" t="s">
        <v>417</v>
      </c>
      <c r="B134" s="2">
        <v>5000000000</v>
      </c>
      <c r="C134" s="1">
        <v>44357</v>
      </c>
      <c r="D134" t="s">
        <v>97</v>
      </c>
      <c r="E134" t="s">
        <v>28</v>
      </c>
      <c r="F134" t="s">
        <v>19</v>
      </c>
      <c r="G134" t="s">
        <v>20</v>
      </c>
      <c r="H134" s="3">
        <v>2020</v>
      </c>
      <c r="I134" s="7">
        <v>462000000</v>
      </c>
      <c r="J134" t="s">
        <v>418</v>
      </c>
    </row>
    <row r="135" spans="1:10" x14ac:dyDescent="0.2">
      <c r="A135" t="s">
        <v>390</v>
      </c>
      <c r="B135" s="2">
        <v>5000000000</v>
      </c>
      <c r="C135" s="1">
        <v>43727</v>
      </c>
      <c r="D135" t="s">
        <v>36</v>
      </c>
      <c r="E135" t="s">
        <v>28</v>
      </c>
      <c r="F135" t="s">
        <v>19</v>
      </c>
      <c r="G135" t="s">
        <v>20</v>
      </c>
      <c r="H135" s="3">
        <v>2014</v>
      </c>
      <c r="I135" s="7">
        <v>559000000</v>
      </c>
      <c r="J135" t="s">
        <v>391</v>
      </c>
    </row>
    <row r="136" spans="1:10" x14ac:dyDescent="0.2">
      <c r="A136" t="s">
        <v>404</v>
      </c>
      <c r="B136" s="2">
        <v>5000000000</v>
      </c>
      <c r="C136" s="1">
        <v>44546</v>
      </c>
      <c r="D136" t="s">
        <v>124</v>
      </c>
      <c r="E136" t="s">
        <v>12</v>
      </c>
      <c r="F136" t="s">
        <v>13</v>
      </c>
      <c r="G136" t="s">
        <v>14</v>
      </c>
      <c r="H136" s="3">
        <v>2008</v>
      </c>
      <c r="I136" s="7">
        <v>1000000000</v>
      </c>
      <c r="J136" t="s">
        <v>405</v>
      </c>
    </row>
    <row r="137" spans="1:10" x14ac:dyDescent="0.2">
      <c r="A137" t="s">
        <v>368</v>
      </c>
      <c r="B137" s="2">
        <v>5000000000</v>
      </c>
      <c r="C137" s="1">
        <v>43381</v>
      </c>
      <c r="D137" t="s">
        <v>11</v>
      </c>
      <c r="E137" t="s">
        <v>369</v>
      </c>
      <c r="F137" t="s">
        <v>13</v>
      </c>
      <c r="G137" t="s">
        <v>14</v>
      </c>
      <c r="H137" s="3">
        <v>2015</v>
      </c>
      <c r="I137" s="7">
        <v>514000000</v>
      </c>
      <c r="J137" t="s">
        <v>370</v>
      </c>
    </row>
    <row r="138" spans="1:10" x14ac:dyDescent="0.2">
      <c r="A138" t="s">
        <v>431</v>
      </c>
      <c r="B138" s="2">
        <v>5000000000</v>
      </c>
      <c r="C138" s="1">
        <v>44208</v>
      </c>
      <c r="D138" t="s">
        <v>52</v>
      </c>
      <c r="E138" t="s">
        <v>101</v>
      </c>
      <c r="F138" t="s">
        <v>19</v>
      </c>
      <c r="G138" t="s">
        <v>20</v>
      </c>
      <c r="H138" s="3">
        <v>2015</v>
      </c>
      <c r="I138" s="7">
        <v>633000000</v>
      </c>
      <c r="J138" t="s">
        <v>432</v>
      </c>
    </row>
    <row r="139" spans="1:10" x14ac:dyDescent="0.2">
      <c r="A139" t="s">
        <v>406</v>
      </c>
      <c r="B139" s="2">
        <v>5000000000</v>
      </c>
      <c r="C139" s="1">
        <v>43494</v>
      </c>
      <c r="D139" t="s">
        <v>52</v>
      </c>
      <c r="E139" t="s">
        <v>407</v>
      </c>
      <c r="F139" t="s">
        <v>408</v>
      </c>
      <c r="G139" t="s">
        <v>33</v>
      </c>
      <c r="H139" s="3">
        <v>2008</v>
      </c>
      <c r="I139" s="7">
        <v>596000000</v>
      </c>
      <c r="J139" t="s">
        <v>409</v>
      </c>
    </row>
    <row r="140" spans="1:10" x14ac:dyDescent="0.2">
      <c r="A140" t="s">
        <v>392</v>
      </c>
      <c r="B140" s="2">
        <v>5000000000</v>
      </c>
      <c r="C140" s="1">
        <v>44200</v>
      </c>
      <c r="D140" t="s">
        <v>97</v>
      </c>
      <c r="E140" t="s">
        <v>347</v>
      </c>
      <c r="F140" t="s">
        <v>19</v>
      </c>
      <c r="G140" t="s">
        <v>20</v>
      </c>
      <c r="H140" s="3">
        <v>2013</v>
      </c>
      <c r="I140" s="7">
        <v>497000000</v>
      </c>
      <c r="J140" t="s">
        <v>393</v>
      </c>
    </row>
    <row r="141" spans="1:10" x14ac:dyDescent="0.2">
      <c r="A141" t="s">
        <v>419</v>
      </c>
      <c r="B141" s="2">
        <v>5000000000</v>
      </c>
      <c r="C141" s="1">
        <v>44183</v>
      </c>
      <c r="D141" t="s">
        <v>27</v>
      </c>
      <c r="E141" t="s">
        <v>420</v>
      </c>
      <c r="F141" t="s">
        <v>421</v>
      </c>
      <c r="G141" t="s">
        <v>413</v>
      </c>
      <c r="H141" s="3">
        <v>2012</v>
      </c>
      <c r="I141" s="7">
        <v>824000000</v>
      </c>
      <c r="J141" t="s">
        <v>422</v>
      </c>
    </row>
    <row r="142" spans="1:10" x14ac:dyDescent="0.2">
      <c r="A142" t="s">
        <v>359</v>
      </c>
      <c r="B142" s="2">
        <v>5000000000</v>
      </c>
      <c r="C142" s="1">
        <v>44187</v>
      </c>
      <c r="D142" t="s">
        <v>36</v>
      </c>
      <c r="E142" t="s">
        <v>69</v>
      </c>
      <c r="F142" t="s">
        <v>70</v>
      </c>
      <c r="G142" t="s">
        <v>14</v>
      </c>
      <c r="H142" s="3">
        <v>2007</v>
      </c>
      <c r="I142" s="7">
        <v>869000000</v>
      </c>
      <c r="J142" t="s">
        <v>360</v>
      </c>
    </row>
    <row r="143" spans="1:10" x14ac:dyDescent="0.2">
      <c r="A143" t="s">
        <v>394</v>
      </c>
      <c r="B143" s="2">
        <v>5000000000</v>
      </c>
      <c r="C143" s="1">
        <v>43803</v>
      </c>
      <c r="D143" t="s">
        <v>36</v>
      </c>
      <c r="E143" t="s">
        <v>101</v>
      </c>
      <c r="F143" t="s">
        <v>19</v>
      </c>
      <c r="G143" t="s">
        <v>20</v>
      </c>
      <c r="H143" s="3">
        <v>2013</v>
      </c>
      <c r="I143" s="7">
        <v>647000000</v>
      </c>
      <c r="J143" t="s">
        <v>395</v>
      </c>
    </row>
    <row r="144" spans="1:10" x14ac:dyDescent="0.2">
      <c r="A144" t="s">
        <v>433</v>
      </c>
      <c r="B144" s="2">
        <v>5000000000</v>
      </c>
      <c r="C144" s="1">
        <v>44279</v>
      </c>
      <c r="D144" t="s">
        <v>156</v>
      </c>
      <c r="E144" t="s">
        <v>434</v>
      </c>
      <c r="F144" t="s">
        <v>230</v>
      </c>
      <c r="G144" t="s">
        <v>20</v>
      </c>
      <c r="H144" s="3">
        <v>2007</v>
      </c>
      <c r="I144" s="7">
        <v>599000000</v>
      </c>
      <c r="J144" t="s">
        <v>435</v>
      </c>
    </row>
    <row r="145" spans="1:10" x14ac:dyDescent="0.2">
      <c r="A145" t="s">
        <v>361</v>
      </c>
      <c r="B145" s="2">
        <v>5000000000</v>
      </c>
      <c r="C145" s="1">
        <v>44103</v>
      </c>
      <c r="D145" t="s">
        <v>17</v>
      </c>
      <c r="E145" t="s">
        <v>42</v>
      </c>
      <c r="F145" t="s">
        <v>43</v>
      </c>
      <c r="G145" t="s">
        <v>33</v>
      </c>
      <c r="H145" s="3">
        <v>1994</v>
      </c>
      <c r="I145" s="7">
        <v>187000000</v>
      </c>
      <c r="J145" t="s">
        <v>362</v>
      </c>
    </row>
    <row r="146" spans="1:10" x14ac:dyDescent="0.2">
      <c r="A146" t="s">
        <v>436</v>
      </c>
      <c r="B146" s="2">
        <v>5000000000</v>
      </c>
      <c r="C146" s="1">
        <v>43663</v>
      </c>
      <c r="D146" t="s">
        <v>11</v>
      </c>
      <c r="E146" t="s">
        <v>437</v>
      </c>
      <c r="F146" t="s">
        <v>19</v>
      </c>
      <c r="G146" t="s">
        <v>20</v>
      </c>
      <c r="H146" s="3">
        <v>2009</v>
      </c>
      <c r="I146" s="7">
        <v>371000000</v>
      </c>
      <c r="J146" t="s">
        <v>438</v>
      </c>
    </row>
    <row r="147" spans="1:10" x14ac:dyDescent="0.2">
      <c r="A147" t="s">
        <v>383</v>
      </c>
      <c r="B147" s="2">
        <v>5000000000</v>
      </c>
      <c r="C147" s="1">
        <v>44286</v>
      </c>
      <c r="D147" t="s">
        <v>27</v>
      </c>
      <c r="E147" t="s">
        <v>42</v>
      </c>
      <c r="F147" t="s">
        <v>43</v>
      </c>
      <c r="G147" t="s">
        <v>33</v>
      </c>
      <c r="H147" s="3">
        <v>2014</v>
      </c>
      <c r="I147" s="7">
        <v>286000000</v>
      </c>
      <c r="J147" t="s">
        <v>384</v>
      </c>
    </row>
    <row r="148" spans="1:10" x14ac:dyDescent="0.2">
      <c r="A148" t="s">
        <v>363</v>
      </c>
      <c r="B148" s="2">
        <v>5000000000</v>
      </c>
      <c r="C148" s="1">
        <v>44291</v>
      </c>
      <c r="D148" t="s">
        <v>36</v>
      </c>
      <c r="E148" t="s">
        <v>69</v>
      </c>
      <c r="F148" t="s">
        <v>70</v>
      </c>
      <c r="G148" t="s">
        <v>14</v>
      </c>
      <c r="H148" s="3">
        <v>2015</v>
      </c>
      <c r="I148" s="7">
        <v>1000000000</v>
      </c>
      <c r="J148" t="s">
        <v>364</v>
      </c>
    </row>
    <row r="149" spans="1:10" x14ac:dyDescent="0.2">
      <c r="A149" t="s">
        <v>365</v>
      </c>
      <c r="B149" s="2">
        <v>5000000000</v>
      </c>
      <c r="C149" s="1">
        <v>41843</v>
      </c>
      <c r="D149" t="s">
        <v>124</v>
      </c>
      <c r="E149" t="s">
        <v>366</v>
      </c>
      <c r="F149" t="s">
        <v>13</v>
      </c>
      <c r="G149" t="s">
        <v>14</v>
      </c>
      <c r="H149" s="3">
        <v>2003</v>
      </c>
      <c r="I149" s="7">
        <v>943000000</v>
      </c>
      <c r="J149" t="s">
        <v>367</v>
      </c>
    </row>
    <row r="150" spans="1:10" x14ac:dyDescent="0.2">
      <c r="A150" t="s">
        <v>373</v>
      </c>
      <c r="B150" s="2">
        <v>5000000000</v>
      </c>
      <c r="C150" s="1">
        <v>43404</v>
      </c>
      <c r="D150" t="s">
        <v>27</v>
      </c>
      <c r="E150" t="s">
        <v>42</v>
      </c>
      <c r="F150" t="s">
        <v>43</v>
      </c>
      <c r="G150" t="s">
        <v>33</v>
      </c>
      <c r="H150" s="3">
        <v>2015</v>
      </c>
      <c r="I150" s="7">
        <v>1000000000</v>
      </c>
      <c r="J150" t="s">
        <v>374</v>
      </c>
    </row>
    <row r="151" spans="1:10" x14ac:dyDescent="0.2">
      <c r="A151" t="s">
        <v>439</v>
      </c>
      <c r="B151" s="2">
        <v>5000000000</v>
      </c>
      <c r="C151" s="1">
        <v>43856</v>
      </c>
      <c r="D151" t="s">
        <v>213</v>
      </c>
      <c r="E151" t="s">
        <v>356</v>
      </c>
      <c r="F151" t="s">
        <v>357</v>
      </c>
      <c r="G151" t="s">
        <v>14</v>
      </c>
      <c r="H151" s="3">
        <v>2011</v>
      </c>
      <c r="I151" s="7">
        <v>425000000</v>
      </c>
      <c r="J151" t="s">
        <v>440</v>
      </c>
    </row>
    <row r="152" spans="1:10" x14ac:dyDescent="0.2">
      <c r="A152" t="s">
        <v>441</v>
      </c>
      <c r="B152" s="2">
        <v>5000000000</v>
      </c>
      <c r="C152" s="1">
        <v>44408</v>
      </c>
      <c r="D152" t="s">
        <v>23</v>
      </c>
      <c r="E152" t="s">
        <v>442</v>
      </c>
      <c r="F152" t="s">
        <v>70</v>
      </c>
      <c r="G152" t="s">
        <v>14</v>
      </c>
      <c r="H152" s="3">
        <v>2015</v>
      </c>
      <c r="I152" s="7">
        <v>734000000</v>
      </c>
      <c r="J152" t="s">
        <v>443</v>
      </c>
    </row>
    <row r="153" spans="1:10" x14ac:dyDescent="0.2">
      <c r="A153" t="s">
        <v>444</v>
      </c>
      <c r="B153" s="2">
        <v>5000000000</v>
      </c>
      <c r="C153" s="1">
        <v>43648</v>
      </c>
      <c r="D153" t="s">
        <v>133</v>
      </c>
      <c r="E153" t="s">
        <v>69</v>
      </c>
      <c r="F153" t="s">
        <v>70</v>
      </c>
      <c r="G153" t="s">
        <v>14</v>
      </c>
      <c r="H153" s="3">
        <v>2019</v>
      </c>
      <c r="I153" s="7">
        <v>761000000</v>
      </c>
      <c r="J153" t="s">
        <v>445</v>
      </c>
    </row>
    <row r="154" spans="1:10" x14ac:dyDescent="0.2">
      <c r="A154" t="s">
        <v>423</v>
      </c>
      <c r="B154" s="2">
        <v>5000000000</v>
      </c>
      <c r="C154" s="1">
        <v>43657</v>
      </c>
      <c r="D154" t="s">
        <v>36</v>
      </c>
      <c r="E154" t="s">
        <v>424</v>
      </c>
      <c r="F154" t="s">
        <v>19</v>
      </c>
      <c r="G154" t="s">
        <v>20</v>
      </c>
      <c r="H154" s="3">
        <v>2016</v>
      </c>
      <c r="I154" s="7">
        <v>926000000</v>
      </c>
      <c r="J154" t="s">
        <v>425</v>
      </c>
    </row>
    <row r="155" spans="1:10" x14ac:dyDescent="0.2">
      <c r="A155" t="s">
        <v>446</v>
      </c>
      <c r="B155" s="2">
        <v>5000000000</v>
      </c>
      <c r="C155" s="1">
        <v>43854</v>
      </c>
      <c r="D155" t="s">
        <v>27</v>
      </c>
      <c r="E155" t="s">
        <v>447</v>
      </c>
      <c r="F155" t="s">
        <v>70</v>
      </c>
      <c r="G155" t="s">
        <v>14</v>
      </c>
      <c r="H155" s="3">
        <v>1998</v>
      </c>
      <c r="I155" s="7">
        <v>903000000</v>
      </c>
      <c r="J155" t="s">
        <v>448</v>
      </c>
    </row>
    <row r="156" spans="1:10" x14ac:dyDescent="0.2">
      <c r="A156" t="s">
        <v>398</v>
      </c>
      <c r="B156" s="2">
        <v>5000000000</v>
      </c>
      <c r="C156" s="1">
        <v>44383</v>
      </c>
      <c r="D156" t="s">
        <v>27</v>
      </c>
      <c r="E156" t="s">
        <v>399</v>
      </c>
      <c r="F156" t="s">
        <v>400</v>
      </c>
      <c r="G156" t="s">
        <v>33</v>
      </c>
      <c r="H156" s="3">
        <v>2015</v>
      </c>
      <c r="I156" s="7">
        <v>428000000</v>
      </c>
      <c r="J156" t="s">
        <v>401</v>
      </c>
    </row>
    <row r="157" spans="1:10" x14ac:dyDescent="0.2">
      <c r="A157" t="s">
        <v>449</v>
      </c>
      <c r="B157" s="2">
        <v>5000000000</v>
      </c>
      <c r="C157" s="1">
        <v>44572</v>
      </c>
      <c r="D157" t="s">
        <v>27</v>
      </c>
      <c r="E157" t="s">
        <v>315</v>
      </c>
      <c r="F157" t="s">
        <v>316</v>
      </c>
      <c r="G157" t="s">
        <v>33</v>
      </c>
      <c r="H157" s="3">
        <v>2016</v>
      </c>
      <c r="I157" s="7">
        <v>704000000</v>
      </c>
      <c r="J157" t="s">
        <v>450</v>
      </c>
    </row>
    <row r="158" spans="1:10" x14ac:dyDescent="0.2">
      <c r="A158" t="s">
        <v>426</v>
      </c>
      <c r="B158" s="2">
        <v>5000000000</v>
      </c>
      <c r="C158" s="1">
        <v>43717</v>
      </c>
      <c r="D158" t="s">
        <v>23</v>
      </c>
      <c r="E158" t="s">
        <v>427</v>
      </c>
      <c r="F158" t="s">
        <v>421</v>
      </c>
      <c r="G158" t="s">
        <v>413</v>
      </c>
      <c r="H158" s="3">
        <v>2012</v>
      </c>
      <c r="I158" s="7">
        <v>755000000</v>
      </c>
      <c r="J158" t="s">
        <v>428</v>
      </c>
    </row>
    <row r="159" spans="1:10" x14ac:dyDescent="0.2">
      <c r="A159" t="s">
        <v>410</v>
      </c>
      <c r="B159" s="2">
        <v>5000000000</v>
      </c>
      <c r="C159" s="1">
        <v>43343</v>
      </c>
      <c r="D159" t="s">
        <v>46</v>
      </c>
      <c r="E159" t="s">
        <v>411</v>
      </c>
      <c r="F159" t="s">
        <v>412</v>
      </c>
      <c r="G159" t="s">
        <v>413</v>
      </c>
      <c r="H159" s="3">
        <v>2015</v>
      </c>
      <c r="I159" s="7">
        <v>2000000000</v>
      </c>
      <c r="J159" t="s">
        <v>414</v>
      </c>
    </row>
    <row r="160" spans="1:10" x14ac:dyDescent="0.2">
      <c r="A160" t="s">
        <v>371</v>
      </c>
      <c r="B160" s="2">
        <v>5000000000</v>
      </c>
      <c r="C160" s="1">
        <v>42234</v>
      </c>
      <c r="D160" t="s">
        <v>124</v>
      </c>
      <c r="E160" t="s">
        <v>24</v>
      </c>
      <c r="F160" t="s">
        <v>13</v>
      </c>
      <c r="G160" t="s">
        <v>14</v>
      </c>
      <c r="H160" s="3">
        <v>2012</v>
      </c>
      <c r="I160" s="7">
        <v>492000000</v>
      </c>
      <c r="J160" t="s">
        <v>372</v>
      </c>
    </row>
    <row r="161" spans="1:10" x14ac:dyDescent="0.2">
      <c r="A161" t="s">
        <v>451</v>
      </c>
      <c r="B161" s="2">
        <v>5000000000</v>
      </c>
      <c r="C161" s="1">
        <v>44299</v>
      </c>
      <c r="D161" t="s">
        <v>52</v>
      </c>
      <c r="E161" t="s">
        <v>277</v>
      </c>
      <c r="F161" t="s">
        <v>19</v>
      </c>
      <c r="G161" t="s">
        <v>20</v>
      </c>
      <c r="H161" s="3">
        <v>2017</v>
      </c>
      <c r="I161" s="7">
        <v>1000000000</v>
      </c>
      <c r="J161" t="s">
        <v>452</v>
      </c>
    </row>
    <row r="162" spans="1:10" x14ac:dyDescent="0.2">
      <c r="A162" t="s">
        <v>375</v>
      </c>
      <c r="B162" s="2">
        <v>5000000000</v>
      </c>
      <c r="C162" s="1">
        <v>44271</v>
      </c>
      <c r="D162" t="s">
        <v>201</v>
      </c>
      <c r="E162" t="s">
        <v>101</v>
      </c>
      <c r="F162" t="s">
        <v>19</v>
      </c>
      <c r="G162" t="s">
        <v>20</v>
      </c>
      <c r="H162" s="3">
        <v>2012</v>
      </c>
      <c r="I162" s="7">
        <v>644000000</v>
      </c>
      <c r="J162" t="s">
        <v>376</v>
      </c>
    </row>
    <row r="163" spans="1:10" x14ac:dyDescent="0.2">
      <c r="A163" t="s">
        <v>402</v>
      </c>
      <c r="B163" s="2">
        <v>5000000000</v>
      </c>
      <c r="C163" s="1">
        <v>44336</v>
      </c>
      <c r="D163" t="s">
        <v>27</v>
      </c>
      <c r="E163" t="s">
        <v>208</v>
      </c>
      <c r="F163" t="s">
        <v>149</v>
      </c>
      <c r="G163" t="s">
        <v>33</v>
      </c>
      <c r="H163" s="3">
        <v>2015</v>
      </c>
      <c r="I163" s="7">
        <v>996000000</v>
      </c>
      <c r="J163" t="s">
        <v>403</v>
      </c>
    </row>
    <row r="164" spans="1:10" x14ac:dyDescent="0.2">
      <c r="A164" t="s">
        <v>385</v>
      </c>
      <c r="B164" s="2">
        <v>5000000000</v>
      </c>
      <c r="C164" s="1">
        <v>42576</v>
      </c>
      <c r="D164" t="s">
        <v>124</v>
      </c>
      <c r="E164" t="s">
        <v>24</v>
      </c>
      <c r="F164" t="s">
        <v>13</v>
      </c>
      <c r="G164" t="s">
        <v>14</v>
      </c>
      <c r="H164" s="3">
        <v>2012</v>
      </c>
      <c r="I164" s="7">
        <v>943000000</v>
      </c>
      <c r="J164" t="s">
        <v>386</v>
      </c>
    </row>
    <row r="165" spans="1:10" x14ac:dyDescent="0.2">
      <c r="A165" t="s">
        <v>453</v>
      </c>
      <c r="B165" s="2">
        <v>5000000000</v>
      </c>
      <c r="C165" s="1">
        <v>42993</v>
      </c>
      <c r="D165" t="s">
        <v>97</v>
      </c>
      <c r="E165" t="s">
        <v>77</v>
      </c>
      <c r="F165" t="s">
        <v>13</v>
      </c>
      <c r="G165" t="s">
        <v>14</v>
      </c>
      <c r="H165" s="3">
        <v>2011</v>
      </c>
      <c r="I165" s="7">
        <v>503000000</v>
      </c>
      <c r="J165" t="s">
        <v>454</v>
      </c>
    </row>
    <row r="166" spans="1:10" x14ac:dyDescent="0.2">
      <c r="A166" t="s">
        <v>379</v>
      </c>
      <c r="B166" s="2">
        <v>5000000000</v>
      </c>
      <c r="C166" s="1">
        <v>43796</v>
      </c>
      <c r="D166" t="s">
        <v>23</v>
      </c>
      <c r="E166" t="s">
        <v>380</v>
      </c>
      <c r="F166" t="s">
        <v>381</v>
      </c>
      <c r="G166" t="s">
        <v>33</v>
      </c>
      <c r="H166" s="3">
        <v>2008</v>
      </c>
      <c r="I166" s="7">
        <v>562000000</v>
      </c>
      <c r="J166" t="s">
        <v>382</v>
      </c>
    </row>
    <row r="167" spans="1:10" x14ac:dyDescent="0.2">
      <c r="A167" t="s">
        <v>377</v>
      </c>
      <c r="B167" s="2">
        <v>5000000000</v>
      </c>
      <c r="C167" s="1">
        <v>42586</v>
      </c>
      <c r="D167" t="s">
        <v>68</v>
      </c>
      <c r="E167" t="s">
        <v>12</v>
      </c>
      <c r="F167" t="s">
        <v>13</v>
      </c>
      <c r="G167" t="s">
        <v>14</v>
      </c>
      <c r="H167" s="3">
        <v>2013</v>
      </c>
      <c r="I167" s="7">
        <v>1000000000</v>
      </c>
      <c r="J167" t="s">
        <v>378</v>
      </c>
    </row>
    <row r="168" spans="1:10" x14ac:dyDescent="0.2">
      <c r="A168" t="s">
        <v>455</v>
      </c>
      <c r="B168" s="2">
        <v>5000000000</v>
      </c>
      <c r="C168" s="1">
        <v>43532</v>
      </c>
      <c r="D168" t="s">
        <v>133</v>
      </c>
      <c r="E168" t="s">
        <v>77</v>
      </c>
      <c r="F168" t="s">
        <v>13</v>
      </c>
      <c r="G168" t="s">
        <v>14</v>
      </c>
      <c r="H168" s="3">
        <v>2015</v>
      </c>
      <c r="I168" s="7">
        <v>4000000000</v>
      </c>
      <c r="J168" t="s">
        <v>456</v>
      </c>
    </row>
    <row r="169" spans="1:10" x14ac:dyDescent="0.2">
      <c r="A169" t="s">
        <v>457</v>
      </c>
      <c r="B169" s="2">
        <v>5000000000</v>
      </c>
      <c r="C169" s="1">
        <v>44431</v>
      </c>
      <c r="D169" t="s">
        <v>27</v>
      </c>
      <c r="E169" t="s">
        <v>42</v>
      </c>
      <c r="F169" t="s">
        <v>43</v>
      </c>
      <c r="G169" t="s">
        <v>33</v>
      </c>
      <c r="H169" s="3">
        <v>2010</v>
      </c>
      <c r="I169" s="7">
        <v>655000000</v>
      </c>
      <c r="J169" t="s">
        <v>458</v>
      </c>
    </row>
    <row r="170" spans="1:10" x14ac:dyDescent="0.2">
      <c r="A170" t="s">
        <v>459</v>
      </c>
      <c r="B170" s="2">
        <v>4000000000</v>
      </c>
      <c r="C170" s="1">
        <v>44529</v>
      </c>
      <c r="D170" t="s">
        <v>97</v>
      </c>
      <c r="E170" t="s">
        <v>460</v>
      </c>
      <c r="F170" t="s">
        <v>13</v>
      </c>
      <c r="G170" t="s">
        <v>14</v>
      </c>
      <c r="H170" s="3">
        <v>2019</v>
      </c>
      <c r="I170" s="7">
        <v>1000000000</v>
      </c>
      <c r="J170" t="s">
        <v>461</v>
      </c>
    </row>
    <row r="171" spans="1:10" x14ac:dyDescent="0.2">
      <c r="A171" t="s">
        <v>515</v>
      </c>
      <c r="B171" s="2">
        <v>4000000000</v>
      </c>
      <c r="C171" s="1">
        <v>44126</v>
      </c>
      <c r="D171" t="s">
        <v>52</v>
      </c>
      <c r="E171" t="s">
        <v>516</v>
      </c>
      <c r="F171" t="s">
        <v>19</v>
      </c>
      <c r="G171" t="s">
        <v>20</v>
      </c>
      <c r="H171" s="3">
        <v>2017</v>
      </c>
      <c r="I171" s="7">
        <v>352000000</v>
      </c>
      <c r="J171" t="s">
        <v>517</v>
      </c>
    </row>
    <row r="172" spans="1:10" x14ac:dyDescent="0.2">
      <c r="A172" t="s">
        <v>524</v>
      </c>
      <c r="B172" s="2">
        <v>4000000000</v>
      </c>
      <c r="C172" s="1">
        <v>44126</v>
      </c>
      <c r="D172" t="s">
        <v>201</v>
      </c>
      <c r="E172" t="s">
        <v>525</v>
      </c>
      <c r="F172" t="s">
        <v>19</v>
      </c>
      <c r="G172" t="s">
        <v>20</v>
      </c>
      <c r="H172" s="3">
        <v>2012</v>
      </c>
      <c r="I172" s="7">
        <v>498000000</v>
      </c>
      <c r="J172" t="s">
        <v>526</v>
      </c>
    </row>
    <row r="173" spans="1:10" x14ac:dyDescent="0.2">
      <c r="A173" t="s">
        <v>543</v>
      </c>
      <c r="B173" s="2">
        <v>4000000000</v>
      </c>
      <c r="C173" s="1">
        <v>44378</v>
      </c>
      <c r="D173" t="s">
        <v>68</v>
      </c>
      <c r="E173" t="s">
        <v>101</v>
      </c>
      <c r="F173" t="s">
        <v>19</v>
      </c>
      <c r="G173" t="s">
        <v>20</v>
      </c>
      <c r="H173" s="3">
        <v>2015</v>
      </c>
      <c r="I173" s="7">
        <v>2000000000</v>
      </c>
      <c r="J173" t="s">
        <v>544</v>
      </c>
    </row>
    <row r="174" spans="1:10" x14ac:dyDescent="0.2">
      <c r="A174" t="s">
        <v>585</v>
      </c>
      <c r="B174" s="2">
        <v>4000000000</v>
      </c>
      <c r="C174" s="1">
        <v>44340</v>
      </c>
      <c r="D174" t="s">
        <v>36</v>
      </c>
      <c r="E174" t="s">
        <v>28</v>
      </c>
      <c r="F174" t="s">
        <v>19</v>
      </c>
      <c r="G174" t="s">
        <v>20</v>
      </c>
      <c r="H174" s="3">
        <v>2013</v>
      </c>
      <c r="I174" s="7">
        <v>523000000</v>
      </c>
      <c r="J174" t="s">
        <v>586</v>
      </c>
    </row>
    <row r="175" spans="1:10" x14ac:dyDescent="0.2">
      <c r="A175" t="s">
        <v>572</v>
      </c>
      <c r="B175" s="2">
        <v>4000000000</v>
      </c>
      <c r="C175" s="1">
        <v>44271</v>
      </c>
      <c r="D175" t="s">
        <v>27</v>
      </c>
      <c r="E175" t="s">
        <v>573</v>
      </c>
      <c r="F175" t="s">
        <v>574</v>
      </c>
      <c r="G175" t="s">
        <v>33</v>
      </c>
      <c r="H175" s="3">
        <v>2014</v>
      </c>
      <c r="I175" s="7">
        <v>546000000</v>
      </c>
      <c r="J175" t="s">
        <v>575</v>
      </c>
    </row>
    <row r="176" spans="1:10" x14ac:dyDescent="0.2">
      <c r="A176" t="s">
        <v>587</v>
      </c>
      <c r="B176" s="2">
        <v>4000000000</v>
      </c>
      <c r="C176" s="1">
        <v>43353</v>
      </c>
      <c r="D176" t="s">
        <v>213</v>
      </c>
      <c r="E176" t="s">
        <v>257</v>
      </c>
      <c r="F176" t="s">
        <v>19</v>
      </c>
      <c r="G176" t="s">
        <v>20</v>
      </c>
      <c r="H176" s="3">
        <v>2014</v>
      </c>
      <c r="I176" s="7">
        <v>667000000</v>
      </c>
      <c r="J176" t="s">
        <v>588</v>
      </c>
    </row>
    <row r="177" spans="1:10" x14ac:dyDescent="0.2">
      <c r="A177" t="s">
        <v>589</v>
      </c>
      <c r="B177" s="2">
        <v>4000000000</v>
      </c>
      <c r="C177" s="1">
        <v>44363</v>
      </c>
      <c r="D177" t="s">
        <v>36</v>
      </c>
      <c r="E177" t="s">
        <v>590</v>
      </c>
      <c r="F177" t="s">
        <v>591</v>
      </c>
      <c r="G177" t="s">
        <v>33</v>
      </c>
      <c r="H177" s="3">
        <v>2011</v>
      </c>
      <c r="I177" s="7">
        <v>250000000</v>
      </c>
      <c r="J177" t="s">
        <v>592</v>
      </c>
    </row>
    <row r="178" spans="1:10" x14ac:dyDescent="0.2">
      <c r="A178" t="s">
        <v>484</v>
      </c>
      <c r="B178" s="2">
        <v>4000000000</v>
      </c>
      <c r="C178" s="1">
        <v>44481</v>
      </c>
      <c r="D178" t="s">
        <v>27</v>
      </c>
      <c r="E178" t="s">
        <v>262</v>
      </c>
      <c r="F178" t="s">
        <v>19</v>
      </c>
      <c r="G178" t="s">
        <v>20</v>
      </c>
      <c r="H178" s="3">
        <v>2017</v>
      </c>
      <c r="I178" s="7">
        <v>864000000</v>
      </c>
      <c r="J178" t="s">
        <v>485</v>
      </c>
    </row>
    <row r="179" spans="1:10" x14ac:dyDescent="0.2">
      <c r="A179" t="s">
        <v>593</v>
      </c>
      <c r="B179" s="2">
        <v>4000000000</v>
      </c>
      <c r="C179" s="1">
        <v>43418</v>
      </c>
      <c r="D179" t="s">
        <v>124</v>
      </c>
      <c r="E179" t="s">
        <v>594</v>
      </c>
      <c r="F179" t="s">
        <v>19</v>
      </c>
      <c r="G179" t="s">
        <v>20</v>
      </c>
      <c r="H179" s="3">
        <v>2016</v>
      </c>
      <c r="I179" s="7">
        <v>720000000</v>
      </c>
      <c r="J179" t="s">
        <v>595</v>
      </c>
    </row>
    <row r="180" spans="1:10" x14ac:dyDescent="0.2">
      <c r="A180" t="s">
        <v>553</v>
      </c>
      <c r="B180" s="2">
        <v>4000000000</v>
      </c>
      <c r="C180" s="1">
        <v>44158</v>
      </c>
      <c r="D180" t="s">
        <v>27</v>
      </c>
      <c r="E180" t="s">
        <v>101</v>
      </c>
      <c r="F180" t="s">
        <v>19</v>
      </c>
      <c r="G180" t="s">
        <v>20</v>
      </c>
      <c r="H180" s="3">
        <v>2014</v>
      </c>
      <c r="I180" s="7">
        <v>367000000</v>
      </c>
      <c r="J180" t="s">
        <v>554</v>
      </c>
    </row>
    <row r="181" spans="1:10" x14ac:dyDescent="0.2">
      <c r="A181" t="s">
        <v>486</v>
      </c>
      <c r="B181" s="2">
        <v>4000000000</v>
      </c>
      <c r="C181" s="1">
        <v>44306</v>
      </c>
      <c r="D181" t="s">
        <v>27</v>
      </c>
      <c r="E181" t="s">
        <v>487</v>
      </c>
      <c r="F181" t="s">
        <v>19</v>
      </c>
      <c r="G181" t="s">
        <v>20</v>
      </c>
      <c r="H181" s="3">
        <v>2011</v>
      </c>
      <c r="I181" s="7">
        <v>468000000</v>
      </c>
      <c r="J181" t="s">
        <v>488</v>
      </c>
    </row>
    <row r="182" spans="1:10" x14ac:dyDescent="0.2">
      <c r="A182" t="s">
        <v>596</v>
      </c>
      <c r="B182" s="2">
        <v>4000000000</v>
      </c>
      <c r="C182" s="1">
        <v>44180</v>
      </c>
      <c r="D182" t="s">
        <v>36</v>
      </c>
      <c r="E182" t="s">
        <v>121</v>
      </c>
      <c r="F182" t="s">
        <v>19</v>
      </c>
      <c r="G182" t="s">
        <v>20</v>
      </c>
      <c r="H182" s="3">
        <v>2017</v>
      </c>
      <c r="I182" s="7">
        <v>535000000</v>
      </c>
      <c r="J182" t="s">
        <v>597</v>
      </c>
    </row>
    <row r="183" spans="1:10" x14ac:dyDescent="0.2">
      <c r="A183" t="s">
        <v>598</v>
      </c>
      <c r="B183" s="2">
        <v>4000000000</v>
      </c>
      <c r="C183" s="1">
        <v>44220</v>
      </c>
      <c r="D183" t="s">
        <v>213</v>
      </c>
      <c r="E183" t="s">
        <v>28</v>
      </c>
      <c r="F183" t="s">
        <v>19</v>
      </c>
      <c r="G183" t="s">
        <v>20</v>
      </c>
      <c r="H183" s="3">
        <v>2020</v>
      </c>
      <c r="I183" s="7">
        <v>110000000</v>
      </c>
      <c r="J183" t="s">
        <v>599</v>
      </c>
    </row>
    <row r="184" spans="1:10" x14ac:dyDescent="0.2">
      <c r="A184" t="s">
        <v>489</v>
      </c>
      <c r="B184" s="2">
        <v>4000000000</v>
      </c>
      <c r="C184" s="1">
        <v>44272</v>
      </c>
      <c r="D184" t="s">
        <v>201</v>
      </c>
      <c r="E184" t="s">
        <v>28</v>
      </c>
      <c r="F184" t="s">
        <v>19</v>
      </c>
      <c r="G184" t="s">
        <v>20</v>
      </c>
      <c r="H184" s="3">
        <v>2017</v>
      </c>
      <c r="I184" s="7">
        <v>505000000</v>
      </c>
      <c r="J184" t="s">
        <v>376</v>
      </c>
    </row>
    <row r="185" spans="1:10" x14ac:dyDescent="0.2">
      <c r="A185" t="s">
        <v>490</v>
      </c>
      <c r="B185" s="2">
        <v>4000000000</v>
      </c>
      <c r="C185" s="1">
        <v>44455</v>
      </c>
      <c r="D185" t="s">
        <v>36</v>
      </c>
      <c r="E185" t="s">
        <v>28</v>
      </c>
      <c r="F185" t="s">
        <v>19</v>
      </c>
      <c r="G185" t="s">
        <v>20</v>
      </c>
      <c r="H185" s="3">
        <v>2017</v>
      </c>
      <c r="I185" s="7">
        <v>542000000</v>
      </c>
      <c r="J185" t="s">
        <v>491</v>
      </c>
    </row>
    <row r="186" spans="1:10" x14ac:dyDescent="0.2">
      <c r="A186" t="s">
        <v>518</v>
      </c>
      <c r="B186" s="2">
        <v>4000000000</v>
      </c>
      <c r="C186" s="1">
        <v>43873</v>
      </c>
      <c r="D186" t="s">
        <v>68</v>
      </c>
      <c r="E186" t="s">
        <v>257</v>
      </c>
      <c r="F186" t="s">
        <v>19</v>
      </c>
      <c r="G186" t="s">
        <v>20</v>
      </c>
      <c r="H186" s="3">
        <v>2006</v>
      </c>
      <c r="I186" s="7">
        <v>477000000</v>
      </c>
      <c r="J186" t="s">
        <v>519</v>
      </c>
    </row>
    <row r="187" spans="1:10" x14ac:dyDescent="0.2">
      <c r="A187" t="s">
        <v>576</v>
      </c>
      <c r="B187" s="2">
        <v>4000000000</v>
      </c>
      <c r="C187" s="1">
        <v>43255</v>
      </c>
      <c r="D187" t="s">
        <v>11</v>
      </c>
      <c r="E187" t="s">
        <v>101</v>
      </c>
      <c r="F187" t="s">
        <v>19</v>
      </c>
      <c r="G187" t="s">
        <v>20</v>
      </c>
      <c r="H187" s="3">
        <v>2009</v>
      </c>
      <c r="I187" s="7">
        <v>1000000000</v>
      </c>
      <c r="J187" t="s">
        <v>577</v>
      </c>
    </row>
    <row r="188" spans="1:10" x14ac:dyDescent="0.2">
      <c r="A188" t="s">
        <v>555</v>
      </c>
      <c r="B188" s="2">
        <v>4000000000</v>
      </c>
      <c r="C188" s="1">
        <v>44377</v>
      </c>
      <c r="D188" t="s">
        <v>52</v>
      </c>
      <c r="E188" t="s">
        <v>90</v>
      </c>
      <c r="F188" t="s">
        <v>19</v>
      </c>
      <c r="G188" t="s">
        <v>20</v>
      </c>
      <c r="H188" s="3">
        <v>2016</v>
      </c>
      <c r="I188" s="7">
        <v>414000000</v>
      </c>
      <c r="J188" t="s">
        <v>556</v>
      </c>
    </row>
    <row r="189" spans="1:10" x14ac:dyDescent="0.2">
      <c r="A189" t="s">
        <v>545</v>
      </c>
      <c r="B189" s="2">
        <v>4000000000</v>
      </c>
      <c r="C189" s="1">
        <v>44271</v>
      </c>
      <c r="D189" t="s">
        <v>23</v>
      </c>
      <c r="E189" t="s">
        <v>546</v>
      </c>
      <c r="F189" t="s">
        <v>19</v>
      </c>
      <c r="G189" t="s">
        <v>20</v>
      </c>
      <c r="H189" s="3">
        <v>2017</v>
      </c>
      <c r="I189" s="7">
        <v>603000000</v>
      </c>
      <c r="J189" t="s">
        <v>547</v>
      </c>
    </row>
    <row r="190" spans="1:10" x14ac:dyDescent="0.2">
      <c r="A190" t="s">
        <v>548</v>
      </c>
      <c r="B190" s="2">
        <v>4000000000</v>
      </c>
      <c r="C190" s="1">
        <v>44418</v>
      </c>
      <c r="D190" t="s">
        <v>27</v>
      </c>
      <c r="E190" t="s">
        <v>236</v>
      </c>
      <c r="F190" t="s">
        <v>19</v>
      </c>
      <c r="G190" t="s">
        <v>20</v>
      </c>
      <c r="H190" s="3">
        <v>2018</v>
      </c>
      <c r="I190" s="7">
        <v>324000000</v>
      </c>
      <c r="J190" t="s">
        <v>549</v>
      </c>
    </row>
    <row r="191" spans="1:10" x14ac:dyDescent="0.2">
      <c r="A191" t="s">
        <v>600</v>
      </c>
      <c r="B191" s="2">
        <v>4000000000</v>
      </c>
      <c r="C191" s="1">
        <v>44046</v>
      </c>
      <c r="D191" t="s">
        <v>17</v>
      </c>
      <c r="E191" t="s">
        <v>601</v>
      </c>
      <c r="F191" t="s">
        <v>19</v>
      </c>
      <c r="G191" t="s">
        <v>20</v>
      </c>
      <c r="H191" s="3">
        <v>2014</v>
      </c>
      <c r="I191" s="7">
        <v>870000000</v>
      </c>
      <c r="J191" t="s">
        <v>602</v>
      </c>
    </row>
    <row r="192" spans="1:10" x14ac:dyDescent="0.2">
      <c r="A192" t="s">
        <v>492</v>
      </c>
      <c r="B192" s="2">
        <v>4000000000</v>
      </c>
      <c r="C192" s="1">
        <v>44390</v>
      </c>
      <c r="D192" t="s">
        <v>124</v>
      </c>
      <c r="E192" t="s">
        <v>424</v>
      </c>
      <c r="F192" t="s">
        <v>19</v>
      </c>
      <c r="G192" t="s">
        <v>20</v>
      </c>
      <c r="H192" s="3">
        <v>2017</v>
      </c>
      <c r="I192" s="7">
        <v>381000000</v>
      </c>
      <c r="J192" t="s">
        <v>493</v>
      </c>
    </row>
    <row r="193" spans="1:10" x14ac:dyDescent="0.2">
      <c r="A193" t="s">
        <v>557</v>
      </c>
      <c r="B193" s="2">
        <v>4000000000</v>
      </c>
      <c r="C193" s="1">
        <v>44585</v>
      </c>
      <c r="D193" t="s">
        <v>36</v>
      </c>
      <c r="E193" t="s">
        <v>160</v>
      </c>
      <c r="F193" t="s">
        <v>19</v>
      </c>
      <c r="G193" t="s">
        <v>20</v>
      </c>
      <c r="H193" s="3">
        <v>2012</v>
      </c>
      <c r="I193" s="7">
        <v>350000000</v>
      </c>
      <c r="J193" t="s">
        <v>558</v>
      </c>
    </row>
    <row r="194" spans="1:10" x14ac:dyDescent="0.2">
      <c r="A194" t="s">
        <v>527</v>
      </c>
      <c r="B194" s="2">
        <v>4000000000</v>
      </c>
      <c r="C194" s="1">
        <v>44097</v>
      </c>
      <c r="D194" t="s">
        <v>23</v>
      </c>
      <c r="E194" t="s">
        <v>528</v>
      </c>
      <c r="F194" t="s">
        <v>19</v>
      </c>
      <c r="G194" t="s">
        <v>20</v>
      </c>
      <c r="H194" s="3">
        <v>2015</v>
      </c>
      <c r="I194" s="7">
        <v>493000000</v>
      </c>
      <c r="J194" t="s">
        <v>529</v>
      </c>
    </row>
    <row r="195" spans="1:10" x14ac:dyDescent="0.2">
      <c r="A195" t="s">
        <v>462</v>
      </c>
      <c r="B195" s="2">
        <v>4000000000</v>
      </c>
      <c r="C195" s="1">
        <v>43297</v>
      </c>
      <c r="D195" t="s">
        <v>27</v>
      </c>
      <c r="E195" t="s">
        <v>42</v>
      </c>
      <c r="F195" t="s">
        <v>43</v>
      </c>
      <c r="G195" t="s">
        <v>33</v>
      </c>
      <c r="H195" s="3">
        <v>2011</v>
      </c>
      <c r="I195" s="7">
        <v>2000000000</v>
      </c>
      <c r="J195" t="s">
        <v>463</v>
      </c>
    </row>
    <row r="196" spans="1:10" x14ac:dyDescent="0.2">
      <c r="A196" t="s">
        <v>550</v>
      </c>
      <c r="B196" s="2">
        <v>4000000000</v>
      </c>
      <c r="C196" s="1">
        <v>43782</v>
      </c>
      <c r="D196" t="s">
        <v>36</v>
      </c>
      <c r="E196" t="s">
        <v>551</v>
      </c>
      <c r="F196" t="s">
        <v>19</v>
      </c>
      <c r="G196" t="s">
        <v>20</v>
      </c>
      <c r="H196" s="3">
        <v>2015</v>
      </c>
      <c r="I196" s="7">
        <v>379000000</v>
      </c>
      <c r="J196" t="s">
        <v>552</v>
      </c>
    </row>
    <row r="197" spans="1:10" x14ac:dyDescent="0.2">
      <c r="A197" t="s">
        <v>494</v>
      </c>
      <c r="B197" s="2">
        <v>4000000000</v>
      </c>
      <c r="C197" s="1">
        <v>44328</v>
      </c>
      <c r="D197" t="s">
        <v>36</v>
      </c>
      <c r="E197" t="s">
        <v>28</v>
      </c>
      <c r="F197" t="s">
        <v>19</v>
      </c>
      <c r="G197" t="s">
        <v>20</v>
      </c>
      <c r="H197" s="3">
        <v>2014</v>
      </c>
      <c r="I197" s="7">
        <v>434000000</v>
      </c>
      <c r="J197" t="s">
        <v>495</v>
      </c>
    </row>
    <row r="198" spans="1:10" x14ac:dyDescent="0.2">
      <c r="A198" t="s">
        <v>496</v>
      </c>
      <c r="B198" s="2">
        <v>4000000000</v>
      </c>
      <c r="C198" s="1">
        <v>44249</v>
      </c>
      <c r="D198" t="s">
        <v>36</v>
      </c>
      <c r="E198" t="s">
        <v>497</v>
      </c>
      <c r="F198" t="s">
        <v>19</v>
      </c>
      <c r="G198" t="s">
        <v>20</v>
      </c>
      <c r="H198" s="3">
        <v>2013</v>
      </c>
      <c r="I198" s="7">
        <v>643000000</v>
      </c>
      <c r="J198" t="s">
        <v>498</v>
      </c>
    </row>
    <row r="199" spans="1:10" x14ac:dyDescent="0.2">
      <c r="A199" t="s">
        <v>479</v>
      </c>
      <c r="B199" s="2">
        <v>4000000000</v>
      </c>
      <c r="C199" s="1">
        <v>43523</v>
      </c>
      <c r="D199" t="s">
        <v>11</v>
      </c>
      <c r="E199" t="s">
        <v>12</v>
      </c>
      <c r="F199" t="s">
        <v>13</v>
      </c>
      <c r="G199" t="s">
        <v>14</v>
      </c>
      <c r="H199" s="3">
        <v>2015</v>
      </c>
      <c r="I199" s="7">
        <v>2000000000</v>
      </c>
      <c r="J199" t="s">
        <v>480</v>
      </c>
    </row>
    <row r="200" spans="1:10" x14ac:dyDescent="0.2">
      <c r="A200" t="s">
        <v>603</v>
      </c>
      <c r="B200" s="2">
        <v>4000000000</v>
      </c>
      <c r="C200" s="1">
        <v>41912</v>
      </c>
      <c r="D200" t="s">
        <v>23</v>
      </c>
      <c r="E200" t="s">
        <v>277</v>
      </c>
      <c r="F200" t="s">
        <v>19</v>
      </c>
      <c r="G200" t="s">
        <v>20</v>
      </c>
      <c r="H200" s="3">
        <v>2008</v>
      </c>
      <c r="I200" s="7">
        <v>614000000</v>
      </c>
      <c r="J200" t="s">
        <v>604</v>
      </c>
    </row>
    <row r="201" spans="1:10" x14ac:dyDescent="0.2">
      <c r="A201" t="s">
        <v>583</v>
      </c>
      <c r="B201" s="2">
        <v>4000000000</v>
      </c>
      <c r="C201" s="1">
        <v>44614</v>
      </c>
      <c r="D201" t="s">
        <v>133</v>
      </c>
      <c r="E201" t="s">
        <v>77</v>
      </c>
      <c r="F201" t="s">
        <v>13</v>
      </c>
      <c r="G201" t="s">
        <v>14</v>
      </c>
      <c r="H201" s="3">
        <v>2014</v>
      </c>
      <c r="I201" s="7">
        <v>2000000000</v>
      </c>
      <c r="J201" t="s">
        <v>584</v>
      </c>
    </row>
    <row r="202" spans="1:10" x14ac:dyDescent="0.2">
      <c r="A202" t="s">
        <v>464</v>
      </c>
      <c r="B202" s="2">
        <v>4000000000</v>
      </c>
      <c r="C202" s="1">
        <v>43977</v>
      </c>
      <c r="D202" t="s">
        <v>213</v>
      </c>
      <c r="F202" t="s">
        <v>465</v>
      </c>
      <c r="G202" t="s">
        <v>14</v>
      </c>
      <c r="H202" s="3">
        <v>2015</v>
      </c>
      <c r="I202" s="7">
        <v>263000000</v>
      </c>
      <c r="J202" t="s">
        <v>466</v>
      </c>
    </row>
    <row r="203" spans="1:10" x14ac:dyDescent="0.2">
      <c r="A203" t="s">
        <v>499</v>
      </c>
      <c r="B203" s="2">
        <v>4000000000</v>
      </c>
      <c r="C203" s="1">
        <v>43004</v>
      </c>
      <c r="D203" t="s">
        <v>11</v>
      </c>
      <c r="E203" t="s">
        <v>160</v>
      </c>
      <c r="F203" t="s">
        <v>19</v>
      </c>
      <c r="G203" t="s">
        <v>20</v>
      </c>
      <c r="H203" s="3">
        <v>2014</v>
      </c>
      <c r="I203" s="7">
        <v>1000000000</v>
      </c>
      <c r="J203" t="s">
        <v>500</v>
      </c>
    </row>
    <row r="204" spans="1:10" x14ac:dyDescent="0.2">
      <c r="A204" t="s">
        <v>559</v>
      </c>
      <c r="B204" s="2">
        <v>4000000000</v>
      </c>
      <c r="C204" s="1">
        <v>41730</v>
      </c>
      <c r="D204" t="s">
        <v>97</v>
      </c>
      <c r="E204" t="s">
        <v>160</v>
      </c>
      <c r="F204" t="s">
        <v>19</v>
      </c>
      <c r="G204" t="s">
        <v>20</v>
      </c>
      <c r="H204" s="3">
        <v>1995</v>
      </c>
      <c r="I204" s="7">
        <v>1000000000</v>
      </c>
      <c r="J204" t="s">
        <v>560</v>
      </c>
    </row>
    <row r="205" spans="1:10" x14ac:dyDescent="0.2">
      <c r="A205" t="s">
        <v>477</v>
      </c>
      <c r="B205" s="2">
        <v>4000000000</v>
      </c>
      <c r="C205" s="1">
        <v>43641</v>
      </c>
      <c r="D205" t="s">
        <v>27</v>
      </c>
      <c r="E205" t="s">
        <v>28</v>
      </c>
      <c r="F205" t="s">
        <v>19</v>
      </c>
      <c r="G205" t="s">
        <v>20</v>
      </c>
      <c r="H205" s="3">
        <v>2011</v>
      </c>
      <c r="I205" s="7">
        <v>119000000</v>
      </c>
      <c r="J205" t="s">
        <v>478</v>
      </c>
    </row>
    <row r="206" spans="1:10" x14ac:dyDescent="0.2">
      <c r="A206" t="s">
        <v>474</v>
      </c>
      <c r="B206" s="2">
        <v>4000000000</v>
      </c>
      <c r="C206" s="1">
        <v>43819</v>
      </c>
      <c r="D206" t="s">
        <v>23</v>
      </c>
      <c r="E206" t="s">
        <v>475</v>
      </c>
      <c r="F206" t="s">
        <v>70</v>
      </c>
      <c r="G206" t="s">
        <v>14</v>
      </c>
      <c r="H206" s="3">
        <v>2008</v>
      </c>
      <c r="I206" s="7">
        <v>776000000</v>
      </c>
      <c r="J206" t="s">
        <v>476</v>
      </c>
    </row>
    <row r="207" spans="1:10" x14ac:dyDescent="0.2">
      <c r="A207" t="s">
        <v>580</v>
      </c>
      <c r="B207" s="2">
        <v>4000000000</v>
      </c>
      <c r="C207" s="1">
        <v>43312</v>
      </c>
      <c r="D207" t="s">
        <v>97</v>
      </c>
      <c r="E207" t="s">
        <v>581</v>
      </c>
      <c r="F207" t="s">
        <v>13</v>
      </c>
      <c r="G207" t="s">
        <v>14</v>
      </c>
      <c r="H207" s="3">
        <v>2014</v>
      </c>
      <c r="I207" s="7">
        <v>761000000</v>
      </c>
      <c r="J207" t="s">
        <v>582</v>
      </c>
    </row>
    <row r="208" spans="1:10" x14ac:dyDescent="0.2">
      <c r="A208" t="s">
        <v>605</v>
      </c>
      <c r="B208" s="2">
        <v>4000000000</v>
      </c>
      <c r="C208" s="1">
        <v>43039</v>
      </c>
      <c r="D208" t="s">
        <v>11</v>
      </c>
      <c r="E208" t="s">
        <v>12</v>
      </c>
      <c r="F208" t="s">
        <v>13</v>
      </c>
      <c r="G208" t="s">
        <v>14</v>
      </c>
      <c r="H208" s="3">
        <v>2011</v>
      </c>
      <c r="I208" s="7">
        <v>1000000000</v>
      </c>
      <c r="J208" t="s">
        <v>606</v>
      </c>
    </row>
    <row r="209" spans="1:10" x14ac:dyDescent="0.2">
      <c r="A209" t="s">
        <v>607</v>
      </c>
      <c r="B209" s="2">
        <v>4000000000</v>
      </c>
      <c r="C209" s="1">
        <v>44221</v>
      </c>
      <c r="D209" t="s">
        <v>27</v>
      </c>
      <c r="E209" t="s">
        <v>101</v>
      </c>
      <c r="F209" t="s">
        <v>19</v>
      </c>
      <c r="G209" t="s">
        <v>20</v>
      </c>
      <c r="H209" s="3">
        <v>2018</v>
      </c>
      <c r="I209" s="7">
        <v>504000000</v>
      </c>
      <c r="J209" t="s">
        <v>608</v>
      </c>
    </row>
    <row r="210" spans="1:10" x14ac:dyDescent="0.2">
      <c r="A210" t="s">
        <v>501</v>
      </c>
      <c r="B210" s="2">
        <v>4000000000</v>
      </c>
      <c r="C210" s="1">
        <v>44096</v>
      </c>
      <c r="D210" t="s">
        <v>23</v>
      </c>
      <c r="E210" t="s">
        <v>315</v>
      </c>
      <c r="F210" t="s">
        <v>316</v>
      </c>
      <c r="G210" t="s">
        <v>33</v>
      </c>
      <c r="H210" s="3">
        <v>2011</v>
      </c>
      <c r="I210" s="7">
        <v>948000000</v>
      </c>
      <c r="J210" t="s">
        <v>502</v>
      </c>
    </row>
    <row r="211" spans="1:10" x14ac:dyDescent="0.2">
      <c r="A211" t="s">
        <v>481</v>
      </c>
      <c r="B211" s="2">
        <v>4000000000</v>
      </c>
      <c r="C211" s="1">
        <v>44522</v>
      </c>
      <c r="D211" t="s">
        <v>27</v>
      </c>
      <c r="E211" t="s">
        <v>482</v>
      </c>
      <c r="F211" t="s">
        <v>19</v>
      </c>
      <c r="G211" t="s">
        <v>20</v>
      </c>
      <c r="H211" s="3">
        <v>2019</v>
      </c>
      <c r="I211" s="7">
        <v>555000000</v>
      </c>
      <c r="J211" t="s">
        <v>483</v>
      </c>
    </row>
    <row r="212" spans="1:10" x14ac:dyDescent="0.2">
      <c r="A212" t="s">
        <v>609</v>
      </c>
      <c r="B212" s="2">
        <v>4000000000</v>
      </c>
      <c r="C212" s="1">
        <v>43745</v>
      </c>
      <c r="D212" t="s">
        <v>27</v>
      </c>
      <c r="E212" t="s">
        <v>277</v>
      </c>
      <c r="F212" t="s">
        <v>19</v>
      </c>
      <c r="G212" t="s">
        <v>20</v>
      </c>
      <c r="H212" s="3">
        <v>2016</v>
      </c>
      <c r="I212" s="7">
        <v>881000000</v>
      </c>
      <c r="J212" t="s">
        <v>610</v>
      </c>
    </row>
    <row r="213" spans="1:10" x14ac:dyDescent="0.2">
      <c r="A213" t="s">
        <v>530</v>
      </c>
      <c r="B213" s="2">
        <v>4000000000</v>
      </c>
      <c r="C213" s="1">
        <v>44340</v>
      </c>
      <c r="D213" t="s">
        <v>97</v>
      </c>
      <c r="E213" t="s">
        <v>101</v>
      </c>
      <c r="F213" t="s">
        <v>19</v>
      </c>
      <c r="G213" t="s">
        <v>20</v>
      </c>
      <c r="H213" s="3">
        <v>2006</v>
      </c>
      <c r="I213" s="7">
        <v>657000000</v>
      </c>
      <c r="J213" t="s">
        <v>531</v>
      </c>
    </row>
    <row r="214" spans="1:10" x14ac:dyDescent="0.2">
      <c r="A214" t="s">
        <v>611</v>
      </c>
      <c r="B214" s="2">
        <v>4000000000</v>
      </c>
      <c r="C214" s="1">
        <v>44166</v>
      </c>
      <c r="D214" t="s">
        <v>36</v>
      </c>
      <c r="E214" t="s">
        <v>612</v>
      </c>
      <c r="F214" t="s">
        <v>19</v>
      </c>
      <c r="G214" t="s">
        <v>20</v>
      </c>
      <c r="H214" s="3">
        <v>2012</v>
      </c>
      <c r="I214" s="7">
        <v>856000000</v>
      </c>
      <c r="J214" t="s">
        <v>613</v>
      </c>
    </row>
    <row r="215" spans="1:10" x14ac:dyDescent="0.2">
      <c r="A215" t="s">
        <v>508</v>
      </c>
      <c r="B215" s="2">
        <v>4000000000</v>
      </c>
      <c r="C215" s="1">
        <v>42910</v>
      </c>
      <c r="D215" t="s">
        <v>97</v>
      </c>
      <c r="E215" t="s">
        <v>509</v>
      </c>
      <c r="F215" t="s">
        <v>149</v>
      </c>
      <c r="G215" t="s">
        <v>33</v>
      </c>
      <c r="H215" s="3">
        <v>1919</v>
      </c>
      <c r="I215" s="7">
        <v>0</v>
      </c>
      <c r="J215" t="s">
        <v>510</v>
      </c>
    </row>
    <row r="216" spans="1:10" x14ac:dyDescent="0.2">
      <c r="A216" t="s">
        <v>511</v>
      </c>
      <c r="B216" s="2">
        <v>4000000000</v>
      </c>
      <c r="C216" s="1">
        <v>43571</v>
      </c>
      <c r="D216" t="s">
        <v>36</v>
      </c>
      <c r="E216" t="s">
        <v>497</v>
      </c>
      <c r="F216" t="s">
        <v>19</v>
      </c>
      <c r="G216" t="s">
        <v>20</v>
      </c>
      <c r="H216" s="3">
        <v>2011</v>
      </c>
      <c r="I216" s="7">
        <v>489000000</v>
      </c>
      <c r="J216" t="s">
        <v>512</v>
      </c>
    </row>
    <row r="217" spans="1:10" x14ac:dyDescent="0.2">
      <c r="A217" t="s">
        <v>532</v>
      </c>
      <c r="B217" s="2">
        <v>4000000000</v>
      </c>
      <c r="C217" s="1">
        <v>44259</v>
      </c>
      <c r="D217" t="s">
        <v>36</v>
      </c>
      <c r="E217" t="s">
        <v>101</v>
      </c>
      <c r="F217" t="s">
        <v>19</v>
      </c>
      <c r="G217" t="s">
        <v>20</v>
      </c>
      <c r="H217" s="3">
        <v>2016</v>
      </c>
      <c r="I217" s="7">
        <v>440000000</v>
      </c>
      <c r="J217" t="s">
        <v>533</v>
      </c>
    </row>
    <row r="218" spans="1:10" x14ac:dyDescent="0.2">
      <c r="A218" t="s">
        <v>614</v>
      </c>
      <c r="B218" s="2">
        <v>4000000000</v>
      </c>
      <c r="C218" s="1">
        <v>44076</v>
      </c>
      <c r="D218" t="s">
        <v>36</v>
      </c>
      <c r="E218" t="s">
        <v>28</v>
      </c>
      <c r="F218" t="s">
        <v>19</v>
      </c>
      <c r="G218" t="s">
        <v>20</v>
      </c>
      <c r="H218" s="3">
        <v>2013</v>
      </c>
      <c r="I218" s="7">
        <v>413000000</v>
      </c>
      <c r="J218" t="s">
        <v>615</v>
      </c>
    </row>
    <row r="219" spans="1:10" x14ac:dyDescent="0.2">
      <c r="A219" t="s">
        <v>616</v>
      </c>
      <c r="B219" s="2">
        <v>4000000000</v>
      </c>
      <c r="C219" s="1">
        <v>44203</v>
      </c>
      <c r="D219" t="s">
        <v>36</v>
      </c>
      <c r="E219" t="s">
        <v>617</v>
      </c>
      <c r="F219" t="s">
        <v>230</v>
      </c>
      <c r="G219" t="s">
        <v>20</v>
      </c>
      <c r="H219" s="3">
        <v>2000</v>
      </c>
      <c r="I219" s="7">
        <v>230000000</v>
      </c>
      <c r="J219" t="s">
        <v>618</v>
      </c>
    </row>
    <row r="220" spans="1:10" x14ac:dyDescent="0.2">
      <c r="A220" t="s">
        <v>467</v>
      </c>
      <c r="B220" s="2">
        <v>4000000000</v>
      </c>
      <c r="C220" s="1">
        <v>43157</v>
      </c>
      <c r="D220" t="s">
        <v>97</v>
      </c>
      <c r="E220" t="s">
        <v>468</v>
      </c>
      <c r="F220" t="s">
        <v>19</v>
      </c>
      <c r="G220" t="s">
        <v>20</v>
      </c>
      <c r="H220" s="3">
        <v>2012</v>
      </c>
      <c r="I220" s="7">
        <v>1000000000</v>
      </c>
      <c r="J220" t="s">
        <v>469</v>
      </c>
    </row>
    <row r="221" spans="1:10" x14ac:dyDescent="0.2">
      <c r="A221" t="s">
        <v>503</v>
      </c>
      <c r="B221" s="2">
        <v>4000000000</v>
      </c>
      <c r="C221" s="1">
        <v>44278</v>
      </c>
      <c r="D221" t="s">
        <v>36</v>
      </c>
      <c r="E221" t="s">
        <v>497</v>
      </c>
      <c r="F221" t="s">
        <v>19</v>
      </c>
      <c r="G221" t="s">
        <v>20</v>
      </c>
      <c r="H221" s="3">
        <v>2016</v>
      </c>
      <c r="I221" s="7">
        <v>294000000</v>
      </c>
      <c r="J221" t="s">
        <v>504</v>
      </c>
    </row>
    <row r="222" spans="1:10" x14ac:dyDescent="0.2">
      <c r="A222" t="s">
        <v>534</v>
      </c>
      <c r="B222" s="2">
        <v>4000000000</v>
      </c>
      <c r="C222" s="1">
        <v>44405</v>
      </c>
      <c r="D222" t="s">
        <v>17</v>
      </c>
      <c r="E222" t="s">
        <v>535</v>
      </c>
      <c r="F222" t="s">
        <v>19</v>
      </c>
      <c r="G222" t="s">
        <v>20</v>
      </c>
      <c r="H222" s="3">
        <v>2017</v>
      </c>
      <c r="I222" s="7">
        <v>792000000</v>
      </c>
      <c r="J222" t="s">
        <v>536</v>
      </c>
    </row>
    <row r="223" spans="1:10" x14ac:dyDescent="0.2">
      <c r="A223" t="s">
        <v>520</v>
      </c>
      <c r="B223" s="2">
        <v>4000000000</v>
      </c>
      <c r="C223" s="1">
        <v>44273</v>
      </c>
      <c r="D223" t="s">
        <v>36</v>
      </c>
      <c r="E223" t="s">
        <v>246</v>
      </c>
      <c r="F223" t="s">
        <v>19</v>
      </c>
      <c r="G223" t="s">
        <v>20</v>
      </c>
      <c r="H223" s="3">
        <v>2001</v>
      </c>
      <c r="I223" s="7">
        <v>125000000</v>
      </c>
      <c r="J223" t="s">
        <v>521</v>
      </c>
    </row>
    <row r="224" spans="1:10" x14ac:dyDescent="0.2">
      <c r="A224" t="s">
        <v>561</v>
      </c>
      <c r="B224" s="2">
        <v>4000000000</v>
      </c>
      <c r="C224" s="1">
        <v>44158</v>
      </c>
      <c r="D224" t="s">
        <v>17</v>
      </c>
      <c r="E224" t="s">
        <v>562</v>
      </c>
      <c r="F224" t="s">
        <v>19</v>
      </c>
      <c r="G224" t="s">
        <v>20</v>
      </c>
      <c r="H224" s="3">
        <v>2016</v>
      </c>
      <c r="I224" s="7">
        <v>1000000000</v>
      </c>
      <c r="J224" t="s">
        <v>563</v>
      </c>
    </row>
    <row r="225" spans="1:10" x14ac:dyDescent="0.2">
      <c r="A225" t="s">
        <v>619</v>
      </c>
      <c r="B225" s="2">
        <v>4000000000</v>
      </c>
      <c r="C225" s="1">
        <v>42853</v>
      </c>
      <c r="D225" t="s">
        <v>52</v>
      </c>
      <c r="E225" t="s">
        <v>277</v>
      </c>
      <c r="F225" t="s">
        <v>19</v>
      </c>
      <c r="G225" t="s">
        <v>20</v>
      </c>
      <c r="H225" s="3">
        <v>2014</v>
      </c>
      <c r="I225" s="7">
        <v>553000000</v>
      </c>
      <c r="J225" t="s">
        <v>620</v>
      </c>
    </row>
    <row r="226" spans="1:10" x14ac:dyDescent="0.2">
      <c r="A226" t="s">
        <v>537</v>
      </c>
      <c r="B226" s="2">
        <v>4000000000</v>
      </c>
      <c r="C226" s="1">
        <v>44294</v>
      </c>
      <c r="D226" t="s">
        <v>36</v>
      </c>
      <c r="E226" t="s">
        <v>69</v>
      </c>
      <c r="F226" t="s">
        <v>70</v>
      </c>
      <c r="G226" t="s">
        <v>14</v>
      </c>
      <c r="H226" s="3">
        <v>2015</v>
      </c>
      <c r="I226" s="7">
        <v>1000000000</v>
      </c>
      <c r="J226" t="s">
        <v>538</v>
      </c>
    </row>
    <row r="227" spans="1:10" x14ac:dyDescent="0.2">
      <c r="A227" t="s">
        <v>539</v>
      </c>
      <c r="B227" s="2">
        <v>4000000000</v>
      </c>
      <c r="C227" s="1">
        <v>44460</v>
      </c>
      <c r="D227" t="s">
        <v>23</v>
      </c>
      <c r="E227" t="s">
        <v>315</v>
      </c>
      <c r="F227" t="s">
        <v>316</v>
      </c>
      <c r="G227" t="s">
        <v>33</v>
      </c>
      <c r="H227" s="3">
        <v>2019</v>
      </c>
      <c r="I227" s="7">
        <v>739000000</v>
      </c>
      <c r="J227" t="s">
        <v>540</v>
      </c>
    </row>
    <row r="228" spans="1:10" x14ac:dyDescent="0.2">
      <c r="A228" t="s">
        <v>569</v>
      </c>
      <c r="B228" s="2">
        <v>4000000000</v>
      </c>
      <c r="C228" s="1">
        <v>44355</v>
      </c>
      <c r="D228" t="s">
        <v>23</v>
      </c>
      <c r="E228" t="s">
        <v>434</v>
      </c>
      <c r="F228" t="s">
        <v>230</v>
      </c>
      <c r="G228" t="s">
        <v>20</v>
      </c>
      <c r="H228" s="3">
        <v>2003</v>
      </c>
      <c r="I228" s="7" t="s">
        <v>570</v>
      </c>
      <c r="J228" t="s">
        <v>571</v>
      </c>
    </row>
    <row r="229" spans="1:10" x14ac:dyDescent="0.2">
      <c r="A229" t="s">
        <v>564</v>
      </c>
      <c r="B229" s="2">
        <v>4000000000</v>
      </c>
      <c r="C229" s="1">
        <v>43642</v>
      </c>
      <c r="D229" t="s">
        <v>23</v>
      </c>
      <c r="E229" t="s">
        <v>565</v>
      </c>
      <c r="F229" t="s">
        <v>19</v>
      </c>
      <c r="G229" t="s">
        <v>20</v>
      </c>
      <c r="H229" s="3">
        <v>2016</v>
      </c>
      <c r="I229" s="7">
        <v>495000000</v>
      </c>
      <c r="J229" t="s">
        <v>566</v>
      </c>
    </row>
    <row r="230" spans="1:10" x14ac:dyDescent="0.2">
      <c r="A230" t="s">
        <v>505</v>
      </c>
      <c r="B230" s="2">
        <v>4000000000</v>
      </c>
      <c r="C230" s="1">
        <v>44125</v>
      </c>
      <c r="D230" t="s">
        <v>36</v>
      </c>
      <c r="E230" t="s">
        <v>506</v>
      </c>
      <c r="F230" t="s">
        <v>19</v>
      </c>
      <c r="G230" t="s">
        <v>20</v>
      </c>
      <c r="H230" s="3">
        <v>2016</v>
      </c>
      <c r="I230" s="7">
        <v>435000000</v>
      </c>
      <c r="J230" t="s">
        <v>507</v>
      </c>
    </row>
    <row r="231" spans="1:10" x14ac:dyDescent="0.2">
      <c r="A231" t="s">
        <v>567</v>
      </c>
      <c r="B231" s="2">
        <v>4000000000</v>
      </c>
      <c r="C231" s="1">
        <v>43228</v>
      </c>
      <c r="D231" t="s">
        <v>36</v>
      </c>
      <c r="E231" t="s">
        <v>516</v>
      </c>
      <c r="F231" t="s">
        <v>19</v>
      </c>
      <c r="G231" t="s">
        <v>20</v>
      </c>
      <c r="H231" s="3">
        <v>2012</v>
      </c>
      <c r="I231" s="7">
        <v>664000000</v>
      </c>
      <c r="J231" t="s">
        <v>568</v>
      </c>
    </row>
    <row r="232" spans="1:10" x14ac:dyDescent="0.2">
      <c r="A232" t="s">
        <v>472</v>
      </c>
      <c r="B232" s="2">
        <v>4000000000</v>
      </c>
      <c r="C232" s="1">
        <v>44550</v>
      </c>
      <c r="D232" t="s">
        <v>36</v>
      </c>
      <c r="E232" t="s">
        <v>277</v>
      </c>
      <c r="F232" t="s">
        <v>19</v>
      </c>
      <c r="G232" t="s">
        <v>20</v>
      </c>
      <c r="H232" s="3">
        <v>2018</v>
      </c>
      <c r="I232" s="7">
        <v>128000000</v>
      </c>
      <c r="J232" t="s">
        <v>473</v>
      </c>
    </row>
    <row r="233" spans="1:10" x14ac:dyDescent="0.2">
      <c r="A233" t="s">
        <v>541</v>
      </c>
      <c r="B233" s="2">
        <v>4000000000</v>
      </c>
      <c r="C233" s="1">
        <v>43937</v>
      </c>
      <c r="D233" t="s">
        <v>52</v>
      </c>
      <c r="E233" t="s">
        <v>101</v>
      </c>
      <c r="F233" t="s">
        <v>19</v>
      </c>
      <c r="G233" t="s">
        <v>20</v>
      </c>
      <c r="H233" s="3">
        <v>2016</v>
      </c>
      <c r="I233" s="7">
        <v>263000000</v>
      </c>
      <c r="J233" t="s">
        <v>542</v>
      </c>
    </row>
    <row r="234" spans="1:10" x14ac:dyDescent="0.2">
      <c r="A234" t="s">
        <v>621</v>
      </c>
      <c r="B234" s="2">
        <v>4000000000</v>
      </c>
      <c r="C234" s="1">
        <v>44482</v>
      </c>
      <c r="D234" t="s">
        <v>23</v>
      </c>
      <c r="E234" t="s">
        <v>622</v>
      </c>
      <c r="F234" t="s">
        <v>19</v>
      </c>
      <c r="G234" t="s">
        <v>20</v>
      </c>
      <c r="H234" s="3">
        <v>2015</v>
      </c>
      <c r="I234" s="7">
        <v>445000000</v>
      </c>
      <c r="J234" t="s">
        <v>623</v>
      </c>
    </row>
    <row r="235" spans="1:10" x14ac:dyDescent="0.2">
      <c r="A235" t="s">
        <v>624</v>
      </c>
      <c r="B235" s="2">
        <v>4000000000</v>
      </c>
      <c r="C235" s="1">
        <v>44209</v>
      </c>
      <c r="D235" t="s">
        <v>36</v>
      </c>
      <c r="E235" t="s">
        <v>28</v>
      </c>
      <c r="F235" t="s">
        <v>19</v>
      </c>
      <c r="G235" t="s">
        <v>20</v>
      </c>
      <c r="H235" s="3">
        <v>2012</v>
      </c>
      <c r="I235" s="7">
        <v>335000000</v>
      </c>
      <c r="J235" t="s">
        <v>625</v>
      </c>
    </row>
    <row r="236" spans="1:10" x14ac:dyDescent="0.2">
      <c r="A236" t="s">
        <v>578</v>
      </c>
      <c r="B236" s="2">
        <v>4000000000</v>
      </c>
      <c r="C236" s="1">
        <v>44271</v>
      </c>
      <c r="D236" t="s">
        <v>46</v>
      </c>
      <c r="E236" t="s">
        <v>195</v>
      </c>
      <c r="F236" t="s">
        <v>19</v>
      </c>
      <c r="G236" t="s">
        <v>20</v>
      </c>
      <c r="H236" s="3">
        <v>2015</v>
      </c>
      <c r="I236" s="7">
        <v>864000000</v>
      </c>
      <c r="J236" t="s">
        <v>579</v>
      </c>
    </row>
    <row r="237" spans="1:10" x14ac:dyDescent="0.2">
      <c r="A237" t="s">
        <v>513</v>
      </c>
      <c r="B237" s="2">
        <v>4000000000</v>
      </c>
      <c r="C237" s="1">
        <v>44188</v>
      </c>
      <c r="D237" t="s">
        <v>133</v>
      </c>
      <c r="E237" t="s">
        <v>369</v>
      </c>
      <c r="F237" t="s">
        <v>13</v>
      </c>
      <c r="G237" t="s">
        <v>14</v>
      </c>
      <c r="H237" s="3">
        <v>2017</v>
      </c>
      <c r="I237" s="7">
        <v>1000000000</v>
      </c>
      <c r="J237" t="s">
        <v>514</v>
      </c>
    </row>
    <row r="238" spans="1:10" x14ac:dyDescent="0.2">
      <c r="A238" t="s">
        <v>522</v>
      </c>
      <c r="B238" s="2">
        <v>4000000000</v>
      </c>
      <c r="C238" s="1">
        <v>44132</v>
      </c>
      <c r="D238" t="s">
        <v>23</v>
      </c>
      <c r="E238" t="s">
        <v>160</v>
      </c>
      <c r="F238" t="s">
        <v>19</v>
      </c>
      <c r="G238" t="s">
        <v>20</v>
      </c>
      <c r="H238" s="3">
        <v>2012</v>
      </c>
      <c r="I238" s="7">
        <v>404000000</v>
      </c>
      <c r="J238" t="s">
        <v>523</v>
      </c>
    </row>
    <row r="239" spans="1:10" x14ac:dyDescent="0.2">
      <c r="A239" t="s">
        <v>470</v>
      </c>
      <c r="B239" s="2">
        <v>4000000000</v>
      </c>
      <c r="C239" s="1">
        <v>41954</v>
      </c>
      <c r="D239" t="s">
        <v>213</v>
      </c>
      <c r="E239" t="s">
        <v>189</v>
      </c>
      <c r="F239" t="s">
        <v>190</v>
      </c>
      <c r="G239" t="s">
        <v>14</v>
      </c>
      <c r="H239" s="3">
        <v>2012</v>
      </c>
      <c r="I239" s="7">
        <v>216000000</v>
      </c>
      <c r="J239" t="s">
        <v>471</v>
      </c>
    </row>
    <row r="240" spans="1:10" x14ac:dyDescent="0.2">
      <c r="A240" t="s">
        <v>626</v>
      </c>
      <c r="B240" s="2">
        <v>4000000000</v>
      </c>
      <c r="C240" s="1">
        <v>44642</v>
      </c>
      <c r="D240" t="s">
        <v>27</v>
      </c>
      <c r="E240" t="s">
        <v>482</v>
      </c>
      <c r="F240" t="s">
        <v>19</v>
      </c>
      <c r="G240" t="s">
        <v>20</v>
      </c>
      <c r="H240" s="3">
        <v>2021</v>
      </c>
      <c r="I240" s="7">
        <v>450000000</v>
      </c>
      <c r="J240" t="s">
        <v>627</v>
      </c>
    </row>
    <row r="241" spans="1:10" x14ac:dyDescent="0.2">
      <c r="A241" t="s">
        <v>628</v>
      </c>
      <c r="B241" s="2">
        <v>4000000000</v>
      </c>
      <c r="C241" s="1">
        <v>44210</v>
      </c>
      <c r="D241" t="s">
        <v>36</v>
      </c>
      <c r="E241" t="s">
        <v>516</v>
      </c>
      <c r="F241" t="s">
        <v>19</v>
      </c>
      <c r="G241" t="s">
        <v>20</v>
      </c>
      <c r="H241" s="3">
        <v>2011</v>
      </c>
      <c r="I241" s="7">
        <v>1000000</v>
      </c>
      <c r="J241" t="s">
        <v>629</v>
      </c>
    </row>
    <row r="242" spans="1:10" x14ac:dyDescent="0.2">
      <c r="A242" t="s">
        <v>662</v>
      </c>
      <c r="B242" s="2">
        <v>3000000000</v>
      </c>
      <c r="C242" s="1">
        <v>44629</v>
      </c>
      <c r="D242" t="s">
        <v>17</v>
      </c>
      <c r="E242" t="s">
        <v>101</v>
      </c>
      <c r="F242" t="s">
        <v>19</v>
      </c>
      <c r="G242" t="s">
        <v>20</v>
      </c>
      <c r="H242" s="3">
        <v>2012</v>
      </c>
      <c r="I242" s="7">
        <v>225000000</v>
      </c>
      <c r="J242" t="s">
        <v>663</v>
      </c>
    </row>
    <row r="243" spans="1:10" x14ac:dyDescent="0.2">
      <c r="A243" t="s">
        <v>664</v>
      </c>
      <c r="B243" s="2">
        <v>3000000000</v>
      </c>
      <c r="C243" s="1">
        <v>43726</v>
      </c>
      <c r="D243" t="s">
        <v>201</v>
      </c>
      <c r="E243" t="s">
        <v>665</v>
      </c>
      <c r="F243" t="s">
        <v>666</v>
      </c>
      <c r="G243" t="s">
        <v>33</v>
      </c>
      <c r="H243" s="3">
        <v>2003</v>
      </c>
      <c r="I243" s="7">
        <v>408000000</v>
      </c>
      <c r="J243" t="s">
        <v>667</v>
      </c>
    </row>
    <row r="244" spans="1:10" x14ac:dyDescent="0.2">
      <c r="A244" t="s">
        <v>822</v>
      </c>
      <c r="B244" s="2">
        <v>3000000000</v>
      </c>
      <c r="C244" s="1">
        <v>44307</v>
      </c>
      <c r="D244" t="s">
        <v>36</v>
      </c>
      <c r="E244" t="s">
        <v>246</v>
      </c>
      <c r="F244" t="s">
        <v>19</v>
      </c>
      <c r="G244" t="s">
        <v>20</v>
      </c>
      <c r="H244" s="3">
        <v>2003</v>
      </c>
      <c r="I244" s="7">
        <v>360000000</v>
      </c>
      <c r="J244" t="s">
        <v>823</v>
      </c>
    </row>
    <row r="245" spans="1:10" x14ac:dyDescent="0.2">
      <c r="A245" t="s">
        <v>824</v>
      </c>
      <c r="B245" s="2">
        <v>3000000000</v>
      </c>
      <c r="C245" s="1">
        <v>42493</v>
      </c>
      <c r="D245" t="s">
        <v>68</v>
      </c>
      <c r="E245" t="s">
        <v>163</v>
      </c>
      <c r="F245" t="s">
        <v>19</v>
      </c>
      <c r="G245" t="s">
        <v>20</v>
      </c>
      <c r="H245" s="3">
        <v>2007</v>
      </c>
      <c r="I245" s="7">
        <v>500000000</v>
      </c>
      <c r="J245" t="s">
        <v>825</v>
      </c>
    </row>
    <row r="246" spans="1:10" x14ac:dyDescent="0.2">
      <c r="A246" t="s">
        <v>826</v>
      </c>
      <c r="B246" s="2">
        <v>3000000000</v>
      </c>
      <c r="C246" s="1">
        <v>44368</v>
      </c>
      <c r="D246" t="s">
        <v>27</v>
      </c>
      <c r="F246" t="s">
        <v>177</v>
      </c>
      <c r="G246" t="s">
        <v>14</v>
      </c>
      <c r="H246" s="3">
        <v>2015</v>
      </c>
      <c r="I246" s="7">
        <v>328000000</v>
      </c>
      <c r="J246" t="s">
        <v>827</v>
      </c>
    </row>
    <row r="247" spans="1:10" x14ac:dyDescent="0.2">
      <c r="A247" t="s">
        <v>828</v>
      </c>
      <c r="B247" s="2">
        <v>3000000000</v>
      </c>
      <c r="C247" s="1">
        <v>44545</v>
      </c>
      <c r="D247" t="s">
        <v>27</v>
      </c>
      <c r="E247" t="s">
        <v>28</v>
      </c>
      <c r="F247" t="s">
        <v>19</v>
      </c>
      <c r="G247" t="s">
        <v>20</v>
      </c>
      <c r="H247" s="3">
        <v>2017</v>
      </c>
      <c r="I247" s="7">
        <v>487000000</v>
      </c>
      <c r="J247" t="s">
        <v>829</v>
      </c>
    </row>
    <row r="248" spans="1:10" x14ac:dyDescent="0.2">
      <c r="A248" t="s">
        <v>773</v>
      </c>
      <c r="B248" s="2">
        <v>3000000000</v>
      </c>
      <c r="C248" s="1">
        <v>43956</v>
      </c>
      <c r="D248" t="s">
        <v>68</v>
      </c>
      <c r="E248" t="s">
        <v>774</v>
      </c>
      <c r="F248" t="s">
        <v>230</v>
      </c>
      <c r="G248" t="s">
        <v>20</v>
      </c>
      <c r="H248" s="3">
        <v>2015</v>
      </c>
      <c r="I248" s="7">
        <v>483000000</v>
      </c>
      <c r="J248" t="s">
        <v>775</v>
      </c>
    </row>
    <row r="249" spans="1:10" x14ac:dyDescent="0.2">
      <c r="A249" t="s">
        <v>668</v>
      </c>
      <c r="B249" s="2">
        <v>3000000000</v>
      </c>
      <c r="C249" s="1">
        <v>44356</v>
      </c>
      <c r="D249" t="s">
        <v>201</v>
      </c>
      <c r="E249" t="s">
        <v>669</v>
      </c>
      <c r="F249" t="s">
        <v>19</v>
      </c>
      <c r="G249" t="s">
        <v>20</v>
      </c>
      <c r="H249" s="3">
        <v>2019</v>
      </c>
      <c r="I249" s="7">
        <v>500000000</v>
      </c>
      <c r="J249" t="s">
        <v>670</v>
      </c>
    </row>
    <row r="250" spans="1:10" x14ac:dyDescent="0.2">
      <c r="A250" t="s">
        <v>646</v>
      </c>
      <c r="B250" s="2">
        <v>3000000000</v>
      </c>
      <c r="C250" s="1">
        <v>41421</v>
      </c>
      <c r="D250" t="s">
        <v>36</v>
      </c>
      <c r="E250" t="s">
        <v>28</v>
      </c>
      <c r="F250" t="s">
        <v>19</v>
      </c>
      <c r="G250" t="s">
        <v>20</v>
      </c>
      <c r="H250" s="3">
        <v>2005</v>
      </c>
      <c r="I250" s="7">
        <v>859000000</v>
      </c>
      <c r="J250" t="s">
        <v>647</v>
      </c>
    </row>
    <row r="251" spans="1:10" x14ac:dyDescent="0.2">
      <c r="A251" t="s">
        <v>712</v>
      </c>
      <c r="B251" s="2">
        <v>3000000000</v>
      </c>
      <c r="C251" s="1">
        <v>44256</v>
      </c>
      <c r="D251" t="s">
        <v>201</v>
      </c>
      <c r="E251" t="s">
        <v>101</v>
      </c>
      <c r="F251" t="s">
        <v>19</v>
      </c>
      <c r="G251" t="s">
        <v>20</v>
      </c>
      <c r="H251" s="3">
        <v>2017</v>
      </c>
      <c r="I251" s="7">
        <v>395000000</v>
      </c>
      <c r="J251" t="s">
        <v>713</v>
      </c>
    </row>
    <row r="252" spans="1:10" x14ac:dyDescent="0.2">
      <c r="A252" t="s">
        <v>796</v>
      </c>
      <c r="B252" s="2">
        <v>3000000000</v>
      </c>
      <c r="C252" s="1">
        <v>44407</v>
      </c>
      <c r="D252" t="s">
        <v>27</v>
      </c>
      <c r="E252" t="s">
        <v>797</v>
      </c>
      <c r="F252" t="s">
        <v>70</v>
      </c>
      <c r="G252" t="s">
        <v>14</v>
      </c>
      <c r="H252" s="3">
        <v>2018</v>
      </c>
      <c r="I252" s="7">
        <v>600000000</v>
      </c>
      <c r="J252" t="s">
        <v>798</v>
      </c>
    </row>
    <row r="253" spans="1:10" x14ac:dyDescent="0.2">
      <c r="A253" t="s">
        <v>760</v>
      </c>
      <c r="B253" s="2">
        <v>3000000000</v>
      </c>
      <c r="C253" s="1">
        <v>44460</v>
      </c>
      <c r="D253" t="s">
        <v>27</v>
      </c>
      <c r="E253" t="s">
        <v>293</v>
      </c>
      <c r="F253" t="s">
        <v>19</v>
      </c>
      <c r="G253" t="s">
        <v>20</v>
      </c>
      <c r="H253" s="3">
        <v>2016</v>
      </c>
      <c r="I253" s="7">
        <v>398000000</v>
      </c>
      <c r="J253" t="s">
        <v>761</v>
      </c>
    </row>
    <row r="254" spans="1:10" x14ac:dyDescent="0.2">
      <c r="A254" t="s">
        <v>830</v>
      </c>
      <c r="B254" s="2">
        <v>3000000000</v>
      </c>
      <c r="C254" s="1">
        <v>44266</v>
      </c>
      <c r="D254" t="s">
        <v>27</v>
      </c>
      <c r="E254" t="s">
        <v>831</v>
      </c>
      <c r="F254" t="s">
        <v>19</v>
      </c>
      <c r="G254" t="s">
        <v>20</v>
      </c>
      <c r="H254" s="3">
        <v>2017</v>
      </c>
      <c r="I254" s="7">
        <v>1000000000</v>
      </c>
      <c r="J254" t="s">
        <v>832</v>
      </c>
    </row>
    <row r="255" spans="1:10" x14ac:dyDescent="0.2">
      <c r="A255" t="s">
        <v>776</v>
      </c>
      <c r="B255" s="2">
        <v>3000000000</v>
      </c>
      <c r="C255" s="1">
        <v>44432</v>
      </c>
      <c r="D255" t="s">
        <v>27</v>
      </c>
      <c r="E255" t="s">
        <v>229</v>
      </c>
      <c r="F255" t="s">
        <v>230</v>
      </c>
      <c r="G255" t="s">
        <v>20</v>
      </c>
      <c r="H255" s="3">
        <v>2014</v>
      </c>
      <c r="I255" s="7">
        <v>299000000</v>
      </c>
      <c r="J255" t="s">
        <v>777</v>
      </c>
    </row>
    <row r="256" spans="1:10" x14ac:dyDescent="0.2">
      <c r="A256" t="s">
        <v>671</v>
      </c>
      <c r="B256" s="2">
        <v>3000000000</v>
      </c>
      <c r="C256" s="1">
        <v>43210</v>
      </c>
      <c r="D256" t="s">
        <v>133</v>
      </c>
      <c r="E256" t="s">
        <v>672</v>
      </c>
      <c r="F256" t="s">
        <v>13</v>
      </c>
      <c r="G256" t="s">
        <v>14</v>
      </c>
      <c r="H256" s="3">
        <v>2016</v>
      </c>
      <c r="I256" s="7">
        <v>1000000000</v>
      </c>
      <c r="J256" t="s">
        <v>673</v>
      </c>
    </row>
    <row r="257" spans="1:10" x14ac:dyDescent="0.2">
      <c r="A257" t="s">
        <v>833</v>
      </c>
      <c r="B257" s="2">
        <v>3000000000</v>
      </c>
      <c r="C257" s="1">
        <v>44222</v>
      </c>
      <c r="D257" t="s">
        <v>36</v>
      </c>
      <c r="E257" t="s">
        <v>424</v>
      </c>
      <c r="F257" t="s">
        <v>19</v>
      </c>
      <c r="G257" t="s">
        <v>20</v>
      </c>
      <c r="H257" s="3">
        <v>2013</v>
      </c>
      <c r="I257" s="7">
        <v>351000000</v>
      </c>
      <c r="J257" t="s">
        <v>834</v>
      </c>
    </row>
    <row r="258" spans="1:10" x14ac:dyDescent="0.2">
      <c r="A258" t="s">
        <v>835</v>
      </c>
      <c r="B258" s="2">
        <v>3000000000</v>
      </c>
      <c r="C258" s="1">
        <v>44398</v>
      </c>
      <c r="D258" t="s">
        <v>97</v>
      </c>
      <c r="E258" t="s">
        <v>28</v>
      </c>
      <c r="F258" t="s">
        <v>19</v>
      </c>
      <c r="G258" t="s">
        <v>20</v>
      </c>
      <c r="H258" s="3">
        <v>2015</v>
      </c>
      <c r="I258" s="7">
        <v>523000000</v>
      </c>
      <c r="J258" t="s">
        <v>836</v>
      </c>
    </row>
    <row r="259" spans="1:10" x14ac:dyDescent="0.2">
      <c r="A259" t="s">
        <v>739</v>
      </c>
      <c r="B259" s="2">
        <v>3000000000</v>
      </c>
      <c r="C259" s="1">
        <v>44159</v>
      </c>
      <c r="D259" t="s">
        <v>23</v>
      </c>
      <c r="E259" t="s">
        <v>442</v>
      </c>
      <c r="F259" t="s">
        <v>70</v>
      </c>
      <c r="G259" t="s">
        <v>14</v>
      </c>
      <c r="H259" s="3">
        <v>2015</v>
      </c>
      <c r="I259" s="7">
        <v>1000000000</v>
      </c>
      <c r="J259" t="s">
        <v>740</v>
      </c>
    </row>
    <row r="260" spans="1:10" x14ac:dyDescent="0.2">
      <c r="A260" t="s">
        <v>674</v>
      </c>
      <c r="B260" s="2">
        <v>3000000000</v>
      </c>
      <c r="C260" s="1">
        <v>44152</v>
      </c>
      <c r="D260" t="s">
        <v>201</v>
      </c>
      <c r="E260" t="s">
        <v>356</v>
      </c>
      <c r="F260" t="s">
        <v>357</v>
      </c>
      <c r="G260" t="s">
        <v>14</v>
      </c>
      <c r="H260" s="3">
        <v>2015</v>
      </c>
      <c r="I260" s="7">
        <v>532000000</v>
      </c>
      <c r="J260" t="s">
        <v>675</v>
      </c>
    </row>
    <row r="261" spans="1:10" x14ac:dyDescent="0.2">
      <c r="A261" t="s">
        <v>778</v>
      </c>
      <c r="B261" s="2">
        <v>3000000000</v>
      </c>
      <c r="C261" s="1">
        <v>44264</v>
      </c>
      <c r="D261" t="s">
        <v>27</v>
      </c>
      <c r="E261" t="s">
        <v>101</v>
      </c>
      <c r="F261" t="s">
        <v>19</v>
      </c>
      <c r="G261" t="s">
        <v>20</v>
      </c>
      <c r="H261" s="3">
        <v>2016</v>
      </c>
      <c r="I261" s="7">
        <v>326000000</v>
      </c>
      <c r="J261" t="s">
        <v>779</v>
      </c>
    </row>
    <row r="262" spans="1:10" x14ac:dyDescent="0.2">
      <c r="A262" t="s">
        <v>837</v>
      </c>
      <c r="B262" s="2">
        <v>3000000000</v>
      </c>
      <c r="C262" s="1">
        <v>43235</v>
      </c>
      <c r="D262" t="s">
        <v>27</v>
      </c>
      <c r="E262" t="s">
        <v>160</v>
      </c>
      <c r="F262" t="s">
        <v>19</v>
      </c>
      <c r="G262" t="s">
        <v>20</v>
      </c>
      <c r="H262" s="3">
        <v>2013</v>
      </c>
      <c r="I262" s="7">
        <v>711000000</v>
      </c>
      <c r="J262" t="s">
        <v>838</v>
      </c>
    </row>
    <row r="263" spans="1:10" x14ac:dyDescent="0.2">
      <c r="A263" t="s">
        <v>714</v>
      </c>
      <c r="B263" s="2">
        <v>3000000000</v>
      </c>
      <c r="C263" s="1">
        <v>44258</v>
      </c>
      <c r="D263" t="s">
        <v>36</v>
      </c>
      <c r="E263" t="s">
        <v>516</v>
      </c>
      <c r="F263" t="s">
        <v>19</v>
      </c>
      <c r="G263" t="s">
        <v>20</v>
      </c>
      <c r="H263" s="3">
        <v>2012</v>
      </c>
      <c r="I263" s="7">
        <v>496000000</v>
      </c>
      <c r="J263" t="s">
        <v>715</v>
      </c>
    </row>
    <row r="264" spans="1:10" x14ac:dyDescent="0.2">
      <c r="A264" t="s">
        <v>839</v>
      </c>
      <c r="B264" s="2">
        <v>3000000000</v>
      </c>
      <c r="C264" s="1">
        <v>43725</v>
      </c>
      <c r="D264" t="s">
        <v>97</v>
      </c>
      <c r="E264" t="s">
        <v>840</v>
      </c>
      <c r="F264" t="s">
        <v>43</v>
      </c>
      <c r="G264" t="s">
        <v>33</v>
      </c>
      <c r="H264" s="3">
        <v>2014</v>
      </c>
      <c r="I264" s="7">
        <v>975000000</v>
      </c>
      <c r="J264" t="s">
        <v>841</v>
      </c>
    </row>
    <row r="265" spans="1:10" x14ac:dyDescent="0.2">
      <c r="A265" t="s">
        <v>658</v>
      </c>
      <c r="B265" s="2">
        <v>3000000000</v>
      </c>
      <c r="C265" s="1">
        <v>43262</v>
      </c>
      <c r="D265" t="s">
        <v>52</v>
      </c>
      <c r="E265" t="s">
        <v>233</v>
      </c>
      <c r="F265" t="s">
        <v>19</v>
      </c>
      <c r="G265" t="s">
        <v>20</v>
      </c>
      <c r="H265" s="3">
        <v>2013</v>
      </c>
      <c r="I265" s="7">
        <v>660000000</v>
      </c>
      <c r="J265" t="s">
        <v>659</v>
      </c>
    </row>
    <row r="266" spans="1:10" x14ac:dyDescent="0.2">
      <c r="A266" t="s">
        <v>842</v>
      </c>
      <c r="B266" s="2">
        <v>3000000000</v>
      </c>
      <c r="C266" s="1">
        <v>44405</v>
      </c>
      <c r="D266" t="s">
        <v>36</v>
      </c>
      <c r="E266" t="s">
        <v>208</v>
      </c>
      <c r="F266" t="s">
        <v>149</v>
      </c>
      <c r="G266" t="s">
        <v>33</v>
      </c>
      <c r="H266" s="3">
        <v>2013</v>
      </c>
      <c r="I266" s="7">
        <v>333000000</v>
      </c>
      <c r="J266" t="s">
        <v>843</v>
      </c>
    </row>
    <row r="267" spans="1:10" x14ac:dyDescent="0.2">
      <c r="A267" t="s">
        <v>780</v>
      </c>
      <c r="B267" s="2">
        <v>3000000000</v>
      </c>
      <c r="C267" s="1">
        <v>44341</v>
      </c>
      <c r="D267" t="s">
        <v>36</v>
      </c>
      <c r="E267" t="s">
        <v>315</v>
      </c>
      <c r="F267" t="s">
        <v>316</v>
      </c>
      <c r="G267" t="s">
        <v>33</v>
      </c>
      <c r="H267" s="3">
        <v>2012</v>
      </c>
      <c r="I267" s="7">
        <v>812000000</v>
      </c>
      <c r="J267" t="s">
        <v>781</v>
      </c>
    </row>
    <row r="268" spans="1:10" x14ac:dyDescent="0.2">
      <c r="A268" t="s">
        <v>762</v>
      </c>
      <c r="B268" s="2">
        <v>3000000000</v>
      </c>
      <c r="C268" s="1">
        <v>43364</v>
      </c>
      <c r="D268" t="s">
        <v>46</v>
      </c>
      <c r="E268" t="s">
        <v>497</v>
      </c>
      <c r="F268" t="s">
        <v>19</v>
      </c>
      <c r="G268" t="s">
        <v>20</v>
      </c>
      <c r="H268" s="3">
        <v>2015</v>
      </c>
      <c r="I268" s="7">
        <v>666000000</v>
      </c>
      <c r="J268" t="s">
        <v>763</v>
      </c>
    </row>
    <row r="269" spans="1:10" x14ac:dyDescent="0.2">
      <c r="A269" t="s">
        <v>844</v>
      </c>
      <c r="B269" s="2">
        <v>3000000000</v>
      </c>
      <c r="C269" s="1">
        <v>44603</v>
      </c>
      <c r="D269" t="s">
        <v>27</v>
      </c>
      <c r="E269" t="s">
        <v>845</v>
      </c>
      <c r="F269" t="s">
        <v>19</v>
      </c>
      <c r="G269" t="s">
        <v>20</v>
      </c>
      <c r="H269" s="3">
        <v>2008</v>
      </c>
      <c r="I269" s="7">
        <v>775000000</v>
      </c>
      <c r="J269" t="s">
        <v>846</v>
      </c>
    </row>
    <row r="270" spans="1:10" x14ac:dyDescent="0.2">
      <c r="A270" t="s">
        <v>660</v>
      </c>
      <c r="B270" s="2">
        <v>3000000000</v>
      </c>
      <c r="C270" s="1">
        <v>43683</v>
      </c>
      <c r="D270" t="s">
        <v>201</v>
      </c>
      <c r="E270" t="s">
        <v>160</v>
      </c>
      <c r="F270" t="s">
        <v>19</v>
      </c>
      <c r="G270" t="s">
        <v>20</v>
      </c>
      <c r="H270" s="3">
        <v>2012</v>
      </c>
      <c r="I270" s="7">
        <v>714000000</v>
      </c>
      <c r="J270" t="s">
        <v>661</v>
      </c>
    </row>
    <row r="271" spans="1:10" x14ac:dyDescent="0.2">
      <c r="A271" t="s">
        <v>630</v>
      </c>
      <c r="B271" s="2">
        <v>3000000000</v>
      </c>
      <c r="C271" s="1">
        <v>42501</v>
      </c>
      <c r="D271" t="s">
        <v>17</v>
      </c>
      <c r="E271" t="s">
        <v>24</v>
      </c>
      <c r="F271" t="s">
        <v>13</v>
      </c>
      <c r="G271" t="s">
        <v>14</v>
      </c>
      <c r="H271" s="3">
        <v>2006</v>
      </c>
      <c r="I271" s="7">
        <v>154000000</v>
      </c>
      <c r="J271" t="s">
        <v>631</v>
      </c>
    </row>
    <row r="272" spans="1:10" x14ac:dyDescent="0.2">
      <c r="A272" t="s">
        <v>847</v>
      </c>
      <c r="B272" s="2">
        <v>3000000000</v>
      </c>
      <c r="C272" s="1">
        <v>43523</v>
      </c>
      <c r="D272" t="s">
        <v>46</v>
      </c>
      <c r="E272" t="s">
        <v>442</v>
      </c>
      <c r="F272" t="s">
        <v>70</v>
      </c>
      <c r="G272" t="s">
        <v>14</v>
      </c>
      <c r="H272" s="3">
        <v>2011</v>
      </c>
      <c r="I272" s="7">
        <v>1000000000</v>
      </c>
      <c r="J272" t="s">
        <v>848</v>
      </c>
    </row>
    <row r="273" spans="1:10" x14ac:dyDescent="0.2">
      <c r="A273" t="s">
        <v>676</v>
      </c>
      <c r="B273" s="2">
        <v>3000000000</v>
      </c>
      <c r="C273" s="1">
        <v>44211</v>
      </c>
      <c r="D273" t="s">
        <v>27</v>
      </c>
      <c r="E273" t="s">
        <v>69</v>
      </c>
      <c r="F273" t="s">
        <v>70</v>
      </c>
      <c r="G273" t="s">
        <v>14</v>
      </c>
      <c r="H273" s="3">
        <v>2016</v>
      </c>
      <c r="I273" s="7">
        <v>531000000</v>
      </c>
      <c r="J273" t="s">
        <v>677</v>
      </c>
    </row>
    <row r="274" spans="1:10" x14ac:dyDescent="0.2">
      <c r="A274" t="s">
        <v>764</v>
      </c>
      <c r="B274" s="2">
        <v>3000000000</v>
      </c>
      <c r="C274" s="1">
        <v>44377</v>
      </c>
      <c r="D274" t="s">
        <v>213</v>
      </c>
      <c r="E274" t="s">
        <v>117</v>
      </c>
      <c r="F274" t="s">
        <v>118</v>
      </c>
      <c r="G274" t="s">
        <v>33</v>
      </c>
      <c r="H274" s="3">
        <v>2019</v>
      </c>
      <c r="I274" s="7">
        <v>468000000</v>
      </c>
      <c r="J274" t="s">
        <v>765</v>
      </c>
    </row>
    <row r="275" spans="1:10" x14ac:dyDescent="0.2">
      <c r="A275" t="s">
        <v>799</v>
      </c>
      <c r="B275" s="2">
        <v>3000000000</v>
      </c>
      <c r="C275" s="1">
        <v>44428</v>
      </c>
      <c r="D275" t="s">
        <v>27</v>
      </c>
      <c r="E275" t="s">
        <v>800</v>
      </c>
      <c r="F275" t="s">
        <v>19</v>
      </c>
      <c r="G275" t="s">
        <v>20</v>
      </c>
      <c r="H275" s="3">
        <v>2012</v>
      </c>
      <c r="I275" s="7">
        <v>551000000</v>
      </c>
      <c r="J275" t="s">
        <v>801</v>
      </c>
    </row>
    <row r="276" spans="1:10" x14ac:dyDescent="0.2">
      <c r="A276" t="s">
        <v>782</v>
      </c>
      <c r="B276" s="2">
        <v>3000000000</v>
      </c>
      <c r="C276" s="1">
        <v>44420</v>
      </c>
      <c r="D276" t="s">
        <v>68</v>
      </c>
      <c r="E276" t="s">
        <v>219</v>
      </c>
      <c r="F276" t="s">
        <v>70</v>
      </c>
      <c r="G276" t="s">
        <v>14</v>
      </c>
      <c r="H276" s="3">
        <v>2010</v>
      </c>
      <c r="I276" s="7">
        <v>591000000</v>
      </c>
      <c r="J276" t="s">
        <v>783</v>
      </c>
    </row>
    <row r="277" spans="1:10" x14ac:dyDescent="0.2">
      <c r="A277" t="s">
        <v>741</v>
      </c>
      <c r="B277" s="2">
        <v>3000000000</v>
      </c>
      <c r="C277" s="1">
        <v>44327</v>
      </c>
      <c r="D277" t="s">
        <v>27</v>
      </c>
      <c r="E277" t="s">
        <v>28</v>
      </c>
      <c r="F277" t="s">
        <v>19</v>
      </c>
      <c r="G277" t="s">
        <v>20</v>
      </c>
      <c r="H277" s="3">
        <v>2016</v>
      </c>
      <c r="I277" s="7">
        <v>407000000</v>
      </c>
      <c r="J277" t="s">
        <v>742</v>
      </c>
    </row>
    <row r="278" spans="1:10" x14ac:dyDescent="0.2">
      <c r="A278" t="s">
        <v>678</v>
      </c>
      <c r="B278" s="2">
        <v>3000000000</v>
      </c>
      <c r="C278" s="1">
        <v>44286</v>
      </c>
      <c r="D278" t="s">
        <v>23</v>
      </c>
      <c r="E278" t="s">
        <v>679</v>
      </c>
      <c r="F278" t="s">
        <v>19</v>
      </c>
      <c r="G278" t="s">
        <v>20</v>
      </c>
      <c r="H278" s="3">
        <v>2014</v>
      </c>
      <c r="I278" s="7">
        <v>582000000</v>
      </c>
      <c r="J278" t="s">
        <v>680</v>
      </c>
    </row>
    <row r="279" spans="1:10" x14ac:dyDescent="0.2">
      <c r="A279" t="s">
        <v>802</v>
      </c>
      <c r="B279" s="2">
        <v>3000000000</v>
      </c>
      <c r="C279" s="1">
        <v>44531</v>
      </c>
      <c r="D279" t="s">
        <v>23</v>
      </c>
      <c r="E279" t="s">
        <v>208</v>
      </c>
      <c r="F279" t="s">
        <v>149</v>
      </c>
      <c r="G279" t="s">
        <v>33</v>
      </c>
      <c r="H279" s="3">
        <v>2021</v>
      </c>
      <c r="I279" s="7">
        <v>1000000000</v>
      </c>
      <c r="J279" t="s">
        <v>803</v>
      </c>
    </row>
    <row r="280" spans="1:10" x14ac:dyDescent="0.2">
      <c r="A280" t="s">
        <v>849</v>
      </c>
      <c r="B280" s="2">
        <v>3000000000</v>
      </c>
      <c r="C280" s="1">
        <v>43664</v>
      </c>
      <c r="D280" t="s">
        <v>133</v>
      </c>
      <c r="E280" t="s">
        <v>148</v>
      </c>
      <c r="F280" t="s">
        <v>149</v>
      </c>
      <c r="G280" t="s">
        <v>33</v>
      </c>
      <c r="H280" s="3">
        <v>2013</v>
      </c>
      <c r="I280" s="7">
        <v>1000000000</v>
      </c>
      <c r="J280" t="s">
        <v>850</v>
      </c>
    </row>
    <row r="281" spans="1:10" x14ac:dyDescent="0.2">
      <c r="A281" t="s">
        <v>851</v>
      </c>
      <c r="B281" s="2">
        <v>3000000000</v>
      </c>
      <c r="C281" s="1">
        <v>44264</v>
      </c>
      <c r="D281" t="s">
        <v>27</v>
      </c>
      <c r="E281" t="s">
        <v>28</v>
      </c>
      <c r="F281" t="s">
        <v>19</v>
      </c>
      <c r="G281" t="s">
        <v>20</v>
      </c>
      <c r="H281" s="3">
        <v>2016</v>
      </c>
      <c r="I281" s="7">
        <v>474000000</v>
      </c>
      <c r="J281" t="s">
        <v>852</v>
      </c>
    </row>
    <row r="282" spans="1:10" x14ac:dyDescent="0.2">
      <c r="A282" t="s">
        <v>853</v>
      </c>
      <c r="B282" s="2">
        <v>3000000000</v>
      </c>
      <c r="C282" s="1">
        <v>44154</v>
      </c>
      <c r="D282" t="s">
        <v>201</v>
      </c>
      <c r="E282" t="s">
        <v>101</v>
      </c>
      <c r="F282" t="s">
        <v>19</v>
      </c>
      <c r="G282" t="s">
        <v>20</v>
      </c>
      <c r="H282" s="3">
        <v>2013</v>
      </c>
      <c r="I282" s="7">
        <v>525000000</v>
      </c>
      <c r="J282" t="s">
        <v>854</v>
      </c>
    </row>
    <row r="283" spans="1:10" x14ac:dyDescent="0.2">
      <c r="A283" t="s">
        <v>681</v>
      </c>
      <c r="B283" s="2">
        <v>3000000000</v>
      </c>
      <c r="C283" s="1">
        <v>44650</v>
      </c>
      <c r="D283" t="s">
        <v>36</v>
      </c>
      <c r="E283" t="s">
        <v>219</v>
      </c>
      <c r="F283" t="s">
        <v>70</v>
      </c>
      <c r="G283" t="s">
        <v>14</v>
      </c>
      <c r="H283" s="3">
        <v>2006</v>
      </c>
      <c r="I283" s="7">
        <v>75000000</v>
      </c>
      <c r="J283" t="s">
        <v>682</v>
      </c>
    </row>
    <row r="284" spans="1:10" x14ac:dyDescent="0.2">
      <c r="A284" t="s">
        <v>808</v>
      </c>
      <c r="B284" s="2">
        <v>3000000000</v>
      </c>
      <c r="C284" s="1">
        <v>44280</v>
      </c>
      <c r="D284" t="s">
        <v>23</v>
      </c>
      <c r="E284" t="s">
        <v>208</v>
      </c>
      <c r="F284" t="s">
        <v>149</v>
      </c>
      <c r="G284" t="s">
        <v>33</v>
      </c>
      <c r="H284" s="3">
        <v>2020</v>
      </c>
      <c r="I284" s="7">
        <v>1000000000</v>
      </c>
      <c r="J284" t="s">
        <v>809</v>
      </c>
    </row>
    <row r="285" spans="1:10" x14ac:dyDescent="0.2">
      <c r="A285" t="s">
        <v>683</v>
      </c>
      <c r="B285" s="2">
        <v>3000000000</v>
      </c>
      <c r="C285" s="1">
        <v>44369</v>
      </c>
      <c r="D285" t="s">
        <v>68</v>
      </c>
      <c r="E285" t="s">
        <v>573</v>
      </c>
      <c r="F285" t="s">
        <v>574</v>
      </c>
      <c r="G285" t="s">
        <v>33</v>
      </c>
      <c r="H285" s="3">
        <v>2017</v>
      </c>
      <c r="I285" s="7">
        <v>685000000</v>
      </c>
      <c r="J285" t="s">
        <v>684</v>
      </c>
    </row>
    <row r="286" spans="1:10" x14ac:dyDescent="0.2">
      <c r="A286" t="s">
        <v>855</v>
      </c>
      <c r="B286" s="2">
        <v>3000000000</v>
      </c>
      <c r="C286" s="1">
        <v>44280</v>
      </c>
      <c r="D286" t="s">
        <v>36</v>
      </c>
      <c r="E286" t="s">
        <v>101</v>
      </c>
      <c r="F286" t="s">
        <v>19</v>
      </c>
      <c r="G286" t="s">
        <v>20</v>
      </c>
      <c r="H286" s="3">
        <v>2014</v>
      </c>
      <c r="I286" s="7">
        <v>535000000</v>
      </c>
      <c r="J286" t="s">
        <v>856</v>
      </c>
    </row>
    <row r="287" spans="1:10" x14ac:dyDescent="0.2">
      <c r="A287" t="s">
        <v>770</v>
      </c>
      <c r="B287" s="2">
        <v>3000000000</v>
      </c>
      <c r="C287" s="1">
        <v>43452</v>
      </c>
      <c r="D287" t="s">
        <v>11</v>
      </c>
      <c r="E287" t="s">
        <v>771</v>
      </c>
      <c r="F287" t="s">
        <v>43</v>
      </c>
      <c r="G287" t="s">
        <v>33</v>
      </c>
      <c r="H287" s="3">
        <v>2016</v>
      </c>
      <c r="I287" s="7">
        <v>682000000</v>
      </c>
      <c r="J287" t="s">
        <v>772</v>
      </c>
    </row>
    <row r="288" spans="1:10" x14ac:dyDescent="0.2">
      <c r="A288" t="s">
        <v>857</v>
      </c>
      <c r="B288" s="2">
        <v>3000000000</v>
      </c>
      <c r="C288" s="1">
        <v>44293</v>
      </c>
      <c r="D288" t="s">
        <v>27</v>
      </c>
      <c r="E288" t="s">
        <v>69</v>
      </c>
      <c r="F288" t="s">
        <v>70</v>
      </c>
      <c r="G288" t="s">
        <v>14</v>
      </c>
      <c r="H288" s="3">
        <v>2017</v>
      </c>
      <c r="I288" s="7">
        <v>393000000</v>
      </c>
      <c r="J288" t="s">
        <v>858</v>
      </c>
    </row>
    <row r="289" spans="1:10" x14ac:dyDescent="0.2">
      <c r="A289" t="s">
        <v>810</v>
      </c>
      <c r="B289" s="2">
        <v>3000000000</v>
      </c>
      <c r="C289" s="1">
        <v>43837</v>
      </c>
      <c r="D289" t="s">
        <v>27</v>
      </c>
      <c r="E289" t="s">
        <v>811</v>
      </c>
      <c r="F289" t="s">
        <v>19</v>
      </c>
      <c r="G289" t="s">
        <v>20</v>
      </c>
      <c r="H289" s="3">
        <v>2006</v>
      </c>
      <c r="I289" s="7">
        <v>475000000</v>
      </c>
      <c r="J289" t="s">
        <v>812</v>
      </c>
    </row>
    <row r="290" spans="1:10" x14ac:dyDescent="0.2">
      <c r="A290" t="s">
        <v>652</v>
      </c>
      <c r="B290" s="2">
        <v>3000000000</v>
      </c>
      <c r="C290" s="1">
        <v>43123</v>
      </c>
      <c r="D290" t="s">
        <v>46</v>
      </c>
      <c r="E290" t="s">
        <v>24</v>
      </c>
      <c r="F290" t="s">
        <v>13</v>
      </c>
      <c r="G290" t="s">
        <v>14</v>
      </c>
      <c r="H290" s="3">
        <v>2015</v>
      </c>
      <c r="I290" s="7">
        <v>1000000000</v>
      </c>
      <c r="J290" t="s">
        <v>653</v>
      </c>
    </row>
    <row r="291" spans="1:10" x14ac:dyDescent="0.2">
      <c r="A291" t="s">
        <v>766</v>
      </c>
      <c r="B291" s="2">
        <v>3000000000</v>
      </c>
      <c r="C291" s="1">
        <v>42108</v>
      </c>
      <c r="D291" t="s">
        <v>201</v>
      </c>
      <c r="E291" t="s">
        <v>516</v>
      </c>
      <c r="F291" t="s">
        <v>19</v>
      </c>
      <c r="G291" t="s">
        <v>20</v>
      </c>
      <c r="H291" s="3">
        <v>2013</v>
      </c>
      <c r="I291" s="7">
        <v>558000000</v>
      </c>
      <c r="J291" t="s">
        <v>767</v>
      </c>
    </row>
    <row r="292" spans="1:10" x14ac:dyDescent="0.2">
      <c r="A292" t="s">
        <v>685</v>
      </c>
      <c r="B292" s="2">
        <v>3000000000</v>
      </c>
      <c r="C292" s="1">
        <v>44627</v>
      </c>
      <c r="D292" t="s">
        <v>27</v>
      </c>
      <c r="E292" t="s">
        <v>686</v>
      </c>
      <c r="F292" t="s">
        <v>38</v>
      </c>
      <c r="G292" t="s">
        <v>39</v>
      </c>
      <c r="H292" s="3">
        <v>2018</v>
      </c>
      <c r="I292" s="7">
        <v>280000000</v>
      </c>
      <c r="J292" t="s">
        <v>687</v>
      </c>
    </row>
    <row r="293" spans="1:10" x14ac:dyDescent="0.2">
      <c r="A293" t="s">
        <v>688</v>
      </c>
      <c r="B293" s="2">
        <v>3000000000</v>
      </c>
      <c r="C293" s="1">
        <v>44252</v>
      </c>
      <c r="D293" t="s">
        <v>23</v>
      </c>
      <c r="E293" t="s">
        <v>689</v>
      </c>
      <c r="F293" t="s">
        <v>70</v>
      </c>
      <c r="G293" t="s">
        <v>14</v>
      </c>
      <c r="H293" s="3">
        <v>2016</v>
      </c>
      <c r="I293" s="7">
        <v>274000000</v>
      </c>
      <c r="J293" t="s">
        <v>690</v>
      </c>
    </row>
    <row r="294" spans="1:10" x14ac:dyDescent="0.2">
      <c r="A294" t="s">
        <v>784</v>
      </c>
      <c r="B294" s="2">
        <v>3000000000</v>
      </c>
      <c r="C294" s="1">
        <v>44246</v>
      </c>
      <c r="D294" t="s">
        <v>97</v>
      </c>
      <c r="E294" t="s">
        <v>28</v>
      </c>
      <c r="F294" t="s">
        <v>19</v>
      </c>
      <c r="G294" t="s">
        <v>20</v>
      </c>
      <c r="H294" s="3">
        <v>2014</v>
      </c>
      <c r="I294" s="7">
        <v>379000000</v>
      </c>
      <c r="J294" t="s">
        <v>785</v>
      </c>
    </row>
    <row r="295" spans="1:10" x14ac:dyDescent="0.2">
      <c r="A295" t="s">
        <v>859</v>
      </c>
      <c r="B295" s="2">
        <v>3000000000</v>
      </c>
      <c r="C295" s="1">
        <v>44574</v>
      </c>
      <c r="D295" t="s">
        <v>27</v>
      </c>
      <c r="E295" t="s">
        <v>28</v>
      </c>
      <c r="F295" t="s">
        <v>19</v>
      </c>
      <c r="G295" t="s">
        <v>20</v>
      </c>
      <c r="H295" s="3">
        <v>2017</v>
      </c>
      <c r="I295" s="7">
        <v>187000000</v>
      </c>
      <c r="J295" t="s">
        <v>860</v>
      </c>
    </row>
    <row r="296" spans="1:10" x14ac:dyDescent="0.2">
      <c r="A296" t="s">
        <v>786</v>
      </c>
      <c r="B296" s="2">
        <v>3000000000</v>
      </c>
      <c r="C296" s="1">
        <v>44579</v>
      </c>
      <c r="D296" t="s">
        <v>36</v>
      </c>
      <c r="E296" t="s">
        <v>787</v>
      </c>
      <c r="F296" t="s">
        <v>19</v>
      </c>
      <c r="G296" t="s">
        <v>20</v>
      </c>
      <c r="H296" s="3">
        <v>2014</v>
      </c>
      <c r="I296" s="7">
        <v>334000000</v>
      </c>
      <c r="J296" t="s">
        <v>788</v>
      </c>
    </row>
    <row r="297" spans="1:10" x14ac:dyDescent="0.2">
      <c r="A297" t="s">
        <v>723</v>
      </c>
      <c r="B297" s="2">
        <v>3000000000</v>
      </c>
      <c r="C297" s="1">
        <v>44452</v>
      </c>
      <c r="D297" t="s">
        <v>52</v>
      </c>
      <c r="E297" t="s">
        <v>724</v>
      </c>
      <c r="F297" t="s">
        <v>19</v>
      </c>
      <c r="G297" t="s">
        <v>20</v>
      </c>
      <c r="H297" s="3">
        <v>2012</v>
      </c>
      <c r="I297" s="7">
        <v>407000000</v>
      </c>
      <c r="J297" t="s">
        <v>725</v>
      </c>
    </row>
    <row r="298" spans="1:10" x14ac:dyDescent="0.2">
      <c r="A298" t="s">
        <v>861</v>
      </c>
      <c r="B298" s="2">
        <v>3000000000</v>
      </c>
      <c r="C298" s="1">
        <v>43761</v>
      </c>
      <c r="D298" t="s">
        <v>23</v>
      </c>
      <c r="E298" t="s">
        <v>862</v>
      </c>
      <c r="F298" t="s">
        <v>13</v>
      </c>
      <c r="G298" t="s">
        <v>14</v>
      </c>
      <c r="H298" s="3">
        <v>2014</v>
      </c>
      <c r="I298" s="7">
        <v>612000000</v>
      </c>
      <c r="J298" t="s">
        <v>863</v>
      </c>
    </row>
    <row r="299" spans="1:10" x14ac:dyDescent="0.2">
      <c r="A299" t="s">
        <v>743</v>
      </c>
      <c r="B299" s="2">
        <v>3000000000</v>
      </c>
      <c r="C299" s="1">
        <v>43973</v>
      </c>
      <c r="D299" t="s">
        <v>97</v>
      </c>
      <c r="E299" t="s">
        <v>28</v>
      </c>
      <c r="F299" t="s">
        <v>19</v>
      </c>
      <c r="G299" t="s">
        <v>20</v>
      </c>
      <c r="H299" s="3">
        <v>2014</v>
      </c>
      <c r="I299" s="7">
        <v>314000000</v>
      </c>
      <c r="J299" t="s">
        <v>744</v>
      </c>
    </row>
    <row r="300" spans="1:10" x14ac:dyDescent="0.2">
      <c r="A300" t="s">
        <v>632</v>
      </c>
      <c r="B300" s="2">
        <v>3000000000</v>
      </c>
      <c r="C300" s="1">
        <v>44386</v>
      </c>
      <c r="D300" t="s">
        <v>46</v>
      </c>
      <c r="E300" t="s">
        <v>189</v>
      </c>
      <c r="F300" t="s">
        <v>190</v>
      </c>
      <c r="G300" t="s">
        <v>14</v>
      </c>
      <c r="H300" s="3">
        <v>2014</v>
      </c>
      <c r="I300" s="7">
        <v>770000000</v>
      </c>
      <c r="J300" t="s">
        <v>633</v>
      </c>
    </row>
    <row r="301" spans="1:10" x14ac:dyDescent="0.2">
      <c r="A301" t="s">
        <v>864</v>
      </c>
      <c r="B301" s="2">
        <v>3000000000</v>
      </c>
      <c r="C301" s="1">
        <v>44278</v>
      </c>
      <c r="D301" t="s">
        <v>36</v>
      </c>
      <c r="E301" t="s">
        <v>28</v>
      </c>
      <c r="F301" t="s">
        <v>19</v>
      </c>
      <c r="G301" t="s">
        <v>20</v>
      </c>
      <c r="H301" s="3">
        <v>2015</v>
      </c>
      <c r="I301" s="7">
        <v>329000000</v>
      </c>
      <c r="J301" t="s">
        <v>865</v>
      </c>
    </row>
    <row r="302" spans="1:10" x14ac:dyDescent="0.2">
      <c r="A302" t="s">
        <v>866</v>
      </c>
      <c r="B302" s="2">
        <v>3000000000</v>
      </c>
      <c r="C302" s="1">
        <v>44418</v>
      </c>
      <c r="D302" t="s">
        <v>36</v>
      </c>
      <c r="E302" t="s">
        <v>319</v>
      </c>
      <c r="F302" t="s">
        <v>19</v>
      </c>
      <c r="G302" t="s">
        <v>20</v>
      </c>
      <c r="H302" s="3">
        <v>2014</v>
      </c>
      <c r="I302" s="7">
        <v>330000000</v>
      </c>
      <c r="J302" t="s">
        <v>867</v>
      </c>
    </row>
    <row r="303" spans="1:10" x14ac:dyDescent="0.2">
      <c r="A303" t="s">
        <v>813</v>
      </c>
      <c r="B303" s="2">
        <v>3000000000</v>
      </c>
      <c r="C303" s="1">
        <v>43833</v>
      </c>
      <c r="D303" t="s">
        <v>23</v>
      </c>
      <c r="E303" t="s">
        <v>420</v>
      </c>
      <c r="F303" t="s">
        <v>421</v>
      </c>
      <c r="G303" t="s">
        <v>413</v>
      </c>
      <c r="H303" s="3">
        <v>2018</v>
      </c>
      <c r="I303" s="7">
        <v>788000000</v>
      </c>
      <c r="J303" t="s">
        <v>814</v>
      </c>
    </row>
    <row r="304" spans="1:10" x14ac:dyDescent="0.2">
      <c r="A304" t="s">
        <v>868</v>
      </c>
      <c r="B304" s="2">
        <v>3000000000</v>
      </c>
      <c r="C304" s="1">
        <v>44376</v>
      </c>
      <c r="D304" t="s">
        <v>36</v>
      </c>
      <c r="E304" t="s">
        <v>869</v>
      </c>
      <c r="F304" t="s">
        <v>19</v>
      </c>
      <c r="G304" t="s">
        <v>20</v>
      </c>
      <c r="H304" s="3">
        <v>2010</v>
      </c>
      <c r="I304" s="7">
        <v>170000000</v>
      </c>
      <c r="J304" t="s">
        <v>870</v>
      </c>
    </row>
    <row r="305" spans="1:10" x14ac:dyDescent="0.2">
      <c r="A305" t="s">
        <v>716</v>
      </c>
      <c r="B305" s="2">
        <v>3000000000</v>
      </c>
      <c r="C305" s="1">
        <v>44382</v>
      </c>
      <c r="D305" t="s">
        <v>23</v>
      </c>
      <c r="E305" t="s">
        <v>315</v>
      </c>
      <c r="F305" t="s">
        <v>316</v>
      </c>
      <c r="G305" t="s">
        <v>33</v>
      </c>
      <c r="H305" s="3">
        <v>2013</v>
      </c>
      <c r="I305" s="7">
        <v>706000000</v>
      </c>
      <c r="J305" t="s">
        <v>717</v>
      </c>
    </row>
    <row r="306" spans="1:10" x14ac:dyDescent="0.2">
      <c r="A306" t="s">
        <v>768</v>
      </c>
      <c r="B306" s="2">
        <v>3000000000</v>
      </c>
      <c r="C306" s="1">
        <v>44329</v>
      </c>
      <c r="D306" t="s">
        <v>68</v>
      </c>
      <c r="E306" t="s">
        <v>28</v>
      </c>
      <c r="F306" t="s">
        <v>19</v>
      </c>
      <c r="G306" t="s">
        <v>20</v>
      </c>
      <c r="H306" s="3">
        <v>2015</v>
      </c>
      <c r="I306" s="7">
        <v>461000000</v>
      </c>
      <c r="J306" t="s">
        <v>769</v>
      </c>
    </row>
    <row r="307" spans="1:10" x14ac:dyDescent="0.2">
      <c r="A307" t="s">
        <v>656</v>
      </c>
      <c r="B307" s="2">
        <v>3000000000</v>
      </c>
      <c r="C307" s="1">
        <v>44112</v>
      </c>
      <c r="D307" t="s">
        <v>213</v>
      </c>
      <c r="E307" t="s">
        <v>309</v>
      </c>
      <c r="F307" t="s">
        <v>310</v>
      </c>
      <c r="G307" t="s">
        <v>33</v>
      </c>
      <c r="H307" s="3">
        <v>2011</v>
      </c>
      <c r="I307" s="7">
        <v>1000000000</v>
      </c>
      <c r="J307" t="s">
        <v>657</v>
      </c>
    </row>
    <row r="308" spans="1:10" x14ac:dyDescent="0.2">
      <c r="A308" t="s">
        <v>634</v>
      </c>
      <c r="B308" s="2">
        <v>3000000000</v>
      </c>
      <c r="C308" s="1">
        <v>44333</v>
      </c>
      <c r="D308" t="s">
        <v>23</v>
      </c>
      <c r="F308" t="s">
        <v>465</v>
      </c>
      <c r="G308" t="s">
        <v>14</v>
      </c>
      <c r="H308" s="3">
        <v>2015</v>
      </c>
      <c r="I308" s="7">
        <v>471000000</v>
      </c>
      <c r="J308" t="s">
        <v>635</v>
      </c>
    </row>
    <row r="309" spans="1:10" x14ac:dyDescent="0.2">
      <c r="A309" t="s">
        <v>745</v>
      </c>
      <c r="B309" s="2">
        <v>3000000000</v>
      </c>
      <c r="C309" s="1">
        <v>44453</v>
      </c>
      <c r="D309" t="s">
        <v>36</v>
      </c>
      <c r="E309" t="s">
        <v>746</v>
      </c>
      <c r="F309" t="s">
        <v>19</v>
      </c>
      <c r="G309" t="s">
        <v>20</v>
      </c>
      <c r="H309" s="3">
        <v>2008</v>
      </c>
      <c r="I309" s="7">
        <v>200000000</v>
      </c>
      <c r="J309" t="s">
        <v>747</v>
      </c>
    </row>
    <row r="310" spans="1:10" x14ac:dyDescent="0.2">
      <c r="A310" t="s">
        <v>815</v>
      </c>
      <c r="B310" s="2">
        <v>3000000000</v>
      </c>
      <c r="C310" s="1">
        <v>44425</v>
      </c>
      <c r="D310" t="s">
        <v>23</v>
      </c>
      <c r="E310" t="s">
        <v>420</v>
      </c>
      <c r="F310" t="s">
        <v>421</v>
      </c>
      <c r="G310" t="s">
        <v>413</v>
      </c>
      <c r="H310" s="3">
        <v>2011</v>
      </c>
      <c r="I310" s="7">
        <v>628000000</v>
      </c>
      <c r="J310" t="s">
        <v>816</v>
      </c>
    </row>
    <row r="311" spans="1:10" x14ac:dyDescent="0.2">
      <c r="A311" t="s">
        <v>748</v>
      </c>
      <c r="B311" s="2">
        <v>3000000000</v>
      </c>
      <c r="C311" s="1">
        <v>43949</v>
      </c>
      <c r="D311" t="s">
        <v>11</v>
      </c>
      <c r="E311" t="s">
        <v>749</v>
      </c>
      <c r="F311" t="s">
        <v>19</v>
      </c>
      <c r="G311" t="s">
        <v>20</v>
      </c>
      <c r="H311" s="3">
        <v>2009</v>
      </c>
      <c r="I311" s="7">
        <v>417000000</v>
      </c>
      <c r="J311" t="s">
        <v>750</v>
      </c>
    </row>
    <row r="312" spans="1:10" x14ac:dyDescent="0.2">
      <c r="A312" t="s">
        <v>648</v>
      </c>
      <c r="B312" s="2">
        <v>3000000000</v>
      </c>
      <c r="C312" s="1">
        <v>43020</v>
      </c>
      <c r="D312" t="s">
        <v>27</v>
      </c>
      <c r="E312" t="s">
        <v>42</v>
      </c>
      <c r="F312" t="s">
        <v>43</v>
      </c>
      <c r="G312" t="s">
        <v>33</v>
      </c>
      <c r="H312" s="3">
        <v>2015</v>
      </c>
      <c r="I312" s="7">
        <v>1000000000</v>
      </c>
      <c r="J312" t="s">
        <v>649</v>
      </c>
    </row>
    <row r="313" spans="1:10" x14ac:dyDescent="0.2">
      <c r="A313" t="s">
        <v>636</v>
      </c>
      <c r="B313" s="2">
        <v>3000000000</v>
      </c>
      <c r="C313" s="1">
        <v>43668</v>
      </c>
      <c r="D313" t="s">
        <v>11</v>
      </c>
      <c r="E313" t="s">
        <v>28</v>
      </c>
      <c r="F313" t="s">
        <v>19</v>
      </c>
      <c r="G313" t="s">
        <v>20</v>
      </c>
      <c r="H313" s="3">
        <v>2015</v>
      </c>
      <c r="I313" s="7">
        <v>1000000000</v>
      </c>
      <c r="J313" t="s">
        <v>637</v>
      </c>
    </row>
    <row r="314" spans="1:10" x14ac:dyDescent="0.2">
      <c r="A314" t="s">
        <v>707</v>
      </c>
      <c r="B314" s="2">
        <v>3000000000</v>
      </c>
      <c r="C314" s="1">
        <v>44656</v>
      </c>
      <c r="D314" t="s">
        <v>97</v>
      </c>
      <c r="E314" t="s">
        <v>708</v>
      </c>
      <c r="F314" t="s">
        <v>334</v>
      </c>
      <c r="G314" t="s">
        <v>33</v>
      </c>
      <c r="H314" s="3">
        <v>2013</v>
      </c>
      <c r="I314" s="7">
        <v>148000000</v>
      </c>
      <c r="J314" t="s">
        <v>709</v>
      </c>
    </row>
    <row r="315" spans="1:10" x14ac:dyDescent="0.2">
      <c r="A315" t="s">
        <v>871</v>
      </c>
      <c r="B315" s="2">
        <v>3000000000</v>
      </c>
      <c r="C315" s="1">
        <v>44300</v>
      </c>
      <c r="D315" t="s">
        <v>68</v>
      </c>
      <c r="E315" t="s">
        <v>28</v>
      </c>
      <c r="F315" t="s">
        <v>19</v>
      </c>
      <c r="G315" t="s">
        <v>20</v>
      </c>
      <c r="H315" s="3">
        <v>2015</v>
      </c>
      <c r="I315" s="7">
        <v>240000000</v>
      </c>
      <c r="J315" t="s">
        <v>872</v>
      </c>
    </row>
    <row r="316" spans="1:10" x14ac:dyDescent="0.2">
      <c r="A316" t="s">
        <v>730</v>
      </c>
      <c r="B316" s="2">
        <v>3000000000</v>
      </c>
      <c r="C316" s="1">
        <v>44224</v>
      </c>
      <c r="D316" t="s">
        <v>52</v>
      </c>
      <c r="E316" t="s">
        <v>731</v>
      </c>
      <c r="F316" t="s">
        <v>19</v>
      </c>
      <c r="G316" t="s">
        <v>20</v>
      </c>
      <c r="H316" s="3">
        <v>2015</v>
      </c>
      <c r="I316" s="7">
        <v>507000000</v>
      </c>
      <c r="J316" t="s">
        <v>732</v>
      </c>
    </row>
    <row r="317" spans="1:10" x14ac:dyDescent="0.2">
      <c r="A317" t="s">
        <v>718</v>
      </c>
      <c r="B317" s="2">
        <v>3000000000</v>
      </c>
      <c r="C317" s="1">
        <v>43755</v>
      </c>
      <c r="D317" t="s">
        <v>36</v>
      </c>
      <c r="E317" t="s">
        <v>719</v>
      </c>
      <c r="F317" t="s">
        <v>19</v>
      </c>
      <c r="G317" t="s">
        <v>20</v>
      </c>
      <c r="H317" s="3">
        <v>2013</v>
      </c>
      <c r="I317" s="7">
        <v>357000000</v>
      </c>
      <c r="J317" t="s">
        <v>720</v>
      </c>
    </row>
    <row r="318" spans="1:10" x14ac:dyDescent="0.2">
      <c r="A318" t="s">
        <v>721</v>
      </c>
      <c r="B318" s="2">
        <v>3000000000</v>
      </c>
      <c r="C318" s="1">
        <v>44250</v>
      </c>
      <c r="D318" t="s">
        <v>36</v>
      </c>
      <c r="E318" t="s">
        <v>277</v>
      </c>
      <c r="F318" t="s">
        <v>19</v>
      </c>
      <c r="G318" t="s">
        <v>20</v>
      </c>
      <c r="H318" s="3">
        <v>2015</v>
      </c>
      <c r="I318" s="7">
        <v>722000000</v>
      </c>
      <c r="J318" t="s">
        <v>722</v>
      </c>
    </row>
    <row r="319" spans="1:10" x14ac:dyDescent="0.2">
      <c r="A319" t="s">
        <v>873</v>
      </c>
      <c r="B319" s="2">
        <v>3000000000</v>
      </c>
      <c r="C319" s="1">
        <v>43928</v>
      </c>
      <c r="D319" t="s">
        <v>36</v>
      </c>
      <c r="E319" t="s">
        <v>874</v>
      </c>
      <c r="F319" t="s">
        <v>19</v>
      </c>
      <c r="G319" t="s">
        <v>20</v>
      </c>
      <c r="H319" s="3">
        <v>2014</v>
      </c>
      <c r="I319" s="7">
        <v>419000000</v>
      </c>
      <c r="J319" t="s">
        <v>875</v>
      </c>
    </row>
    <row r="320" spans="1:10" x14ac:dyDescent="0.2">
      <c r="A320" t="s">
        <v>726</v>
      </c>
      <c r="B320" s="2">
        <v>3000000000</v>
      </c>
      <c r="C320" s="1">
        <v>44348</v>
      </c>
      <c r="D320" t="s">
        <v>46</v>
      </c>
      <c r="E320" t="s">
        <v>246</v>
      </c>
      <c r="F320" t="s">
        <v>19</v>
      </c>
      <c r="G320" t="s">
        <v>20</v>
      </c>
      <c r="H320" s="3">
        <v>2014</v>
      </c>
      <c r="I320" s="7">
        <v>818000000</v>
      </c>
      <c r="J320" t="s">
        <v>727</v>
      </c>
    </row>
    <row r="321" spans="1:10" x14ac:dyDescent="0.2">
      <c r="A321" t="s">
        <v>804</v>
      </c>
      <c r="B321" s="2">
        <v>3000000000</v>
      </c>
      <c r="C321" s="1">
        <v>44404</v>
      </c>
      <c r="D321" t="s">
        <v>124</v>
      </c>
      <c r="E321" t="s">
        <v>277</v>
      </c>
      <c r="F321" t="s">
        <v>19</v>
      </c>
      <c r="G321" t="s">
        <v>20</v>
      </c>
      <c r="H321" s="3">
        <v>2016</v>
      </c>
      <c r="I321" s="7">
        <v>665000000</v>
      </c>
      <c r="J321" t="s">
        <v>805</v>
      </c>
    </row>
    <row r="322" spans="1:10" x14ac:dyDescent="0.2">
      <c r="A322" t="s">
        <v>876</v>
      </c>
      <c r="B322" s="2">
        <v>3000000000</v>
      </c>
      <c r="C322" s="1">
        <v>44390</v>
      </c>
      <c r="D322" t="s">
        <v>27</v>
      </c>
      <c r="E322" t="s">
        <v>28</v>
      </c>
      <c r="F322" t="s">
        <v>19</v>
      </c>
      <c r="G322" t="s">
        <v>20</v>
      </c>
      <c r="H322" s="3">
        <v>2016</v>
      </c>
      <c r="I322" s="7">
        <v>496000000</v>
      </c>
      <c r="J322" t="s">
        <v>877</v>
      </c>
    </row>
    <row r="323" spans="1:10" x14ac:dyDescent="0.2">
      <c r="A323" t="s">
        <v>751</v>
      </c>
      <c r="B323" s="2">
        <v>3000000000</v>
      </c>
      <c r="C323" s="1">
        <v>43767</v>
      </c>
      <c r="D323" t="s">
        <v>213</v>
      </c>
      <c r="E323" t="s">
        <v>528</v>
      </c>
      <c r="F323" t="s">
        <v>19</v>
      </c>
      <c r="G323" t="s">
        <v>20</v>
      </c>
      <c r="H323" s="3">
        <v>2011</v>
      </c>
      <c r="I323" s="7">
        <v>999000000</v>
      </c>
      <c r="J323" t="s">
        <v>752</v>
      </c>
    </row>
    <row r="324" spans="1:10" x14ac:dyDescent="0.2">
      <c r="A324" t="s">
        <v>878</v>
      </c>
      <c r="B324" s="2">
        <v>3000000000</v>
      </c>
      <c r="C324" s="1">
        <v>43452</v>
      </c>
      <c r="D324" t="s">
        <v>36</v>
      </c>
      <c r="E324" t="s">
        <v>121</v>
      </c>
      <c r="F324" t="s">
        <v>19</v>
      </c>
      <c r="G324" t="s">
        <v>20</v>
      </c>
      <c r="H324" s="3">
        <v>2010</v>
      </c>
      <c r="I324" s="7">
        <v>427000000</v>
      </c>
      <c r="J324" t="s">
        <v>879</v>
      </c>
    </row>
    <row r="325" spans="1:10" x14ac:dyDescent="0.2">
      <c r="A325" t="s">
        <v>691</v>
      </c>
      <c r="B325" s="2">
        <v>3000000000</v>
      </c>
      <c r="C325" s="1">
        <v>44277</v>
      </c>
      <c r="D325" t="s">
        <v>36</v>
      </c>
      <c r="E325" t="s">
        <v>28</v>
      </c>
      <c r="F325" t="s">
        <v>19</v>
      </c>
      <c r="G325" t="s">
        <v>20</v>
      </c>
      <c r="H325" s="3">
        <v>2017</v>
      </c>
      <c r="I325" s="7">
        <v>314000000</v>
      </c>
      <c r="J325" t="s">
        <v>692</v>
      </c>
    </row>
    <row r="326" spans="1:10" x14ac:dyDescent="0.2">
      <c r="A326" t="s">
        <v>693</v>
      </c>
      <c r="B326" s="2">
        <v>3000000000</v>
      </c>
      <c r="C326" s="1">
        <v>44636</v>
      </c>
      <c r="D326" t="s">
        <v>124</v>
      </c>
      <c r="E326" t="s">
        <v>236</v>
      </c>
      <c r="F326" t="s">
        <v>19</v>
      </c>
      <c r="G326" t="s">
        <v>20</v>
      </c>
      <c r="H326" s="3">
        <v>2015</v>
      </c>
      <c r="I326" s="7">
        <v>366000000</v>
      </c>
      <c r="J326" t="s">
        <v>694</v>
      </c>
    </row>
    <row r="327" spans="1:10" x14ac:dyDescent="0.2">
      <c r="A327" t="s">
        <v>753</v>
      </c>
      <c r="B327" s="2">
        <v>3000000000</v>
      </c>
      <c r="C327" s="1">
        <v>43571</v>
      </c>
      <c r="D327" t="s">
        <v>17</v>
      </c>
      <c r="E327" t="s">
        <v>754</v>
      </c>
      <c r="F327" t="s">
        <v>19</v>
      </c>
      <c r="G327" t="s">
        <v>20</v>
      </c>
      <c r="H327" s="3">
        <v>2011</v>
      </c>
      <c r="I327" s="7">
        <v>880000000</v>
      </c>
      <c r="J327" t="s">
        <v>755</v>
      </c>
    </row>
    <row r="328" spans="1:10" x14ac:dyDescent="0.2">
      <c r="A328" t="s">
        <v>789</v>
      </c>
      <c r="B328" s="2">
        <v>3000000000</v>
      </c>
      <c r="C328" s="1">
        <v>44295</v>
      </c>
      <c r="D328" t="s">
        <v>23</v>
      </c>
      <c r="E328" t="s">
        <v>293</v>
      </c>
      <c r="F328" t="s">
        <v>19</v>
      </c>
      <c r="G328" t="s">
        <v>20</v>
      </c>
      <c r="H328" s="3">
        <v>2019</v>
      </c>
      <c r="I328" s="7">
        <v>399000000</v>
      </c>
      <c r="J328" t="s">
        <v>790</v>
      </c>
    </row>
    <row r="329" spans="1:10" x14ac:dyDescent="0.2">
      <c r="A329" t="s">
        <v>880</v>
      </c>
      <c r="B329" s="2">
        <v>3000000000</v>
      </c>
      <c r="C329" s="1">
        <v>44473</v>
      </c>
      <c r="D329" t="s">
        <v>36</v>
      </c>
      <c r="E329" t="s">
        <v>881</v>
      </c>
      <c r="F329" t="s">
        <v>882</v>
      </c>
      <c r="G329" t="s">
        <v>14</v>
      </c>
      <c r="H329" s="3">
        <v>2019</v>
      </c>
      <c r="I329" s="7">
        <v>311000000</v>
      </c>
      <c r="J329" t="s">
        <v>883</v>
      </c>
    </row>
    <row r="330" spans="1:10" x14ac:dyDescent="0.2">
      <c r="A330" t="s">
        <v>695</v>
      </c>
      <c r="B330" s="2">
        <v>3000000000</v>
      </c>
      <c r="C330" s="1">
        <v>44615</v>
      </c>
      <c r="D330" t="s">
        <v>97</v>
      </c>
      <c r="E330" t="s">
        <v>696</v>
      </c>
      <c r="F330" t="s">
        <v>19</v>
      </c>
      <c r="G330" t="s">
        <v>20</v>
      </c>
      <c r="H330" s="3">
        <v>2016</v>
      </c>
      <c r="I330" s="7">
        <v>465000000</v>
      </c>
      <c r="J330" t="s">
        <v>697</v>
      </c>
    </row>
    <row r="331" spans="1:10" x14ac:dyDescent="0.2">
      <c r="A331" t="s">
        <v>884</v>
      </c>
      <c r="B331" s="2">
        <v>3000000000</v>
      </c>
      <c r="C331" s="1">
        <v>43040</v>
      </c>
      <c r="D331" t="s">
        <v>23</v>
      </c>
      <c r="E331" t="s">
        <v>298</v>
      </c>
      <c r="F331" t="s">
        <v>13</v>
      </c>
      <c r="G331" t="s">
        <v>14</v>
      </c>
      <c r="H331" s="3">
        <v>2012</v>
      </c>
      <c r="I331" s="7">
        <v>1000000000</v>
      </c>
      <c r="J331" t="s">
        <v>885</v>
      </c>
    </row>
    <row r="332" spans="1:10" x14ac:dyDescent="0.2">
      <c r="A332" t="s">
        <v>728</v>
      </c>
      <c r="B332" s="2">
        <v>3000000000</v>
      </c>
      <c r="C332" s="1">
        <v>44390</v>
      </c>
      <c r="D332" t="s">
        <v>36</v>
      </c>
      <c r="E332" t="s">
        <v>28</v>
      </c>
      <c r="F332" t="s">
        <v>19</v>
      </c>
      <c r="G332" t="s">
        <v>20</v>
      </c>
      <c r="H332" s="3">
        <v>2013</v>
      </c>
      <c r="I332" s="7">
        <v>248000000</v>
      </c>
      <c r="J332" t="s">
        <v>729</v>
      </c>
    </row>
    <row r="333" spans="1:10" x14ac:dyDescent="0.2">
      <c r="A333" t="s">
        <v>806</v>
      </c>
      <c r="B333" s="2">
        <v>3000000000</v>
      </c>
      <c r="C333" s="1">
        <v>44342</v>
      </c>
      <c r="D333" t="s">
        <v>27</v>
      </c>
      <c r="E333" t="s">
        <v>28</v>
      </c>
      <c r="F333" t="s">
        <v>19</v>
      </c>
      <c r="G333" t="s">
        <v>20</v>
      </c>
      <c r="H333" s="3">
        <v>2017</v>
      </c>
      <c r="I333" s="7">
        <v>628000000</v>
      </c>
      <c r="J333" t="s">
        <v>807</v>
      </c>
    </row>
    <row r="334" spans="1:10" x14ac:dyDescent="0.2">
      <c r="A334" t="s">
        <v>733</v>
      </c>
      <c r="B334" s="2">
        <v>3000000000</v>
      </c>
      <c r="C334" s="1">
        <v>44202</v>
      </c>
      <c r="D334" t="s">
        <v>52</v>
      </c>
      <c r="E334" t="s">
        <v>160</v>
      </c>
      <c r="F334" t="s">
        <v>19</v>
      </c>
      <c r="G334" t="s">
        <v>20</v>
      </c>
      <c r="H334" s="3">
        <v>1999</v>
      </c>
      <c r="I334" s="7">
        <v>414000000</v>
      </c>
      <c r="J334" t="s">
        <v>734</v>
      </c>
    </row>
    <row r="335" spans="1:10" x14ac:dyDescent="0.2">
      <c r="A335" t="s">
        <v>698</v>
      </c>
      <c r="B335" s="2">
        <v>3000000000</v>
      </c>
      <c r="C335" s="1">
        <v>44314</v>
      </c>
      <c r="D335" t="s">
        <v>201</v>
      </c>
      <c r="E335" t="s">
        <v>28</v>
      </c>
      <c r="F335" t="s">
        <v>19</v>
      </c>
      <c r="G335" t="s">
        <v>20</v>
      </c>
      <c r="H335" s="3">
        <v>2013</v>
      </c>
      <c r="I335" s="7">
        <v>730000000</v>
      </c>
      <c r="J335" t="s">
        <v>699</v>
      </c>
    </row>
    <row r="336" spans="1:10" x14ac:dyDescent="0.2">
      <c r="A336" t="s">
        <v>791</v>
      </c>
      <c r="B336" s="2">
        <v>3000000000</v>
      </c>
      <c r="C336" s="1">
        <v>42276</v>
      </c>
      <c r="D336" t="s">
        <v>23</v>
      </c>
      <c r="E336" t="s">
        <v>28</v>
      </c>
      <c r="F336" t="s">
        <v>19</v>
      </c>
      <c r="G336" t="s">
        <v>20</v>
      </c>
      <c r="H336" s="3">
        <v>2008</v>
      </c>
      <c r="I336" s="7">
        <v>698000000</v>
      </c>
      <c r="J336" t="s">
        <v>792</v>
      </c>
    </row>
    <row r="337" spans="1:10" x14ac:dyDescent="0.2">
      <c r="A337" t="s">
        <v>886</v>
      </c>
      <c r="B337" s="2">
        <v>3000000000</v>
      </c>
      <c r="C337" s="1">
        <v>44483</v>
      </c>
      <c r="D337" t="s">
        <v>27</v>
      </c>
      <c r="E337" t="s">
        <v>887</v>
      </c>
      <c r="F337" t="s">
        <v>19</v>
      </c>
      <c r="G337" t="s">
        <v>20</v>
      </c>
      <c r="H337" s="3">
        <v>2011</v>
      </c>
      <c r="I337" s="7">
        <v>339000000</v>
      </c>
      <c r="J337" t="s">
        <v>888</v>
      </c>
    </row>
    <row r="338" spans="1:10" x14ac:dyDescent="0.2">
      <c r="A338" t="s">
        <v>758</v>
      </c>
      <c r="B338" s="2">
        <v>3000000000</v>
      </c>
      <c r="C338" s="1">
        <v>44369</v>
      </c>
      <c r="D338" t="s">
        <v>201</v>
      </c>
      <c r="E338" t="s">
        <v>356</v>
      </c>
      <c r="F338" t="s">
        <v>357</v>
      </c>
      <c r="G338" t="s">
        <v>14</v>
      </c>
      <c r="H338" s="3">
        <v>2014</v>
      </c>
      <c r="I338" s="7">
        <v>583000000</v>
      </c>
      <c r="J338" t="s">
        <v>759</v>
      </c>
    </row>
    <row r="339" spans="1:10" x14ac:dyDescent="0.2">
      <c r="A339" t="s">
        <v>889</v>
      </c>
      <c r="B339" s="2">
        <v>3000000000</v>
      </c>
      <c r="C339" s="1">
        <v>42736</v>
      </c>
      <c r="D339" t="s">
        <v>156</v>
      </c>
      <c r="E339" t="s">
        <v>73</v>
      </c>
      <c r="F339" t="s">
        <v>74</v>
      </c>
      <c r="G339" t="s">
        <v>14</v>
      </c>
      <c r="H339" s="3">
        <v>2012</v>
      </c>
      <c r="I339" s="7">
        <v>1000000000</v>
      </c>
      <c r="J339" t="s">
        <v>890</v>
      </c>
    </row>
    <row r="340" spans="1:10" x14ac:dyDescent="0.2">
      <c r="A340" t="s">
        <v>654</v>
      </c>
      <c r="B340" s="2">
        <v>3000000000</v>
      </c>
      <c r="C340" s="1">
        <v>43668</v>
      </c>
      <c r="D340" t="s">
        <v>11</v>
      </c>
      <c r="F340" t="s">
        <v>465</v>
      </c>
      <c r="G340" t="s">
        <v>14</v>
      </c>
      <c r="H340" s="3">
        <v>2010</v>
      </c>
      <c r="I340" s="7">
        <v>1000000000</v>
      </c>
      <c r="J340" t="s">
        <v>655</v>
      </c>
    </row>
    <row r="341" spans="1:10" x14ac:dyDescent="0.2">
      <c r="A341" t="s">
        <v>817</v>
      </c>
      <c r="B341" s="2">
        <v>3000000000</v>
      </c>
      <c r="C341" s="1">
        <v>43347</v>
      </c>
      <c r="D341" t="s">
        <v>46</v>
      </c>
      <c r="E341" t="s">
        <v>69</v>
      </c>
      <c r="F341" t="s">
        <v>70</v>
      </c>
      <c r="G341" t="s">
        <v>14</v>
      </c>
      <c r="H341" s="3">
        <v>2016</v>
      </c>
      <c r="I341" s="7">
        <v>1000000000</v>
      </c>
      <c r="J341" t="s">
        <v>818</v>
      </c>
    </row>
    <row r="342" spans="1:10" x14ac:dyDescent="0.2">
      <c r="A342" t="s">
        <v>710</v>
      </c>
      <c r="B342" s="2">
        <v>3000000000</v>
      </c>
      <c r="C342" s="1">
        <v>44076</v>
      </c>
      <c r="D342" t="s">
        <v>68</v>
      </c>
      <c r="E342" t="s">
        <v>69</v>
      </c>
      <c r="F342" t="s">
        <v>70</v>
      </c>
      <c r="G342" t="s">
        <v>14</v>
      </c>
      <c r="H342" s="3">
        <v>2015</v>
      </c>
      <c r="I342" s="7">
        <v>789000000</v>
      </c>
      <c r="J342" t="s">
        <v>711</v>
      </c>
    </row>
    <row r="343" spans="1:10" x14ac:dyDescent="0.2">
      <c r="A343" t="s">
        <v>700</v>
      </c>
      <c r="B343" s="2">
        <v>3000000000</v>
      </c>
      <c r="C343" s="1">
        <v>44608</v>
      </c>
      <c r="D343" t="s">
        <v>701</v>
      </c>
      <c r="E343" t="s">
        <v>277</v>
      </c>
      <c r="F343" t="s">
        <v>19</v>
      </c>
      <c r="G343" t="s">
        <v>20</v>
      </c>
      <c r="H343" s="3">
        <v>2008</v>
      </c>
      <c r="I343" s="7">
        <v>607000000</v>
      </c>
      <c r="J343" t="s">
        <v>702</v>
      </c>
    </row>
    <row r="344" spans="1:10" x14ac:dyDescent="0.2">
      <c r="A344" t="s">
        <v>638</v>
      </c>
      <c r="B344" s="2">
        <v>3000000000</v>
      </c>
      <c r="C344" s="1">
        <v>44529</v>
      </c>
      <c r="D344" t="s">
        <v>27</v>
      </c>
      <c r="E344" t="s">
        <v>219</v>
      </c>
      <c r="F344" t="s">
        <v>70</v>
      </c>
      <c r="G344" t="s">
        <v>14</v>
      </c>
      <c r="H344" s="3">
        <v>2010</v>
      </c>
      <c r="I344" s="7">
        <v>54000000</v>
      </c>
      <c r="J344" t="s">
        <v>639</v>
      </c>
    </row>
    <row r="345" spans="1:10" x14ac:dyDescent="0.2">
      <c r="A345" t="s">
        <v>703</v>
      </c>
      <c r="B345" s="2">
        <v>3000000000</v>
      </c>
      <c r="C345" s="1">
        <v>44448</v>
      </c>
      <c r="D345" t="s">
        <v>27</v>
      </c>
      <c r="E345" t="s">
        <v>28</v>
      </c>
      <c r="F345" t="s">
        <v>19</v>
      </c>
      <c r="G345" t="s">
        <v>20</v>
      </c>
      <c r="H345" s="3">
        <v>2015</v>
      </c>
      <c r="I345" s="7">
        <v>987000000</v>
      </c>
      <c r="J345" t="s">
        <v>704</v>
      </c>
    </row>
    <row r="346" spans="1:10" x14ac:dyDescent="0.2">
      <c r="A346" t="s">
        <v>705</v>
      </c>
      <c r="B346" s="2">
        <v>3000000000</v>
      </c>
      <c r="C346" s="1">
        <v>44370</v>
      </c>
      <c r="D346" t="s">
        <v>36</v>
      </c>
      <c r="E346" t="s">
        <v>28</v>
      </c>
      <c r="F346" t="s">
        <v>19</v>
      </c>
      <c r="G346" t="s">
        <v>20</v>
      </c>
      <c r="H346" s="3">
        <v>2015</v>
      </c>
      <c r="I346" s="7">
        <v>313000000</v>
      </c>
      <c r="J346" t="s">
        <v>706</v>
      </c>
    </row>
    <row r="347" spans="1:10" x14ac:dyDescent="0.2">
      <c r="A347" t="s">
        <v>756</v>
      </c>
      <c r="B347" s="2">
        <v>3000000000</v>
      </c>
      <c r="C347" s="1">
        <v>43920</v>
      </c>
      <c r="D347" t="s">
        <v>133</v>
      </c>
      <c r="E347" t="s">
        <v>101</v>
      </c>
      <c r="F347" t="s">
        <v>19</v>
      </c>
      <c r="G347" t="s">
        <v>20</v>
      </c>
      <c r="H347" s="3">
        <v>2012</v>
      </c>
      <c r="I347" s="7">
        <v>777000000</v>
      </c>
      <c r="J347" t="s">
        <v>757</v>
      </c>
    </row>
    <row r="348" spans="1:10" x14ac:dyDescent="0.2">
      <c r="A348" t="s">
        <v>640</v>
      </c>
      <c r="B348" s="2">
        <v>3000000000</v>
      </c>
      <c r="C348" s="1">
        <v>42970</v>
      </c>
      <c r="D348" t="s">
        <v>17</v>
      </c>
      <c r="E348" t="s">
        <v>641</v>
      </c>
      <c r="F348" t="s">
        <v>642</v>
      </c>
      <c r="G348" t="s">
        <v>14</v>
      </c>
      <c r="H348" s="3">
        <v>2004</v>
      </c>
      <c r="I348" s="7">
        <v>418000000</v>
      </c>
      <c r="J348" t="s">
        <v>643</v>
      </c>
    </row>
    <row r="349" spans="1:10" x14ac:dyDescent="0.2">
      <c r="A349" t="s">
        <v>891</v>
      </c>
      <c r="B349" s="2">
        <v>3000000000</v>
      </c>
      <c r="C349" s="1">
        <v>43529</v>
      </c>
      <c r="D349" t="s">
        <v>27</v>
      </c>
      <c r="E349" t="s">
        <v>208</v>
      </c>
      <c r="F349" t="s">
        <v>149</v>
      </c>
      <c r="G349" t="s">
        <v>33</v>
      </c>
      <c r="H349" s="3">
        <v>2014</v>
      </c>
      <c r="I349" s="7">
        <v>919000000</v>
      </c>
      <c r="J349" t="s">
        <v>892</v>
      </c>
    </row>
    <row r="350" spans="1:10" x14ac:dyDescent="0.2">
      <c r="A350" t="s">
        <v>893</v>
      </c>
      <c r="B350" s="2">
        <v>3000000000</v>
      </c>
      <c r="C350" s="1">
        <v>43804</v>
      </c>
      <c r="D350" t="s">
        <v>17</v>
      </c>
      <c r="E350" t="s">
        <v>420</v>
      </c>
      <c r="F350" t="s">
        <v>421</v>
      </c>
      <c r="G350" t="s">
        <v>413</v>
      </c>
      <c r="H350" s="3">
        <v>2011</v>
      </c>
      <c r="I350" s="7">
        <v>180000000</v>
      </c>
      <c r="J350" t="s">
        <v>894</v>
      </c>
    </row>
    <row r="351" spans="1:10" x14ac:dyDescent="0.2">
      <c r="A351" t="s">
        <v>819</v>
      </c>
      <c r="B351" s="2">
        <v>3000000000</v>
      </c>
      <c r="C351" s="1">
        <v>43738</v>
      </c>
      <c r="D351" t="s">
        <v>36</v>
      </c>
      <c r="E351" t="s">
        <v>820</v>
      </c>
      <c r="F351" t="s">
        <v>19</v>
      </c>
      <c r="G351" t="s">
        <v>20</v>
      </c>
      <c r="H351" s="3">
        <v>2014</v>
      </c>
      <c r="I351" s="7">
        <v>722000000</v>
      </c>
      <c r="J351" t="s">
        <v>821</v>
      </c>
    </row>
    <row r="352" spans="1:10" x14ac:dyDescent="0.2">
      <c r="A352" t="s">
        <v>650</v>
      </c>
      <c r="B352" s="2">
        <v>3000000000</v>
      </c>
      <c r="C352" s="1">
        <v>44376</v>
      </c>
      <c r="D352" t="s">
        <v>27</v>
      </c>
      <c r="E352" t="s">
        <v>28</v>
      </c>
      <c r="F352" t="s">
        <v>19</v>
      </c>
      <c r="G352" t="s">
        <v>20</v>
      </c>
      <c r="H352" s="3">
        <v>2019</v>
      </c>
      <c r="I352" s="7">
        <v>125000000</v>
      </c>
      <c r="J352" t="s">
        <v>651</v>
      </c>
    </row>
    <row r="353" spans="1:10" x14ac:dyDescent="0.2">
      <c r="A353" t="s">
        <v>644</v>
      </c>
      <c r="B353" s="2">
        <v>3000000000</v>
      </c>
      <c r="C353" s="1">
        <v>42332</v>
      </c>
      <c r="D353" t="s">
        <v>213</v>
      </c>
      <c r="E353" t="s">
        <v>12</v>
      </c>
      <c r="F353" t="s">
        <v>13</v>
      </c>
      <c r="G353" t="s">
        <v>14</v>
      </c>
      <c r="H353" s="3">
        <v>2011</v>
      </c>
      <c r="I353" s="7">
        <v>775000000</v>
      </c>
      <c r="J353" t="s">
        <v>645</v>
      </c>
    </row>
    <row r="354" spans="1:10" x14ac:dyDescent="0.2">
      <c r="A354" t="s">
        <v>735</v>
      </c>
      <c r="B354" s="2">
        <v>3000000000</v>
      </c>
      <c r="C354" s="1">
        <v>43192</v>
      </c>
      <c r="D354" t="s">
        <v>133</v>
      </c>
      <c r="E354" t="s">
        <v>77</v>
      </c>
      <c r="F354" t="s">
        <v>13</v>
      </c>
      <c r="G354" t="s">
        <v>14</v>
      </c>
      <c r="H354" s="3">
        <v>2014</v>
      </c>
      <c r="I354" s="7">
        <v>1000000000</v>
      </c>
      <c r="J354" t="s">
        <v>736</v>
      </c>
    </row>
    <row r="355" spans="1:10" x14ac:dyDescent="0.2">
      <c r="A355" t="s">
        <v>737</v>
      </c>
      <c r="B355" s="2">
        <v>3000000000</v>
      </c>
      <c r="C355" s="1">
        <v>44428</v>
      </c>
      <c r="D355" t="s">
        <v>36</v>
      </c>
      <c r="E355" t="s">
        <v>69</v>
      </c>
      <c r="F355" t="s">
        <v>70</v>
      </c>
      <c r="G355" t="s">
        <v>14</v>
      </c>
      <c r="H355" s="3">
        <v>2018</v>
      </c>
      <c r="I355" s="7">
        <v>543000000</v>
      </c>
      <c r="J355" t="s">
        <v>738</v>
      </c>
    </row>
    <row r="356" spans="1:10" x14ac:dyDescent="0.2">
      <c r="A356" t="s">
        <v>793</v>
      </c>
      <c r="B356" s="2">
        <v>3000000000</v>
      </c>
      <c r="C356" s="1">
        <v>43605</v>
      </c>
      <c r="D356" t="s">
        <v>46</v>
      </c>
      <c r="E356" t="s">
        <v>794</v>
      </c>
      <c r="F356" t="s">
        <v>19</v>
      </c>
      <c r="G356" t="s">
        <v>20</v>
      </c>
      <c r="H356" s="3">
        <v>2014</v>
      </c>
      <c r="I356" s="7">
        <v>483000000</v>
      </c>
      <c r="J356" t="s">
        <v>795</v>
      </c>
    </row>
    <row r="357" spans="1:10" x14ac:dyDescent="0.2">
      <c r="A357" t="s">
        <v>895</v>
      </c>
      <c r="B357" s="2">
        <v>2000000000</v>
      </c>
      <c r="C357" s="1">
        <v>44453</v>
      </c>
      <c r="D357" t="s">
        <v>36</v>
      </c>
      <c r="E357" t="s">
        <v>896</v>
      </c>
      <c r="F357" t="s">
        <v>19</v>
      </c>
      <c r="G357" t="s">
        <v>20</v>
      </c>
      <c r="H357" s="3">
        <v>2017</v>
      </c>
      <c r="I357" s="7">
        <v>127000000</v>
      </c>
      <c r="J357" t="s">
        <v>897</v>
      </c>
    </row>
    <row r="358" spans="1:10" x14ac:dyDescent="0.2">
      <c r="A358" t="s">
        <v>1314</v>
      </c>
      <c r="B358" s="2">
        <v>2000000000</v>
      </c>
      <c r="C358" s="1">
        <v>43453</v>
      </c>
      <c r="D358" t="s">
        <v>11</v>
      </c>
      <c r="E358" t="s">
        <v>12</v>
      </c>
      <c r="F358" t="s">
        <v>13</v>
      </c>
      <c r="G358" t="s">
        <v>14</v>
      </c>
      <c r="H358" s="3">
        <v>2015</v>
      </c>
      <c r="I358" s="7">
        <v>1000000000</v>
      </c>
      <c r="J358" t="s">
        <v>1315</v>
      </c>
    </row>
    <row r="359" spans="1:10" x14ac:dyDescent="0.2">
      <c r="A359" t="s">
        <v>1081</v>
      </c>
      <c r="B359" s="2">
        <v>2000000000</v>
      </c>
      <c r="C359" s="1">
        <v>44280</v>
      </c>
      <c r="D359" t="s">
        <v>17</v>
      </c>
      <c r="E359" t="s">
        <v>468</v>
      </c>
      <c r="F359" t="s">
        <v>19</v>
      </c>
      <c r="G359" t="s">
        <v>20</v>
      </c>
      <c r="H359" s="3">
        <v>2017</v>
      </c>
      <c r="I359" s="7">
        <v>419000000</v>
      </c>
      <c r="J359" t="s">
        <v>1082</v>
      </c>
    </row>
    <row r="360" spans="1:10" x14ac:dyDescent="0.2">
      <c r="A360" t="s">
        <v>1257</v>
      </c>
      <c r="B360" s="2">
        <v>2000000000</v>
      </c>
      <c r="C360" s="1">
        <v>44573</v>
      </c>
      <c r="D360" t="s">
        <v>17</v>
      </c>
      <c r="E360" t="s">
        <v>1258</v>
      </c>
      <c r="F360" t="s">
        <v>43</v>
      </c>
      <c r="G360" t="s">
        <v>33</v>
      </c>
      <c r="H360" s="3">
        <v>2018</v>
      </c>
      <c r="I360" s="7">
        <v>193000000</v>
      </c>
      <c r="J360" t="s">
        <v>1259</v>
      </c>
    </row>
    <row r="361" spans="1:10" x14ac:dyDescent="0.2">
      <c r="A361" t="s">
        <v>1272</v>
      </c>
      <c r="B361" s="2">
        <v>2000000000</v>
      </c>
      <c r="C361" s="1">
        <v>44629</v>
      </c>
      <c r="D361" t="s">
        <v>27</v>
      </c>
      <c r="E361" t="s">
        <v>388</v>
      </c>
      <c r="F361" t="s">
        <v>19</v>
      </c>
      <c r="G361" t="s">
        <v>20</v>
      </c>
      <c r="H361" s="3">
        <v>2012</v>
      </c>
      <c r="I361" s="7">
        <v>507000000</v>
      </c>
      <c r="J361" t="s">
        <v>1273</v>
      </c>
    </row>
    <row r="362" spans="1:10" x14ac:dyDescent="0.2">
      <c r="A362" t="s">
        <v>1262</v>
      </c>
      <c r="B362" s="2">
        <v>2000000000</v>
      </c>
      <c r="C362" s="1">
        <v>44362</v>
      </c>
      <c r="D362" t="s">
        <v>27</v>
      </c>
      <c r="E362" t="s">
        <v>198</v>
      </c>
      <c r="F362" t="s">
        <v>19</v>
      </c>
      <c r="G362" t="s">
        <v>20</v>
      </c>
      <c r="H362" s="3">
        <v>2009</v>
      </c>
      <c r="I362" s="7">
        <v>676000000</v>
      </c>
      <c r="J362" t="s">
        <v>1263</v>
      </c>
    </row>
    <row r="363" spans="1:10" x14ac:dyDescent="0.2">
      <c r="A363" t="s">
        <v>1316</v>
      </c>
      <c r="B363" s="2">
        <v>2000000000</v>
      </c>
      <c r="C363" s="1">
        <v>44462</v>
      </c>
      <c r="D363" t="s">
        <v>11</v>
      </c>
      <c r="F363" t="s">
        <v>465</v>
      </c>
      <c r="G363" t="s">
        <v>14</v>
      </c>
      <c r="H363" s="3">
        <v>2016</v>
      </c>
      <c r="I363" s="7">
        <v>536000000</v>
      </c>
      <c r="J363" t="s">
        <v>1317</v>
      </c>
    </row>
    <row r="364" spans="1:10" x14ac:dyDescent="0.2">
      <c r="A364" t="s">
        <v>1083</v>
      </c>
      <c r="B364" s="2">
        <v>2000000000</v>
      </c>
      <c r="C364" s="1">
        <v>42839</v>
      </c>
      <c r="D364" t="s">
        <v>11</v>
      </c>
      <c r="E364" t="s">
        <v>1084</v>
      </c>
      <c r="F364" t="s">
        <v>1085</v>
      </c>
      <c r="G364" t="s">
        <v>20</v>
      </c>
      <c r="H364" s="3">
        <v>2006</v>
      </c>
      <c r="I364" s="7">
        <v>120000000</v>
      </c>
      <c r="J364" t="s">
        <v>1086</v>
      </c>
    </row>
    <row r="365" spans="1:10" x14ac:dyDescent="0.2">
      <c r="A365" t="s">
        <v>974</v>
      </c>
      <c r="B365" s="2">
        <v>2000000000</v>
      </c>
      <c r="C365" s="1">
        <v>44547</v>
      </c>
      <c r="D365" t="s">
        <v>36</v>
      </c>
      <c r="E365" t="s">
        <v>28</v>
      </c>
      <c r="F365" t="s">
        <v>19</v>
      </c>
      <c r="G365" t="s">
        <v>20</v>
      </c>
      <c r="H365" s="3">
        <v>2020</v>
      </c>
      <c r="I365" s="7">
        <v>181000000</v>
      </c>
      <c r="J365" t="s">
        <v>975</v>
      </c>
    </row>
    <row r="366" spans="1:10" x14ac:dyDescent="0.2">
      <c r="A366" t="s">
        <v>1318</v>
      </c>
      <c r="B366" s="2">
        <v>2000000000</v>
      </c>
      <c r="C366" s="1">
        <v>44487</v>
      </c>
      <c r="D366" t="s">
        <v>36</v>
      </c>
      <c r="E366" t="s">
        <v>333</v>
      </c>
      <c r="F366" t="s">
        <v>334</v>
      </c>
      <c r="G366" t="s">
        <v>33</v>
      </c>
      <c r="H366" s="3">
        <v>2016</v>
      </c>
      <c r="I366" s="7">
        <v>210000000</v>
      </c>
      <c r="J366" t="s">
        <v>1319</v>
      </c>
    </row>
    <row r="367" spans="1:10" x14ac:dyDescent="0.2">
      <c r="A367" t="s">
        <v>1225</v>
      </c>
      <c r="B367" s="2">
        <v>2000000000</v>
      </c>
      <c r="C367" s="1">
        <v>43206</v>
      </c>
      <c r="D367" t="s">
        <v>133</v>
      </c>
      <c r="E367" t="s">
        <v>77</v>
      </c>
      <c r="F367" t="s">
        <v>13</v>
      </c>
      <c r="G367" t="s">
        <v>14</v>
      </c>
      <c r="H367" s="3">
        <v>2017</v>
      </c>
      <c r="I367" s="7">
        <v>792000000</v>
      </c>
      <c r="J367" t="s">
        <v>1226</v>
      </c>
    </row>
    <row r="368" spans="1:10" x14ac:dyDescent="0.2">
      <c r="A368" t="s">
        <v>1320</v>
      </c>
      <c r="B368" s="2">
        <v>2000000000</v>
      </c>
      <c r="C368" s="1">
        <v>44607</v>
      </c>
      <c r="D368" t="s">
        <v>23</v>
      </c>
      <c r="E368" t="s">
        <v>73</v>
      </c>
      <c r="F368" t="s">
        <v>74</v>
      </c>
      <c r="G368" t="s">
        <v>14</v>
      </c>
      <c r="H368" s="3">
        <v>2014</v>
      </c>
      <c r="I368" s="7">
        <v>438000000</v>
      </c>
      <c r="J368" t="s">
        <v>1321</v>
      </c>
    </row>
    <row r="369" spans="1:10" x14ac:dyDescent="0.2">
      <c r="A369" t="s">
        <v>1155</v>
      </c>
      <c r="B369" s="2">
        <v>2000000000</v>
      </c>
      <c r="C369" s="1">
        <v>44305</v>
      </c>
      <c r="D369" t="s">
        <v>27</v>
      </c>
      <c r="E369" t="s">
        <v>315</v>
      </c>
      <c r="F369" t="s">
        <v>316</v>
      </c>
      <c r="G369" t="s">
        <v>33</v>
      </c>
      <c r="H369" s="3">
        <v>2016</v>
      </c>
      <c r="I369" s="7">
        <v>364000000</v>
      </c>
      <c r="J369" t="s">
        <v>1156</v>
      </c>
    </row>
    <row r="370" spans="1:10" x14ac:dyDescent="0.2">
      <c r="A370" t="s">
        <v>1274</v>
      </c>
      <c r="B370" s="2">
        <v>2000000000</v>
      </c>
      <c r="C370" s="1">
        <v>44215</v>
      </c>
      <c r="D370" t="s">
        <v>97</v>
      </c>
      <c r="E370" t="s">
        <v>1275</v>
      </c>
      <c r="F370" t="s">
        <v>19</v>
      </c>
      <c r="G370" t="s">
        <v>20</v>
      </c>
      <c r="H370" s="3">
        <v>2014</v>
      </c>
      <c r="I370" s="7">
        <v>295000000</v>
      </c>
      <c r="J370" t="s">
        <v>1276</v>
      </c>
    </row>
    <row r="371" spans="1:10" x14ac:dyDescent="0.2">
      <c r="A371" t="s">
        <v>1215</v>
      </c>
      <c r="B371" s="2">
        <v>2000000000</v>
      </c>
      <c r="C371" s="1">
        <v>44405</v>
      </c>
      <c r="D371" t="s">
        <v>36</v>
      </c>
      <c r="E371" t="s">
        <v>28</v>
      </c>
      <c r="F371" t="s">
        <v>19</v>
      </c>
      <c r="G371" t="s">
        <v>20</v>
      </c>
      <c r="H371" s="3">
        <v>2012</v>
      </c>
      <c r="I371" s="7">
        <v>334000000</v>
      </c>
      <c r="J371" t="s">
        <v>1216</v>
      </c>
    </row>
    <row r="372" spans="1:10" x14ac:dyDescent="0.2">
      <c r="A372" t="s">
        <v>976</v>
      </c>
      <c r="B372" s="2">
        <v>2000000000</v>
      </c>
      <c r="C372" s="1">
        <v>44468</v>
      </c>
      <c r="D372" t="s">
        <v>36</v>
      </c>
      <c r="E372" t="s">
        <v>101</v>
      </c>
      <c r="F372" t="s">
        <v>19</v>
      </c>
      <c r="G372" t="s">
        <v>20</v>
      </c>
      <c r="H372" s="3">
        <v>2014</v>
      </c>
      <c r="I372" s="7">
        <v>381000000</v>
      </c>
      <c r="J372" t="s">
        <v>977</v>
      </c>
    </row>
    <row r="373" spans="1:10" x14ac:dyDescent="0.2">
      <c r="A373" t="s">
        <v>1312</v>
      </c>
      <c r="B373" s="2">
        <v>2000000000</v>
      </c>
      <c r="C373" s="1">
        <v>44571</v>
      </c>
      <c r="D373" t="s">
        <v>23</v>
      </c>
      <c r="E373" t="s">
        <v>315</v>
      </c>
      <c r="F373" t="s">
        <v>316</v>
      </c>
      <c r="G373" t="s">
        <v>33</v>
      </c>
      <c r="H373" s="3">
        <v>2019</v>
      </c>
      <c r="I373" s="7">
        <v>422000000</v>
      </c>
      <c r="J373" t="s">
        <v>1313</v>
      </c>
    </row>
    <row r="374" spans="1:10" x14ac:dyDescent="0.2">
      <c r="A374" t="s">
        <v>1322</v>
      </c>
      <c r="B374" s="2">
        <v>2000000000</v>
      </c>
      <c r="C374" s="1">
        <v>43977</v>
      </c>
      <c r="D374" t="s">
        <v>17</v>
      </c>
      <c r="E374" t="s">
        <v>1323</v>
      </c>
      <c r="F374" t="s">
        <v>19</v>
      </c>
      <c r="G374" t="s">
        <v>20</v>
      </c>
      <c r="H374" s="3">
        <v>2012</v>
      </c>
      <c r="I374" s="7">
        <v>640000000</v>
      </c>
      <c r="J374" t="s">
        <v>1324</v>
      </c>
    </row>
    <row r="375" spans="1:10" x14ac:dyDescent="0.2">
      <c r="A375" t="s">
        <v>961</v>
      </c>
      <c r="B375" s="2">
        <v>2000000000</v>
      </c>
      <c r="C375" s="1">
        <v>42284</v>
      </c>
      <c r="D375" t="s">
        <v>23</v>
      </c>
      <c r="E375" t="s">
        <v>28</v>
      </c>
      <c r="F375" t="s">
        <v>19</v>
      </c>
      <c r="G375" t="s">
        <v>20</v>
      </c>
      <c r="H375" s="3">
        <v>2009</v>
      </c>
      <c r="I375" s="7">
        <v>431000000</v>
      </c>
      <c r="J375" t="s">
        <v>962</v>
      </c>
    </row>
    <row r="376" spans="1:10" x14ac:dyDescent="0.2">
      <c r="A376" t="s">
        <v>1325</v>
      </c>
      <c r="B376" s="2">
        <v>2000000000</v>
      </c>
      <c r="C376" s="1">
        <v>43851</v>
      </c>
      <c r="D376" t="s">
        <v>213</v>
      </c>
      <c r="E376" t="s">
        <v>28</v>
      </c>
      <c r="F376" t="s">
        <v>19</v>
      </c>
      <c r="G376" t="s">
        <v>20</v>
      </c>
      <c r="H376" s="3">
        <v>2011</v>
      </c>
      <c r="I376" s="7">
        <v>293000000</v>
      </c>
      <c r="J376" t="s">
        <v>1326</v>
      </c>
    </row>
    <row r="377" spans="1:10" x14ac:dyDescent="0.2">
      <c r="A377" t="s">
        <v>1087</v>
      </c>
      <c r="B377" s="2">
        <v>2000000000</v>
      </c>
      <c r="C377" s="1">
        <v>44335</v>
      </c>
      <c r="D377" t="s">
        <v>11</v>
      </c>
      <c r="E377" t="s">
        <v>101</v>
      </c>
      <c r="F377" t="s">
        <v>19</v>
      </c>
      <c r="G377" t="s">
        <v>20</v>
      </c>
      <c r="H377" s="3">
        <v>2014</v>
      </c>
      <c r="I377" s="7">
        <v>380000000</v>
      </c>
      <c r="J377" t="s">
        <v>1088</v>
      </c>
    </row>
    <row r="378" spans="1:10" x14ac:dyDescent="0.2">
      <c r="A378" t="s">
        <v>978</v>
      </c>
      <c r="B378" s="2">
        <v>2000000000</v>
      </c>
      <c r="C378" s="1">
        <v>44466</v>
      </c>
      <c r="D378" t="s">
        <v>27</v>
      </c>
      <c r="E378" t="s">
        <v>979</v>
      </c>
      <c r="F378" t="s">
        <v>980</v>
      </c>
      <c r="G378" t="s">
        <v>14</v>
      </c>
      <c r="H378" s="3">
        <v>2013</v>
      </c>
      <c r="I378" s="7">
        <v>150000000</v>
      </c>
      <c r="J378" t="s">
        <v>981</v>
      </c>
    </row>
    <row r="379" spans="1:10" x14ac:dyDescent="0.2">
      <c r="A379" t="s">
        <v>982</v>
      </c>
      <c r="B379" s="2">
        <v>2000000000</v>
      </c>
      <c r="C379" s="1">
        <v>44592</v>
      </c>
      <c r="D379" t="s">
        <v>97</v>
      </c>
      <c r="E379" t="s">
        <v>198</v>
      </c>
      <c r="F379" t="s">
        <v>19</v>
      </c>
      <c r="G379" t="s">
        <v>20</v>
      </c>
      <c r="H379" s="3">
        <v>2016</v>
      </c>
      <c r="I379" s="7">
        <v>150000000</v>
      </c>
      <c r="J379" t="s">
        <v>983</v>
      </c>
    </row>
    <row r="380" spans="1:10" x14ac:dyDescent="0.2">
      <c r="A380" t="s">
        <v>1327</v>
      </c>
      <c r="B380" s="2">
        <v>2000000000</v>
      </c>
      <c r="C380" s="1">
        <v>41260</v>
      </c>
      <c r="D380" t="s">
        <v>11</v>
      </c>
      <c r="E380" t="s">
        <v>246</v>
      </c>
      <c r="F380" t="s">
        <v>19</v>
      </c>
      <c r="G380" t="s">
        <v>20</v>
      </c>
      <c r="H380" s="3">
        <v>2012</v>
      </c>
      <c r="I380" s="7">
        <v>658000000</v>
      </c>
      <c r="J380" t="s">
        <v>1328</v>
      </c>
    </row>
    <row r="381" spans="1:10" x14ac:dyDescent="0.2">
      <c r="A381" t="s">
        <v>1329</v>
      </c>
      <c r="B381" s="2">
        <v>2000000000</v>
      </c>
      <c r="C381" s="1">
        <v>44447</v>
      </c>
      <c r="D381" t="s">
        <v>36</v>
      </c>
      <c r="E381" t="s">
        <v>224</v>
      </c>
      <c r="F381" t="s">
        <v>19</v>
      </c>
      <c r="G381" t="s">
        <v>20</v>
      </c>
      <c r="H381" s="3">
        <v>2014</v>
      </c>
      <c r="I381" s="7">
        <v>341000000</v>
      </c>
      <c r="J381" t="s">
        <v>1330</v>
      </c>
    </row>
    <row r="382" spans="1:10" x14ac:dyDescent="0.2">
      <c r="A382" t="s">
        <v>898</v>
      </c>
      <c r="B382" s="2">
        <v>2000000000</v>
      </c>
      <c r="C382" s="1">
        <v>43549</v>
      </c>
      <c r="D382" t="s">
        <v>27</v>
      </c>
      <c r="E382" t="s">
        <v>12</v>
      </c>
      <c r="F382" t="s">
        <v>13</v>
      </c>
      <c r="G382" t="s">
        <v>14</v>
      </c>
      <c r="H382" s="3">
        <v>2015</v>
      </c>
      <c r="I382" s="7">
        <v>224000000</v>
      </c>
      <c r="J382" t="s">
        <v>899</v>
      </c>
    </row>
    <row r="383" spans="1:10" x14ac:dyDescent="0.2">
      <c r="A383" t="s">
        <v>943</v>
      </c>
      <c r="B383" s="2">
        <v>2000000000</v>
      </c>
      <c r="C383" s="1">
        <v>43063</v>
      </c>
      <c r="D383" t="s">
        <v>27</v>
      </c>
      <c r="E383" t="s">
        <v>944</v>
      </c>
      <c r="F383" t="s">
        <v>43</v>
      </c>
      <c r="G383" t="s">
        <v>33</v>
      </c>
      <c r="H383" s="3">
        <v>1992</v>
      </c>
      <c r="I383" s="7">
        <v>696000000</v>
      </c>
      <c r="J383" t="s">
        <v>945</v>
      </c>
    </row>
    <row r="384" spans="1:10" x14ac:dyDescent="0.2">
      <c r="A384" t="s">
        <v>1157</v>
      </c>
      <c r="B384" s="2">
        <v>2000000000</v>
      </c>
      <c r="C384" s="1">
        <v>44061</v>
      </c>
      <c r="D384" t="s">
        <v>124</v>
      </c>
      <c r="E384" t="s">
        <v>77</v>
      </c>
      <c r="F384" t="s">
        <v>13</v>
      </c>
      <c r="G384" t="s">
        <v>14</v>
      </c>
      <c r="H384" s="3">
        <v>2019</v>
      </c>
      <c r="I384" s="7">
        <v>285000000</v>
      </c>
      <c r="J384" t="s">
        <v>1158</v>
      </c>
    </row>
    <row r="385" spans="1:10" x14ac:dyDescent="0.2">
      <c r="A385" t="s">
        <v>1089</v>
      </c>
      <c r="B385" s="2">
        <v>2000000000</v>
      </c>
      <c r="C385" s="1">
        <v>44452</v>
      </c>
      <c r="D385" t="s">
        <v>201</v>
      </c>
      <c r="E385" t="s">
        <v>160</v>
      </c>
      <c r="F385" t="s">
        <v>19</v>
      </c>
      <c r="G385" t="s">
        <v>20</v>
      </c>
      <c r="H385" s="3">
        <v>2013</v>
      </c>
      <c r="I385" s="7">
        <v>401000000</v>
      </c>
      <c r="J385" t="s">
        <v>1090</v>
      </c>
    </row>
    <row r="386" spans="1:10" x14ac:dyDescent="0.2">
      <c r="A386" t="s">
        <v>1227</v>
      </c>
      <c r="B386" s="2">
        <v>2000000000</v>
      </c>
      <c r="C386" s="1">
        <v>44321</v>
      </c>
      <c r="D386" t="s">
        <v>27</v>
      </c>
      <c r="E386" t="s">
        <v>1228</v>
      </c>
      <c r="F386" t="s">
        <v>205</v>
      </c>
      <c r="G386" t="s">
        <v>20</v>
      </c>
      <c r="H386" s="3">
        <v>2014</v>
      </c>
      <c r="I386" s="7">
        <v>378000000</v>
      </c>
      <c r="J386" t="s">
        <v>1229</v>
      </c>
    </row>
    <row r="387" spans="1:10" x14ac:dyDescent="0.2">
      <c r="A387" t="s">
        <v>1331</v>
      </c>
      <c r="B387" s="2">
        <v>2000000000</v>
      </c>
      <c r="C387" s="1">
        <v>42263</v>
      </c>
      <c r="D387" t="s">
        <v>133</v>
      </c>
      <c r="E387" t="s">
        <v>315</v>
      </c>
      <c r="F387" t="s">
        <v>316</v>
      </c>
      <c r="G387" t="s">
        <v>33</v>
      </c>
      <c r="H387" s="3">
        <v>2006</v>
      </c>
      <c r="I387" s="7">
        <v>449000000</v>
      </c>
      <c r="J387" t="s">
        <v>1332</v>
      </c>
    </row>
    <row r="388" spans="1:10" x14ac:dyDescent="0.2">
      <c r="A388" t="s">
        <v>1333</v>
      </c>
      <c r="B388" s="2">
        <v>2000000000</v>
      </c>
      <c r="C388" s="1">
        <v>44461</v>
      </c>
      <c r="D388" t="s">
        <v>11</v>
      </c>
      <c r="E388" t="s">
        <v>77</v>
      </c>
      <c r="F388" t="s">
        <v>13</v>
      </c>
      <c r="G388" t="s">
        <v>14</v>
      </c>
      <c r="H388" s="3">
        <v>2016</v>
      </c>
      <c r="I388" s="7">
        <v>115000000</v>
      </c>
      <c r="J388" t="s">
        <v>1334</v>
      </c>
    </row>
    <row r="389" spans="1:10" x14ac:dyDescent="0.2">
      <c r="A389" t="s">
        <v>1230</v>
      </c>
      <c r="B389" s="2">
        <v>2000000000</v>
      </c>
      <c r="C389" s="1">
        <v>44615</v>
      </c>
      <c r="D389" t="s">
        <v>11</v>
      </c>
      <c r="E389" t="s">
        <v>198</v>
      </c>
      <c r="F389" t="s">
        <v>19</v>
      </c>
      <c r="G389" t="s">
        <v>20</v>
      </c>
      <c r="H389" s="3">
        <v>2009</v>
      </c>
      <c r="I389" s="7">
        <v>422000000</v>
      </c>
      <c r="J389" t="s">
        <v>1231</v>
      </c>
    </row>
    <row r="390" spans="1:10" x14ac:dyDescent="0.2">
      <c r="A390" t="s">
        <v>900</v>
      </c>
      <c r="B390" s="2">
        <v>2000000000</v>
      </c>
      <c r="C390" s="1">
        <v>44656</v>
      </c>
      <c r="D390" t="s">
        <v>27</v>
      </c>
      <c r="E390" t="s">
        <v>28</v>
      </c>
      <c r="F390" t="s">
        <v>19</v>
      </c>
      <c r="G390" t="s">
        <v>20</v>
      </c>
      <c r="H390" s="3">
        <v>2018</v>
      </c>
      <c r="I390" s="7">
        <v>45000000</v>
      </c>
      <c r="J390" t="s">
        <v>901</v>
      </c>
    </row>
    <row r="391" spans="1:10" x14ac:dyDescent="0.2">
      <c r="A391" t="s">
        <v>902</v>
      </c>
      <c r="B391" s="2">
        <v>2000000000</v>
      </c>
      <c r="C391" s="1">
        <v>44348</v>
      </c>
      <c r="D391" t="s">
        <v>27</v>
      </c>
      <c r="E391" t="s">
        <v>42</v>
      </c>
      <c r="F391" t="s">
        <v>43</v>
      </c>
      <c r="G391" t="s">
        <v>33</v>
      </c>
      <c r="H391" s="3">
        <v>2012</v>
      </c>
      <c r="I391" s="7">
        <v>477000000</v>
      </c>
      <c r="J391" t="s">
        <v>903</v>
      </c>
    </row>
    <row r="392" spans="1:10" x14ac:dyDescent="0.2">
      <c r="A392" t="s">
        <v>1199</v>
      </c>
      <c r="B392" s="2">
        <v>2000000000</v>
      </c>
      <c r="C392" s="1">
        <v>44341</v>
      </c>
      <c r="D392" t="s">
        <v>17</v>
      </c>
      <c r="E392" t="s">
        <v>101</v>
      </c>
      <c r="F392" t="s">
        <v>19</v>
      </c>
      <c r="G392" t="s">
        <v>20</v>
      </c>
      <c r="H392" s="3">
        <v>2015</v>
      </c>
      <c r="I392" s="7">
        <v>497000000</v>
      </c>
      <c r="J392" t="s">
        <v>1200</v>
      </c>
    </row>
    <row r="393" spans="1:10" x14ac:dyDescent="0.2">
      <c r="A393" t="s">
        <v>963</v>
      </c>
      <c r="B393" s="2">
        <v>2000000000</v>
      </c>
      <c r="C393" s="1">
        <v>42835</v>
      </c>
      <c r="D393" t="s">
        <v>49</v>
      </c>
      <c r="E393" t="s">
        <v>964</v>
      </c>
      <c r="F393" t="s">
        <v>43</v>
      </c>
      <c r="G393" t="s">
        <v>33</v>
      </c>
      <c r="H393" s="3">
        <v>2007</v>
      </c>
      <c r="I393" s="7">
        <v>233000000</v>
      </c>
      <c r="J393" t="s">
        <v>965</v>
      </c>
    </row>
    <row r="394" spans="1:10" x14ac:dyDescent="0.2">
      <c r="A394" t="s">
        <v>984</v>
      </c>
      <c r="B394" s="2">
        <v>2000000000</v>
      </c>
      <c r="C394" s="1">
        <v>44469</v>
      </c>
      <c r="D394" t="s">
        <v>36</v>
      </c>
      <c r="E394" t="s">
        <v>985</v>
      </c>
      <c r="F394" t="s">
        <v>19</v>
      </c>
      <c r="G394" t="s">
        <v>20</v>
      </c>
      <c r="H394" s="3">
        <v>2015</v>
      </c>
      <c r="I394" s="7">
        <v>289000000</v>
      </c>
      <c r="J394" t="s">
        <v>986</v>
      </c>
    </row>
    <row r="395" spans="1:10" x14ac:dyDescent="0.2">
      <c r="A395" t="s">
        <v>1335</v>
      </c>
      <c r="B395" s="2">
        <v>2000000000</v>
      </c>
      <c r="C395" s="1">
        <v>44365</v>
      </c>
      <c r="D395" t="s">
        <v>27</v>
      </c>
      <c r="E395" t="s">
        <v>309</v>
      </c>
      <c r="F395" t="s">
        <v>310</v>
      </c>
      <c r="G395" t="s">
        <v>33</v>
      </c>
      <c r="H395" s="3">
        <v>2013</v>
      </c>
      <c r="I395" s="7">
        <v>281000000</v>
      </c>
      <c r="J395" t="s">
        <v>1336</v>
      </c>
    </row>
    <row r="396" spans="1:10" x14ac:dyDescent="0.2">
      <c r="A396" t="s">
        <v>1337</v>
      </c>
      <c r="B396" s="2">
        <v>2000000000</v>
      </c>
      <c r="C396" s="1">
        <v>43502</v>
      </c>
      <c r="D396" t="s">
        <v>49</v>
      </c>
      <c r="E396" t="s">
        <v>28</v>
      </c>
      <c r="F396" t="s">
        <v>19</v>
      </c>
      <c r="G396" t="s">
        <v>20</v>
      </c>
      <c r="H396" s="3">
        <v>2012</v>
      </c>
      <c r="I396" s="7">
        <v>218000000</v>
      </c>
      <c r="J396" t="s">
        <v>1338</v>
      </c>
    </row>
    <row r="397" spans="1:10" x14ac:dyDescent="0.2">
      <c r="A397" t="s">
        <v>904</v>
      </c>
      <c r="B397" s="2">
        <v>2000000000</v>
      </c>
      <c r="C397" s="1">
        <v>43453</v>
      </c>
      <c r="D397" t="s">
        <v>213</v>
      </c>
      <c r="E397" t="s">
        <v>840</v>
      </c>
      <c r="F397" t="s">
        <v>19</v>
      </c>
      <c r="G397" t="s">
        <v>20</v>
      </c>
      <c r="H397" s="3">
        <v>2010</v>
      </c>
      <c r="I397" s="7">
        <v>503000000</v>
      </c>
      <c r="J397" t="s">
        <v>905</v>
      </c>
    </row>
    <row r="398" spans="1:10" x14ac:dyDescent="0.2">
      <c r="A398" t="s">
        <v>987</v>
      </c>
      <c r="B398" s="2">
        <v>2000000000</v>
      </c>
      <c r="C398" s="1">
        <v>44490</v>
      </c>
      <c r="D398" t="s">
        <v>27</v>
      </c>
      <c r="E398" t="s">
        <v>101</v>
      </c>
      <c r="F398" t="s">
        <v>19</v>
      </c>
      <c r="G398" t="s">
        <v>20</v>
      </c>
      <c r="H398" s="3">
        <v>2021</v>
      </c>
      <c r="I398" s="7">
        <v>100000000</v>
      </c>
      <c r="J398" t="s">
        <v>988</v>
      </c>
    </row>
    <row r="399" spans="1:10" x14ac:dyDescent="0.2">
      <c r="A399" t="s">
        <v>1091</v>
      </c>
      <c r="B399" s="2">
        <v>2000000000</v>
      </c>
      <c r="C399" s="1">
        <v>43117</v>
      </c>
      <c r="D399" t="s">
        <v>133</v>
      </c>
      <c r="E399" t="s">
        <v>298</v>
      </c>
      <c r="F399" t="s">
        <v>13</v>
      </c>
      <c r="G399" t="s">
        <v>14</v>
      </c>
      <c r="H399" s="3">
        <v>2015</v>
      </c>
      <c r="I399" s="7">
        <v>744000000</v>
      </c>
      <c r="J399" t="s">
        <v>1092</v>
      </c>
    </row>
    <row r="400" spans="1:10" x14ac:dyDescent="0.2">
      <c r="A400" t="s">
        <v>1093</v>
      </c>
      <c r="B400" s="2">
        <v>2000000000</v>
      </c>
      <c r="C400" s="1">
        <v>44642</v>
      </c>
      <c r="D400" t="s">
        <v>27</v>
      </c>
      <c r="E400" t="s">
        <v>101</v>
      </c>
      <c r="F400" t="s">
        <v>19</v>
      </c>
      <c r="G400" t="s">
        <v>20</v>
      </c>
      <c r="H400" s="3">
        <v>2017</v>
      </c>
      <c r="I400" s="7">
        <v>282000000</v>
      </c>
      <c r="J400" t="s">
        <v>1094</v>
      </c>
    </row>
    <row r="401" spans="1:10" x14ac:dyDescent="0.2">
      <c r="A401" t="s">
        <v>1095</v>
      </c>
      <c r="B401" s="2">
        <v>2000000000</v>
      </c>
      <c r="C401" s="1">
        <v>42236</v>
      </c>
      <c r="D401" t="s">
        <v>124</v>
      </c>
      <c r="E401" t="s">
        <v>257</v>
      </c>
      <c r="F401" t="s">
        <v>19</v>
      </c>
      <c r="G401" t="s">
        <v>20</v>
      </c>
      <c r="H401" s="3">
        <v>2013</v>
      </c>
      <c r="I401" s="7">
        <v>682000000</v>
      </c>
      <c r="J401" t="s">
        <v>1096</v>
      </c>
    </row>
    <row r="402" spans="1:10" x14ac:dyDescent="0.2">
      <c r="A402" t="s">
        <v>1161</v>
      </c>
      <c r="B402" s="2">
        <v>2000000000</v>
      </c>
      <c r="C402" s="1">
        <v>44389</v>
      </c>
      <c r="D402" t="s">
        <v>23</v>
      </c>
      <c r="E402" t="s">
        <v>1162</v>
      </c>
      <c r="F402" t="s">
        <v>1163</v>
      </c>
      <c r="G402" t="s">
        <v>14</v>
      </c>
      <c r="H402" s="3">
        <v>2015</v>
      </c>
      <c r="I402" s="7">
        <v>577000000</v>
      </c>
      <c r="J402" t="s">
        <v>1164</v>
      </c>
    </row>
    <row r="403" spans="1:10" x14ac:dyDescent="0.2">
      <c r="A403" t="s">
        <v>906</v>
      </c>
      <c r="B403" s="2">
        <v>2000000000</v>
      </c>
      <c r="C403" s="1">
        <v>43525</v>
      </c>
      <c r="D403" t="s">
        <v>23</v>
      </c>
      <c r="E403" t="s">
        <v>907</v>
      </c>
      <c r="F403" t="s">
        <v>13</v>
      </c>
      <c r="G403" t="s">
        <v>14</v>
      </c>
      <c r="H403" s="3">
        <v>1995</v>
      </c>
      <c r="I403" s="7">
        <v>946000000</v>
      </c>
      <c r="J403" t="s">
        <v>908</v>
      </c>
    </row>
    <row r="404" spans="1:10" x14ac:dyDescent="0.2">
      <c r="A404" t="s">
        <v>909</v>
      </c>
      <c r="B404" s="2">
        <v>2000000000</v>
      </c>
      <c r="C404" s="1">
        <v>44454</v>
      </c>
      <c r="D404" t="s">
        <v>27</v>
      </c>
      <c r="E404" t="s">
        <v>160</v>
      </c>
      <c r="F404" t="s">
        <v>19</v>
      </c>
      <c r="G404" t="s">
        <v>20</v>
      </c>
      <c r="H404" s="3">
        <v>2000</v>
      </c>
      <c r="I404" s="7">
        <v>19000000</v>
      </c>
      <c r="J404" t="s">
        <v>910</v>
      </c>
    </row>
    <row r="405" spans="1:10" x14ac:dyDescent="0.2">
      <c r="A405" t="s">
        <v>911</v>
      </c>
      <c r="B405" s="2">
        <v>2000000000</v>
      </c>
      <c r="C405" s="1">
        <v>42787</v>
      </c>
      <c r="D405" t="s">
        <v>27</v>
      </c>
      <c r="E405" t="s">
        <v>298</v>
      </c>
      <c r="F405" t="s">
        <v>13</v>
      </c>
      <c r="G405" t="s">
        <v>14</v>
      </c>
      <c r="H405" s="3">
        <v>2014</v>
      </c>
      <c r="I405" s="7">
        <v>536000000</v>
      </c>
      <c r="J405" t="s">
        <v>912</v>
      </c>
    </row>
    <row r="406" spans="1:10" x14ac:dyDescent="0.2">
      <c r="A406" t="s">
        <v>913</v>
      </c>
      <c r="B406" s="2">
        <v>2000000000</v>
      </c>
      <c r="C406" s="1">
        <v>43038</v>
      </c>
      <c r="D406" t="s">
        <v>68</v>
      </c>
      <c r="E406" t="s">
        <v>77</v>
      </c>
      <c r="F406" t="s">
        <v>13</v>
      </c>
      <c r="G406" t="s">
        <v>14</v>
      </c>
      <c r="H406" s="3">
        <v>2014</v>
      </c>
      <c r="I406" s="7">
        <v>188000000</v>
      </c>
      <c r="J406" t="s">
        <v>914</v>
      </c>
    </row>
    <row r="407" spans="1:10" x14ac:dyDescent="0.2">
      <c r="A407" t="s">
        <v>1339</v>
      </c>
      <c r="B407" s="2">
        <v>2000000000</v>
      </c>
      <c r="C407" s="1">
        <v>44347</v>
      </c>
      <c r="D407" t="s">
        <v>27</v>
      </c>
      <c r="E407" t="s">
        <v>28</v>
      </c>
      <c r="F407" t="s">
        <v>19</v>
      </c>
      <c r="G407" t="s">
        <v>20</v>
      </c>
      <c r="H407" s="3">
        <v>2017</v>
      </c>
      <c r="I407" s="7">
        <v>302000000</v>
      </c>
      <c r="J407" t="s">
        <v>1340</v>
      </c>
    </row>
    <row r="408" spans="1:10" x14ac:dyDescent="0.2">
      <c r="A408" t="s">
        <v>1165</v>
      </c>
      <c r="B408" s="2">
        <v>2000000000</v>
      </c>
      <c r="C408" s="1">
        <v>44327</v>
      </c>
      <c r="D408" t="s">
        <v>36</v>
      </c>
      <c r="E408" t="s">
        <v>28</v>
      </c>
      <c r="F408" t="s">
        <v>19</v>
      </c>
      <c r="G408" t="s">
        <v>20</v>
      </c>
      <c r="H408" s="3">
        <v>2011</v>
      </c>
      <c r="I408" s="7">
        <v>315000000</v>
      </c>
      <c r="J408" t="s">
        <v>1166</v>
      </c>
    </row>
    <row r="409" spans="1:10" x14ac:dyDescent="0.2">
      <c r="A409" t="s">
        <v>946</v>
      </c>
      <c r="B409" s="2">
        <v>2000000000</v>
      </c>
      <c r="C409" s="1">
        <v>44364</v>
      </c>
      <c r="D409" t="s">
        <v>201</v>
      </c>
      <c r="E409" t="s">
        <v>101</v>
      </c>
      <c r="F409" t="s">
        <v>19</v>
      </c>
      <c r="G409" t="s">
        <v>20</v>
      </c>
      <c r="H409" s="3">
        <v>2015</v>
      </c>
      <c r="I409" s="7">
        <v>640000000</v>
      </c>
      <c r="J409" t="s">
        <v>947</v>
      </c>
    </row>
    <row r="410" spans="1:10" x14ac:dyDescent="0.2">
      <c r="A410" t="s">
        <v>1341</v>
      </c>
      <c r="B410" s="2">
        <v>2000000000</v>
      </c>
      <c r="C410" s="1">
        <v>44306</v>
      </c>
      <c r="D410" t="s">
        <v>27</v>
      </c>
      <c r="E410" t="s">
        <v>282</v>
      </c>
      <c r="F410" t="s">
        <v>230</v>
      </c>
      <c r="G410" t="s">
        <v>20</v>
      </c>
      <c r="H410" s="3">
        <v>2015</v>
      </c>
      <c r="I410" s="7">
        <v>433000000</v>
      </c>
      <c r="J410" t="s">
        <v>1342</v>
      </c>
    </row>
    <row r="411" spans="1:10" x14ac:dyDescent="0.2">
      <c r="A411" t="s">
        <v>1343</v>
      </c>
      <c r="B411" s="2">
        <v>2000000000</v>
      </c>
      <c r="C411" s="1">
        <v>44497</v>
      </c>
      <c r="D411" t="s">
        <v>52</v>
      </c>
      <c r="E411" t="s">
        <v>1344</v>
      </c>
      <c r="F411" t="s">
        <v>19</v>
      </c>
      <c r="G411" t="s">
        <v>20</v>
      </c>
      <c r="H411" s="3">
        <v>2021</v>
      </c>
      <c r="I411" s="7">
        <v>300000000</v>
      </c>
      <c r="J411" t="s">
        <v>1345</v>
      </c>
    </row>
    <row r="412" spans="1:10" x14ac:dyDescent="0.2">
      <c r="A412" t="s">
        <v>1097</v>
      </c>
      <c r="B412" s="2">
        <v>2000000000</v>
      </c>
      <c r="C412" s="1">
        <v>44313</v>
      </c>
      <c r="D412" t="s">
        <v>36</v>
      </c>
      <c r="E412" t="s">
        <v>1098</v>
      </c>
      <c r="F412" t="s">
        <v>230</v>
      </c>
      <c r="G412" t="s">
        <v>20</v>
      </c>
      <c r="H412" s="3">
        <v>2008</v>
      </c>
      <c r="I412" s="7">
        <v>386000000</v>
      </c>
      <c r="J412" t="s">
        <v>1099</v>
      </c>
    </row>
    <row r="413" spans="1:10" x14ac:dyDescent="0.2">
      <c r="A413" t="s">
        <v>1346</v>
      </c>
      <c r="B413" s="2">
        <v>2000000000</v>
      </c>
      <c r="C413" s="1">
        <v>44357</v>
      </c>
      <c r="D413" t="s">
        <v>27</v>
      </c>
      <c r="E413" t="s">
        <v>1228</v>
      </c>
      <c r="F413" t="s">
        <v>205</v>
      </c>
      <c r="G413" t="s">
        <v>20</v>
      </c>
      <c r="H413" s="3">
        <v>2012</v>
      </c>
      <c r="I413" s="7">
        <v>381000000</v>
      </c>
      <c r="J413" t="s">
        <v>1347</v>
      </c>
    </row>
    <row r="414" spans="1:10" x14ac:dyDescent="0.2">
      <c r="A414" t="s">
        <v>1348</v>
      </c>
      <c r="B414" s="2">
        <v>2000000000</v>
      </c>
      <c r="C414" s="1">
        <v>44607</v>
      </c>
      <c r="D414" t="s">
        <v>36</v>
      </c>
      <c r="E414" t="s">
        <v>224</v>
      </c>
      <c r="F414" t="s">
        <v>19</v>
      </c>
      <c r="G414" t="s">
        <v>20</v>
      </c>
      <c r="H414" s="3">
        <v>2011</v>
      </c>
      <c r="I414" s="7">
        <v>100000000</v>
      </c>
      <c r="J414" t="s">
        <v>1349</v>
      </c>
    </row>
    <row r="415" spans="1:10" x14ac:dyDescent="0.2">
      <c r="A415" t="s">
        <v>1266</v>
      </c>
      <c r="B415" s="2">
        <v>2000000000</v>
      </c>
      <c r="C415" s="1">
        <v>44447</v>
      </c>
      <c r="D415" t="s">
        <v>27</v>
      </c>
      <c r="E415" t="s">
        <v>420</v>
      </c>
      <c r="F415" t="s">
        <v>421</v>
      </c>
      <c r="G415" t="s">
        <v>413</v>
      </c>
      <c r="H415" s="3">
        <v>2015</v>
      </c>
      <c r="I415" s="7">
        <v>345000000</v>
      </c>
      <c r="J415" t="s">
        <v>1267</v>
      </c>
    </row>
    <row r="416" spans="1:10" x14ac:dyDescent="0.2">
      <c r="A416" t="s">
        <v>989</v>
      </c>
      <c r="B416" s="2">
        <v>2000000000</v>
      </c>
      <c r="C416" s="1">
        <v>44335</v>
      </c>
      <c r="D416" t="s">
        <v>52</v>
      </c>
      <c r="E416" t="s">
        <v>990</v>
      </c>
      <c r="F416" t="s">
        <v>991</v>
      </c>
      <c r="G416" t="s">
        <v>33</v>
      </c>
      <c r="H416" s="3">
        <v>2016</v>
      </c>
      <c r="I416" s="7">
        <v>225000000</v>
      </c>
      <c r="J416" t="s">
        <v>992</v>
      </c>
    </row>
    <row r="417" spans="1:10" x14ac:dyDescent="0.2">
      <c r="A417" t="s">
        <v>993</v>
      </c>
      <c r="B417" s="2">
        <v>2000000000</v>
      </c>
      <c r="C417" s="1">
        <v>44484</v>
      </c>
      <c r="D417" t="s">
        <v>27</v>
      </c>
      <c r="E417" t="s">
        <v>28</v>
      </c>
      <c r="F417" t="s">
        <v>19</v>
      </c>
      <c r="G417" t="s">
        <v>20</v>
      </c>
      <c r="H417" s="3">
        <v>2017</v>
      </c>
      <c r="I417" s="7">
        <v>119000000</v>
      </c>
      <c r="J417" t="s">
        <v>994</v>
      </c>
    </row>
    <row r="418" spans="1:10" x14ac:dyDescent="0.2">
      <c r="A418" t="s">
        <v>1277</v>
      </c>
      <c r="B418" s="2">
        <v>2000000000</v>
      </c>
      <c r="C418" s="1">
        <v>44475</v>
      </c>
      <c r="D418" t="s">
        <v>27</v>
      </c>
      <c r="E418" t="s">
        <v>1278</v>
      </c>
      <c r="F418" t="s">
        <v>70</v>
      </c>
      <c r="G418" t="s">
        <v>14</v>
      </c>
      <c r="H418" s="3">
        <v>2017</v>
      </c>
      <c r="I418" s="7">
        <v>301000000</v>
      </c>
      <c r="J418" t="s">
        <v>858</v>
      </c>
    </row>
    <row r="419" spans="1:10" x14ac:dyDescent="0.2">
      <c r="A419" t="s">
        <v>995</v>
      </c>
      <c r="B419" s="2">
        <v>2000000000</v>
      </c>
      <c r="C419" s="1">
        <v>43633</v>
      </c>
      <c r="D419" t="s">
        <v>27</v>
      </c>
      <c r="E419" t="s">
        <v>28</v>
      </c>
      <c r="F419" t="s">
        <v>19</v>
      </c>
      <c r="G419" t="s">
        <v>20</v>
      </c>
      <c r="H419" s="3">
        <v>2013</v>
      </c>
      <c r="I419" s="7">
        <v>719000000</v>
      </c>
      <c r="J419" t="s">
        <v>996</v>
      </c>
    </row>
    <row r="420" spans="1:10" x14ac:dyDescent="0.2">
      <c r="A420" t="s">
        <v>1279</v>
      </c>
      <c r="B420" s="2">
        <v>2000000000</v>
      </c>
      <c r="C420" s="1">
        <v>44649</v>
      </c>
      <c r="D420" t="s">
        <v>701</v>
      </c>
      <c r="E420" t="s">
        <v>160</v>
      </c>
      <c r="F420" t="s">
        <v>19</v>
      </c>
      <c r="G420" t="s">
        <v>20</v>
      </c>
      <c r="H420" s="3">
        <v>2018</v>
      </c>
      <c r="I420" s="7">
        <v>300000000</v>
      </c>
      <c r="J420" t="s">
        <v>1280</v>
      </c>
    </row>
    <row r="421" spans="1:10" x14ac:dyDescent="0.2">
      <c r="A421" t="s">
        <v>1100</v>
      </c>
      <c r="B421" s="2">
        <v>2000000000</v>
      </c>
      <c r="C421" s="1">
        <v>44637</v>
      </c>
      <c r="D421" t="s">
        <v>701</v>
      </c>
      <c r="E421" t="s">
        <v>28</v>
      </c>
      <c r="F421" t="s">
        <v>19</v>
      </c>
      <c r="G421" t="s">
        <v>20</v>
      </c>
      <c r="H421" s="3">
        <v>2017</v>
      </c>
      <c r="I421" s="7">
        <v>151000000</v>
      </c>
      <c r="J421" t="s">
        <v>1101</v>
      </c>
    </row>
    <row r="422" spans="1:10" x14ac:dyDescent="0.2">
      <c r="A422" t="s">
        <v>997</v>
      </c>
      <c r="B422" s="2">
        <v>2000000000</v>
      </c>
      <c r="C422" s="1">
        <v>44406</v>
      </c>
      <c r="D422" t="s">
        <v>36</v>
      </c>
      <c r="E422" t="s">
        <v>998</v>
      </c>
      <c r="F422" t="s">
        <v>38</v>
      </c>
      <c r="G422" t="s">
        <v>39</v>
      </c>
      <c r="H422" s="3">
        <v>2011</v>
      </c>
      <c r="I422" s="7">
        <v>257000000</v>
      </c>
      <c r="J422" t="s">
        <v>999</v>
      </c>
    </row>
    <row r="423" spans="1:10" x14ac:dyDescent="0.2">
      <c r="A423" t="s">
        <v>1232</v>
      </c>
      <c r="B423" s="2">
        <v>2000000000</v>
      </c>
      <c r="C423" s="1">
        <v>44313</v>
      </c>
      <c r="D423" t="s">
        <v>27</v>
      </c>
      <c r="E423" t="s">
        <v>101</v>
      </c>
      <c r="F423" t="s">
        <v>19</v>
      </c>
      <c r="G423" t="s">
        <v>20</v>
      </c>
      <c r="H423" s="3">
        <v>2015</v>
      </c>
      <c r="I423" s="7">
        <v>402000000</v>
      </c>
      <c r="J423" t="s">
        <v>1233</v>
      </c>
    </row>
    <row r="424" spans="1:10" x14ac:dyDescent="0.2">
      <c r="A424" t="s">
        <v>1167</v>
      </c>
      <c r="B424" s="2">
        <v>2000000000</v>
      </c>
      <c r="C424" s="1">
        <v>44588</v>
      </c>
      <c r="D424" t="s">
        <v>23</v>
      </c>
      <c r="E424" t="s">
        <v>69</v>
      </c>
      <c r="F424" t="s">
        <v>70</v>
      </c>
      <c r="G424" t="s">
        <v>14</v>
      </c>
      <c r="H424" s="3">
        <v>2018</v>
      </c>
      <c r="I424" s="7">
        <v>612000000</v>
      </c>
      <c r="J424" t="s">
        <v>1168</v>
      </c>
    </row>
    <row r="425" spans="1:10" x14ac:dyDescent="0.2">
      <c r="A425" t="s">
        <v>1350</v>
      </c>
      <c r="B425" s="2">
        <v>2000000000</v>
      </c>
      <c r="C425" s="1">
        <v>44522</v>
      </c>
      <c r="D425" t="s">
        <v>46</v>
      </c>
      <c r="E425" t="s">
        <v>28</v>
      </c>
      <c r="F425" t="s">
        <v>19</v>
      </c>
      <c r="G425" t="s">
        <v>20</v>
      </c>
      <c r="H425" s="3">
        <v>2017</v>
      </c>
      <c r="I425" s="7">
        <v>456000000</v>
      </c>
      <c r="J425" t="s">
        <v>1351</v>
      </c>
    </row>
    <row r="426" spans="1:10" x14ac:dyDescent="0.2">
      <c r="A426" t="s">
        <v>1000</v>
      </c>
      <c r="B426" s="2">
        <v>2000000000</v>
      </c>
      <c r="C426" s="1">
        <v>44495</v>
      </c>
      <c r="D426" t="s">
        <v>52</v>
      </c>
      <c r="E426" t="s">
        <v>840</v>
      </c>
      <c r="F426" t="s">
        <v>19</v>
      </c>
      <c r="G426" t="s">
        <v>20</v>
      </c>
      <c r="H426" s="3">
        <v>2011</v>
      </c>
      <c r="I426" s="7">
        <v>381000000</v>
      </c>
      <c r="J426" t="s">
        <v>1001</v>
      </c>
    </row>
    <row r="427" spans="1:10" x14ac:dyDescent="0.2">
      <c r="A427" t="s">
        <v>1234</v>
      </c>
      <c r="B427" s="2">
        <v>2000000000</v>
      </c>
      <c r="C427" s="1">
        <v>44110</v>
      </c>
      <c r="D427" t="s">
        <v>36</v>
      </c>
      <c r="E427" t="s">
        <v>28</v>
      </c>
      <c r="F427" t="s">
        <v>19</v>
      </c>
      <c r="G427" t="s">
        <v>20</v>
      </c>
      <c r="H427" s="3">
        <v>2011</v>
      </c>
      <c r="I427" s="7">
        <v>400000000</v>
      </c>
      <c r="J427" t="s">
        <v>1235</v>
      </c>
    </row>
    <row r="428" spans="1:10" x14ac:dyDescent="0.2">
      <c r="A428" t="s">
        <v>1246</v>
      </c>
      <c r="B428" s="2">
        <v>2000000000</v>
      </c>
      <c r="C428" s="1">
        <v>44284</v>
      </c>
      <c r="D428" t="s">
        <v>17</v>
      </c>
      <c r="E428" t="s">
        <v>28</v>
      </c>
      <c r="F428" t="s">
        <v>19</v>
      </c>
      <c r="G428" t="s">
        <v>20</v>
      </c>
      <c r="H428" s="3">
        <v>2012</v>
      </c>
      <c r="I428" s="7">
        <v>351000000</v>
      </c>
      <c r="J428" t="s">
        <v>1247</v>
      </c>
    </row>
    <row r="429" spans="1:10" x14ac:dyDescent="0.2">
      <c r="A429" t="s">
        <v>1169</v>
      </c>
      <c r="B429" s="2">
        <v>2000000000</v>
      </c>
      <c r="C429" s="1">
        <v>44258</v>
      </c>
      <c r="D429" t="s">
        <v>97</v>
      </c>
      <c r="E429" t="s">
        <v>551</v>
      </c>
      <c r="F429" t="s">
        <v>19</v>
      </c>
      <c r="G429" t="s">
        <v>20</v>
      </c>
      <c r="H429" s="3">
        <v>2013</v>
      </c>
      <c r="I429" s="7">
        <v>403000000</v>
      </c>
      <c r="J429" t="s">
        <v>1170</v>
      </c>
    </row>
    <row r="430" spans="1:10" x14ac:dyDescent="0.2">
      <c r="A430" t="s">
        <v>1352</v>
      </c>
      <c r="B430" s="2">
        <v>2000000000</v>
      </c>
      <c r="C430" s="1">
        <v>44421</v>
      </c>
      <c r="D430" t="s">
        <v>27</v>
      </c>
      <c r="E430" t="s">
        <v>28</v>
      </c>
      <c r="F430" t="s">
        <v>19</v>
      </c>
      <c r="G430" t="s">
        <v>20</v>
      </c>
      <c r="H430" s="3">
        <v>2017</v>
      </c>
      <c r="I430" s="7">
        <v>370000000</v>
      </c>
      <c r="J430" t="s">
        <v>1353</v>
      </c>
    </row>
    <row r="431" spans="1:10" x14ac:dyDescent="0.2">
      <c r="A431" t="s">
        <v>1171</v>
      </c>
      <c r="B431" s="2">
        <v>2000000000</v>
      </c>
      <c r="C431" s="1">
        <v>44497</v>
      </c>
      <c r="D431" t="s">
        <v>201</v>
      </c>
      <c r="E431" t="s">
        <v>1172</v>
      </c>
      <c r="F431" t="s">
        <v>19</v>
      </c>
      <c r="G431" t="s">
        <v>20</v>
      </c>
      <c r="H431" s="3">
        <v>2016</v>
      </c>
      <c r="I431" s="7">
        <v>358000000</v>
      </c>
      <c r="J431" t="s">
        <v>1173</v>
      </c>
    </row>
    <row r="432" spans="1:10" x14ac:dyDescent="0.2">
      <c r="A432" t="s">
        <v>1354</v>
      </c>
      <c r="B432" s="2">
        <v>2000000000</v>
      </c>
      <c r="C432" s="1">
        <v>44202</v>
      </c>
      <c r="D432" t="s">
        <v>52</v>
      </c>
      <c r="E432" t="s">
        <v>224</v>
      </c>
      <c r="F432" t="s">
        <v>19</v>
      </c>
      <c r="G432" t="s">
        <v>20</v>
      </c>
      <c r="H432" s="3">
        <v>2015</v>
      </c>
      <c r="I432" s="7">
        <v>410000000</v>
      </c>
      <c r="J432" t="s">
        <v>1355</v>
      </c>
    </row>
    <row r="433" spans="1:10" x14ac:dyDescent="0.2">
      <c r="A433" t="s">
        <v>1356</v>
      </c>
      <c r="B433" s="2">
        <v>2000000000</v>
      </c>
      <c r="C433" s="1">
        <v>43636</v>
      </c>
      <c r="D433" t="s">
        <v>52</v>
      </c>
      <c r="E433" t="s">
        <v>516</v>
      </c>
      <c r="F433" t="s">
        <v>19</v>
      </c>
      <c r="G433" t="s">
        <v>20</v>
      </c>
      <c r="H433" s="3">
        <v>2007</v>
      </c>
      <c r="I433" s="7">
        <v>475000000</v>
      </c>
      <c r="J433" t="s">
        <v>1357</v>
      </c>
    </row>
    <row r="434" spans="1:10" x14ac:dyDescent="0.2">
      <c r="A434" t="s">
        <v>915</v>
      </c>
      <c r="B434" s="2">
        <v>2000000000</v>
      </c>
      <c r="C434" s="1">
        <v>43497</v>
      </c>
      <c r="D434" t="s">
        <v>23</v>
      </c>
      <c r="E434" t="s">
        <v>77</v>
      </c>
      <c r="F434" t="s">
        <v>13</v>
      </c>
      <c r="G434" t="s">
        <v>14</v>
      </c>
      <c r="H434" s="3">
        <v>2015</v>
      </c>
      <c r="I434" s="7">
        <v>101000000</v>
      </c>
      <c r="J434" t="s">
        <v>916</v>
      </c>
    </row>
    <row r="435" spans="1:10" x14ac:dyDescent="0.2">
      <c r="A435" t="s">
        <v>1281</v>
      </c>
      <c r="B435" s="2">
        <v>2000000000</v>
      </c>
      <c r="C435" s="1">
        <v>44131</v>
      </c>
      <c r="D435" t="s">
        <v>36</v>
      </c>
      <c r="E435" t="s">
        <v>224</v>
      </c>
      <c r="F435" t="s">
        <v>19</v>
      </c>
      <c r="G435" t="s">
        <v>20</v>
      </c>
      <c r="H435" s="3">
        <v>2016</v>
      </c>
      <c r="I435" s="7">
        <v>397000000</v>
      </c>
      <c r="J435" t="s">
        <v>1282</v>
      </c>
    </row>
    <row r="436" spans="1:10" x14ac:dyDescent="0.2">
      <c r="A436" t="s">
        <v>1002</v>
      </c>
      <c r="B436" s="2">
        <v>2000000000</v>
      </c>
      <c r="C436" s="1">
        <v>44599</v>
      </c>
      <c r="D436" t="s">
        <v>46</v>
      </c>
      <c r="E436" t="s">
        <v>1003</v>
      </c>
      <c r="F436" t="s">
        <v>70</v>
      </c>
      <c r="G436" t="s">
        <v>14</v>
      </c>
      <c r="H436" s="3">
        <v>2016</v>
      </c>
      <c r="I436" s="7">
        <v>435000000</v>
      </c>
      <c r="J436" t="s">
        <v>1004</v>
      </c>
    </row>
    <row r="437" spans="1:10" x14ac:dyDescent="0.2">
      <c r="A437" t="s">
        <v>966</v>
      </c>
      <c r="B437" s="2">
        <v>2000000000</v>
      </c>
      <c r="C437" s="1">
        <v>44201</v>
      </c>
      <c r="D437" t="s">
        <v>124</v>
      </c>
      <c r="E437" t="s">
        <v>77</v>
      </c>
      <c r="F437" t="s">
        <v>13</v>
      </c>
      <c r="G437" t="s">
        <v>14</v>
      </c>
      <c r="H437" s="3">
        <v>2018</v>
      </c>
      <c r="I437" s="7">
        <v>472000000</v>
      </c>
      <c r="J437" t="s">
        <v>967</v>
      </c>
    </row>
    <row r="438" spans="1:10" x14ac:dyDescent="0.2">
      <c r="A438" t="s">
        <v>917</v>
      </c>
      <c r="B438" s="2">
        <v>2000000000</v>
      </c>
      <c r="C438" s="1">
        <v>43570</v>
      </c>
      <c r="D438" t="s">
        <v>133</v>
      </c>
      <c r="E438" t="s">
        <v>77</v>
      </c>
      <c r="F438" t="s">
        <v>13</v>
      </c>
      <c r="G438" t="s">
        <v>14</v>
      </c>
      <c r="H438" s="3">
        <v>2015</v>
      </c>
      <c r="I438" s="7">
        <v>1000000000</v>
      </c>
      <c r="J438" t="s">
        <v>918</v>
      </c>
    </row>
    <row r="439" spans="1:10" x14ac:dyDescent="0.2">
      <c r="A439" t="s">
        <v>1358</v>
      </c>
      <c r="B439" s="2">
        <v>2000000000</v>
      </c>
      <c r="C439" s="1">
        <v>43900</v>
      </c>
      <c r="D439" t="s">
        <v>36</v>
      </c>
      <c r="E439" t="s">
        <v>319</v>
      </c>
      <c r="F439" t="s">
        <v>19</v>
      </c>
      <c r="G439" t="s">
        <v>20</v>
      </c>
      <c r="H439" s="3">
        <v>2010</v>
      </c>
      <c r="I439" s="7">
        <v>299000000</v>
      </c>
      <c r="J439" t="s">
        <v>1359</v>
      </c>
    </row>
    <row r="440" spans="1:10" x14ac:dyDescent="0.2">
      <c r="A440" t="s">
        <v>1102</v>
      </c>
      <c r="B440" s="2">
        <v>2000000000</v>
      </c>
      <c r="C440" s="1">
        <v>44348</v>
      </c>
      <c r="D440" t="s">
        <v>201</v>
      </c>
      <c r="E440" t="s">
        <v>1103</v>
      </c>
      <c r="F440" t="s">
        <v>19</v>
      </c>
      <c r="G440" t="s">
        <v>20</v>
      </c>
      <c r="H440" s="3">
        <v>2013</v>
      </c>
      <c r="I440" s="7">
        <v>390000000</v>
      </c>
      <c r="J440" t="s">
        <v>1104</v>
      </c>
    </row>
    <row r="441" spans="1:10" x14ac:dyDescent="0.2">
      <c r="A441" t="s">
        <v>1360</v>
      </c>
      <c r="B441" s="2">
        <v>2000000000</v>
      </c>
      <c r="C441" s="1">
        <v>44578</v>
      </c>
      <c r="D441" t="s">
        <v>124</v>
      </c>
      <c r="E441" t="s">
        <v>1361</v>
      </c>
      <c r="F441" t="s">
        <v>316</v>
      </c>
      <c r="G441" t="s">
        <v>33</v>
      </c>
      <c r="H441" s="3">
        <v>2015</v>
      </c>
      <c r="I441" s="7">
        <v>450000000</v>
      </c>
      <c r="J441" t="s">
        <v>1362</v>
      </c>
    </row>
    <row r="442" spans="1:10" x14ac:dyDescent="0.2">
      <c r="A442" t="s">
        <v>972</v>
      </c>
      <c r="B442" s="2">
        <v>2000000000</v>
      </c>
      <c r="C442" s="1">
        <v>44334</v>
      </c>
      <c r="D442" t="s">
        <v>27</v>
      </c>
      <c r="E442" t="s">
        <v>28</v>
      </c>
      <c r="F442" t="s">
        <v>19</v>
      </c>
      <c r="G442" t="s">
        <v>20</v>
      </c>
      <c r="H442" s="3">
        <v>2004</v>
      </c>
      <c r="I442" s="7">
        <v>320000000</v>
      </c>
      <c r="J442" t="s">
        <v>973</v>
      </c>
    </row>
    <row r="443" spans="1:10" x14ac:dyDescent="0.2">
      <c r="A443" t="s">
        <v>1105</v>
      </c>
      <c r="B443" s="2">
        <v>2000000000</v>
      </c>
      <c r="C443" s="1">
        <v>43557</v>
      </c>
      <c r="D443" t="s">
        <v>46</v>
      </c>
      <c r="E443" t="s">
        <v>160</v>
      </c>
      <c r="F443" t="s">
        <v>19</v>
      </c>
      <c r="G443" t="s">
        <v>20</v>
      </c>
      <c r="H443" s="3">
        <v>2007</v>
      </c>
      <c r="I443" s="7">
        <v>421000000</v>
      </c>
      <c r="J443" t="s">
        <v>1106</v>
      </c>
    </row>
    <row r="444" spans="1:10" x14ac:dyDescent="0.2">
      <c r="A444" t="s">
        <v>919</v>
      </c>
      <c r="B444" s="2">
        <v>2000000000</v>
      </c>
      <c r="C444" s="1">
        <v>44234</v>
      </c>
      <c r="D444" t="s">
        <v>68</v>
      </c>
      <c r="E444" t="s">
        <v>12</v>
      </c>
      <c r="F444" t="s">
        <v>13</v>
      </c>
      <c r="G444" t="s">
        <v>14</v>
      </c>
      <c r="H444" s="3">
        <v>2015</v>
      </c>
      <c r="I444" s="7">
        <v>390000000</v>
      </c>
      <c r="J444" t="s">
        <v>920</v>
      </c>
    </row>
    <row r="445" spans="1:10" x14ac:dyDescent="0.2">
      <c r="A445" t="s">
        <v>1283</v>
      </c>
      <c r="B445" s="2">
        <v>2000000000</v>
      </c>
      <c r="C445" s="1">
        <v>43868</v>
      </c>
      <c r="D445" t="s">
        <v>23</v>
      </c>
      <c r="E445" t="s">
        <v>1003</v>
      </c>
      <c r="F445" t="s">
        <v>70</v>
      </c>
      <c r="G445" t="s">
        <v>14</v>
      </c>
      <c r="H445" s="3">
        <v>2010</v>
      </c>
      <c r="I445" s="7">
        <v>441000000</v>
      </c>
      <c r="J445" t="s">
        <v>1284</v>
      </c>
    </row>
    <row r="446" spans="1:10" x14ac:dyDescent="0.2">
      <c r="A446" t="s">
        <v>1363</v>
      </c>
      <c r="B446" s="2">
        <v>2000000000</v>
      </c>
      <c r="C446" s="1">
        <v>43313</v>
      </c>
      <c r="D446" t="s">
        <v>124</v>
      </c>
      <c r="E446" t="s">
        <v>1364</v>
      </c>
      <c r="F446" t="s">
        <v>19</v>
      </c>
      <c r="G446" t="s">
        <v>20</v>
      </c>
      <c r="H446" s="3">
        <v>2011</v>
      </c>
      <c r="I446" s="7">
        <v>251000000</v>
      </c>
      <c r="J446" t="s">
        <v>1365</v>
      </c>
    </row>
    <row r="447" spans="1:10" x14ac:dyDescent="0.2">
      <c r="A447" t="s">
        <v>1285</v>
      </c>
      <c r="B447" s="2">
        <v>2000000000</v>
      </c>
      <c r="C447" s="1">
        <v>44368</v>
      </c>
      <c r="D447" t="s">
        <v>46</v>
      </c>
      <c r="E447" t="s">
        <v>208</v>
      </c>
      <c r="F447" t="s">
        <v>149</v>
      </c>
      <c r="G447" t="s">
        <v>33</v>
      </c>
      <c r="H447" s="3">
        <v>2016</v>
      </c>
      <c r="I447" s="7">
        <v>593000000</v>
      </c>
      <c r="J447" t="s">
        <v>1286</v>
      </c>
    </row>
    <row r="448" spans="1:10" x14ac:dyDescent="0.2">
      <c r="A448" t="s">
        <v>1248</v>
      </c>
      <c r="B448" s="2">
        <v>2000000000</v>
      </c>
      <c r="C448" s="1">
        <v>44412</v>
      </c>
      <c r="D448" t="s">
        <v>36</v>
      </c>
      <c r="E448" t="s">
        <v>424</v>
      </c>
      <c r="F448" t="s">
        <v>19</v>
      </c>
      <c r="G448" t="s">
        <v>20</v>
      </c>
      <c r="H448" s="3">
        <v>2014</v>
      </c>
      <c r="I448" s="7">
        <v>172000000</v>
      </c>
      <c r="J448" t="s">
        <v>1249</v>
      </c>
    </row>
    <row r="449" spans="1:10" x14ac:dyDescent="0.2">
      <c r="A449" t="s">
        <v>1236</v>
      </c>
      <c r="B449" s="2">
        <v>2000000000</v>
      </c>
      <c r="C449" s="1">
        <v>44607</v>
      </c>
      <c r="D449" t="s">
        <v>46</v>
      </c>
      <c r="E449" t="s">
        <v>12</v>
      </c>
      <c r="F449" t="s">
        <v>13</v>
      </c>
      <c r="G449" t="s">
        <v>14</v>
      </c>
      <c r="H449" s="3">
        <v>2006</v>
      </c>
      <c r="I449" s="7">
        <v>710000000</v>
      </c>
      <c r="J449" t="s">
        <v>1237</v>
      </c>
    </row>
    <row r="450" spans="1:10" x14ac:dyDescent="0.2">
      <c r="A450" t="s">
        <v>1005</v>
      </c>
      <c r="B450" s="2">
        <v>2000000000</v>
      </c>
      <c r="C450" s="1">
        <v>42514</v>
      </c>
      <c r="D450" t="s">
        <v>133</v>
      </c>
      <c r="E450" t="s">
        <v>42</v>
      </c>
      <c r="F450" t="s">
        <v>43</v>
      </c>
      <c r="G450" t="s">
        <v>33</v>
      </c>
      <c r="H450" s="3">
        <v>2010</v>
      </c>
      <c r="I450" s="7">
        <v>828000000</v>
      </c>
      <c r="J450" t="s">
        <v>1006</v>
      </c>
    </row>
    <row r="451" spans="1:10" x14ac:dyDescent="0.2">
      <c r="A451" t="s">
        <v>1141</v>
      </c>
      <c r="B451" s="2">
        <v>2000000000</v>
      </c>
      <c r="C451" s="1">
        <v>43543</v>
      </c>
      <c r="D451" t="s">
        <v>49</v>
      </c>
      <c r="E451" t="s">
        <v>101</v>
      </c>
      <c r="F451" t="s">
        <v>19</v>
      </c>
      <c r="G451" t="s">
        <v>20</v>
      </c>
      <c r="H451" s="3">
        <v>2014</v>
      </c>
      <c r="I451" s="7">
        <v>266000000</v>
      </c>
      <c r="J451" t="s">
        <v>1142</v>
      </c>
    </row>
    <row r="452" spans="1:10" x14ac:dyDescent="0.2">
      <c r="A452" t="s">
        <v>1287</v>
      </c>
      <c r="B452" s="2">
        <v>2000000000</v>
      </c>
      <c r="C452" s="1">
        <v>44600</v>
      </c>
      <c r="D452" t="s">
        <v>27</v>
      </c>
      <c r="E452" t="s">
        <v>42</v>
      </c>
      <c r="F452" t="s">
        <v>43</v>
      </c>
      <c r="G452" t="s">
        <v>33</v>
      </c>
      <c r="H452" s="3">
        <v>2011</v>
      </c>
      <c r="I452" s="7">
        <v>529000000</v>
      </c>
      <c r="J452" t="s">
        <v>1288</v>
      </c>
    </row>
    <row r="453" spans="1:10" x14ac:dyDescent="0.2">
      <c r="A453" t="s">
        <v>1174</v>
      </c>
      <c r="B453" s="2">
        <v>2000000000</v>
      </c>
      <c r="C453" s="1">
        <v>44138</v>
      </c>
      <c r="D453" t="s">
        <v>46</v>
      </c>
      <c r="E453" t="s">
        <v>42</v>
      </c>
      <c r="F453" t="s">
        <v>43</v>
      </c>
      <c r="G453" t="s">
        <v>33</v>
      </c>
      <c r="H453" s="3">
        <v>2012</v>
      </c>
      <c r="I453" s="7">
        <v>311000000</v>
      </c>
      <c r="J453" t="s">
        <v>1175</v>
      </c>
    </row>
    <row r="454" spans="1:10" x14ac:dyDescent="0.2">
      <c r="A454" t="s">
        <v>1201</v>
      </c>
      <c r="B454" s="2">
        <v>2000000000</v>
      </c>
      <c r="C454" s="1">
        <v>44098</v>
      </c>
      <c r="D454" t="s">
        <v>27</v>
      </c>
      <c r="E454" t="s">
        <v>424</v>
      </c>
      <c r="F454" t="s">
        <v>19</v>
      </c>
      <c r="G454" t="s">
        <v>20</v>
      </c>
      <c r="H454" s="3">
        <v>2014</v>
      </c>
      <c r="I454" s="7">
        <v>557000000</v>
      </c>
      <c r="J454" t="s">
        <v>1202</v>
      </c>
    </row>
    <row r="455" spans="1:10" x14ac:dyDescent="0.2">
      <c r="A455" t="s">
        <v>1366</v>
      </c>
      <c r="B455" s="2">
        <v>2000000000</v>
      </c>
      <c r="C455" s="1">
        <v>44272</v>
      </c>
      <c r="D455" t="s">
        <v>49</v>
      </c>
      <c r="E455" t="s">
        <v>77</v>
      </c>
      <c r="F455" t="s">
        <v>13</v>
      </c>
      <c r="G455" t="s">
        <v>14</v>
      </c>
      <c r="H455" s="3">
        <v>2017</v>
      </c>
      <c r="I455" s="7">
        <v>523000000</v>
      </c>
      <c r="J455" t="s">
        <v>1367</v>
      </c>
    </row>
    <row r="456" spans="1:10" x14ac:dyDescent="0.2">
      <c r="A456" t="s">
        <v>1238</v>
      </c>
      <c r="B456" s="2">
        <v>2000000000</v>
      </c>
      <c r="C456" s="1">
        <v>43628</v>
      </c>
      <c r="D456" t="s">
        <v>36</v>
      </c>
      <c r="E456" t="s">
        <v>101</v>
      </c>
      <c r="F456" t="s">
        <v>19</v>
      </c>
      <c r="G456" t="s">
        <v>20</v>
      </c>
      <c r="H456" s="3">
        <v>2012</v>
      </c>
      <c r="I456" s="7">
        <v>525000000</v>
      </c>
      <c r="J456" t="s">
        <v>1239</v>
      </c>
    </row>
    <row r="457" spans="1:10" x14ac:dyDescent="0.2">
      <c r="A457" t="s">
        <v>1176</v>
      </c>
      <c r="B457" s="2">
        <v>2000000000</v>
      </c>
      <c r="C457" s="1">
        <v>44507</v>
      </c>
      <c r="D457" t="s">
        <v>11</v>
      </c>
      <c r="E457" t="s">
        <v>198</v>
      </c>
      <c r="F457" t="s">
        <v>19</v>
      </c>
      <c r="G457" t="s">
        <v>20</v>
      </c>
      <c r="H457" s="3">
        <v>2011</v>
      </c>
      <c r="I457" s="7">
        <v>251000000</v>
      </c>
      <c r="J457" t="s">
        <v>1177</v>
      </c>
    </row>
    <row r="458" spans="1:10" x14ac:dyDescent="0.2">
      <c r="A458" t="s">
        <v>1178</v>
      </c>
      <c r="B458" s="2">
        <v>2000000000</v>
      </c>
      <c r="C458" s="1">
        <v>44210</v>
      </c>
      <c r="D458" t="s">
        <v>11</v>
      </c>
      <c r="E458" t="s">
        <v>28</v>
      </c>
      <c r="F458" t="s">
        <v>19</v>
      </c>
      <c r="G458" t="s">
        <v>20</v>
      </c>
      <c r="H458" s="3">
        <v>2016</v>
      </c>
      <c r="I458" s="7">
        <v>195000000</v>
      </c>
      <c r="J458" t="s">
        <v>1179</v>
      </c>
    </row>
    <row r="459" spans="1:10" x14ac:dyDescent="0.2">
      <c r="A459" t="s">
        <v>1180</v>
      </c>
      <c r="B459" s="2">
        <v>2000000000</v>
      </c>
      <c r="C459" s="1">
        <v>43147</v>
      </c>
      <c r="D459" t="s">
        <v>49</v>
      </c>
      <c r="E459" t="s">
        <v>101</v>
      </c>
      <c r="F459" t="s">
        <v>19</v>
      </c>
      <c r="G459" t="s">
        <v>20</v>
      </c>
      <c r="H459" s="3">
        <v>2013</v>
      </c>
      <c r="I459" s="7">
        <v>792000000</v>
      </c>
      <c r="J459" t="s">
        <v>1181</v>
      </c>
    </row>
    <row r="460" spans="1:10" x14ac:dyDescent="0.2">
      <c r="A460" t="s">
        <v>970</v>
      </c>
      <c r="B460" s="2">
        <v>2000000000</v>
      </c>
      <c r="C460" s="1">
        <v>43073</v>
      </c>
      <c r="D460" t="s">
        <v>97</v>
      </c>
      <c r="E460" t="s">
        <v>257</v>
      </c>
      <c r="F460" t="s">
        <v>19</v>
      </c>
      <c r="G460" t="s">
        <v>20</v>
      </c>
      <c r="H460" s="3">
        <v>2007</v>
      </c>
      <c r="I460" s="7">
        <v>568000000</v>
      </c>
      <c r="J460" t="s">
        <v>971</v>
      </c>
    </row>
    <row r="461" spans="1:10" x14ac:dyDescent="0.2">
      <c r="A461" t="s">
        <v>921</v>
      </c>
      <c r="B461" s="2">
        <v>2000000000</v>
      </c>
      <c r="C461" s="1">
        <v>44044</v>
      </c>
      <c r="D461" t="s">
        <v>11</v>
      </c>
      <c r="E461" t="s">
        <v>77</v>
      </c>
      <c r="F461" t="s">
        <v>13</v>
      </c>
      <c r="G461" t="s">
        <v>14</v>
      </c>
      <c r="H461" s="3">
        <v>2013</v>
      </c>
      <c r="I461" s="7">
        <v>717000000</v>
      </c>
      <c r="J461" t="s">
        <v>922</v>
      </c>
    </row>
    <row r="462" spans="1:10" x14ac:dyDescent="0.2">
      <c r="A462" t="s">
        <v>941</v>
      </c>
      <c r="B462" s="2">
        <v>2000000000</v>
      </c>
      <c r="C462" s="1">
        <v>43647</v>
      </c>
      <c r="D462" t="s">
        <v>17</v>
      </c>
      <c r="E462" t="s">
        <v>24</v>
      </c>
      <c r="F462" t="s">
        <v>13</v>
      </c>
      <c r="G462" t="s">
        <v>14</v>
      </c>
      <c r="H462" s="3">
        <v>2012</v>
      </c>
      <c r="I462" s="7">
        <v>594000000</v>
      </c>
      <c r="J462" t="s">
        <v>942</v>
      </c>
    </row>
    <row r="463" spans="1:10" x14ac:dyDescent="0.2">
      <c r="A463" t="s">
        <v>1143</v>
      </c>
      <c r="B463" s="2">
        <v>2000000000</v>
      </c>
      <c r="C463" s="1">
        <v>44481</v>
      </c>
      <c r="D463" t="s">
        <v>36</v>
      </c>
      <c r="E463" t="s">
        <v>356</v>
      </c>
      <c r="F463" t="s">
        <v>357</v>
      </c>
      <c r="G463" t="s">
        <v>14</v>
      </c>
      <c r="H463" s="3">
        <v>2015</v>
      </c>
      <c r="I463" s="7">
        <v>274000000</v>
      </c>
      <c r="J463" t="s">
        <v>1144</v>
      </c>
    </row>
    <row r="464" spans="1:10" x14ac:dyDescent="0.2">
      <c r="A464" t="s">
        <v>1368</v>
      </c>
      <c r="B464" s="2">
        <v>2000000000</v>
      </c>
      <c r="C464" s="1">
        <v>44307</v>
      </c>
      <c r="D464" t="s">
        <v>11</v>
      </c>
      <c r="E464" t="s">
        <v>28</v>
      </c>
      <c r="F464" t="s">
        <v>19</v>
      </c>
      <c r="G464" t="s">
        <v>20</v>
      </c>
      <c r="H464" s="3">
        <v>2013</v>
      </c>
      <c r="I464" s="7">
        <v>121000000</v>
      </c>
      <c r="J464" t="s">
        <v>1369</v>
      </c>
    </row>
    <row r="465" spans="1:10" x14ac:dyDescent="0.2">
      <c r="A465" t="s">
        <v>1107</v>
      </c>
      <c r="B465" s="2">
        <v>2000000000</v>
      </c>
      <c r="C465" s="1">
        <v>44441</v>
      </c>
      <c r="D465" t="s">
        <v>27</v>
      </c>
      <c r="E465" t="s">
        <v>28</v>
      </c>
      <c r="F465" t="s">
        <v>19</v>
      </c>
      <c r="G465" t="s">
        <v>20</v>
      </c>
      <c r="H465" s="3">
        <v>2012</v>
      </c>
      <c r="I465" s="7">
        <v>219000000</v>
      </c>
      <c r="J465" t="s">
        <v>1108</v>
      </c>
    </row>
    <row r="466" spans="1:10" x14ac:dyDescent="0.2">
      <c r="A466" t="s">
        <v>1109</v>
      </c>
      <c r="B466" s="2">
        <v>2000000000</v>
      </c>
      <c r="C466" s="1">
        <v>44320</v>
      </c>
      <c r="D466" t="s">
        <v>36</v>
      </c>
      <c r="E466" t="s">
        <v>28</v>
      </c>
      <c r="F466" t="s">
        <v>19</v>
      </c>
      <c r="G466" t="s">
        <v>20</v>
      </c>
      <c r="H466" s="3">
        <v>2013</v>
      </c>
      <c r="I466" s="7">
        <v>498000000</v>
      </c>
      <c r="J466" t="s">
        <v>1110</v>
      </c>
    </row>
    <row r="467" spans="1:10" x14ac:dyDescent="0.2">
      <c r="A467" t="s">
        <v>1260</v>
      </c>
      <c r="B467" s="2">
        <v>2000000000</v>
      </c>
      <c r="C467" s="1">
        <v>43746</v>
      </c>
      <c r="D467" t="s">
        <v>213</v>
      </c>
      <c r="E467" t="s">
        <v>77</v>
      </c>
      <c r="F467" t="s">
        <v>13</v>
      </c>
      <c r="G467" t="s">
        <v>14</v>
      </c>
      <c r="H467" s="3">
        <v>2005</v>
      </c>
      <c r="I467" s="7">
        <v>298000000</v>
      </c>
      <c r="J467" t="s">
        <v>1261</v>
      </c>
    </row>
    <row r="468" spans="1:10" x14ac:dyDescent="0.2">
      <c r="A468" t="s">
        <v>1370</v>
      </c>
      <c r="B468" s="2">
        <v>2000000000</v>
      </c>
      <c r="C468" s="1">
        <v>42618</v>
      </c>
      <c r="D468" t="s">
        <v>23</v>
      </c>
      <c r="E468" t="s">
        <v>12</v>
      </c>
      <c r="F468" t="s">
        <v>13</v>
      </c>
      <c r="G468" t="s">
        <v>14</v>
      </c>
      <c r="H468" s="3">
        <v>2013</v>
      </c>
      <c r="I468" s="7">
        <v>517000000</v>
      </c>
      <c r="J468" t="s">
        <v>1371</v>
      </c>
    </row>
    <row r="469" spans="1:10" x14ac:dyDescent="0.2">
      <c r="A469" t="s">
        <v>1007</v>
      </c>
      <c r="B469" s="2">
        <v>2000000000</v>
      </c>
      <c r="C469" s="1">
        <v>44274</v>
      </c>
      <c r="D469" t="s">
        <v>201</v>
      </c>
      <c r="E469" t="s">
        <v>696</v>
      </c>
      <c r="F469" t="s">
        <v>19</v>
      </c>
      <c r="G469" t="s">
        <v>20</v>
      </c>
      <c r="H469" s="3">
        <v>2010</v>
      </c>
      <c r="I469" s="7">
        <v>142000000</v>
      </c>
      <c r="J469" t="s">
        <v>1008</v>
      </c>
    </row>
    <row r="470" spans="1:10" x14ac:dyDescent="0.2">
      <c r="A470" t="s">
        <v>923</v>
      </c>
      <c r="B470" s="2">
        <v>2000000000</v>
      </c>
      <c r="C470" s="1">
        <v>44571</v>
      </c>
      <c r="D470" t="s">
        <v>23</v>
      </c>
      <c r="E470" t="s">
        <v>101</v>
      </c>
      <c r="F470" t="s">
        <v>19</v>
      </c>
      <c r="G470" t="s">
        <v>20</v>
      </c>
      <c r="H470" s="3">
        <v>2018</v>
      </c>
      <c r="I470" s="7">
        <v>29000000</v>
      </c>
      <c r="J470" t="s">
        <v>924</v>
      </c>
    </row>
    <row r="471" spans="1:10" x14ac:dyDescent="0.2">
      <c r="A471" t="s">
        <v>925</v>
      </c>
      <c r="B471" s="2">
        <v>2000000000</v>
      </c>
      <c r="C471" s="1">
        <v>44256</v>
      </c>
      <c r="D471" t="s">
        <v>124</v>
      </c>
      <c r="E471" t="s">
        <v>77</v>
      </c>
      <c r="F471" t="s">
        <v>13</v>
      </c>
      <c r="G471" t="s">
        <v>14</v>
      </c>
      <c r="H471" s="3">
        <v>2015</v>
      </c>
      <c r="I471" s="7">
        <v>186000000</v>
      </c>
      <c r="J471" t="s">
        <v>926</v>
      </c>
    </row>
    <row r="472" spans="1:10" x14ac:dyDescent="0.2">
      <c r="A472" t="s">
        <v>1009</v>
      </c>
      <c r="B472" s="2">
        <v>2000000000</v>
      </c>
      <c r="C472" s="1">
        <v>44390</v>
      </c>
      <c r="D472" t="s">
        <v>36</v>
      </c>
      <c r="E472" t="s">
        <v>1010</v>
      </c>
      <c r="F472" t="s">
        <v>19</v>
      </c>
      <c r="G472" t="s">
        <v>20</v>
      </c>
      <c r="H472" s="3">
        <v>2008</v>
      </c>
      <c r="I472" s="7">
        <v>261000000</v>
      </c>
      <c r="J472" t="s">
        <v>1011</v>
      </c>
    </row>
    <row r="473" spans="1:10" x14ac:dyDescent="0.2">
      <c r="A473" t="s">
        <v>948</v>
      </c>
      <c r="B473" s="2">
        <v>2000000000</v>
      </c>
      <c r="C473" s="1">
        <v>42866</v>
      </c>
      <c r="D473" t="s">
        <v>17</v>
      </c>
      <c r="E473" t="s">
        <v>42</v>
      </c>
      <c r="F473" t="s">
        <v>43</v>
      </c>
      <c r="G473" t="s">
        <v>33</v>
      </c>
      <c r="H473" s="3">
        <v>2012</v>
      </c>
      <c r="I473" s="7">
        <v>754000000</v>
      </c>
      <c r="J473" t="s">
        <v>949</v>
      </c>
    </row>
    <row r="474" spans="1:10" x14ac:dyDescent="0.2">
      <c r="A474" t="s">
        <v>1111</v>
      </c>
      <c r="B474" s="2">
        <v>2000000000</v>
      </c>
      <c r="C474" s="1">
        <v>42123</v>
      </c>
      <c r="D474" t="s">
        <v>124</v>
      </c>
      <c r="E474" t="s">
        <v>98</v>
      </c>
      <c r="F474" t="s">
        <v>19</v>
      </c>
      <c r="G474" t="s">
        <v>20</v>
      </c>
      <c r="H474" s="3">
        <v>2011</v>
      </c>
      <c r="I474" s="7">
        <v>325000000</v>
      </c>
      <c r="J474" t="s">
        <v>1112</v>
      </c>
    </row>
    <row r="475" spans="1:10" x14ac:dyDescent="0.2">
      <c r="A475" t="s">
        <v>950</v>
      </c>
      <c r="B475" s="2">
        <v>2000000000</v>
      </c>
      <c r="C475" s="1">
        <v>41975</v>
      </c>
      <c r="D475" t="s">
        <v>213</v>
      </c>
      <c r="E475" t="s">
        <v>69</v>
      </c>
      <c r="F475" t="s">
        <v>70</v>
      </c>
      <c r="G475" t="s">
        <v>14</v>
      </c>
      <c r="H475" s="3">
        <v>2007</v>
      </c>
      <c r="I475" s="7">
        <v>221000000</v>
      </c>
      <c r="J475" t="s">
        <v>951</v>
      </c>
    </row>
    <row r="476" spans="1:10" x14ac:dyDescent="0.2">
      <c r="A476" t="s">
        <v>1289</v>
      </c>
      <c r="B476" s="2">
        <v>2000000000</v>
      </c>
      <c r="C476" s="1">
        <v>43040</v>
      </c>
      <c r="D476" t="s">
        <v>36</v>
      </c>
      <c r="E476" t="s">
        <v>101</v>
      </c>
      <c r="F476" t="s">
        <v>19</v>
      </c>
      <c r="G476" t="s">
        <v>20</v>
      </c>
      <c r="H476" s="3">
        <v>2011</v>
      </c>
      <c r="I476" s="7">
        <v>349000000</v>
      </c>
      <c r="J476" t="s">
        <v>1290</v>
      </c>
    </row>
    <row r="477" spans="1:10" x14ac:dyDescent="0.2">
      <c r="A477" t="s">
        <v>1372</v>
      </c>
      <c r="B477" s="2">
        <v>2000000000</v>
      </c>
      <c r="C477" s="1">
        <v>44182</v>
      </c>
      <c r="D477" t="s">
        <v>46</v>
      </c>
      <c r="E477" t="s">
        <v>749</v>
      </c>
      <c r="F477" t="s">
        <v>19</v>
      </c>
      <c r="G477" t="s">
        <v>20</v>
      </c>
      <c r="H477" s="3">
        <v>2001</v>
      </c>
      <c r="I477" s="7" t="s">
        <v>570</v>
      </c>
      <c r="J477" t="s">
        <v>1373</v>
      </c>
    </row>
    <row r="478" spans="1:10" x14ac:dyDescent="0.2">
      <c r="A478" t="s">
        <v>1374</v>
      </c>
      <c r="B478" s="2">
        <v>2000000000</v>
      </c>
      <c r="C478" s="1">
        <v>44362</v>
      </c>
      <c r="D478" t="s">
        <v>36</v>
      </c>
      <c r="E478" t="s">
        <v>28</v>
      </c>
      <c r="F478" t="s">
        <v>19</v>
      </c>
      <c r="G478" t="s">
        <v>20</v>
      </c>
      <c r="H478" s="3">
        <v>2013</v>
      </c>
      <c r="I478" s="7">
        <v>342000000</v>
      </c>
      <c r="J478" t="s">
        <v>1375</v>
      </c>
    </row>
    <row r="479" spans="1:10" x14ac:dyDescent="0.2">
      <c r="A479" t="s">
        <v>1291</v>
      </c>
      <c r="B479" s="2">
        <v>2000000000</v>
      </c>
      <c r="C479" s="1">
        <v>44634</v>
      </c>
      <c r="D479" t="s">
        <v>27</v>
      </c>
      <c r="E479" t="s">
        <v>1292</v>
      </c>
      <c r="F479" t="s">
        <v>19</v>
      </c>
      <c r="G479" t="s">
        <v>20</v>
      </c>
      <c r="H479" s="3">
        <v>2019</v>
      </c>
      <c r="I479" s="7">
        <v>268000000</v>
      </c>
      <c r="J479" t="s">
        <v>1293</v>
      </c>
    </row>
    <row r="480" spans="1:10" x14ac:dyDescent="0.2">
      <c r="A480" t="s">
        <v>1145</v>
      </c>
      <c r="B480" s="2">
        <v>2000000000</v>
      </c>
      <c r="C480" s="1">
        <v>44531</v>
      </c>
      <c r="D480" t="s">
        <v>36</v>
      </c>
      <c r="E480" t="s">
        <v>1146</v>
      </c>
      <c r="F480" t="s">
        <v>1147</v>
      </c>
      <c r="G480" t="s">
        <v>33</v>
      </c>
      <c r="H480" s="3">
        <v>2009</v>
      </c>
      <c r="I480" s="7">
        <v>902000000</v>
      </c>
      <c r="J480" t="s">
        <v>1148</v>
      </c>
    </row>
    <row r="481" spans="1:10" x14ac:dyDescent="0.2">
      <c r="A481" t="s">
        <v>927</v>
      </c>
      <c r="B481" s="2">
        <v>2000000000</v>
      </c>
      <c r="C481" s="1">
        <v>43290</v>
      </c>
      <c r="D481" t="s">
        <v>52</v>
      </c>
      <c r="E481" t="s">
        <v>12</v>
      </c>
      <c r="F481" t="s">
        <v>13</v>
      </c>
      <c r="G481" t="s">
        <v>14</v>
      </c>
      <c r="H481" s="3">
        <v>2010</v>
      </c>
      <c r="I481" s="7">
        <v>137000000</v>
      </c>
      <c r="J481" t="s">
        <v>928</v>
      </c>
    </row>
    <row r="482" spans="1:10" x14ac:dyDescent="0.2">
      <c r="A482" t="s">
        <v>1376</v>
      </c>
      <c r="B482" s="2">
        <v>2000000000</v>
      </c>
      <c r="C482" s="1">
        <v>44320</v>
      </c>
      <c r="D482" t="s">
        <v>36</v>
      </c>
      <c r="E482" t="s">
        <v>388</v>
      </c>
      <c r="F482" t="s">
        <v>19</v>
      </c>
      <c r="G482" t="s">
        <v>20</v>
      </c>
      <c r="H482" s="3">
        <v>2010</v>
      </c>
      <c r="I482" s="7">
        <v>550000000</v>
      </c>
      <c r="J482" t="s">
        <v>1377</v>
      </c>
    </row>
    <row r="483" spans="1:10" x14ac:dyDescent="0.2">
      <c r="A483" t="s">
        <v>1378</v>
      </c>
      <c r="B483" s="2">
        <v>2000000000</v>
      </c>
      <c r="C483" s="1">
        <v>43551</v>
      </c>
      <c r="D483" t="s">
        <v>201</v>
      </c>
      <c r="E483" t="s">
        <v>482</v>
      </c>
      <c r="F483" t="s">
        <v>19</v>
      </c>
      <c r="G483" t="s">
        <v>20</v>
      </c>
      <c r="H483" s="3">
        <v>2000</v>
      </c>
      <c r="I483" s="7">
        <v>545000000</v>
      </c>
      <c r="J483" t="s">
        <v>1379</v>
      </c>
    </row>
    <row r="484" spans="1:10" x14ac:dyDescent="0.2">
      <c r="A484" t="s">
        <v>1380</v>
      </c>
      <c r="B484" s="2">
        <v>2000000000</v>
      </c>
      <c r="C484" s="1">
        <v>43970</v>
      </c>
      <c r="D484" t="s">
        <v>213</v>
      </c>
      <c r="E484" t="s">
        <v>12</v>
      </c>
      <c r="F484" t="s">
        <v>13</v>
      </c>
      <c r="G484" t="s">
        <v>14</v>
      </c>
      <c r="H484" s="3">
        <v>2014</v>
      </c>
      <c r="I484" s="7">
        <v>614000000</v>
      </c>
      <c r="J484" t="s">
        <v>1381</v>
      </c>
    </row>
    <row r="485" spans="1:10" x14ac:dyDescent="0.2">
      <c r="A485" t="s">
        <v>1203</v>
      </c>
      <c r="B485" s="2">
        <v>2000000000</v>
      </c>
      <c r="C485" s="1">
        <v>43578</v>
      </c>
      <c r="D485" t="s">
        <v>46</v>
      </c>
      <c r="E485" t="s">
        <v>28</v>
      </c>
      <c r="F485" t="s">
        <v>19</v>
      </c>
      <c r="G485" t="s">
        <v>20</v>
      </c>
      <c r="H485" s="3">
        <v>2013</v>
      </c>
      <c r="I485" s="7">
        <v>417000000</v>
      </c>
      <c r="J485" t="s">
        <v>1204</v>
      </c>
    </row>
    <row r="486" spans="1:10" x14ac:dyDescent="0.2">
      <c r="A486" t="s">
        <v>1382</v>
      </c>
      <c r="B486" s="2">
        <v>2000000000</v>
      </c>
      <c r="C486" s="1">
        <v>44313</v>
      </c>
      <c r="D486" t="s">
        <v>97</v>
      </c>
      <c r="E486" t="s">
        <v>31</v>
      </c>
      <c r="F486" t="s">
        <v>32</v>
      </c>
      <c r="G486" t="s">
        <v>33</v>
      </c>
      <c r="H486" s="3">
        <v>2014</v>
      </c>
      <c r="I486" s="7">
        <v>569000000</v>
      </c>
      <c r="J486" t="s">
        <v>1383</v>
      </c>
    </row>
    <row r="487" spans="1:10" x14ac:dyDescent="0.2">
      <c r="A487" t="s">
        <v>1012</v>
      </c>
      <c r="B487" s="2">
        <v>2000000000</v>
      </c>
      <c r="C487" s="1">
        <v>44357</v>
      </c>
      <c r="D487" t="s">
        <v>124</v>
      </c>
      <c r="E487" t="s">
        <v>315</v>
      </c>
      <c r="F487" t="s">
        <v>316</v>
      </c>
      <c r="G487" t="s">
        <v>33</v>
      </c>
      <c r="H487" s="3">
        <v>2014</v>
      </c>
      <c r="I487" s="7">
        <v>466000000</v>
      </c>
      <c r="J487" t="s">
        <v>1013</v>
      </c>
    </row>
    <row r="488" spans="1:10" x14ac:dyDescent="0.2">
      <c r="A488" t="s">
        <v>1250</v>
      </c>
      <c r="B488" s="2">
        <v>2000000000</v>
      </c>
      <c r="C488" s="1">
        <v>43677</v>
      </c>
      <c r="D488" t="s">
        <v>11</v>
      </c>
      <c r="E488" t="s">
        <v>1251</v>
      </c>
      <c r="F488" t="s">
        <v>357</v>
      </c>
      <c r="G488" t="s">
        <v>14</v>
      </c>
      <c r="H488" s="3">
        <v>2013</v>
      </c>
      <c r="I488" s="7">
        <v>305000000</v>
      </c>
      <c r="J488" t="s">
        <v>1252</v>
      </c>
    </row>
    <row r="489" spans="1:10" x14ac:dyDescent="0.2">
      <c r="A489" t="s">
        <v>1384</v>
      </c>
      <c r="B489" s="2">
        <v>2000000000</v>
      </c>
      <c r="C489" s="1">
        <v>43621</v>
      </c>
      <c r="D489" t="s">
        <v>46</v>
      </c>
      <c r="E489" t="s">
        <v>420</v>
      </c>
      <c r="F489" t="s">
        <v>421</v>
      </c>
      <c r="G489" t="s">
        <v>413</v>
      </c>
      <c r="H489" s="3">
        <v>2013</v>
      </c>
      <c r="I489" s="7">
        <v>507000000</v>
      </c>
      <c r="J489" t="s">
        <v>1385</v>
      </c>
    </row>
    <row r="490" spans="1:10" x14ac:dyDescent="0.2">
      <c r="A490" t="s">
        <v>1069</v>
      </c>
      <c r="B490" s="2">
        <v>2000000000</v>
      </c>
      <c r="C490" s="1">
        <v>44336</v>
      </c>
      <c r="D490" t="s">
        <v>36</v>
      </c>
      <c r="E490" t="s">
        <v>28</v>
      </c>
      <c r="F490" t="s">
        <v>19</v>
      </c>
      <c r="G490" t="s">
        <v>20</v>
      </c>
      <c r="H490" s="3">
        <v>2016</v>
      </c>
      <c r="I490" s="7">
        <v>204000000</v>
      </c>
      <c r="J490" t="s">
        <v>1070</v>
      </c>
    </row>
    <row r="491" spans="1:10" x14ac:dyDescent="0.2">
      <c r="A491" t="s">
        <v>1386</v>
      </c>
      <c r="B491" s="2">
        <v>2000000000</v>
      </c>
      <c r="C491" s="1">
        <v>44522</v>
      </c>
      <c r="D491" t="s">
        <v>36</v>
      </c>
      <c r="E491" t="s">
        <v>749</v>
      </c>
      <c r="F491" t="s">
        <v>19</v>
      </c>
      <c r="G491" t="s">
        <v>20</v>
      </c>
      <c r="H491" s="3">
        <v>2011</v>
      </c>
      <c r="I491" s="7">
        <v>315000000</v>
      </c>
      <c r="J491" t="s">
        <v>1387</v>
      </c>
    </row>
    <row r="492" spans="1:10" x14ac:dyDescent="0.2">
      <c r="A492" t="s">
        <v>1388</v>
      </c>
      <c r="B492" s="2">
        <v>2000000000</v>
      </c>
      <c r="C492" s="1">
        <v>44389</v>
      </c>
      <c r="D492" t="s">
        <v>27</v>
      </c>
      <c r="E492" t="s">
        <v>1389</v>
      </c>
      <c r="F492" t="s">
        <v>400</v>
      </c>
      <c r="G492" t="s">
        <v>33</v>
      </c>
      <c r="H492" s="3">
        <v>2015</v>
      </c>
      <c r="I492" s="7">
        <v>448000000</v>
      </c>
      <c r="J492" t="s">
        <v>1390</v>
      </c>
    </row>
    <row r="493" spans="1:10" x14ac:dyDescent="0.2">
      <c r="A493" t="s">
        <v>1014</v>
      </c>
      <c r="B493" s="2">
        <v>2000000000</v>
      </c>
      <c r="C493" s="1">
        <v>44510</v>
      </c>
      <c r="D493" t="s">
        <v>36</v>
      </c>
      <c r="E493" t="s">
        <v>101</v>
      </c>
      <c r="F493" t="s">
        <v>19</v>
      </c>
      <c r="G493" t="s">
        <v>20</v>
      </c>
      <c r="H493" s="3">
        <v>2016</v>
      </c>
      <c r="I493" s="7">
        <v>245000000</v>
      </c>
      <c r="J493" t="s">
        <v>1015</v>
      </c>
    </row>
    <row r="494" spans="1:10" x14ac:dyDescent="0.2">
      <c r="A494" t="s">
        <v>1391</v>
      </c>
      <c r="B494" s="2">
        <v>2000000000</v>
      </c>
      <c r="C494" s="1">
        <v>43608</v>
      </c>
      <c r="D494" t="s">
        <v>156</v>
      </c>
      <c r="E494" t="s">
        <v>12</v>
      </c>
      <c r="F494" t="s">
        <v>13</v>
      </c>
      <c r="G494" t="s">
        <v>14</v>
      </c>
      <c r="H494" s="3">
        <v>2010</v>
      </c>
      <c r="I494" s="7">
        <v>503000000</v>
      </c>
      <c r="J494" t="s">
        <v>1392</v>
      </c>
    </row>
    <row r="495" spans="1:10" x14ac:dyDescent="0.2">
      <c r="A495" t="s">
        <v>1393</v>
      </c>
      <c r="B495" s="2">
        <v>2000000000</v>
      </c>
      <c r="C495" s="1">
        <v>41933</v>
      </c>
      <c r="D495" t="s">
        <v>124</v>
      </c>
      <c r="E495" t="s">
        <v>1394</v>
      </c>
      <c r="F495" t="s">
        <v>19</v>
      </c>
      <c r="G495" t="s">
        <v>20</v>
      </c>
      <c r="H495" s="3">
        <v>2010</v>
      </c>
      <c r="I495" s="7">
        <v>3000000000</v>
      </c>
      <c r="J495" t="s">
        <v>1395</v>
      </c>
    </row>
    <row r="496" spans="1:10" x14ac:dyDescent="0.2">
      <c r="A496" t="s">
        <v>1016</v>
      </c>
      <c r="B496" s="2">
        <v>2000000000</v>
      </c>
      <c r="C496" s="1">
        <v>44454</v>
      </c>
      <c r="D496" t="s">
        <v>52</v>
      </c>
      <c r="E496" t="s">
        <v>1017</v>
      </c>
      <c r="F496" t="s">
        <v>43</v>
      </c>
      <c r="G496" t="s">
        <v>33</v>
      </c>
      <c r="H496" s="3">
        <v>2011</v>
      </c>
      <c r="I496" s="7">
        <v>310000000</v>
      </c>
      <c r="J496" t="s">
        <v>1018</v>
      </c>
    </row>
    <row r="497" spans="1:10" x14ac:dyDescent="0.2">
      <c r="A497" t="s">
        <v>1294</v>
      </c>
      <c r="B497" s="2">
        <v>2000000000</v>
      </c>
      <c r="C497" s="1">
        <v>44495</v>
      </c>
      <c r="D497" t="s">
        <v>36</v>
      </c>
      <c r="E497" t="s">
        <v>277</v>
      </c>
      <c r="F497" t="s">
        <v>19</v>
      </c>
      <c r="G497" t="s">
        <v>20</v>
      </c>
      <c r="H497" s="3">
        <v>2013</v>
      </c>
      <c r="I497" s="7">
        <v>507000000</v>
      </c>
      <c r="J497" t="s">
        <v>1295</v>
      </c>
    </row>
    <row r="498" spans="1:10" x14ac:dyDescent="0.2">
      <c r="A498" t="s">
        <v>1113</v>
      </c>
      <c r="B498" s="2">
        <v>2000000000</v>
      </c>
      <c r="C498" s="1">
        <v>44380</v>
      </c>
      <c r="D498" t="s">
        <v>27</v>
      </c>
      <c r="E498" t="s">
        <v>28</v>
      </c>
      <c r="F498" t="s">
        <v>19</v>
      </c>
      <c r="G498" t="s">
        <v>20</v>
      </c>
      <c r="H498" s="3">
        <v>2019</v>
      </c>
      <c r="I498" s="7">
        <v>152000000</v>
      </c>
      <c r="J498" t="s">
        <v>1114</v>
      </c>
    </row>
    <row r="499" spans="1:10" x14ac:dyDescent="0.2">
      <c r="A499" t="s">
        <v>952</v>
      </c>
      <c r="B499" s="2">
        <v>2000000000</v>
      </c>
      <c r="C499" s="1">
        <v>42397</v>
      </c>
      <c r="D499" t="s">
        <v>97</v>
      </c>
      <c r="E499" t="s">
        <v>953</v>
      </c>
      <c r="F499" t="s">
        <v>666</v>
      </c>
      <c r="G499" t="s">
        <v>33</v>
      </c>
      <c r="H499" s="3">
        <v>2012</v>
      </c>
      <c r="I499" s="7">
        <v>340000000</v>
      </c>
      <c r="J499" t="s">
        <v>954</v>
      </c>
    </row>
    <row r="500" spans="1:10" x14ac:dyDescent="0.2">
      <c r="A500" t="s">
        <v>1396</v>
      </c>
      <c r="B500" s="2">
        <v>2000000000</v>
      </c>
      <c r="C500" s="1">
        <v>44307</v>
      </c>
      <c r="D500" t="s">
        <v>23</v>
      </c>
      <c r="E500" t="s">
        <v>1397</v>
      </c>
      <c r="F500" t="s">
        <v>19</v>
      </c>
      <c r="G500" t="s">
        <v>20</v>
      </c>
      <c r="H500" s="3">
        <v>2018</v>
      </c>
      <c r="I500" s="7">
        <v>527000000</v>
      </c>
      <c r="J500" t="s">
        <v>1398</v>
      </c>
    </row>
    <row r="501" spans="1:10" x14ac:dyDescent="0.2">
      <c r="A501" t="s">
        <v>1071</v>
      </c>
      <c r="B501" s="2">
        <v>2000000000</v>
      </c>
      <c r="C501" s="1">
        <v>44454</v>
      </c>
      <c r="D501" t="s">
        <v>36</v>
      </c>
      <c r="E501" t="s">
        <v>69</v>
      </c>
      <c r="F501" t="s">
        <v>70</v>
      </c>
      <c r="G501" t="s">
        <v>14</v>
      </c>
      <c r="H501" s="3">
        <v>2018</v>
      </c>
      <c r="I501" s="7">
        <v>376000000</v>
      </c>
      <c r="J501" t="s">
        <v>1072</v>
      </c>
    </row>
    <row r="502" spans="1:10" x14ac:dyDescent="0.2">
      <c r="A502" t="s">
        <v>1399</v>
      </c>
      <c r="B502" s="2">
        <v>2000000000</v>
      </c>
      <c r="C502" s="1">
        <v>44475</v>
      </c>
      <c r="D502" t="s">
        <v>27</v>
      </c>
      <c r="E502" t="s">
        <v>28</v>
      </c>
      <c r="F502" t="s">
        <v>19</v>
      </c>
      <c r="G502" t="s">
        <v>20</v>
      </c>
      <c r="H502" s="3">
        <v>2018</v>
      </c>
      <c r="I502" s="7">
        <v>183000000</v>
      </c>
      <c r="J502" t="s">
        <v>1400</v>
      </c>
    </row>
    <row r="503" spans="1:10" x14ac:dyDescent="0.2">
      <c r="A503" t="s">
        <v>1019</v>
      </c>
      <c r="B503" s="2">
        <v>2000000000</v>
      </c>
      <c r="C503" s="1">
        <v>44315</v>
      </c>
      <c r="D503" t="s">
        <v>11</v>
      </c>
      <c r="E503" t="s">
        <v>257</v>
      </c>
      <c r="F503" t="s">
        <v>19</v>
      </c>
      <c r="G503" t="s">
        <v>20</v>
      </c>
      <c r="H503" s="3">
        <v>2013</v>
      </c>
      <c r="I503" s="7">
        <v>192000000</v>
      </c>
      <c r="J503" t="s">
        <v>1020</v>
      </c>
    </row>
    <row r="504" spans="1:10" x14ac:dyDescent="0.2">
      <c r="A504" t="s">
        <v>1213</v>
      </c>
      <c r="B504" s="2">
        <v>2000000000</v>
      </c>
      <c r="C504" s="1">
        <v>44540</v>
      </c>
      <c r="D504" t="s">
        <v>27</v>
      </c>
      <c r="E504" t="s">
        <v>881</v>
      </c>
      <c r="F504" t="s">
        <v>882</v>
      </c>
      <c r="G504" t="s">
        <v>14</v>
      </c>
      <c r="H504" s="3">
        <v>2013</v>
      </c>
      <c r="I504" s="7">
        <v>434000000</v>
      </c>
      <c r="J504" t="s">
        <v>1214</v>
      </c>
    </row>
    <row r="505" spans="1:10" x14ac:dyDescent="0.2">
      <c r="A505" t="s">
        <v>1296</v>
      </c>
      <c r="B505" s="2">
        <v>2000000000</v>
      </c>
      <c r="C505" s="1">
        <v>44377</v>
      </c>
      <c r="D505" t="s">
        <v>11</v>
      </c>
      <c r="E505" t="s">
        <v>198</v>
      </c>
      <c r="F505" t="s">
        <v>19</v>
      </c>
      <c r="G505" t="s">
        <v>20</v>
      </c>
      <c r="H505" s="3">
        <v>2016</v>
      </c>
      <c r="I505" s="7">
        <v>305000000</v>
      </c>
      <c r="J505" t="s">
        <v>1297</v>
      </c>
    </row>
    <row r="506" spans="1:10" x14ac:dyDescent="0.2">
      <c r="A506" t="s">
        <v>1021</v>
      </c>
      <c r="B506" s="2">
        <v>2000000000</v>
      </c>
      <c r="C506" s="1">
        <v>41312</v>
      </c>
      <c r="D506" t="s">
        <v>52</v>
      </c>
      <c r="E506" t="s">
        <v>1022</v>
      </c>
      <c r="F506" t="s">
        <v>19</v>
      </c>
      <c r="G506" t="s">
        <v>20</v>
      </c>
      <c r="H506" s="3">
        <v>2004</v>
      </c>
      <c r="I506" s="7">
        <v>211000000</v>
      </c>
      <c r="J506" t="s">
        <v>1023</v>
      </c>
    </row>
    <row r="507" spans="1:10" x14ac:dyDescent="0.2">
      <c r="A507" t="s">
        <v>1401</v>
      </c>
      <c r="B507" s="2">
        <v>2000000000</v>
      </c>
      <c r="C507" s="1">
        <v>44397</v>
      </c>
      <c r="D507" t="s">
        <v>36</v>
      </c>
      <c r="E507" t="s">
        <v>28</v>
      </c>
      <c r="F507" t="s">
        <v>19</v>
      </c>
      <c r="G507" t="s">
        <v>20</v>
      </c>
      <c r="H507" s="3">
        <v>2011</v>
      </c>
      <c r="I507" s="7">
        <v>192000000</v>
      </c>
      <c r="J507" t="s">
        <v>1402</v>
      </c>
    </row>
    <row r="508" spans="1:10" x14ac:dyDescent="0.2">
      <c r="A508" t="s">
        <v>1240</v>
      </c>
      <c r="B508" s="2">
        <v>2000000000</v>
      </c>
      <c r="C508" s="1">
        <v>43780</v>
      </c>
      <c r="D508" t="s">
        <v>23</v>
      </c>
      <c r="E508" t="s">
        <v>189</v>
      </c>
      <c r="F508" t="s">
        <v>190</v>
      </c>
      <c r="G508" t="s">
        <v>14</v>
      </c>
      <c r="H508" s="3">
        <v>2001</v>
      </c>
      <c r="I508" s="7">
        <v>287000000</v>
      </c>
      <c r="J508" t="s">
        <v>571</v>
      </c>
    </row>
    <row r="509" spans="1:10" x14ac:dyDescent="0.2">
      <c r="A509" t="s">
        <v>1298</v>
      </c>
      <c r="B509" s="2">
        <v>2000000000</v>
      </c>
      <c r="C509" s="1">
        <v>44209</v>
      </c>
      <c r="D509" t="s">
        <v>27</v>
      </c>
      <c r="E509" t="s">
        <v>874</v>
      </c>
      <c r="F509" t="s">
        <v>19</v>
      </c>
      <c r="G509" t="s">
        <v>20</v>
      </c>
      <c r="H509" s="3">
        <v>2010</v>
      </c>
      <c r="I509" s="7">
        <v>450000000</v>
      </c>
      <c r="J509" t="s">
        <v>1299</v>
      </c>
    </row>
    <row r="510" spans="1:10" x14ac:dyDescent="0.2">
      <c r="A510" t="s">
        <v>1403</v>
      </c>
      <c r="B510" s="2">
        <v>2000000000</v>
      </c>
      <c r="C510" s="1">
        <v>44501</v>
      </c>
      <c r="D510" t="s">
        <v>27</v>
      </c>
      <c r="E510" t="s">
        <v>1404</v>
      </c>
      <c r="F510" t="s">
        <v>1405</v>
      </c>
      <c r="G510" t="s">
        <v>14</v>
      </c>
      <c r="H510" s="3">
        <v>2015</v>
      </c>
      <c r="I510" s="7">
        <v>475000000</v>
      </c>
      <c r="J510" t="s">
        <v>1406</v>
      </c>
    </row>
    <row r="511" spans="1:10" x14ac:dyDescent="0.2">
      <c r="A511" t="s">
        <v>1407</v>
      </c>
      <c r="B511" s="2">
        <v>2000000000</v>
      </c>
      <c r="C511" s="1">
        <v>44364</v>
      </c>
      <c r="D511" t="s">
        <v>52</v>
      </c>
      <c r="E511" t="s">
        <v>236</v>
      </c>
      <c r="F511" t="s">
        <v>19</v>
      </c>
      <c r="G511" t="s">
        <v>20</v>
      </c>
      <c r="H511" s="3">
        <v>2007</v>
      </c>
      <c r="I511" s="7">
        <v>408000000</v>
      </c>
      <c r="J511" t="s">
        <v>1408</v>
      </c>
    </row>
    <row r="512" spans="1:10" x14ac:dyDescent="0.2">
      <c r="A512" t="s">
        <v>1409</v>
      </c>
      <c r="B512" s="2">
        <v>2000000000</v>
      </c>
      <c r="C512" s="1">
        <v>44517</v>
      </c>
      <c r="D512" t="s">
        <v>36</v>
      </c>
      <c r="E512" t="s">
        <v>28</v>
      </c>
      <c r="F512" t="s">
        <v>19</v>
      </c>
      <c r="G512" t="s">
        <v>20</v>
      </c>
      <c r="H512" s="3">
        <v>2014</v>
      </c>
      <c r="I512" s="7">
        <v>202000000</v>
      </c>
      <c r="J512" t="s">
        <v>1410</v>
      </c>
    </row>
    <row r="513" spans="1:10" x14ac:dyDescent="0.2">
      <c r="A513" t="s">
        <v>1024</v>
      </c>
      <c r="B513" s="2">
        <v>2000000000</v>
      </c>
      <c r="C513" s="1">
        <v>44361</v>
      </c>
      <c r="D513" t="s">
        <v>124</v>
      </c>
      <c r="E513" t="s">
        <v>356</v>
      </c>
      <c r="F513" t="s">
        <v>357</v>
      </c>
      <c r="G513" t="s">
        <v>14</v>
      </c>
      <c r="H513" s="3">
        <v>2018</v>
      </c>
      <c r="I513" s="7">
        <v>203000000</v>
      </c>
      <c r="J513" t="s">
        <v>1025</v>
      </c>
    </row>
    <row r="514" spans="1:10" x14ac:dyDescent="0.2">
      <c r="A514" t="s">
        <v>955</v>
      </c>
      <c r="B514" s="2">
        <v>2000000000</v>
      </c>
      <c r="C514" s="1">
        <v>44466</v>
      </c>
      <c r="D514" t="s">
        <v>46</v>
      </c>
      <c r="F514" t="s">
        <v>465</v>
      </c>
      <c r="G514" t="s">
        <v>14</v>
      </c>
      <c r="H514" s="3">
        <v>2014</v>
      </c>
      <c r="I514" s="7">
        <v>975000000</v>
      </c>
      <c r="J514" t="s">
        <v>956</v>
      </c>
    </row>
    <row r="515" spans="1:10" x14ac:dyDescent="0.2">
      <c r="A515" t="s">
        <v>1026</v>
      </c>
      <c r="B515" s="2">
        <v>2000000000</v>
      </c>
      <c r="C515" s="1">
        <v>44403</v>
      </c>
      <c r="D515" t="s">
        <v>701</v>
      </c>
      <c r="E515" t="s">
        <v>1027</v>
      </c>
      <c r="F515" t="s">
        <v>1028</v>
      </c>
      <c r="G515" t="s">
        <v>413</v>
      </c>
      <c r="H515" s="3">
        <v>2015</v>
      </c>
      <c r="I515" s="7">
        <v>370000000</v>
      </c>
      <c r="J515" t="s">
        <v>1029</v>
      </c>
    </row>
    <row r="516" spans="1:10" x14ac:dyDescent="0.2">
      <c r="A516" t="s">
        <v>1241</v>
      </c>
      <c r="B516" s="2">
        <v>2000000000</v>
      </c>
      <c r="C516" s="1">
        <v>43153</v>
      </c>
      <c r="D516" t="s">
        <v>17</v>
      </c>
      <c r="E516" t="s">
        <v>1242</v>
      </c>
      <c r="F516" t="s">
        <v>149</v>
      </c>
      <c r="G516" t="s">
        <v>33</v>
      </c>
      <c r="H516" s="3">
        <v>2016</v>
      </c>
      <c r="I516" s="7">
        <v>550000000</v>
      </c>
      <c r="J516" t="s">
        <v>1243</v>
      </c>
    </row>
    <row r="517" spans="1:10" x14ac:dyDescent="0.2">
      <c r="A517" t="s">
        <v>1411</v>
      </c>
      <c r="B517" s="2">
        <v>2000000000</v>
      </c>
      <c r="C517" s="1">
        <v>43528</v>
      </c>
      <c r="D517" t="s">
        <v>17</v>
      </c>
      <c r="E517" t="s">
        <v>1412</v>
      </c>
      <c r="F517" t="s">
        <v>1413</v>
      </c>
      <c r="G517" t="s">
        <v>33</v>
      </c>
      <c r="H517" s="3">
        <v>2012</v>
      </c>
      <c r="I517" s="7">
        <v>285000000</v>
      </c>
      <c r="J517" t="s">
        <v>1414</v>
      </c>
    </row>
    <row r="518" spans="1:10" x14ac:dyDescent="0.2">
      <c r="A518" t="s">
        <v>1205</v>
      </c>
      <c r="B518" s="2">
        <v>2000000000</v>
      </c>
      <c r="C518" s="1">
        <v>44406</v>
      </c>
      <c r="D518" t="s">
        <v>36</v>
      </c>
      <c r="E518" t="s">
        <v>1206</v>
      </c>
      <c r="F518" t="s">
        <v>408</v>
      </c>
      <c r="G518" t="s">
        <v>33</v>
      </c>
      <c r="H518" s="3">
        <v>2005</v>
      </c>
      <c r="I518" s="7">
        <v>229000000</v>
      </c>
      <c r="J518" t="s">
        <v>1207</v>
      </c>
    </row>
    <row r="519" spans="1:10" x14ac:dyDescent="0.2">
      <c r="A519" t="s">
        <v>1030</v>
      </c>
      <c r="B519" s="2">
        <v>2000000000</v>
      </c>
      <c r="C519" s="1">
        <v>44545</v>
      </c>
      <c r="D519" t="s">
        <v>23</v>
      </c>
      <c r="E519" t="s">
        <v>1031</v>
      </c>
      <c r="F519" t="s">
        <v>421</v>
      </c>
      <c r="G519" t="s">
        <v>413</v>
      </c>
      <c r="H519" s="3">
        <v>2015</v>
      </c>
      <c r="I519" s="7">
        <v>320000000</v>
      </c>
      <c r="J519" t="s">
        <v>1032</v>
      </c>
    </row>
    <row r="520" spans="1:10" x14ac:dyDescent="0.2">
      <c r="A520" t="s">
        <v>1415</v>
      </c>
      <c r="B520" s="2">
        <v>2000000000</v>
      </c>
      <c r="C520" s="1">
        <v>44431</v>
      </c>
      <c r="D520" t="s">
        <v>27</v>
      </c>
      <c r="E520" t="s">
        <v>1416</v>
      </c>
      <c r="F520" t="s">
        <v>1417</v>
      </c>
      <c r="G520" t="s">
        <v>1195</v>
      </c>
      <c r="H520" s="3">
        <v>2018</v>
      </c>
      <c r="I520" s="7">
        <v>570000000</v>
      </c>
      <c r="J520" t="s">
        <v>1418</v>
      </c>
    </row>
    <row r="521" spans="1:10" x14ac:dyDescent="0.2">
      <c r="A521" t="s">
        <v>1253</v>
      </c>
      <c r="B521" s="2">
        <v>2000000000</v>
      </c>
      <c r="C521" s="1">
        <v>44462</v>
      </c>
      <c r="D521" t="s">
        <v>124</v>
      </c>
      <c r="E521" t="s">
        <v>101</v>
      </c>
      <c r="F521" t="s">
        <v>19</v>
      </c>
      <c r="G521" t="s">
        <v>20</v>
      </c>
      <c r="H521" s="3">
        <v>2016</v>
      </c>
      <c r="I521" s="7">
        <v>240000000</v>
      </c>
      <c r="J521" t="s">
        <v>1254</v>
      </c>
    </row>
    <row r="522" spans="1:10" x14ac:dyDescent="0.2">
      <c r="A522" t="s">
        <v>1149</v>
      </c>
      <c r="B522" s="2">
        <v>2000000000</v>
      </c>
      <c r="C522" s="1">
        <v>44637</v>
      </c>
      <c r="D522" t="s">
        <v>36</v>
      </c>
      <c r="E522" t="s">
        <v>28</v>
      </c>
      <c r="F522" t="s">
        <v>19</v>
      </c>
      <c r="G522" t="s">
        <v>20</v>
      </c>
      <c r="H522" s="3">
        <v>2019</v>
      </c>
      <c r="I522" s="7">
        <v>179000000</v>
      </c>
      <c r="J522" t="s">
        <v>1150</v>
      </c>
    </row>
    <row r="523" spans="1:10" x14ac:dyDescent="0.2">
      <c r="A523" t="s">
        <v>1033</v>
      </c>
      <c r="B523" s="2">
        <v>2000000000</v>
      </c>
      <c r="C523" s="1">
        <v>44279</v>
      </c>
      <c r="D523" t="s">
        <v>27</v>
      </c>
      <c r="E523" t="s">
        <v>1034</v>
      </c>
      <c r="F523" t="s">
        <v>19</v>
      </c>
      <c r="G523" t="s">
        <v>20</v>
      </c>
      <c r="H523" s="3">
        <v>2020</v>
      </c>
      <c r="I523" s="7">
        <v>217000000</v>
      </c>
      <c r="J523" t="s">
        <v>1035</v>
      </c>
    </row>
    <row r="524" spans="1:10" x14ac:dyDescent="0.2">
      <c r="A524" t="s">
        <v>929</v>
      </c>
      <c r="B524" s="2">
        <v>2000000000</v>
      </c>
      <c r="C524" s="1">
        <v>43999</v>
      </c>
      <c r="D524" t="s">
        <v>27</v>
      </c>
      <c r="E524" t="s">
        <v>356</v>
      </c>
      <c r="F524" t="s">
        <v>357</v>
      </c>
      <c r="G524" t="s">
        <v>14</v>
      </c>
      <c r="H524" s="3">
        <v>2015</v>
      </c>
      <c r="I524" s="7">
        <v>417000000</v>
      </c>
      <c r="J524" t="s">
        <v>930</v>
      </c>
    </row>
    <row r="525" spans="1:10" x14ac:dyDescent="0.2">
      <c r="A525" t="s">
        <v>957</v>
      </c>
      <c r="B525" s="2">
        <v>2000000000</v>
      </c>
      <c r="C525" s="1">
        <v>44390</v>
      </c>
      <c r="D525" t="s">
        <v>36</v>
      </c>
      <c r="E525" t="s">
        <v>28</v>
      </c>
      <c r="F525" t="s">
        <v>19</v>
      </c>
      <c r="G525" t="s">
        <v>20</v>
      </c>
      <c r="H525" s="3">
        <v>2010</v>
      </c>
      <c r="I525" s="7">
        <v>200000000</v>
      </c>
      <c r="J525" t="s">
        <v>958</v>
      </c>
    </row>
    <row r="526" spans="1:10" x14ac:dyDescent="0.2">
      <c r="A526" t="s">
        <v>1036</v>
      </c>
      <c r="B526" s="2">
        <v>2000000000</v>
      </c>
      <c r="C526" s="1">
        <v>44557</v>
      </c>
      <c r="D526" t="s">
        <v>36</v>
      </c>
      <c r="E526" t="s">
        <v>746</v>
      </c>
      <c r="F526" t="s">
        <v>19</v>
      </c>
      <c r="G526" t="s">
        <v>20</v>
      </c>
      <c r="H526" s="3">
        <v>2016</v>
      </c>
      <c r="I526" s="7">
        <v>253000000</v>
      </c>
      <c r="J526" t="s">
        <v>1037</v>
      </c>
    </row>
    <row r="527" spans="1:10" x14ac:dyDescent="0.2">
      <c r="A527" t="s">
        <v>1217</v>
      </c>
      <c r="B527" s="2">
        <v>2000000000</v>
      </c>
      <c r="C527" s="1">
        <v>44475</v>
      </c>
      <c r="D527" t="s">
        <v>36</v>
      </c>
      <c r="E527" t="s">
        <v>874</v>
      </c>
      <c r="F527" t="s">
        <v>19</v>
      </c>
      <c r="G527" t="s">
        <v>20</v>
      </c>
      <c r="H527" s="3">
        <v>2013</v>
      </c>
      <c r="I527" s="7">
        <v>277000000</v>
      </c>
      <c r="J527" t="s">
        <v>1218</v>
      </c>
    </row>
    <row r="528" spans="1:10" x14ac:dyDescent="0.2">
      <c r="A528" t="s">
        <v>1182</v>
      </c>
      <c r="B528" s="2">
        <v>2000000000</v>
      </c>
      <c r="C528" s="1">
        <v>43395</v>
      </c>
      <c r="D528" t="s">
        <v>49</v>
      </c>
      <c r="E528" t="s">
        <v>28</v>
      </c>
      <c r="F528" t="s">
        <v>19</v>
      </c>
      <c r="G528" t="s">
        <v>20</v>
      </c>
      <c r="H528" s="3">
        <v>2007</v>
      </c>
      <c r="I528" s="7">
        <v>542000000</v>
      </c>
      <c r="J528" t="s">
        <v>1183</v>
      </c>
    </row>
    <row r="529" spans="1:10" x14ac:dyDescent="0.2">
      <c r="A529" t="s">
        <v>1115</v>
      </c>
      <c r="B529" s="2">
        <v>2000000000</v>
      </c>
      <c r="C529" s="1">
        <v>44315</v>
      </c>
      <c r="D529" t="s">
        <v>27</v>
      </c>
      <c r="E529" t="s">
        <v>101</v>
      </c>
      <c r="F529" t="s">
        <v>19</v>
      </c>
      <c r="G529" t="s">
        <v>20</v>
      </c>
      <c r="H529" s="3">
        <v>2012</v>
      </c>
      <c r="I529" s="7">
        <v>538000000</v>
      </c>
      <c r="J529" t="s">
        <v>1116</v>
      </c>
    </row>
    <row r="530" spans="1:10" x14ac:dyDescent="0.2">
      <c r="A530" t="s">
        <v>1300</v>
      </c>
      <c r="B530" s="2">
        <v>2000000000</v>
      </c>
      <c r="C530" s="1">
        <v>44567</v>
      </c>
      <c r="D530" t="s">
        <v>27</v>
      </c>
      <c r="E530" t="s">
        <v>42</v>
      </c>
      <c r="F530" t="s">
        <v>43</v>
      </c>
      <c r="G530" t="s">
        <v>33</v>
      </c>
      <c r="H530" s="3">
        <v>2016</v>
      </c>
      <c r="I530" s="7">
        <v>496000000</v>
      </c>
      <c r="J530" t="s">
        <v>1301</v>
      </c>
    </row>
    <row r="531" spans="1:10" x14ac:dyDescent="0.2">
      <c r="A531" t="s">
        <v>1038</v>
      </c>
      <c r="B531" s="2">
        <v>2000000000</v>
      </c>
      <c r="C531" s="1">
        <v>44454</v>
      </c>
      <c r="D531" t="s">
        <v>201</v>
      </c>
      <c r="E531" t="s">
        <v>28</v>
      </c>
      <c r="F531" t="s">
        <v>19</v>
      </c>
      <c r="G531" t="s">
        <v>20</v>
      </c>
      <c r="H531" s="3">
        <v>2018</v>
      </c>
      <c r="I531" s="7">
        <v>218000000</v>
      </c>
      <c r="J531" t="s">
        <v>1039</v>
      </c>
    </row>
    <row r="532" spans="1:10" x14ac:dyDescent="0.2">
      <c r="A532" t="s">
        <v>1419</v>
      </c>
      <c r="B532" s="2">
        <v>2000000000</v>
      </c>
      <c r="C532" s="1">
        <v>44335</v>
      </c>
      <c r="D532" t="s">
        <v>27</v>
      </c>
      <c r="E532" t="s">
        <v>482</v>
      </c>
      <c r="F532" t="s">
        <v>19</v>
      </c>
      <c r="G532" t="s">
        <v>20</v>
      </c>
      <c r="H532" s="3">
        <v>2019</v>
      </c>
      <c r="I532" s="7">
        <v>566000000</v>
      </c>
      <c r="J532" t="s">
        <v>1420</v>
      </c>
    </row>
    <row r="533" spans="1:10" x14ac:dyDescent="0.2">
      <c r="A533" t="s">
        <v>931</v>
      </c>
      <c r="B533" s="2">
        <v>2000000000</v>
      </c>
      <c r="C533" s="1">
        <v>43591</v>
      </c>
      <c r="D533" t="s">
        <v>27</v>
      </c>
      <c r="E533" t="s">
        <v>442</v>
      </c>
      <c r="F533" t="s">
        <v>70</v>
      </c>
      <c r="G533" t="s">
        <v>14</v>
      </c>
      <c r="H533" s="3">
        <v>2008</v>
      </c>
      <c r="I533" s="7">
        <v>634000000</v>
      </c>
      <c r="J533" t="s">
        <v>932</v>
      </c>
    </row>
    <row r="534" spans="1:10" x14ac:dyDescent="0.2">
      <c r="A534" t="s">
        <v>1421</v>
      </c>
      <c r="B534" s="2">
        <v>2000000000</v>
      </c>
      <c r="C534" s="1">
        <v>43237</v>
      </c>
      <c r="D534" t="s">
        <v>11</v>
      </c>
      <c r="E534" t="s">
        <v>1120</v>
      </c>
      <c r="F534" t="s">
        <v>1121</v>
      </c>
      <c r="G534" t="s">
        <v>14</v>
      </c>
      <c r="H534" s="3">
        <v>2014</v>
      </c>
      <c r="I534" s="7">
        <v>147000000</v>
      </c>
      <c r="J534" t="s">
        <v>1422</v>
      </c>
    </row>
    <row r="535" spans="1:10" x14ac:dyDescent="0.2">
      <c r="A535" t="s">
        <v>1184</v>
      </c>
      <c r="B535" s="2">
        <v>2000000000</v>
      </c>
      <c r="C535" s="1">
        <v>44594</v>
      </c>
      <c r="D535" t="s">
        <v>36</v>
      </c>
      <c r="E535" t="s">
        <v>28</v>
      </c>
      <c r="F535" t="s">
        <v>19</v>
      </c>
      <c r="G535" t="s">
        <v>20</v>
      </c>
      <c r="H535" s="3">
        <v>2014</v>
      </c>
      <c r="I535" s="7">
        <v>261000000</v>
      </c>
      <c r="J535" t="s">
        <v>1185</v>
      </c>
    </row>
    <row r="536" spans="1:10" x14ac:dyDescent="0.2">
      <c r="A536" t="s">
        <v>933</v>
      </c>
      <c r="B536" s="2">
        <v>2000000000</v>
      </c>
      <c r="C536" s="1">
        <v>42682</v>
      </c>
      <c r="D536" t="s">
        <v>49</v>
      </c>
      <c r="E536" t="s">
        <v>934</v>
      </c>
      <c r="F536" t="s">
        <v>935</v>
      </c>
      <c r="G536" t="s">
        <v>14</v>
      </c>
      <c r="H536" s="3">
        <v>1979</v>
      </c>
      <c r="I536" s="7">
        <v>556000000</v>
      </c>
      <c r="J536" t="s">
        <v>936</v>
      </c>
    </row>
    <row r="537" spans="1:10" x14ac:dyDescent="0.2">
      <c r="A537" t="s">
        <v>1423</v>
      </c>
      <c r="B537" s="2">
        <v>2000000000</v>
      </c>
      <c r="C537" s="1">
        <v>42846</v>
      </c>
      <c r="D537" t="s">
        <v>36</v>
      </c>
      <c r="E537" t="s">
        <v>198</v>
      </c>
      <c r="F537" t="s">
        <v>19</v>
      </c>
      <c r="G537" t="s">
        <v>20</v>
      </c>
      <c r="H537" s="3">
        <v>2009</v>
      </c>
      <c r="I537" s="7">
        <v>226000000</v>
      </c>
      <c r="J537" t="s">
        <v>1424</v>
      </c>
    </row>
    <row r="538" spans="1:10" x14ac:dyDescent="0.2">
      <c r="A538" t="s">
        <v>1302</v>
      </c>
      <c r="B538" s="2">
        <v>2000000000</v>
      </c>
      <c r="C538" s="1">
        <v>44322</v>
      </c>
      <c r="D538" t="s">
        <v>27</v>
      </c>
      <c r="E538" t="s">
        <v>293</v>
      </c>
      <c r="F538" t="s">
        <v>19</v>
      </c>
      <c r="G538" t="s">
        <v>20</v>
      </c>
      <c r="H538" s="3">
        <v>2017</v>
      </c>
      <c r="I538" s="7">
        <v>277000000</v>
      </c>
      <c r="J538" t="s">
        <v>1303</v>
      </c>
    </row>
    <row r="539" spans="1:10" x14ac:dyDescent="0.2">
      <c r="A539" t="s">
        <v>1425</v>
      </c>
      <c r="B539" s="2">
        <v>2000000000</v>
      </c>
      <c r="C539" s="1">
        <v>44068</v>
      </c>
      <c r="D539" t="s">
        <v>52</v>
      </c>
      <c r="E539" t="s">
        <v>198</v>
      </c>
      <c r="F539" t="s">
        <v>19</v>
      </c>
      <c r="G539" t="s">
        <v>20</v>
      </c>
      <c r="H539" s="3">
        <v>2011</v>
      </c>
      <c r="I539" s="7">
        <v>356000000</v>
      </c>
      <c r="J539" t="s">
        <v>1426</v>
      </c>
    </row>
    <row r="540" spans="1:10" x14ac:dyDescent="0.2">
      <c r="A540" t="s">
        <v>1244</v>
      </c>
      <c r="B540" s="2">
        <v>2000000000</v>
      </c>
      <c r="C540" s="1">
        <v>44418</v>
      </c>
      <c r="D540" t="s">
        <v>97</v>
      </c>
      <c r="E540" t="s">
        <v>160</v>
      </c>
      <c r="F540" t="s">
        <v>19</v>
      </c>
      <c r="G540" t="s">
        <v>20</v>
      </c>
      <c r="H540" s="3">
        <v>2012</v>
      </c>
      <c r="I540" s="7">
        <v>259000000</v>
      </c>
      <c r="J540" t="s">
        <v>1245</v>
      </c>
    </row>
    <row r="541" spans="1:10" x14ac:dyDescent="0.2">
      <c r="A541" t="s">
        <v>1186</v>
      </c>
      <c r="B541" s="2">
        <v>2000000000</v>
      </c>
      <c r="C541" s="1">
        <v>44504</v>
      </c>
      <c r="D541" t="s">
        <v>52</v>
      </c>
      <c r="E541" t="s">
        <v>257</v>
      </c>
      <c r="F541" t="s">
        <v>19</v>
      </c>
      <c r="G541" t="s">
        <v>20</v>
      </c>
      <c r="H541" s="3">
        <v>2011</v>
      </c>
      <c r="I541" s="7">
        <v>237000000</v>
      </c>
      <c r="J541" t="s">
        <v>1187</v>
      </c>
    </row>
    <row r="542" spans="1:10" x14ac:dyDescent="0.2">
      <c r="A542" t="s">
        <v>1268</v>
      </c>
      <c r="B542" s="2">
        <v>2000000000</v>
      </c>
      <c r="C542" s="1">
        <v>44552</v>
      </c>
      <c r="D542" t="s">
        <v>36</v>
      </c>
      <c r="E542" t="s">
        <v>28</v>
      </c>
      <c r="F542" t="s">
        <v>19</v>
      </c>
      <c r="G542" t="s">
        <v>20</v>
      </c>
      <c r="H542" s="3">
        <v>2000</v>
      </c>
      <c r="I542" s="7">
        <v>96000000</v>
      </c>
      <c r="J542" t="s">
        <v>571</v>
      </c>
    </row>
    <row r="543" spans="1:10" x14ac:dyDescent="0.2">
      <c r="A543" t="s">
        <v>1308</v>
      </c>
      <c r="B543" s="2">
        <v>2000000000</v>
      </c>
      <c r="C543" s="1">
        <v>44546</v>
      </c>
      <c r="D543" t="s">
        <v>36</v>
      </c>
      <c r="E543" t="s">
        <v>101</v>
      </c>
      <c r="F543" t="s">
        <v>19</v>
      </c>
      <c r="G543" t="s">
        <v>20</v>
      </c>
      <c r="H543" s="3">
        <v>2012</v>
      </c>
      <c r="I543" s="7">
        <v>487000000</v>
      </c>
      <c r="J543" t="s">
        <v>1309</v>
      </c>
    </row>
    <row r="544" spans="1:10" x14ac:dyDescent="0.2">
      <c r="A544" t="s">
        <v>1304</v>
      </c>
      <c r="B544" s="2">
        <v>2000000000</v>
      </c>
      <c r="C544" s="1">
        <v>44630</v>
      </c>
      <c r="D544" t="s">
        <v>27</v>
      </c>
      <c r="E544" t="s">
        <v>319</v>
      </c>
      <c r="F544" t="s">
        <v>19</v>
      </c>
      <c r="G544" t="s">
        <v>20</v>
      </c>
      <c r="H544" s="3">
        <v>2015</v>
      </c>
      <c r="I544" s="7">
        <v>365000000</v>
      </c>
      <c r="J544" t="s">
        <v>1305</v>
      </c>
    </row>
    <row r="545" spans="1:10" x14ac:dyDescent="0.2">
      <c r="A545" t="s">
        <v>1117</v>
      </c>
      <c r="B545" s="2">
        <v>2000000000</v>
      </c>
      <c r="C545" s="1">
        <v>44319</v>
      </c>
      <c r="D545" t="s">
        <v>36</v>
      </c>
      <c r="E545" t="s">
        <v>686</v>
      </c>
      <c r="F545" t="s">
        <v>38</v>
      </c>
      <c r="G545" t="s">
        <v>39</v>
      </c>
      <c r="H545" s="3">
        <v>2004</v>
      </c>
      <c r="I545" s="7">
        <v>222000000</v>
      </c>
      <c r="J545" t="s">
        <v>1118</v>
      </c>
    </row>
    <row r="546" spans="1:10" x14ac:dyDescent="0.2">
      <c r="A546" t="s">
        <v>959</v>
      </c>
      <c r="B546" s="2">
        <v>2000000000</v>
      </c>
      <c r="C546" s="1">
        <v>44539</v>
      </c>
      <c r="D546" t="s">
        <v>23</v>
      </c>
      <c r="E546" t="s">
        <v>208</v>
      </c>
      <c r="F546" t="s">
        <v>149</v>
      </c>
      <c r="G546" t="s">
        <v>33</v>
      </c>
      <c r="H546" s="3">
        <v>2020</v>
      </c>
      <c r="I546" s="7">
        <v>766000000</v>
      </c>
      <c r="J546" t="s">
        <v>960</v>
      </c>
    </row>
    <row r="547" spans="1:10" x14ac:dyDescent="0.2">
      <c r="A547" t="s">
        <v>1208</v>
      </c>
      <c r="B547" s="2">
        <v>2000000000</v>
      </c>
      <c r="C547" s="1">
        <v>43872</v>
      </c>
      <c r="D547" t="s">
        <v>17</v>
      </c>
      <c r="E547" t="s">
        <v>1209</v>
      </c>
      <c r="F547" t="s">
        <v>19</v>
      </c>
      <c r="G547" t="s">
        <v>20</v>
      </c>
      <c r="H547" s="3">
        <v>2010</v>
      </c>
      <c r="I547" s="7">
        <v>275000000</v>
      </c>
      <c r="J547" t="s">
        <v>1210</v>
      </c>
    </row>
    <row r="548" spans="1:10" x14ac:dyDescent="0.2">
      <c r="A548" t="s">
        <v>1119</v>
      </c>
      <c r="B548" s="2">
        <v>2000000000</v>
      </c>
      <c r="C548" s="1">
        <v>44355</v>
      </c>
      <c r="D548" t="s">
        <v>27</v>
      </c>
      <c r="E548" t="s">
        <v>1120</v>
      </c>
      <c r="F548" t="s">
        <v>1121</v>
      </c>
      <c r="G548" t="s">
        <v>14</v>
      </c>
      <c r="H548" s="3">
        <v>2013</v>
      </c>
      <c r="I548" s="7">
        <v>190000000</v>
      </c>
      <c r="J548" t="s">
        <v>1122</v>
      </c>
    </row>
    <row r="549" spans="1:10" x14ac:dyDescent="0.2">
      <c r="A549" t="s">
        <v>1427</v>
      </c>
      <c r="B549" s="2">
        <v>2000000000</v>
      </c>
      <c r="C549" s="1">
        <v>43682</v>
      </c>
      <c r="D549" t="s">
        <v>213</v>
      </c>
      <c r="E549" t="s">
        <v>1120</v>
      </c>
      <c r="F549" t="s">
        <v>1121</v>
      </c>
      <c r="G549" t="s">
        <v>14</v>
      </c>
      <c r="H549" s="3">
        <v>2012</v>
      </c>
      <c r="I549" s="7">
        <v>410000000</v>
      </c>
      <c r="J549" t="s">
        <v>1428</v>
      </c>
    </row>
    <row r="550" spans="1:10" x14ac:dyDescent="0.2">
      <c r="A550" t="s">
        <v>1040</v>
      </c>
      <c r="B550" s="2">
        <v>2000000000</v>
      </c>
      <c r="C550" s="1">
        <v>44397</v>
      </c>
      <c r="D550" t="s">
        <v>36</v>
      </c>
      <c r="E550" t="s">
        <v>28</v>
      </c>
      <c r="F550" t="s">
        <v>19</v>
      </c>
      <c r="G550" t="s">
        <v>20</v>
      </c>
      <c r="H550" s="3">
        <v>2010</v>
      </c>
      <c r="I550" s="7">
        <v>225000000</v>
      </c>
      <c r="J550" t="s">
        <v>1041</v>
      </c>
    </row>
    <row r="551" spans="1:10" x14ac:dyDescent="0.2">
      <c r="A551" t="s">
        <v>1042</v>
      </c>
      <c r="B551" s="2">
        <v>2000000000</v>
      </c>
      <c r="C551" s="1">
        <v>44341</v>
      </c>
      <c r="D551" t="s">
        <v>27</v>
      </c>
      <c r="E551" t="s">
        <v>28</v>
      </c>
      <c r="F551" t="s">
        <v>19</v>
      </c>
      <c r="G551" t="s">
        <v>20</v>
      </c>
      <c r="H551" s="3">
        <v>2012</v>
      </c>
      <c r="I551" s="7">
        <v>253000000</v>
      </c>
      <c r="J551" t="s">
        <v>1043</v>
      </c>
    </row>
    <row r="552" spans="1:10" x14ac:dyDescent="0.2">
      <c r="A552" t="s">
        <v>1151</v>
      </c>
      <c r="B552" s="2">
        <v>2000000000</v>
      </c>
      <c r="C552" s="1">
        <v>44390</v>
      </c>
      <c r="D552" t="s">
        <v>27</v>
      </c>
      <c r="E552" t="s">
        <v>208</v>
      </c>
      <c r="F552" t="s">
        <v>149</v>
      </c>
      <c r="G552" t="s">
        <v>33</v>
      </c>
      <c r="H552" s="3">
        <v>2016</v>
      </c>
      <c r="I552" s="7">
        <v>403000000</v>
      </c>
      <c r="J552" t="s">
        <v>1152</v>
      </c>
    </row>
    <row r="553" spans="1:10" x14ac:dyDescent="0.2">
      <c r="A553" t="s">
        <v>1044</v>
      </c>
      <c r="B553" s="2">
        <v>2000000000</v>
      </c>
      <c r="C553" s="1">
        <v>44449</v>
      </c>
      <c r="D553" t="s">
        <v>17</v>
      </c>
      <c r="E553" t="s">
        <v>811</v>
      </c>
      <c r="F553" t="s">
        <v>19</v>
      </c>
      <c r="G553" t="s">
        <v>20</v>
      </c>
      <c r="H553" s="3">
        <v>2016</v>
      </c>
      <c r="I553" s="7">
        <v>435000000</v>
      </c>
      <c r="J553" t="s">
        <v>1045</v>
      </c>
    </row>
    <row r="554" spans="1:10" x14ac:dyDescent="0.2">
      <c r="A554" t="s">
        <v>1219</v>
      </c>
      <c r="B554" s="2">
        <v>2000000000</v>
      </c>
      <c r="C554" s="1">
        <v>44524</v>
      </c>
      <c r="D554" t="s">
        <v>23</v>
      </c>
      <c r="E554" t="s">
        <v>157</v>
      </c>
      <c r="F554" t="s">
        <v>70</v>
      </c>
      <c r="G554" t="s">
        <v>14</v>
      </c>
      <c r="H554" s="3">
        <v>2015</v>
      </c>
      <c r="I554" s="7">
        <v>509000000</v>
      </c>
      <c r="J554" t="s">
        <v>1220</v>
      </c>
    </row>
    <row r="555" spans="1:10" x14ac:dyDescent="0.2">
      <c r="A555" t="s">
        <v>1188</v>
      </c>
      <c r="B555" s="2">
        <v>2000000000</v>
      </c>
      <c r="C555" s="1">
        <v>44608</v>
      </c>
      <c r="D555" t="s">
        <v>27</v>
      </c>
      <c r="E555" t="s">
        <v>293</v>
      </c>
      <c r="F555" t="s">
        <v>19</v>
      </c>
      <c r="G555" t="s">
        <v>20</v>
      </c>
      <c r="H555" s="3">
        <v>2019</v>
      </c>
      <c r="I555" s="7">
        <v>231000000</v>
      </c>
      <c r="J555" t="s">
        <v>1189</v>
      </c>
    </row>
    <row r="556" spans="1:10" x14ac:dyDescent="0.2">
      <c r="A556" t="s">
        <v>1429</v>
      </c>
      <c r="B556" s="2">
        <v>2000000000</v>
      </c>
      <c r="C556" s="1">
        <v>44455</v>
      </c>
      <c r="D556" t="s">
        <v>97</v>
      </c>
      <c r="E556" t="s">
        <v>101</v>
      </c>
      <c r="F556" t="s">
        <v>19</v>
      </c>
      <c r="G556" t="s">
        <v>20</v>
      </c>
      <c r="H556" s="3">
        <v>2016</v>
      </c>
      <c r="I556" s="7">
        <v>296000000</v>
      </c>
      <c r="J556" t="s">
        <v>1430</v>
      </c>
    </row>
    <row r="557" spans="1:10" x14ac:dyDescent="0.2">
      <c r="A557" t="s">
        <v>1080</v>
      </c>
      <c r="B557" s="2">
        <v>2000000000</v>
      </c>
      <c r="C557" s="1">
        <v>44335</v>
      </c>
      <c r="D557" t="s">
        <v>133</v>
      </c>
      <c r="E557" t="s">
        <v>301</v>
      </c>
      <c r="F557" t="s">
        <v>13</v>
      </c>
      <c r="G557" t="s">
        <v>14</v>
      </c>
      <c r="H557" s="3">
        <v>2014</v>
      </c>
      <c r="I557" s="7">
        <v>125000000</v>
      </c>
      <c r="J557" t="s">
        <v>912</v>
      </c>
    </row>
    <row r="558" spans="1:10" x14ac:dyDescent="0.2">
      <c r="A558" t="s">
        <v>1431</v>
      </c>
      <c r="B558" s="2">
        <v>2000000000</v>
      </c>
      <c r="C558" s="1">
        <v>44517</v>
      </c>
      <c r="D558" t="s">
        <v>201</v>
      </c>
      <c r="E558" t="s">
        <v>1432</v>
      </c>
      <c r="F558" t="s">
        <v>357</v>
      </c>
      <c r="G558" t="s">
        <v>14</v>
      </c>
      <c r="H558" s="3">
        <v>2018</v>
      </c>
      <c r="I558" s="7">
        <v>161000000</v>
      </c>
      <c r="J558" t="s">
        <v>1433</v>
      </c>
    </row>
    <row r="559" spans="1:10" x14ac:dyDescent="0.2">
      <c r="A559" t="s">
        <v>1310</v>
      </c>
      <c r="B559" s="2">
        <v>2000000000</v>
      </c>
      <c r="C559" s="1">
        <v>44263</v>
      </c>
      <c r="D559" t="s">
        <v>27</v>
      </c>
      <c r="E559" t="s">
        <v>42</v>
      </c>
      <c r="F559" t="s">
        <v>43</v>
      </c>
      <c r="G559" t="s">
        <v>33</v>
      </c>
      <c r="H559" s="3">
        <v>2014</v>
      </c>
      <c r="I559" s="7">
        <v>791000000</v>
      </c>
      <c r="J559" t="s">
        <v>1311</v>
      </c>
    </row>
    <row r="560" spans="1:10" x14ac:dyDescent="0.2">
      <c r="A560" t="s">
        <v>1046</v>
      </c>
      <c r="B560" s="2">
        <v>2000000000</v>
      </c>
      <c r="C560" s="1">
        <v>44565</v>
      </c>
      <c r="D560" t="s">
        <v>17</v>
      </c>
      <c r="E560" t="s">
        <v>1047</v>
      </c>
      <c r="F560" t="s">
        <v>357</v>
      </c>
      <c r="G560" t="s">
        <v>14</v>
      </c>
      <c r="H560" s="3">
        <v>2012</v>
      </c>
      <c r="I560" s="7">
        <v>190000000</v>
      </c>
      <c r="J560" t="s">
        <v>1048</v>
      </c>
    </row>
    <row r="561" spans="1:10" x14ac:dyDescent="0.2">
      <c r="A561" t="s">
        <v>1049</v>
      </c>
      <c r="B561" s="2">
        <v>2000000000</v>
      </c>
      <c r="C561" s="1">
        <v>44151</v>
      </c>
      <c r="D561" t="s">
        <v>36</v>
      </c>
      <c r="E561" t="s">
        <v>28</v>
      </c>
      <c r="F561" t="s">
        <v>19</v>
      </c>
      <c r="G561" t="s">
        <v>20</v>
      </c>
      <c r="H561" s="3">
        <v>2009</v>
      </c>
      <c r="I561" s="7">
        <v>152000000</v>
      </c>
      <c r="J561" t="s">
        <v>1050</v>
      </c>
    </row>
    <row r="562" spans="1:10" x14ac:dyDescent="0.2">
      <c r="A562" t="s">
        <v>1434</v>
      </c>
      <c r="B562" s="2">
        <v>2000000000</v>
      </c>
      <c r="C562" s="1">
        <v>44522</v>
      </c>
      <c r="D562" t="s">
        <v>97</v>
      </c>
      <c r="E562" t="s">
        <v>101</v>
      </c>
      <c r="F562" t="s">
        <v>19</v>
      </c>
      <c r="G562" t="s">
        <v>20</v>
      </c>
      <c r="H562" s="3">
        <v>2015</v>
      </c>
      <c r="I562" s="7">
        <v>296000000</v>
      </c>
      <c r="J562" t="s">
        <v>1435</v>
      </c>
    </row>
    <row r="563" spans="1:10" x14ac:dyDescent="0.2">
      <c r="A563" t="s">
        <v>1051</v>
      </c>
      <c r="B563" s="2">
        <v>2000000000</v>
      </c>
      <c r="C563" s="1">
        <v>44608</v>
      </c>
      <c r="D563" t="s">
        <v>36</v>
      </c>
      <c r="E563" t="s">
        <v>437</v>
      </c>
      <c r="F563" t="s">
        <v>19</v>
      </c>
      <c r="G563" t="s">
        <v>20</v>
      </c>
      <c r="H563" s="3">
        <v>2019</v>
      </c>
      <c r="I563" s="7">
        <v>129000000</v>
      </c>
      <c r="J563" t="s">
        <v>1052</v>
      </c>
    </row>
    <row r="564" spans="1:10" x14ac:dyDescent="0.2">
      <c r="A564" t="s">
        <v>1436</v>
      </c>
      <c r="B564" s="2">
        <v>2000000000</v>
      </c>
      <c r="C564" s="1">
        <v>44494</v>
      </c>
      <c r="D564" t="s">
        <v>156</v>
      </c>
      <c r="E564" t="s">
        <v>208</v>
      </c>
      <c r="F564" t="s">
        <v>149</v>
      </c>
      <c r="G564" t="s">
        <v>33</v>
      </c>
      <c r="H564" s="3">
        <v>2018</v>
      </c>
      <c r="I564" s="7">
        <v>587000000</v>
      </c>
      <c r="J564" t="s">
        <v>1437</v>
      </c>
    </row>
    <row r="565" spans="1:10" x14ac:dyDescent="0.2">
      <c r="A565" t="s">
        <v>1123</v>
      </c>
      <c r="B565" s="2">
        <v>2000000000</v>
      </c>
      <c r="C565" s="1">
        <v>44286</v>
      </c>
      <c r="D565" t="s">
        <v>23</v>
      </c>
      <c r="E565" t="s">
        <v>28</v>
      </c>
      <c r="F565" t="s">
        <v>19</v>
      </c>
      <c r="G565" t="s">
        <v>20</v>
      </c>
      <c r="H565" s="3">
        <v>2015</v>
      </c>
      <c r="I565" s="7">
        <v>450000000</v>
      </c>
      <c r="J565" t="s">
        <v>1124</v>
      </c>
    </row>
    <row r="566" spans="1:10" x14ac:dyDescent="0.2">
      <c r="A566" t="s">
        <v>1138</v>
      </c>
      <c r="B566" s="2">
        <v>2000000000</v>
      </c>
      <c r="C566" s="1">
        <v>44328</v>
      </c>
      <c r="D566" t="s">
        <v>17</v>
      </c>
      <c r="E566" t="s">
        <v>1139</v>
      </c>
      <c r="F566" t="s">
        <v>19</v>
      </c>
      <c r="G566" t="s">
        <v>20</v>
      </c>
      <c r="H566" s="3">
        <v>2017</v>
      </c>
      <c r="I566" s="7">
        <v>624000000</v>
      </c>
      <c r="J566" t="s">
        <v>1140</v>
      </c>
    </row>
    <row r="567" spans="1:10" x14ac:dyDescent="0.2">
      <c r="A567" t="s">
        <v>968</v>
      </c>
      <c r="B567" s="2">
        <v>2000000000</v>
      </c>
      <c r="C567" s="1">
        <v>43250</v>
      </c>
      <c r="D567" t="s">
        <v>27</v>
      </c>
      <c r="E567" t="s">
        <v>28</v>
      </c>
      <c r="F567" t="s">
        <v>19</v>
      </c>
      <c r="G567" t="s">
        <v>20</v>
      </c>
      <c r="H567" s="3">
        <v>2009</v>
      </c>
      <c r="I567" s="7">
        <v>861000000</v>
      </c>
      <c r="J567" t="s">
        <v>969</v>
      </c>
    </row>
    <row r="568" spans="1:10" x14ac:dyDescent="0.2">
      <c r="A568" t="s">
        <v>1136</v>
      </c>
      <c r="B568" s="2">
        <v>2000000000</v>
      </c>
      <c r="C568" s="1">
        <v>44572</v>
      </c>
      <c r="D568" t="s">
        <v>97</v>
      </c>
      <c r="E568" t="s">
        <v>28</v>
      </c>
      <c r="F568" t="s">
        <v>19</v>
      </c>
      <c r="G568" t="s">
        <v>20</v>
      </c>
      <c r="H568" s="3">
        <v>2020</v>
      </c>
      <c r="I568" s="7">
        <v>298000000</v>
      </c>
      <c r="J568" t="s">
        <v>1137</v>
      </c>
    </row>
    <row r="569" spans="1:10" x14ac:dyDescent="0.2">
      <c r="A569" t="s">
        <v>1438</v>
      </c>
      <c r="B569" s="2">
        <v>2000000000</v>
      </c>
      <c r="C569" s="1">
        <v>40952</v>
      </c>
      <c r="D569" t="s">
        <v>49</v>
      </c>
      <c r="E569" t="s">
        <v>1439</v>
      </c>
      <c r="F569" t="s">
        <v>177</v>
      </c>
      <c r="G569" t="s">
        <v>14</v>
      </c>
      <c r="H569" s="3">
        <v>1999</v>
      </c>
      <c r="I569" s="7">
        <v>200000000</v>
      </c>
      <c r="J569" t="s">
        <v>1440</v>
      </c>
    </row>
    <row r="570" spans="1:10" x14ac:dyDescent="0.2">
      <c r="A570" t="s">
        <v>1125</v>
      </c>
      <c r="B570" s="2">
        <v>2000000000</v>
      </c>
      <c r="C570" s="1">
        <v>44496</v>
      </c>
      <c r="D570" t="s">
        <v>97</v>
      </c>
      <c r="E570" t="s">
        <v>1126</v>
      </c>
      <c r="F570" t="s">
        <v>19</v>
      </c>
      <c r="G570" t="s">
        <v>20</v>
      </c>
      <c r="H570" s="3">
        <v>2016</v>
      </c>
      <c r="I570" s="7">
        <v>255000000</v>
      </c>
      <c r="J570" t="s">
        <v>1127</v>
      </c>
    </row>
    <row r="571" spans="1:10" x14ac:dyDescent="0.2">
      <c r="A571" t="s">
        <v>1221</v>
      </c>
      <c r="B571" s="2">
        <v>2000000000</v>
      </c>
      <c r="C571" s="1">
        <v>44354</v>
      </c>
      <c r="D571" t="s">
        <v>201</v>
      </c>
      <c r="E571" t="s">
        <v>229</v>
      </c>
      <c r="F571" t="s">
        <v>230</v>
      </c>
      <c r="G571" t="s">
        <v>20</v>
      </c>
      <c r="H571" s="3">
        <v>2011</v>
      </c>
      <c r="I571" s="7">
        <v>474000000</v>
      </c>
      <c r="J571" t="s">
        <v>1222</v>
      </c>
    </row>
    <row r="572" spans="1:10" x14ac:dyDescent="0.2">
      <c r="A572" t="s">
        <v>937</v>
      </c>
      <c r="B572" s="2">
        <v>2000000000</v>
      </c>
      <c r="C572" s="1">
        <v>42072</v>
      </c>
      <c r="D572" t="s">
        <v>23</v>
      </c>
      <c r="E572" t="s">
        <v>24</v>
      </c>
      <c r="F572" t="s">
        <v>13</v>
      </c>
      <c r="G572" t="s">
        <v>14</v>
      </c>
      <c r="H572" s="3">
        <v>2008</v>
      </c>
      <c r="I572" s="7">
        <v>216000000</v>
      </c>
      <c r="J572" t="s">
        <v>938</v>
      </c>
    </row>
    <row r="573" spans="1:10" x14ac:dyDescent="0.2">
      <c r="A573" t="s">
        <v>1053</v>
      </c>
      <c r="B573" s="2">
        <v>2000000000</v>
      </c>
      <c r="C573" s="1">
        <v>42172</v>
      </c>
      <c r="D573" t="s">
        <v>156</v>
      </c>
      <c r="E573" t="s">
        <v>12</v>
      </c>
      <c r="F573" t="s">
        <v>13</v>
      </c>
      <c r="G573" t="s">
        <v>14</v>
      </c>
      <c r="H573" s="3">
        <v>2011</v>
      </c>
      <c r="I573" s="7">
        <v>755000000</v>
      </c>
      <c r="J573" t="s">
        <v>1054</v>
      </c>
    </row>
    <row r="574" spans="1:10" x14ac:dyDescent="0.2">
      <c r="A574" t="s">
        <v>1073</v>
      </c>
      <c r="B574" s="2">
        <v>2000000000</v>
      </c>
      <c r="C574" s="1">
        <v>44421</v>
      </c>
      <c r="D574" t="s">
        <v>27</v>
      </c>
      <c r="E574" t="s">
        <v>1074</v>
      </c>
      <c r="F574" t="s">
        <v>1075</v>
      </c>
      <c r="G574" t="s">
        <v>413</v>
      </c>
      <c r="H574" s="3">
        <v>2017</v>
      </c>
      <c r="I574" s="7">
        <v>544000000</v>
      </c>
      <c r="J574" t="s">
        <v>1076</v>
      </c>
    </row>
    <row r="575" spans="1:10" x14ac:dyDescent="0.2">
      <c r="A575" t="s">
        <v>1128</v>
      </c>
      <c r="B575" s="2">
        <v>2000000000</v>
      </c>
      <c r="C575" s="1">
        <v>44271</v>
      </c>
      <c r="D575" t="s">
        <v>97</v>
      </c>
      <c r="E575" t="s">
        <v>101</v>
      </c>
      <c r="F575" t="s">
        <v>19</v>
      </c>
      <c r="G575" t="s">
        <v>20</v>
      </c>
      <c r="H575" s="3">
        <v>2014</v>
      </c>
      <c r="I575" s="7">
        <v>195000000</v>
      </c>
      <c r="J575" t="s">
        <v>358</v>
      </c>
    </row>
    <row r="576" spans="1:10" x14ac:dyDescent="0.2">
      <c r="A576" t="s">
        <v>1441</v>
      </c>
      <c r="B576" s="2">
        <v>2000000000</v>
      </c>
      <c r="C576" s="1">
        <v>44110</v>
      </c>
      <c r="D576" t="s">
        <v>27</v>
      </c>
      <c r="E576" t="s">
        <v>101</v>
      </c>
      <c r="F576" t="s">
        <v>19</v>
      </c>
      <c r="G576" t="s">
        <v>20</v>
      </c>
      <c r="H576" s="3">
        <v>2017</v>
      </c>
      <c r="I576" s="7">
        <v>365000000</v>
      </c>
      <c r="J576" t="s">
        <v>1442</v>
      </c>
    </row>
    <row r="577" spans="1:10" x14ac:dyDescent="0.2">
      <c r="A577" t="s">
        <v>1055</v>
      </c>
      <c r="B577" s="2">
        <v>2000000000</v>
      </c>
      <c r="C577" s="1">
        <v>44258</v>
      </c>
      <c r="D577" t="s">
        <v>17</v>
      </c>
      <c r="E577" t="s">
        <v>1056</v>
      </c>
      <c r="F577" t="s">
        <v>19</v>
      </c>
      <c r="G577" t="s">
        <v>20</v>
      </c>
      <c r="H577" s="3">
        <v>2019</v>
      </c>
      <c r="I577" s="7" t="s">
        <v>570</v>
      </c>
      <c r="J577" t="s">
        <v>1057</v>
      </c>
    </row>
    <row r="578" spans="1:10" x14ac:dyDescent="0.2">
      <c r="A578" t="s">
        <v>1211</v>
      </c>
      <c r="B578" s="2">
        <v>2000000000</v>
      </c>
      <c r="C578" s="1">
        <v>42304</v>
      </c>
      <c r="D578" t="s">
        <v>11</v>
      </c>
      <c r="E578" t="s">
        <v>246</v>
      </c>
      <c r="F578" t="s">
        <v>19</v>
      </c>
      <c r="G578" t="s">
        <v>20</v>
      </c>
      <c r="H578" s="3">
        <v>2014</v>
      </c>
      <c r="I578" s="7">
        <v>218000000</v>
      </c>
      <c r="J578" t="s">
        <v>1212</v>
      </c>
    </row>
    <row r="579" spans="1:10" x14ac:dyDescent="0.2">
      <c r="A579" t="s">
        <v>1306</v>
      </c>
      <c r="B579" s="2">
        <v>2000000000</v>
      </c>
      <c r="C579" s="1">
        <v>44313</v>
      </c>
      <c r="D579" t="s">
        <v>23</v>
      </c>
      <c r="E579" t="s">
        <v>442</v>
      </c>
      <c r="F579" t="s">
        <v>70</v>
      </c>
      <c r="G579" t="s">
        <v>14</v>
      </c>
      <c r="H579" s="3">
        <v>2014</v>
      </c>
      <c r="I579" s="7">
        <v>371000000</v>
      </c>
      <c r="J579" t="s">
        <v>1307</v>
      </c>
    </row>
    <row r="580" spans="1:10" x14ac:dyDescent="0.2">
      <c r="A580" t="s">
        <v>1058</v>
      </c>
      <c r="B580" s="2">
        <v>2000000000</v>
      </c>
      <c r="C580" s="1">
        <v>44551</v>
      </c>
      <c r="D580" t="s">
        <v>46</v>
      </c>
      <c r="E580" t="s">
        <v>1056</v>
      </c>
      <c r="F580" t="s">
        <v>19</v>
      </c>
      <c r="G580" t="s">
        <v>20</v>
      </c>
      <c r="H580" s="3">
        <v>2016</v>
      </c>
      <c r="I580" s="7">
        <v>299000000</v>
      </c>
      <c r="J580" t="s">
        <v>1059</v>
      </c>
    </row>
    <row r="581" spans="1:10" x14ac:dyDescent="0.2">
      <c r="A581" t="s">
        <v>1443</v>
      </c>
      <c r="B581" s="2">
        <v>2000000000</v>
      </c>
      <c r="C581" s="1">
        <v>44355</v>
      </c>
      <c r="D581" t="s">
        <v>11</v>
      </c>
      <c r="E581" t="s">
        <v>101</v>
      </c>
      <c r="F581" t="s">
        <v>19</v>
      </c>
      <c r="G581" t="s">
        <v>20</v>
      </c>
      <c r="H581" s="3">
        <v>2016</v>
      </c>
      <c r="I581" s="7">
        <v>432000000</v>
      </c>
      <c r="J581" t="s">
        <v>1444</v>
      </c>
    </row>
    <row r="582" spans="1:10" x14ac:dyDescent="0.2">
      <c r="A582" t="s">
        <v>1060</v>
      </c>
      <c r="B582" s="2">
        <v>2000000000</v>
      </c>
      <c r="C582" s="1">
        <v>44587</v>
      </c>
      <c r="D582" t="s">
        <v>11</v>
      </c>
      <c r="E582" t="s">
        <v>136</v>
      </c>
      <c r="F582" t="s">
        <v>137</v>
      </c>
      <c r="G582" t="s">
        <v>33</v>
      </c>
      <c r="H582" s="3">
        <v>2015</v>
      </c>
      <c r="I582" s="7">
        <v>177000000</v>
      </c>
      <c r="J582" t="s">
        <v>1061</v>
      </c>
    </row>
    <row r="583" spans="1:10" x14ac:dyDescent="0.2">
      <c r="A583" t="s">
        <v>1129</v>
      </c>
      <c r="B583" s="2">
        <v>2000000000</v>
      </c>
      <c r="C583" s="1">
        <v>43859</v>
      </c>
      <c r="D583" t="s">
        <v>201</v>
      </c>
      <c r="E583" t="s">
        <v>236</v>
      </c>
      <c r="F583" t="s">
        <v>19</v>
      </c>
      <c r="G583" t="s">
        <v>20</v>
      </c>
      <c r="H583" s="3">
        <v>2016</v>
      </c>
      <c r="I583" s="7">
        <v>139000000</v>
      </c>
      <c r="J583" t="s">
        <v>1130</v>
      </c>
    </row>
    <row r="584" spans="1:10" x14ac:dyDescent="0.2">
      <c r="A584" t="s">
        <v>1190</v>
      </c>
      <c r="B584" s="2">
        <v>2000000000</v>
      </c>
      <c r="C584" s="1">
        <v>44256</v>
      </c>
      <c r="D584" t="s">
        <v>23</v>
      </c>
      <c r="E584" t="s">
        <v>315</v>
      </c>
      <c r="F584" t="s">
        <v>316</v>
      </c>
      <c r="G584" t="s">
        <v>33</v>
      </c>
      <c r="H584" s="3">
        <v>2009</v>
      </c>
      <c r="I584" s="7">
        <v>663000000</v>
      </c>
      <c r="J584" t="s">
        <v>1191</v>
      </c>
    </row>
    <row r="585" spans="1:10" x14ac:dyDescent="0.2">
      <c r="A585" t="s">
        <v>1445</v>
      </c>
      <c r="B585" s="2">
        <v>2000000000</v>
      </c>
      <c r="C585" s="1">
        <v>44167</v>
      </c>
      <c r="D585" t="s">
        <v>97</v>
      </c>
      <c r="E585" t="s">
        <v>28</v>
      </c>
      <c r="F585" t="s">
        <v>19</v>
      </c>
      <c r="G585" t="s">
        <v>20</v>
      </c>
      <c r="H585" s="3">
        <v>2015</v>
      </c>
      <c r="I585" s="7">
        <v>373000000</v>
      </c>
      <c r="J585" t="s">
        <v>1446</v>
      </c>
    </row>
    <row r="586" spans="1:10" x14ac:dyDescent="0.2">
      <c r="A586" t="s">
        <v>1269</v>
      </c>
      <c r="B586" s="2">
        <v>2000000000</v>
      </c>
      <c r="C586" s="1">
        <v>44624</v>
      </c>
      <c r="D586" t="s">
        <v>133</v>
      </c>
      <c r="E586" t="s">
        <v>1270</v>
      </c>
      <c r="F586" t="s">
        <v>149</v>
      </c>
      <c r="G586" t="s">
        <v>33</v>
      </c>
      <c r="H586" s="3">
        <v>2011</v>
      </c>
      <c r="I586" s="7">
        <v>599000000</v>
      </c>
      <c r="J586" t="s">
        <v>1271</v>
      </c>
    </row>
    <row r="587" spans="1:10" x14ac:dyDescent="0.2">
      <c r="A587" t="s">
        <v>1159</v>
      </c>
      <c r="B587" s="2">
        <v>2000000000</v>
      </c>
      <c r="C587" s="1">
        <v>44060</v>
      </c>
      <c r="D587" t="s">
        <v>17</v>
      </c>
      <c r="E587" t="s">
        <v>315</v>
      </c>
      <c r="F587" t="s">
        <v>316</v>
      </c>
      <c r="G587" t="s">
        <v>33</v>
      </c>
      <c r="H587" s="3">
        <v>2013</v>
      </c>
      <c r="I587" s="7">
        <v>517000000</v>
      </c>
      <c r="J587" t="s">
        <v>1160</v>
      </c>
    </row>
    <row r="588" spans="1:10" x14ac:dyDescent="0.2">
      <c r="A588" t="s">
        <v>1192</v>
      </c>
      <c r="B588" s="2">
        <v>2000000000</v>
      </c>
      <c r="C588" s="1">
        <v>44446</v>
      </c>
      <c r="D588" t="s">
        <v>27</v>
      </c>
      <c r="E588" t="s">
        <v>1193</v>
      </c>
      <c r="F588" t="s">
        <v>1194</v>
      </c>
      <c r="G588" t="s">
        <v>1195</v>
      </c>
      <c r="H588" s="3">
        <v>2018</v>
      </c>
      <c r="I588" s="7">
        <v>200000000</v>
      </c>
      <c r="J588" t="s">
        <v>1196</v>
      </c>
    </row>
    <row r="589" spans="1:10" x14ac:dyDescent="0.2">
      <c r="A589" t="s">
        <v>1131</v>
      </c>
      <c r="B589" s="2">
        <v>2000000000</v>
      </c>
      <c r="C589" s="1">
        <v>44593</v>
      </c>
      <c r="D589" t="s">
        <v>27</v>
      </c>
      <c r="E589" t="s">
        <v>590</v>
      </c>
      <c r="F589" t="s">
        <v>591</v>
      </c>
      <c r="G589" t="s">
        <v>33</v>
      </c>
      <c r="H589" s="3">
        <v>2019</v>
      </c>
      <c r="I589" s="7">
        <v>236000000</v>
      </c>
      <c r="J589" t="s">
        <v>1132</v>
      </c>
    </row>
    <row r="590" spans="1:10" x14ac:dyDescent="0.2">
      <c r="A590" t="s">
        <v>1153</v>
      </c>
      <c r="B590" s="2">
        <v>2000000000</v>
      </c>
      <c r="C590" s="1">
        <v>42256</v>
      </c>
      <c r="D590" t="s">
        <v>23</v>
      </c>
      <c r="E590" t="s">
        <v>189</v>
      </c>
      <c r="F590" t="s">
        <v>190</v>
      </c>
      <c r="G590" t="s">
        <v>14</v>
      </c>
      <c r="H590" s="3">
        <v>2009</v>
      </c>
      <c r="I590" s="7">
        <v>397000000</v>
      </c>
      <c r="J590" t="s">
        <v>1154</v>
      </c>
    </row>
    <row r="591" spans="1:10" x14ac:dyDescent="0.2">
      <c r="A591" t="s">
        <v>1077</v>
      </c>
      <c r="B591" s="2">
        <v>2000000000</v>
      </c>
      <c r="C591" s="1">
        <v>44303</v>
      </c>
      <c r="D591" t="s">
        <v>17</v>
      </c>
      <c r="E591" t="s">
        <v>1078</v>
      </c>
      <c r="F591" t="s">
        <v>13</v>
      </c>
      <c r="G591" t="s">
        <v>14</v>
      </c>
      <c r="H591" s="3">
        <v>2013</v>
      </c>
      <c r="I591" s="7">
        <v>90000000</v>
      </c>
      <c r="J591" t="s">
        <v>1079</v>
      </c>
    </row>
    <row r="592" spans="1:10" x14ac:dyDescent="0.2">
      <c r="A592" t="s">
        <v>1062</v>
      </c>
      <c r="B592" s="2">
        <v>2000000000</v>
      </c>
      <c r="C592" s="1">
        <v>44455</v>
      </c>
      <c r="D592" t="s">
        <v>23</v>
      </c>
      <c r="E592" t="s">
        <v>1063</v>
      </c>
      <c r="F592" t="s">
        <v>19</v>
      </c>
      <c r="G592" t="s">
        <v>20</v>
      </c>
      <c r="H592" s="3">
        <v>2019</v>
      </c>
      <c r="I592" s="7">
        <v>225000000</v>
      </c>
      <c r="J592" t="s">
        <v>1064</v>
      </c>
    </row>
    <row r="593" spans="1:10" x14ac:dyDescent="0.2">
      <c r="A593" t="s">
        <v>939</v>
      </c>
      <c r="B593" s="2">
        <v>2000000000</v>
      </c>
      <c r="C593" s="1">
        <v>43000</v>
      </c>
      <c r="D593" t="s">
        <v>213</v>
      </c>
      <c r="E593" t="s">
        <v>77</v>
      </c>
      <c r="F593" t="s">
        <v>13</v>
      </c>
      <c r="G593" t="s">
        <v>14</v>
      </c>
      <c r="H593" s="3">
        <v>2012</v>
      </c>
      <c r="I593" s="7">
        <v>71000000</v>
      </c>
      <c r="J593" t="s">
        <v>940</v>
      </c>
    </row>
    <row r="594" spans="1:10" x14ac:dyDescent="0.2">
      <c r="A594" t="s">
        <v>1447</v>
      </c>
      <c r="B594" s="2">
        <v>2000000000</v>
      </c>
      <c r="C594" s="1">
        <v>43199</v>
      </c>
      <c r="D594" t="s">
        <v>36</v>
      </c>
      <c r="E594" t="s">
        <v>581</v>
      </c>
      <c r="F594" t="s">
        <v>13</v>
      </c>
      <c r="G594" t="s">
        <v>14</v>
      </c>
      <c r="H594" s="3">
        <v>2007</v>
      </c>
      <c r="I594" s="7">
        <v>768000000</v>
      </c>
      <c r="J594" t="s">
        <v>1448</v>
      </c>
    </row>
    <row r="595" spans="1:10" x14ac:dyDescent="0.2">
      <c r="A595" t="s">
        <v>1449</v>
      </c>
      <c r="B595" s="2">
        <v>2000000000</v>
      </c>
      <c r="C595" s="1">
        <v>44098</v>
      </c>
      <c r="D595" t="s">
        <v>23</v>
      </c>
      <c r="E595" t="s">
        <v>24</v>
      </c>
      <c r="F595" t="s">
        <v>13</v>
      </c>
      <c r="G595" t="s">
        <v>14</v>
      </c>
      <c r="H595" s="3">
        <v>2015</v>
      </c>
      <c r="I595" s="7">
        <v>950000000</v>
      </c>
      <c r="J595" t="s">
        <v>1450</v>
      </c>
    </row>
    <row r="596" spans="1:10" x14ac:dyDescent="0.2">
      <c r="A596" t="s">
        <v>1451</v>
      </c>
      <c r="B596" s="2">
        <v>2000000000</v>
      </c>
      <c r="C596" s="1">
        <v>44419</v>
      </c>
      <c r="D596" t="s">
        <v>11</v>
      </c>
      <c r="E596" t="s">
        <v>24</v>
      </c>
      <c r="F596" t="s">
        <v>13</v>
      </c>
      <c r="G596" t="s">
        <v>14</v>
      </c>
      <c r="H596" s="3">
        <v>2014</v>
      </c>
      <c r="I596" s="7">
        <v>786000000</v>
      </c>
      <c r="J596" t="s">
        <v>1452</v>
      </c>
    </row>
    <row r="597" spans="1:10" x14ac:dyDescent="0.2">
      <c r="A597" t="s">
        <v>1264</v>
      </c>
      <c r="B597" s="2">
        <v>2000000000</v>
      </c>
      <c r="C597" s="1">
        <v>43167</v>
      </c>
      <c r="D597" t="s">
        <v>11</v>
      </c>
      <c r="E597" t="s">
        <v>77</v>
      </c>
      <c r="F597" t="s">
        <v>13</v>
      </c>
      <c r="G597" t="s">
        <v>14</v>
      </c>
      <c r="H597" s="3">
        <v>2012</v>
      </c>
      <c r="I597" s="7">
        <v>401000000</v>
      </c>
      <c r="J597" t="s">
        <v>1265</v>
      </c>
    </row>
    <row r="598" spans="1:10" x14ac:dyDescent="0.2">
      <c r="A598" t="s">
        <v>1197</v>
      </c>
      <c r="B598" s="2">
        <v>2000000000</v>
      </c>
      <c r="C598" s="1">
        <v>44509</v>
      </c>
      <c r="D598" t="s">
        <v>27</v>
      </c>
      <c r="E598" t="s">
        <v>820</v>
      </c>
      <c r="F598" t="s">
        <v>19</v>
      </c>
      <c r="G598" t="s">
        <v>20</v>
      </c>
      <c r="H598" s="3">
        <v>2015</v>
      </c>
      <c r="I598" s="7">
        <v>275000000</v>
      </c>
      <c r="J598" t="s">
        <v>1198</v>
      </c>
    </row>
    <row r="599" spans="1:10" x14ac:dyDescent="0.2">
      <c r="A599" t="s">
        <v>1065</v>
      </c>
      <c r="B599" s="2">
        <v>2000000000</v>
      </c>
      <c r="C599" s="1">
        <v>44180</v>
      </c>
      <c r="D599" t="s">
        <v>36</v>
      </c>
      <c r="E599" t="s">
        <v>437</v>
      </c>
      <c r="F599" t="s">
        <v>19</v>
      </c>
      <c r="G599" t="s">
        <v>20</v>
      </c>
      <c r="H599" s="3">
        <v>2010</v>
      </c>
      <c r="I599" s="7">
        <v>331000000</v>
      </c>
      <c r="J599" t="s">
        <v>1066</v>
      </c>
    </row>
    <row r="600" spans="1:10" x14ac:dyDescent="0.2">
      <c r="A600" t="s">
        <v>1067</v>
      </c>
      <c r="B600" s="2">
        <v>2000000000</v>
      </c>
      <c r="C600" s="1">
        <v>44340</v>
      </c>
      <c r="D600" t="s">
        <v>27</v>
      </c>
      <c r="E600" t="s">
        <v>28</v>
      </c>
      <c r="F600" t="s">
        <v>19</v>
      </c>
      <c r="G600" t="s">
        <v>20</v>
      </c>
      <c r="H600" s="3">
        <v>2015</v>
      </c>
      <c r="I600" s="7">
        <v>340000000</v>
      </c>
      <c r="J600" t="s">
        <v>1068</v>
      </c>
    </row>
    <row r="601" spans="1:10" x14ac:dyDescent="0.2">
      <c r="A601" t="s">
        <v>1133</v>
      </c>
      <c r="B601" s="2">
        <v>2000000000</v>
      </c>
      <c r="C601" s="1">
        <v>42171</v>
      </c>
      <c r="D601" t="s">
        <v>36</v>
      </c>
      <c r="E601" t="s">
        <v>1134</v>
      </c>
      <c r="F601" t="s">
        <v>13</v>
      </c>
      <c r="G601" t="s">
        <v>14</v>
      </c>
      <c r="H601" s="3">
        <v>2006</v>
      </c>
      <c r="I601" s="7">
        <v>445000000</v>
      </c>
      <c r="J601" t="s">
        <v>1135</v>
      </c>
    </row>
    <row r="602" spans="1:10" x14ac:dyDescent="0.2">
      <c r="A602" t="s">
        <v>1453</v>
      </c>
      <c r="B602" s="2">
        <v>2000000000</v>
      </c>
      <c r="C602" s="1">
        <v>44510</v>
      </c>
      <c r="D602" t="s">
        <v>27</v>
      </c>
      <c r="E602" t="s">
        <v>42</v>
      </c>
      <c r="F602" t="s">
        <v>43</v>
      </c>
      <c r="G602" t="s">
        <v>33</v>
      </c>
      <c r="H602" s="3">
        <v>2018</v>
      </c>
      <c r="I602" s="7">
        <v>339000000</v>
      </c>
      <c r="J602" t="s">
        <v>1454</v>
      </c>
    </row>
    <row r="603" spans="1:10" x14ac:dyDescent="0.2">
      <c r="A603" t="s">
        <v>1255</v>
      </c>
      <c r="B603" s="2">
        <v>2000000000</v>
      </c>
      <c r="C603" s="1">
        <v>42236</v>
      </c>
      <c r="D603" t="s">
        <v>97</v>
      </c>
      <c r="E603" t="s">
        <v>101</v>
      </c>
      <c r="F603" t="s">
        <v>19</v>
      </c>
      <c r="G603" t="s">
        <v>20</v>
      </c>
      <c r="H603" s="3">
        <v>2007</v>
      </c>
      <c r="I603" s="7">
        <v>374000000</v>
      </c>
      <c r="J603" t="s">
        <v>1256</v>
      </c>
    </row>
    <row r="604" spans="1:10" x14ac:dyDescent="0.2">
      <c r="A604" t="s">
        <v>1223</v>
      </c>
      <c r="B604" s="2">
        <v>2000000000</v>
      </c>
      <c r="C604" s="1">
        <v>43405</v>
      </c>
      <c r="D604" t="s">
        <v>49</v>
      </c>
      <c r="E604" t="s">
        <v>198</v>
      </c>
      <c r="F604" t="s">
        <v>19</v>
      </c>
      <c r="G604" t="s">
        <v>20</v>
      </c>
      <c r="H604" s="3">
        <v>2015</v>
      </c>
      <c r="I604" s="7">
        <v>423000000</v>
      </c>
      <c r="J604" t="s">
        <v>1224</v>
      </c>
    </row>
    <row r="605" spans="1:10" x14ac:dyDescent="0.2">
      <c r="A605" t="s">
        <v>1608</v>
      </c>
      <c r="B605" s="2">
        <v>1000000000</v>
      </c>
      <c r="C605" s="1">
        <v>44616</v>
      </c>
      <c r="D605" t="s">
        <v>23</v>
      </c>
      <c r="E605" t="s">
        <v>437</v>
      </c>
      <c r="F605" t="s">
        <v>19</v>
      </c>
      <c r="G605" t="s">
        <v>20</v>
      </c>
      <c r="H605" s="3">
        <v>2017</v>
      </c>
      <c r="I605" s="7">
        <v>294000000</v>
      </c>
      <c r="J605" t="s">
        <v>1609</v>
      </c>
    </row>
    <row r="606" spans="1:10" x14ac:dyDescent="0.2">
      <c r="A606" t="s">
        <v>2125</v>
      </c>
      <c r="B606" s="2">
        <v>1000000000</v>
      </c>
      <c r="C606" s="1">
        <v>44495</v>
      </c>
      <c r="D606" t="s">
        <v>46</v>
      </c>
      <c r="E606" t="s">
        <v>101</v>
      </c>
      <c r="F606" t="s">
        <v>19</v>
      </c>
      <c r="G606" t="s">
        <v>20</v>
      </c>
      <c r="H606" s="3">
        <v>2015</v>
      </c>
      <c r="I606" s="7">
        <v>294000000</v>
      </c>
      <c r="J606" t="s">
        <v>2126</v>
      </c>
    </row>
    <row r="607" spans="1:10" x14ac:dyDescent="0.2">
      <c r="A607" t="s">
        <v>1999</v>
      </c>
      <c r="B607" s="2">
        <v>1000000000</v>
      </c>
      <c r="C607" s="1">
        <v>44438</v>
      </c>
      <c r="D607" t="s">
        <v>124</v>
      </c>
      <c r="E607" t="s">
        <v>298</v>
      </c>
      <c r="F607" t="s">
        <v>13</v>
      </c>
      <c r="G607" t="s">
        <v>14</v>
      </c>
      <c r="H607" s="3">
        <v>2014</v>
      </c>
      <c r="I607" s="7">
        <v>86000000</v>
      </c>
      <c r="J607" t="s">
        <v>2000</v>
      </c>
    </row>
    <row r="608" spans="1:10" x14ac:dyDescent="0.2">
      <c r="A608" t="s">
        <v>1455</v>
      </c>
      <c r="B608" s="2">
        <v>1000000000</v>
      </c>
      <c r="C608" s="1">
        <v>44221</v>
      </c>
      <c r="D608" t="s">
        <v>46</v>
      </c>
      <c r="E608" t="s">
        <v>77</v>
      </c>
      <c r="F608" t="s">
        <v>13</v>
      </c>
      <c r="G608" t="s">
        <v>14</v>
      </c>
      <c r="H608" s="3">
        <v>2013</v>
      </c>
      <c r="I608" s="7">
        <v>188000000</v>
      </c>
      <c r="J608" t="s">
        <v>1456</v>
      </c>
    </row>
    <row r="609" spans="1:10" x14ac:dyDescent="0.2">
      <c r="A609" t="s">
        <v>2001</v>
      </c>
      <c r="B609" s="2">
        <v>1000000000</v>
      </c>
      <c r="C609" s="1">
        <v>42289</v>
      </c>
      <c r="D609" t="s">
        <v>36</v>
      </c>
      <c r="E609" t="s">
        <v>12</v>
      </c>
      <c r="F609" t="s">
        <v>13</v>
      </c>
      <c r="G609" t="s">
        <v>14</v>
      </c>
      <c r="H609" s="3">
        <v>2014</v>
      </c>
      <c r="I609" s="7">
        <v>300000000</v>
      </c>
      <c r="J609" t="s">
        <v>2002</v>
      </c>
    </row>
    <row r="610" spans="1:10" x14ac:dyDescent="0.2">
      <c r="A610" t="s">
        <v>1900</v>
      </c>
      <c r="B610" s="2">
        <v>1000000000</v>
      </c>
      <c r="C610" s="1">
        <v>44497</v>
      </c>
      <c r="D610" t="s">
        <v>27</v>
      </c>
      <c r="E610" t="s">
        <v>69</v>
      </c>
      <c r="F610" t="s">
        <v>70</v>
      </c>
      <c r="G610" t="s">
        <v>14</v>
      </c>
      <c r="H610" s="3">
        <v>2016</v>
      </c>
      <c r="I610" s="7">
        <v>458000000</v>
      </c>
      <c r="J610" t="s">
        <v>1901</v>
      </c>
    </row>
    <row r="611" spans="1:10" x14ac:dyDescent="0.2">
      <c r="A611" t="s">
        <v>1805</v>
      </c>
      <c r="B611" s="2">
        <v>1000000000</v>
      </c>
      <c r="C611" s="1">
        <v>44323</v>
      </c>
      <c r="D611" t="s">
        <v>11</v>
      </c>
      <c r="E611" t="s">
        <v>282</v>
      </c>
      <c r="F611" t="s">
        <v>230</v>
      </c>
      <c r="G611" t="s">
        <v>20</v>
      </c>
      <c r="H611" s="3">
        <v>2016</v>
      </c>
      <c r="I611" s="7">
        <v>191000000</v>
      </c>
      <c r="J611" t="s">
        <v>1806</v>
      </c>
    </row>
    <row r="612" spans="1:10" x14ac:dyDescent="0.2">
      <c r="A612" t="s">
        <v>1807</v>
      </c>
      <c r="B612" s="2">
        <v>1000000000</v>
      </c>
      <c r="C612" s="1">
        <v>44537</v>
      </c>
      <c r="D612" t="s">
        <v>27</v>
      </c>
      <c r="E612" t="s">
        <v>551</v>
      </c>
      <c r="F612" t="s">
        <v>19</v>
      </c>
      <c r="G612" t="s">
        <v>20</v>
      </c>
      <c r="H612" s="3">
        <v>2018</v>
      </c>
      <c r="I612" s="7">
        <v>111000000</v>
      </c>
      <c r="J612" t="s">
        <v>1808</v>
      </c>
    </row>
    <row r="613" spans="1:10" x14ac:dyDescent="0.2">
      <c r="A613" t="s">
        <v>2003</v>
      </c>
      <c r="B613" s="2">
        <v>1000000000</v>
      </c>
      <c r="C613" s="1">
        <v>44448</v>
      </c>
      <c r="D613" t="s">
        <v>124</v>
      </c>
      <c r="E613" t="s">
        <v>148</v>
      </c>
      <c r="F613" t="s">
        <v>149</v>
      </c>
      <c r="G613" t="s">
        <v>33</v>
      </c>
      <c r="H613" s="3">
        <v>2018</v>
      </c>
      <c r="I613" s="7">
        <v>240000000</v>
      </c>
      <c r="J613" t="s">
        <v>2004</v>
      </c>
    </row>
    <row r="614" spans="1:10" x14ac:dyDescent="0.2">
      <c r="A614" t="s">
        <v>2005</v>
      </c>
      <c r="B614" s="2">
        <v>1000000000</v>
      </c>
      <c r="C614" s="1">
        <v>44299</v>
      </c>
      <c r="D614" t="s">
        <v>11</v>
      </c>
      <c r="E614" t="s">
        <v>12</v>
      </c>
      <c r="F614" t="s">
        <v>13</v>
      </c>
      <c r="G614" t="s">
        <v>14</v>
      </c>
      <c r="H614" s="3">
        <v>2017</v>
      </c>
      <c r="I614" s="7">
        <v>273000000</v>
      </c>
      <c r="J614" t="s">
        <v>2006</v>
      </c>
    </row>
    <row r="615" spans="1:10" x14ac:dyDescent="0.2">
      <c r="A615" t="s">
        <v>2007</v>
      </c>
      <c r="B615" s="2">
        <v>1000000000</v>
      </c>
      <c r="C615" s="1">
        <v>44370</v>
      </c>
      <c r="D615" t="s">
        <v>36</v>
      </c>
      <c r="E615" t="s">
        <v>101</v>
      </c>
      <c r="F615" t="s">
        <v>19</v>
      </c>
      <c r="G615" t="s">
        <v>20</v>
      </c>
      <c r="H615" s="3">
        <v>2014</v>
      </c>
      <c r="I615" s="7">
        <v>226000000</v>
      </c>
      <c r="J615" t="s">
        <v>2008</v>
      </c>
    </row>
    <row r="616" spans="1:10" x14ac:dyDescent="0.2">
      <c r="A616" t="s">
        <v>2009</v>
      </c>
      <c r="B616" s="2">
        <v>1000000000</v>
      </c>
      <c r="C616" s="1">
        <v>44473</v>
      </c>
      <c r="D616" t="s">
        <v>27</v>
      </c>
      <c r="E616" t="s">
        <v>73</v>
      </c>
      <c r="F616" t="s">
        <v>74</v>
      </c>
      <c r="G616" t="s">
        <v>14</v>
      </c>
      <c r="H616" s="3">
        <v>2018</v>
      </c>
      <c r="I616" s="7">
        <v>245000000</v>
      </c>
      <c r="J616" t="s">
        <v>2010</v>
      </c>
    </row>
    <row r="617" spans="1:10" x14ac:dyDescent="0.2">
      <c r="A617" t="s">
        <v>1809</v>
      </c>
      <c r="B617" s="2">
        <v>1000000000</v>
      </c>
      <c r="C617" s="1">
        <v>44350</v>
      </c>
      <c r="D617" t="s">
        <v>36</v>
      </c>
      <c r="E617" t="s">
        <v>257</v>
      </c>
      <c r="F617" t="s">
        <v>19</v>
      </c>
      <c r="G617" t="s">
        <v>20</v>
      </c>
      <c r="H617" s="3">
        <v>2012</v>
      </c>
      <c r="I617" s="7">
        <v>192000000</v>
      </c>
      <c r="J617" t="s">
        <v>1810</v>
      </c>
    </row>
    <row r="618" spans="1:10" x14ac:dyDescent="0.2">
      <c r="A618" t="s">
        <v>1629</v>
      </c>
      <c r="B618" s="2">
        <v>1000000000</v>
      </c>
      <c r="C618" s="1">
        <v>44599</v>
      </c>
      <c r="D618" t="s">
        <v>201</v>
      </c>
      <c r="E618" t="s">
        <v>28</v>
      </c>
      <c r="F618" t="s">
        <v>19</v>
      </c>
      <c r="G618" t="s">
        <v>20</v>
      </c>
      <c r="H618" s="3">
        <v>2019</v>
      </c>
      <c r="I618" s="7">
        <v>228000000</v>
      </c>
      <c r="J618" t="s">
        <v>1630</v>
      </c>
    </row>
    <row r="619" spans="1:10" x14ac:dyDescent="0.2">
      <c r="A619" t="s">
        <v>1706</v>
      </c>
      <c r="B619" s="2">
        <v>1000000000</v>
      </c>
      <c r="C619" s="1">
        <v>44469</v>
      </c>
      <c r="D619" t="s">
        <v>27</v>
      </c>
      <c r="E619" t="s">
        <v>101</v>
      </c>
      <c r="F619" t="s">
        <v>19</v>
      </c>
      <c r="G619" t="s">
        <v>20</v>
      </c>
      <c r="H619" s="3">
        <v>2015</v>
      </c>
      <c r="I619" s="7">
        <v>156000000</v>
      </c>
      <c r="J619" t="s">
        <v>1707</v>
      </c>
    </row>
    <row r="620" spans="1:10" x14ac:dyDescent="0.2">
      <c r="A620" t="s">
        <v>2011</v>
      </c>
      <c r="B620" s="2">
        <v>1000000000</v>
      </c>
      <c r="C620" s="1">
        <v>43860</v>
      </c>
      <c r="D620" t="s">
        <v>97</v>
      </c>
      <c r="E620" t="s">
        <v>28</v>
      </c>
      <c r="F620" t="s">
        <v>19</v>
      </c>
      <c r="G620" t="s">
        <v>20</v>
      </c>
      <c r="H620" s="3">
        <v>2015</v>
      </c>
      <c r="I620" s="7">
        <v>524000000</v>
      </c>
      <c r="J620" t="s">
        <v>2012</v>
      </c>
    </row>
    <row r="621" spans="1:10" x14ac:dyDescent="0.2">
      <c r="A621" t="s">
        <v>1457</v>
      </c>
      <c r="B621" s="2">
        <v>1000000000</v>
      </c>
      <c r="C621" s="1">
        <v>44104</v>
      </c>
      <c r="D621" t="s">
        <v>97</v>
      </c>
      <c r="E621" t="s">
        <v>1458</v>
      </c>
      <c r="F621" t="s">
        <v>19</v>
      </c>
      <c r="G621" t="s">
        <v>20</v>
      </c>
      <c r="H621" s="3">
        <v>2013</v>
      </c>
      <c r="I621" s="7">
        <v>94000000</v>
      </c>
      <c r="J621" t="s">
        <v>1459</v>
      </c>
    </row>
    <row r="622" spans="1:10" x14ac:dyDescent="0.2">
      <c r="A622" t="s">
        <v>2013</v>
      </c>
      <c r="B622" s="2">
        <v>1000000000</v>
      </c>
      <c r="C622" s="1">
        <v>44636</v>
      </c>
      <c r="D622" t="s">
        <v>36</v>
      </c>
      <c r="E622" t="s">
        <v>69</v>
      </c>
      <c r="F622" t="s">
        <v>70</v>
      </c>
      <c r="G622" t="s">
        <v>14</v>
      </c>
      <c r="H622" s="3">
        <v>2008</v>
      </c>
      <c r="I622" s="7">
        <v>240000000</v>
      </c>
      <c r="J622" t="s">
        <v>2014</v>
      </c>
    </row>
    <row r="623" spans="1:10" x14ac:dyDescent="0.2">
      <c r="A623" t="s">
        <v>2015</v>
      </c>
      <c r="B623" s="2">
        <v>1000000000</v>
      </c>
      <c r="C623" s="1">
        <v>44333</v>
      </c>
      <c r="D623" t="s">
        <v>27</v>
      </c>
      <c r="E623" t="s">
        <v>246</v>
      </c>
      <c r="F623" t="s">
        <v>19</v>
      </c>
      <c r="G623" t="s">
        <v>20</v>
      </c>
      <c r="H623" s="3">
        <v>2019</v>
      </c>
      <c r="I623" s="7">
        <v>243000000</v>
      </c>
      <c r="J623" t="s">
        <v>2016</v>
      </c>
    </row>
    <row r="624" spans="1:10" x14ac:dyDescent="0.2">
      <c r="A624" t="s">
        <v>2017</v>
      </c>
      <c r="B624" s="2">
        <v>1000000000</v>
      </c>
      <c r="C624" s="1">
        <v>44390</v>
      </c>
      <c r="D624" t="s">
        <v>11</v>
      </c>
      <c r="E624" t="s">
        <v>497</v>
      </c>
      <c r="F624" t="s">
        <v>19</v>
      </c>
      <c r="G624" t="s">
        <v>20</v>
      </c>
      <c r="H624" s="3">
        <v>2016</v>
      </c>
      <c r="I624" s="7">
        <v>187000000</v>
      </c>
      <c r="J624" t="s">
        <v>2018</v>
      </c>
    </row>
    <row r="625" spans="1:10" x14ac:dyDescent="0.2">
      <c r="A625" t="s">
        <v>2019</v>
      </c>
      <c r="B625" s="2">
        <v>1000000000</v>
      </c>
      <c r="C625" s="1">
        <v>44537</v>
      </c>
      <c r="D625" t="s">
        <v>701</v>
      </c>
      <c r="E625" t="s">
        <v>1741</v>
      </c>
      <c r="F625" t="s">
        <v>19</v>
      </c>
      <c r="G625" t="s">
        <v>20</v>
      </c>
      <c r="H625" s="3">
        <v>2019</v>
      </c>
      <c r="I625" s="7">
        <v>160000000</v>
      </c>
      <c r="J625" t="s">
        <v>2020</v>
      </c>
    </row>
    <row r="626" spans="1:10" x14ac:dyDescent="0.2">
      <c r="A626" t="s">
        <v>1902</v>
      </c>
      <c r="B626" s="2">
        <v>1000000000</v>
      </c>
      <c r="C626" s="1">
        <v>44454</v>
      </c>
      <c r="D626" t="s">
        <v>36</v>
      </c>
      <c r="E626" t="s">
        <v>69</v>
      </c>
      <c r="F626" t="s">
        <v>70</v>
      </c>
      <c r="G626" t="s">
        <v>14</v>
      </c>
      <c r="H626" s="3">
        <v>2019</v>
      </c>
      <c r="I626" s="7">
        <v>193000000</v>
      </c>
      <c r="J626" t="s">
        <v>1903</v>
      </c>
    </row>
    <row r="627" spans="1:10" x14ac:dyDescent="0.2">
      <c r="A627" t="s">
        <v>1460</v>
      </c>
      <c r="B627" s="2">
        <v>1000000000</v>
      </c>
      <c r="C627" s="1">
        <v>43616</v>
      </c>
      <c r="D627" t="s">
        <v>97</v>
      </c>
      <c r="E627" t="s">
        <v>1461</v>
      </c>
      <c r="F627" t="s">
        <v>190</v>
      </c>
      <c r="G627" t="s">
        <v>14</v>
      </c>
      <c r="H627" s="3">
        <v>2000</v>
      </c>
      <c r="I627" s="7">
        <v>62000000</v>
      </c>
      <c r="J627" t="s">
        <v>1462</v>
      </c>
    </row>
    <row r="628" spans="1:10" x14ac:dyDescent="0.2">
      <c r="A628" t="s">
        <v>2021</v>
      </c>
      <c r="B628" s="2">
        <v>1000000000</v>
      </c>
      <c r="C628" s="1">
        <v>44635</v>
      </c>
      <c r="D628" t="s">
        <v>36</v>
      </c>
      <c r="E628" t="s">
        <v>277</v>
      </c>
      <c r="F628" t="s">
        <v>19</v>
      </c>
      <c r="G628" t="s">
        <v>20</v>
      </c>
      <c r="H628" s="3">
        <v>2021</v>
      </c>
      <c r="I628" s="7">
        <v>200000000</v>
      </c>
      <c r="J628" t="s">
        <v>2022</v>
      </c>
    </row>
    <row r="629" spans="1:10" x14ac:dyDescent="0.2">
      <c r="A629" t="s">
        <v>1600</v>
      </c>
      <c r="B629" s="2">
        <v>1000000000</v>
      </c>
      <c r="C629" s="1">
        <v>42020</v>
      </c>
      <c r="D629" t="s">
        <v>213</v>
      </c>
      <c r="E629" t="s">
        <v>12</v>
      </c>
      <c r="F629" t="s">
        <v>13</v>
      </c>
      <c r="G629" t="s">
        <v>14</v>
      </c>
      <c r="H629" s="3">
        <v>2014</v>
      </c>
      <c r="I629" s="7">
        <v>116000000</v>
      </c>
      <c r="J629" t="s">
        <v>1601</v>
      </c>
    </row>
    <row r="630" spans="1:10" x14ac:dyDescent="0.2">
      <c r="A630" t="s">
        <v>2023</v>
      </c>
      <c r="B630" s="2">
        <v>1000000000</v>
      </c>
      <c r="C630" s="1">
        <v>44265</v>
      </c>
      <c r="D630" t="s">
        <v>201</v>
      </c>
      <c r="E630" t="s">
        <v>2024</v>
      </c>
      <c r="F630" t="s">
        <v>357</v>
      </c>
      <c r="G630" t="s">
        <v>14</v>
      </c>
      <c r="H630" s="3">
        <v>2015</v>
      </c>
      <c r="I630" s="7">
        <v>265000000</v>
      </c>
      <c r="J630" t="s">
        <v>2025</v>
      </c>
    </row>
    <row r="631" spans="1:10" x14ac:dyDescent="0.2">
      <c r="A631" t="s">
        <v>2026</v>
      </c>
      <c r="B631" s="2">
        <v>1000000000</v>
      </c>
      <c r="C631" s="1">
        <v>44460</v>
      </c>
      <c r="D631" t="s">
        <v>36</v>
      </c>
      <c r="E631" t="s">
        <v>528</v>
      </c>
      <c r="F631" t="s">
        <v>19</v>
      </c>
      <c r="G631" t="s">
        <v>20</v>
      </c>
      <c r="H631" s="3">
        <v>2019</v>
      </c>
      <c r="I631" s="7" t="s">
        <v>570</v>
      </c>
      <c r="J631" t="s">
        <v>2027</v>
      </c>
    </row>
    <row r="632" spans="1:10" x14ac:dyDescent="0.2">
      <c r="A632" t="s">
        <v>2028</v>
      </c>
      <c r="B632" s="2">
        <v>1000000000</v>
      </c>
      <c r="C632" s="1">
        <v>44567</v>
      </c>
      <c r="D632" t="s">
        <v>46</v>
      </c>
      <c r="E632" t="s">
        <v>2029</v>
      </c>
      <c r="F632" t="s">
        <v>230</v>
      </c>
      <c r="G632" t="s">
        <v>20</v>
      </c>
      <c r="H632" s="3">
        <v>2010</v>
      </c>
      <c r="I632" s="7">
        <v>534000000</v>
      </c>
      <c r="J632" t="s">
        <v>2030</v>
      </c>
    </row>
    <row r="633" spans="1:10" x14ac:dyDescent="0.2">
      <c r="A633" t="s">
        <v>1641</v>
      </c>
      <c r="B633" s="2">
        <v>1000000000</v>
      </c>
      <c r="C633" s="1">
        <v>44300</v>
      </c>
      <c r="D633" t="s">
        <v>213</v>
      </c>
      <c r="E633" t="s">
        <v>28</v>
      </c>
      <c r="F633" t="s">
        <v>19</v>
      </c>
      <c r="G633" t="s">
        <v>20</v>
      </c>
      <c r="H633" s="3">
        <v>2015</v>
      </c>
      <c r="I633" s="7">
        <v>303000000</v>
      </c>
      <c r="J633" t="s">
        <v>1642</v>
      </c>
    </row>
    <row r="634" spans="1:10" x14ac:dyDescent="0.2">
      <c r="A634" t="s">
        <v>1895</v>
      </c>
      <c r="B634" s="2">
        <v>1000000000</v>
      </c>
      <c r="C634" s="1">
        <v>44404</v>
      </c>
      <c r="D634" t="s">
        <v>27</v>
      </c>
      <c r="E634" t="s">
        <v>198</v>
      </c>
      <c r="F634" t="s">
        <v>19</v>
      </c>
      <c r="G634" t="s">
        <v>20</v>
      </c>
      <c r="H634" s="3">
        <v>2016</v>
      </c>
      <c r="I634" s="7">
        <v>292000000</v>
      </c>
      <c r="J634" t="s">
        <v>1896</v>
      </c>
    </row>
    <row r="635" spans="1:10" x14ac:dyDescent="0.2">
      <c r="A635" t="s">
        <v>1721</v>
      </c>
      <c r="B635" s="2">
        <v>1000000000</v>
      </c>
      <c r="C635" s="1">
        <v>44586</v>
      </c>
      <c r="D635" t="s">
        <v>97</v>
      </c>
      <c r="E635" t="s">
        <v>101</v>
      </c>
      <c r="F635" t="s">
        <v>19</v>
      </c>
      <c r="G635" t="s">
        <v>20</v>
      </c>
      <c r="H635" s="3">
        <v>2010</v>
      </c>
      <c r="I635" s="7">
        <v>115000000</v>
      </c>
      <c r="J635" t="s">
        <v>1722</v>
      </c>
    </row>
    <row r="636" spans="1:10" x14ac:dyDescent="0.2">
      <c r="A636" t="s">
        <v>2031</v>
      </c>
      <c r="B636" s="2">
        <v>1000000000</v>
      </c>
      <c r="C636" s="1">
        <v>44495</v>
      </c>
      <c r="D636" t="s">
        <v>11</v>
      </c>
      <c r="E636" t="s">
        <v>101</v>
      </c>
      <c r="F636" t="s">
        <v>19</v>
      </c>
      <c r="G636" t="s">
        <v>20</v>
      </c>
      <c r="H636" s="3">
        <v>2011</v>
      </c>
      <c r="I636" s="7">
        <v>294000000</v>
      </c>
      <c r="J636" t="s">
        <v>2032</v>
      </c>
    </row>
    <row r="637" spans="1:10" x14ac:dyDescent="0.2">
      <c r="A637" t="s">
        <v>1643</v>
      </c>
      <c r="B637" s="2">
        <v>1000000000</v>
      </c>
      <c r="C637" s="1">
        <v>43600</v>
      </c>
      <c r="D637" t="s">
        <v>23</v>
      </c>
      <c r="E637" t="s">
        <v>101</v>
      </c>
      <c r="F637" t="s">
        <v>19</v>
      </c>
      <c r="G637" t="s">
        <v>20</v>
      </c>
      <c r="H637" s="3">
        <v>2015</v>
      </c>
      <c r="I637" s="7">
        <v>181000000</v>
      </c>
      <c r="J637" t="s">
        <v>1644</v>
      </c>
    </row>
    <row r="638" spans="1:10" x14ac:dyDescent="0.2">
      <c r="A638" t="s">
        <v>2033</v>
      </c>
      <c r="B638" s="2">
        <v>1000000000</v>
      </c>
      <c r="C638" s="1">
        <v>44607</v>
      </c>
      <c r="D638" t="s">
        <v>36</v>
      </c>
      <c r="E638" t="s">
        <v>1918</v>
      </c>
      <c r="F638" t="s">
        <v>230</v>
      </c>
      <c r="G638" t="s">
        <v>20</v>
      </c>
      <c r="H638" s="3">
        <v>2020</v>
      </c>
      <c r="I638" s="7">
        <v>64000000</v>
      </c>
      <c r="J638" t="s">
        <v>2034</v>
      </c>
    </row>
    <row r="639" spans="1:10" x14ac:dyDescent="0.2">
      <c r="A639" t="s">
        <v>2035</v>
      </c>
      <c r="B639" s="2">
        <v>1000000000</v>
      </c>
      <c r="C639" s="1">
        <v>44243</v>
      </c>
      <c r="D639" t="s">
        <v>17</v>
      </c>
      <c r="E639" t="s">
        <v>811</v>
      </c>
      <c r="F639" t="s">
        <v>19</v>
      </c>
      <c r="G639" t="s">
        <v>20</v>
      </c>
      <c r="H639" s="3">
        <v>2016</v>
      </c>
      <c r="I639" s="7">
        <v>150000000</v>
      </c>
      <c r="J639" t="s">
        <v>2036</v>
      </c>
    </row>
    <row r="640" spans="1:10" x14ac:dyDescent="0.2">
      <c r="A640" t="s">
        <v>1463</v>
      </c>
      <c r="B640" s="2">
        <v>1000000000</v>
      </c>
      <c r="C640" s="1">
        <v>44329</v>
      </c>
      <c r="D640" t="s">
        <v>52</v>
      </c>
      <c r="E640" t="s">
        <v>1464</v>
      </c>
      <c r="F640" t="s">
        <v>19</v>
      </c>
      <c r="G640" t="s">
        <v>20</v>
      </c>
      <c r="H640" s="3">
        <v>2009</v>
      </c>
      <c r="I640" s="7">
        <v>206000000</v>
      </c>
      <c r="J640" t="s">
        <v>1465</v>
      </c>
    </row>
    <row r="641" spans="1:10" x14ac:dyDescent="0.2">
      <c r="A641" t="s">
        <v>2037</v>
      </c>
      <c r="B641" s="2">
        <v>1000000000</v>
      </c>
      <c r="C641" s="1">
        <v>43356</v>
      </c>
      <c r="D641" t="s">
        <v>133</v>
      </c>
      <c r="E641" t="s">
        <v>77</v>
      </c>
      <c r="F641" t="s">
        <v>13</v>
      </c>
      <c r="G641" t="s">
        <v>14</v>
      </c>
      <c r="H641" s="3">
        <v>2015</v>
      </c>
      <c r="I641" s="7">
        <v>697000000</v>
      </c>
      <c r="J641" t="s">
        <v>2038</v>
      </c>
    </row>
    <row r="642" spans="1:10" x14ac:dyDescent="0.2">
      <c r="A642" t="s">
        <v>2039</v>
      </c>
      <c r="B642" s="2">
        <v>1000000000</v>
      </c>
      <c r="C642" s="1">
        <v>42026</v>
      </c>
      <c r="D642" t="s">
        <v>23</v>
      </c>
      <c r="E642" t="s">
        <v>298</v>
      </c>
      <c r="F642" t="s">
        <v>13</v>
      </c>
      <c r="G642" t="s">
        <v>14</v>
      </c>
      <c r="H642" s="3">
        <v>2011</v>
      </c>
      <c r="I642" s="7">
        <v>224000000</v>
      </c>
      <c r="J642" t="s">
        <v>2040</v>
      </c>
    </row>
    <row r="643" spans="1:10" x14ac:dyDescent="0.2">
      <c r="A643" t="s">
        <v>1590</v>
      </c>
      <c r="B643" s="2">
        <v>1000000000</v>
      </c>
      <c r="C643" s="1">
        <v>44327</v>
      </c>
      <c r="D643" t="s">
        <v>36</v>
      </c>
      <c r="E643" t="s">
        <v>12</v>
      </c>
      <c r="F643" t="s">
        <v>13</v>
      </c>
      <c r="G643" t="s">
        <v>14</v>
      </c>
      <c r="H643" s="3">
        <v>2002</v>
      </c>
      <c r="I643" s="7">
        <v>388000000</v>
      </c>
      <c r="J643" t="s">
        <v>1591</v>
      </c>
    </row>
    <row r="644" spans="1:10" x14ac:dyDescent="0.2">
      <c r="A644" t="s">
        <v>2041</v>
      </c>
      <c r="B644" s="2">
        <v>1000000000</v>
      </c>
      <c r="C644" s="1">
        <v>42157</v>
      </c>
      <c r="D644" t="s">
        <v>11</v>
      </c>
      <c r="E644" t="s">
        <v>42</v>
      </c>
      <c r="F644" t="s">
        <v>43</v>
      </c>
      <c r="G644" t="s">
        <v>33</v>
      </c>
      <c r="H644" s="3">
        <v>2013</v>
      </c>
      <c r="I644" s="7">
        <v>292000000</v>
      </c>
      <c r="J644" t="s">
        <v>2042</v>
      </c>
    </row>
    <row r="645" spans="1:10" x14ac:dyDescent="0.2">
      <c r="A645" t="s">
        <v>2043</v>
      </c>
      <c r="B645" s="2">
        <v>1000000000</v>
      </c>
      <c r="C645" s="1">
        <v>44440</v>
      </c>
      <c r="D645" t="s">
        <v>23</v>
      </c>
      <c r="E645" t="s">
        <v>208</v>
      </c>
      <c r="F645" t="s">
        <v>149</v>
      </c>
      <c r="G645" t="s">
        <v>33</v>
      </c>
      <c r="H645" s="3">
        <v>2005</v>
      </c>
      <c r="I645" s="7">
        <v>800000000</v>
      </c>
      <c r="J645" t="s">
        <v>2044</v>
      </c>
    </row>
    <row r="646" spans="1:10" x14ac:dyDescent="0.2">
      <c r="A646" t="s">
        <v>2045</v>
      </c>
      <c r="B646" s="2">
        <v>1000000000</v>
      </c>
      <c r="C646" s="1">
        <v>44593</v>
      </c>
      <c r="D646" t="s">
        <v>11</v>
      </c>
      <c r="E646" t="s">
        <v>1027</v>
      </c>
      <c r="F646" t="s">
        <v>1028</v>
      </c>
      <c r="G646" t="s">
        <v>413</v>
      </c>
      <c r="H646" s="3">
        <v>2018</v>
      </c>
      <c r="I646" s="7">
        <v>205000000</v>
      </c>
      <c r="J646" t="s">
        <v>2046</v>
      </c>
    </row>
    <row r="647" spans="1:10" x14ac:dyDescent="0.2">
      <c r="A647" t="s">
        <v>1731</v>
      </c>
      <c r="B647" s="2">
        <v>1000000000</v>
      </c>
      <c r="C647" s="1">
        <v>44468</v>
      </c>
      <c r="D647" t="s">
        <v>27</v>
      </c>
      <c r="E647" t="s">
        <v>101</v>
      </c>
      <c r="F647" t="s">
        <v>19</v>
      </c>
      <c r="G647" t="s">
        <v>20</v>
      </c>
      <c r="H647" s="3">
        <v>2010</v>
      </c>
      <c r="I647" s="7">
        <v>335000000</v>
      </c>
      <c r="J647" t="s">
        <v>1732</v>
      </c>
    </row>
    <row r="648" spans="1:10" x14ac:dyDescent="0.2">
      <c r="A648" t="s">
        <v>1904</v>
      </c>
      <c r="B648" s="2">
        <v>1000000000</v>
      </c>
      <c r="C648" s="1">
        <v>44614</v>
      </c>
      <c r="D648" t="s">
        <v>201</v>
      </c>
      <c r="E648" t="s">
        <v>101</v>
      </c>
      <c r="F648" t="s">
        <v>19</v>
      </c>
      <c r="G648" t="s">
        <v>20</v>
      </c>
      <c r="H648" s="3">
        <v>2019</v>
      </c>
      <c r="I648" s="7">
        <v>205000000</v>
      </c>
      <c r="J648" t="s">
        <v>1905</v>
      </c>
    </row>
    <row r="649" spans="1:10" x14ac:dyDescent="0.2">
      <c r="A649" t="s">
        <v>1774</v>
      </c>
      <c r="B649" s="2">
        <v>1000000000</v>
      </c>
      <c r="C649" s="1">
        <v>44181</v>
      </c>
      <c r="D649" t="s">
        <v>201</v>
      </c>
      <c r="E649" t="s">
        <v>101</v>
      </c>
      <c r="F649" t="s">
        <v>19</v>
      </c>
      <c r="G649" t="s">
        <v>20</v>
      </c>
      <c r="H649" s="3">
        <v>2015</v>
      </c>
      <c r="I649" s="7">
        <v>246000000</v>
      </c>
      <c r="J649" t="s">
        <v>1775</v>
      </c>
    </row>
    <row r="650" spans="1:10" x14ac:dyDescent="0.2">
      <c r="A650" t="s">
        <v>1811</v>
      </c>
      <c r="B650" s="2">
        <v>1000000000</v>
      </c>
      <c r="C650" s="1">
        <v>44573</v>
      </c>
      <c r="D650" t="s">
        <v>11</v>
      </c>
      <c r="E650" t="s">
        <v>198</v>
      </c>
      <c r="F650" t="s">
        <v>19</v>
      </c>
      <c r="G650" t="s">
        <v>20</v>
      </c>
      <c r="H650" s="3">
        <v>2012</v>
      </c>
      <c r="I650" s="7">
        <v>317000000</v>
      </c>
      <c r="J650" t="s">
        <v>1812</v>
      </c>
    </row>
    <row r="651" spans="1:10" x14ac:dyDescent="0.2">
      <c r="A651" t="s">
        <v>2047</v>
      </c>
      <c r="B651" s="2">
        <v>1000000000</v>
      </c>
      <c r="C651" s="1">
        <v>43410</v>
      </c>
      <c r="D651" t="s">
        <v>124</v>
      </c>
      <c r="E651" t="s">
        <v>309</v>
      </c>
      <c r="F651" t="s">
        <v>310</v>
      </c>
      <c r="G651" t="s">
        <v>33</v>
      </c>
      <c r="H651" s="3">
        <v>2011</v>
      </c>
      <c r="I651" s="7">
        <v>170000000</v>
      </c>
      <c r="J651" t="s">
        <v>2048</v>
      </c>
    </row>
    <row r="652" spans="1:10" x14ac:dyDescent="0.2">
      <c r="A652" t="s">
        <v>2049</v>
      </c>
      <c r="B652" s="2">
        <v>1000000000</v>
      </c>
      <c r="C652" s="1">
        <v>44399</v>
      </c>
      <c r="D652" t="s">
        <v>46</v>
      </c>
      <c r="E652" t="s">
        <v>69</v>
      </c>
      <c r="F652" t="s">
        <v>70</v>
      </c>
      <c r="G652" t="s">
        <v>14</v>
      </c>
      <c r="H652" s="3">
        <v>2015</v>
      </c>
      <c r="I652" s="7">
        <v>352000000</v>
      </c>
      <c r="J652" t="s">
        <v>2050</v>
      </c>
    </row>
    <row r="653" spans="1:10" x14ac:dyDescent="0.2">
      <c r="A653" t="s">
        <v>2051</v>
      </c>
      <c r="B653" s="2">
        <v>1000000000</v>
      </c>
      <c r="C653" s="1">
        <v>44413</v>
      </c>
      <c r="D653" t="s">
        <v>11</v>
      </c>
      <c r="E653" t="s">
        <v>101</v>
      </c>
      <c r="F653" t="s">
        <v>19</v>
      </c>
      <c r="G653" t="s">
        <v>20</v>
      </c>
      <c r="H653" s="3">
        <v>2013</v>
      </c>
      <c r="I653" s="7">
        <v>238000000</v>
      </c>
      <c r="J653" t="s">
        <v>2052</v>
      </c>
    </row>
    <row r="654" spans="1:10" x14ac:dyDescent="0.2">
      <c r="A654" t="s">
        <v>2053</v>
      </c>
      <c r="B654" s="2">
        <v>1000000000</v>
      </c>
      <c r="C654" s="1">
        <v>44615</v>
      </c>
      <c r="D654" t="s">
        <v>201</v>
      </c>
      <c r="E654" t="s">
        <v>101</v>
      </c>
      <c r="F654" t="s">
        <v>19</v>
      </c>
      <c r="G654" t="s">
        <v>20</v>
      </c>
      <c r="H654" s="3">
        <v>2017</v>
      </c>
      <c r="I654" s="7">
        <v>526000000</v>
      </c>
      <c r="J654" t="s">
        <v>2054</v>
      </c>
    </row>
    <row r="655" spans="1:10" x14ac:dyDescent="0.2">
      <c r="A655" t="s">
        <v>2055</v>
      </c>
      <c r="B655" s="2">
        <v>1000000000</v>
      </c>
      <c r="C655" s="1">
        <v>44378</v>
      </c>
      <c r="D655" t="s">
        <v>27</v>
      </c>
      <c r="F655" t="s">
        <v>465</v>
      </c>
      <c r="G655" t="s">
        <v>14</v>
      </c>
      <c r="H655" s="3">
        <v>2018</v>
      </c>
      <c r="I655" s="7">
        <v>210000000</v>
      </c>
      <c r="J655" t="s">
        <v>2056</v>
      </c>
    </row>
    <row r="656" spans="1:10" x14ac:dyDescent="0.2">
      <c r="A656" t="s">
        <v>2057</v>
      </c>
      <c r="B656" s="2">
        <v>1000000000</v>
      </c>
      <c r="C656" s="1">
        <v>44181</v>
      </c>
      <c r="D656" t="s">
        <v>17</v>
      </c>
      <c r="E656" t="s">
        <v>2058</v>
      </c>
      <c r="F656" t="s">
        <v>19</v>
      </c>
      <c r="G656" t="s">
        <v>20</v>
      </c>
      <c r="H656" s="3">
        <v>2014</v>
      </c>
      <c r="I656" s="7">
        <v>241000000</v>
      </c>
      <c r="J656" t="s">
        <v>2059</v>
      </c>
    </row>
    <row r="657" spans="1:10" x14ac:dyDescent="0.2">
      <c r="A657" t="s">
        <v>1627</v>
      </c>
      <c r="B657" s="2">
        <v>1000000000</v>
      </c>
      <c r="C657" s="1">
        <v>43619</v>
      </c>
      <c r="D657" t="s">
        <v>133</v>
      </c>
      <c r="E657" t="s">
        <v>77</v>
      </c>
      <c r="F657" t="s">
        <v>13</v>
      </c>
      <c r="G657" t="s">
        <v>14</v>
      </c>
      <c r="H657" s="3">
        <v>2016</v>
      </c>
      <c r="I657" s="7">
        <v>362000000</v>
      </c>
      <c r="J657" t="s">
        <v>1628</v>
      </c>
    </row>
    <row r="658" spans="1:10" x14ac:dyDescent="0.2">
      <c r="A658" t="s">
        <v>2060</v>
      </c>
      <c r="B658" s="2">
        <v>1000000000</v>
      </c>
      <c r="C658" s="1">
        <v>44363</v>
      </c>
      <c r="D658" t="s">
        <v>46</v>
      </c>
      <c r="E658" t="s">
        <v>356</v>
      </c>
      <c r="F658" t="s">
        <v>357</v>
      </c>
      <c r="G658" t="s">
        <v>14</v>
      </c>
      <c r="H658" s="3">
        <v>2013</v>
      </c>
      <c r="I658" s="7">
        <v>185000000</v>
      </c>
      <c r="J658" t="s">
        <v>2061</v>
      </c>
    </row>
    <row r="659" spans="1:10" x14ac:dyDescent="0.2">
      <c r="A659" t="s">
        <v>2062</v>
      </c>
      <c r="B659" s="2">
        <v>1000000000</v>
      </c>
      <c r="C659" s="1">
        <v>43684</v>
      </c>
      <c r="D659" t="s">
        <v>27</v>
      </c>
      <c r="E659" t="s">
        <v>2063</v>
      </c>
      <c r="F659" t="s">
        <v>19</v>
      </c>
      <c r="G659" t="s">
        <v>20</v>
      </c>
      <c r="H659" s="3">
        <v>2008</v>
      </c>
      <c r="I659" s="7">
        <v>538000000</v>
      </c>
      <c r="J659" t="s">
        <v>2064</v>
      </c>
    </row>
    <row r="660" spans="1:10" x14ac:dyDescent="0.2">
      <c r="A660" t="s">
        <v>1645</v>
      </c>
      <c r="B660" s="2">
        <v>1000000000</v>
      </c>
      <c r="C660" s="1">
        <v>43122</v>
      </c>
      <c r="D660" t="s">
        <v>133</v>
      </c>
      <c r="E660" t="s">
        <v>1146</v>
      </c>
      <c r="F660" t="s">
        <v>1147</v>
      </c>
      <c r="G660" t="s">
        <v>33</v>
      </c>
      <c r="H660" s="3">
        <v>2011</v>
      </c>
      <c r="I660" s="7">
        <v>407000000</v>
      </c>
      <c r="J660" t="s">
        <v>1646</v>
      </c>
    </row>
    <row r="661" spans="1:10" x14ac:dyDescent="0.2">
      <c r="A661" t="s">
        <v>2065</v>
      </c>
      <c r="B661" s="2">
        <v>1000000000</v>
      </c>
      <c r="C661" s="1">
        <v>44544</v>
      </c>
      <c r="D661" t="s">
        <v>97</v>
      </c>
      <c r="E661" t="s">
        <v>101</v>
      </c>
      <c r="F661" t="s">
        <v>19</v>
      </c>
      <c r="G661" t="s">
        <v>20</v>
      </c>
      <c r="H661" s="3">
        <v>2020</v>
      </c>
      <c r="I661" s="7">
        <v>141000000</v>
      </c>
      <c r="J661" t="s">
        <v>2066</v>
      </c>
    </row>
    <row r="662" spans="1:10" x14ac:dyDescent="0.2">
      <c r="A662" t="s">
        <v>2067</v>
      </c>
      <c r="B662" s="2">
        <v>1000000000</v>
      </c>
      <c r="C662" s="1">
        <v>44572</v>
      </c>
      <c r="D662" t="s">
        <v>27</v>
      </c>
      <c r="E662" t="s">
        <v>101</v>
      </c>
      <c r="F662" t="s">
        <v>19</v>
      </c>
      <c r="G662" t="s">
        <v>20</v>
      </c>
      <c r="H662" s="3">
        <v>2009</v>
      </c>
      <c r="I662" s="7">
        <v>406000000</v>
      </c>
      <c r="J662" t="s">
        <v>2068</v>
      </c>
    </row>
    <row r="663" spans="1:10" x14ac:dyDescent="0.2">
      <c r="A663" t="s">
        <v>2069</v>
      </c>
      <c r="B663" s="2">
        <v>1000000000</v>
      </c>
      <c r="C663" s="1">
        <v>44285</v>
      </c>
      <c r="D663" t="s">
        <v>36</v>
      </c>
      <c r="E663" t="s">
        <v>246</v>
      </c>
      <c r="F663" t="s">
        <v>19</v>
      </c>
      <c r="G663" t="s">
        <v>20</v>
      </c>
      <c r="H663" s="3">
        <v>2016</v>
      </c>
      <c r="I663" s="7">
        <v>165000000</v>
      </c>
      <c r="J663" t="s">
        <v>2070</v>
      </c>
    </row>
    <row r="664" spans="1:10" x14ac:dyDescent="0.2">
      <c r="A664" t="s">
        <v>2071</v>
      </c>
      <c r="B664" s="2">
        <v>1000000000</v>
      </c>
      <c r="C664" s="1">
        <v>44314</v>
      </c>
      <c r="D664" t="s">
        <v>97</v>
      </c>
      <c r="E664" t="s">
        <v>101</v>
      </c>
      <c r="F664" t="s">
        <v>19</v>
      </c>
      <c r="G664" t="s">
        <v>20</v>
      </c>
      <c r="H664" s="3">
        <v>2016</v>
      </c>
      <c r="I664" s="7">
        <v>570000000</v>
      </c>
      <c r="J664" t="s">
        <v>2072</v>
      </c>
    </row>
    <row r="665" spans="1:10" x14ac:dyDescent="0.2">
      <c r="A665" t="s">
        <v>1776</v>
      </c>
      <c r="B665" s="2">
        <v>1000000000</v>
      </c>
      <c r="C665" s="1">
        <v>44587</v>
      </c>
      <c r="D665" t="s">
        <v>27</v>
      </c>
      <c r="E665" t="s">
        <v>28</v>
      </c>
      <c r="F665" t="s">
        <v>19</v>
      </c>
      <c r="G665" t="s">
        <v>20</v>
      </c>
      <c r="H665" s="3">
        <v>2014</v>
      </c>
      <c r="I665" s="7">
        <v>165000000</v>
      </c>
      <c r="J665" t="s">
        <v>1777</v>
      </c>
    </row>
    <row r="666" spans="1:10" x14ac:dyDescent="0.2">
      <c r="A666" t="s">
        <v>1813</v>
      </c>
      <c r="B666" s="2">
        <v>1000000000</v>
      </c>
      <c r="C666" s="1">
        <v>44482</v>
      </c>
      <c r="D666" t="s">
        <v>23</v>
      </c>
      <c r="E666" t="s">
        <v>1814</v>
      </c>
      <c r="F666" t="s">
        <v>70</v>
      </c>
      <c r="G666" t="s">
        <v>14</v>
      </c>
      <c r="H666" s="3">
        <v>2008</v>
      </c>
      <c r="I666" s="7">
        <v>448000000</v>
      </c>
      <c r="J666" t="s">
        <v>1815</v>
      </c>
    </row>
    <row r="667" spans="1:10" x14ac:dyDescent="0.2">
      <c r="A667" t="s">
        <v>2073</v>
      </c>
      <c r="B667" s="2">
        <v>1000000000</v>
      </c>
      <c r="C667" s="1">
        <v>44490</v>
      </c>
      <c r="D667" t="s">
        <v>46</v>
      </c>
      <c r="E667" t="s">
        <v>420</v>
      </c>
      <c r="F667" t="s">
        <v>421</v>
      </c>
      <c r="G667" t="s">
        <v>413</v>
      </c>
      <c r="H667" s="3">
        <v>2015</v>
      </c>
      <c r="I667" s="7">
        <v>390000000</v>
      </c>
      <c r="J667" t="s">
        <v>2074</v>
      </c>
    </row>
    <row r="668" spans="1:10" x14ac:dyDescent="0.2">
      <c r="A668" t="s">
        <v>1906</v>
      </c>
      <c r="B668" s="2">
        <v>1000000000</v>
      </c>
      <c r="C668" s="1">
        <v>44454</v>
      </c>
      <c r="D668" t="s">
        <v>23</v>
      </c>
      <c r="F668" t="s">
        <v>465</v>
      </c>
      <c r="G668" t="s">
        <v>14</v>
      </c>
      <c r="H668" s="3">
        <v>2012</v>
      </c>
      <c r="I668" s="7">
        <v>288000000</v>
      </c>
      <c r="J668" t="s">
        <v>1907</v>
      </c>
    </row>
    <row r="669" spans="1:10" x14ac:dyDescent="0.2">
      <c r="A669" t="s">
        <v>2075</v>
      </c>
      <c r="B669" s="2">
        <v>1000000000</v>
      </c>
      <c r="C669" s="1">
        <v>44361</v>
      </c>
      <c r="D669" t="s">
        <v>23</v>
      </c>
      <c r="F669" t="s">
        <v>465</v>
      </c>
      <c r="G669" t="s">
        <v>14</v>
      </c>
      <c r="H669" s="3">
        <v>2015</v>
      </c>
      <c r="I669" s="7">
        <v>595000000</v>
      </c>
      <c r="J669" t="s">
        <v>2076</v>
      </c>
    </row>
    <row r="670" spans="1:10" x14ac:dyDescent="0.2">
      <c r="A670" t="s">
        <v>2077</v>
      </c>
      <c r="B670" s="2">
        <v>1000000000</v>
      </c>
      <c r="C670" s="1">
        <v>44391</v>
      </c>
      <c r="D670" t="s">
        <v>27</v>
      </c>
      <c r="E670" t="s">
        <v>2078</v>
      </c>
      <c r="F670" t="s">
        <v>19</v>
      </c>
      <c r="G670" t="s">
        <v>20</v>
      </c>
      <c r="H670" s="3">
        <v>2012</v>
      </c>
      <c r="I670" s="7" t="s">
        <v>570</v>
      </c>
      <c r="J670" t="s">
        <v>2079</v>
      </c>
    </row>
    <row r="671" spans="1:10" x14ac:dyDescent="0.2">
      <c r="A671" t="s">
        <v>1733</v>
      </c>
      <c r="B671" s="2">
        <v>1000000000</v>
      </c>
      <c r="C671" s="1">
        <v>44313</v>
      </c>
      <c r="D671" t="s">
        <v>17</v>
      </c>
      <c r="E671" t="s">
        <v>1734</v>
      </c>
      <c r="F671" t="s">
        <v>19</v>
      </c>
      <c r="G671" t="s">
        <v>20</v>
      </c>
      <c r="H671" s="3">
        <v>2010</v>
      </c>
      <c r="I671" s="7">
        <v>738000000</v>
      </c>
      <c r="J671" t="s">
        <v>1735</v>
      </c>
    </row>
    <row r="672" spans="1:10" x14ac:dyDescent="0.2">
      <c r="A672" t="s">
        <v>1466</v>
      </c>
      <c r="B672" s="2">
        <v>1000000000</v>
      </c>
      <c r="C672" s="1">
        <v>42954</v>
      </c>
      <c r="D672" t="s">
        <v>213</v>
      </c>
      <c r="E672" t="s">
        <v>1467</v>
      </c>
      <c r="F672" t="s">
        <v>935</v>
      </c>
      <c r="G672" t="s">
        <v>1195</v>
      </c>
      <c r="H672" s="3">
        <v>2000</v>
      </c>
      <c r="I672" s="7">
        <v>547000000</v>
      </c>
      <c r="J672" t="s">
        <v>1468</v>
      </c>
    </row>
    <row r="673" spans="1:10" x14ac:dyDescent="0.2">
      <c r="A673" t="s">
        <v>2080</v>
      </c>
      <c r="B673" s="2">
        <v>1000000000</v>
      </c>
      <c r="C673" s="1">
        <v>44614</v>
      </c>
      <c r="D673" t="s">
        <v>201</v>
      </c>
      <c r="E673" t="s">
        <v>101</v>
      </c>
      <c r="F673" t="s">
        <v>19</v>
      </c>
      <c r="G673" t="s">
        <v>20</v>
      </c>
      <c r="H673" s="3">
        <v>2014</v>
      </c>
      <c r="I673" s="7">
        <v>182000000</v>
      </c>
      <c r="J673" t="s">
        <v>2081</v>
      </c>
    </row>
    <row r="674" spans="1:10" x14ac:dyDescent="0.2">
      <c r="A674" t="s">
        <v>1908</v>
      </c>
      <c r="B674" s="2">
        <v>1000000000</v>
      </c>
      <c r="C674" s="1">
        <v>44651</v>
      </c>
      <c r="D674" t="s">
        <v>17</v>
      </c>
      <c r="E674" t="s">
        <v>101</v>
      </c>
      <c r="F674" t="s">
        <v>19</v>
      </c>
      <c r="G674" t="s">
        <v>20</v>
      </c>
      <c r="H674" s="3">
        <v>2019</v>
      </c>
      <c r="I674" s="7">
        <v>140000000</v>
      </c>
      <c r="J674" t="s">
        <v>1909</v>
      </c>
    </row>
    <row r="675" spans="1:10" x14ac:dyDescent="0.2">
      <c r="A675" t="s">
        <v>1469</v>
      </c>
      <c r="B675" s="2">
        <v>1000000000</v>
      </c>
      <c r="C675" s="1">
        <v>43262</v>
      </c>
      <c r="D675" t="s">
        <v>124</v>
      </c>
      <c r="E675" t="s">
        <v>1470</v>
      </c>
      <c r="F675" t="s">
        <v>13</v>
      </c>
      <c r="G675" t="s">
        <v>14</v>
      </c>
      <c r="H675" s="3">
        <v>2010</v>
      </c>
      <c r="I675" s="7">
        <v>523000000</v>
      </c>
      <c r="J675" t="s">
        <v>1471</v>
      </c>
    </row>
    <row r="676" spans="1:10" x14ac:dyDescent="0.2">
      <c r="A676" t="s">
        <v>2082</v>
      </c>
      <c r="B676" s="2">
        <v>1000000000</v>
      </c>
      <c r="C676" s="1">
        <v>44476</v>
      </c>
      <c r="D676" t="s">
        <v>52</v>
      </c>
      <c r="E676" t="s">
        <v>101</v>
      </c>
      <c r="F676" t="s">
        <v>19</v>
      </c>
      <c r="G676" t="s">
        <v>20</v>
      </c>
      <c r="H676" s="3">
        <v>2019</v>
      </c>
      <c r="I676" s="7">
        <v>254000000</v>
      </c>
      <c r="J676" t="s">
        <v>2083</v>
      </c>
    </row>
    <row r="677" spans="1:10" x14ac:dyDescent="0.2">
      <c r="A677" t="s">
        <v>2084</v>
      </c>
      <c r="B677" s="2">
        <v>1000000000</v>
      </c>
      <c r="C677" s="1">
        <v>44441</v>
      </c>
      <c r="D677" t="s">
        <v>23</v>
      </c>
      <c r="F677" t="s">
        <v>177</v>
      </c>
      <c r="G677" t="s">
        <v>14</v>
      </c>
      <c r="H677" s="3">
        <v>2020</v>
      </c>
      <c r="I677" s="7">
        <v>140000000</v>
      </c>
      <c r="J677" t="s">
        <v>2085</v>
      </c>
    </row>
    <row r="678" spans="1:10" x14ac:dyDescent="0.2">
      <c r="A678" t="s">
        <v>2086</v>
      </c>
      <c r="B678" s="2">
        <v>1000000000</v>
      </c>
      <c r="C678" s="1">
        <v>44536</v>
      </c>
      <c r="D678" t="s">
        <v>27</v>
      </c>
      <c r="E678" t="s">
        <v>1228</v>
      </c>
      <c r="F678" t="s">
        <v>205</v>
      </c>
      <c r="G678" t="s">
        <v>20</v>
      </c>
      <c r="H678" s="3">
        <v>2020</v>
      </c>
      <c r="I678" s="7">
        <v>109000000</v>
      </c>
      <c r="J678" t="s">
        <v>2087</v>
      </c>
    </row>
    <row r="679" spans="1:10" x14ac:dyDescent="0.2">
      <c r="A679" t="s">
        <v>1647</v>
      </c>
      <c r="B679" s="2">
        <v>1000000000</v>
      </c>
      <c r="C679" s="1">
        <v>44656</v>
      </c>
      <c r="D679" t="s">
        <v>97</v>
      </c>
      <c r="E679" t="s">
        <v>28</v>
      </c>
      <c r="F679" t="s">
        <v>19</v>
      </c>
      <c r="G679" t="s">
        <v>20</v>
      </c>
      <c r="H679" s="3">
        <v>2015</v>
      </c>
      <c r="I679" s="7">
        <v>328000000</v>
      </c>
      <c r="J679" t="s">
        <v>1648</v>
      </c>
    </row>
    <row r="680" spans="1:10" x14ac:dyDescent="0.2">
      <c r="A680" t="s">
        <v>2088</v>
      </c>
      <c r="B680" s="2">
        <v>1000000000</v>
      </c>
      <c r="C680" s="1">
        <v>44299</v>
      </c>
      <c r="D680" t="s">
        <v>27</v>
      </c>
      <c r="E680" t="s">
        <v>246</v>
      </c>
      <c r="F680" t="s">
        <v>19</v>
      </c>
      <c r="G680" t="s">
        <v>20</v>
      </c>
      <c r="H680" s="3">
        <v>2016</v>
      </c>
      <c r="I680" s="7">
        <v>305000000</v>
      </c>
      <c r="J680" t="s">
        <v>2089</v>
      </c>
    </row>
    <row r="681" spans="1:10" x14ac:dyDescent="0.2">
      <c r="A681" t="s">
        <v>1882</v>
      </c>
      <c r="B681" s="2">
        <v>1000000000</v>
      </c>
      <c r="C681" s="1">
        <v>44539</v>
      </c>
      <c r="D681" t="s">
        <v>52</v>
      </c>
      <c r="E681" t="s">
        <v>233</v>
      </c>
      <c r="F681" t="s">
        <v>19</v>
      </c>
      <c r="G681" t="s">
        <v>20</v>
      </c>
      <c r="H681" s="3">
        <v>2010</v>
      </c>
      <c r="I681" s="7">
        <v>236000000</v>
      </c>
      <c r="J681" t="s">
        <v>1883</v>
      </c>
    </row>
    <row r="682" spans="1:10" x14ac:dyDescent="0.2">
      <c r="A682" t="s">
        <v>1649</v>
      </c>
      <c r="B682" s="2">
        <v>1000000000</v>
      </c>
      <c r="C682" s="1">
        <v>44385</v>
      </c>
      <c r="D682" t="s">
        <v>36</v>
      </c>
      <c r="E682" t="s">
        <v>198</v>
      </c>
      <c r="F682" t="s">
        <v>19</v>
      </c>
      <c r="G682" t="s">
        <v>20</v>
      </c>
      <c r="H682" s="3">
        <v>2014</v>
      </c>
      <c r="I682" s="7">
        <v>240000000</v>
      </c>
      <c r="J682" t="s">
        <v>1650</v>
      </c>
    </row>
    <row r="683" spans="1:10" x14ac:dyDescent="0.2">
      <c r="A683" t="s">
        <v>1910</v>
      </c>
      <c r="B683" s="2">
        <v>1000000000</v>
      </c>
      <c r="C683" s="1">
        <v>44418</v>
      </c>
      <c r="D683" t="s">
        <v>27</v>
      </c>
      <c r="E683" t="s">
        <v>1911</v>
      </c>
      <c r="F683" t="s">
        <v>70</v>
      </c>
      <c r="G683" t="s">
        <v>14</v>
      </c>
      <c r="H683" s="3">
        <v>2017</v>
      </c>
      <c r="I683" s="7">
        <v>109000000</v>
      </c>
      <c r="J683" t="s">
        <v>1912</v>
      </c>
    </row>
    <row r="684" spans="1:10" x14ac:dyDescent="0.2">
      <c r="A684" t="s">
        <v>1736</v>
      </c>
      <c r="B684" s="2">
        <v>1000000000</v>
      </c>
      <c r="C684" s="1">
        <v>44588</v>
      </c>
      <c r="D684" t="s">
        <v>27</v>
      </c>
      <c r="E684" t="s">
        <v>28</v>
      </c>
      <c r="F684" t="s">
        <v>19</v>
      </c>
      <c r="G684" t="s">
        <v>20</v>
      </c>
      <c r="H684" s="3">
        <v>2017</v>
      </c>
      <c r="I684" s="7">
        <v>102000000</v>
      </c>
      <c r="J684" t="s">
        <v>1737</v>
      </c>
    </row>
    <row r="685" spans="1:10" x14ac:dyDescent="0.2">
      <c r="A685" t="s">
        <v>2090</v>
      </c>
      <c r="B685" s="2">
        <v>1000000000</v>
      </c>
      <c r="C685" s="1">
        <v>44641</v>
      </c>
      <c r="D685" t="s">
        <v>701</v>
      </c>
      <c r="E685" t="s">
        <v>277</v>
      </c>
      <c r="F685" t="s">
        <v>19</v>
      </c>
      <c r="G685" t="s">
        <v>20</v>
      </c>
      <c r="H685" s="3">
        <v>2012</v>
      </c>
      <c r="I685" s="7">
        <v>196000000</v>
      </c>
      <c r="J685" t="s">
        <v>2091</v>
      </c>
    </row>
    <row r="686" spans="1:10" x14ac:dyDescent="0.2">
      <c r="A686" t="s">
        <v>2092</v>
      </c>
      <c r="B686" s="2">
        <v>1000000000</v>
      </c>
      <c r="C686" s="1">
        <v>44509</v>
      </c>
      <c r="D686" t="s">
        <v>201</v>
      </c>
      <c r="E686" t="s">
        <v>594</v>
      </c>
      <c r="F686" t="s">
        <v>19</v>
      </c>
      <c r="G686" t="s">
        <v>20</v>
      </c>
      <c r="H686" s="3">
        <v>2014</v>
      </c>
      <c r="I686" s="7">
        <v>269000000</v>
      </c>
      <c r="J686" t="s">
        <v>2093</v>
      </c>
    </row>
    <row r="687" spans="1:10" x14ac:dyDescent="0.2">
      <c r="A687" t="s">
        <v>1631</v>
      </c>
      <c r="B687" s="2">
        <v>1000000000</v>
      </c>
      <c r="C687" s="1">
        <v>43175</v>
      </c>
      <c r="D687" t="s">
        <v>124</v>
      </c>
      <c r="E687" t="s">
        <v>24</v>
      </c>
      <c r="F687" t="s">
        <v>13</v>
      </c>
      <c r="G687" t="s">
        <v>14</v>
      </c>
      <c r="H687" s="3">
        <v>2006</v>
      </c>
      <c r="I687" s="7">
        <v>218000000</v>
      </c>
      <c r="J687" t="s">
        <v>1632</v>
      </c>
    </row>
    <row r="688" spans="1:10" x14ac:dyDescent="0.2">
      <c r="A688" t="s">
        <v>1816</v>
      </c>
      <c r="B688" s="2">
        <v>1000000000</v>
      </c>
      <c r="C688" s="1">
        <v>44452</v>
      </c>
      <c r="D688" t="s">
        <v>52</v>
      </c>
      <c r="E688" t="s">
        <v>246</v>
      </c>
      <c r="F688" t="s">
        <v>19</v>
      </c>
      <c r="G688" t="s">
        <v>20</v>
      </c>
      <c r="H688" s="3">
        <v>2013</v>
      </c>
      <c r="I688" s="7">
        <v>271000000</v>
      </c>
      <c r="J688" t="s">
        <v>1817</v>
      </c>
    </row>
    <row r="689" spans="1:10" x14ac:dyDescent="0.2">
      <c r="A689" t="s">
        <v>1472</v>
      </c>
      <c r="B689" s="2">
        <v>1000000000</v>
      </c>
      <c r="C689" s="1">
        <v>44627</v>
      </c>
      <c r="D689" t="s">
        <v>27</v>
      </c>
      <c r="E689" t="s">
        <v>1473</v>
      </c>
      <c r="F689" t="s">
        <v>70</v>
      </c>
      <c r="G689" t="s">
        <v>14</v>
      </c>
      <c r="H689" s="3">
        <v>2017</v>
      </c>
      <c r="I689" s="7">
        <v>227000000</v>
      </c>
      <c r="J689" t="s">
        <v>1474</v>
      </c>
    </row>
    <row r="690" spans="1:10" x14ac:dyDescent="0.2">
      <c r="A690" t="s">
        <v>1604</v>
      </c>
      <c r="B690" s="2">
        <v>1000000000</v>
      </c>
      <c r="C690" s="1">
        <v>44510</v>
      </c>
      <c r="D690" t="s">
        <v>97</v>
      </c>
      <c r="E690" t="s">
        <v>69</v>
      </c>
      <c r="F690" t="s">
        <v>70</v>
      </c>
      <c r="G690" t="s">
        <v>14</v>
      </c>
      <c r="H690" s="3">
        <v>2016</v>
      </c>
      <c r="I690" s="7">
        <v>665000000</v>
      </c>
      <c r="J690" t="s">
        <v>1605</v>
      </c>
    </row>
    <row r="691" spans="1:10" x14ac:dyDescent="0.2">
      <c r="A691" t="s">
        <v>1913</v>
      </c>
      <c r="B691" s="2">
        <v>1000000000</v>
      </c>
      <c r="C691" s="1">
        <v>44516</v>
      </c>
      <c r="D691" t="s">
        <v>23</v>
      </c>
      <c r="E691" t="s">
        <v>101</v>
      </c>
      <c r="F691" t="s">
        <v>19</v>
      </c>
      <c r="G691" t="s">
        <v>20</v>
      </c>
      <c r="H691" s="3">
        <v>2014</v>
      </c>
      <c r="I691" s="7">
        <v>120000000</v>
      </c>
      <c r="J691" t="s">
        <v>1914</v>
      </c>
    </row>
    <row r="692" spans="1:10" x14ac:dyDescent="0.2">
      <c r="A692" t="s">
        <v>1818</v>
      </c>
      <c r="B692" s="2">
        <v>1000000000</v>
      </c>
      <c r="C692" s="1">
        <v>44334</v>
      </c>
      <c r="D692" t="s">
        <v>27</v>
      </c>
      <c r="E692" t="s">
        <v>101</v>
      </c>
      <c r="F692" t="s">
        <v>19</v>
      </c>
      <c r="G692" t="s">
        <v>20</v>
      </c>
      <c r="H692" s="3">
        <v>2016</v>
      </c>
      <c r="I692" s="7">
        <v>189000000</v>
      </c>
      <c r="J692" t="s">
        <v>1819</v>
      </c>
    </row>
    <row r="693" spans="1:10" x14ac:dyDescent="0.2">
      <c r="A693" t="s">
        <v>2094</v>
      </c>
      <c r="B693" s="2">
        <v>1000000000</v>
      </c>
      <c r="C693" s="1">
        <v>44586</v>
      </c>
      <c r="D693" t="s">
        <v>36</v>
      </c>
      <c r="E693" t="s">
        <v>2095</v>
      </c>
      <c r="F693" t="s">
        <v>70</v>
      </c>
      <c r="G693" t="s">
        <v>14</v>
      </c>
      <c r="H693" s="3">
        <v>2015</v>
      </c>
      <c r="I693" s="7">
        <v>107000000</v>
      </c>
      <c r="J693" t="s">
        <v>2096</v>
      </c>
    </row>
    <row r="694" spans="1:10" x14ac:dyDescent="0.2">
      <c r="A694" t="s">
        <v>1475</v>
      </c>
      <c r="B694" s="2">
        <v>1000000000</v>
      </c>
      <c r="C694" s="1">
        <v>43206</v>
      </c>
      <c r="D694" t="s">
        <v>11</v>
      </c>
      <c r="E694" t="s">
        <v>77</v>
      </c>
      <c r="F694" t="s">
        <v>13</v>
      </c>
      <c r="G694" t="s">
        <v>14</v>
      </c>
      <c r="H694" s="3">
        <v>2014</v>
      </c>
      <c r="I694" s="7">
        <v>79000000</v>
      </c>
      <c r="J694" t="s">
        <v>1476</v>
      </c>
    </row>
    <row r="695" spans="1:10" x14ac:dyDescent="0.2">
      <c r="A695" t="s">
        <v>1651</v>
      </c>
      <c r="B695" s="2">
        <v>1000000000</v>
      </c>
      <c r="C695" s="1">
        <v>43314</v>
      </c>
      <c r="D695" t="s">
        <v>36</v>
      </c>
      <c r="E695" t="s">
        <v>315</v>
      </c>
      <c r="F695" t="s">
        <v>316</v>
      </c>
      <c r="G695" t="s">
        <v>33</v>
      </c>
      <c r="H695" s="3">
        <v>2007</v>
      </c>
      <c r="I695" s="7">
        <v>532000000</v>
      </c>
      <c r="J695" t="s">
        <v>1652</v>
      </c>
    </row>
    <row r="696" spans="1:10" x14ac:dyDescent="0.2">
      <c r="A696" t="s">
        <v>1653</v>
      </c>
      <c r="B696" s="2">
        <v>1000000000</v>
      </c>
      <c r="C696" s="1">
        <v>44299</v>
      </c>
      <c r="D696" t="s">
        <v>68</v>
      </c>
      <c r="E696" t="s">
        <v>1654</v>
      </c>
      <c r="F696" t="s">
        <v>19</v>
      </c>
      <c r="G696" t="s">
        <v>20</v>
      </c>
      <c r="H696" s="3">
        <v>2012</v>
      </c>
      <c r="I696" s="7">
        <v>318000000</v>
      </c>
      <c r="J696" t="s">
        <v>1655</v>
      </c>
    </row>
    <row r="697" spans="1:10" x14ac:dyDescent="0.2">
      <c r="A697" t="s">
        <v>1656</v>
      </c>
      <c r="B697" s="2">
        <v>1000000000</v>
      </c>
      <c r="C697" s="1">
        <v>44585</v>
      </c>
      <c r="D697" t="s">
        <v>27</v>
      </c>
      <c r="E697" t="s">
        <v>1657</v>
      </c>
      <c r="F697" t="s">
        <v>408</v>
      </c>
      <c r="G697" t="s">
        <v>33</v>
      </c>
      <c r="H697" s="3">
        <v>2018</v>
      </c>
      <c r="I697" s="7">
        <v>237000000</v>
      </c>
      <c r="J697" t="s">
        <v>1658</v>
      </c>
    </row>
    <row r="698" spans="1:10" x14ac:dyDescent="0.2">
      <c r="A698" t="s">
        <v>1983</v>
      </c>
      <c r="B698" s="2">
        <v>1000000000</v>
      </c>
      <c r="C698" s="1">
        <v>44510</v>
      </c>
      <c r="D698" t="s">
        <v>124</v>
      </c>
      <c r="E698" t="s">
        <v>28</v>
      </c>
      <c r="F698" t="s">
        <v>19</v>
      </c>
      <c r="G698" t="s">
        <v>20</v>
      </c>
      <c r="H698" s="3">
        <v>2014</v>
      </c>
      <c r="I698" s="7">
        <v>217000000</v>
      </c>
      <c r="J698" t="s">
        <v>1984</v>
      </c>
    </row>
    <row r="699" spans="1:10" x14ac:dyDescent="0.2">
      <c r="A699" t="s">
        <v>2097</v>
      </c>
      <c r="B699" s="2">
        <v>1000000000</v>
      </c>
      <c r="C699" s="1">
        <v>44490</v>
      </c>
      <c r="D699" t="s">
        <v>97</v>
      </c>
      <c r="E699" t="s">
        <v>315</v>
      </c>
      <c r="F699" t="s">
        <v>316</v>
      </c>
      <c r="G699" t="s">
        <v>33</v>
      </c>
      <c r="H699" s="3">
        <v>2014</v>
      </c>
      <c r="I699" s="7">
        <v>232000000</v>
      </c>
      <c r="J699" t="s">
        <v>2098</v>
      </c>
    </row>
    <row r="700" spans="1:10" x14ac:dyDescent="0.2">
      <c r="A700" t="s">
        <v>2099</v>
      </c>
      <c r="B700" s="2">
        <v>1000000000</v>
      </c>
      <c r="C700" s="1">
        <v>42949</v>
      </c>
      <c r="D700" t="s">
        <v>23</v>
      </c>
      <c r="E700" t="s">
        <v>77</v>
      </c>
      <c r="F700" t="s">
        <v>13</v>
      </c>
      <c r="G700" t="s">
        <v>14</v>
      </c>
      <c r="H700" s="3">
        <v>2012</v>
      </c>
      <c r="I700" s="7">
        <v>549000000</v>
      </c>
      <c r="J700" t="s">
        <v>2100</v>
      </c>
    </row>
    <row r="701" spans="1:10" x14ac:dyDescent="0.2">
      <c r="A701" t="s">
        <v>1738</v>
      </c>
      <c r="B701" s="2">
        <v>1000000000</v>
      </c>
      <c r="C701" s="1">
        <v>44424</v>
      </c>
      <c r="D701" t="s">
        <v>36</v>
      </c>
      <c r="E701" t="s">
        <v>101</v>
      </c>
      <c r="F701" t="s">
        <v>19</v>
      </c>
      <c r="G701" t="s">
        <v>20</v>
      </c>
      <c r="H701" s="3">
        <v>2013</v>
      </c>
      <c r="I701" s="7" t="s">
        <v>570</v>
      </c>
      <c r="J701" t="s">
        <v>1739</v>
      </c>
    </row>
    <row r="702" spans="1:10" x14ac:dyDescent="0.2">
      <c r="A702" t="s">
        <v>1477</v>
      </c>
      <c r="B702" s="2">
        <v>1000000000</v>
      </c>
      <c r="C702" s="1">
        <v>44389</v>
      </c>
      <c r="D702" t="s">
        <v>97</v>
      </c>
      <c r="E702" t="s">
        <v>77</v>
      </c>
      <c r="F702" t="s">
        <v>13</v>
      </c>
      <c r="G702" t="s">
        <v>14</v>
      </c>
      <c r="H702" s="3">
        <v>2016</v>
      </c>
      <c r="I702" s="7">
        <v>214000000</v>
      </c>
      <c r="J702" t="s">
        <v>1478</v>
      </c>
    </row>
    <row r="703" spans="1:10" x14ac:dyDescent="0.2">
      <c r="A703" t="s">
        <v>1740</v>
      </c>
      <c r="B703" s="2">
        <v>1000000000</v>
      </c>
      <c r="C703" s="1">
        <v>44588</v>
      </c>
      <c r="D703" t="s">
        <v>36</v>
      </c>
      <c r="E703" t="s">
        <v>1741</v>
      </c>
      <c r="F703" t="s">
        <v>19</v>
      </c>
      <c r="G703" t="s">
        <v>20</v>
      </c>
      <c r="H703" s="3">
        <v>2012</v>
      </c>
      <c r="I703" s="7">
        <v>130000000</v>
      </c>
      <c r="J703" t="s">
        <v>1742</v>
      </c>
    </row>
    <row r="704" spans="1:10" x14ac:dyDescent="0.2">
      <c r="A704" t="s">
        <v>2101</v>
      </c>
      <c r="B704" s="2">
        <v>1000000000</v>
      </c>
      <c r="C704" s="1">
        <v>44508</v>
      </c>
      <c r="D704" t="s">
        <v>201</v>
      </c>
      <c r="E704" t="s">
        <v>121</v>
      </c>
      <c r="F704" t="s">
        <v>19</v>
      </c>
      <c r="G704" t="s">
        <v>20</v>
      </c>
      <c r="H704" s="3">
        <v>2020</v>
      </c>
      <c r="I704" s="7">
        <v>128000000</v>
      </c>
      <c r="J704" t="s">
        <v>2102</v>
      </c>
    </row>
    <row r="705" spans="1:10" x14ac:dyDescent="0.2">
      <c r="A705" t="s">
        <v>2103</v>
      </c>
      <c r="B705" s="2">
        <v>1000000000</v>
      </c>
      <c r="C705" s="1">
        <v>44223</v>
      </c>
      <c r="D705" t="s">
        <v>36</v>
      </c>
      <c r="E705" t="s">
        <v>2104</v>
      </c>
      <c r="F705" t="s">
        <v>357</v>
      </c>
      <c r="G705" t="s">
        <v>14</v>
      </c>
      <c r="H705" s="3">
        <v>2015</v>
      </c>
      <c r="I705" s="7">
        <v>325000000</v>
      </c>
      <c r="J705" t="s">
        <v>2105</v>
      </c>
    </row>
    <row r="706" spans="1:10" x14ac:dyDescent="0.2">
      <c r="A706" t="s">
        <v>1606</v>
      </c>
      <c r="B706" s="2">
        <v>1000000000</v>
      </c>
      <c r="C706" s="1">
        <v>42894</v>
      </c>
      <c r="D706" t="s">
        <v>52</v>
      </c>
      <c r="E706" t="s">
        <v>298</v>
      </c>
      <c r="F706" t="s">
        <v>13</v>
      </c>
      <c r="G706" t="s">
        <v>14</v>
      </c>
      <c r="H706" s="3">
        <v>2015</v>
      </c>
      <c r="I706" s="7">
        <v>267000000</v>
      </c>
      <c r="J706" t="s">
        <v>1607</v>
      </c>
    </row>
    <row r="707" spans="1:10" x14ac:dyDescent="0.2">
      <c r="A707" t="s">
        <v>2106</v>
      </c>
      <c r="B707" s="2">
        <v>1000000000</v>
      </c>
      <c r="C707" s="1">
        <v>44594</v>
      </c>
      <c r="D707" t="s">
        <v>52</v>
      </c>
      <c r="E707" t="s">
        <v>1841</v>
      </c>
      <c r="F707" t="s">
        <v>991</v>
      </c>
      <c r="G707" t="s">
        <v>33</v>
      </c>
      <c r="H707" s="3">
        <v>2018</v>
      </c>
      <c r="I707" s="7">
        <v>79000000</v>
      </c>
      <c r="J707" t="s">
        <v>2107</v>
      </c>
    </row>
    <row r="708" spans="1:10" x14ac:dyDescent="0.2">
      <c r="A708" t="s">
        <v>2108</v>
      </c>
      <c r="B708" s="2">
        <v>1000000000</v>
      </c>
      <c r="C708" s="1">
        <v>43200</v>
      </c>
      <c r="D708" t="s">
        <v>97</v>
      </c>
      <c r="E708" t="s">
        <v>298</v>
      </c>
      <c r="F708" t="s">
        <v>13</v>
      </c>
      <c r="G708" t="s">
        <v>14</v>
      </c>
      <c r="H708" s="3">
        <v>2000</v>
      </c>
      <c r="I708" s="7">
        <v>682000000</v>
      </c>
      <c r="J708" t="s">
        <v>2109</v>
      </c>
    </row>
    <row r="709" spans="1:10" x14ac:dyDescent="0.2">
      <c r="A709" t="s">
        <v>1592</v>
      </c>
      <c r="B709" s="2">
        <v>1000000000</v>
      </c>
      <c r="C709" s="1">
        <v>44248</v>
      </c>
      <c r="D709" t="s">
        <v>27</v>
      </c>
      <c r="E709" t="s">
        <v>1593</v>
      </c>
      <c r="F709" t="s">
        <v>357</v>
      </c>
      <c r="G709" t="s">
        <v>14</v>
      </c>
      <c r="H709" s="3">
        <v>2001</v>
      </c>
      <c r="I709" s="7">
        <v>98000000</v>
      </c>
      <c r="J709" t="s">
        <v>1594</v>
      </c>
    </row>
    <row r="710" spans="1:10" x14ac:dyDescent="0.2">
      <c r="A710" t="s">
        <v>1584</v>
      </c>
      <c r="B710" s="2">
        <v>1000000000</v>
      </c>
      <c r="C710" s="1">
        <v>43069</v>
      </c>
      <c r="D710" t="s">
        <v>49</v>
      </c>
      <c r="E710" t="s">
        <v>28</v>
      </c>
      <c r="F710" t="s">
        <v>19</v>
      </c>
      <c r="G710" t="s">
        <v>20</v>
      </c>
      <c r="H710" s="3">
        <v>2011</v>
      </c>
      <c r="I710" s="7">
        <v>440000000</v>
      </c>
      <c r="J710" t="s">
        <v>1585</v>
      </c>
    </row>
    <row r="711" spans="1:10" x14ac:dyDescent="0.2">
      <c r="A711" t="s">
        <v>2110</v>
      </c>
      <c r="B711" s="2">
        <v>1000000000</v>
      </c>
      <c r="C711" s="1">
        <v>43754</v>
      </c>
      <c r="D711" t="s">
        <v>27</v>
      </c>
      <c r="E711" t="s">
        <v>1031</v>
      </c>
      <c r="F711" t="s">
        <v>421</v>
      </c>
      <c r="G711" t="s">
        <v>413</v>
      </c>
      <c r="H711" s="3">
        <v>2012</v>
      </c>
      <c r="I711" s="7">
        <v>460000000</v>
      </c>
      <c r="J711" t="s">
        <v>2111</v>
      </c>
    </row>
    <row r="712" spans="1:10" x14ac:dyDescent="0.2">
      <c r="A712" t="s">
        <v>1581</v>
      </c>
      <c r="B712" s="2">
        <v>1000000000</v>
      </c>
      <c r="C712" s="1">
        <v>44130</v>
      </c>
      <c r="D712" t="s">
        <v>133</v>
      </c>
      <c r="E712" t="s">
        <v>1582</v>
      </c>
      <c r="F712" t="s">
        <v>13</v>
      </c>
      <c r="G712" t="s">
        <v>14</v>
      </c>
      <c r="H712" s="3">
        <v>2016</v>
      </c>
      <c r="I712" s="7">
        <v>394000000</v>
      </c>
      <c r="J712" t="s">
        <v>1583</v>
      </c>
    </row>
    <row r="713" spans="1:10" x14ac:dyDescent="0.2">
      <c r="A713" t="s">
        <v>2112</v>
      </c>
      <c r="B713" s="2">
        <v>1000000000</v>
      </c>
      <c r="C713" s="1">
        <v>44357</v>
      </c>
      <c r="D713" t="s">
        <v>124</v>
      </c>
      <c r="E713" t="s">
        <v>24</v>
      </c>
      <c r="F713" t="s">
        <v>13</v>
      </c>
      <c r="G713" t="s">
        <v>14</v>
      </c>
      <c r="H713" s="3">
        <v>2017</v>
      </c>
      <c r="I713" s="7">
        <v>105000000</v>
      </c>
      <c r="J713" t="s">
        <v>2113</v>
      </c>
    </row>
    <row r="714" spans="1:10" x14ac:dyDescent="0.2">
      <c r="A714" t="s">
        <v>1479</v>
      </c>
      <c r="B714" s="2">
        <v>1000000000</v>
      </c>
      <c r="C714" s="1">
        <v>44561</v>
      </c>
      <c r="D714" t="s">
        <v>133</v>
      </c>
      <c r="E714" t="s">
        <v>31</v>
      </c>
      <c r="F714" t="s">
        <v>32</v>
      </c>
      <c r="G714" t="s">
        <v>33</v>
      </c>
      <c r="H714" s="3">
        <v>2016</v>
      </c>
      <c r="I714" s="7">
        <v>151000000</v>
      </c>
      <c r="J714" t="s">
        <v>1480</v>
      </c>
    </row>
    <row r="715" spans="1:10" x14ac:dyDescent="0.2">
      <c r="A715" t="s">
        <v>2114</v>
      </c>
      <c r="B715" s="2">
        <v>1000000000</v>
      </c>
      <c r="C715" s="1">
        <v>44649</v>
      </c>
      <c r="D715" t="s">
        <v>201</v>
      </c>
      <c r="E715" t="s">
        <v>101</v>
      </c>
      <c r="F715" t="s">
        <v>19</v>
      </c>
      <c r="G715" t="s">
        <v>20</v>
      </c>
      <c r="H715" s="3">
        <v>2016</v>
      </c>
      <c r="I715" s="7">
        <v>209000000</v>
      </c>
      <c r="J715" t="s">
        <v>2115</v>
      </c>
    </row>
    <row r="716" spans="1:10" x14ac:dyDescent="0.2">
      <c r="A716" t="s">
        <v>1884</v>
      </c>
      <c r="B716" s="2">
        <v>1000000000</v>
      </c>
      <c r="C716" s="1">
        <v>44475</v>
      </c>
      <c r="D716" t="s">
        <v>97</v>
      </c>
      <c r="E716" t="s">
        <v>28</v>
      </c>
      <c r="F716" t="s">
        <v>19</v>
      </c>
      <c r="G716" t="s">
        <v>20</v>
      </c>
      <c r="H716" s="3">
        <v>2019</v>
      </c>
      <c r="I716" s="7">
        <v>323000000</v>
      </c>
      <c r="J716" t="s">
        <v>1885</v>
      </c>
    </row>
    <row r="717" spans="1:10" x14ac:dyDescent="0.2">
      <c r="A717" t="s">
        <v>2116</v>
      </c>
      <c r="B717" s="2">
        <v>1000000000</v>
      </c>
      <c r="C717" s="1">
        <v>43949</v>
      </c>
      <c r="D717" t="s">
        <v>17</v>
      </c>
      <c r="E717" t="s">
        <v>641</v>
      </c>
      <c r="F717" t="s">
        <v>642</v>
      </c>
      <c r="G717" t="s">
        <v>14</v>
      </c>
      <c r="H717" s="3">
        <v>2015</v>
      </c>
      <c r="I717" s="7">
        <v>279000000</v>
      </c>
      <c r="J717" t="s">
        <v>2117</v>
      </c>
    </row>
    <row r="718" spans="1:10" x14ac:dyDescent="0.2">
      <c r="A718" t="s">
        <v>1915</v>
      </c>
      <c r="B718" s="2">
        <v>1000000000</v>
      </c>
      <c r="C718" s="1">
        <v>44487</v>
      </c>
      <c r="D718" t="s">
        <v>36</v>
      </c>
      <c r="E718" t="s">
        <v>208</v>
      </c>
      <c r="F718" t="s">
        <v>149</v>
      </c>
      <c r="G718" t="s">
        <v>33</v>
      </c>
      <c r="H718" s="3">
        <v>2017</v>
      </c>
      <c r="I718" s="7">
        <v>304000000</v>
      </c>
      <c r="J718" t="s">
        <v>1916</v>
      </c>
    </row>
    <row r="719" spans="1:10" x14ac:dyDescent="0.2">
      <c r="A719" t="s">
        <v>1659</v>
      </c>
      <c r="B719" s="2">
        <v>1000000000</v>
      </c>
      <c r="C719" s="1">
        <v>44572</v>
      </c>
      <c r="D719" t="s">
        <v>36</v>
      </c>
      <c r="E719" t="s">
        <v>28</v>
      </c>
      <c r="F719" t="s">
        <v>19</v>
      </c>
      <c r="G719" t="s">
        <v>20</v>
      </c>
      <c r="H719" s="3">
        <v>2013</v>
      </c>
      <c r="I719" s="7">
        <v>170000000</v>
      </c>
      <c r="J719" t="s">
        <v>1660</v>
      </c>
    </row>
    <row r="720" spans="1:10" x14ac:dyDescent="0.2">
      <c r="A720" t="s">
        <v>1661</v>
      </c>
      <c r="B720" s="2">
        <v>1000000000</v>
      </c>
      <c r="C720" s="1">
        <v>44266</v>
      </c>
      <c r="D720" t="s">
        <v>36</v>
      </c>
      <c r="E720" t="s">
        <v>31</v>
      </c>
      <c r="F720" t="s">
        <v>32</v>
      </c>
      <c r="G720" t="s">
        <v>33</v>
      </c>
      <c r="H720" s="3">
        <v>2009</v>
      </c>
      <c r="I720" s="7">
        <v>509000000</v>
      </c>
      <c r="J720" t="s">
        <v>1662</v>
      </c>
    </row>
    <row r="721" spans="1:10" x14ac:dyDescent="0.2">
      <c r="A721" t="s">
        <v>1708</v>
      </c>
      <c r="B721" s="2">
        <v>1000000000</v>
      </c>
      <c r="C721" s="1">
        <v>44606</v>
      </c>
      <c r="D721" t="s">
        <v>17</v>
      </c>
      <c r="E721" t="s">
        <v>18</v>
      </c>
      <c r="F721" t="s">
        <v>19</v>
      </c>
      <c r="G721" t="s">
        <v>20</v>
      </c>
      <c r="H721" s="3">
        <v>2018</v>
      </c>
      <c r="I721" s="7">
        <v>287000000</v>
      </c>
      <c r="J721" t="s">
        <v>1709</v>
      </c>
    </row>
    <row r="722" spans="1:10" x14ac:dyDescent="0.2">
      <c r="A722" t="s">
        <v>1481</v>
      </c>
      <c r="B722" s="2">
        <v>1000000000</v>
      </c>
      <c r="C722" s="1">
        <v>44207</v>
      </c>
      <c r="D722" t="s">
        <v>97</v>
      </c>
      <c r="E722" t="s">
        <v>840</v>
      </c>
      <c r="F722" t="s">
        <v>19</v>
      </c>
      <c r="G722" t="s">
        <v>20</v>
      </c>
      <c r="H722" s="3">
        <v>2020</v>
      </c>
      <c r="I722" s="7">
        <v>700000000</v>
      </c>
      <c r="J722" t="s">
        <v>1482</v>
      </c>
    </row>
    <row r="723" spans="1:10" x14ac:dyDescent="0.2">
      <c r="A723" t="s">
        <v>1917</v>
      </c>
      <c r="B723" s="2">
        <v>1000000000</v>
      </c>
      <c r="C723" s="1">
        <v>44614</v>
      </c>
      <c r="D723" t="s">
        <v>201</v>
      </c>
      <c r="E723" t="s">
        <v>1918</v>
      </c>
      <c r="F723" t="s">
        <v>230</v>
      </c>
      <c r="G723" t="s">
        <v>20</v>
      </c>
      <c r="H723" s="3">
        <v>2001</v>
      </c>
      <c r="I723" s="7">
        <v>186000000</v>
      </c>
      <c r="J723" t="s">
        <v>1919</v>
      </c>
    </row>
    <row r="724" spans="1:10" x14ac:dyDescent="0.2">
      <c r="A724" t="s">
        <v>2118</v>
      </c>
      <c r="B724" s="2">
        <v>1000000000</v>
      </c>
      <c r="C724" s="1">
        <v>44588</v>
      </c>
      <c r="D724" t="s">
        <v>27</v>
      </c>
      <c r="E724" t="s">
        <v>101</v>
      </c>
      <c r="F724" t="s">
        <v>19</v>
      </c>
      <c r="G724" t="s">
        <v>20</v>
      </c>
      <c r="H724" s="3">
        <v>2015</v>
      </c>
      <c r="I724" s="7">
        <v>145000000</v>
      </c>
      <c r="J724" t="s">
        <v>2119</v>
      </c>
    </row>
    <row r="725" spans="1:10" x14ac:dyDescent="0.2">
      <c r="A725" t="s">
        <v>1483</v>
      </c>
      <c r="B725" s="2">
        <v>1000000000</v>
      </c>
      <c r="C725" s="1">
        <v>44168</v>
      </c>
      <c r="D725" t="s">
        <v>23</v>
      </c>
      <c r="E725" t="s">
        <v>820</v>
      </c>
      <c r="F725" t="s">
        <v>19</v>
      </c>
      <c r="G725" t="s">
        <v>20</v>
      </c>
      <c r="H725" s="3">
        <v>2015</v>
      </c>
      <c r="I725" s="7">
        <v>231000000</v>
      </c>
      <c r="J725" t="s">
        <v>1484</v>
      </c>
    </row>
    <row r="726" spans="1:10" x14ac:dyDescent="0.2">
      <c r="A726" t="s">
        <v>2120</v>
      </c>
      <c r="B726" s="2">
        <v>1000000000</v>
      </c>
      <c r="C726" s="1">
        <v>44277</v>
      </c>
      <c r="D726" t="s">
        <v>97</v>
      </c>
      <c r="E726" t="s">
        <v>236</v>
      </c>
      <c r="F726" t="s">
        <v>19</v>
      </c>
      <c r="G726" t="s">
        <v>20</v>
      </c>
      <c r="H726" s="3">
        <v>2012</v>
      </c>
      <c r="I726" s="7">
        <v>259000000</v>
      </c>
      <c r="J726" t="s">
        <v>2121</v>
      </c>
    </row>
    <row r="727" spans="1:10" x14ac:dyDescent="0.2">
      <c r="A727" t="s">
        <v>2122</v>
      </c>
      <c r="B727" s="2">
        <v>1000000000</v>
      </c>
      <c r="C727" s="1">
        <v>44518</v>
      </c>
      <c r="D727" t="s">
        <v>201</v>
      </c>
      <c r="E727" t="s">
        <v>2123</v>
      </c>
      <c r="F727" t="s">
        <v>19</v>
      </c>
      <c r="G727" t="s">
        <v>20</v>
      </c>
      <c r="H727" s="3">
        <v>2016</v>
      </c>
      <c r="I727" s="7">
        <v>258000000</v>
      </c>
      <c r="J727" t="s">
        <v>2124</v>
      </c>
    </row>
    <row r="728" spans="1:10" x14ac:dyDescent="0.2">
      <c r="A728" t="s">
        <v>1485</v>
      </c>
      <c r="B728" s="2">
        <v>1000000000</v>
      </c>
      <c r="C728" s="1">
        <v>43454</v>
      </c>
      <c r="D728" t="s">
        <v>133</v>
      </c>
      <c r="E728" t="s">
        <v>1209</v>
      </c>
      <c r="F728" t="s">
        <v>19</v>
      </c>
      <c r="G728" t="s">
        <v>20</v>
      </c>
      <c r="H728" s="3">
        <v>2016</v>
      </c>
      <c r="I728" s="7">
        <v>2000000000</v>
      </c>
      <c r="J728" t="s">
        <v>1486</v>
      </c>
    </row>
    <row r="729" spans="1:10" x14ac:dyDescent="0.2">
      <c r="A729" t="s">
        <v>2127</v>
      </c>
      <c r="B729" s="2">
        <v>1000000000</v>
      </c>
      <c r="C729" s="1">
        <v>44279</v>
      </c>
      <c r="D729" t="s">
        <v>11</v>
      </c>
      <c r="E729" t="s">
        <v>236</v>
      </c>
      <c r="F729" t="s">
        <v>19</v>
      </c>
      <c r="G729" t="s">
        <v>20</v>
      </c>
      <c r="H729" s="3">
        <v>2009</v>
      </c>
      <c r="I729" s="7">
        <v>277000000</v>
      </c>
      <c r="J729" t="s">
        <v>1035</v>
      </c>
    </row>
    <row r="730" spans="1:10" x14ac:dyDescent="0.2">
      <c r="A730" t="s">
        <v>2128</v>
      </c>
      <c r="B730" s="2">
        <v>1000000000</v>
      </c>
      <c r="C730" s="1">
        <v>44587</v>
      </c>
      <c r="D730" t="s">
        <v>36</v>
      </c>
      <c r="E730" t="s">
        <v>101</v>
      </c>
      <c r="F730" t="s">
        <v>19</v>
      </c>
      <c r="G730" t="s">
        <v>20</v>
      </c>
      <c r="H730" s="3">
        <v>2012</v>
      </c>
      <c r="I730" s="7">
        <v>299000000</v>
      </c>
      <c r="J730" t="s">
        <v>2129</v>
      </c>
    </row>
    <row r="731" spans="1:10" x14ac:dyDescent="0.2">
      <c r="A731" t="s">
        <v>1663</v>
      </c>
      <c r="B731" s="2">
        <v>1000000000</v>
      </c>
      <c r="C731" s="1">
        <v>44550</v>
      </c>
      <c r="D731" t="s">
        <v>36</v>
      </c>
      <c r="E731" t="s">
        <v>282</v>
      </c>
      <c r="F731" t="s">
        <v>230</v>
      </c>
      <c r="G731" t="s">
        <v>20</v>
      </c>
      <c r="H731" s="3">
        <v>2018</v>
      </c>
      <c r="I731" s="7">
        <v>165000000</v>
      </c>
      <c r="J731" t="s">
        <v>1664</v>
      </c>
    </row>
    <row r="732" spans="1:10" x14ac:dyDescent="0.2">
      <c r="A732" t="s">
        <v>1665</v>
      </c>
      <c r="B732" s="2">
        <v>1000000000</v>
      </c>
      <c r="C732" s="1">
        <v>44587</v>
      </c>
      <c r="D732" t="s">
        <v>52</v>
      </c>
      <c r="E732" t="s">
        <v>356</v>
      </c>
      <c r="F732" t="s">
        <v>357</v>
      </c>
      <c r="G732" t="s">
        <v>14</v>
      </c>
      <c r="H732" s="3">
        <v>2019</v>
      </c>
      <c r="I732" s="7">
        <v>264000000</v>
      </c>
      <c r="J732" t="s">
        <v>1666</v>
      </c>
    </row>
    <row r="733" spans="1:10" x14ac:dyDescent="0.2">
      <c r="A733" t="s">
        <v>1920</v>
      </c>
      <c r="B733" s="2">
        <v>1000000000</v>
      </c>
      <c r="C733" s="1">
        <v>44320</v>
      </c>
      <c r="D733" t="s">
        <v>17</v>
      </c>
      <c r="E733" t="s">
        <v>1921</v>
      </c>
      <c r="F733" t="s">
        <v>19</v>
      </c>
      <c r="G733" t="s">
        <v>20</v>
      </c>
      <c r="H733" s="3">
        <v>2014</v>
      </c>
      <c r="I733" s="7">
        <v>172000000</v>
      </c>
      <c r="J733" t="s">
        <v>1922</v>
      </c>
    </row>
    <row r="734" spans="1:10" x14ac:dyDescent="0.2">
      <c r="A734" t="s">
        <v>2130</v>
      </c>
      <c r="B734" s="2">
        <v>1000000000</v>
      </c>
      <c r="C734" s="1">
        <v>44300</v>
      </c>
      <c r="D734" t="s">
        <v>97</v>
      </c>
      <c r="E734" t="s">
        <v>581</v>
      </c>
      <c r="F734" t="s">
        <v>13</v>
      </c>
      <c r="G734" t="s">
        <v>14</v>
      </c>
      <c r="H734" s="3">
        <v>2019</v>
      </c>
      <c r="I734" s="7">
        <v>391000000</v>
      </c>
      <c r="J734" t="s">
        <v>2131</v>
      </c>
    </row>
    <row r="735" spans="1:10" x14ac:dyDescent="0.2">
      <c r="A735" t="s">
        <v>1667</v>
      </c>
      <c r="B735" s="2">
        <v>1000000000</v>
      </c>
      <c r="C735" s="1">
        <v>44281</v>
      </c>
      <c r="D735" t="s">
        <v>17</v>
      </c>
      <c r="E735" t="s">
        <v>1473</v>
      </c>
      <c r="F735" t="s">
        <v>70</v>
      </c>
      <c r="G735" t="s">
        <v>14</v>
      </c>
      <c r="H735" s="3">
        <v>1984</v>
      </c>
      <c r="I735" s="7">
        <v>456000000</v>
      </c>
      <c r="J735" t="s">
        <v>1668</v>
      </c>
    </row>
    <row r="736" spans="1:10" x14ac:dyDescent="0.2">
      <c r="A736" t="s">
        <v>2132</v>
      </c>
      <c r="B736" s="2">
        <v>1000000000</v>
      </c>
      <c r="C736" s="1">
        <v>44636</v>
      </c>
      <c r="D736" t="s">
        <v>27</v>
      </c>
      <c r="E736" t="s">
        <v>820</v>
      </c>
      <c r="F736" t="s">
        <v>19</v>
      </c>
      <c r="G736" t="s">
        <v>20</v>
      </c>
      <c r="H736" s="3">
        <v>2011</v>
      </c>
      <c r="I736" s="7">
        <v>314000000</v>
      </c>
      <c r="J736" t="s">
        <v>2133</v>
      </c>
    </row>
    <row r="737" spans="1:10" x14ac:dyDescent="0.2">
      <c r="A737" t="s">
        <v>2134</v>
      </c>
      <c r="B737" s="2">
        <v>1000000000</v>
      </c>
      <c r="C737" s="1">
        <v>44228</v>
      </c>
      <c r="D737" t="s">
        <v>46</v>
      </c>
      <c r="E737" t="s">
        <v>979</v>
      </c>
      <c r="F737" t="s">
        <v>980</v>
      </c>
      <c r="G737" t="s">
        <v>14</v>
      </c>
      <c r="H737" s="3">
        <v>2017</v>
      </c>
      <c r="I737" s="7">
        <v>350000000</v>
      </c>
      <c r="J737" t="s">
        <v>2135</v>
      </c>
    </row>
    <row r="738" spans="1:10" x14ac:dyDescent="0.2">
      <c r="A738" t="s">
        <v>2136</v>
      </c>
      <c r="B738" s="2">
        <v>1000000000</v>
      </c>
      <c r="C738" s="1">
        <v>43339</v>
      </c>
      <c r="D738" t="s">
        <v>46</v>
      </c>
      <c r="E738" t="s">
        <v>12</v>
      </c>
      <c r="F738" t="s">
        <v>13</v>
      </c>
      <c r="G738" t="s">
        <v>14</v>
      </c>
      <c r="H738" s="3">
        <v>2014</v>
      </c>
      <c r="I738" s="7">
        <v>359000000</v>
      </c>
      <c r="J738" t="s">
        <v>2137</v>
      </c>
    </row>
    <row r="739" spans="1:10" x14ac:dyDescent="0.2">
      <c r="A739" t="s">
        <v>1487</v>
      </c>
      <c r="B739" s="2">
        <v>1000000000</v>
      </c>
      <c r="C739" s="1">
        <v>42207</v>
      </c>
      <c r="D739" t="s">
        <v>36</v>
      </c>
      <c r="E739" t="s">
        <v>277</v>
      </c>
      <c r="F739" t="s">
        <v>19</v>
      </c>
      <c r="G739" t="s">
        <v>20</v>
      </c>
      <c r="H739" s="3">
        <v>2010</v>
      </c>
      <c r="I739" s="7">
        <v>211000000</v>
      </c>
      <c r="J739" t="s">
        <v>1488</v>
      </c>
    </row>
    <row r="740" spans="1:10" x14ac:dyDescent="0.2">
      <c r="A740" t="s">
        <v>1778</v>
      </c>
      <c r="B740" s="2">
        <v>1000000000</v>
      </c>
      <c r="C740" s="1">
        <v>44574</v>
      </c>
      <c r="D740" t="s">
        <v>36</v>
      </c>
      <c r="E740" t="s">
        <v>590</v>
      </c>
      <c r="F740" t="s">
        <v>591</v>
      </c>
      <c r="G740" t="s">
        <v>33</v>
      </c>
      <c r="H740" s="3">
        <v>2015</v>
      </c>
      <c r="I740" s="7">
        <v>157000000</v>
      </c>
      <c r="J740" t="s">
        <v>1779</v>
      </c>
    </row>
    <row r="741" spans="1:10" x14ac:dyDescent="0.2">
      <c r="A741" t="s">
        <v>1743</v>
      </c>
      <c r="B741" s="2">
        <v>1000000000</v>
      </c>
      <c r="C741" s="1">
        <v>44489</v>
      </c>
      <c r="D741" t="s">
        <v>46</v>
      </c>
      <c r="E741" t="s">
        <v>1744</v>
      </c>
      <c r="F741" t="s">
        <v>19</v>
      </c>
      <c r="G741" t="s">
        <v>20</v>
      </c>
      <c r="H741" s="3">
        <v>2015</v>
      </c>
      <c r="I741" s="7">
        <v>399000000</v>
      </c>
      <c r="J741" t="s">
        <v>1745</v>
      </c>
    </row>
    <row r="742" spans="1:10" x14ac:dyDescent="0.2">
      <c r="A742" t="s">
        <v>1820</v>
      </c>
      <c r="B742" s="2">
        <v>1000000000</v>
      </c>
      <c r="C742" s="1">
        <v>44398</v>
      </c>
      <c r="D742" t="s">
        <v>27</v>
      </c>
      <c r="E742" t="s">
        <v>293</v>
      </c>
      <c r="F742" t="s">
        <v>19</v>
      </c>
      <c r="G742" t="s">
        <v>20</v>
      </c>
      <c r="H742" s="3">
        <v>2013</v>
      </c>
      <c r="I742" s="7">
        <v>230000000</v>
      </c>
      <c r="J742" t="s">
        <v>1821</v>
      </c>
    </row>
    <row r="743" spans="1:10" x14ac:dyDescent="0.2">
      <c r="A743" t="s">
        <v>1602</v>
      </c>
      <c r="B743" s="2">
        <v>1000000000</v>
      </c>
      <c r="C743" s="1">
        <v>44328</v>
      </c>
      <c r="D743" t="s">
        <v>27</v>
      </c>
      <c r="E743" t="s">
        <v>28</v>
      </c>
      <c r="F743" t="s">
        <v>19</v>
      </c>
      <c r="G743" t="s">
        <v>20</v>
      </c>
      <c r="H743" s="3">
        <v>2018</v>
      </c>
      <c r="I743" s="7">
        <v>910000000</v>
      </c>
      <c r="J743" t="s">
        <v>1603</v>
      </c>
    </row>
    <row r="744" spans="1:10" x14ac:dyDescent="0.2">
      <c r="A744" t="s">
        <v>2138</v>
      </c>
      <c r="B744" s="2">
        <v>1000000000</v>
      </c>
      <c r="C744" s="1">
        <v>44566</v>
      </c>
      <c r="D744" t="s">
        <v>52</v>
      </c>
      <c r="E744" t="s">
        <v>219</v>
      </c>
      <c r="F744" t="s">
        <v>70</v>
      </c>
      <c r="G744" t="s">
        <v>14</v>
      </c>
      <c r="H744" s="3">
        <v>2000</v>
      </c>
      <c r="I744" s="7">
        <v>685000000</v>
      </c>
      <c r="J744" t="s">
        <v>2139</v>
      </c>
    </row>
    <row r="745" spans="1:10" x14ac:dyDescent="0.2">
      <c r="A745" t="s">
        <v>2140</v>
      </c>
      <c r="B745" s="2">
        <v>1000000000</v>
      </c>
      <c r="C745" s="1">
        <v>44418</v>
      </c>
      <c r="D745" t="s">
        <v>27</v>
      </c>
      <c r="E745" t="s">
        <v>282</v>
      </c>
      <c r="F745" t="s">
        <v>230</v>
      </c>
      <c r="G745" t="s">
        <v>20</v>
      </c>
      <c r="H745" s="3">
        <v>2004</v>
      </c>
      <c r="I745" s="7">
        <v>156000000</v>
      </c>
      <c r="J745" t="s">
        <v>2141</v>
      </c>
    </row>
    <row r="746" spans="1:10" x14ac:dyDescent="0.2">
      <c r="A746" t="s">
        <v>1923</v>
      </c>
      <c r="B746" s="2">
        <v>1000000000</v>
      </c>
      <c r="C746" s="1">
        <v>44530</v>
      </c>
      <c r="D746" t="s">
        <v>27</v>
      </c>
      <c r="E746" t="s">
        <v>28</v>
      </c>
      <c r="F746" t="s">
        <v>19</v>
      </c>
      <c r="G746" t="s">
        <v>20</v>
      </c>
      <c r="H746" s="3">
        <v>2013</v>
      </c>
      <c r="I746" s="7">
        <v>404000000</v>
      </c>
      <c r="J746" t="s">
        <v>1924</v>
      </c>
    </row>
    <row r="747" spans="1:10" x14ac:dyDescent="0.2">
      <c r="A747" t="s">
        <v>2142</v>
      </c>
      <c r="B747" s="2">
        <v>1000000000</v>
      </c>
      <c r="C747" s="1">
        <v>42187</v>
      </c>
      <c r="D747" t="s">
        <v>213</v>
      </c>
      <c r="E747" t="s">
        <v>12</v>
      </c>
      <c r="F747" t="s">
        <v>13</v>
      </c>
      <c r="G747" t="s">
        <v>14</v>
      </c>
      <c r="H747" s="3">
        <v>2011</v>
      </c>
      <c r="I747" s="7">
        <v>283000000</v>
      </c>
      <c r="J747" t="s">
        <v>2143</v>
      </c>
    </row>
    <row r="748" spans="1:10" x14ac:dyDescent="0.2">
      <c r="A748" t="s">
        <v>1925</v>
      </c>
      <c r="B748" s="2">
        <v>1000000000</v>
      </c>
      <c r="C748" s="1">
        <v>44369</v>
      </c>
      <c r="D748" t="s">
        <v>36</v>
      </c>
      <c r="E748" t="s">
        <v>246</v>
      </c>
      <c r="F748" t="s">
        <v>19</v>
      </c>
      <c r="G748" t="s">
        <v>20</v>
      </c>
      <c r="H748" s="3">
        <v>2012</v>
      </c>
      <c r="I748" s="7">
        <v>258000000</v>
      </c>
      <c r="J748" t="s">
        <v>1926</v>
      </c>
    </row>
    <row r="749" spans="1:10" x14ac:dyDescent="0.2">
      <c r="A749" t="s">
        <v>1798</v>
      </c>
      <c r="B749" s="2">
        <v>1000000000</v>
      </c>
      <c r="C749" s="1">
        <v>44152</v>
      </c>
      <c r="D749" t="s">
        <v>213</v>
      </c>
      <c r="E749" t="s">
        <v>12</v>
      </c>
      <c r="F749" t="s">
        <v>13</v>
      </c>
      <c r="G749" t="s">
        <v>14</v>
      </c>
      <c r="H749" s="3">
        <v>2016</v>
      </c>
      <c r="I749" s="7">
        <v>14000000</v>
      </c>
      <c r="J749" t="s">
        <v>1799</v>
      </c>
    </row>
    <row r="750" spans="1:10" x14ac:dyDescent="0.2">
      <c r="A750" t="s">
        <v>2144</v>
      </c>
      <c r="B750" s="2">
        <v>1000000000</v>
      </c>
      <c r="C750" s="1">
        <v>44627</v>
      </c>
      <c r="D750" t="s">
        <v>27</v>
      </c>
      <c r="E750" t="s">
        <v>101</v>
      </c>
      <c r="F750" t="s">
        <v>19</v>
      </c>
      <c r="G750" t="s">
        <v>20</v>
      </c>
      <c r="H750" s="3">
        <v>2018</v>
      </c>
      <c r="I750" s="7">
        <v>45000000</v>
      </c>
      <c r="J750" t="s">
        <v>2145</v>
      </c>
    </row>
    <row r="751" spans="1:10" x14ac:dyDescent="0.2">
      <c r="A751" t="s">
        <v>1927</v>
      </c>
      <c r="B751" s="2">
        <v>1000000000</v>
      </c>
      <c r="C751" s="1">
        <v>44510</v>
      </c>
      <c r="D751" t="s">
        <v>124</v>
      </c>
      <c r="E751" t="s">
        <v>77</v>
      </c>
      <c r="F751" t="s">
        <v>13</v>
      </c>
      <c r="G751" t="s">
        <v>14</v>
      </c>
      <c r="H751" s="3">
        <v>2013</v>
      </c>
      <c r="I751" s="7">
        <v>325000000</v>
      </c>
      <c r="J751" t="s">
        <v>1928</v>
      </c>
    </row>
    <row r="752" spans="1:10" x14ac:dyDescent="0.2">
      <c r="A752" t="s">
        <v>2146</v>
      </c>
      <c r="B752" s="2">
        <v>1000000000</v>
      </c>
      <c r="C752" s="1">
        <v>43425</v>
      </c>
      <c r="D752" t="s">
        <v>124</v>
      </c>
      <c r="E752" t="s">
        <v>12</v>
      </c>
      <c r="F752" t="s">
        <v>13</v>
      </c>
      <c r="G752" t="s">
        <v>14</v>
      </c>
      <c r="H752" s="3">
        <v>2015</v>
      </c>
      <c r="I752" s="7">
        <v>439000000</v>
      </c>
      <c r="J752" t="s">
        <v>2147</v>
      </c>
    </row>
    <row r="753" spans="1:10" x14ac:dyDescent="0.2">
      <c r="A753" t="s">
        <v>2148</v>
      </c>
      <c r="B753" s="2">
        <v>1000000000</v>
      </c>
      <c r="C753" s="1">
        <v>44424</v>
      </c>
      <c r="D753" t="s">
        <v>23</v>
      </c>
      <c r="E753" t="s">
        <v>1841</v>
      </c>
      <c r="F753" t="s">
        <v>991</v>
      </c>
      <c r="G753" t="s">
        <v>33</v>
      </c>
      <c r="H753" s="3">
        <v>2007</v>
      </c>
      <c r="I753" s="7">
        <v>269000000</v>
      </c>
      <c r="J753" t="s">
        <v>2149</v>
      </c>
    </row>
    <row r="754" spans="1:10" x14ac:dyDescent="0.2">
      <c r="A754" t="s">
        <v>1822</v>
      </c>
      <c r="B754" s="2">
        <v>1000000000</v>
      </c>
      <c r="C754" s="1">
        <v>44467</v>
      </c>
      <c r="D754" t="s">
        <v>36</v>
      </c>
      <c r="E754" t="s">
        <v>28</v>
      </c>
      <c r="F754" t="s">
        <v>19</v>
      </c>
      <c r="G754" t="s">
        <v>20</v>
      </c>
      <c r="H754" s="3">
        <v>2017</v>
      </c>
      <c r="I754" s="7">
        <v>148000000</v>
      </c>
      <c r="J754" t="s">
        <v>1823</v>
      </c>
    </row>
    <row r="755" spans="1:10" x14ac:dyDescent="0.2">
      <c r="A755" t="s">
        <v>1929</v>
      </c>
      <c r="B755" s="2">
        <v>1000000000</v>
      </c>
      <c r="C755" s="1">
        <v>43601</v>
      </c>
      <c r="D755" t="s">
        <v>156</v>
      </c>
      <c r="E755" t="s">
        <v>208</v>
      </c>
      <c r="F755" t="s">
        <v>149</v>
      </c>
      <c r="G755" t="s">
        <v>33</v>
      </c>
      <c r="H755" s="3">
        <v>2009</v>
      </c>
      <c r="I755" s="7">
        <v>656000000</v>
      </c>
      <c r="J755" t="s">
        <v>1930</v>
      </c>
    </row>
    <row r="756" spans="1:10" x14ac:dyDescent="0.2">
      <c r="A756" t="s">
        <v>2150</v>
      </c>
      <c r="B756" s="2">
        <v>1000000000</v>
      </c>
      <c r="C756" s="1">
        <v>44641</v>
      </c>
      <c r="D756" t="s">
        <v>27</v>
      </c>
      <c r="E756" t="s">
        <v>101</v>
      </c>
      <c r="F756" t="s">
        <v>19</v>
      </c>
      <c r="G756" t="s">
        <v>20</v>
      </c>
      <c r="H756" s="3">
        <v>2012</v>
      </c>
      <c r="I756" s="7">
        <v>152000000</v>
      </c>
      <c r="J756" t="s">
        <v>2151</v>
      </c>
    </row>
    <row r="757" spans="1:10" x14ac:dyDescent="0.2">
      <c r="A757" t="s">
        <v>1931</v>
      </c>
      <c r="B757" s="2">
        <v>1000000000</v>
      </c>
      <c r="C757" s="1">
        <v>44558</v>
      </c>
      <c r="D757" t="s">
        <v>23</v>
      </c>
      <c r="E757" t="s">
        <v>797</v>
      </c>
      <c r="F757" t="s">
        <v>70</v>
      </c>
      <c r="G757" t="s">
        <v>14</v>
      </c>
      <c r="H757" s="3">
        <v>2021</v>
      </c>
      <c r="I757" s="7">
        <v>185000000</v>
      </c>
      <c r="J757" t="s">
        <v>1932</v>
      </c>
    </row>
    <row r="758" spans="1:10" x14ac:dyDescent="0.2">
      <c r="A758" t="s">
        <v>1489</v>
      </c>
      <c r="B758" s="2">
        <v>1000000000</v>
      </c>
      <c r="C758" s="1">
        <v>43487</v>
      </c>
      <c r="D758" t="s">
        <v>11</v>
      </c>
      <c r="E758" t="s">
        <v>1490</v>
      </c>
      <c r="F758" t="s">
        <v>19</v>
      </c>
      <c r="G758" t="s">
        <v>20</v>
      </c>
      <c r="H758" s="3">
        <v>2015</v>
      </c>
      <c r="I758" s="7">
        <v>310000000</v>
      </c>
      <c r="J758" t="s">
        <v>905</v>
      </c>
    </row>
    <row r="759" spans="1:10" x14ac:dyDescent="0.2">
      <c r="A759" t="s">
        <v>2152</v>
      </c>
      <c r="B759" s="2">
        <v>1000000000</v>
      </c>
      <c r="C759" s="1">
        <v>44396</v>
      </c>
      <c r="D759" t="s">
        <v>36</v>
      </c>
      <c r="E759" t="s">
        <v>2153</v>
      </c>
      <c r="F759" t="s">
        <v>38</v>
      </c>
      <c r="G759" t="s">
        <v>39</v>
      </c>
      <c r="H759" s="3">
        <v>2015</v>
      </c>
      <c r="I759" s="7">
        <v>284000000</v>
      </c>
      <c r="J759" t="s">
        <v>2154</v>
      </c>
    </row>
    <row r="760" spans="1:10" x14ac:dyDescent="0.2">
      <c r="A760" t="s">
        <v>1723</v>
      </c>
      <c r="B760" s="2">
        <v>1000000000</v>
      </c>
      <c r="C760" s="1">
        <v>43395</v>
      </c>
      <c r="D760" t="s">
        <v>17</v>
      </c>
      <c r="E760" t="s">
        <v>189</v>
      </c>
      <c r="F760" t="s">
        <v>190</v>
      </c>
      <c r="G760" t="s">
        <v>14</v>
      </c>
      <c r="H760" s="3">
        <v>2003</v>
      </c>
      <c r="I760" s="7">
        <v>67000000</v>
      </c>
      <c r="J760" t="s">
        <v>1724</v>
      </c>
    </row>
    <row r="761" spans="1:10" x14ac:dyDescent="0.2">
      <c r="A761" t="s">
        <v>2155</v>
      </c>
      <c r="B761" s="2">
        <v>1000000000</v>
      </c>
      <c r="C761" s="1">
        <v>44300</v>
      </c>
      <c r="D761" t="s">
        <v>11</v>
      </c>
      <c r="E761" t="s">
        <v>198</v>
      </c>
      <c r="F761" t="s">
        <v>19</v>
      </c>
      <c r="G761" t="s">
        <v>20</v>
      </c>
      <c r="H761" s="3">
        <v>2016</v>
      </c>
      <c r="I761" s="7">
        <v>362000000</v>
      </c>
      <c r="J761" t="s">
        <v>2156</v>
      </c>
    </row>
    <row r="762" spans="1:10" x14ac:dyDescent="0.2">
      <c r="A762" t="s">
        <v>1725</v>
      </c>
      <c r="B762" s="2">
        <v>1000000000</v>
      </c>
      <c r="C762" s="1">
        <v>43714</v>
      </c>
      <c r="D762" t="s">
        <v>23</v>
      </c>
      <c r="E762" t="s">
        <v>28</v>
      </c>
      <c r="F762" t="s">
        <v>19</v>
      </c>
      <c r="G762" t="s">
        <v>20</v>
      </c>
      <c r="H762" s="3">
        <v>2016</v>
      </c>
      <c r="I762" s="7">
        <v>475000000</v>
      </c>
      <c r="J762" t="s">
        <v>1726</v>
      </c>
    </row>
    <row r="763" spans="1:10" x14ac:dyDescent="0.2">
      <c r="A763" t="s">
        <v>1824</v>
      </c>
      <c r="B763" s="2">
        <v>1000000000</v>
      </c>
      <c r="C763" s="1">
        <v>44453</v>
      </c>
      <c r="D763" t="s">
        <v>23</v>
      </c>
      <c r="E763" t="s">
        <v>28</v>
      </c>
      <c r="F763" t="s">
        <v>19</v>
      </c>
      <c r="G763" t="s">
        <v>20</v>
      </c>
      <c r="H763" s="3">
        <v>2013</v>
      </c>
      <c r="I763" s="7">
        <v>382000000</v>
      </c>
      <c r="J763" t="s">
        <v>1825</v>
      </c>
    </row>
    <row r="764" spans="1:10" x14ac:dyDescent="0.2">
      <c r="A764" t="s">
        <v>1886</v>
      </c>
      <c r="B764" s="2">
        <v>1000000000</v>
      </c>
      <c r="C764" s="1">
        <v>44363</v>
      </c>
      <c r="D764" t="s">
        <v>27</v>
      </c>
      <c r="E764" t="s">
        <v>236</v>
      </c>
      <c r="F764" t="s">
        <v>19</v>
      </c>
      <c r="G764" t="s">
        <v>20</v>
      </c>
      <c r="H764" s="3">
        <v>2015</v>
      </c>
      <c r="I764" s="7">
        <v>339000000</v>
      </c>
      <c r="J764" t="s">
        <v>1556</v>
      </c>
    </row>
    <row r="765" spans="1:10" x14ac:dyDescent="0.2">
      <c r="A765" t="s">
        <v>1669</v>
      </c>
      <c r="B765" s="2">
        <v>1000000000</v>
      </c>
      <c r="C765" s="1">
        <v>44294</v>
      </c>
      <c r="D765" t="s">
        <v>36</v>
      </c>
      <c r="E765" t="s">
        <v>28</v>
      </c>
      <c r="F765" t="s">
        <v>19</v>
      </c>
      <c r="G765" t="s">
        <v>20</v>
      </c>
      <c r="H765" s="3">
        <v>2011</v>
      </c>
      <c r="I765" s="7">
        <v>384000000</v>
      </c>
      <c r="J765" t="s">
        <v>1670</v>
      </c>
    </row>
    <row r="766" spans="1:10" x14ac:dyDescent="0.2">
      <c r="A766" t="s">
        <v>1633</v>
      </c>
      <c r="B766" s="2">
        <v>1000000000</v>
      </c>
      <c r="C766" s="1">
        <v>44057</v>
      </c>
      <c r="D766" t="s">
        <v>23</v>
      </c>
      <c r="E766" t="s">
        <v>1634</v>
      </c>
      <c r="F766" t="s">
        <v>43</v>
      </c>
      <c r="G766" t="s">
        <v>33</v>
      </c>
      <c r="H766" s="3">
        <v>2012</v>
      </c>
      <c r="I766" s="7">
        <v>262000000</v>
      </c>
      <c r="J766" t="s">
        <v>1243</v>
      </c>
    </row>
    <row r="767" spans="1:10" x14ac:dyDescent="0.2">
      <c r="A767" t="s">
        <v>2157</v>
      </c>
      <c r="B767" s="2">
        <v>1000000000</v>
      </c>
      <c r="C767" s="1">
        <v>44481</v>
      </c>
      <c r="D767" t="s">
        <v>11</v>
      </c>
      <c r="E767" t="s">
        <v>356</v>
      </c>
      <c r="F767" t="s">
        <v>357</v>
      </c>
      <c r="G767" t="s">
        <v>14</v>
      </c>
      <c r="H767" s="3">
        <v>2017</v>
      </c>
      <c r="I767" s="7">
        <v>221000000</v>
      </c>
      <c r="J767" t="s">
        <v>2158</v>
      </c>
    </row>
    <row r="768" spans="1:10" x14ac:dyDescent="0.2">
      <c r="A768" t="s">
        <v>2159</v>
      </c>
      <c r="B768" s="2">
        <v>1000000000</v>
      </c>
      <c r="C768" s="1">
        <v>44552</v>
      </c>
      <c r="D768" t="s">
        <v>701</v>
      </c>
      <c r="E768" t="s">
        <v>12</v>
      </c>
      <c r="F768" t="s">
        <v>13</v>
      </c>
      <c r="G768" t="s">
        <v>14</v>
      </c>
      <c r="H768" s="3">
        <v>2019</v>
      </c>
      <c r="I768" s="7">
        <v>157000000</v>
      </c>
      <c r="J768" t="s">
        <v>2160</v>
      </c>
    </row>
    <row r="769" spans="1:10" x14ac:dyDescent="0.2">
      <c r="A769" t="s">
        <v>1887</v>
      </c>
      <c r="B769" s="2">
        <v>1000000000</v>
      </c>
      <c r="C769" s="1">
        <v>44600</v>
      </c>
      <c r="D769" t="s">
        <v>27</v>
      </c>
      <c r="E769" t="s">
        <v>1888</v>
      </c>
      <c r="F769" t="s">
        <v>19</v>
      </c>
      <c r="G769" t="s">
        <v>20</v>
      </c>
      <c r="H769" s="3">
        <v>2009</v>
      </c>
      <c r="I769" s="7">
        <v>192000000</v>
      </c>
      <c r="J769" t="s">
        <v>1889</v>
      </c>
    </row>
    <row r="770" spans="1:10" x14ac:dyDescent="0.2">
      <c r="A770" t="s">
        <v>2161</v>
      </c>
      <c r="B770" s="2">
        <v>1000000000</v>
      </c>
      <c r="C770" s="1">
        <v>44614</v>
      </c>
      <c r="D770" t="s">
        <v>36</v>
      </c>
      <c r="E770" t="s">
        <v>69</v>
      </c>
      <c r="F770" t="s">
        <v>70</v>
      </c>
      <c r="G770" t="s">
        <v>14</v>
      </c>
      <c r="H770" s="3">
        <v>2017</v>
      </c>
      <c r="I770" s="7">
        <v>137000000</v>
      </c>
      <c r="J770" t="s">
        <v>2162</v>
      </c>
    </row>
    <row r="771" spans="1:10" x14ac:dyDescent="0.2">
      <c r="A771" t="s">
        <v>2163</v>
      </c>
      <c r="B771" s="2">
        <v>1000000000</v>
      </c>
      <c r="C771" s="1">
        <v>44463</v>
      </c>
      <c r="D771" t="s">
        <v>49</v>
      </c>
      <c r="E771" t="s">
        <v>77</v>
      </c>
      <c r="F771" t="s">
        <v>13</v>
      </c>
      <c r="G771" t="s">
        <v>14</v>
      </c>
      <c r="H771" s="3">
        <v>2020</v>
      </c>
      <c r="I771" s="7">
        <v>100000000</v>
      </c>
      <c r="J771" t="s">
        <v>2164</v>
      </c>
    </row>
    <row r="772" spans="1:10" x14ac:dyDescent="0.2">
      <c r="A772" t="s">
        <v>1826</v>
      </c>
      <c r="B772" s="2">
        <v>1000000000</v>
      </c>
      <c r="C772" s="1">
        <v>44614</v>
      </c>
      <c r="D772" t="s">
        <v>36</v>
      </c>
      <c r="E772" t="s">
        <v>28</v>
      </c>
      <c r="F772" t="s">
        <v>19</v>
      </c>
      <c r="G772" t="s">
        <v>20</v>
      </c>
      <c r="H772" s="3">
        <v>2013</v>
      </c>
      <c r="I772" s="7">
        <v>365000000</v>
      </c>
      <c r="J772" t="s">
        <v>1827</v>
      </c>
    </row>
    <row r="773" spans="1:10" x14ac:dyDescent="0.2">
      <c r="A773" t="s">
        <v>1577</v>
      </c>
      <c r="B773" s="2">
        <v>1000000000</v>
      </c>
      <c r="C773" s="1">
        <v>43252</v>
      </c>
      <c r="D773" t="s">
        <v>133</v>
      </c>
      <c r="E773" t="s">
        <v>77</v>
      </c>
      <c r="F773" t="s">
        <v>13</v>
      </c>
      <c r="G773" t="s">
        <v>14</v>
      </c>
      <c r="H773" s="3">
        <v>2016</v>
      </c>
      <c r="I773" s="7">
        <v>2000000000</v>
      </c>
      <c r="J773" t="s">
        <v>1578</v>
      </c>
    </row>
    <row r="774" spans="1:10" x14ac:dyDescent="0.2">
      <c r="A774" t="s">
        <v>2165</v>
      </c>
      <c r="B774" s="2">
        <v>1000000000</v>
      </c>
      <c r="C774" s="1">
        <v>44516</v>
      </c>
      <c r="D774" t="s">
        <v>23</v>
      </c>
      <c r="E774" t="s">
        <v>246</v>
      </c>
      <c r="F774" t="s">
        <v>19</v>
      </c>
      <c r="G774" t="s">
        <v>20</v>
      </c>
      <c r="H774" s="3">
        <v>2017</v>
      </c>
      <c r="I774" s="7">
        <v>800000000</v>
      </c>
      <c r="J774" t="s">
        <v>2166</v>
      </c>
    </row>
    <row r="775" spans="1:10" x14ac:dyDescent="0.2">
      <c r="A775" t="s">
        <v>2167</v>
      </c>
      <c r="B775" s="2">
        <v>1000000000</v>
      </c>
      <c r="C775" s="1">
        <v>43241</v>
      </c>
      <c r="D775" t="s">
        <v>213</v>
      </c>
      <c r="E775" t="s">
        <v>2168</v>
      </c>
      <c r="F775" t="s">
        <v>334</v>
      </c>
      <c r="G775" t="s">
        <v>33</v>
      </c>
      <c r="H775" s="3">
        <v>2016</v>
      </c>
      <c r="I775" s="7">
        <v>330000000</v>
      </c>
      <c r="J775" t="s">
        <v>2169</v>
      </c>
    </row>
    <row r="776" spans="1:10" x14ac:dyDescent="0.2">
      <c r="A776" t="s">
        <v>1780</v>
      </c>
      <c r="B776" s="2">
        <v>1000000000</v>
      </c>
      <c r="C776" s="1">
        <v>44474</v>
      </c>
      <c r="D776" t="s">
        <v>36</v>
      </c>
      <c r="E776" t="s">
        <v>28</v>
      </c>
      <c r="F776" t="s">
        <v>19</v>
      </c>
      <c r="G776" t="s">
        <v>20</v>
      </c>
      <c r="H776" s="3">
        <v>2014</v>
      </c>
      <c r="I776" s="7">
        <v>325000000</v>
      </c>
      <c r="J776" t="s">
        <v>1781</v>
      </c>
    </row>
    <row r="777" spans="1:10" x14ac:dyDescent="0.2">
      <c r="A777" t="s">
        <v>1491</v>
      </c>
      <c r="B777" s="2">
        <v>1000000000</v>
      </c>
      <c r="C777" s="1">
        <v>43391</v>
      </c>
      <c r="D777" t="s">
        <v>23</v>
      </c>
      <c r="E777" t="s">
        <v>672</v>
      </c>
      <c r="F777" t="s">
        <v>13</v>
      </c>
      <c r="G777" t="s">
        <v>14</v>
      </c>
      <c r="H777" s="3">
        <v>2009</v>
      </c>
      <c r="I777" s="7">
        <v>139000000</v>
      </c>
      <c r="J777" t="s">
        <v>1492</v>
      </c>
    </row>
    <row r="778" spans="1:10" x14ac:dyDescent="0.2">
      <c r="A778" t="s">
        <v>2170</v>
      </c>
      <c r="B778" s="2">
        <v>1000000000</v>
      </c>
      <c r="C778" s="1">
        <v>43907</v>
      </c>
      <c r="D778" t="s">
        <v>23</v>
      </c>
      <c r="E778" t="s">
        <v>309</v>
      </c>
      <c r="F778" t="s">
        <v>310</v>
      </c>
      <c r="G778" t="s">
        <v>33</v>
      </c>
      <c r="H778" s="3">
        <v>2011</v>
      </c>
      <c r="I778" s="7">
        <v>127000000</v>
      </c>
      <c r="J778" t="s">
        <v>2171</v>
      </c>
    </row>
    <row r="779" spans="1:10" x14ac:dyDescent="0.2">
      <c r="A779" t="s">
        <v>2172</v>
      </c>
      <c r="B779" s="2">
        <v>1000000000</v>
      </c>
      <c r="C779" s="1">
        <v>43244</v>
      </c>
      <c r="D779" t="s">
        <v>68</v>
      </c>
      <c r="E779" t="s">
        <v>12</v>
      </c>
      <c r="F779" t="s">
        <v>13</v>
      </c>
      <c r="G779" t="s">
        <v>14</v>
      </c>
      <c r="H779" s="3">
        <v>2010</v>
      </c>
      <c r="I779" s="7">
        <v>302000000</v>
      </c>
      <c r="J779" t="s">
        <v>2173</v>
      </c>
    </row>
    <row r="780" spans="1:10" x14ac:dyDescent="0.2">
      <c r="A780" t="s">
        <v>1493</v>
      </c>
      <c r="B780" s="2">
        <v>1000000000</v>
      </c>
      <c r="C780" s="1">
        <v>44340</v>
      </c>
      <c r="D780" t="s">
        <v>27</v>
      </c>
      <c r="E780" t="s">
        <v>12</v>
      </c>
      <c r="F780" t="s">
        <v>13</v>
      </c>
      <c r="G780" t="s">
        <v>14</v>
      </c>
      <c r="H780" s="3">
        <v>2015</v>
      </c>
      <c r="I780" s="7">
        <v>227000000</v>
      </c>
      <c r="J780" t="s">
        <v>1494</v>
      </c>
    </row>
    <row r="781" spans="1:10" x14ac:dyDescent="0.2">
      <c r="A781" t="s">
        <v>1495</v>
      </c>
      <c r="B781" s="2">
        <v>1000000000</v>
      </c>
      <c r="C781" s="1">
        <v>42306</v>
      </c>
      <c r="D781" t="s">
        <v>68</v>
      </c>
      <c r="E781" t="s">
        <v>77</v>
      </c>
      <c r="F781" t="s">
        <v>13</v>
      </c>
      <c r="G781" t="s">
        <v>14</v>
      </c>
      <c r="H781" s="3">
        <v>2001</v>
      </c>
      <c r="I781" s="7">
        <v>223000000</v>
      </c>
      <c r="J781" t="s">
        <v>1496</v>
      </c>
    </row>
    <row r="782" spans="1:10" x14ac:dyDescent="0.2">
      <c r="A782" t="s">
        <v>2174</v>
      </c>
      <c r="B782" s="2">
        <v>1000000000</v>
      </c>
      <c r="C782" s="1">
        <v>44412</v>
      </c>
      <c r="D782" t="s">
        <v>27</v>
      </c>
      <c r="E782" t="s">
        <v>28</v>
      </c>
      <c r="F782" t="s">
        <v>19</v>
      </c>
      <c r="G782" t="s">
        <v>20</v>
      </c>
      <c r="H782" s="3">
        <v>2015</v>
      </c>
      <c r="I782" s="7">
        <v>337000000</v>
      </c>
      <c r="J782" t="s">
        <v>2175</v>
      </c>
    </row>
    <row r="783" spans="1:10" x14ac:dyDescent="0.2">
      <c r="A783" t="s">
        <v>1497</v>
      </c>
      <c r="B783" s="2">
        <v>1000000000</v>
      </c>
      <c r="C783" s="1">
        <v>44297</v>
      </c>
      <c r="D783" t="s">
        <v>27</v>
      </c>
      <c r="E783" t="s">
        <v>298</v>
      </c>
      <c r="F783" t="s">
        <v>13</v>
      </c>
      <c r="G783" t="s">
        <v>14</v>
      </c>
      <c r="H783" s="3">
        <v>2016</v>
      </c>
      <c r="I783" s="7">
        <v>249000000</v>
      </c>
      <c r="J783" t="s">
        <v>1498</v>
      </c>
    </row>
    <row r="784" spans="1:10" x14ac:dyDescent="0.2">
      <c r="A784" t="s">
        <v>2176</v>
      </c>
      <c r="B784" s="2">
        <v>1000000000</v>
      </c>
      <c r="C784" s="1">
        <v>43683</v>
      </c>
      <c r="D784" t="s">
        <v>27</v>
      </c>
      <c r="E784" t="s">
        <v>551</v>
      </c>
      <c r="F784" t="s">
        <v>19</v>
      </c>
      <c r="G784" t="s">
        <v>20</v>
      </c>
      <c r="H784" s="3">
        <v>2011</v>
      </c>
      <c r="I784" s="7">
        <v>93000000</v>
      </c>
      <c r="J784" t="s">
        <v>2177</v>
      </c>
    </row>
    <row r="785" spans="1:10" x14ac:dyDescent="0.2">
      <c r="A785" t="s">
        <v>2178</v>
      </c>
      <c r="B785" s="2">
        <v>1000000000</v>
      </c>
      <c r="C785" s="1">
        <v>42472</v>
      </c>
      <c r="D785" t="s">
        <v>11</v>
      </c>
      <c r="E785" t="s">
        <v>24</v>
      </c>
      <c r="F785" t="s">
        <v>13</v>
      </c>
      <c r="G785" t="s">
        <v>14</v>
      </c>
      <c r="H785" s="3">
        <v>2015</v>
      </c>
      <c r="I785" s="7">
        <v>200000000</v>
      </c>
      <c r="J785" t="s">
        <v>2179</v>
      </c>
    </row>
    <row r="786" spans="1:10" x14ac:dyDescent="0.2">
      <c r="A786" t="s">
        <v>2180</v>
      </c>
      <c r="B786" s="2">
        <v>1000000000</v>
      </c>
      <c r="C786" s="1">
        <v>43417</v>
      </c>
      <c r="D786" t="s">
        <v>46</v>
      </c>
      <c r="E786" t="s">
        <v>2181</v>
      </c>
      <c r="F786" t="s">
        <v>421</v>
      </c>
      <c r="G786" t="s">
        <v>413</v>
      </c>
      <c r="H786" s="3">
        <v>2011</v>
      </c>
      <c r="I786" s="7">
        <v>592000000</v>
      </c>
      <c r="J786" t="s">
        <v>2182</v>
      </c>
    </row>
    <row r="787" spans="1:10" x14ac:dyDescent="0.2">
      <c r="A787" t="s">
        <v>1828</v>
      </c>
      <c r="B787" s="2">
        <v>1000000000</v>
      </c>
      <c r="C787" s="1">
        <v>44328</v>
      </c>
      <c r="D787" t="s">
        <v>17</v>
      </c>
      <c r="E787" t="s">
        <v>840</v>
      </c>
      <c r="F787" t="s">
        <v>19</v>
      </c>
      <c r="G787" t="s">
        <v>20</v>
      </c>
      <c r="H787" s="3">
        <v>2016</v>
      </c>
      <c r="I787" s="7">
        <v>337000000</v>
      </c>
      <c r="J787" t="s">
        <v>1829</v>
      </c>
    </row>
    <row r="788" spans="1:10" x14ac:dyDescent="0.2">
      <c r="A788" t="s">
        <v>1782</v>
      </c>
      <c r="B788" s="2">
        <v>1000000000</v>
      </c>
      <c r="C788" s="1">
        <v>44537</v>
      </c>
      <c r="D788" t="s">
        <v>201</v>
      </c>
      <c r="E788" t="s">
        <v>28</v>
      </c>
      <c r="F788" t="s">
        <v>19</v>
      </c>
      <c r="G788" t="s">
        <v>20</v>
      </c>
      <c r="H788" s="3">
        <v>2015</v>
      </c>
      <c r="I788" s="7">
        <v>257000000</v>
      </c>
      <c r="J788" t="s">
        <v>1783</v>
      </c>
    </row>
    <row r="789" spans="1:10" x14ac:dyDescent="0.2">
      <c r="A789" t="s">
        <v>2183</v>
      </c>
      <c r="B789" s="2">
        <v>1000000000</v>
      </c>
      <c r="C789" s="1">
        <v>44546</v>
      </c>
      <c r="D789" t="s">
        <v>17</v>
      </c>
      <c r="E789" t="s">
        <v>208</v>
      </c>
      <c r="F789" t="s">
        <v>149</v>
      </c>
      <c r="G789" t="s">
        <v>33</v>
      </c>
      <c r="H789" s="3">
        <v>2013</v>
      </c>
      <c r="I789" s="7">
        <v>600000000</v>
      </c>
      <c r="J789" t="s">
        <v>2184</v>
      </c>
    </row>
    <row r="790" spans="1:10" x14ac:dyDescent="0.2">
      <c r="A790" t="s">
        <v>2185</v>
      </c>
      <c r="B790" s="2">
        <v>1000000000</v>
      </c>
      <c r="C790" s="1">
        <v>44042</v>
      </c>
      <c r="D790" t="s">
        <v>213</v>
      </c>
      <c r="E790" t="s">
        <v>2186</v>
      </c>
      <c r="F790" t="s">
        <v>2187</v>
      </c>
      <c r="G790" t="s">
        <v>33</v>
      </c>
      <c r="H790" s="3">
        <v>2006</v>
      </c>
      <c r="I790" s="7">
        <v>200000000</v>
      </c>
      <c r="J790" t="s">
        <v>2188</v>
      </c>
    </row>
    <row r="791" spans="1:10" x14ac:dyDescent="0.2">
      <c r="A791" t="s">
        <v>2189</v>
      </c>
      <c r="B791" s="2">
        <v>1000000000</v>
      </c>
      <c r="C791" s="1">
        <v>44306</v>
      </c>
      <c r="D791" t="s">
        <v>27</v>
      </c>
      <c r="E791" t="s">
        <v>101</v>
      </c>
      <c r="F791" t="s">
        <v>19</v>
      </c>
      <c r="G791" t="s">
        <v>20</v>
      </c>
      <c r="H791" s="3">
        <v>2018</v>
      </c>
      <c r="I791" s="7">
        <v>17000000</v>
      </c>
      <c r="J791" t="s">
        <v>2190</v>
      </c>
    </row>
    <row r="792" spans="1:10" x14ac:dyDescent="0.2">
      <c r="A792" t="s">
        <v>1800</v>
      </c>
      <c r="B792" s="2">
        <v>1000000000</v>
      </c>
      <c r="C792" s="1">
        <v>44620</v>
      </c>
      <c r="D792" t="s">
        <v>36</v>
      </c>
      <c r="E792" t="s">
        <v>117</v>
      </c>
      <c r="F792" t="s">
        <v>118</v>
      </c>
      <c r="G792" t="s">
        <v>33</v>
      </c>
      <c r="H792" s="3">
        <v>2012</v>
      </c>
      <c r="I792" s="7">
        <v>167000000</v>
      </c>
      <c r="J792" t="s">
        <v>1801</v>
      </c>
    </row>
    <row r="793" spans="1:10" x14ac:dyDescent="0.2">
      <c r="A793" t="s">
        <v>1746</v>
      </c>
      <c r="B793" s="2">
        <v>1000000000</v>
      </c>
      <c r="C793" s="1">
        <v>43896</v>
      </c>
      <c r="D793" t="s">
        <v>97</v>
      </c>
      <c r="E793" t="s">
        <v>1747</v>
      </c>
      <c r="F793" t="s">
        <v>357</v>
      </c>
      <c r="G793" t="s">
        <v>14</v>
      </c>
      <c r="H793" s="3">
        <v>1999</v>
      </c>
      <c r="I793" s="7">
        <v>633000000</v>
      </c>
      <c r="J793" t="s">
        <v>1748</v>
      </c>
    </row>
    <row r="794" spans="1:10" x14ac:dyDescent="0.2">
      <c r="A794" t="s">
        <v>1985</v>
      </c>
      <c r="B794" s="2">
        <v>1000000000</v>
      </c>
      <c r="C794" s="1">
        <v>43759</v>
      </c>
      <c r="D794" t="s">
        <v>52</v>
      </c>
      <c r="E794" t="s">
        <v>28</v>
      </c>
      <c r="F794" t="s">
        <v>19</v>
      </c>
      <c r="G794" t="s">
        <v>20</v>
      </c>
      <c r="H794" s="3">
        <v>2015</v>
      </c>
      <c r="I794" s="7">
        <v>132000000</v>
      </c>
      <c r="J794" t="s">
        <v>1986</v>
      </c>
    </row>
    <row r="795" spans="1:10" x14ac:dyDescent="0.2">
      <c r="A795" t="s">
        <v>2191</v>
      </c>
      <c r="B795" s="2">
        <v>1000000000</v>
      </c>
      <c r="C795" s="1">
        <v>43546</v>
      </c>
      <c r="D795" t="s">
        <v>11</v>
      </c>
      <c r="E795" t="s">
        <v>24</v>
      </c>
      <c r="F795" t="s">
        <v>13</v>
      </c>
      <c r="G795" t="s">
        <v>14</v>
      </c>
      <c r="H795" s="3">
        <v>2014</v>
      </c>
      <c r="I795" s="7">
        <v>173000000</v>
      </c>
      <c r="J795" t="s">
        <v>2192</v>
      </c>
    </row>
    <row r="796" spans="1:10" x14ac:dyDescent="0.2">
      <c r="A796" t="s">
        <v>1770</v>
      </c>
      <c r="B796" s="2">
        <v>1000000000</v>
      </c>
      <c r="C796" s="1">
        <v>43186</v>
      </c>
      <c r="D796" t="s">
        <v>36</v>
      </c>
      <c r="E796" t="s">
        <v>28</v>
      </c>
      <c r="F796" t="s">
        <v>19</v>
      </c>
      <c r="G796" t="s">
        <v>20</v>
      </c>
      <c r="H796" s="3">
        <v>2011</v>
      </c>
      <c r="I796" s="7">
        <v>241000000</v>
      </c>
      <c r="J796" t="s">
        <v>1771</v>
      </c>
    </row>
    <row r="797" spans="1:10" x14ac:dyDescent="0.2">
      <c r="A797" t="s">
        <v>2193</v>
      </c>
      <c r="B797" s="2">
        <v>1000000000</v>
      </c>
      <c r="C797" s="1">
        <v>44399</v>
      </c>
      <c r="D797" t="s">
        <v>27</v>
      </c>
      <c r="E797" t="s">
        <v>2194</v>
      </c>
      <c r="F797" t="s">
        <v>19</v>
      </c>
      <c r="G797" t="s">
        <v>20</v>
      </c>
      <c r="H797" s="3">
        <v>2005</v>
      </c>
      <c r="I797" s="7">
        <v>135000000</v>
      </c>
      <c r="J797" t="s">
        <v>2195</v>
      </c>
    </row>
    <row r="798" spans="1:10" x14ac:dyDescent="0.2">
      <c r="A798" t="s">
        <v>2196</v>
      </c>
      <c r="B798" s="2">
        <v>1000000000</v>
      </c>
      <c r="C798" s="1">
        <v>44531</v>
      </c>
      <c r="D798" t="s">
        <v>52</v>
      </c>
      <c r="E798" t="s">
        <v>820</v>
      </c>
      <c r="F798" t="s">
        <v>19</v>
      </c>
      <c r="G798" t="s">
        <v>20</v>
      </c>
      <c r="H798" s="3">
        <v>2010</v>
      </c>
      <c r="I798" s="7" t="s">
        <v>570</v>
      </c>
      <c r="J798" t="s">
        <v>2197</v>
      </c>
    </row>
    <row r="799" spans="1:10" x14ac:dyDescent="0.2">
      <c r="A799" t="s">
        <v>1876</v>
      </c>
      <c r="B799" s="2">
        <v>1000000000</v>
      </c>
      <c r="C799" s="1">
        <v>44362</v>
      </c>
      <c r="D799" t="s">
        <v>36</v>
      </c>
      <c r="E799" t="s">
        <v>28</v>
      </c>
      <c r="F799" t="s">
        <v>19</v>
      </c>
      <c r="G799" t="s">
        <v>20</v>
      </c>
      <c r="H799" s="3">
        <v>2017</v>
      </c>
      <c r="I799" s="7">
        <v>197000000</v>
      </c>
      <c r="J799" t="s">
        <v>1877</v>
      </c>
    </row>
    <row r="800" spans="1:10" x14ac:dyDescent="0.2">
      <c r="A800" t="s">
        <v>1749</v>
      </c>
      <c r="B800" s="2">
        <v>1000000000</v>
      </c>
      <c r="C800" s="1">
        <v>44643</v>
      </c>
      <c r="D800" t="s">
        <v>36</v>
      </c>
      <c r="E800" t="s">
        <v>749</v>
      </c>
      <c r="F800" t="s">
        <v>19</v>
      </c>
      <c r="G800" t="s">
        <v>20</v>
      </c>
      <c r="H800" s="3">
        <v>2020</v>
      </c>
      <c r="I800" s="7">
        <v>215000000</v>
      </c>
      <c r="J800" t="s">
        <v>1750</v>
      </c>
    </row>
    <row r="801" spans="1:10" x14ac:dyDescent="0.2">
      <c r="A801" t="s">
        <v>1751</v>
      </c>
      <c r="B801" s="2">
        <v>1000000000</v>
      </c>
      <c r="C801" s="1">
        <v>44572</v>
      </c>
      <c r="D801" t="s">
        <v>27</v>
      </c>
      <c r="E801" t="s">
        <v>1752</v>
      </c>
      <c r="F801" t="s">
        <v>19</v>
      </c>
      <c r="G801" t="s">
        <v>20</v>
      </c>
      <c r="H801" s="3">
        <v>2018</v>
      </c>
      <c r="I801" s="7">
        <v>128000000</v>
      </c>
      <c r="J801" t="s">
        <v>1753</v>
      </c>
    </row>
    <row r="802" spans="1:10" x14ac:dyDescent="0.2">
      <c r="A802" t="s">
        <v>1499</v>
      </c>
      <c r="B802" s="2">
        <v>1000000000</v>
      </c>
      <c r="C802" s="1">
        <v>42326</v>
      </c>
      <c r="D802" t="s">
        <v>68</v>
      </c>
      <c r="E802" t="s">
        <v>77</v>
      </c>
      <c r="F802" t="s">
        <v>13</v>
      </c>
      <c r="G802" t="s">
        <v>14</v>
      </c>
      <c r="H802" s="3">
        <v>1998</v>
      </c>
      <c r="I802" s="7">
        <v>315000000</v>
      </c>
      <c r="J802" t="s">
        <v>1500</v>
      </c>
    </row>
    <row r="803" spans="1:10" x14ac:dyDescent="0.2">
      <c r="A803" t="s">
        <v>1933</v>
      </c>
      <c r="B803" s="2">
        <v>1000000000</v>
      </c>
      <c r="C803" s="1">
        <v>43606</v>
      </c>
      <c r="D803" t="s">
        <v>27</v>
      </c>
      <c r="E803" t="s">
        <v>257</v>
      </c>
      <c r="F803" t="s">
        <v>19</v>
      </c>
      <c r="G803" t="s">
        <v>20</v>
      </c>
      <c r="H803" s="3">
        <v>2000</v>
      </c>
      <c r="I803" s="7">
        <v>134000000</v>
      </c>
      <c r="J803" t="s">
        <v>1934</v>
      </c>
    </row>
    <row r="804" spans="1:10" x14ac:dyDescent="0.2">
      <c r="A804" t="s">
        <v>1501</v>
      </c>
      <c r="B804" s="2">
        <v>1000000000</v>
      </c>
      <c r="C804" s="1">
        <v>42115</v>
      </c>
      <c r="D804" t="s">
        <v>27</v>
      </c>
      <c r="E804" t="s">
        <v>12</v>
      </c>
      <c r="F804" t="s">
        <v>13</v>
      </c>
      <c r="G804" t="s">
        <v>14</v>
      </c>
      <c r="H804" s="3">
        <v>2013</v>
      </c>
      <c r="I804" s="7">
        <v>131000000</v>
      </c>
      <c r="J804" t="s">
        <v>1502</v>
      </c>
    </row>
    <row r="805" spans="1:10" x14ac:dyDescent="0.2">
      <c r="A805" t="s">
        <v>1987</v>
      </c>
      <c r="B805" s="2">
        <v>1000000000</v>
      </c>
      <c r="C805" s="1">
        <v>42215</v>
      </c>
      <c r="D805" t="s">
        <v>23</v>
      </c>
      <c r="E805" t="s">
        <v>12</v>
      </c>
      <c r="F805" t="s">
        <v>13</v>
      </c>
      <c r="G805" t="s">
        <v>14</v>
      </c>
      <c r="H805" s="3">
        <v>2009</v>
      </c>
      <c r="I805" s="7">
        <v>250000000</v>
      </c>
      <c r="J805" t="s">
        <v>1988</v>
      </c>
    </row>
    <row r="806" spans="1:10" x14ac:dyDescent="0.2">
      <c r="A806" t="s">
        <v>1830</v>
      </c>
      <c r="B806" s="2">
        <v>1000000000</v>
      </c>
      <c r="C806" s="1">
        <v>44532</v>
      </c>
      <c r="D806" t="s">
        <v>23</v>
      </c>
      <c r="E806" t="s">
        <v>101</v>
      </c>
      <c r="F806" t="s">
        <v>19</v>
      </c>
      <c r="G806" t="s">
        <v>20</v>
      </c>
      <c r="H806" s="3">
        <v>2021</v>
      </c>
      <c r="I806" s="7">
        <v>430000000</v>
      </c>
      <c r="J806" t="s">
        <v>1831</v>
      </c>
    </row>
    <row r="807" spans="1:10" x14ac:dyDescent="0.2">
      <c r="A807" t="s">
        <v>1610</v>
      </c>
      <c r="B807" s="2">
        <v>1000000000</v>
      </c>
      <c r="C807" s="1">
        <v>43249</v>
      </c>
      <c r="D807" t="s">
        <v>23</v>
      </c>
      <c r="E807" t="s">
        <v>298</v>
      </c>
      <c r="F807" t="s">
        <v>13</v>
      </c>
      <c r="G807" t="s">
        <v>14</v>
      </c>
      <c r="H807" s="3">
        <v>2008</v>
      </c>
      <c r="I807" s="7">
        <v>96000000</v>
      </c>
      <c r="J807" t="s">
        <v>1611</v>
      </c>
    </row>
    <row r="808" spans="1:10" x14ac:dyDescent="0.2">
      <c r="A808" t="s">
        <v>2198</v>
      </c>
      <c r="B808" s="2">
        <v>1000000000</v>
      </c>
      <c r="C808" s="1">
        <v>44368</v>
      </c>
      <c r="D808" t="s">
        <v>68</v>
      </c>
      <c r="E808" t="s">
        <v>356</v>
      </c>
      <c r="F808" t="s">
        <v>357</v>
      </c>
      <c r="G808" t="s">
        <v>14</v>
      </c>
      <c r="H808" s="3">
        <v>2011</v>
      </c>
      <c r="I808" s="7">
        <v>92000000</v>
      </c>
      <c r="J808" t="s">
        <v>2199</v>
      </c>
    </row>
    <row r="809" spans="1:10" x14ac:dyDescent="0.2">
      <c r="A809" t="s">
        <v>1935</v>
      </c>
      <c r="B809" s="2">
        <v>1000000000</v>
      </c>
      <c r="C809" s="1">
        <v>42474</v>
      </c>
      <c r="D809" t="s">
        <v>23</v>
      </c>
      <c r="E809" t="s">
        <v>1582</v>
      </c>
      <c r="F809" t="s">
        <v>13</v>
      </c>
      <c r="G809" t="s">
        <v>14</v>
      </c>
      <c r="H809" s="3">
        <v>2012</v>
      </c>
      <c r="I809" s="7">
        <v>136000000</v>
      </c>
      <c r="J809" t="s">
        <v>1936</v>
      </c>
    </row>
    <row r="810" spans="1:10" x14ac:dyDescent="0.2">
      <c r="A810" t="s">
        <v>1503</v>
      </c>
      <c r="B810" s="2">
        <v>1000000000</v>
      </c>
      <c r="C810" s="1">
        <v>43430</v>
      </c>
      <c r="D810" t="s">
        <v>46</v>
      </c>
      <c r="E810" t="s">
        <v>581</v>
      </c>
      <c r="F810" t="s">
        <v>13</v>
      </c>
      <c r="G810" t="s">
        <v>14</v>
      </c>
      <c r="H810" s="3">
        <v>2011</v>
      </c>
      <c r="I810" s="7">
        <v>281000000</v>
      </c>
      <c r="J810" t="s">
        <v>1504</v>
      </c>
    </row>
    <row r="811" spans="1:10" x14ac:dyDescent="0.2">
      <c r="A811" t="s">
        <v>1505</v>
      </c>
      <c r="B811" s="2">
        <v>1000000000</v>
      </c>
      <c r="C811" s="1">
        <v>43858</v>
      </c>
      <c r="D811" t="s">
        <v>36</v>
      </c>
      <c r="E811" t="s">
        <v>101</v>
      </c>
      <c r="F811" t="s">
        <v>19</v>
      </c>
      <c r="G811" t="s">
        <v>20</v>
      </c>
      <c r="H811" s="3">
        <v>2012</v>
      </c>
      <c r="I811" s="7">
        <v>143000000</v>
      </c>
      <c r="J811" t="s">
        <v>1506</v>
      </c>
    </row>
    <row r="812" spans="1:10" x14ac:dyDescent="0.2">
      <c r="A812" t="s">
        <v>1612</v>
      </c>
      <c r="B812" s="2">
        <v>1000000000</v>
      </c>
      <c r="C812" s="1">
        <v>44215</v>
      </c>
      <c r="D812" t="s">
        <v>97</v>
      </c>
      <c r="E812" t="s">
        <v>101</v>
      </c>
      <c r="F812" t="s">
        <v>19</v>
      </c>
      <c r="G812" t="s">
        <v>20</v>
      </c>
      <c r="H812" s="3">
        <v>2016</v>
      </c>
      <c r="I812" s="7">
        <v>271000000</v>
      </c>
      <c r="J812" t="s">
        <v>1613</v>
      </c>
    </row>
    <row r="813" spans="1:10" x14ac:dyDescent="0.2">
      <c r="A813" t="s">
        <v>1937</v>
      </c>
      <c r="B813" s="2">
        <v>1000000000</v>
      </c>
      <c r="C813" s="1">
        <v>44482</v>
      </c>
      <c r="D813" t="s">
        <v>36</v>
      </c>
      <c r="E813" t="s">
        <v>497</v>
      </c>
      <c r="F813" t="s">
        <v>19</v>
      </c>
      <c r="G813" t="s">
        <v>20</v>
      </c>
      <c r="H813" s="3">
        <v>2014</v>
      </c>
      <c r="I813" s="7">
        <v>169000000</v>
      </c>
      <c r="J813" t="s">
        <v>1938</v>
      </c>
    </row>
    <row r="814" spans="1:10" x14ac:dyDescent="0.2">
      <c r="A814" t="s">
        <v>1507</v>
      </c>
      <c r="B814" s="2">
        <v>1000000000</v>
      </c>
      <c r="C814" s="1">
        <v>44454</v>
      </c>
      <c r="D814" t="s">
        <v>46</v>
      </c>
      <c r="E814" t="s">
        <v>77</v>
      </c>
      <c r="F814" t="s">
        <v>13</v>
      </c>
      <c r="G814" t="s">
        <v>14</v>
      </c>
      <c r="H814" s="3">
        <v>2010</v>
      </c>
      <c r="I814" s="7">
        <v>229000000</v>
      </c>
      <c r="J814" t="s">
        <v>1508</v>
      </c>
    </row>
    <row r="815" spans="1:10" x14ac:dyDescent="0.2">
      <c r="A815" t="s">
        <v>2200</v>
      </c>
      <c r="B815" s="2">
        <v>1000000000</v>
      </c>
      <c r="C815" s="1">
        <v>42725</v>
      </c>
      <c r="D815" t="s">
        <v>49</v>
      </c>
      <c r="E815" t="s">
        <v>820</v>
      </c>
      <c r="F815" t="s">
        <v>19</v>
      </c>
      <c r="G815" t="s">
        <v>20</v>
      </c>
      <c r="H815" s="3">
        <v>2002</v>
      </c>
      <c r="I815" s="7" t="s">
        <v>570</v>
      </c>
      <c r="J815" t="s">
        <v>2201</v>
      </c>
    </row>
    <row r="816" spans="1:10" x14ac:dyDescent="0.2">
      <c r="A816" t="s">
        <v>2202</v>
      </c>
      <c r="B816" s="2">
        <v>1000000000</v>
      </c>
      <c r="C816" s="1">
        <v>44378</v>
      </c>
      <c r="D816" t="s">
        <v>46</v>
      </c>
      <c r="E816" t="s">
        <v>641</v>
      </c>
      <c r="F816" t="s">
        <v>642</v>
      </c>
      <c r="G816" t="s">
        <v>14</v>
      </c>
      <c r="H816" s="3">
        <v>2018</v>
      </c>
      <c r="I816" s="7">
        <v>504000000</v>
      </c>
      <c r="J816" t="s">
        <v>2203</v>
      </c>
    </row>
    <row r="817" spans="1:10" x14ac:dyDescent="0.2">
      <c r="A817" t="s">
        <v>1710</v>
      </c>
      <c r="B817" s="2">
        <v>1000000000</v>
      </c>
      <c r="C817" s="1">
        <v>43319</v>
      </c>
      <c r="D817" t="s">
        <v>156</v>
      </c>
      <c r="E817" t="s">
        <v>1711</v>
      </c>
      <c r="F817" t="s">
        <v>177</v>
      </c>
      <c r="G817" t="s">
        <v>14</v>
      </c>
      <c r="H817" s="3">
        <v>2014</v>
      </c>
      <c r="I817" s="7">
        <v>722000000</v>
      </c>
      <c r="J817" t="s">
        <v>1712</v>
      </c>
    </row>
    <row r="818" spans="1:10" x14ac:dyDescent="0.2">
      <c r="A818" t="s">
        <v>2204</v>
      </c>
      <c r="B818" s="2">
        <v>1000000000</v>
      </c>
      <c r="C818" s="1">
        <v>43615</v>
      </c>
      <c r="D818" t="s">
        <v>68</v>
      </c>
      <c r="E818" t="s">
        <v>12</v>
      </c>
      <c r="F818" t="s">
        <v>13</v>
      </c>
      <c r="G818" t="s">
        <v>14</v>
      </c>
      <c r="H818" s="3">
        <v>2014</v>
      </c>
      <c r="I818" s="7">
        <v>306000000</v>
      </c>
      <c r="J818" t="s">
        <v>2205</v>
      </c>
    </row>
    <row r="819" spans="1:10" x14ac:dyDescent="0.2">
      <c r="A819" t="s">
        <v>1754</v>
      </c>
      <c r="B819" s="2">
        <v>1000000000</v>
      </c>
      <c r="C819" s="1">
        <v>44468</v>
      </c>
      <c r="D819" t="s">
        <v>27</v>
      </c>
      <c r="E819" t="s">
        <v>1228</v>
      </c>
      <c r="F819" t="s">
        <v>205</v>
      </c>
      <c r="G819" t="s">
        <v>20</v>
      </c>
      <c r="H819" s="3">
        <v>2013</v>
      </c>
      <c r="I819" s="7">
        <v>378000000</v>
      </c>
      <c r="J819" t="s">
        <v>1755</v>
      </c>
    </row>
    <row r="820" spans="1:10" x14ac:dyDescent="0.2">
      <c r="A820" t="s">
        <v>1671</v>
      </c>
      <c r="B820" s="2">
        <v>1000000000</v>
      </c>
      <c r="C820" s="1">
        <v>44196</v>
      </c>
      <c r="D820" t="s">
        <v>36</v>
      </c>
      <c r="E820" t="s">
        <v>28</v>
      </c>
      <c r="F820" t="s">
        <v>19</v>
      </c>
      <c r="G820" t="s">
        <v>20</v>
      </c>
      <c r="H820" s="3">
        <v>2007</v>
      </c>
      <c r="I820" s="7">
        <v>169000000</v>
      </c>
      <c r="J820" t="s">
        <v>1672</v>
      </c>
    </row>
    <row r="821" spans="1:10" x14ac:dyDescent="0.2">
      <c r="A821" t="s">
        <v>2206</v>
      </c>
      <c r="B821" s="2">
        <v>1000000000</v>
      </c>
      <c r="C821" s="1">
        <v>44557</v>
      </c>
      <c r="D821" t="s">
        <v>49</v>
      </c>
      <c r="E821" t="s">
        <v>73</v>
      </c>
      <c r="F821" t="s">
        <v>74</v>
      </c>
      <c r="G821" t="s">
        <v>14</v>
      </c>
      <c r="H821" s="3">
        <v>2017</v>
      </c>
      <c r="I821" s="7">
        <v>333000000</v>
      </c>
      <c r="J821" t="s">
        <v>2207</v>
      </c>
    </row>
    <row r="822" spans="1:10" x14ac:dyDescent="0.2">
      <c r="A822" t="s">
        <v>1673</v>
      </c>
      <c r="B822" s="2">
        <v>1000000000</v>
      </c>
      <c r="C822" s="1">
        <v>41935</v>
      </c>
      <c r="D822" t="s">
        <v>23</v>
      </c>
      <c r="E822" t="s">
        <v>12</v>
      </c>
      <c r="F822" t="s">
        <v>13</v>
      </c>
      <c r="G822" t="s">
        <v>14</v>
      </c>
      <c r="H822" s="3">
        <v>2010</v>
      </c>
      <c r="I822" s="7">
        <v>368000000</v>
      </c>
      <c r="J822" t="s">
        <v>1674</v>
      </c>
    </row>
    <row r="823" spans="1:10" x14ac:dyDescent="0.2">
      <c r="A823" t="s">
        <v>1509</v>
      </c>
      <c r="B823" s="2">
        <v>1000000000</v>
      </c>
      <c r="C823" s="1">
        <v>43294</v>
      </c>
      <c r="D823" t="s">
        <v>46</v>
      </c>
      <c r="E823" t="s">
        <v>1510</v>
      </c>
      <c r="F823" t="s">
        <v>13</v>
      </c>
      <c r="G823" t="s">
        <v>14</v>
      </c>
      <c r="H823" s="3">
        <v>2014</v>
      </c>
      <c r="I823" s="7">
        <v>650000000</v>
      </c>
      <c r="J823" t="s">
        <v>1511</v>
      </c>
    </row>
    <row r="824" spans="1:10" x14ac:dyDescent="0.2">
      <c r="A824" t="s">
        <v>1784</v>
      </c>
      <c r="B824" s="2">
        <v>1000000000</v>
      </c>
      <c r="C824" s="1">
        <v>43070</v>
      </c>
      <c r="D824" t="s">
        <v>36</v>
      </c>
      <c r="E824" t="s">
        <v>12</v>
      </c>
      <c r="F824" t="s">
        <v>13</v>
      </c>
      <c r="G824" t="s">
        <v>14</v>
      </c>
      <c r="H824" s="3">
        <v>2014</v>
      </c>
      <c r="I824" s="7">
        <v>594000000</v>
      </c>
      <c r="J824" t="s">
        <v>1785</v>
      </c>
    </row>
    <row r="825" spans="1:10" x14ac:dyDescent="0.2">
      <c r="A825" t="s">
        <v>1595</v>
      </c>
      <c r="B825" s="2">
        <v>1000000000</v>
      </c>
      <c r="C825" s="1">
        <v>43763</v>
      </c>
      <c r="D825" t="s">
        <v>36</v>
      </c>
      <c r="E825" t="s">
        <v>298</v>
      </c>
      <c r="F825" t="s">
        <v>13</v>
      </c>
      <c r="G825" t="s">
        <v>14</v>
      </c>
      <c r="H825" s="3">
        <v>2011</v>
      </c>
      <c r="I825" s="7">
        <v>235000000</v>
      </c>
      <c r="J825" t="s">
        <v>1596</v>
      </c>
    </row>
    <row r="826" spans="1:10" x14ac:dyDescent="0.2">
      <c r="A826" t="s">
        <v>1871</v>
      </c>
      <c r="B826" s="2">
        <v>1000000000</v>
      </c>
      <c r="C826" s="1">
        <v>42370</v>
      </c>
      <c r="D826" t="s">
        <v>49</v>
      </c>
      <c r="E826" t="s">
        <v>189</v>
      </c>
      <c r="F826" t="s">
        <v>190</v>
      </c>
      <c r="G826" t="s">
        <v>14</v>
      </c>
      <c r="H826" s="3">
        <v>2009</v>
      </c>
      <c r="I826" s="7">
        <v>33000000</v>
      </c>
      <c r="J826" t="s">
        <v>1872</v>
      </c>
    </row>
    <row r="827" spans="1:10" x14ac:dyDescent="0.2">
      <c r="A827" t="s">
        <v>2208</v>
      </c>
      <c r="B827" s="2">
        <v>1000000000</v>
      </c>
      <c r="C827" s="1">
        <v>42069</v>
      </c>
      <c r="D827" t="s">
        <v>23</v>
      </c>
      <c r="E827" t="s">
        <v>24</v>
      </c>
      <c r="F827" t="s">
        <v>13</v>
      </c>
      <c r="G827" t="s">
        <v>14</v>
      </c>
      <c r="H827" s="3">
        <v>2011</v>
      </c>
      <c r="I827" s="7">
        <v>130000000</v>
      </c>
      <c r="J827" t="s">
        <v>2209</v>
      </c>
    </row>
    <row r="828" spans="1:10" x14ac:dyDescent="0.2">
      <c r="A828" t="s">
        <v>2210</v>
      </c>
      <c r="B828" s="2">
        <v>1000000000</v>
      </c>
      <c r="C828" s="1">
        <v>44650</v>
      </c>
      <c r="D828" t="s">
        <v>36</v>
      </c>
      <c r="E828" t="s">
        <v>101</v>
      </c>
      <c r="F828" t="s">
        <v>19</v>
      </c>
      <c r="G828" t="s">
        <v>20</v>
      </c>
      <c r="H828" s="3">
        <v>2021</v>
      </c>
      <c r="I828" s="7">
        <v>143000000</v>
      </c>
      <c r="J828" t="s">
        <v>2211</v>
      </c>
    </row>
    <row r="829" spans="1:10" x14ac:dyDescent="0.2">
      <c r="A829" t="s">
        <v>1939</v>
      </c>
      <c r="B829" s="2">
        <v>1000000000</v>
      </c>
      <c r="C829" s="1">
        <v>44574</v>
      </c>
      <c r="D829" t="s">
        <v>68</v>
      </c>
      <c r="E829" t="s">
        <v>1940</v>
      </c>
      <c r="F829" t="s">
        <v>70</v>
      </c>
      <c r="G829" t="s">
        <v>14</v>
      </c>
      <c r="H829" s="3">
        <v>2012</v>
      </c>
      <c r="I829" s="7">
        <v>166000000</v>
      </c>
      <c r="J829" t="s">
        <v>1941</v>
      </c>
    </row>
    <row r="830" spans="1:10" x14ac:dyDescent="0.2">
      <c r="A830" t="s">
        <v>1997</v>
      </c>
      <c r="B830" s="2">
        <v>1000000000</v>
      </c>
      <c r="C830" s="1">
        <v>43424</v>
      </c>
      <c r="D830" t="s">
        <v>133</v>
      </c>
      <c r="E830" t="s">
        <v>298</v>
      </c>
      <c r="F830" t="s">
        <v>13</v>
      </c>
      <c r="G830" t="s">
        <v>14</v>
      </c>
      <c r="H830" s="3">
        <v>2015</v>
      </c>
      <c r="I830" s="7">
        <v>1000000000</v>
      </c>
      <c r="J830" t="s">
        <v>1998</v>
      </c>
    </row>
    <row r="831" spans="1:10" x14ac:dyDescent="0.2">
      <c r="A831" t="s">
        <v>2212</v>
      </c>
      <c r="B831" s="2">
        <v>1000000000</v>
      </c>
      <c r="C831" s="1">
        <v>44530</v>
      </c>
      <c r="D831" t="s">
        <v>36</v>
      </c>
      <c r="E831" t="s">
        <v>746</v>
      </c>
      <c r="F831" t="s">
        <v>19</v>
      </c>
      <c r="G831" t="s">
        <v>20</v>
      </c>
      <c r="H831" s="3">
        <v>2019</v>
      </c>
      <c r="I831" s="7">
        <v>205000000</v>
      </c>
      <c r="J831" t="s">
        <v>2213</v>
      </c>
    </row>
    <row r="832" spans="1:10" x14ac:dyDescent="0.2">
      <c r="A832" t="s">
        <v>2214</v>
      </c>
      <c r="B832" s="2">
        <v>1000000000</v>
      </c>
      <c r="C832" s="1">
        <v>44354</v>
      </c>
      <c r="D832" t="s">
        <v>97</v>
      </c>
      <c r="E832" t="s">
        <v>590</v>
      </c>
      <c r="F832" t="s">
        <v>591</v>
      </c>
      <c r="G832" t="s">
        <v>33</v>
      </c>
      <c r="H832" s="3">
        <v>2015</v>
      </c>
      <c r="I832" s="7">
        <v>263000000</v>
      </c>
      <c r="J832" t="s">
        <v>2215</v>
      </c>
    </row>
    <row r="833" spans="1:10" x14ac:dyDescent="0.2">
      <c r="A833" t="s">
        <v>2216</v>
      </c>
      <c r="B833" s="2">
        <v>1000000000</v>
      </c>
      <c r="C833" s="1">
        <v>44474</v>
      </c>
      <c r="D833" t="s">
        <v>23</v>
      </c>
      <c r="E833" t="s">
        <v>69</v>
      </c>
      <c r="F833" t="s">
        <v>70</v>
      </c>
      <c r="G833" t="s">
        <v>14</v>
      </c>
      <c r="H833" s="3">
        <v>2015</v>
      </c>
      <c r="I833" s="7">
        <v>489000000</v>
      </c>
      <c r="J833" t="s">
        <v>2217</v>
      </c>
    </row>
    <row r="834" spans="1:10" x14ac:dyDescent="0.2">
      <c r="A834" t="s">
        <v>1512</v>
      </c>
      <c r="B834" s="2">
        <v>1000000000</v>
      </c>
      <c r="C834" s="1">
        <v>42198</v>
      </c>
      <c r="D834" t="s">
        <v>17</v>
      </c>
      <c r="E834" t="s">
        <v>411</v>
      </c>
      <c r="F834" t="s">
        <v>412</v>
      </c>
      <c r="G834" t="s">
        <v>413</v>
      </c>
      <c r="H834" s="3">
        <v>2011</v>
      </c>
      <c r="I834" s="7">
        <v>344000000</v>
      </c>
      <c r="J834" t="s">
        <v>1513</v>
      </c>
    </row>
    <row r="835" spans="1:10" x14ac:dyDescent="0.2">
      <c r="A835" t="s">
        <v>2218</v>
      </c>
      <c r="B835" s="2">
        <v>1000000000</v>
      </c>
      <c r="C835" s="1">
        <v>43286</v>
      </c>
      <c r="D835" t="s">
        <v>97</v>
      </c>
      <c r="E835" t="s">
        <v>12</v>
      </c>
      <c r="F835" t="s">
        <v>13</v>
      </c>
      <c r="G835" t="s">
        <v>14</v>
      </c>
      <c r="H835" s="3">
        <v>2014</v>
      </c>
      <c r="I835" s="7">
        <v>253000000</v>
      </c>
      <c r="J835" t="s">
        <v>2219</v>
      </c>
    </row>
    <row r="836" spans="1:10" x14ac:dyDescent="0.2">
      <c r="A836" t="s">
        <v>1514</v>
      </c>
      <c r="B836" s="2">
        <v>1000000000</v>
      </c>
      <c r="C836" s="1">
        <v>42005</v>
      </c>
      <c r="D836" t="s">
        <v>213</v>
      </c>
      <c r="E836" t="s">
        <v>77</v>
      </c>
      <c r="F836" t="s">
        <v>13</v>
      </c>
      <c r="G836" t="s">
        <v>14</v>
      </c>
      <c r="H836" s="3">
        <v>2013</v>
      </c>
      <c r="I836" s="7">
        <v>52000000</v>
      </c>
      <c r="J836" t="s">
        <v>1515</v>
      </c>
    </row>
    <row r="837" spans="1:10" x14ac:dyDescent="0.2">
      <c r="A837" t="s">
        <v>1756</v>
      </c>
      <c r="B837" s="2">
        <v>1000000000</v>
      </c>
      <c r="C837" s="1">
        <v>44636</v>
      </c>
      <c r="D837" t="s">
        <v>36</v>
      </c>
      <c r="E837" t="s">
        <v>304</v>
      </c>
      <c r="F837" t="s">
        <v>38</v>
      </c>
      <c r="G837" t="s">
        <v>39</v>
      </c>
      <c r="H837" s="3">
        <v>2016</v>
      </c>
      <c r="I837" s="7">
        <v>166000000</v>
      </c>
      <c r="J837" t="s">
        <v>1757</v>
      </c>
    </row>
    <row r="838" spans="1:10" x14ac:dyDescent="0.2">
      <c r="A838" t="s">
        <v>1832</v>
      </c>
      <c r="B838" s="2">
        <v>1000000000</v>
      </c>
      <c r="C838" s="1">
        <v>44600</v>
      </c>
      <c r="D838" t="s">
        <v>23</v>
      </c>
      <c r="E838" t="s">
        <v>69</v>
      </c>
      <c r="F838" t="s">
        <v>70</v>
      </c>
      <c r="G838" t="s">
        <v>14</v>
      </c>
      <c r="H838" s="3">
        <v>2015</v>
      </c>
      <c r="I838" s="7">
        <v>427000000</v>
      </c>
      <c r="J838" t="s">
        <v>1833</v>
      </c>
    </row>
    <row r="839" spans="1:10" x14ac:dyDescent="0.2">
      <c r="A839" t="s">
        <v>1758</v>
      </c>
      <c r="B839" s="2">
        <v>1000000000</v>
      </c>
      <c r="C839" s="1">
        <v>44593</v>
      </c>
      <c r="D839" t="s">
        <v>46</v>
      </c>
      <c r="E839" t="s">
        <v>101</v>
      </c>
      <c r="F839" t="s">
        <v>19</v>
      </c>
      <c r="G839" t="s">
        <v>20</v>
      </c>
      <c r="H839" s="3">
        <v>2014</v>
      </c>
      <c r="I839" s="7">
        <v>336000000</v>
      </c>
      <c r="J839" t="s">
        <v>1759</v>
      </c>
    </row>
    <row r="840" spans="1:10" x14ac:dyDescent="0.2">
      <c r="A840" t="s">
        <v>2220</v>
      </c>
      <c r="B840" s="2">
        <v>1000000000</v>
      </c>
      <c r="C840" s="1">
        <v>44244</v>
      </c>
      <c r="D840" t="s">
        <v>124</v>
      </c>
      <c r="E840" t="s">
        <v>2221</v>
      </c>
      <c r="F840" t="s">
        <v>19</v>
      </c>
      <c r="G840" t="s">
        <v>20</v>
      </c>
      <c r="H840" s="3">
        <v>2014</v>
      </c>
      <c r="I840" s="7">
        <v>299000000</v>
      </c>
      <c r="J840" t="s">
        <v>2222</v>
      </c>
    </row>
    <row r="841" spans="1:10" x14ac:dyDescent="0.2">
      <c r="A841" t="s">
        <v>2223</v>
      </c>
      <c r="B841" s="2">
        <v>1000000000</v>
      </c>
      <c r="C841" s="1">
        <v>41557</v>
      </c>
      <c r="D841" t="s">
        <v>201</v>
      </c>
      <c r="E841" t="s">
        <v>28</v>
      </c>
      <c r="F841" t="s">
        <v>19</v>
      </c>
      <c r="G841" t="s">
        <v>20</v>
      </c>
      <c r="H841" s="3">
        <v>2007</v>
      </c>
      <c r="I841" s="7">
        <v>282000000</v>
      </c>
      <c r="J841" t="s">
        <v>2224</v>
      </c>
    </row>
    <row r="842" spans="1:10" x14ac:dyDescent="0.2">
      <c r="A842" t="s">
        <v>1760</v>
      </c>
      <c r="B842" s="2">
        <v>1000000000</v>
      </c>
      <c r="C842" s="1">
        <v>44575</v>
      </c>
      <c r="D842" t="s">
        <v>27</v>
      </c>
      <c r="E842" t="s">
        <v>101</v>
      </c>
      <c r="F842" t="s">
        <v>19</v>
      </c>
      <c r="G842" t="s">
        <v>20</v>
      </c>
      <c r="H842" s="3">
        <v>2014</v>
      </c>
      <c r="I842" s="7">
        <v>201000000</v>
      </c>
      <c r="J842" t="s">
        <v>1761</v>
      </c>
    </row>
    <row r="843" spans="1:10" x14ac:dyDescent="0.2">
      <c r="A843" t="s">
        <v>1875</v>
      </c>
      <c r="B843" s="2">
        <v>1000000000</v>
      </c>
      <c r="C843" s="1">
        <v>42936</v>
      </c>
      <c r="D843" t="s">
        <v>68</v>
      </c>
      <c r="E843" t="s">
        <v>12</v>
      </c>
      <c r="F843" t="s">
        <v>13</v>
      </c>
      <c r="G843" t="s">
        <v>14</v>
      </c>
      <c r="H843" s="3">
        <v>2012</v>
      </c>
      <c r="I843" s="7">
        <v>144000000</v>
      </c>
      <c r="J843" t="s">
        <v>1580</v>
      </c>
    </row>
    <row r="844" spans="1:10" x14ac:dyDescent="0.2">
      <c r="A844" t="s">
        <v>2225</v>
      </c>
      <c r="B844" s="2">
        <v>1000000000</v>
      </c>
      <c r="C844" s="1">
        <v>44538</v>
      </c>
      <c r="D844" t="s">
        <v>27</v>
      </c>
      <c r="E844" t="s">
        <v>315</v>
      </c>
      <c r="F844" t="s">
        <v>316</v>
      </c>
      <c r="G844" t="s">
        <v>33</v>
      </c>
      <c r="H844" s="3">
        <v>2011</v>
      </c>
      <c r="I844" s="7">
        <v>263000000</v>
      </c>
      <c r="J844" t="s">
        <v>2226</v>
      </c>
    </row>
    <row r="845" spans="1:10" x14ac:dyDescent="0.2">
      <c r="A845" t="s">
        <v>1635</v>
      </c>
      <c r="B845" s="2">
        <v>1000000000</v>
      </c>
      <c r="C845" s="1">
        <v>44391</v>
      </c>
      <c r="D845" t="s">
        <v>27</v>
      </c>
      <c r="E845" t="s">
        <v>246</v>
      </c>
      <c r="F845" t="s">
        <v>19</v>
      </c>
      <c r="G845" t="s">
        <v>20</v>
      </c>
      <c r="H845" s="3">
        <v>2015</v>
      </c>
      <c r="I845" s="7">
        <v>323000000</v>
      </c>
      <c r="J845" t="s">
        <v>1636</v>
      </c>
    </row>
    <row r="846" spans="1:10" x14ac:dyDescent="0.2">
      <c r="A846" t="s">
        <v>2227</v>
      </c>
      <c r="B846" s="2">
        <v>1000000000</v>
      </c>
      <c r="C846" s="1">
        <v>44203</v>
      </c>
      <c r="D846" t="s">
        <v>23</v>
      </c>
      <c r="E846" t="s">
        <v>2228</v>
      </c>
      <c r="F846" t="s">
        <v>421</v>
      </c>
      <c r="G846" t="s">
        <v>413</v>
      </c>
      <c r="H846" s="3">
        <v>2009</v>
      </c>
      <c r="I846" s="7">
        <v>336000000</v>
      </c>
      <c r="J846" t="s">
        <v>2229</v>
      </c>
    </row>
    <row r="847" spans="1:10" x14ac:dyDescent="0.2">
      <c r="A847" t="s">
        <v>2230</v>
      </c>
      <c r="B847" s="2">
        <v>1000000000</v>
      </c>
      <c r="C847" s="1">
        <v>43054</v>
      </c>
      <c r="D847" t="s">
        <v>213</v>
      </c>
      <c r="E847" t="s">
        <v>12</v>
      </c>
      <c r="F847" t="s">
        <v>13</v>
      </c>
      <c r="G847" t="s">
        <v>14</v>
      </c>
      <c r="H847" s="3">
        <v>2013</v>
      </c>
      <c r="I847" s="7">
        <v>300000000</v>
      </c>
      <c r="J847" t="s">
        <v>2231</v>
      </c>
    </row>
    <row r="848" spans="1:10" x14ac:dyDescent="0.2">
      <c r="A848" t="s">
        <v>1969</v>
      </c>
      <c r="B848" s="2">
        <v>1000000000</v>
      </c>
      <c r="C848" s="1">
        <v>44558</v>
      </c>
      <c r="D848" t="s">
        <v>23</v>
      </c>
      <c r="E848" t="s">
        <v>442</v>
      </c>
      <c r="F848" t="s">
        <v>70</v>
      </c>
      <c r="G848" t="s">
        <v>14</v>
      </c>
      <c r="H848" s="3">
        <v>2016</v>
      </c>
      <c r="I848" s="7">
        <v>111000000</v>
      </c>
      <c r="J848" t="s">
        <v>1970</v>
      </c>
    </row>
    <row r="849" spans="1:10" x14ac:dyDescent="0.2">
      <c r="A849" t="s">
        <v>2232</v>
      </c>
      <c r="B849" s="2">
        <v>1000000000</v>
      </c>
      <c r="C849" s="1">
        <v>44448</v>
      </c>
      <c r="D849" t="s">
        <v>97</v>
      </c>
      <c r="E849" t="s">
        <v>2153</v>
      </c>
      <c r="F849" t="s">
        <v>19</v>
      </c>
      <c r="G849" t="s">
        <v>20</v>
      </c>
      <c r="H849" s="3">
        <v>2017</v>
      </c>
      <c r="I849" s="7">
        <v>265000000</v>
      </c>
      <c r="J849" t="s">
        <v>2233</v>
      </c>
    </row>
    <row r="850" spans="1:10" x14ac:dyDescent="0.2">
      <c r="A850" t="s">
        <v>1762</v>
      </c>
      <c r="B850" s="2">
        <v>1000000000</v>
      </c>
      <c r="C850" s="1">
        <v>44189</v>
      </c>
      <c r="D850" t="s">
        <v>17</v>
      </c>
      <c r="E850" t="s">
        <v>77</v>
      </c>
      <c r="F850" t="s">
        <v>13</v>
      </c>
      <c r="G850" t="s">
        <v>14</v>
      </c>
      <c r="H850" s="3">
        <v>2015</v>
      </c>
      <c r="I850" s="7">
        <v>10000000</v>
      </c>
      <c r="J850" t="s">
        <v>1763</v>
      </c>
    </row>
    <row r="851" spans="1:10" x14ac:dyDescent="0.2">
      <c r="A851" t="s">
        <v>1786</v>
      </c>
      <c r="B851" s="2">
        <v>1000000000</v>
      </c>
      <c r="C851" s="1">
        <v>44447</v>
      </c>
      <c r="D851" t="s">
        <v>27</v>
      </c>
      <c r="E851" t="s">
        <v>42</v>
      </c>
      <c r="F851" t="s">
        <v>43</v>
      </c>
      <c r="G851" t="s">
        <v>33</v>
      </c>
      <c r="H851" s="3">
        <v>2017</v>
      </c>
      <c r="I851" s="7">
        <v>116000000</v>
      </c>
      <c r="J851" t="s">
        <v>1787</v>
      </c>
    </row>
    <row r="852" spans="1:10" x14ac:dyDescent="0.2">
      <c r="A852" t="s">
        <v>2234</v>
      </c>
      <c r="B852" s="2">
        <v>1000000000</v>
      </c>
      <c r="C852" s="1">
        <v>44474</v>
      </c>
      <c r="D852" t="s">
        <v>27</v>
      </c>
      <c r="E852" t="s">
        <v>101</v>
      </c>
      <c r="F852" t="s">
        <v>19</v>
      </c>
      <c r="G852" t="s">
        <v>20</v>
      </c>
      <c r="H852" s="3">
        <v>2017</v>
      </c>
      <c r="I852" s="7">
        <v>110000000</v>
      </c>
      <c r="J852" t="s">
        <v>2235</v>
      </c>
    </row>
    <row r="853" spans="1:10" x14ac:dyDescent="0.2">
      <c r="A853" t="s">
        <v>1989</v>
      </c>
      <c r="B853" s="2">
        <v>1000000000</v>
      </c>
      <c r="C853" s="1">
        <v>44348</v>
      </c>
      <c r="D853" t="s">
        <v>27</v>
      </c>
      <c r="F853" t="s">
        <v>465</v>
      </c>
      <c r="G853" t="s">
        <v>14</v>
      </c>
      <c r="H853" s="3">
        <v>2019</v>
      </c>
      <c r="I853" s="7">
        <v>100000000</v>
      </c>
      <c r="J853" t="s">
        <v>1990</v>
      </c>
    </row>
    <row r="854" spans="1:10" x14ac:dyDescent="0.2">
      <c r="A854" t="s">
        <v>2236</v>
      </c>
      <c r="B854" s="2">
        <v>1000000000</v>
      </c>
      <c r="C854" s="1">
        <v>44425</v>
      </c>
      <c r="D854" t="s">
        <v>97</v>
      </c>
      <c r="E854" t="s">
        <v>101</v>
      </c>
      <c r="F854" t="s">
        <v>19</v>
      </c>
      <c r="G854" t="s">
        <v>20</v>
      </c>
      <c r="H854" s="3">
        <v>2014</v>
      </c>
      <c r="I854" s="7">
        <v>202000000</v>
      </c>
      <c r="J854" t="s">
        <v>2237</v>
      </c>
    </row>
    <row r="855" spans="1:10" x14ac:dyDescent="0.2">
      <c r="A855" t="s">
        <v>2238</v>
      </c>
      <c r="B855" s="2">
        <v>1000000000</v>
      </c>
      <c r="C855" s="1">
        <v>43291</v>
      </c>
      <c r="D855" t="s">
        <v>36</v>
      </c>
      <c r="E855" t="s">
        <v>101</v>
      </c>
      <c r="F855" t="s">
        <v>19</v>
      </c>
      <c r="G855" t="s">
        <v>20</v>
      </c>
      <c r="H855" s="3">
        <v>2007</v>
      </c>
      <c r="I855" s="7">
        <v>325000000</v>
      </c>
      <c r="J855" t="s">
        <v>2239</v>
      </c>
    </row>
    <row r="856" spans="1:10" x14ac:dyDescent="0.2">
      <c r="A856" t="s">
        <v>2240</v>
      </c>
      <c r="B856" s="2">
        <v>1000000000</v>
      </c>
      <c r="C856" s="1">
        <v>43634</v>
      </c>
      <c r="D856" t="s">
        <v>11</v>
      </c>
      <c r="E856" t="s">
        <v>315</v>
      </c>
      <c r="F856" t="s">
        <v>316</v>
      </c>
      <c r="G856" t="s">
        <v>33</v>
      </c>
      <c r="H856" s="3">
        <v>2016</v>
      </c>
      <c r="I856" s="7">
        <v>293000000</v>
      </c>
      <c r="J856" t="s">
        <v>2241</v>
      </c>
    </row>
    <row r="857" spans="1:10" x14ac:dyDescent="0.2">
      <c r="A857" t="s">
        <v>2242</v>
      </c>
      <c r="B857" s="2">
        <v>1000000000</v>
      </c>
      <c r="C857" s="1">
        <v>44516</v>
      </c>
      <c r="D857" t="s">
        <v>17</v>
      </c>
      <c r="E857" t="s">
        <v>69</v>
      </c>
      <c r="F857" t="s">
        <v>70</v>
      </c>
      <c r="G857" t="s">
        <v>14</v>
      </c>
      <c r="H857" s="3">
        <v>2021</v>
      </c>
      <c r="I857" s="7">
        <v>218000000</v>
      </c>
      <c r="J857" t="s">
        <v>2243</v>
      </c>
    </row>
    <row r="858" spans="1:10" x14ac:dyDescent="0.2">
      <c r="A858" t="s">
        <v>1834</v>
      </c>
      <c r="B858" s="2">
        <v>1000000000</v>
      </c>
      <c r="C858" s="1">
        <v>44539</v>
      </c>
      <c r="D858" t="s">
        <v>23</v>
      </c>
      <c r="E858" t="s">
        <v>1228</v>
      </c>
      <c r="F858" t="s">
        <v>205</v>
      </c>
      <c r="G858" t="s">
        <v>20</v>
      </c>
      <c r="H858" s="3">
        <v>2020</v>
      </c>
      <c r="I858" s="7">
        <v>345000000</v>
      </c>
      <c r="J858" t="s">
        <v>1835</v>
      </c>
    </row>
    <row r="859" spans="1:10" x14ac:dyDescent="0.2">
      <c r="A859" t="s">
        <v>2244</v>
      </c>
      <c r="B859" s="2">
        <v>1000000000</v>
      </c>
      <c r="C859" s="1">
        <v>42255</v>
      </c>
      <c r="D859" t="s">
        <v>23</v>
      </c>
      <c r="E859" t="s">
        <v>12</v>
      </c>
      <c r="F859" t="s">
        <v>13</v>
      </c>
      <c r="G859" t="s">
        <v>14</v>
      </c>
      <c r="H859" s="3">
        <v>2011</v>
      </c>
      <c r="I859" s="7">
        <v>232000000</v>
      </c>
      <c r="J859" t="s">
        <v>2245</v>
      </c>
    </row>
    <row r="860" spans="1:10" x14ac:dyDescent="0.2">
      <c r="A860" t="s">
        <v>1579</v>
      </c>
      <c r="B860" s="2">
        <v>1000000000</v>
      </c>
      <c r="C860" s="1">
        <v>43643</v>
      </c>
      <c r="D860" t="s">
        <v>23</v>
      </c>
      <c r="E860" t="s">
        <v>12</v>
      </c>
      <c r="F860" t="s">
        <v>13</v>
      </c>
      <c r="G860" t="s">
        <v>14</v>
      </c>
      <c r="H860" s="3">
        <v>2015</v>
      </c>
      <c r="I860" s="7">
        <v>947000000</v>
      </c>
      <c r="J860" t="s">
        <v>1580</v>
      </c>
    </row>
    <row r="861" spans="1:10" x14ac:dyDescent="0.2">
      <c r="A861" t="s">
        <v>1836</v>
      </c>
      <c r="B861" s="2">
        <v>1000000000</v>
      </c>
      <c r="C861" s="1">
        <v>44411</v>
      </c>
      <c r="D861" t="s">
        <v>36</v>
      </c>
      <c r="E861" t="s">
        <v>28</v>
      </c>
      <c r="F861" t="s">
        <v>19</v>
      </c>
      <c r="G861" t="s">
        <v>20</v>
      </c>
      <c r="H861" s="3">
        <v>2012</v>
      </c>
      <c r="I861" s="7">
        <v>281000000</v>
      </c>
      <c r="J861" t="s">
        <v>1837</v>
      </c>
    </row>
    <row r="862" spans="1:10" x14ac:dyDescent="0.2">
      <c r="A862" t="s">
        <v>1873</v>
      </c>
      <c r="B862" s="2">
        <v>1000000000</v>
      </c>
      <c r="C862" s="1">
        <v>43551</v>
      </c>
      <c r="D862" t="s">
        <v>11</v>
      </c>
      <c r="E862" t="s">
        <v>12</v>
      </c>
      <c r="F862" t="s">
        <v>13</v>
      </c>
      <c r="G862" t="s">
        <v>14</v>
      </c>
      <c r="H862" s="3">
        <v>2014</v>
      </c>
      <c r="I862" s="7">
        <v>787000000</v>
      </c>
      <c r="J862" t="s">
        <v>1874</v>
      </c>
    </row>
    <row r="863" spans="1:10" x14ac:dyDescent="0.2">
      <c r="A863" t="s">
        <v>2246</v>
      </c>
      <c r="B863" s="2">
        <v>1000000000</v>
      </c>
      <c r="C863" s="1">
        <v>44587</v>
      </c>
      <c r="D863" t="s">
        <v>52</v>
      </c>
      <c r="E863" t="s">
        <v>277</v>
      </c>
      <c r="F863" t="s">
        <v>19</v>
      </c>
      <c r="G863" t="s">
        <v>20</v>
      </c>
      <c r="H863" s="3">
        <v>2014</v>
      </c>
      <c r="I863" s="7">
        <v>126000000</v>
      </c>
      <c r="J863" t="s">
        <v>2247</v>
      </c>
    </row>
    <row r="864" spans="1:10" x14ac:dyDescent="0.2">
      <c r="A864" t="s">
        <v>1991</v>
      </c>
      <c r="B864" s="2">
        <v>1000000000</v>
      </c>
      <c r="C864" s="1">
        <v>44515</v>
      </c>
      <c r="D864" t="s">
        <v>36</v>
      </c>
      <c r="E864" t="s">
        <v>28</v>
      </c>
      <c r="F864" t="s">
        <v>19</v>
      </c>
      <c r="G864" t="s">
        <v>20</v>
      </c>
      <c r="H864" s="3">
        <v>2009</v>
      </c>
      <c r="I864" s="7">
        <v>277000000</v>
      </c>
      <c r="J864" t="s">
        <v>1992</v>
      </c>
    </row>
    <row r="865" spans="1:10" x14ac:dyDescent="0.2">
      <c r="A865" t="s">
        <v>1516</v>
      </c>
      <c r="B865" s="2">
        <v>1000000000</v>
      </c>
      <c r="C865" s="1">
        <v>44482</v>
      </c>
      <c r="D865" t="s">
        <v>27</v>
      </c>
      <c r="E865" t="s">
        <v>157</v>
      </c>
      <c r="F865" t="s">
        <v>70</v>
      </c>
      <c r="G865" t="s">
        <v>14</v>
      </c>
      <c r="H865" s="3">
        <v>2009</v>
      </c>
      <c r="I865" s="7">
        <v>249000000</v>
      </c>
      <c r="J865" t="s">
        <v>1517</v>
      </c>
    </row>
    <row r="866" spans="1:10" x14ac:dyDescent="0.2">
      <c r="A866" t="s">
        <v>1981</v>
      </c>
      <c r="B866" s="2">
        <v>1000000000</v>
      </c>
      <c r="C866" s="1">
        <v>44384</v>
      </c>
      <c r="D866" t="s">
        <v>27</v>
      </c>
      <c r="E866" t="s">
        <v>28</v>
      </c>
      <c r="F866" t="s">
        <v>19</v>
      </c>
      <c r="G866" t="s">
        <v>20</v>
      </c>
      <c r="H866" s="3">
        <v>2018</v>
      </c>
      <c r="I866" s="7">
        <v>107000000</v>
      </c>
      <c r="J866" t="s">
        <v>1982</v>
      </c>
    </row>
    <row r="867" spans="1:10" x14ac:dyDescent="0.2">
      <c r="A867" t="s">
        <v>2248</v>
      </c>
      <c r="B867" s="2">
        <v>1000000000</v>
      </c>
      <c r="C867" s="1">
        <v>42831</v>
      </c>
      <c r="D867" t="s">
        <v>49</v>
      </c>
      <c r="E867" t="s">
        <v>12</v>
      </c>
      <c r="F867" t="s">
        <v>13</v>
      </c>
      <c r="G867" t="s">
        <v>14</v>
      </c>
      <c r="H867" s="3">
        <v>2012</v>
      </c>
      <c r="I867" s="7">
        <v>252000000</v>
      </c>
      <c r="J867" t="s">
        <v>2249</v>
      </c>
    </row>
    <row r="868" spans="1:10" x14ac:dyDescent="0.2">
      <c r="A868" t="s">
        <v>1878</v>
      </c>
      <c r="B868" s="2">
        <v>1000000000</v>
      </c>
      <c r="C868" s="1">
        <v>44238</v>
      </c>
      <c r="D868" t="s">
        <v>97</v>
      </c>
      <c r="E868" t="s">
        <v>28</v>
      </c>
      <c r="F868" t="s">
        <v>19</v>
      </c>
      <c r="G868" t="s">
        <v>20</v>
      </c>
      <c r="H868" s="3">
        <v>2017</v>
      </c>
      <c r="I868" s="7">
        <v>167000000</v>
      </c>
      <c r="J868" t="s">
        <v>1879</v>
      </c>
    </row>
    <row r="869" spans="1:10" x14ac:dyDescent="0.2">
      <c r="A869" t="s">
        <v>1518</v>
      </c>
      <c r="B869" s="2">
        <v>1000000000</v>
      </c>
      <c r="C869" s="1">
        <v>42865</v>
      </c>
      <c r="D869" t="s">
        <v>97</v>
      </c>
      <c r="E869" t="s">
        <v>1519</v>
      </c>
      <c r="F869" t="s">
        <v>19</v>
      </c>
      <c r="G869" t="s">
        <v>20</v>
      </c>
      <c r="H869" s="3">
        <v>2010</v>
      </c>
      <c r="I869" s="7">
        <v>394000000</v>
      </c>
      <c r="J869" t="s">
        <v>1520</v>
      </c>
    </row>
    <row r="870" spans="1:10" x14ac:dyDescent="0.2">
      <c r="A870" t="s">
        <v>1614</v>
      </c>
      <c r="B870" s="2">
        <v>1000000000</v>
      </c>
      <c r="C870" s="1">
        <v>42473</v>
      </c>
      <c r="D870" t="s">
        <v>23</v>
      </c>
      <c r="E870" t="s">
        <v>77</v>
      </c>
      <c r="F870" t="s">
        <v>13</v>
      </c>
      <c r="G870" t="s">
        <v>14</v>
      </c>
      <c r="H870" s="3">
        <v>2009</v>
      </c>
      <c r="I870" s="7">
        <v>650000000</v>
      </c>
      <c r="J870" t="s">
        <v>1615</v>
      </c>
    </row>
    <row r="871" spans="1:10" x14ac:dyDescent="0.2">
      <c r="A871" t="s">
        <v>2250</v>
      </c>
      <c r="B871" s="2">
        <v>1000000000</v>
      </c>
      <c r="C871" s="1">
        <v>44502</v>
      </c>
      <c r="D871" t="s">
        <v>36</v>
      </c>
      <c r="E871" t="s">
        <v>12</v>
      </c>
      <c r="F871" t="s">
        <v>13</v>
      </c>
      <c r="G871" t="s">
        <v>14</v>
      </c>
      <c r="H871" s="3">
        <v>2015</v>
      </c>
      <c r="I871" s="7">
        <v>144000000</v>
      </c>
      <c r="J871" t="s">
        <v>2251</v>
      </c>
    </row>
    <row r="872" spans="1:10" x14ac:dyDescent="0.2">
      <c r="A872" t="s">
        <v>2252</v>
      </c>
      <c r="B872" s="2">
        <v>1000000000</v>
      </c>
      <c r="C872" s="1">
        <v>43390</v>
      </c>
      <c r="D872" t="s">
        <v>11</v>
      </c>
      <c r="E872" t="s">
        <v>12</v>
      </c>
      <c r="F872" t="s">
        <v>13</v>
      </c>
      <c r="G872" t="s">
        <v>14</v>
      </c>
      <c r="H872" s="3">
        <v>2016</v>
      </c>
      <c r="I872" s="7">
        <v>1000000000</v>
      </c>
      <c r="J872" t="s">
        <v>2253</v>
      </c>
    </row>
    <row r="873" spans="1:10" x14ac:dyDescent="0.2">
      <c r="A873" t="s">
        <v>2254</v>
      </c>
      <c r="B873" s="2">
        <v>1000000000</v>
      </c>
      <c r="C873" s="1">
        <v>44355</v>
      </c>
      <c r="D873" t="s">
        <v>36</v>
      </c>
      <c r="E873" t="s">
        <v>1891</v>
      </c>
      <c r="F873" t="s">
        <v>19</v>
      </c>
      <c r="G873" t="s">
        <v>20</v>
      </c>
      <c r="H873" s="3">
        <v>2014</v>
      </c>
      <c r="I873" s="7">
        <v>91000000</v>
      </c>
      <c r="J873" t="s">
        <v>2255</v>
      </c>
    </row>
    <row r="874" spans="1:10" x14ac:dyDescent="0.2">
      <c r="A874" t="s">
        <v>1717</v>
      </c>
      <c r="B874" s="2">
        <v>1000000000</v>
      </c>
      <c r="C874" s="1">
        <v>44529</v>
      </c>
      <c r="D874" t="s">
        <v>23</v>
      </c>
      <c r="E874" t="s">
        <v>42</v>
      </c>
      <c r="F874" t="s">
        <v>43</v>
      </c>
      <c r="G874" t="s">
        <v>33</v>
      </c>
      <c r="H874" s="3">
        <v>2017</v>
      </c>
      <c r="I874" s="7">
        <v>276000000</v>
      </c>
      <c r="J874" t="s">
        <v>1718</v>
      </c>
    </row>
    <row r="875" spans="1:10" x14ac:dyDescent="0.2">
      <c r="A875" t="s">
        <v>2256</v>
      </c>
      <c r="B875" s="2">
        <v>1000000000</v>
      </c>
      <c r="C875" s="1">
        <v>43293</v>
      </c>
      <c r="D875" t="s">
        <v>213</v>
      </c>
      <c r="E875" t="s">
        <v>420</v>
      </c>
      <c r="F875" t="s">
        <v>421</v>
      </c>
      <c r="G875" t="s">
        <v>413</v>
      </c>
      <c r="H875" s="3">
        <v>1998</v>
      </c>
      <c r="I875" s="7">
        <v>588000000</v>
      </c>
      <c r="J875" t="s">
        <v>2257</v>
      </c>
    </row>
    <row r="876" spans="1:10" x14ac:dyDescent="0.2">
      <c r="A876" t="s">
        <v>2258</v>
      </c>
      <c r="B876" s="2">
        <v>1000000000</v>
      </c>
      <c r="C876" s="1">
        <v>44316</v>
      </c>
      <c r="D876" t="s">
        <v>36</v>
      </c>
      <c r="E876" t="s">
        <v>28</v>
      </c>
      <c r="F876" t="s">
        <v>19</v>
      </c>
      <c r="G876" t="s">
        <v>20</v>
      </c>
      <c r="H876" s="3">
        <v>2015</v>
      </c>
      <c r="I876" s="7">
        <v>174000000</v>
      </c>
      <c r="J876" t="s">
        <v>2259</v>
      </c>
    </row>
    <row r="877" spans="1:10" x14ac:dyDescent="0.2">
      <c r="A877" t="s">
        <v>1838</v>
      </c>
      <c r="B877" s="2">
        <v>1000000000</v>
      </c>
      <c r="C877" s="1">
        <v>44510</v>
      </c>
      <c r="D877" t="s">
        <v>23</v>
      </c>
      <c r="E877" t="s">
        <v>219</v>
      </c>
      <c r="F877" t="s">
        <v>70</v>
      </c>
      <c r="G877" t="s">
        <v>14</v>
      </c>
      <c r="H877" s="3">
        <v>2015</v>
      </c>
      <c r="I877" s="7">
        <v>310000000</v>
      </c>
      <c r="J877" t="s">
        <v>1839</v>
      </c>
    </row>
    <row r="878" spans="1:10" x14ac:dyDescent="0.2">
      <c r="A878" t="s">
        <v>1788</v>
      </c>
      <c r="B878" s="2">
        <v>1000000000</v>
      </c>
      <c r="C878" s="1">
        <v>44504</v>
      </c>
      <c r="D878" t="s">
        <v>36</v>
      </c>
      <c r="E878" t="s">
        <v>1789</v>
      </c>
      <c r="F878" t="s">
        <v>19</v>
      </c>
      <c r="G878" t="s">
        <v>20</v>
      </c>
      <c r="H878" s="3">
        <v>2018</v>
      </c>
      <c r="I878" s="7">
        <v>260000000</v>
      </c>
      <c r="J878" t="s">
        <v>1790</v>
      </c>
    </row>
    <row r="879" spans="1:10" x14ac:dyDescent="0.2">
      <c r="A879" t="s">
        <v>2260</v>
      </c>
      <c r="B879" s="2">
        <v>1000000000</v>
      </c>
      <c r="C879" s="1">
        <v>44396</v>
      </c>
      <c r="D879" t="s">
        <v>17</v>
      </c>
      <c r="E879" t="s">
        <v>246</v>
      </c>
      <c r="F879" t="s">
        <v>19</v>
      </c>
      <c r="G879" t="s">
        <v>20</v>
      </c>
      <c r="H879" s="3">
        <v>2012</v>
      </c>
      <c r="I879" s="7">
        <v>463000000</v>
      </c>
      <c r="J879" t="s">
        <v>2261</v>
      </c>
    </row>
    <row r="880" spans="1:10" x14ac:dyDescent="0.2">
      <c r="A880" t="s">
        <v>1701</v>
      </c>
      <c r="B880" s="2">
        <v>1000000000</v>
      </c>
      <c r="C880" s="1">
        <v>44606</v>
      </c>
      <c r="D880" t="s">
        <v>27</v>
      </c>
      <c r="E880" t="s">
        <v>420</v>
      </c>
      <c r="F880" t="s">
        <v>421</v>
      </c>
      <c r="G880" t="s">
        <v>413</v>
      </c>
      <c r="H880" s="3">
        <v>2016</v>
      </c>
      <c r="I880" s="7">
        <v>720000000</v>
      </c>
      <c r="J880" t="s">
        <v>1702</v>
      </c>
    </row>
    <row r="881" spans="1:10" x14ac:dyDescent="0.2">
      <c r="A881" t="s">
        <v>2262</v>
      </c>
      <c r="B881" s="2">
        <v>1000000000</v>
      </c>
      <c r="C881" s="1">
        <v>44022</v>
      </c>
      <c r="D881" t="s">
        <v>23</v>
      </c>
      <c r="E881" t="s">
        <v>12</v>
      </c>
      <c r="F881" t="s">
        <v>13</v>
      </c>
      <c r="G881" t="s">
        <v>14</v>
      </c>
      <c r="H881" s="3">
        <v>2016</v>
      </c>
      <c r="I881" s="7">
        <v>655000000</v>
      </c>
      <c r="J881" t="s">
        <v>2263</v>
      </c>
    </row>
    <row r="882" spans="1:10" x14ac:dyDescent="0.2">
      <c r="A882" t="s">
        <v>2264</v>
      </c>
      <c r="B882" s="2">
        <v>1000000000</v>
      </c>
      <c r="C882" s="1">
        <v>44203</v>
      </c>
      <c r="D882" t="s">
        <v>36</v>
      </c>
      <c r="E882" t="s">
        <v>198</v>
      </c>
      <c r="F882" t="s">
        <v>19</v>
      </c>
      <c r="G882" t="s">
        <v>20</v>
      </c>
      <c r="H882" s="3">
        <v>2015</v>
      </c>
      <c r="I882" s="7">
        <v>151000000</v>
      </c>
      <c r="J882" t="s">
        <v>2265</v>
      </c>
    </row>
    <row r="883" spans="1:10" x14ac:dyDescent="0.2">
      <c r="A883" t="s">
        <v>2266</v>
      </c>
      <c r="B883" s="2">
        <v>1000000000</v>
      </c>
      <c r="C883" s="1">
        <v>44252</v>
      </c>
      <c r="D883" t="s">
        <v>36</v>
      </c>
      <c r="E883" t="s">
        <v>101</v>
      </c>
      <c r="F883" t="s">
        <v>19</v>
      </c>
      <c r="G883" t="s">
        <v>20</v>
      </c>
      <c r="H883" s="3">
        <v>2013</v>
      </c>
      <c r="I883" s="7">
        <v>172000000</v>
      </c>
      <c r="J883" t="s">
        <v>2267</v>
      </c>
    </row>
    <row r="884" spans="1:10" x14ac:dyDescent="0.2">
      <c r="A884" t="s">
        <v>1796</v>
      </c>
      <c r="B884" s="2">
        <v>1000000000</v>
      </c>
      <c r="C884" s="1">
        <v>44447</v>
      </c>
      <c r="D884" t="s">
        <v>17</v>
      </c>
      <c r="E884" t="s">
        <v>229</v>
      </c>
      <c r="F884" t="s">
        <v>230</v>
      </c>
      <c r="G884" t="s">
        <v>20</v>
      </c>
      <c r="H884" s="3">
        <v>2020</v>
      </c>
      <c r="I884" s="7">
        <v>45000000</v>
      </c>
      <c r="J884" t="s">
        <v>1797</v>
      </c>
    </row>
    <row r="885" spans="1:10" x14ac:dyDescent="0.2">
      <c r="A885" t="s">
        <v>1942</v>
      </c>
      <c r="B885" s="2">
        <v>1000000000</v>
      </c>
      <c r="C885" s="1">
        <v>44235</v>
      </c>
      <c r="D885" t="s">
        <v>52</v>
      </c>
      <c r="E885" t="s">
        <v>1943</v>
      </c>
      <c r="F885" t="s">
        <v>666</v>
      </c>
      <c r="G885" t="s">
        <v>33</v>
      </c>
      <c r="H885" s="3">
        <v>2004</v>
      </c>
      <c r="I885" s="7">
        <v>346000000</v>
      </c>
      <c r="J885" t="s">
        <v>1944</v>
      </c>
    </row>
    <row r="886" spans="1:10" x14ac:dyDescent="0.2">
      <c r="A886" t="s">
        <v>2268</v>
      </c>
      <c r="B886" s="2">
        <v>1000000000</v>
      </c>
      <c r="C886" s="1">
        <v>44390</v>
      </c>
      <c r="D886" t="s">
        <v>27</v>
      </c>
      <c r="F886" t="s">
        <v>465</v>
      </c>
      <c r="G886" t="s">
        <v>14</v>
      </c>
      <c r="H886" s="3">
        <v>2014</v>
      </c>
      <c r="I886" s="7">
        <v>285000000</v>
      </c>
      <c r="J886" t="s">
        <v>2269</v>
      </c>
    </row>
    <row r="887" spans="1:10" x14ac:dyDescent="0.2">
      <c r="A887" t="s">
        <v>2270</v>
      </c>
      <c r="B887" s="2">
        <v>1000000000</v>
      </c>
      <c r="C887" s="1">
        <v>44523</v>
      </c>
      <c r="D887" t="s">
        <v>36</v>
      </c>
      <c r="E887" t="s">
        <v>69</v>
      </c>
      <c r="F887" t="s">
        <v>70</v>
      </c>
      <c r="G887" t="s">
        <v>14</v>
      </c>
      <c r="H887" s="3">
        <v>2014</v>
      </c>
      <c r="I887" s="7">
        <v>424000000</v>
      </c>
      <c r="J887" t="s">
        <v>2271</v>
      </c>
    </row>
    <row r="888" spans="1:10" x14ac:dyDescent="0.2">
      <c r="A888" t="s">
        <v>2272</v>
      </c>
      <c r="B888" s="2">
        <v>1000000000</v>
      </c>
      <c r="C888" s="1">
        <v>44545</v>
      </c>
      <c r="D888" t="s">
        <v>201</v>
      </c>
      <c r="E888" t="s">
        <v>277</v>
      </c>
      <c r="F888" t="s">
        <v>19</v>
      </c>
      <c r="G888" t="s">
        <v>20</v>
      </c>
      <c r="H888" s="3">
        <v>2020</v>
      </c>
      <c r="I888" s="7">
        <v>220000000</v>
      </c>
      <c r="J888" t="s">
        <v>2273</v>
      </c>
    </row>
    <row r="889" spans="1:10" x14ac:dyDescent="0.2">
      <c r="A889" t="s">
        <v>2274</v>
      </c>
      <c r="B889" s="2">
        <v>1000000000</v>
      </c>
      <c r="C889" s="1">
        <v>43699</v>
      </c>
      <c r="D889" t="s">
        <v>27</v>
      </c>
      <c r="E889" t="s">
        <v>2275</v>
      </c>
      <c r="F889" t="s">
        <v>666</v>
      </c>
      <c r="G889" t="s">
        <v>33</v>
      </c>
      <c r="H889" s="3">
        <v>1999</v>
      </c>
      <c r="I889" s="7">
        <v>105000000</v>
      </c>
      <c r="J889" t="s">
        <v>2276</v>
      </c>
    </row>
    <row r="890" spans="1:10" x14ac:dyDescent="0.2">
      <c r="A890" t="s">
        <v>1967</v>
      </c>
      <c r="B890" s="2">
        <v>1000000000</v>
      </c>
      <c r="C890" s="1">
        <v>43361</v>
      </c>
      <c r="D890" t="s">
        <v>36</v>
      </c>
      <c r="E890" t="s">
        <v>12</v>
      </c>
      <c r="F890" t="s">
        <v>13</v>
      </c>
      <c r="G890" t="s">
        <v>14</v>
      </c>
      <c r="H890" s="3">
        <v>2015</v>
      </c>
      <c r="I890" s="7">
        <v>53000000</v>
      </c>
      <c r="J890" t="s">
        <v>1968</v>
      </c>
    </row>
    <row r="891" spans="1:10" x14ac:dyDescent="0.2">
      <c r="A891" t="s">
        <v>1840</v>
      </c>
      <c r="B891" s="2">
        <v>1000000000</v>
      </c>
      <c r="C891" s="1">
        <v>44349</v>
      </c>
      <c r="D891" t="s">
        <v>23</v>
      </c>
      <c r="E891" t="s">
        <v>1841</v>
      </c>
      <c r="F891" t="s">
        <v>991</v>
      </c>
      <c r="G891" t="s">
        <v>33</v>
      </c>
      <c r="H891" s="3">
        <v>2013</v>
      </c>
      <c r="I891" s="7">
        <v>337000000</v>
      </c>
      <c r="J891" t="s">
        <v>1842</v>
      </c>
    </row>
    <row r="892" spans="1:10" x14ac:dyDescent="0.2">
      <c r="A892" t="s">
        <v>1843</v>
      </c>
      <c r="B892" s="2">
        <v>1000000000</v>
      </c>
      <c r="C892" s="1">
        <v>44439</v>
      </c>
      <c r="D892" t="s">
        <v>36</v>
      </c>
      <c r="E892" t="s">
        <v>1844</v>
      </c>
      <c r="F892" t="s">
        <v>19</v>
      </c>
      <c r="G892" t="s">
        <v>20</v>
      </c>
      <c r="H892" s="3">
        <v>2018</v>
      </c>
      <c r="I892" s="7">
        <v>124000000</v>
      </c>
      <c r="J892" t="s">
        <v>1845</v>
      </c>
    </row>
    <row r="893" spans="1:10" x14ac:dyDescent="0.2">
      <c r="A893" t="s">
        <v>2277</v>
      </c>
      <c r="B893" s="2">
        <v>1000000000</v>
      </c>
      <c r="C893" s="1">
        <v>44615</v>
      </c>
      <c r="D893" t="s">
        <v>97</v>
      </c>
      <c r="E893" t="s">
        <v>28</v>
      </c>
      <c r="F893" t="s">
        <v>19</v>
      </c>
      <c r="G893" t="s">
        <v>20</v>
      </c>
      <c r="H893" s="3">
        <v>2011</v>
      </c>
      <c r="I893" s="7">
        <v>449000000</v>
      </c>
      <c r="J893" t="s">
        <v>2278</v>
      </c>
    </row>
    <row r="894" spans="1:10" x14ac:dyDescent="0.2">
      <c r="A894" t="s">
        <v>2279</v>
      </c>
      <c r="B894" s="2">
        <v>1000000000</v>
      </c>
      <c r="C894" s="1">
        <v>43396</v>
      </c>
      <c r="D894" t="s">
        <v>156</v>
      </c>
      <c r="E894" t="s">
        <v>208</v>
      </c>
      <c r="F894" t="s">
        <v>149</v>
      </c>
      <c r="G894" t="s">
        <v>33</v>
      </c>
      <c r="H894" s="3">
        <v>2013</v>
      </c>
      <c r="I894" s="7">
        <v>396000000</v>
      </c>
      <c r="J894" t="s">
        <v>2280</v>
      </c>
    </row>
    <row r="895" spans="1:10" x14ac:dyDescent="0.2">
      <c r="A895" t="s">
        <v>2281</v>
      </c>
      <c r="B895" s="2">
        <v>1000000000</v>
      </c>
      <c r="C895" s="1">
        <v>44538</v>
      </c>
      <c r="D895" t="s">
        <v>36</v>
      </c>
      <c r="F895" t="s">
        <v>465</v>
      </c>
      <c r="G895" t="s">
        <v>14</v>
      </c>
      <c r="H895" s="3">
        <v>2011</v>
      </c>
      <c r="I895" s="7">
        <v>515000000</v>
      </c>
      <c r="J895" t="s">
        <v>2282</v>
      </c>
    </row>
    <row r="896" spans="1:10" x14ac:dyDescent="0.2">
      <c r="A896" t="s">
        <v>2283</v>
      </c>
      <c r="B896" s="2">
        <v>1000000000</v>
      </c>
      <c r="C896" s="1">
        <v>44509</v>
      </c>
      <c r="D896" t="s">
        <v>36</v>
      </c>
      <c r="E896" t="s">
        <v>101</v>
      </c>
      <c r="F896" t="s">
        <v>19</v>
      </c>
      <c r="G896" t="s">
        <v>20</v>
      </c>
      <c r="H896" s="3">
        <v>2012</v>
      </c>
      <c r="I896" s="7">
        <v>223000000</v>
      </c>
      <c r="J896" t="s">
        <v>2284</v>
      </c>
    </row>
    <row r="897" spans="1:10" x14ac:dyDescent="0.2">
      <c r="A897" t="s">
        <v>2285</v>
      </c>
      <c r="B897" s="2">
        <v>1000000000</v>
      </c>
      <c r="C897" s="1">
        <v>43241</v>
      </c>
      <c r="D897" t="s">
        <v>124</v>
      </c>
      <c r="E897" t="s">
        <v>24</v>
      </c>
      <c r="F897" t="s">
        <v>13</v>
      </c>
      <c r="G897" t="s">
        <v>14</v>
      </c>
      <c r="H897" s="3">
        <v>2013</v>
      </c>
      <c r="I897" s="7">
        <v>200000000</v>
      </c>
      <c r="J897" t="s">
        <v>2286</v>
      </c>
    </row>
    <row r="898" spans="1:10" x14ac:dyDescent="0.2">
      <c r="A898" t="s">
        <v>2287</v>
      </c>
      <c r="B898" s="2">
        <v>1000000000</v>
      </c>
      <c r="C898" s="1">
        <v>43999</v>
      </c>
      <c r="D898" t="s">
        <v>97</v>
      </c>
      <c r="E898" t="s">
        <v>1490</v>
      </c>
      <c r="F898" t="s">
        <v>19</v>
      </c>
      <c r="G898" t="s">
        <v>20</v>
      </c>
      <c r="H898" s="3">
        <v>2016</v>
      </c>
      <c r="I898" s="7">
        <v>192000000</v>
      </c>
      <c r="J898" t="s">
        <v>2288</v>
      </c>
    </row>
    <row r="899" spans="1:10" x14ac:dyDescent="0.2">
      <c r="A899" t="s">
        <v>1597</v>
      </c>
      <c r="B899" s="2">
        <v>1000000000</v>
      </c>
      <c r="C899" s="1">
        <v>44278</v>
      </c>
      <c r="D899" t="s">
        <v>201</v>
      </c>
      <c r="E899" t="s">
        <v>1598</v>
      </c>
      <c r="F899" t="s">
        <v>19</v>
      </c>
      <c r="G899" t="s">
        <v>20</v>
      </c>
      <c r="H899" s="3">
        <v>2019</v>
      </c>
      <c r="I899" s="7">
        <v>632000000</v>
      </c>
      <c r="J899" t="s">
        <v>1599</v>
      </c>
    </row>
    <row r="900" spans="1:10" x14ac:dyDescent="0.2">
      <c r="A900" t="s">
        <v>1995</v>
      </c>
      <c r="B900" s="2">
        <v>1000000000</v>
      </c>
      <c r="C900" s="1">
        <v>43151</v>
      </c>
      <c r="D900" t="s">
        <v>11</v>
      </c>
      <c r="E900" t="s">
        <v>1251</v>
      </c>
      <c r="F900" t="s">
        <v>357</v>
      </c>
      <c r="G900" t="s">
        <v>14</v>
      </c>
      <c r="H900" s="3">
        <v>2010</v>
      </c>
      <c r="I900" s="7">
        <v>86000000</v>
      </c>
      <c r="J900" t="s">
        <v>1996</v>
      </c>
    </row>
    <row r="901" spans="1:10" x14ac:dyDescent="0.2">
      <c r="A901" t="s">
        <v>2289</v>
      </c>
      <c r="B901" s="2">
        <v>1000000000</v>
      </c>
      <c r="C901" s="1">
        <v>44448</v>
      </c>
      <c r="D901" t="s">
        <v>27</v>
      </c>
      <c r="E901" t="s">
        <v>101</v>
      </c>
      <c r="F901" t="s">
        <v>19</v>
      </c>
      <c r="G901" t="s">
        <v>20</v>
      </c>
      <c r="H901" s="3">
        <v>2017</v>
      </c>
      <c r="I901" s="7">
        <v>252000000</v>
      </c>
      <c r="J901" t="s">
        <v>2290</v>
      </c>
    </row>
    <row r="902" spans="1:10" x14ac:dyDescent="0.2">
      <c r="A902" t="s">
        <v>1637</v>
      </c>
      <c r="B902" s="2">
        <v>1000000000</v>
      </c>
      <c r="C902" s="1">
        <v>43643</v>
      </c>
      <c r="D902" t="s">
        <v>36</v>
      </c>
      <c r="E902" t="s">
        <v>77</v>
      </c>
      <c r="F902" t="s">
        <v>13</v>
      </c>
      <c r="G902" t="s">
        <v>14</v>
      </c>
      <c r="H902" s="3">
        <v>2015</v>
      </c>
      <c r="I902" s="7">
        <v>432000000</v>
      </c>
      <c r="J902" t="s">
        <v>1638</v>
      </c>
    </row>
    <row r="903" spans="1:10" x14ac:dyDescent="0.2">
      <c r="A903" t="s">
        <v>1521</v>
      </c>
      <c r="B903" s="2">
        <v>1000000000</v>
      </c>
      <c r="C903" s="1">
        <v>42597</v>
      </c>
      <c r="D903" t="s">
        <v>17</v>
      </c>
      <c r="E903" t="s">
        <v>1522</v>
      </c>
      <c r="F903" t="s">
        <v>316</v>
      </c>
      <c r="G903" t="s">
        <v>33</v>
      </c>
      <c r="H903" s="3">
        <v>1999</v>
      </c>
      <c r="I903" s="7">
        <v>1000000000</v>
      </c>
      <c r="J903" t="s">
        <v>1523</v>
      </c>
    </row>
    <row r="904" spans="1:10" x14ac:dyDescent="0.2">
      <c r="A904" t="s">
        <v>1772</v>
      </c>
      <c r="B904" s="2">
        <v>1000000000</v>
      </c>
      <c r="C904" s="1">
        <v>43510</v>
      </c>
      <c r="D904" t="s">
        <v>17</v>
      </c>
      <c r="E904" t="s">
        <v>771</v>
      </c>
      <c r="F904" t="s">
        <v>43</v>
      </c>
      <c r="G904" t="s">
        <v>33</v>
      </c>
      <c r="H904" s="3">
        <v>2009</v>
      </c>
      <c r="I904" s="7">
        <v>324000000</v>
      </c>
      <c r="J904" t="s">
        <v>1773</v>
      </c>
    </row>
    <row r="905" spans="1:10" x14ac:dyDescent="0.2">
      <c r="A905" t="s">
        <v>2291</v>
      </c>
      <c r="B905" s="2">
        <v>1000000000</v>
      </c>
      <c r="C905" s="1">
        <v>44518</v>
      </c>
      <c r="D905" t="s">
        <v>701</v>
      </c>
      <c r="E905" t="s">
        <v>101</v>
      </c>
      <c r="F905" t="s">
        <v>19</v>
      </c>
      <c r="G905" t="s">
        <v>20</v>
      </c>
      <c r="H905" s="3">
        <v>2016</v>
      </c>
      <c r="I905" s="7">
        <v>254000000</v>
      </c>
      <c r="J905" t="s">
        <v>2292</v>
      </c>
    </row>
    <row r="906" spans="1:10" x14ac:dyDescent="0.2">
      <c r="A906" t="s">
        <v>2293</v>
      </c>
      <c r="B906" s="2">
        <v>1000000000</v>
      </c>
      <c r="C906" s="1">
        <v>44461</v>
      </c>
      <c r="D906" t="s">
        <v>36</v>
      </c>
      <c r="E906" t="s">
        <v>28</v>
      </c>
      <c r="F906" t="s">
        <v>19</v>
      </c>
      <c r="G906" t="s">
        <v>20</v>
      </c>
      <c r="H906" s="3">
        <v>2016</v>
      </c>
      <c r="I906" s="7">
        <v>51000000</v>
      </c>
      <c r="J906" t="s">
        <v>2294</v>
      </c>
    </row>
    <row r="907" spans="1:10" x14ac:dyDescent="0.2">
      <c r="A907" t="s">
        <v>1675</v>
      </c>
      <c r="B907" s="2">
        <v>1000000000</v>
      </c>
      <c r="C907" s="1">
        <v>44532</v>
      </c>
      <c r="D907" t="s">
        <v>201</v>
      </c>
      <c r="E907" t="s">
        <v>28</v>
      </c>
      <c r="F907" t="s">
        <v>19</v>
      </c>
      <c r="G907" t="s">
        <v>20</v>
      </c>
      <c r="H907" s="3">
        <v>2018</v>
      </c>
      <c r="I907" s="7">
        <v>141000000</v>
      </c>
      <c r="J907" t="s">
        <v>1676</v>
      </c>
    </row>
    <row r="908" spans="1:10" x14ac:dyDescent="0.2">
      <c r="A908" t="s">
        <v>1677</v>
      </c>
      <c r="B908" s="2">
        <v>1000000000</v>
      </c>
      <c r="C908" s="1">
        <v>44504</v>
      </c>
      <c r="D908" t="s">
        <v>97</v>
      </c>
      <c r="E908" t="s">
        <v>482</v>
      </c>
      <c r="F908" t="s">
        <v>19</v>
      </c>
      <c r="G908" t="s">
        <v>20</v>
      </c>
      <c r="H908" s="3">
        <v>2016</v>
      </c>
      <c r="I908" s="7">
        <v>241000000</v>
      </c>
      <c r="J908" t="s">
        <v>1678</v>
      </c>
    </row>
    <row r="909" spans="1:10" x14ac:dyDescent="0.2">
      <c r="A909" t="s">
        <v>2295</v>
      </c>
      <c r="B909" s="2">
        <v>1000000000</v>
      </c>
      <c r="C909" s="1">
        <v>43297</v>
      </c>
      <c r="D909" t="s">
        <v>49</v>
      </c>
      <c r="E909" t="s">
        <v>101</v>
      </c>
      <c r="F909" t="s">
        <v>19</v>
      </c>
      <c r="G909" t="s">
        <v>20</v>
      </c>
      <c r="H909" s="3">
        <v>2016</v>
      </c>
      <c r="I909" s="7">
        <v>60000000</v>
      </c>
      <c r="J909" t="s">
        <v>2296</v>
      </c>
    </row>
    <row r="910" spans="1:10" x14ac:dyDescent="0.2">
      <c r="A910" t="s">
        <v>2297</v>
      </c>
      <c r="B910" s="2">
        <v>1000000000</v>
      </c>
      <c r="C910" s="1">
        <v>44271</v>
      </c>
      <c r="D910" t="s">
        <v>36</v>
      </c>
      <c r="F910" t="s">
        <v>465</v>
      </c>
      <c r="G910" t="s">
        <v>14</v>
      </c>
      <c r="H910" s="3">
        <v>2007</v>
      </c>
      <c r="I910" s="7">
        <v>352000000</v>
      </c>
      <c r="J910" t="s">
        <v>2298</v>
      </c>
    </row>
    <row r="911" spans="1:10" x14ac:dyDescent="0.2">
      <c r="A911" t="s">
        <v>2299</v>
      </c>
      <c r="B911" s="2">
        <v>1000000000</v>
      </c>
      <c r="C911" s="1">
        <v>44606</v>
      </c>
      <c r="D911" t="s">
        <v>27</v>
      </c>
      <c r="E911" t="s">
        <v>42</v>
      </c>
      <c r="F911" t="s">
        <v>43</v>
      </c>
      <c r="G911" t="s">
        <v>33</v>
      </c>
      <c r="H911" s="3">
        <v>2018</v>
      </c>
      <c r="I911" s="7">
        <v>239000000</v>
      </c>
      <c r="J911" t="s">
        <v>2300</v>
      </c>
    </row>
    <row r="912" spans="1:10" x14ac:dyDescent="0.2">
      <c r="A912" t="s">
        <v>2301</v>
      </c>
      <c r="B912" s="2">
        <v>1000000000</v>
      </c>
      <c r="C912" s="1">
        <v>44572</v>
      </c>
      <c r="D912" t="s">
        <v>201</v>
      </c>
      <c r="E912" t="s">
        <v>2302</v>
      </c>
      <c r="F912" t="s">
        <v>357</v>
      </c>
      <c r="G912" t="s">
        <v>14</v>
      </c>
      <c r="H912" s="3">
        <v>2015</v>
      </c>
      <c r="I912" s="7">
        <v>190000000</v>
      </c>
      <c r="J912" t="s">
        <v>2303</v>
      </c>
    </row>
    <row r="913" spans="1:10" x14ac:dyDescent="0.2">
      <c r="A913" t="s">
        <v>1945</v>
      </c>
      <c r="B913" s="2">
        <v>1000000000</v>
      </c>
      <c r="C913" s="1">
        <v>44419</v>
      </c>
      <c r="D913" t="s">
        <v>36</v>
      </c>
      <c r="E913" t="s">
        <v>28</v>
      </c>
      <c r="F913" t="s">
        <v>19</v>
      </c>
      <c r="G913" t="s">
        <v>20</v>
      </c>
      <c r="H913" s="3">
        <v>2017</v>
      </c>
      <c r="I913" s="7">
        <v>200000000</v>
      </c>
      <c r="J913" t="s">
        <v>1946</v>
      </c>
    </row>
    <row r="914" spans="1:10" x14ac:dyDescent="0.2">
      <c r="A914" t="s">
        <v>2304</v>
      </c>
      <c r="B914" s="2">
        <v>1000000000</v>
      </c>
      <c r="C914" s="1">
        <v>44536</v>
      </c>
      <c r="D914" t="s">
        <v>23</v>
      </c>
      <c r="E914" t="s">
        <v>2305</v>
      </c>
      <c r="F914" t="s">
        <v>38</v>
      </c>
      <c r="G914" t="s">
        <v>39</v>
      </c>
      <c r="H914" s="3">
        <v>2011</v>
      </c>
      <c r="I914" s="7">
        <v>125000000</v>
      </c>
      <c r="J914" t="s">
        <v>2306</v>
      </c>
    </row>
    <row r="915" spans="1:10" x14ac:dyDescent="0.2">
      <c r="A915" t="s">
        <v>1846</v>
      </c>
      <c r="B915" s="2">
        <v>1000000000</v>
      </c>
      <c r="C915" s="1">
        <v>44592</v>
      </c>
      <c r="D915" t="s">
        <v>27</v>
      </c>
      <c r="E915" t="s">
        <v>28</v>
      </c>
      <c r="F915" t="s">
        <v>19</v>
      </c>
      <c r="G915" t="s">
        <v>20</v>
      </c>
      <c r="H915" s="3">
        <v>2021</v>
      </c>
      <c r="I915" s="7">
        <v>118000000</v>
      </c>
      <c r="J915" t="s">
        <v>1847</v>
      </c>
    </row>
    <row r="916" spans="1:10" x14ac:dyDescent="0.2">
      <c r="A916" t="s">
        <v>1947</v>
      </c>
      <c r="B916" s="2">
        <v>1000000000</v>
      </c>
      <c r="C916" s="1">
        <v>44147</v>
      </c>
      <c r="D916" t="s">
        <v>23</v>
      </c>
      <c r="E916" t="s">
        <v>1948</v>
      </c>
      <c r="F916" t="s">
        <v>19</v>
      </c>
      <c r="G916" t="s">
        <v>20</v>
      </c>
      <c r="H916" s="3">
        <v>2010</v>
      </c>
      <c r="I916" s="7">
        <v>433000000</v>
      </c>
      <c r="J916" t="s">
        <v>1949</v>
      </c>
    </row>
    <row r="917" spans="1:10" x14ac:dyDescent="0.2">
      <c r="A917" t="s">
        <v>1524</v>
      </c>
      <c r="B917" s="2">
        <v>1000000000</v>
      </c>
      <c r="C917" s="1">
        <v>44293</v>
      </c>
      <c r="D917" t="s">
        <v>36</v>
      </c>
      <c r="E917" t="s">
        <v>1525</v>
      </c>
      <c r="F917" t="s">
        <v>19</v>
      </c>
      <c r="G917" t="s">
        <v>20</v>
      </c>
      <c r="H917" s="3">
        <v>2011</v>
      </c>
      <c r="I917" s="7">
        <v>163000000</v>
      </c>
      <c r="J917" t="s">
        <v>1526</v>
      </c>
    </row>
    <row r="918" spans="1:10" x14ac:dyDescent="0.2">
      <c r="A918" t="s">
        <v>2307</v>
      </c>
      <c r="B918" s="2">
        <v>1000000000</v>
      </c>
      <c r="C918" s="1">
        <v>44434</v>
      </c>
      <c r="D918" t="s">
        <v>213</v>
      </c>
      <c r="E918" t="s">
        <v>28</v>
      </c>
      <c r="F918" t="s">
        <v>19</v>
      </c>
      <c r="G918" t="s">
        <v>20</v>
      </c>
      <c r="H918" s="3">
        <v>2011</v>
      </c>
      <c r="I918" s="7">
        <v>195000000</v>
      </c>
      <c r="J918" t="s">
        <v>2308</v>
      </c>
    </row>
    <row r="919" spans="1:10" x14ac:dyDescent="0.2">
      <c r="A919" t="s">
        <v>1848</v>
      </c>
      <c r="B919" s="2">
        <v>1000000000</v>
      </c>
      <c r="C919" s="1">
        <v>44281</v>
      </c>
      <c r="D919" t="s">
        <v>27</v>
      </c>
      <c r="E919" t="s">
        <v>28</v>
      </c>
      <c r="F919" t="s">
        <v>19</v>
      </c>
      <c r="G919" t="s">
        <v>20</v>
      </c>
      <c r="H919" s="3">
        <v>2016</v>
      </c>
      <c r="I919" s="7">
        <v>161000000</v>
      </c>
      <c r="J919" t="s">
        <v>1849</v>
      </c>
    </row>
    <row r="920" spans="1:10" x14ac:dyDescent="0.2">
      <c r="A920" t="s">
        <v>1527</v>
      </c>
      <c r="B920" s="2">
        <v>1000000000</v>
      </c>
      <c r="C920" s="1">
        <v>44280</v>
      </c>
      <c r="D920" t="s">
        <v>68</v>
      </c>
      <c r="E920" t="s">
        <v>12</v>
      </c>
      <c r="F920" t="s">
        <v>13</v>
      </c>
      <c r="G920" t="s">
        <v>14</v>
      </c>
      <c r="H920" s="3">
        <v>2017</v>
      </c>
      <c r="I920" s="7">
        <v>268000000</v>
      </c>
      <c r="J920" t="s">
        <v>1528</v>
      </c>
    </row>
    <row r="921" spans="1:10" x14ac:dyDescent="0.2">
      <c r="A921" t="s">
        <v>2309</v>
      </c>
      <c r="B921" s="2">
        <v>1000000000</v>
      </c>
      <c r="C921" s="1">
        <v>44517</v>
      </c>
      <c r="D921" t="s">
        <v>36</v>
      </c>
      <c r="E921" t="s">
        <v>2310</v>
      </c>
      <c r="F921" t="s">
        <v>19</v>
      </c>
      <c r="G921" t="s">
        <v>20</v>
      </c>
      <c r="H921" s="3">
        <v>2020</v>
      </c>
      <c r="I921" s="7">
        <v>100000000</v>
      </c>
      <c r="J921" t="s">
        <v>2311</v>
      </c>
    </row>
    <row r="922" spans="1:10" x14ac:dyDescent="0.2">
      <c r="A922" t="s">
        <v>2312</v>
      </c>
      <c r="B922" s="2">
        <v>1000000000</v>
      </c>
      <c r="C922" s="1">
        <v>44573</v>
      </c>
      <c r="D922" t="s">
        <v>11</v>
      </c>
      <c r="E922" t="s">
        <v>594</v>
      </c>
      <c r="F922" t="s">
        <v>19</v>
      </c>
      <c r="G922" t="s">
        <v>20</v>
      </c>
      <c r="H922" s="3">
        <v>2016</v>
      </c>
      <c r="I922" s="7">
        <v>166000000</v>
      </c>
      <c r="J922" t="s">
        <v>2313</v>
      </c>
    </row>
    <row r="923" spans="1:10" x14ac:dyDescent="0.2">
      <c r="A923" t="s">
        <v>2314</v>
      </c>
      <c r="B923" s="2">
        <v>1000000000</v>
      </c>
      <c r="C923" s="1">
        <v>44095</v>
      </c>
      <c r="D923" t="s">
        <v>17</v>
      </c>
      <c r="E923" t="s">
        <v>1120</v>
      </c>
      <c r="F923" t="s">
        <v>1121</v>
      </c>
      <c r="G923" t="s">
        <v>14</v>
      </c>
      <c r="H923" s="3">
        <v>2020</v>
      </c>
      <c r="I923" s="7">
        <v>140000000</v>
      </c>
      <c r="J923" t="s">
        <v>2315</v>
      </c>
    </row>
    <row r="924" spans="1:10" x14ac:dyDescent="0.2">
      <c r="A924" t="s">
        <v>2316</v>
      </c>
      <c r="B924" s="2">
        <v>1000000000</v>
      </c>
      <c r="C924" s="1">
        <v>43584</v>
      </c>
      <c r="D924" t="s">
        <v>213</v>
      </c>
      <c r="E924" t="s">
        <v>77</v>
      </c>
      <c r="F924" t="s">
        <v>13</v>
      </c>
      <c r="G924" t="s">
        <v>14</v>
      </c>
      <c r="H924" s="3">
        <v>2015</v>
      </c>
      <c r="I924" s="7" t="s">
        <v>570</v>
      </c>
      <c r="J924" t="s">
        <v>2317</v>
      </c>
    </row>
    <row r="925" spans="1:10" x14ac:dyDescent="0.2">
      <c r="A925" t="s">
        <v>2318</v>
      </c>
      <c r="B925" s="2">
        <v>1000000000</v>
      </c>
      <c r="C925" s="1">
        <v>44215</v>
      </c>
      <c r="D925" t="s">
        <v>27</v>
      </c>
      <c r="E925" t="s">
        <v>42</v>
      </c>
      <c r="F925" t="s">
        <v>43</v>
      </c>
      <c r="G925" t="s">
        <v>33</v>
      </c>
      <c r="H925" s="3">
        <v>2006</v>
      </c>
      <c r="I925" s="7">
        <v>370000000</v>
      </c>
      <c r="J925" t="s">
        <v>2319</v>
      </c>
    </row>
    <row r="926" spans="1:10" x14ac:dyDescent="0.2">
      <c r="A926" t="s">
        <v>1850</v>
      </c>
      <c r="B926" s="2">
        <v>1000000000</v>
      </c>
      <c r="C926" s="1">
        <v>44390</v>
      </c>
      <c r="D926" t="s">
        <v>97</v>
      </c>
      <c r="E926" t="s">
        <v>840</v>
      </c>
      <c r="F926" t="s">
        <v>19</v>
      </c>
      <c r="G926" t="s">
        <v>20</v>
      </c>
      <c r="H926" s="3">
        <v>2019</v>
      </c>
      <c r="I926" s="7">
        <v>315000000</v>
      </c>
      <c r="J926" t="s">
        <v>1851</v>
      </c>
    </row>
    <row r="927" spans="1:10" x14ac:dyDescent="0.2">
      <c r="A927" t="s">
        <v>2320</v>
      </c>
      <c r="B927" s="2">
        <v>1000000000</v>
      </c>
      <c r="C927" s="1">
        <v>44340</v>
      </c>
      <c r="D927" t="s">
        <v>17</v>
      </c>
      <c r="E927" t="s">
        <v>2321</v>
      </c>
      <c r="F927" t="s">
        <v>19</v>
      </c>
      <c r="G927" t="s">
        <v>20</v>
      </c>
      <c r="H927" s="3">
        <v>2016</v>
      </c>
      <c r="I927" s="7">
        <v>130000000</v>
      </c>
      <c r="J927" t="s">
        <v>2322</v>
      </c>
    </row>
    <row r="928" spans="1:10" x14ac:dyDescent="0.2">
      <c r="A928" t="s">
        <v>1679</v>
      </c>
      <c r="B928" s="2">
        <v>1000000000</v>
      </c>
      <c r="C928" s="1">
        <v>44537</v>
      </c>
      <c r="D928" t="s">
        <v>97</v>
      </c>
      <c r="E928" t="s">
        <v>157</v>
      </c>
      <c r="F928" t="s">
        <v>70</v>
      </c>
      <c r="G928" t="s">
        <v>14</v>
      </c>
      <c r="H928" s="3">
        <v>2018</v>
      </c>
      <c r="I928" s="7">
        <v>177000000</v>
      </c>
      <c r="J928" t="s">
        <v>1680</v>
      </c>
    </row>
    <row r="929" spans="1:10" x14ac:dyDescent="0.2">
      <c r="A929" t="s">
        <v>1852</v>
      </c>
      <c r="B929" s="2">
        <v>1000000000</v>
      </c>
      <c r="C929" s="1">
        <v>44244</v>
      </c>
      <c r="D929" t="s">
        <v>27</v>
      </c>
      <c r="E929" t="s">
        <v>101</v>
      </c>
      <c r="F929" t="s">
        <v>19</v>
      </c>
      <c r="G929" t="s">
        <v>20</v>
      </c>
      <c r="H929" s="3">
        <v>2008</v>
      </c>
      <c r="I929" s="7">
        <v>309000000</v>
      </c>
      <c r="J929" t="s">
        <v>1853</v>
      </c>
    </row>
    <row r="930" spans="1:10" x14ac:dyDescent="0.2">
      <c r="A930" t="s">
        <v>1529</v>
      </c>
      <c r="B930" s="2">
        <v>1000000000</v>
      </c>
      <c r="C930" s="1">
        <v>44349</v>
      </c>
      <c r="D930" t="s">
        <v>36</v>
      </c>
      <c r="E930" t="s">
        <v>77</v>
      </c>
      <c r="F930" t="s">
        <v>13</v>
      </c>
      <c r="G930" t="s">
        <v>14</v>
      </c>
      <c r="H930" s="3">
        <v>2011</v>
      </c>
      <c r="I930" s="7">
        <v>164000000</v>
      </c>
      <c r="J930" t="s">
        <v>1530</v>
      </c>
    </row>
    <row r="931" spans="1:10" x14ac:dyDescent="0.2">
      <c r="A931" t="s">
        <v>1588</v>
      </c>
      <c r="B931" s="2">
        <v>1000000000</v>
      </c>
      <c r="C931" s="1">
        <v>44186</v>
      </c>
      <c r="D931" t="s">
        <v>27</v>
      </c>
      <c r="E931" t="s">
        <v>28</v>
      </c>
      <c r="F931" t="s">
        <v>19</v>
      </c>
      <c r="G931" t="s">
        <v>20</v>
      </c>
      <c r="H931" s="3">
        <v>2015</v>
      </c>
      <c r="I931" s="7">
        <v>160000000</v>
      </c>
      <c r="J931" t="s">
        <v>1589</v>
      </c>
    </row>
    <row r="932" spans="1:10" x14ac:dyDescent="0.2">
      <c r="A932" t="s">
        <v>2323</v>
      </c>
      <c r="B932" s="2">
        <v>1000000000</v>
      </c>
      <c r="C932" s="1">
        <v>44203</v>
      </c>
      <c r="D932" t="s">
        <v>52</v>
      </c>
      <c r="E932" t="s">
        <v>2324</v>
      </c>
      <c r="F932" t="s">
        <v>19</v>
      </c>
      <c r="G932" t="s">
        <v>20</v>
      </c>
      <c r="H932" s="3">
        <v>2015</v>
      </c>
      <c r="I932" s="7">
        <v>226000000</v>
      </c>
      <c r="J932" t="s">
        <v>2325</v>
      </c>
    </row>
    <row r="933" spans="1:10" x14ac:dyDescent="0.2">
      <c r="A933" t="s">
        <v>2326</v>
      </c>
      <c r="B933" s="2">
        <v>1000000000</v>
      </c>
      <c r="C933" s="1">
        <v>43964</v>
      </c>
      <c r="D933" t="s">
        <v>68</v>
      </c>
      <c r="E933" t="s">
        <v>28</v>
      </c>
      <c r="F933" t="s">
        <v>19</v>
      </c>
      <c r="G933" t="s">
        <v>20</v>
      </c>
      <c r="H933" s="3">
        <v>2005</v>
      </c>
      <c r="I933" s="7">
        <v>62000000</v>
      </c>
      <c r="J933" t="s">
        <v>2327</v>
      </c>
    </row>
    <row r="934" spans="1:10" x14ac:dyDescent="0.2">
      <c r="A934" t="s">
        <v>1854</v>
      </c>
      <c r="B934" s="2">
        <v>1000000000</v>
      </c>
      <c r="C934" s="1">
        <v>44028</v>
      </c>
      <c r="D934" t="s">
        <v>52</v>
      </c>
      <c r="E934" t="s">
        <v>497</v>
      </c>
      <c r="F934" t="s">
        <v>19</v>
      </c>
      <c r="G934" t="s">
        <v>20</v>
      </c>
      <c r="H934" s="3">
        <v>2012</v>
      </c>
      <c r="I934" s="7">
        <v>347000000</v>
      </c>
      <c r="J934" t="s">
        <v>1855</v>
      </c>
    </row>
    <row r="935" spans="1:10" x14ac:dyDescent="0.2">
      <c r="A935" t="s">
        <v>1531</v>
      </c>
      <c r="B935" s="2">
        <v>1000000000</v>
      </c>
      <c r="C935" s="1">
        <v>44497</v>
      </c>
      <c r="D935" t="s">
        <v>133</v>
      </c>
      <c r="E935" t="s">
        <v>497</v>
      </c>
      <c r="F935" t="s">
        <v>19</v>
      </c>
      <c r="G935" t="s">
        <v>20</v>
      </c>
      <c r="H935" s="3">
        <v>2007</v>
      </c>
      <c r="I935" s="7">
        <v>329000000</v>
      </c>
      <c r="J935" t="s">
        <v>1532</v>
      </c>
    </row>
    <row r="936" spans="1:10" x14ac:dyDescent="0.2">
      <c r="A936" t="s">
        <v>1971</v>
      </c>
      <c r="B936" s="2">
        <v>1000000000</v>
      </c>
      <c r="C936" s="1">
        <v>43066</v>
      </c>
      <c r="D936" t="s">
        <v>27</v>
      </c>
      <c r="E936" t="s">
        <v>1972</v>
      </c>
      <c r="F936" t="s">
        <v>43</v>
      </c>
      <c r="G936" t="s">
        <v>33</v>
      </c>
      <c r="H936" s="3">
        <v>1990</v>
      </c>
      <c r="I936" s="7">
        <v>200000000</v>
      </c>
      <c r="J936" t="s">
        <v>1973</v>
      </c>
    </row>
    <row r="937" spans="1:10" x14ac:dyDescent="0.2">
      <c r="A937" t="s">
        <v>2328</v>
      </c>
      <c r="B937" s="2">
        <v>1000000000</v>
      </c>
      <c r="C937" s="1">
        <v>44643</v>
      </c>
      <c r="D937" t="s">
        <v>36</v>
      </c>
      <c r="E937" t="s">
        <v>28</v>
      </c>
      <c r="F937" t="s">
        <v>19</v>
      </c>
      <c r="G937" t="s">
        <v>20</v>
      </c>
      <c r="H937" s="3">
        <v>2015</v>
      </c>
      <c r="I937" s="7">
        <v>273000000</v>
      </c>
      <c r="J937" t="s">
        <v>2329</v>
      </c>
    </row>
    <row r="938" spans="1:10" x14ac:dyDescent="0.2">
      <c r="A938" t="s">
        <v>2330</v>
      </c>
      <c r="B938" s="2">
        <v>1000000000</v>
      </c>
      <c r="C938" s="1">
        <v>44508</v>
      </c>
      <c r="D938" t="s">
        <v>49</v>
      </c>
      <c r="E938" t="s">
        <v>208</v>
      </c>
      <c r="F938" t="s">
        <v>149</v>
      </c>
      <c r="G938" t="s">
        <v>33</v>
      </c>
      <c r="H938" s="3">
        <v>2020</v>
      </c>
      <c r="I938" s="7">
        <v>167000000</v>
      </c>
      <c r="J938" t="s">
        <v>2331</v>
      </c>
    </row>
    <row r="939" spans="1:10" x14ac:dyDescent="0.2">
      <c r="A939" t="s">
        <v>1681</v>
      </c>
      <c r="B939" s="2">
        <v>1000000000</v>
      </c>
      <c r="C939" s="1">
        <v>44476</v>
      </c>
      <c r="D939" t="s">
        <v>23</v>
      </c>
      <c r="E939" t="s">
        <v>1003</v>
      </c>
      <c r="F939" t="s">
        <v>70</v>
      </c>
      <c r="G939" t="s">
        <v>14</v>
      </c>
      <c r="H939" s="3">
        <v>2011</v>
      </c>
      <c r="I939" s="7">
        <v>521000000</v>
      </c>
      <c r="J939" t="s">
        <v>1682</v>
      </c>
    </row>
    <row r="940" spans="1:10" x14ac:dyDescent="0.2">
      <c r="A940" t="s">
        <v>1890</v>
      </c>
      <c r="B940" s="2">
        <v>1000000000</v>
      </c>
      <c r="C940" s="1">
        <v>44455</v>
      </c>
      <c r="D940" t="s">
        <v>11</v>
      </c>
      <c r="E940" t="s">
        <v>1891</v>
      </c>
      <c r="F940" t="s">
        <v>19</v>
      </c>
      <c r="G940" t="s">
        <v>20</v>
      </c>
      <c r="H940" s="3">
        <v>2019</v>
      </c>
      <c r="I940" s="7">
        <v>150000000</v>
      </c>
      <c r="J940" t="s">
        <v>1892</v>
      </c>
    </row>
    <row r="941" spans="1:10" x14ac:dyDescent="0.2">
      <c r="A941" t="s">
        <v>2332</v>
      </c>
      <c r="B941" s="2">
        <v>1000000000</v>
      </c>
      <c r="C941" s="1">
        <v>42011</v>
      </c>
      <c r="D941" t="s">
        <v>17</v>
      </c>
      <c r="E941" t="s">
        <v>2333</v>
      </c>
      <c r="F941" t="s">
        <v>19</v>
      </c>
      <c r="G941" t="s">
        <v>20</v>
      </c>
      <c r="H941" s="3">
        <v>2000</v>
      </c>
      <c r="I941" s="7">
        <v>250000000</v>
      </c>
      <c r="J941" t="s">
        <v>2334</v>
      </c>
    </row>
    <row r="942" spans="1:10" x14ac:dyDescent="0.2">
      <c r="A942" t="s">
        <v>2335</v>
      </c>
      <c r="B942" s="2">
        <v>1000000000</v>
      </c>
      <c r="C942" s="1">
        <v>43444</v>
      </c>
      <c r="D942" t="s">
        <v>46</v>
      </c>
      <c r="E942" t="s">
        <v>482</v>
      </c>
      <c r="F942" t="s">
        <v>19</v>
      </c>
      <c r="G942" t="s">
        <v>20</v>
      </c>
      <c r="H942" s="3">
        <v>2015</v>
      </c>
      <c r="I942" s="7">
        <v>2000000000</v>
      </c>
      <c r="J942" t="s">
        <v>2336</v>
      </c>
    </row>
    <row r="943" spans="1:10" x14ac:dyDescent="0.2">
      <c r="A943" t="s">
        <v>2337</v>
      </c>
      <c r="B943" s="2">
        <v>1000000000</v>
      </c>
      <c r="C943" s="1">
        <v>44531</v>
      </c>
      <c r="D943" t="s">
        <v>201</v>
      </c>
      <c r="E943" t="s">
        <v>2338</v>
      </c>
      <c r="F943" t="s">
        <v>19</v>
      </c>
      <c r="G943" t="s">
        <v>20</v>
      </c>
      <c r="H943" s="3">
        <v>2007</v>
      </c>
      <c r="I943" s="7">
        <v>330000000</v>
      </c>
      <c r="J943" t="s">
        <v>2339</v>
      </c>
    </row>
    <row r="944" spans="1:10" x14ac:dyDescent="0.2">
      <c r="A944" t="s">
        <v>2340</v>
      </c>
      <c r="B944" s="2">
        <v>1000000000</v>
      </c>
      <c r="C944" s="1">
        <v>43031</v>
      </c>
      <c r="D944" t="s">
        <v>17</v>
      </c>
      <c r="E944" t="s">
        <v>2341</v>
      </c>
      <c r="F944" t="s">
        <v>1405</v>
      </c>
      <c r="G944" t="s">
        <v>14</v>
      </c>
      <c r="H944" s="3">
        <v>2015</v>
      </c>
      <c r="I944" s="7">
        <v>15000000</v>
      </c>
      <c r="J944" t="s">
        <v>2342</v>
      </c>
    </row>
    <row r="945" spans="1:10" x14ac:dyDescent="0.2">
      <c r="A945" t="s">
        <v>1719</v>
      </c>
      <c r="B945" s="2">
        <v>1000000000</v>
      </c>
      <c r="C945" s="1">
        <v>44585</v>
      </c>
      <c r="D945" t="s">
        <v>23</v>
      </c>
      <c r="E945" t="s">
        <v>189</v>
      </c>
      <c r="F945" t="s">
        <v>190</v>
      </c>
      <c r="G945" t="s">
        <v>14</v>
      </c>
      <c r="H945" s="3">
        <v>2008</v>
      </c>
      <c r="I945" s="7">
        <v>178000000</v>
      </c>
      <c r="J945" t="s">
        <v>1720</v>
      </c>
    </row>
    <row r="946" spans="1:10" x14ac:dyDescent="0.2">
      <c r="A946" t="s">
        <v>1950</v>
      </c>
      <c r="B946" s="2">
        <v>1000000000</v>
      </c>
      <c r="C946" s="1">
        <v>44285</v>
      </c>
      <c r="D946" t="s">
        <v>97</v>
      </c>
      <c r="E946" t="s">
        <v>101</v>
      </c>
      <c r="F946" t="s">
        <v>19</v>
      </c>
      <c r="G946" t="s">
        <v>20</v>
      </c>
      <c r="H946" s="3">
        <v>2017</v>
      </c>
      <c r="I946" s="7">
        <v>130000000</v>
      </c>
      <c r="J946" t="s">
        <v>1951</v>
      </c>
    </row>
    <row r="947" spans="1:10" x14ac:dyDescent="0.2">
      <c r="A947" t="s">
        <v>1974</v>
      </c>
      <c r="B947" s="2">
        <v>1000000000</v>
      </c>
      <c r="C947" s="1">
        <v>43657</v>
      </c>
      <c r="D947" t="s">
        <v>46</v>
      </c>
      <c r="E947" t="s">
        <v>442</v>
      </c>
      <c r="F947" t="s">
        <v>70</v>
      </c>
      <c r="G947" t="s">
        <v>14</v>
      </c>
      <c r="H947" s="3">
        <v>2014</v>
      </c>
      <c r="I947" s="7">
        <v>247000000</v>
      </c>
      <c r="J947" t="s">
        <v>1975</v>
      </c>
    </row>
    <row r="948" spans="1:10" x14ac:dyDescent="0.2">
      <c r="A948" t="s">
        <v>1856</v>
      </c>
      <c r="B948" s="2">
        <v>1000000000</v>
      </c>
      <c r="C948" s="1">
        <v>44378</v>
      </c>
      <c r="D948" t="s">
        <v>46</v>
      </c>
      <c r="E948" t="s">
        <v>1857</v>
      </c>
      <c r="F948" t="s">
        <v>1858</v>
      </c>
      <c r="G948" t="s">
        <v>33</v>
      </c>
      <c r="H948" s="3">
        <v>2019</v>
      </c>
      <c r="I948" s="7">
        <v>380000000</v>
      </c>
      <c r="J948" t="s">
        <v>1859</v>
      </c>
    </row>
    <row r="949" spans="1:10" x14ac:dyDescent="0.2">
      <c r="A949" t="s">
        <v>2343</v>
      </c>
      <c r="B949" s="2">
        <v>1000000000</v>
      </c>
      <c r="C949" s="1">
        <v>44551</v>
      </c>
      <c r="D949" t="s">
        <v>49</v>
      </c>
      <c r="E949" t="s">
        <v>28</v>
      </c>
      <c r="F949" t="s">
        <v>19</v>
      </c>
      <c r="G949" t="s">
        <v>20</v>
      </c>
      <c r="H949" s="3">
        <v>2016</v>
      </c>
      <c r="I949" s="7">
        <v>484000000</v>
      </c>
      <c r="J949" t="s">
        <v>2344</v>
      </c>
    </row>
    <row r="950" spans="1:10" x14ac:dyDescent="0.2">
      <c r="A950" t="s">
        <v>1791</v>
      </c>
      <c r="B950" s="2">
        <v>1000000000</v>
      </c>
      <c r="C950" s="1">
        <v>44582</v>
      </c>
      <c r="D950" t="s">
        <v>46</v>
      </c>
      <c r="E950" t="s">
        <v>874</v>
      </c>
      <c r="F950" t="s">
        <v>19</v>
      </c>
      <c r="G950" t="s">
        <v>20</v>
      </c>
      <c r="H950" s="3">
        <v>2018</v>
      </c>
      <c r="I950" s="7">
        <v>482000000</v>
      </c>
      <c r="J950" t="s">
        <v>1792</v>
      </c>
    </row>
    <row r="951" spans="1:10" x14ac:dyDescent="0.2">
      <c r="A951" t="s">
        <v>1976</v>
      </c>
      <c r="B951" s="2">
        <v>1000000000</v>
      </c>
      <c r="C951" s="1">
        <v>42972</v>
      </c>
      <c r="D951" t="s">
        <v>17</v>
      </c>
      <c r="E951" t="s">
        <v>424</v>
      </c>
      <c r="F951" t="s">
        <v>19</v>
      </c>
      <c r="G951" t="s">
        <v>20</v>
      </c>
      <c r="H951" s="3">
        <v>2008</v>
      </c>
      <c r="I951" s="7">
        <v>223000000</v>
      </c>
      <c r="J951" t="s">
        <v>1977</v>
      </c>
    </row>
    <row r="952" spans="1:10" x14ac:dyDescent="0.2">
      <c r="A952" t="s">
        <v>1683</v>
      </c>
      <c r="B952" s="2">
        <v>1000000000</v>
      </c>
      <c r="C952" s="1">
        <v>44602</v>
      </c>
      <c r="D952" t="s">
        <v>201</v>
      </c>
      <c r="E952" t="s">
        <v>277</v>
      </c>
      <c r="F952" t="s">
        <v>19</v>
      </c>
      <c r="G952" t="s">
        <v>20</v>
      </c>
      <c r="H952" s="3">
        <v>2016</v>
      </c>
      <c r="I952" s="7">
        <v>271000000</v>
      </c>
      <c r="J952" t="s">
        <v>1684</v>
      </c>
    </row>
    <row r="953" spans="1:10" x14ac:dyDescent="0.2">
      <c r="A953" t="s">
        <v>2345</v>
      </c>
      <c r="B953" s="2">
        <v>1000000000</v>
      </c>
      <c r="C953" s="1">
        <v>44295</v>
      </c>
      <c r="D953" t="s">
        <v>27</v>
      </c>
      <c r="E953" t="s">
        <v>42</v>
      </c>
      <c r="F953" t="s">
        <v>43</v>
      </c>
      <c r="G953" t="s">
        <v>33</v>
      </c>
      <c r="H953" s="3">
        <v>2019</v>
      </c>
      <c r="I953" s="7">
        <v>1000000000</v>
      </c>
      <c r="J953" t="s">
        <v>2346</v>
      </c>
    </row>
    <row r="954" spans="1:10" x14ac:dyDescent="0.2">
      <c r="A954" t="s">
        <v>2347</v>
      </c>
      <c r="B954" s="2">
        <v>1000000000</v>
      </c>
      <c r="C954" s="1">
        <v>44237</v>
      </c>
      <c r="D954" t="s">
        <v>23</v>
      </c>
      <c r="E954" t="s">
        <v>468</v>
      </c>
      <c r="F954" t="s">
        <v>19</v>
      </c>
      <c r="G954" t="s">
        <v>20</v>
      </c>
      <c r="H954" s="3">
        <v>2018</v>
      </c>
      <c r="I954" s="7">
        <v>310000000</v>
      </c>
      <c r="J954" t="s">
        <v>575</v>
      </c>
    </row>
    <row r="955" spans="1:10" x14ac:dyDescent="0.2">
      <c r="A955" t="s">
        <v>1685</v>
      </c>
      <c r="B955" s="2">
        <v>1000000000</v>
      </c>
      <c r="C955" s="1">
        <v>44355</v>
      </c>
      <c r="D955" t="s">
        <v>27</v>
      </c>
      <c r="E955" t="s">
        <v>148</v>
      </c>
      <c r="F955" t="s">
        <v>149</v>
      </c>
      <c r="G955" t="s">
        <v>33</v>
      </c>
      <c r="H955" s="3">
        <v>2014</v>
      </c>
      <c r="I955" s="7">
        <v>314000000</v>
      </c>
      <c r="J955" t="s">
        <v>1686</v>
      </c>
    </row>
    <row r="956" spans="1:10" x14ac:dyDescent="0.2">
      <c r="A956" t="s">
        <v>2348</v>
      </c>
      <c r="B956" s="2">
        <v>1000000000</v>
      </c>
      <c r="C956" s="1">
        <v>44615</v>
      </c>
      <c r="D956" t="s">
        <v>27</v>
      </c>
      <c r="E956" t="s">
        <v>2349</v>
      </c>
      <c r="F956" t="s">
        <v>2350</v>
      </c>
      <c r="G956" t="s">
        <v>33</v>
      </c>
      <c r="H956" s="3">
        <v>2019</v>
      </c>
      <c r="I956" s="7">
        <v>416000000</v>
      </c>
      <c r="J956" t="s">
        <v>2351</v>
      </c>
    </row>
    <row r="957" spans="1:10" x14ac:dyDescent="0.2">
      <c r="A957" t="s">
        <v>2352</v>
      </c>
      <c r="B957" s="2">
        <v>1000000000</v>
      </c>
      <c r="C957" s="1">
        <v>44601</v>
      </c>
      <c r="D957" t="s">
        <v>46</v>
      </c>
      <c r="E957" t="s">
        <v>2275</v>
      </c>
      <c r="F957" t="s">
        <v>666</v>
      </c>
      <c r="G957" t="s">
        <v>33</v>
      </c>
      <c r="H957" s="3">
        <v>2009</v>
      </c>
      <c r="I957" s="7">
        <v>273000000</v>
      </c>
      <c r="J957" t="s">
        <v>2353</v>
      </c>
    </row>
    <row r="958" spans="1:10" x14ac:dyDescent="0.2">
      <c r="A958" t="s">
        <v>1860</v>
      </c>
      <c r="B958" s="2">
        <v>1000000000</v>
      </c>
      <c r="C958" s="1">
        <v>44573</v>
      </c>
      <c r="D958" t="s">
        <v>36</v>
      </c>
      <c r="E958" t="s">
        <v>437</v>
      </c>
      <c r="F958" t="s">
        <v>19</v>
      </c>
      <c r="G958" t="s">
        <v>20</v>
      </c>
      <c r="H958" s="3">
        <v>2017</v>
      </c>
      <c r="I958" s="7">
        <v>189000000</v>
      </c>
      <c r="J958" t="s">
        <v>1861</v>
      </c>
    </row>
    <row r="959" spans="1:10" x14ac:dyDescent="0.2">
      <c r="A959" t="s">
        <v>1993</v>
      </c>
      <c r="B959" s="2">
        <v>1000000000</v>
      </c>
      <c r="C959" s="1">
        <v>44292</v>
      </c>
      <c r="D959" t="s">
        <v>213</v>
      </c>
      <c r="E959" t="s">
        <v>236</v>
      </c>
      <c r="F959" t="s">
        <v>19</v>
      </c>
      <c r="G959" t="s">
        <v>20</v>
      </c>
      <c r="H959" s="3">
        <v>2013</v>
      </c>
      <c r="I959" s="7">
        <v>221000000</v>
      </c>
      <c r="J959" t="s">
        <v>1994</v>
      </c>
    </row>
    <row r="960" spans="1:10" x14ac:dyDescent="0.2">
      <c r="A960" t="s">
        <v>1952</v>
      </c>
      <c r="B960" s="2">
        <v>1000000000</v>
      </c>
      <c r="C960" s="1">
        <v>44210</v>
      </c>
      <c r="D960" t="s">
        <v>46</v>
      </c>
      <c r="E960" t="s">
        <v>208</v>
      </c>
      <c r="F960" t="s">
        <v>149</v>
      </c>
      <c r="G960" t="s">
        <v>33</v>
      </c>
      <c r="H960" s="3">
        <v>2015</v>
      </c>
      <c r="I960" s="7">
        <v>340000000</v>
      </c>
      <c r="J960" t="s">
        <v>1953</v>
      </c>
    </row>
    <row r="961" spans="1:10" x14ac:dyDescent="0.2">
      <c r="A961" t="s">
        <v>2354</v>
      </c>
      <c r="B961" s="2">
        <v>1000000000</v>
      </c>
      <c r="C961" s="1">
        <v>44245</v>
      </c>
      <c r="D961" t="s">
        <v>17</v>
      </c>
      <c r="E961" t="s">
        <v>28</v>
      </c>
      <c r="F961" t="s">
        <v>19</v>
      </c>
      <c r="G961" t="s">
        <v>20</v>
      </c>
      <c r="H961" s="3">
        <v>2011</v>
      </c>
      <c r="I961" s="7">
        <v>127000000</v>
      </c>
      <c r="J961" t="s">
        <v>2355</v>
      </c>
    </row>
    <row r="962" spans="1:10" x14ac:dyDescent="0.2">
      <c r="A962" t="s">
        <v>2356</v>
      </c>
      <c r="B962" s="2">
        <v>1000000000</v>
      </c>
      <c r="C962" s="1">
        <v>44432</v>
      </c>
      <c r="D962" t="s">
        <v>11</v>
      </c>
      <c r="E962" t="s">
        <v>121</v>
      </c>
      <c r="F962" t="s">
        <v>19</v>
      </c>
      <c r="G962" t="s">
        <v>20</v>
      </c>
      <c r="H962" s="3">
        <v>2015</v>
      </c>
      <c r="I962" s="7">
        <v>328000000</v>
      </c>
      <c r="J962" t="s">
        <v>2357</v>
      </c>
    </row>
    <row r="963" spans="1:10" x14ac:dyDescent="0.2">
      <c r="A963" t="s">
        <v>2358</v>
      </c>
      <c r="B963" s="2">
        <v>1000000000</v>
      </c>
      <c r="C963" s="1">
        <v>44322</v>
      </c>
      <c r="D963" t="s">
        <v>11</v>
      </c>
      <c r="E963" t="s">
        <v>315</v>
      </c>
      <c r="F963" t="s">
        <v>316</v>
      </c>
      <c r="G963" t="s">
        <v>33</v>
      </c>
      <c r="H963" s="3">
        <v>2014</v>
      </c>
      <c r="I963" s="7">
        <v>545000000</v>
      </c>
      <c r="J963" t="s">
        <v>2359</v>
      </c>
    </row>
    <row r="964" spans="1:10" x14ac:dyDescent="0.2">
      <c r="A964" t="s">
        <v>2360</v>
      </c>
      <c r="B964" s="2">
        <v>1000000000</v>
      </c>
      <c r="C964" s="1">
        <v>44376</v>
      </c>
      <c r="D964" t="s">
        <v>46</v>
      </c>
      <c r="E964" t="s">
        <v>246</v>
      </c>
      <c r="F964" t="s">
        <v>19</v>
      </c>
      <c r="G964" t="s">
        <v>20</v>
      </c>
      <c r="H964" s="3">
        <v>2014</v>
      </c>
      <c r="I964" s="7">
        <v>331000000</v>
      </c>
      <c r="J964" t="s">
        <v>2361</v>
      </c>
    </row>
    <row r="965" spans="1:10" x14ac:dyDescent="0.2">
      <c r="A965" t="s">
        <v>2362</v>
      </c>
      <c r="B965" s="2">
        <v>1000000000</v>
      </c>
      <c r="C965" s="1">
        <v>44349</v>
      </c>
      <c r="D965" t="s">
        <v>46</v>
      </c>
      <c r="E965" t="s">
        <v>28</v>
      </c>
      <c r="F965" t="s">
        <v>19</v>
      </c>
      <c r="G965" t="s">
        <v>20</v>
      </c>
      <c r="H965" s="3">
        <v>2013</v>
      </c>
      <c r="I965" s="7">
        <v>154000000</v>
      </c>
      <c r="J965" t="s">
        <v>2363</v>
      </c>
    </row>
    <row r="966" spans="1:10" x14ac:dyDescent="0.2">
      <c r="A966" t="s">
        <v>1533</v>
      </c>
      <c r="B966" s="2">
        <v>1000000000</v>
      </c>
      <c r="C966" s="1">
        <v>44424</v>
      </c>
      <c r="D966" t="s">
        <v>701</v>
      </c>
      <c r="E966" t="s">
        <v>12</v>
      </c>
      <c r="F966" t="s">
        <v>13</v>
      </c>
      <c r="G966" t="s">
        <v>14</v>
      </c>
      <c r="H966" s="3">
        <v>2017</v>
      </c>
      <c r="I966" s="7">
        <v>211000000</v>
      </c>
      <c r="J966" t="s">
        <v>1534</v>
      </c>
    </row>
    <row r="967" spans="1:10" x14ac:dyDescent="0.2">
      <c r="A967" t="s">
        <v>1535</v>
      </c>
      <c r="B967" s="2">
        <v>1000000000</v>
      </c>
      <c r="C967" s="1">
        <v>44256</v>
      </c>
      <c r="D967" t="s">
        <v>97</v>
      </c>
      <c r="E967" t="s">
        <v>298</v>
      </c>
      <c r="F967" t="s">
        <v>13</v>
      </c>
      <c r="G967" t="s">
        <v>14</v>
      </c>
      <c r="H967" s="3">
        <v>2015</v>
      </c>
      <c r="I967" s="7">
        <v>43000000</v>
      </c>
      <c r="J967" t="s">
        <v>1536</v>
      </c>
    </row>
    <row r="968" spans="1:10" x14ac:dyDescent="0.2">
      <c r="A968" t="s">
        <v>2364</v>
      </c>
      <c r="B968" s="2">
        <v>1000000000</v>
      </c>
      <c r="C968" s="1">
        <v>44222</v>
      </c>
      <c r="D968" t="s">
        <v>27</v>
      </c>
      <c r="E968" t="s">
        <v>468</v>
      </c>
      <c r="F968" t="s">
        <v>19</v>
      </c>
      <c r="G968" t="s">
        <v>20</v>
      </c>
      <c r="H968" s="3">
        <v>2018</v>
      </c>
      <c r="I968" s="7">
        <v>163000000</v>
      </c>
      <c r="J968" t="s">
        <v>2365</v>
      </c>
    </row>
    <row r="969" spans="1:10" x14ac:dyDescent="0.2">
      <c r="A969" t="s">
        <v>2366</v>
      </c>
      <c r="B969" s="2">
        <v>1000000000</v>
      </c>
      <c r="C969" s="1">
        <v>44308</v>
      </c>
      <c r="D969" t="s">
        <v>11</v>
      </c>
      <c r="E969" t="s">
        <v>28</v>
      </c>
      <c r="F969" t="s">
        <v>19</v>
      </c>
      <c r="G969" t="s">
        <v>20</v>
      </c>
      <c r="H969" s="3">
        <v>2011</v>
      </c>
      <c r="I969" s="7">
        <v>157000000</v>
      </c>
      <c r="J969" t="s">
        <v>2367</v>
      </c>
    </row>
    <row r="970" spans="1:10" x14ac:dyDescent="0.2">
      <c r="A970" t="s">
        <v>1715</v>
      </c>
      <c r="B970" s="2">
        <v>1000000000</v>
      </c>
      <c r="C970" s="1">
        <v>44301</v>
      </c>
      <c r="D970" t="s">
        <v>27</v>
      </c>
      <c r="E970" t="s">
        <v>233</v>
      </c>
      <c r="F970" t="s">
        <v>19</v>
      </c>
      <c r="G970" t="s">
        <v>20</v>
      </c>
      <c r="H970" s="3">
        <v>2011</v>
      </c>
      <c r="I970" s="7">
        <v>390000000</v>
      </c>
      <c r="J970" t="s">
        <v>1716</v>
      </c>
    </row>
    <row r="971" spans="1:10" x14ac:dyDescent="0.2">
      <c r="A971" t="s">
        <v>1954</v>
      </c>
      <c r="B971" s="2">
        <v>1000000000</v>
      </c>
      <c r="C971" s="1">
        <v>43839</v>
      </c>
      <c r="D971" t="s">
        <v>52</v>
      </c>
      <c r="E971" t="s">
        <v>101</v>
      </c>
      <c r="F971" t="s">
        <v>19</v>
      </c>
      <c r="G971" t="s">
        <v>20</v>
      </c>
      <c r="H971" s="3">
        <v>2004</v>
      </c>
      <c r="I971" s="7">
        <v>274000000</v>
      </c>
      <c r="J971" t="s">
        <v>1955</v>
      </c>
    </row>
    <row r="972" spans="1:10" x14ac:dyDescent="0.2">
      <c r="A972" t="s">
        <v>1537</v>
      </c>
      <c r="B972" s="2">
        <v>1000000000</v>
      </c>
      <c r="C972" s="1">
        <v>43601</v>
      </c>
      <c r="D972" t="s">
        <v>17</v>
      </c>
      <c r="E972" t="s">
        <v>1538</v>
      </c>
      <c r="F972" t="s">
        <v>13</v>
      </c>
      <c r="G972" t="s">
        <v>14</v>
      </c>
      <c r="H972" s="3">
        <v>2017</v>
      </c>
      <c r="I972" s="7" t="s">
        <v>570</v>
      </c>
      <c r="J972" t="s">
        <v>1539</v>
      </c>
    </row>
    <row r="973" spans="1:10" x14ac:dyDescent="0.2">
      <c r="A973" t="s">
        <v>2368</v>
      </c>
      <c r="B973" s="2">
        <v>1000000000</v>
      </c>
      <c r="C973" s="1">
        <v>44252</v>
      </c>
      <c r="D973" t="s">
        <v>46</v>
      </c>
      <c r="E973" t="s">
        <v>257</v>
      </c>
      <c r="F973" t="s">
        <v>19</v>
      </c>
      <c r="G973" t="s">
        <v>20</v>
      </c>
      <c r="H973" s="3">
        <v>2014</v>
      </c>
      <c r="I973" s="7">
        <v>340000000</v>
      </c>
      <c r="J973" t="s">
        <v>2369</v>
      </c>
    </row>
    <row r="974" spans="1:10" x14ac:dyDescent="0.2">
      <c r="A974" t="s">
        <v>2370</v>
      </c>
      <c r="B974" s="2">
        <v>1000000000</v>
      </c>
      <c r="C974" s="1">
        <v>44528</v>
      </c>
      <c r="D974" t="s">
        <v>27</v>
      </c>
      <c r="E974" t="s">
        <v>69</v>
      </c>
      <c r="F974" t="s">
        <v>70</v>
      </c>
      <c r="G974" t="s">
        <v>14</v>
      </c>
      <c r="H974" s="3">
        <v>2015</v>
      </c>
      <c r="I974" s="7">
        <v>249000000</v>
      </c>
      <c r="J974" t="s">
        <v>2371</v>
      </c>
    </row>
    <row r="975" spans="1:10" x14ac:dyDescent="0.2">
      <c r="A975" t="s">
        <v>2372</v>
      </c>
      <c r="B975" s="2">
        <v>1000000000</v>
      </c>
      <c r="C975" s="1">
        <v>44371</v>
      </c>
      <c r="D975" t="s">
        <v>27</v>
      </c>
      <c r="E975" t="s">
        <v>101</v>
      </c>
      <c r="F975" t="s">
        <v>19</v>
      </c>
      <c r="G975" t="s">
        <v>20</v>
      </c>
      <c r="H975" s="3">
        <v>2012</v>
      </c>
      <c r="I975" s="7">
        <v>161000000</v>
      </c>
      <c r="J975" t="s">
        <v>2373</v>
      </c>
    </row>
    <row r="976" spans="1:10" x14ac:dyDescent="0.2">
      <c r="A976" t="s">
        <v>1862</v>
      </c>
      <c r="B976" s="2">
        <v>1000000000</v>
      </c>
      <c r="C976" s="1">
        <v>44371</v>
      </c>
      <c r="D976" t="s">
        <v>701</v>
      </c>
      <c r="E976" t="s">
        <v>24</v>
      </c>
      <c r="F976" t="s">
        <v>13</v>
      </c>
      <c r="G976" t="s">
        <v>14</v>
      </c>
      <c r="H976" s="3">
        <v>2019</v>
      </c>
      <c r="I976" s="7">
        <v>300000000</v>
      </c>
      <c r="J976" t="s">
        <v>1863</v>
      </c>
    </row>
    <row r="977" spans="1:10" x14ac:dyDescent="0.2">
      <c r="A977" t="s">
        <v>2374</v>
      </c>
      <c r="B977" s="2">
        <v>1000000000</v>
      </c>
      <c r="C977" s="1">
        <v>42528</v>
      </c>
      <c r="D977" t="s">
        <v>36</v>
      </c>
      <c r="E977" t="s">
        <v>246</v>
      </c>
      <c r="F977" t="s">
        <v>19</v>
      </c>
      <c r="G977" t="s">
        <v>20</v>
      </c>
      <c r="H977" s="3">
        <v>2003</v>
      </c>
      <c r="I977" s="7">
        <v>255000000</v>
      </c>
      <c r="J977" t="s">
        <v>2375</v>
      </c>
    </row>
    <row r="978" spans="1:10" x14ac:dyDescent="0.2">
      <c r="A978" t="s">
        <v>1540</v>
      </c>
      <c r="B978" s="2">
        <v>1000000000</v>
      </c>
      <c r="C978" s="1">
        <v>41780</v>
      </c>
      <c r="D978" t="s">
        <v>23</v>
      </c>
      <c r="E978" t="s">
        <v>797</v>
      </c>
      <c r="F978" t="s">
        <v>70</v>
      </c>
      <c r="G978" t="s">
        <v>14</v>
      </c>
      <c r="H978" s="3">
        <v>2008</v>
      </c>
      <c r="I978" s="7">
        <v>2000000000</v>
      </c>
      <c r="J978" t="s">
        <v>1541</v>
      </c>
    </row>
    <row r="979" spans="1:10" x14ac:dyDescent="0.2">
      <c r="A979" t="s">
        <v>2376</v>
      </c>
      <c r="B979" s="2">
        <v>1000000000</v>
      </c>
      <c r="C979" s="1">
        <v>44543</v>
      </c>
      <c r="D979" t="s">
        <v>36</v>
      </c>
      <c r="E979" t="s">
        <v>236</v>
      </c>
      <c r="F979" t="s">
        <v>19</v>
      </c>
      <c r="G979" t="s">
        <v>20</v>
      </c>
      <c r="H979" s="3">
        <v>2006</v>
      </c>
      <c r="I979" s="7">
        <v>371000000</v>
      </c>
      <c r="J979" t="s">
        <v>2377</v>
      </c>
    </row>
    <row r="980" spans="1:10" x14ac:dyDescent="0.2">
      <c r="A980" t="s">
        <v>2378</v>
      </c>
      <c r="B980" s="2">
        <v>1000000000</v>
      </c>
      <c r="C980" s="1">
        <v>44417</v>
      </c>
      <c r="D980" t="s">
        <v>11</v>
      </c>
      <c r="E980" t="s">
        <v>277</v>
      </c>
      <c r="F980" t="s">
        <v>19</v>
      </c>
      <c r="G980" t="s">
        <v>20</v>
      </c>
      <c r="H980" s="3">
        <v>2019</v>
      </c>
      <c r="I980" s="7">
        <v>135000000</v>
      </c>
      <c r="J980" t="s">
        <v>2149</v>
      </c>
    </row>
    <row r="981" spans="1:10" x14ac:dyDescent="0.2">
      <c r="A981" t="s">
        <v>1978</v>
      </c>
      <c r="B981" s="2">
        <v>1000000000</v>
      </c>
      <c r="C981" s="1">
        <v>44120</v>
      </c>
      <c r="D981" t="s">
        <v>133</v>
      </c>
      <c r="E981" t="s">
        <v>1979</v>
      </c>
      <c r="F981" t="s">
        <v>190</v>
      </c>
      <c r="G981" t="s">
        <v>14</v>
      </c>
      <c r="H981" s="3">
        <v>2012</v>
      </c>
      <c r="I981" s="7">
        <v>408000000</v>
      </c>
      <c r="J981" t="s">
        <v>1980</v>
      </c>
    </row>
    <row r="982" spans="1:10" x14ac:dyDescent="0.2">
      <c r="A982" t="s">
        <v>2379</v>
      </c>
      <c r="B982" s="2">
        <v>1000000000</v>
      </c>
      <c r="C982" s="1">
        <v>44476</v>
      </c>
      <c r="D982" t="s">
        <v>36</v>
      </c>
      <c r="E982" t="s">
        <v>840</v>
      </c>
      <c r="F982" t="s">
        <v>19</v>
      </c>
      <c r="G982" t="s">
        <v>20</v>
      </c>
      <c r="H982" s="3">
        <v>2017</v>
      </c>
      <c r="I982" s="7">
        <v>172000000</v>
      </c>
      <c r="J982" t="s">
        <v>2380</v>
      </c>
    </row>
    <row r="983" spans="1:10" x14ac:dyDescent="0.2">
      <c r="A983" t="s">
        <v>1639</v>
      </c>
      <c r="B983" s="2">
        <v>1000000000</v>
      </c>
      <c r="C983" s="1">
        <v>44405</v>
      </c>
      <c r="D983" t="s">
        <v>97</v>
      </c>
      <c r="E983" t="s">
        <v>551</v>
      </c>
      <c r="F983" t="s">
        <v>19</v>
      </c>
      <c r="G983" t="s">
        <v>20</v>
      </c>
      <c r="H983" s="3">
        <v>2014</v>
      </c>
      <c r="I983" s="7">
        <v>183000000</v>
      </c>
      <c r="J983" t="s">
        <v>1640</v>
      </c>
    </row>
    <row r="984" spans="1:10" x14ac:dyDescent="0.2">
      <c r="A984" t="s">
        <v>2381</v>
      </c>
      <c r="B984" s="2">
        <v>1000000000</v>
      </c>
      <c r="C984" s="1">
        <v>43223</v>
      </c>
      <c r="D984" t="s">
        <v>11</v>
      </c>
      <c r="E984" t="s">
        <v>224</v>
      </c>
      <c r="F984" t="s">
        <v>19</v>
      </c>
      <c r="G984" t="s">
        <v>20</v>
      </c>
      <c r="H984" s="3">
        <v>2005</v>
      </c>
      <c r="I984" s="7">
        <v>215000000</v>
      </c>
      <c r="J984" t="s">
        <v>2382</v>
      </c>
    </row>
    <row r="985" spans="1:10" x14ac:dyDescent="0.2">
      <c r="A985" t="s">
        <v>1687</v>
      </c>
      <c r="B985" s="2">
        <v>1000000000</v>
      </c>
      <c r="C985" s="1">
        <v>44586</v>
      </c>
      <c r="D985" t="s">
        <v>11</v>
      </c>
      <c r="E985" t="s">
        <v>820</v>
      </c>
      <c r="F985" t="s">
        <v>19</v>
      </c>
      <c r="G985" t="s">
        <v>20</v>
      </c>
      <c r="H985" s="3">
        <v>2013</v>
      </c>
      <c r="I985" s="7">
        <v>286000000</v>
      </c>
      <c r="J985" t="s">
        <v>1688</v>
      </c>
    </row>
    <row r="986" spans="1:10" x14ac:dyDescent="0.2">
      <c r="A986" t="s">
        <v>1616</v>
      </c>
      <c r="B986" s="2">
        <v>1000000000</v>
      </c>
      <c r="C986" s="1">
        <v>44579</v>
      </c>
      <c r="D986" t="s">
        <v>27</v>
      </c>
      <c r="E986" t="s">
        <v>315</v>
      </c>
      <c r="F986" t="s">
        <v>316</v>
      </c>
      <c r="G986" t="s">
        <v>33</v>
      </c>
      <c r="H986" s="3">
        <v>2015</v>
      </c>
      <c r="I986" s="7">
        <v>314000000</v>
      </c>
      <c r="J986" t="s">
        <v>1617</v>
      </c>
    </row>
    <row r="987" spans="1:10" x14ac:dyDescent="0.2">
      <c r="A987" t="s">
        <v>1802</v>
      </c>
      <c r="B987" s="2">
        <v>1000000000</v>
      </c>
      <c r="C987" s="1">
        <v>44447</v>
      </c>
      <c r="D987" t="s">
        <v>17</v>
      </c>
      <c r="E987" t="s">
        <v>1803</v>
      </c>
      <c r="F987" t="s">
        <v>1121</v>
      </c>
      <c r="G987" t="s">
        <v>14</v>
      </c>
      <c r="H987" s="3">
        <v>2007</v>
      </c>
      <c r="I987" s="7">
        <v>520000000</v>
      </c>
      <c r="J987" t="s">
        <v>1804</v>
      </c>
    </row>
    <row r="988" spans="1:10" x14ac:dyDescent="0.2">
      <c r="A988" t="s">
        <v>2383</v>
      </c>
      <c r="B988" s="2">
        <v>1000000000</v>
      </c>
      <c r="C988" s="1">
        <v>44223</v>
      </c>
      <c r="D988" t="s">
        <v>36</v>
      </c>
      <c r="E988" t="s">
        <v>233</v>
      </c>
      <c r="F988" t="s">
        <v>19</v>
      </c>
      <c r="G988" t="s">
        <v>20</v>
      </c>
      <c r="H988" s="3">
        <v>2006</v>
      </c>
      <c r="I988" s="7">
        <v>114000000</v>
      </c>
      <c r="J988" t="s">
        <v>2384</v>
      </c>
    </row>
    <row r="989" spans="1:10" x14ac:dyDescent="0.2">
      <c r="A989" t="s">
        <v>1956</v>
      </c>
      <c r="B989" s="2">
        <v>1000000000</v>
      </c>
      <c r="C989" s="1">
        <v>44635</v>
      </c>
      <c r="D989" t="s">
        <v>36</v>
      </c>
      <c r="E989" t="s">
        <v>1957</v>
      </c>
      <c r="F989" t="s">
        <v>149</v>
      </c>
      <c r="G989" t="s">
        <v>33</v>
      </c>
      <c r="H989" s="3">
        <v>2014</v>
      </c>
      <c r="I989" s="7">
        <v>307000000</v>
      </c>
      <c r="J989" t="s">
        <v>1958</v>
      </c>
    </row>
    <row r="990" spans="1:10" x14ac:dyDescent="0.2">
      <c r="A990" t="s">
        <v>2385</v>
      </c>
      <c r="B990" s="2">
        <v>1000000000</v>
      </c>
      <c r="C990" s="1">
        <v>44244</v>
      </c>
      <c r="D990" t="s">
        <v>11</v>
      </c>
      <c r="E990" t="s">
        <v>28</v>
      </c>
      <c r="F990" t="s">
        <v>19</v>
      </c>
      <c r="G990" t="s">
        <v>20</v>
      </c>
      <c r="H990" s="3">
        <v>2017</v>
      </c>
      <c r="I990" s="7">
        <v>239000000</v>
      </c>
      <c r="J990" t="s">
        <v>2386</v>
      </c>
    </row>
    <row r="991" spans="1:10" x14ac:dyDescent="0.2">
      <c r="A991" t="s">
        <v>1689</v>
      </c>
      <c r="B991" s="2">
        <v>1000000000</v>
      </c>
      <c r="C991" s="1">
        <v>44230</v>
      </c>
      <c r="D991" t="s">
        <v>27</v>
      </c>
      <c r="E991" t="s">
        <v>101</v>
      </c>
      <c r="F991" t="s">
        <v>19</v>
      </c>
      <c r="G991" t="s">
        <v>20</v>
      </c>
      <c r="H991" s="3">
        <v>2015</v>
      </c>
      <c r="I991" s="7">
        <v>426000000</v>
      </c>
      <c r="J991" t="s">
        <v>1690</v>
      </c>
    </row>
    <row r="992" spans="1:10" x14ac:dyDescent="0.2">
      <c r="A992" t="s">
        <v>1893</v>
      </c>
      <c r="B992" s="2">
        <v>1000000000</v>
      </c>
      <c r="C992" s="1">
        <v>44452</v>
      </c>
      <c r="D992" t="s">
        <v>46</v>
      </c>
      <c r="E992" t="s">
        <v>424</v>
      </c>
      <c r="F992" t="s">
        <v>19</v>
      </c>
      <c r="G992" t="s">
        <v>20</v>
      </c>
      <c r="H992" s="3">
        <v>2015</v>
      </c>
      <c r="I992" s="7">
        <v>205000000</v>
      </c>
      <c r="J992" t="s">
        <v>1894</v>
      </c>
    </row>
    <row r="993" spans="1:10" x14ac:dyDescent="0.2">
      <c r="A993" t="s">
        <v>2387</v>
      </c>
      <c r="B993" s="2">
        <v>1000000000</v>
      </c>
      <c r="C993" s="1">
        <v>44518</v>
      </c>
      <c r="D993" t="s">
        <v>201</v>
      </c>
      <c r="E993" t="s">
        <v>28</v>
      </c>
      <c r="F993" t="s">
        <v>19</v>
      </c>
      <c r="G993" t="s">
        <v>20</v>
      </c>
      <c r="H993" s="3">
        <v>2020</v>
      </c>
      <c r="I993" s="7">
        <v>126000000</v>
      </c>
      <c r="J993" t="s">
        <v>2388</v>
      </c>
    </row>
    <row r="994" spans="1:10" x14ac:dyDescent="0.2">
      <c r="A994" t="s">
        <v>1542</v>
      </c>
      <c r="B994" s="2">
        <v>1000000000</v>
      </c>
      <c r="C994" s="1">
        <v>43662</v>
      </c>
      <c r="D994" t="s">
        <v>27</v>
      </c>
      <c r="E994" t="s">
        <v>42</v>
      </c>
      <c r="F994" t="s">
        <v>43</v>
      </c>
      <c r="G994" t="s">
        <v>33</v>
      </c>
      <c r="H994" s="3">
        <v>2011</v>
      </c>
      <c r="I994" s="7">
        <v>1000000000</v>
      </c>
      <c r="J994" t="s">
        <v>1543</v>
      </c>
    </row>
    <row r="995" spans="1:10" x14ac:dyDescent="0.2">
      <c r="A995" t="s">
        <v>1959</v>
      </c>
      <c r="B995" s="2">
        <v>1000000000</v>
      </c>
      <c r="C995" s="1">
        <v>44336</v>
      </c>
      <c r="D995" t="s">
        <v>27</v>
      </c>
      <c r="E995" t="s">
        <v>293</v>
      </c>
      <c r="F995" t="s">
        <v>19</v>
      </c>
      <c r="G995" t="s">
        <v>20</v>
      </c>
      <c r="H995" s="3">
        <v>2016</v>
      </c>
      <c r="I995" s="7">
        <v>210000000</v>
      </c>
      <c r="J995" t="s">
        <v>1960</v>
      </c>
    </row>
    <row r="996" spans="1:10" x14ac:dyDescent="0.2">
      <c r="A996" t="s">
        <v>2389</v>
      </c>
      <c r="B996" s="2">
        <v>1000000000</v>
      </c>
      <c r="C996" s="1">
        <v>44480</v>
      </c>
      <c r="D996" t="s">
        <v>27</v>
      </c>
      <c r="E996" t="s">
        <v>2390</v>
      </c>
      <c r="F996" t="s">
        <v>316</v>
      </c>
      <c r="G996" t="s">
        <v>33</v>
      </c>
      <c r="H996" s="3">
        <v>2016</v>
      </c>
      <c r="I996" s="7">
        <v>326000000</v>
      </c>
      <c r="J996" t="s">
        <v>2391</v>
      </c>
    </row>
    <row r="997" spans="1:10" x14ac:dyDescent="0.2">
      <c r="A997" t="s">
        <v>1691</v>
      </c>
      <c r="B997" s="2">
        <v>1000000000</v>
      </c>
      <c r="C997" s="1">
        <v>42871</v>
      </c>
      <c r="D997" t="s">
        <v>27</v>
      </c>
      <c r="E997" t="s">
        <v>101</v>
      </c>
      <c r="F997" t="s">
        <v>19</v>
      </c>
      <c r="G997" t="s">
        <v>20</v>
      </c>
      <c r="H997" s="3">
        <v>2014</v>
      </c>
      <c r="I997" s="7">
        <v>511000000</v>
      </c>
      <c r="J997" t="s">
        <v>1692</v>
      </c>
    </row>
    <row r="998" spans="1:10" x14ac:dyDescent="0.2">
      <c r="A998" t="s">
        <v>1793</v>
      </c>
      <c r="B998" s="2">
        <v>1000000000</v>
      </c>
      <c r="C998" s="1">
        <v>44551</v>
      </c>
      <c r="D998" t="s">
        <v>36</v>
      </c>
      <c r="E998" t="s">
        <v>1794</v>
      </c>
      <c r="F998" t="s">
        <v>19</v>
      </c>
      <c r="G998" t="s">
        <v>20</v>
      </c>
      <c r="H998" s="3">
        <v>2016</v>
      </c>
      <c r="I998" s="7">
        <v>148000000</v>
      </c>
      <c r="J998" t="s">
        <v>1795</v>
      </c>
    </row>
    <row r="999" spans="1:10" x14ac:dyDescent="0.2">
      <c r="A999" t="s">
        <v>1544</v>
      </c>
      <c r="B999" s="2">
        <v>1000000000</v>
      </c>
      <c r="C999" s="1">
        <v>44202</v>
      </c>
      <c r="D999" t="s">
        <v>213</v>
      </c>
      <c r="E999" t="s">
        <v>12</v>
      </c>
      <c r="F999" t="s">
        <v>13</v>
      </c>
      <c r="G999" t="s">
        <v>14</v>
      </c>
      <c r="H999" s="3">
        <v>2013</v>
      </c>
      <c r="I999" s="7">
        <v>310000000</v>
      </c>
      <c r="J999" t="s">
        <v>1545</v>
      </c>
    </row>
    <row r="1000" spans="1:10" x14ac:dyDescent="0.2">
      <c r="A1000" t="s">
        <v>1961</v>
      </c>
      <c r="B1000" s="2">
        <v>1000000000</v>
      </c>
      <c r="C1000" s="1">
        <v>41718</v>
      </c>
      <c r="D1000" t="s">
        <v>213</v>
      </c>
      <c r="E1000" t="s">
        <v>198</v>
      </c>
      <c r="F1000" t="s">
        <v>19</v>
      </c>
      <c r="G1000" t="s">
        <v>20</v>
      </c>
      <c r="H1000" s="3">
        <v>2009</v>
      </c>
      <c r="I1000" s="7">
        <v>361000000</v>
      </c>
      <c r="J1000" t="s">
        <v>1962</v>
      </c>
    </row>
    <row r="1001" spans="1:10" x14ac:dyDescent="0.2">
      <c r="A1001" t="s">
        <v>2392</v>
      </c>
      <c r="B1001" s="2">
        <v>1000000000</v>
      </c>
      <c r="C1001" s="1">
        <v>44643</v>
      </c>
      <c r="D1001" t="s">
        <v>213</v>
      </c>
      <c r="E1001" t="s">
        <v>2393</v>
      </c>
      <c r="F1001" t="s">
        <v>19</v>
      </c>
      <c r="G1001" t="s">
        <v>20</v>
      </c>
      <c r="H1001" s="3">
        <v>2009</v>
      </c>
      <c r="I1001" s="7">
        <v>376000000</v>
      </c>
      <c r="J1001" t="s">
        <v>2394</v>
      </c>
    </row>
    <row r="1002" spans="1:10" x14ac:dyDescent="0.2">
      <c r="A1002" t="s">
        <v>1618</v>
      </c>
      <c r="B1002" s="2">
        <v>1000000000</v>
      </c>
      <c r="C1002" s="1">
        <v>44412</v>
      </c>
      <c r="D1002" t="s">
        <v>27</v>
      </c>
      <c r="E1002" t="s">
        <v>1619</v>
      </c>
      <c r="F1002" t="s">
        <v>19</v>
      </c>
      <c r="G1002" t="s">
        <v>20</v>
      </c>
      <c r="H1002" s="3">
        <v>2018</v>
      </c>
      <c r="I1002" s="7">
        <v>236000000</v>
      </c>
      <c r="J1002" t="s">
        <v>1620</v>
      </c>
    </row>
    <row r="1003" spans="1:10" x14ac:dyDescent="0.2">
      <c r="A1003" t="s">
        <v>1864</v>
      </c>
      <c r="B1003" s="2">
        <v>1000000000</v>
      </c>
      <c r="C1003" s="1">
        <v>44230</v>
      </c>
      <c r="D1003" t="s">
        <v>36</v>
      </c>
      <c r="E1003" t="s">
        <v>121</v>
      </c>
      <c r="F1003" t="s">
        <v>19</v>
      </c>
      <c r="G1003" t="s">
        <v>20</v>
      </c>
      <c r="H1003" s="3">
        <v>2008</v>
      </c>
      <c r="I1003" s="7">
        <v>264000000</v>
      </c>
      <c r="J1003" t="s">
        <v>1865</v>
      </c>
    </row>
    <row r="1004" spans="1:10" x14ac:dyDescent="0.2">
      <c r="A1004" t="s">
        <v>2395</v>
      </c>
      <c r="B1004" s="2">
        <v>1000000000</v>
      </c>
      <c r="C1004" s="1">
        <v>41880</v>
      </c>
      <c r="D1004" t="s">
        <v>23</v>
      </c>
      <c r="E1004" t="s">
        <v>468</v>
      </c>
      <c r="F1004" t="s">
        <v>19</v>
      </c>
      <c r="G1004" t="s">
        <v>20</v>
      </c>
      <c r="H1004" s="3">
        <v>2010</v>
      </c>
      <c r="I1004" s="7">
        <v>336000000</v>
      </c>
      <c r="J1004" t="s">
        <v>2396</v>
      </c>
    </row>
    <row r="1005" spans="1:10" x14ac:dyDescent="0.2">
      <c r="A1005" t="s">
        <v>1897</v>
      </c>
      <c r="B1005" s="2">
        <v>1000000000</v>
      </c>
      <c r="C1005" s="1">
        <v>43815</v>
      </c>
      <c r="D1005" t="s">
        <v>27</v>
      </c>
      <c r="E1005" t="s">
        <v>1898</v>
      </c>
      <c r="F1005" t="s">
        <v>13</v>
      </c>
      <c r="G1005" t="s">
        <v>14</v>
      </c>
      <c r="H1005" s="3">
        <v>2014</v>
      </c>
      <c r="I1005" s="7">
        <v>396000000</v>
      </c>
      <c r="J1005" t="s">
        <v>1899</v>
      </c>
    </row>
    <row r="1006" spans="1:10" x14ac:dyDescent="0.2">
      <c r="A1006" t="s">
        <v>2397</v>
      </c>
      <c r="B1006" s="2">
        <v>1000000000</v>
      </c>
      <c r="C1006" s="1">
        <v>44321</v>
      </c>
      <c r="D1006" t="s">
        <v>11</v>
      </c>
      <c r="E1006" t="s">
        <v>282</v>
      </c>
      <c r="F1006" t="s">
        <v>230</v>
      </c>
      <c r="G1006" t="s">
        <v>20</v>
      </c>
      <c r="H1006" s="3">
        <v>2016</v>
      </c>
      <c r="I1006" s="7">
        <v>235000000</v>
      </c>
      <c r="J1006" t="s">
        <v>2398</v>
      </c>
    </row>
    <row r="1007" spans="1:10" x14ac:dyDescent="0.2">
      <c r="A1007" t="s">
        <v>2399</v>
      </c>
      <c r="B1007" s="2">
        <v>1000000000</v>
      </c>
      <c r="C1007" s="1">
        <v>43398</v>
      </c>
      <c r="D1007" t="s">
        <v>124</v>
      </c>
      <c r="E1007" t="s">
        <v>12</v>
      </c>
      <c r="F1007" t="s">
        <v>13</v>
      </c>
      <c r="G1007" t="s">
        <v>14</v>
      </c>
      <c r="H1007" s="3">
        <v>2015</v>
      </c>
      <c r="I1007" s="7">
        <v>623000000</v>
      </c>
      <c r="J1007" t="s">
        <v>2400</v>
      </c>
    </row>
    <row r="1008" spans="1:10" x14ac:dyDescent="0.2">
      <c r="A1008" t="s">
        <v>2401</v>
      </c>
      <c r="B1008" s="2">
        <v>1000000000</v>
      </c>
      <c r="C1008" s="1">
        <v>44502</v>
      </c>
      <c r="D1008" t="s">
        <v>36</v>
      </c>
      <c r="E1008" t="s">
        <v>77</v>
      </c>
      <c r="F1008" t="s">
        <v>13</v>
      </c>
      <c r="G1008" t="s">
        <v>14</v>
      </c>
      <c r="H1008" s="3">
        <v>2015</v>
      </c>
      <c r="I1008" s="7">
        <v>151000000</v>
      </c>
      <c r="J1008" t="s">
        <v>2402</v>
      </c>
    </row>
    <row r="1009" spans="1:10" x14ac:dyDescent="0.2">
      <c r="A1009" t="s">
        <v>1963</v>
      </c>
      <c r="B1009" s="2">
        <v>1000000000</v>
      </c>
      <c r="C1009" s="1">
        <v>44530</v>
      </c>
      <c r="D1009" t="s">
        <v>27</v>
      </c>
      <c r="E1009" t="s">
        <v>42</v>
      </c>
      <c r="F1009" t="s">
        <v>43</v>
      </c>
      <c r="G1009" t="s">
        <v>33</v>
      </c>
      <c r="H1009" s="3">
        <v>2018</v>
      </c>
      <c r="I1009" s="7">
        <v>90000000</v>
      </c>
      <c r="J1009" t="s">
        <v>1964</v>
      </c>
    </row>
    <row r="1010" spans="1:10" x14ac:dyDescent="0.2">
      <c r="A1010" t="s">
        <v>1764</v>
      </c>
      <c r="B1010" s="2">
        <v>1000000000</v>
      </c>
      <c r="C1010" s="1">
        <v>43788</v>
      </c>
      <c r="D1010" t="s">
        <v>17</v>
      </c>
      <c r="E1010" t="s">
        <v>101</v>
      </c>
      <c r="F1010" t="s">
        <v>19</v>
      </c>
      <c r="G1010" t="s">
        <v>20</v>
      </c>
      <c r="H1010" s="3">
        <v>2015</v>
      </c>
      <c r="I1010" s="7">
        <v>610000000</v>
      </c>
      <c r="J1010" t="s">
        <v>1336</v>
      </c>
    </row>
    <row r="1011" spans="1:10" x14ac:dyDescent="0.2">
      <c r="A1011" t="s">
        <v>2403</v>
      </c>
      <c r="B1011" s="2">
        <v>1000000000</v>
      </c>
      <c r="C1011" s="1">
        <v>44298</v>
      </c>
      <c r="D1011" t="s">
        <v>23</v>
      </c>
      <c r="E1011" t="s">
        <v>820</v>
      </c>
      <c r="F1011" t="s">
        <v>19</v>
      </c>
      <c r="G1011" t="s">
        <v>20</v>
      </c>
      <c r="H1011" s="3">
        <v>2012</v>
      </c>
      <c r="I1011" s="7">
        <v>257000000</v>
      </c>
      <c r="J1011" t="s">
        <v>2404</v>
      </c>
    </row>
    <row r="1012" spans="1:10" x14ac:dyDescent="0.2">
      <c r="A1012" t="s">
        <v>2405</v>
      </c>
      <c r="B1012" s="2">
        <v>1000000000</v>
      </c>
      <c r="C1012" s="1">
        <v>44349</v>
      </c>
      <c r="D1012" t="s">
        <v>97</v>
      </c>
      <c r="E1012" t="s">
        <v>101</v>
      </c>
      <c r="F1012" t="s">
        <v>19</v>
      </c>
      <c r="G1012" t="s">
        <v>20</v>
      </c>
      <c r="H1012" s="3">
        <v>1993</v>
      </c>
      <c r="I1012" s="7">
        <v>210000000</v>
      </c>
      <c r="J1012" t="s">
        <v>2406</v>
      </c>
    </row>
    <row r="1013" spans="1:10" x14ac:dyDescent="0.2">
      <c r="A1013" t="s">
        <v>2407</v>
      </c>
      <c r="B1013" s="2">
        <v>1000000000</v>
      </c>
      <c r="C1013" s="1">
        <v>44529</v>
      </c>
      <c r="D1013" t="s">
        <v>27</v>
      </c>
      <c r="E1013" t="s">
        <v>42</v>
      </c>
      <c r="F1013" t="s">
        <v>43</v>
      </c>
      <c r="G1013" t="s">
        <v>33</v>
      </c>
      <c r="H1013" s="3">
        <v>2014</v>
      </c>
      <c r="I1013" s="7">
        <v>403000000</v>
      </c>
      <c r="J1013" t="s">
        <v>2408</v>
      </c>
    </row>
    <row r="1014" spans="1:10" x14ac:dyDescent="0.2">
      <c r="A1014" t="s">
        <v>2409</v>
      </c>
      <c r="B1014" s="2">
        <v>1000000000</v>
      </c>
      <c r="C1014" s="1">
        <v>44614</v>
      </c>
      <c r="D1014" t="s">
        <v>36</v>
      </c>
      <c r="E1014" t="s">
        <v>101</v>
      </c>
      <c r="F1014" t="s">
        <v>19</v>
      </c>
      <c r="G1014" t="s">
        <v>20</v>
      </c>
      <c r="H1014" s="3">
        <v>2015</v>
      </c>
      <c r="I1014" s="7">
        <v>181000000</v>
      </c>
      <c r="J1014" t="s">
        <v>2410</v>
      </c>
    </row>
    <row r="1015" spans="1:10" x14ac:dyDescent="0.2">
      <c r="A1015" t="s">
        <v>1727</v>
      </c>
      <c r="B1015" s="2">
        <v>1000000000</v>
      </c>
      <c r="C1015" s="1">
        <v>43580</v>
      </c>
      <c r="D1015" t="s">
        <v>201</v>
      </c>
      <c r="E1015" t="s">
        <v>298</v>
      </c>
      <c r="F1015" t="s">
        <v>13</v>
      </c>
      <c r="G1015" t="s">
        <v>14</v>
      </c>
      <c r="H1015" s="3">
        <v>2013</v>
      </c>
      <c r="I1015" s="7">
        <v>252000000</v>
      </c>
      <c r="J1015" t="s">
        <v>1728</v>
      </c>
    </row>
    <row r="1016" spans="1:10" x14ac:dyDescent="0.2">
      <c r="A1016" t="s">
        <v>2411</v>
      </c>
      <c r="B1016" s="2">
        <v>1000000000</v>
      </c>
      <c r="C1016" s="1">
        <v>44363</v>
      </c>
      <c r="D1016" t="s">
        <v>11</v>
      </c>
      <c r="E1016" t="s">
        <v>42</v>
      </c>
      <c r="F1016" t="s">
        <v>43</v>
      </c>
      <c r="G1016" t="s">
        <v>33</v>
      </c>
      <c r="H1016" s="3">
        <v>2014</v>
      </c>
      <c r="I1016" s="7">
        <v>120000000</v>
      </c>
      <c r="J1016" t="s">
        <v>2412</v>
      </c>
    </row>
    <row r="1017" spans="1:10" x14ac:dyDescent="0.2">
      <c r="A1017" t="s">
        <v>1765</v>
      </c>
      <c r="B1017" s="2">
        <v>1000000000</v>
      </c>
      <c r="C1017" s="1">
        <v>44573</v>
      </c>
      <c r="D1017" t="s">
        <v>156</v>
      </c>
      <c r="E1017" t="s">
        <v>1766</v>
      </c>
      <c r="F1017" t="s">
        <v>1147</v>
      </c>
      <c r="G1017" t="s">
        <v>33</v>
      </c>
      <c r="H1017" s="3">
        <v>2015</v>
      </c>
      <c r="I1017" s="7">
        <v>408000000</v>
      </c>
      <c r="J1017" t="s">
        <v>1767</v>
      </c>
    </row>
    <row r="1018" spans="1:10" x14ac:dyDescent="0.2">
      <c r="A1018" t="s">
        <v>2413</v>
      </c>
      <c r="B1018" s="2">
        <v>1000000000</v>
      </c>
      <c r="C1018" s="1">
        <v>43383</v>
      </c>
      <c r="D1018" t="s">
        <v>27</v>
      </c>
      <c r="E1018" t="s">
        <v>2321</v>
      </c>
      <c r="F1018" t="s">
        <v>19</v>
      </c>
      <c r="G1018" t="s">
        <v>20</v>
      </c>
      <c r="H1018" s="3">
        <v>2011</v>
      </c>
      <c r="I1018" s="7">
        <v>51000000</v>
      </c>
      <c r="J1018" t="s">
        <v>2414</v>
      </c>
    </row>
    <row r="1019" spans="1:10" x14ac:dyDescent="0.2">
      <c r="A1019" t="s">
        <v>2415</v>
      </c>
      <c r="B1019" s="2">
        <v>1000000000</v>
      </c>
      <c r="C1019" s="1">
        <v>44469</v>
      </c>
      <c r="D1019" t="s">
        <v>97</v>
      </c>
      <c r="E1019" t="s">
        <v>101</v>
      </c>
      <c r="F1019" t="s">
        <v>19</v>
      </c>
      <c r="G1019" t="s">
        <v>20</v>
      </c>
      <c r="H1019" s="3">
        <v>2014</v>
      </c>
      <c r="I1019" s="7">
        <v>156000000</v>
      </c>
      <c r="J1019" t="s">
        <v>2416</v>
      </c>
    </row>
    <row r="1020" spans="1:10" x14ac:dyDescent="0.2">
      <c r="A1020" t="s">
        <v>1693</v>
      </c>
      <c r="B1020" s="2">
        <v>1000000000</v>
      </c>
      <c r="C1020" s="1">
        <v>44606</v>
      </c>
      <c r="D1020" t="s">
        <v>213</v>
      </c>
      <c r="E1020" t="s">
        <v>42</v>
      </c>
      <c r="F1020" t="s">
        <v>43</v>
      </c>
      <c r="G1020" t="s">
        <v>33</v>
      </c>
      <c r="H1020" s="3">
        <v>2017</v>
      </c>
      <c r="I1020" s="7">
        <v>202000000</v>
      </c>
      <c r="J1020" t="s">
        <v>1694</v>
      </c>
    </row>
    <row r="1021" spans="1:10" x14ac:dyDescent="0.2">
      <c r="A1021" t="s">
        <v>2417</v>
      </c>
      <c r="B1021" s="2">
        <v>1000000000</v>
      </c>
      <c r="C1021" s="1">
        <v>44460</v>
      </c>
      <c r="D1021" t="s">
        <v>27</v>
      </c>
      <c r="E1021" t="s">
        <v>42</v>
      </c>
      <c r="F1021" t="s">
        <v>43</v>
      </c>
      <c r="G1021" t="s">
        <v>33</v>
      </c>
      <c r="H1021" s="3">
        <v>2016</v>
      </c>
      <c r="I1021" s="7">
        <v>271000000</v>
      </c>
      <c r="J1021" t="s">
        <v>2418</v>
      </c>
    </row>
    <row r="1022" spans="1:10" x14ac:dyDescent="0.2">
      <c r="A1022" t="s">
        <v>1586</v>
      </c>
      <c r="B1022" s="2">
        <v>1000000000</v>
      </c>
      <c r="C1022" s="1">
        <v>44027</v>
      </c>
      <c r="D1022" t="s">
        <v>27</v>
      </c>
      <c r="E1022" t="s">
        <v>101</v>
      </c>
      <c r="F1022" t="s">
        <v>19</v>
      </c>
      <c r="G1022" t="s">
        <v>20</v>
      </c>
      <c r="H1022" s="3">
        <v>2014</v>
      </c>
      <c r="I1022" s="7">
        <v>660000000</v>
      </c>
      <c r="J1022" t="s">
        <v>1587</v>
      </c>
    </row>
    <row r="1023" spans="1:10" x14ac:dyDescent="0.2">
      <c r="A1023" t="s">
        <v>1880</v>
      </c>
      <c r="B1023" s="2">
        <v>1000000000</v>
      </c>
      <c r="C1023" s="1">
        <v>43358</v>
      </c>
      <c r="D1023" t="s">
        <v>133</v>
      </c>
      <c r="E1023" t="s">
        <v>77</v>
      </c>
      <c r="F1023" t="s">
        <v>13</v>
      </c>
      <c r="G1023" t="s">
        <v>14</v>
      </c>
      <c r="H1023" s="3">
        <v>2011</v>
      </c>
      <c r="I1023" s="7">
        <v>875000000</v>
      </c>
      <c r="J1023" t="s">
        <v>1881</v>
      </c>
    </row>
    <row r="1024" spans="1:10" x14ac:dyDescent="0.2">
      <c r="A1024" t="s">
        <v>1546</v>
      </c>
      <c r="B1024" s="2">
        <v>1000000000</v>
      </c>
      <c r="C1024" s="1">
        <v>44545</v>
      </c>
      <c r="D1024" t="s">
        <v>701</v>
      </c>
      <c r="E1024" t="s">
        <v>369</v>
      </c>
      <c r="F1024" t="s">
        <v>13</v>
      </c>
      <c r="G1024" t="s">
        <v>14</v>
      </c>
      <c r="H1024" s="3">
        <v>2016</v>
      </c>
      <c r="I1024" s="7">
        <v>171000000</v>
      </c>
      <c r="J1024" t="s">
        <v>1547</v>
      </c>
    </row>
    <row r="1025" spans="1:10" x14ac:dyDescent="0.2">
      <c r="A1025" t="s">
        <v>1548</v>
      </c>
      <c r="B1025" s="2">
        <v>1000000000</v>
      </c>
      <c r="C1025" s="1">
        <v>44221</v>
      </c>
      <c r="D1025" t="s">
        <v>46</v>
      </c>
      <c r="E1025" t="s">
        <v>12</v>
      </c>
      <c r="F1025" t="s">
        <v>13</v>
      </c>
      <c r="G1025" t="s">
        <v>14</v>
      </c>
      <c r="H1025" s="3">
        <v>2016</v>
      </c>
      <c r="I1025" s="7">
        <v>154000000</v>
      </c>
      <c r="J1025" t="s">
        <v>1549</v>
      </c>
    </row>
    <row r="1026" spans="1:10" x14ac:dyDescent="0.2">
      <c r="A1026" t="s">
        <v>2419</v>
      </c>
      <c r="B1026" s="2">
        <v>1000000000</v>
      </c>
      <c r="C1026" s="1">
        <v>44411</v>
      </c>
      <c r="D1026" t="s">
        <v>11</v>
      </c>
      <c r="E1026" t="s">
        <v>420</v>
      </c>
      <c r="F1026" t="s">
        <v>421</v>
      </c>
      <c r="G1026" t="s">
        <v>413</v>
      </c>
      <c r="H1026" s="3">
        <v>2007</v>
      </c>
      <c r="I1026" s="7">
        <v>237000000</v>
      </c>
      <c r="J1026" t="s">
        <v>2420</v>
      </c>
    </row>
    <row r="1027" spans="1:10" x14ac:dyDescent="0.2">
      <c r="A1027" t="s">
        <v>1729</v>
      </c>
      <c r="B1027" s="2">
        <v>1000000000</v>
      </c>
      <c r="C1027" s="1">
        <v>43300</v>
      </c>
      <c r="D1027" t="s">
        <v>11</v>
      </c>
      <c r="E1027" t="s">
        <v>12</v>
      </c>
      <c r="F1027" t="s">
        <v>13</v>
      </c>
      <c r="G1027" t="s">
        <v>14</v>
      </c>
      <c r="H1027" s="3">
        <v>2012</v>
      </c>
      <c r="I1027" s="7">
        <v>361000000</v>
      </c>
      <c r="J1027" t="s">
        <v>1730</v>
      </c>
    </row>
    <row r="1028" spans="1:10" x14ac:dyDescent="0.2">
      <c r="A1028" t="s">
        <v>1866</v>
      </c>
      <c r="B1028" s="2">
        <v>1000000000</v>
      </c>
      <c r="C1028" s="1">
        <v>44417</v>
      </c>
      <c r="D1028" t="s">
        <v>68</v>
      </c>
      <c r="E1028" t="s">
        <v>219</v>
      </c>
      <c r="F1028" t="s">
        <v>70</v>
      </c>
      <c r="G1028" t="s">
        <v>14</v>
      </c>
      <c r="H1028" s="3">
        <v>2015</v>
      </c>
      <c r="I1028" s="7">
        <v>194000000</v>
      </c>
      <c r="J1028" t="s">
        <v>1837</v>
      </c>
    </row>
    <row r="1029" spans="1:10" x14ac:dyDescent="0.2">
      <c r="A1029" t="s">
        <v>2421</v>
      </c>
      <c r="B1029" s="2">
        <v>1000000000</v>
      </c>
      <c r="C1029" s="1">
        <v>44503</v>
      </c>
      <c r="D1029" t="s">
        <v>36</v>
      </c>
      <c r="E1029" t="s">
        <v>590</v>
      </c>
      <c r="F1029" t="s">
        <v>19</v>
      </c>
      <c r="G1029" t="s">
        <v>20</v>
      </c>
      <c r="H1029" s="3">
        <v>2009</v>
      </c>
      <c r="I1029" s="7">
        <v>163000000</v>
      </c>
      <c r="J1029" t="s">
        <v>2422</v>
      </c>
    </row>
    <row r="1030" spans="1:10" x14ac:dyDescent="0.2">
      <c r="A1030" t="s">
        <v>1550</v>
      </c>
      <c r="B1030" s="2">
        <v>1000000000</v>
      </c>
      <c r="C1030" s="1">
        <v>44322</v>
      </c>
      <c r="D1030" t="s">
        <v>97</v>
      </c>
      <c r="E1030" t="s">
        <v>298</v>
      </c>
      <c r="F1030" t="s">
        <v>13</v>
      </c>
      <c r="G1030" t="s">
        <v>14</v>
      </c>
      <c r="H1030" s="3">
        <v>2015</v>
      </c>
      <c r="I1030" s="7">
        <v>188000000</v>
      </c>
      <c r="J1030" t="s">
        <v>1551</v>
      </c>
    </row>
    <row r="1031" spans="1:10" x14ac:dyDescent="0.2">
      <c r="A1031" t="s">
        <v>1552</v>
      </c>
      <c r="B1031" s="2">
        <v>1000000000</v>
      </c>
      <c r="C1031" s="1">
        <v>44315</v>
      </c>
      <c r="D1031" t="s">
        <v>11</v>
      </c>
      <c r="E1031" t="s">
        <v>233</v>
      </c>
      <c r="F1031" t="s">
        <v>19</v>
      </c>
      <c r="G1031" t="s">
        <v>20</v>
      </c>
      <c r="H1031" s="3">
        <v>2011</v>
      </c>
      <c r="I1031" s="7">
        <v>352000000</v>
      </c>
      <c r="J1031" t="s">
        <v>1553</v>
      </c>
    </row>
    <row r="1032" spans="1:10" x14ac:dyDescent="0.2">
      <c r="A1032" t="s">
        <v>2423</v>
      </c>
      <c r="B1032" s="2">
        <v>1000000000</v>
      </c>
      <c r="C1032" s="1">
        <v>44468</v>
      </c>
      <c r="D1032" t="s">
        <v>68</v>
      </c>
      <c r="E1032" t="s">
        <v>69</v>
      </c>
      <c r="F1032" t="s">
        <v>70</v>
      </c>
      <c r="G1032" t="s">
        <v>14</v>
      </c>
      <c r="H1032" s="3">
        <v>2014</v>
      </c>
      <c r="I1032" s="7">
        <v>292000000</v>
      </c>
      <c r="J1032" t="s">
        <v>2424</v>
      </c>
    </row>
    <row r="1033" spans="1:10" x14ac:dyDescent="0.2">
      <c r="A1033" t="s">
        <v>1703</v>
      </c>
      <c r="B1033" s="2">
        <v>1000000000</v>
      </c>
      <c r="C1033" s="1">
        <v>39265</v>
      </c>
      <c r="D1033" t="s">
        <v>23</v>
      </c>
      <c r="E1033" t="s">
        <v>1704</v>
      </c>
      <c r="F1033" t="s">
        <v>316</v>
      </c>
      <c r="G1033" t="s">
        <v>33</v>
      </c>
      <c r="H1033" s="3">
        <v>2001</v>
      </c>
      <c r="I1033" s="7" t="s">
        <v>570</v>
      </c>
      <c r="J1033" t="s">
        <v>1705</v>
      </c>
    </row>
    <row r="1034" spans="1:10" x14ac:dyDescent="0.2">
      <c r="A1034" t="s">
        <v>2425</v>
      </c>
      <c r="B1034" s="2">
        <v>1000000000</v>
      </c>
      <c r="C1034" s="1">
        <v>44616</v>
      </c>
      <c r="D1034" t="s">
        <v>36</v>
      </c>
      <c r="E1034" t="s">
        <v>236</v>
      </c>
      <c r="F1034" t="s">
        <v>19</v>
      </c>
      <c r="G1034" t="s">
        <v>20</v>
      </c>
      <c r="H1034" s="3">
        <v>2008</v>
      </c>
      <c r="I1034" s="7">
        <v>585000000</v>
      </c>
      <c r="J1034" t="s">
        <v>2426</v>
      </c>
    </row>
    <row r="1035" spans="1:10" x14ac:dyDescent="0.2">
      <c r="A1035" t="s">
        <v>1554</v>
      </c>
      <c r="B1035" s="2">
        <v>1000000000</v>
      </c>
      <c r="C1035" s="1">
        <v>44175</v>
      </c>
      <c r="D1035" t="s">
        <v>201</v>
      </c>
      <c r="E1035" t="s">
        <v>1555</v>
      </c>
      <c r="F1035" t="s">
        <v>19</v>
      </c>
      <c r="G1035" t="s">
        <v>20</v>
      </c>
      <c r="H1035" s="3">
        <v>2000</v>
      </c>
      <c r="I1035" s="7">
        <v>174000000</v>
      </c>
      <c r="J1035" t="s">
        <v>1556</v>
      </c>
    </row>
    <row r="1036" spans="1:10" x14ac:dyDescent="0.2">
      <c r="A1036" t="s">
        <v>1695</v>
      </c>
      <c r="B1036" s="2">
        <v>1000000000</v>
      </c>
      <c r="C1036" s="1">
        <v>44490</v>
      </c>
      <c r="D1036" t="s">
        <v>36</v>
      </c>
      <c r="E1036" t="s">
        <v>293</v>
      </c>
      <c r="F1036" t="s">
        <v>19</v>
      </c>
      <c r="G1036" t="s">
        <v>20</v>
      </c>
      <c r="H1036" s="3">
        <v>2014</v>
      </c>
      <c r="I1036" s="7">
        <v>382000000</v>
      </c>
      <c r="J1036" t="s">
        <v>1696</v>
      </c>
    </row>
    <row r="1037" spans="1:10" x14ac:dyDescent="0.2">
      <c r="A1037" t="s">
        <v>2427</v>
      </c>
      <c r="B1037" s="2">
        <v>1000000000</v>
      </c>
      <c r="C1037" s="1">
        <v>44334</v>
      </c>
      <c r="D1037" t="s">
        <v>27</v>
      </c>
      <c r="E1037" t="s">
        <v>101</v>
      </c>
      <c r="F1037" t="s">
        <v>19</v>
      </c>
      <c r="G1037" t="s">
        <v>20</v>
      </c>
      <c r="H1037" s="3">
        <v>2016</v>
      </c>
      <c r="I1037" s="7">
        <v>128000000</v>
      </c>
      <c r="J1037" t="s">
        <v>2428</v>
      </c>
    </row>
    <row r="1038" spans="1:10" x14ac:dyDescent="0.2">
      <c r="A1038" t="s">
        <v>2429</v>
      </c>
      <c r="B1038" s="2">
        <v>1000000000</v>
      </c>
      <c r="C1038" s="1">
        <v>44376</v>
      </c>
      <c r="D1038" t="s">
        <v>36</v>
      </c>
      <c r="E1038" t="s">
        <v>229</v>
      </c>
      <c r="F1038" t="s">
        <v>230</v>
      </c>
      <c r="G1038" t="s">
        <v>20</v>
      </c>
      <c r="H1038" s="3">
        <v>2010</v>
      </c>
      <c r="I1038" s="7">
        <v>217000000</v>
      </c>
      <c r="J1038" t="s">
        <v>2430</v>
      </c>
    </row>
    <row r="1039" spans="1:10" x14ac:dyDescent="0.2">
      <c r="A1039" t="s">
        <v>2431</v>
      </c>
      <c r="B1039" s="2">
        <v>1000000000</v>
      </c>
      <c r="C1039" s="1">
        <v>44551</v>
      </c>
      <c r="D1039" t="s">
        <v>156</v>
      </c>
      <c r="E1039" t="s">
        <v>31</v>
      </c>
      <c r="F1039" t="s">
        <v>32</v>
      </c>
      <c r="G1039" t="s">
        <v>33</v>
      </c>
      <c r="H1039" s="3">
        <v>2018</v>
      </c>
      <c r="I1039" s="7">
        <v>516000000</v>
      </c>
      <c r="J1039" t="s">
        <v>2432</v>
      </c>
    </row>
    <row r="1040" spans="1:10" x14ac:dyDescent="0.2">
      <c r="A1040" t="s">
        <v>2433</v>
      </c>
      <c r="B1040" s="2">
        <v>1000000000</v>
      </c>
      <c r="C1040" s="1">
        <v>42228</v>
      </c>
      <c r="D1040" t="s">
        <v>36</v>
      </c>
      <c r="E1040" t="s">
        <v>1734</v>
      </c>
      <c r="F1040" t="s">
        <v>19</v>
      </c>
      <c r="G1040" t="s">
        <v>20</v>
      </c>
      <c r="H1040" s="3">
        <v>2011</v>
      </c>
      <c r="I1040" s="7">
        <v>308000000</v>
      </c>
      <c r="J1040" t="s">
        <v>2434</v>
      </c>
    </row>
    <row r="1041" spans="1:10" x14ac:dyDescent="0.2">
      <c r="A1041" t="s">
        <v>2435</v>
      </c>
      <c r="B1041" s="2">
        <v>1000000000</v>
      </c>
      <c r="C1041" s="1">
        <v>43592</v>
      </c>
      <c r="D1041" t="s">
        <v>36</v>
      </c>
      <c r="E1041" t="s">
        <v>101</v>
      </c>
      <c r="F1041" t="s">
        <v>19</v>
      </c>
      <c r="G1041" t="s">
        <v>20</v>
      </c>
      <c r="H1041" s="3">
        <v>2012</v>
      </c>
      <c r="I1041" s="7">
        <v>187000000</v>
      </c>
      <c r="J1041" t="s">
        <v>2436</v>
      </c>
    </row>
    <row r="1042" spans="1:10" x14ac:dyDescent="0.2">
      <c r="A1042" t="s">
        <v>1557</v>
      </c>
      <c r="B1042" s="2">
        <v>1000000000</v>
      </c>
      <c r="C1042" s="1">
        <v>43299</v>
      </c>
      <c r="D1042" t="s">
        <v>213</v>
      </c>
      <c r="E1042" t="s">
        <v>298</v>
      </c>
      <c r="F1042" t="s">
        <v>13</v>
      </c>
      <c r="G1042" t="s">
        <v>14</v>
      </c>
      <c r="H1042" s="3">
        <v>2009</v>
      </c>
      <c r="I1042" s="7">
        <v>369000000</v>
      </c>
      <c r="J1042" t="s">
        <v>1558</v>
      </c>
    </row>
    <row r="1043" spans="1:10" x14ac:dyDescent="0.2">
      <c r="A1043" t="s">
        <v>2437</v>
      </c>
      <c r="B1043" s="2">
        <v>1000000000</v>
      </c>
      <c r="C1043" s="1">
        <v>44600</v>
      </c>
      <c r="D1043" t="s">
        <v>36</v>
      </c>
      <c r="E1043" t="s">
        <v>28</v>
      </c>
      <c r="F1043" t="s">
        <v>19</v>
      </c>
      <c r="G1043" t="s">
        <v>20</v>
      </c>
      <c r="H1043" s="3">
        <v>2019</v>
      </c>
      <c r="I1043" s="7">
        <v>70000000</v>
      </c>
      <c r="J1043" t="s">
        <v>2438</v>
      </c>
    </row>
    <row r="1044" spans="1:10" x14ac:dyDescent="0.2">
      <c r="A1044" t="s">
        <v>1559</v>
      </c>
      <c r="B1044" s="2">
        <v>1000000000</v>
      </c>
      <c r="C1044" s="1">
        <v>44245</v>
      </c>
      <c r="D1044" t="s">
        <v>27</v>
      </c>
      <c r="E1044" t="s">
        <v>130</v>
      </c>
      <c r="F1044" t="s">
        <v>13</v>
      </c>
      <c r="G1044" t="s">
        <v>14</v>
      </c>
      <c r="H1044" s="3">
        <v>2016</v>
      </c>
      <c r="I1044" s="7">
        <v>230000000</v>
      </c>
      <c r="J1044" t="s">
        <v>1560</v>
      </c>
    </row>
    <row r="1045" spans="1:10" x14ac:dyDescent="0.2">
      <c r="A1045" t="s">
        <v>2439</v>
      </c>
      <c r="B1045" s="2">
        <v>1000000000</v>
      </c>
      <c r="C1045" s="1">
        <v>44482</v>
      </c>
      <c r="D1045" t="s">
        <v>36</v>
      </c>
      <c r="E1045" t="s">
        <v>28</v>
      </c>
      <c r="F1045" t="s">
        <v>19</v>
      </c>
      <c r="G1045" t="s">
        <v>20</v>
      </c>
      <c r="H1045" s="3">
        <v>2017</v>
      </c>
      <c r="I1045" s="7">
        <v>200000000</v>
      </c>
      <c r="J1045" t="s">
        <v>2440</v>
      </c>
    </row>
    <row r="1046" spans="1:10" x14ac:dyDescent="0.2">
      <c r="A1046" t="s">
        <v>2441</v>
      </c>
      <c r="B1046" s="2">
        <v>1000000000</v>
      </c>
      <c r="C1046" s="1">
        <v>43047</v>
      </c>
      <c r="D1046" t="s">
        <v>27</v>
      </c>
      <c r="F1046" t="s">
        <v>177</v>
      </c>
      <c r="G1046" t="s">
        <v>14</v>
      </c>
      <c r="H1046" s="3">
        <v>2013</v>
      </c>
      <c r="I1046" s="7">
        <v>871000000</v>
      </c>
      <c r="J1046" t="s">
        <v>2442</v>
      </c>
    </row>
    <row r="1047" spans="1:10" x14ac:dyDescent="0.2">
      <c r="A1047" t="s">
        <v>2443</v>
      </c>
      <c r="B1047" s="2">
        <v>1000000000</v>
      </c>
      <c r="C1047" s="1">
        <v>42289</v>
      </c>
      <c r="D1047" t="s">
        <v>23</v>
      </c>
      <c r="E1047" t="s">
        <v>12</v>
      </c>
      <c r="F1047" t="s">
        <v>13</v>
      </c>
      <c r="G1047" t="s">
        <v>14</v>
      </c>
      <c r="H1047" s="3">
        <v>2009</v>
      </c>
      <c r="I1047" s="7">
        <v>330000000</v>
      </c>
      <c r="J1047" t="s">
        <v>2444</v>
      </c>
    </row>
    <row r="1048" spans="1:10" x14ac:dyDescent="0.2">
      <c r="A1048" t="s">
        <v>1867</v>
      </c>
      <c r="B1048" s="2">
        <v>1000000000</v>
      </c>
      <c r="C1048" s="1">
        <v>44005</v>
      </c>
      <c r="D1048" t="s">
        <v>36</v>
      </c>
      <c r="E1048" t="s">
        <v>590</v>
      </c>
      <c r="F1048" t="s">
        <v>591</v>
      </c>
      <c r="G1048" t="s">
        <v>33</v>
      </c>
      <c r="H1048" s="3">
        <v>1999</v>
      </c>
      <c r="I1048" s="7">
        <v>9000000</v>
      </c>
      <c r="J1048" t="s">
        <v>1868</v>
      </c>
    </row>
    <row r="1049" spans="1:10" x14ac:dyDescent="0.2">
      <c r="A1049" t="s">
        <v>2445</v>
      </c>
      <c r="B1049" s="2">
        <v>1000000000</v>
      </c>
      <c r="C1049" s="1">
        <v>44510</v>
      </c>
      <c r="D1049" t="s">
        <v>27</v>
      </c>
      <c r="E1049" t="s">
        <v>101</v>
      </c>
      <c r="F1049" t="s">
        <v>19</v>
      </c>
      <c r="G1049" t="s">
        <v>20</v>
      </c>
      <c r="H1049" s="3">
        <v>2018</v>
      </c>
      <c r="I1049" s="7">
        <v>131000000</v>
      </c>
      <c r="J1049" t="s">
        <v>2446</v>
      </c>
    </row>
    <row r="1050" spans="1:10" x14ac:dyDescent="0.2">
      <c r="A1050" t="s">
        <v>1561</v>
      </c>
      <c r="B1050" s="2">
        <v>1000000000</v>
      </c>
      <c r="C1050" s="1">
        <v>43198</v>
      </c>
      <c r="D1050" t="s">
        <v>36</v>
      </c>
      <c r="E1050" t="s">
        <v>369</v>
      </c>
      <c r="F1050" t="s">
        <v>13</v>
      </c>
      <c r="G1050" t="s">
        <v>14</v>
      </c>
      <c r="H1050" s="3">
        <v>2013</v>
      </c>
      <c r="I1050" s="7">
        <v>307000000</v>
      </c>
      <c r="J1050" t="s">
        <v>1562</v>
      </c>
    </row>
    <row r="1051" spans="1:10" x14ac:dyDescent="0.2">
      <c r="A1051" t="s">
        <v>2447</v>
      </c>
      <c r="B1051" s="2">
        <v>1000000000</v>
      </c>
      <c r="C1051" s="1">
        <v>44453</v>
      </c>
      <c r="D1051" t="s">
        <v>27</v>
      </c>
      <c r="E1051" t="s">
        <v>73</v>
      </c>
      <c r="F1051" t="s">
        <v>74</v>
      </c>
      <c r="G1051" t="s">
        <v>14</v>
      </c>
      <c r="H1051" s="3">
        <v>2014</v>
      </c>
      <c r="I1051" s="7">
        <v>215000000</v>
      </c>
      <c r="J1051" t="s">
        <v>2448</v>
      </c>
    </row>
    <row r="1052" spans="1:10" x14ac:dyDescent="0.2">
      <c r="A1052" t="s">
        <v>2449</v>
      </c>
      <c r="B1052" s="2">
        <v>1000000000</v>
      </c>
      <c r="C1052" s="1">
        <v>44348</v>
      </c>
      <c r="D1052" t="s">
        <v>36</v>
      </c>
      <c r="E1052" t="s">
        <v>77</v>
      </c>
      <c r="F1052" t="s">
        <v>13</v>
      </c>
      <c r="G1052" t="s">
        <v>14</v>
      </c>
      <c r="H1052" s="3">
        <v>2015</v>
      </c>
      <c r="I1052" s="7">
        <v>200000000</v>
      </c>
      <c r="J1052" t="s">
        <v>2450</v>
      </c>
    </row>
    <row r="1053" spans="1:10" x14ac:dyDescent="0.2">
      <c r="A1053" t="s">
        <v>1563</v>
      </c>
      <c r="B1053" s="2">
        <v>1000000000</v>
      </c>
      <c r="C1053" s="1">
        <v>44389</v>
      </c>
      <c r="D1053" t="s">
        <v>27</v>
      </c>
      <c r="E1053" t="s">
        <v>12</v>
      </c>
      <c r="F1053" t="s">
        <v>13</v>
      </c>
      <c r="G1053" t="s">
        <v>14</v>
      </c>
      <c r="H1053" s="3">
        <v>2020</v>
      </c>
      <c r="I1053" s="7" t="s">
        <v>570</v>
      </c>
      <c r="J1053" t="s">
        <v>1564</v>
      </c>
    </row>
    <row r="1054" spans="1:10" x14ac:dyDescent="0.2">
      <c r="A1054" t="s">
        <v>1565</v>
      </c>
      <c r="B1054" s="2">
        <v>1000000000</v>
      </c>
      <c r="C1054" s="1">
        <v>44362</v>
      </c>
      <c r="D1054" t="s">
        <v>36</v>
      </c>
      <c r="E1054" t="s">
        <v>24</v>
      </c>
      <c r="F1054" t="s">
        <v>13</v>
      </c>
      <c r="G1054" t="s">
        <v>14</v>
      </c>
      <c r="H1054" s="3">
        <v>2015</v>
      </c>
      <c r="I1054" s="7">
        <v>149000000</v>
      </c>
      <c r="J1054" t="s">
        <v>1566</v>
      </c>
    </row>
    <row r="1055" spans="1:10" x14ac:dyDescent="0.2">
      <c r="A1055" t="s">
        <v>1621</v>
      </c>
      <c r="B1055" s="2">
        <v>1000000000</v>
      </c>
      <c r="C1055" s="1">
        <v>43040</v>
      </c>
      <c r="D1055" t="s">
        <v>156</v>
      </c>
      <c r="E1055" t="s">
        <v>12</v>
      </c>
      <c r="F1055" t="s">
        <v>13</v>
      </c>
      <c r="G1055" t="s">
        <v>14</v>
      </c>
      <c r="H1055" s="3">
        <v>2012</v>
      </c>
      <c r="I1055" s="7">
        <v>572000000</v>
      </c>
      <c r="J1055" t="s">
        <v>1622</v>
      </c>
    </row>
    <row r="1056" spans="1:10" x14ac:dyDescent="0.2">
      <c r="A1056" t="s">
        <v>1869</v>
      </c>
      <c r="B1056" s="2">
        <v>1000000000</v>
      </c>
      <c r="C1056" s="1">
        <v>44601</v>
      </c>
      <c r="D1056" t="s">
        <v>46</v>
      </c>
      <c r="E1056" t="s">
        <v>1003</v>
      </c>
      <c r="F1056" t="s">
        <v>70</v>
      </c>
      <c r="G1056" t="s">
        <v>14</v>
      </c>
      <c r="H1056" s="3">
        <v>2012</v>
      </c>
      <c r="I1056" s="7">
        <v>573000000</v>
      </c>
      <c r="J1056" t="s">
        <v>1870</v>
      </c>
    </row>
    <row r="1057" spans="1:10" x14ac:dyDescent="0.2">
      <c r="A1057" t="s">
        <v>1713</v>
      </c>
      <c r="B1057" s="2">
        <v>1000000000</v>
      </c>
      <c r="C1057" s="1">
        <v>44362</v>
      </c>
      <c r="D1057" t="s">
        <v>97</v>
      </c>
      <c r="E1057" t="s">
        <v>369</v>
      </c>
      <c r="F1057" t="s">
        <v>13</v>
      </c>
      <c r="G1057" t="s">
        <v>14</v>
      </c>
      <c r="H1057" s="3">
        <v>2015</v>
      </c>
      <c r="I1057" s="7">
        <v>496000000</v>
      </c>
      <c r="J1057" t="s">
        <v>1714</v>
      </c>
    </row>
    <row r="1058" spans="1:10" x14ac:dyDescent="0.2">
      <c r="A1058" t="s">
        <v>2451</v>
      </c>
      <c r="B1058" s="2">
        <v>1000000000</v>
      </c>
      <c r="C1058" s="1">
        <v>42999</v>
      </c>
      <c r="D1058" t="s">
        <v>46</v>
      </c>
      <c r="E1058" t="s">
        <v>24</v>
      </c>
      <c r="F1058" t="s">
        <v>13</v>
      </c>
      <c r="G1058" t="s">
        <v>14</v>
      </c>
      <c r="H1058" s="3">
        <v>1997</v>
      </c>
      <c r="I1058" s="7">
        <v>182000000</v>
      </c>
      <c r="J1058" t="s">
        <v>2452</v>
      </c>
    </row>
    <row r="1059" spans="1:10" x14ac:dyDescent="0.2">
      <c r="A1059" t="s">
        <v>1697</v>
      </c>
      <c r="B1059" s="2">
        <v>1000000000</v>
      </c>
      <c r="C1059" s="1">
        <v>43025</v>
      </c>
      <c r="D1059" t="s">
        <v>213</v>
      </c>
      <c r="E1059" t="s">
        <v>12</v>
      </c>
      <c r="F1059" t="s">
        <v>13</v>
      </c>
      <c r="G1059" t="s">
        <v>14</v>
      </c>
      <c r="H1059" s="3">
        <v>2021</v>
      </c>
      <c r="I1059" s="7">
        <v>151000000</v>
      </c>
      <c r="J1059" t="s">
        <v>1698</v>
      </c>
    </row>
    <row r="1060" spans="1:10" x14ac:dyDescent="0.2">
      <c r="A1060" t="s">
        <v>1567</v>
      </c>
      <c r="B1060" s="2">
        <v>1000000000</v>
      </c>
      <c r="C1060" s="1">
        <v>42683</v>
      </c>
      <c r="D1060" t="s">
        <v>46</v>
      </c>
      <c r="E1060" t="s">
        <v>77</v>
      </c>
      <c r="F1060" t="s">
        <v>13</v>
      </c>
      <c r="G1060" t="s">
        <v>14</v>
      </c>
      <c r="H1060" s="3">
        <v>2005</v>
      </c>
      <c r="I1060" s="7">
        <v>800000000</v>
      </c>
      <c r="J1060" t="s">
        <v>1568</v>
      </c>
    </row>
    <row r="1061" spans="1:10" x14ac:dyDescent="0.2">
      <c r="A1061" t="s">
        <v>1623</v>
      </c>
      <c r="B1061" s="2">
        <v>1000000000</v>
      </c>
      <c r="C1061" s="1">
        <v>43363</v>
      </c>
      <c r="D1061" t="s">
        <v>49</v>
      </c>
      <c r="E1061" t="s">
        <v>12</v>
      </c>
      <c r="F1061" t="s">
        <v>13</v>
      </c>
      <c r="G1061" t="s">
        <v>14</v>
      </c>
      <c r="H1061" s="3">
        <v>2014</v>
      </c>
      <c r="I1061" s="7">
        <v>511000000</v>
      </c>
      <c r="J1061" t="s">
        <v>1624</v>
      </c>
    </row>
    <row r="1062" spans="1:10" x14ac:dyDescent="0.2">
      <c r="A1062" t="s">
        <v>1569</v>
      </c>
      <c r="B1062" s="2">
        <v>1000000000</v>
      </c>
      <c r="C1062" s="1">
        <v>43479</v>
      </c>
      <c r="D1062" t="s">
        <v>46</v>
      </c>
      <c r="E1062" t="s">
        <v>77</v>
      </c>
      <c r="F1062" t="s">
        <v>13</v>
      </c>
      <c r="G1062" t="s">
        <v>14</v>
      </c>
      <c r="H1062" s="3">
        <v>2015</v>
      </c>
      <c r="I1062" s="7">
        <v>554000000</v>
      </c>
      <c r="J1062" t="s">
        <v>1570</v>
      </c>
    </row>
    <row r="1063" spans="1:10" x14ac:dyDescent="0.2">
      <c r="A1063" t="s">
        <v>1571</v>
      </c>
      <c r="B1063" s="2">
        <v>1000000000</v>
      </c>
      <c r="C1063" s="1">
        <v>43535</v>
      </c>
      <c r="D1063" t="s">
        <v>23</v>
      </c>
      <c r="E1063" t="s">
        <v>1572</v>
      </c>
      <c r="F1063" t="s">
        <v>13</v>
      </c>
      <c r="G1063" t="s">
        <v>14</v>
      </c>
      <c r="H1063" s="3">
        <v>2017</v>
      </c>
      <c r="I1063" s="7">
        <v>658000000</v>
      </c>
      <c r="J1063" t="s">
        <v>1573</v>
      </c>
    </row>
    <row r="1064" spans="1:10" x14ac:dyDescent="0.2">
      <c r="A1064" t="s">
        <v>2453</v>
      </c>
      <c r="B1064" s="2">
        <v>1000000000</v>
      </c>
      <c r="C1064" s="1">
        <v>44536</v>
      </c>
      <c r="D1064" t="s">
        <v>36</v>
      </c>
      <c r="E1064" t="s">
        <v>101</v>
      </c>
      <c r="F1064" t="s">
        <v>19</v>
      </c>
      <c r="G1064" t="s">
        <v>20</v>
      </c>
      <c r="H1064" s="3">
        <v>2008</v>
      </c>
      <c r="I1064" s="7">
        <v>492000000</v>
      </c>
      <c r="J1064" t="s">
        <v>2454</v>
      </c>
    </row>
    <row r="1065" spans="1:10" x14ac:dyDescent="0.2">
      <c r="A1065" t="s">
        <v>1574</v>
      </c>
      <c r="B1065" s="2">
        <v>1000000000</v>
      </c>
      <c r="C1065" s="1">
        <v>43517</v>
      </c>
      <c r="D1065" t="s">
        <v>17</v>
      </c>
      <c r="E1065" t="s">
        <v>1575</v>
      </c>
      <c r="F1065" t="s">
        <v>316</v>
      </c>
      <c r="G1065" t="s">
        <v>33</v>
      </c>
      <c r="H1065" s="3">
        <v>2011</v>
      </c>
      <c r="I1065" s="7">
        <v>393000000</v>
      </c>
      <c r="J1065" t="s">
        <v>1576</v>
      </c>
    </row>
    <row r="1066" spans="1:10" x14ac:dyDescent="0.2">
      <c r="A1066" t="s">
        <v>1699</v>
      </c>
      <c r="B1066" s="2">
        <v>1000000000</v>
      </c>
      <c r="C1066" s="1">
        <v>44273</v>
      </c>
      <c r="D1066" t="s">
        <v>36</v>
      </c>
      <c r="E1066" t="s">
        <v>101</v>
      </c>
      <c r="F1066" t="s">
        <v>19</v>
      </c>
      <c r="G1066" t="s">
        <v>20</v>
      </c>
      <c r="H1066" s="3">
        <v>2011</v>
      </c>
      <c r="I1066" s="7">
        <v>436000000</v>
      </c>
      <c r="J1066" t="s">
        <v>1700</v>
      </c>
    </row>
    <row r="1067" spans="1:10" x14ac:dyDescent="0.2">
      <c r="A1067" t="s">
        <v>1768</v>
      </c>
      <c r="B1067" s="2">
        <v>1000000000</v>
      </c>
      <c r="C1067" s="1">
        <v>44497</v>
      </c>
      <c r="D1067" t="s">
        <v>52</v>
      </c>
      <c r="E1067" t="s">
        <v>516</v>
      </c>
      <c r="F1067" t="s">
        <v>19</v>
      </c>
      <c r="G1067" t="s">
        <v>20</v>
      </c>
      <c r="H1067" s="3">
        <v>2016</v>
      </c>
      <c r="I1067" s="7">
        <v>291000000</v>
      </c>
      <c r="J1067" t="s">
        <v>1769</v>
      </c>
    </row>
    <row r="1068" spans="1:10" x14ac:dyDescent="0.2">
      <c r="A1068" t="s">
        <v>1625</v>
      </c>
      <c r="B1068" s="2">
        <v>1000000000</v>
      </c>
      <c r="C1068" s="1">
        <v>44376</v>
      </c>
      <c r="D1068" t="s">
        <v>46</v>
      </c>
      <c r="E1068" t="s">
        <v>77</v>
      </c>
      <c r="F1068" t="s">
        <v>13</v>
      </c>
      <c r="G1068" t="s">
        <v>14</v>
      </c>
      <c r="H1068" s="3">
        <v>2015</v>
      </c>
      <c r="I1068" s="7">
        <v>207000000</v>
      </c>
      <c r="J1068" t="s">
        <v>1626</v>
      </c>
    </row>
    <row r="1069" spans="1:10" x14ac:dyDescent="0.2">
      <c r="A1069" t="s">
        <v>2455</v>
      </c>
      <c r="B1069" s="2">
        <v>1000000000</v>
      </c>
      <c r="C1069" s="1">
        <v>44284</v>
      </c>
      <c r="D1069" t="s">
        <v>68</v>
      </c>
      <c r="E1069" t="s">
        <v>460</v>
      </c>
      <c r="F1069" t="s">
        <v>13</v>
      </c>
      <c r="G1069" t="s">
        <v>14</v>
      </c>
      <c r="H1069" s="3">
        <v>2011</v>
      </c>
      <c r="I1069" s="7">
        <v>389000000</v>
      </c>
      <c r="J1069" t="s">
        <v>2456</v>
      </c>
    </row>
    <row r="1070" spans="1:10" x14ac:dyDescent="0.2">
      <c r="A1070" t="s">
        <v>1965</v>
      </c>
      <c r="B1070" s="2">
        <v>1000000000</v>
      </c>
      <c r="C1070" s="1">
        <v>44264</v>
      </c>
      <c r="D1070" t="s">
        <v>27</v>
      </c>
      <c r="E1070" t="s">
        <v>42</v>
      </c>
      <c r="F1070" t="s">
        <v>43</v>
      </c>
      <c r="G1070" t="s">
        <v>33</v>
      </c>
      <c r="H1070" s="3">
        <v>2016</v>
      </c>
      <c r="I1070" s="7">
        <v>202000000</v>
      </c>
      <c r="J1070" t="s">
        <v>1966</v>
      </c>
    </row>
    <row r="1071" spans="1:10" x14ac:dyDescent="0.2">
      <c r="A1071" t="s">
        <v>2457</v>
      </c>
      <c r="B1071" s="2">
        <v>1000000000</v>
      </c>
      <c r="C1071" s="1">
        <v>42915</v>
      </c>
      <c r="D1071" t="s">
        <v>23</v>
      </c>
      <c r="E1071" t="s">
        <v>77</v>
      </c>
      <c r="F1071" t="s">
        <v>13</v>
      </c>
      <c r="G1071" t="s">
        <v>14</v>
      </c>
      <c r="H1071" s="3">
        <v>2012</v>
      </c>
      <c r="I1071" s="7">
        <v>379000000</v>
      </c>
      <c r="J1071" t="s">
        <v>2458</v>
      </c>
    </row>
    <row r="1072" spans="1:10" x14ac:dyDescent="0.2">
      <c r="A1072" t="s">
        <v>2459</v>
      </c>
      <c r="B1072" s="2">
        <v>1000000000</v>
      </c>
      <c r="C1072" s="1">
        <v>42843</v>
      </c>
      <c r="D1072" t="s">
        <v>23</v>
      </c>
      <c r="E1072" t="s">
        <v>12</v>
      </c>
      <c r="F1072" t="s">
        <v>13</v>
      </c>
      <c r="G1072" t="s">
        <v>14</v>
      </c>
      <c r="H1072" s="3">
        <v>2015</v>
      </c>
      <c r="I1072" s="7">
        <v>990000000</v>
      </c>
      <c r="J1072" t="s">
        <v>2460</v>
      </c>
    </row>
    <row r="1073" spans="1:10" x14ac:dyDescent="0.2">
      <c r="A1073" t="s">
        <v>2461</v>
      </c>
      <c r="B1073" s="2">
        <v>1000000000</v>
      </c>
      <c r="C1073" s="1">
        <v>44322</v>
      </c>
      <c r="D1073" t="s">
        <v>49</v>
      </c>
      <c r="E1073" t="s">
        <v>1134</v>
      </c>
      <c r="F1073" t="s">
        <v>13</v>
      </c>
      <c r="G1073" t="s">
        <v>14</v>
      </c>
      <c r="H1073" s="3">
        <v>2018</v>
      </c>
      <c r="I1073" s="7">
        <v>80000000</v>
      </c>
      <c r="J1073" t="s">
        <v>2462</v>
      </c>
    </row>
    <row r="1074" spans="1:10" x14ac:dyDescent="0.2">
      <c r="A1074" t="s">
        <v>2463</v>
      </c>
      <c r="B1074" s="2">
        <v>1000000000</v>
      </c>
      <c r="C1074" s="1">
        <v>44488</v>
      </c>
      <c r="D1074" t="s">
        <v>27</v>
      </c>
      <c r="E1074" t="s">
        <v>42</v>
      </c>
      <c r="F1074" t="s">
        <v>43</v>
      </c>
      <c r="G1074" t="s">
        <v>33</v>
      </c>
      <c r="H1074" s="3">
        <v>2005</v>
      </c>
      <c r="I1074" s="7">
        <v>792000000</v>
      </c>
      <c r="J1074" t="s">
        <v>2464</v>
      </c>
    </row>
    <row r="1075" spans="1:10" x14ac:dyDescent="0.2">
      <c r="A1075" t="s">
        <v>2465</v>
      </c>
      <c r="B1075" s="2">
        <v>1000000000</v>
      </c>
      <c r="C1075" s="1">
        <v>44090</v>
      </c>
      <c r="D1075" t="s">
        <v>23</v>
      </c>
      <c r="E1075" t="s">
        <v>1752</v>
      </c>
      <c r="F1075" t="s">
        <v>19</v>
      </c>
      <c r="G1075" t="s">
        <v>20</v>
      </c>
      <c r="H1075" s="3">
        <v>2014</v>
      </c>
      <c r="I1075" s="7">
        <v>620000000</v>
      </c>
      <c r="J1075" t="s">
        <v>2466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A2D2B-F86B-A948-985B-2828C5F4BE17}">
  <sheetPr codeName="Sheet8"/>
  <dimension ref="A1:M32"/>
  <sheetViews>
    <sheetView topLeftCell="I1" zoomScaleNormal="100" workbookViewId="0">
      <selection activeCell="M33" sqref="M33:M34"/>
    </sheetView>
  </sheetViews>
  <sheetFormatPr baseColWidth="10" defaultRowHeight="16" x14ac:dyDescent="0.2"/>
  <cols>
    <col min="1" max="1" width="17" bestFit="1" customWidth="1"/>
    <col min="2" max="2" width="23" bestFit="1" customWidth="1"/>
    <col min="4" max="4" width="18.33203125" bestFit="1" customWidth="1"/>
    <col min="5" max="5" width="21.5" bestFit="1" customWidth="1"/>
    <col min="6" max="6" width="18.83203125" bestFit="1" customWidth="1"/>
    <col min="7" max="7" width="13.6640625" bestFit="1" customWidth="1"/>
    <col min="8" max="8" width="16" bestFit="1" customWidth="1"/>
    <col min="9" max="9" width="26.1640625" bestFit="1" customWidth="1"/>
    <col min="10" max="10" width="30.33203125" bestFit="1" customWidth="1"/>
    <col min="11" max="11" width="6.83203125" bestFit="1" customWidth="1"/>
    <col min="12" max="12" width="13.1640625" bestFit="1" customWidth="1"/>
    <col min="13" max="13" width="22.6640625" bestFit="1" customWidth="1"/>
    <col min="14" max="14" width="6.6640625" bestFit="1" customWidth="1"/>
    <col min="15" max="15" width="24.5" bestFit="1" customWidth="1"/>
    <col min="16" max="16" width="26" bestFit="1" customWidth="1"/>
    <col min="17" max="17" width="5.83203125" bestFit="1" customWidth="1"/>
    <col min="18" max="18" width="28.5" bestFit="1" customWidth="1"/>
    <col min="19" max="19" width="6" bestFit="1" customWidth="1"/>
    <col min="20" max="20" width="10.5" bestFit="1" customWidth="1"/>
  </cols>
  <sheetData>
    <row r="1" spans="1:13" ht="22" x14ac:dyDescent="0.3">
      <c r="A1" s="10" t="s">
        <v>5</v>
      </c>
      <c r="B1" s="9" t="s">
        <v>2485</v>
      </c>
      <c r="L1" s="10" t="s">
        <v>4</v>
      </c>
      <c r="M1" s="9" t="s">
        <v>2485</v>
      </c>
    </row>
    <row r="2" spans="1:13" x14ac:dyDescent="0.2">
      <c r="A2" s="5" t="s">
        <v>19</v>
      </c>
      <c r="B2">
        <v>562</v>
      </c>
      <c r="L2" s="5" t="s">
        <v>28</v>
      </c>
      <c r="M2" s="15">
        <v>5</v>
      </c>
    </row>
    <row r="3" spans="1:13" x14ac:dyDescent="0.2">
      <c r="A3" s="5" t="s">
        <v>13</v>
      </c>
      <c r="B3">
        <v>173</v>
      </c>
      <c r="L3" s="5" t="s">
        <v>12</v>
      </c>
      <c r="M3" s="15">
        <v>4</v>
      </c>
    </row>
    <row r="4" spans="1:13" x14ac:dyDescent="0.2">
      <c r="A4" s="5" t="s">
        <v>70</v>
      </c>
      <c r="B4">
        <v>65</v>
      </c>
      <c r="L4" s="5" t="s">
        <v>101</v>
      </c>
      <c r="M4" s="15">
        <v>3</v>
      </c>
    </row>
    <row r="5" spans="1:13" x14ac:dyDescent="0.2">
      <c r="A5" s="5" t="s">
        <v>43</v>
      </c>
      <c r="B5">
        <v>43</v>
      </c>
      <c r="L5" s="5" t="s">
        <v>77</v>
      </c>
      <c r="M5" s="15">
        <v>2</v>
      </c>
    </row>
    <row r="6" spans="1:13" x14ac:dyDescent="0.2">
      <c r="A6" s="5" t="s">
        <v>149</v>
      </c>
      <c r="B6">
        <v>26</v>
      </c>
      <c r="L6" s="5" t="s">
        <v>257</v>
      </c>
      <c r="M6" s="15">
        <v>1</v>
      </c>
    </row>
    <row r="7" spans="1:13" x14ac:dyDescent="0.2">
      <c r="A7" s="5" t="s">
        <v>316</v>
      </c>
      <c r="B7">
        <v>24</v>
      </c>
      <c r="L7" s="5" t="s">
        <v>189</v>
      </c>
      <c r="M7" s="15">
        <v>1</v>
      </c>
    </row>
    <row r="8" spans="1:13" x14ac:dyDescent="0.2">
      <c r="A8" s="5" t="s">
        <v>357</v>
      </c>
      <c r="B8">
        <v>20</v>
      </c>
      <c r="L8" s="5" t="s">
        <v>73</v>
      </c>
      <c r="M8" s="15">
        <v>1</v>
      </c>
    </row>
    <row r="9" spans="1:13" x14ac:dyDescent="0.2">
      <c r="A9" s="5" t="s">
        <v>230</v>
      </c>
      <c r="B9">
        <v>19</v>
      </c>
      <c r="L9" s="5" t="s">
        <v>1134</v>
      </c>
      <c r="M9" s="15">
        <v>1</v>
      </c>
    </row>
    <row r="10" spans="1:13" x14ac:dyDescent="0.2">
      <c r="A10" s="5" t="s">
        <v>421</v>
      </c>
      <c r="B10">
        <v>16</v>
      </c>
      <c r="L10" s="5" t="s">
        <v>934</v>
      </c>
      <c r="M10" s="15">
        <v>1</v>
      </c>
    </row>
    <row r="11" spans="1:13" x14ac:dyDescent="0.2">
      <c r="A11" s="5" t="s">
        <v>465</v>
      </c>
      <c r="B11">
        <v>12</v>
      </c>
      <c r="L11" s="5" t="s">
        <v>208</v>
      </c>
      <c r="M11" s="15">
        <v>1</v>
      </c>
    </row>
    <row r="12" spans="1:13" x14ac:dyDescent="0.2">
      <c r="A12" s="5" t="s">
        <v>190</v>
      </c>
      <c r="B12">
        <v>12</v>
      </c>
      <c r="L12" s="5" t="s">
        <v>820</v>
      </c>
      <c r="M12" s="15">
        <v>1</v>
      </c>
    </row>
    <row r="13" spans="1:13" x14ac:dyDescent="0.2">
      <c r="A13" s="5" t="s">
        <v>2480</v>
      </c>
      <c r="B13">
        <v>972</v>
      </c>
      <c r="L13" s="5" t="s">
        <v>198</v>
      </c>
      <c r="M13" s="15">
        <v>1</v>
      </c>
    </row>
    <row r="14" spans="1:13" x14ac:dyDescent="0.2">
      <c r="L14" s="5" t="s">
        <v>964</v>
      </c>
      <c r="M14" s="15">
        <v>1</v>
      </c>
    </row>
    <row r="15" spans="1:13" x14ac:dyDescent="0.2">
      <c r="L15" s="5" t="s">
        <v>142</v>
      </c>
      <c r="M15" s="15">
        <v>1</v>
      </c>
    </row>
    <row r="16" spans="1:13" x14ac:dyDescent="0.2">
      <c r="L16" s="5" t="s">
        <v>1439</v>
      </c>
      <c r="M16" s="15">
        <v>1</v>
      </c>
    </row>
    <row r="17" spans="8:13" x14ac:dyDescent="0.2">
      <c r="L17" s="5" t="s">
        <v>2480</v>
      </c>
      <c r="M17" s="15">
        <v>25</v>
      </c>
    </row>
    <row r="21" spans="8:13" x14ac:dyDescent="0.2">
      <c r="H21" t="s">
        <v>5</v>
      </c>
      <c r="I21" t="s">
        <v>2485</v>
      </c>
    </row>
    <row r="22" spans="8:13" x14ac:dyDescent="0.2">
      <c r="H22" t="s">
        <v>19</v>
      </c>
      <c r="I22">
        <v>562</v>
      </c>
    </row>
    <row r="23" spans="8:13" x14ac:dyDescent="0.2">
      <c r="H23" t="s">
        <v>13</v>
      </c>
      <c r="I23">
        <v>173</v>
      </c>
    </row>
    <row r="24" spans="8:13" x14ac:dyDescent="0.2">
      <c r="H24" t="s">
        <v>70</v>
      </c>
      <c r="I24">
        <v>65</v>
      </c>
    </row>
    <row r="25" spans="8:13" x14ac:dyDescent="0.2">
      <c r="H25" t="s">
        <v>43</v>
      </c>
      <c r="I25">
        <v>43</v>
      </c>
    </row>
    <row r="26" spans="8:13" x14ac:dyDescent="0.2">
      <c r="H26" t="s">
        <v>149</v>
      </c>
      <c r="I26">
        <v>26</v>
      </c>
    </row>
    <row r="27" spans="8:13" x14ac:dyDescent="0.2">
      <c r="H27" t="s">
        <v>316</v>
      </c>
      <c r="I27">
        <v>24</v>
      </c>
    </row>
    <row r="28" spans="8:13" x14ac:dyDescent="0.2">
      <c r="H28" t="s">
        <v>357</v>
      </c>
      <c r="I28">
        <v>20</v>
      </c>
    </row>
    <row r="29" spans="8:13" x14ac:dyDescent="0.2">
      <c r="H29" t="s">
        <v>230</v>
      </c>
      <c r="I29">
        <v>19</v>
      </c>
    </row>
    <row r="30" spans="8:13" x14ac:dyDescent="0.2">
      <c r="H30" t="s">
        <v>421</v>
      </c>
      <c r="I30">
        <v>16</v>
      </c>
    </row>
    <row r="31" spans="8:13" x14ac:dyDescent="0.2">
      <c r="H31" t="s">
        <v>465</v>
      </c>
      <c r="I31">
        <v>12</v>
      </c>
    </row>
    <row r="32" spans="8:13" x14ac:dyDescent="0.2">
      <c r="H32" t="s">
        <v>190</v>
      </c>
      <c r="I32">
        <v>12</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3293F-F112-2646-AF81-47BD6F4652F2}">
  <sheetPr codeName="Sheet9"/>
  <dimension ref="A1:R4195"/>
  <sheetViews>
    <sheetView tabSelected="1" workbookViewId="0">
      <selection activeCell="D10" sqref="D10"/>
    </sheetView>
  </sheetViews>
  <sheetFormatPr baseColWidth="10" defaultRowHeight="16" x14ac:dyDescent="0.2"/>
  <cols>
    <col min="1" max="1" width="28.33203125" bestFit="1" customWidth="1"/>
    <col min="2" max="2" width="18.33203125" bestFit="1" customWidth="1"/>
    <col min="3" max="3" width="13" customWidth="1"/>
    <col min="4" max="4" width="29.6640625" bestFit="1" customWidth="1"/>
    <col min="5" max="5" width="18.33203125" bestFit="1" customWidth="1"/>
    <col min="6" max="6" width="18.1640625" bestFit="1" customWidth="1"/>
    <col min="7" max="7" width="12.83203125" bestFit="1" customWidth="1"/>
    <col min="8" max="8" width="14.5" customWidth="1"/>
    <col min="9" max="9" width="18" bestFit="1" customWidth="1"/>
    <col min="10" max="10" width="80" bestFit="1" customWidth="1"/>
    <col min="11" max="11" width="41.1640625" bestFit="1" customWidth="1"/>
    <col min="12" max="12" width="36.1640625" bestFit="1" customWidth="1"/>
    <col min="13" max="13" width="41.5" bestFit="1" customWidth="1"/>
    <col min="14" max="14" width="30.83203125" bestFit="1" customWidth="1"/>
    <col min="16" max="16" width="41.5" bestFit="1" customWidth="1"/>
    <col min="17" max="17" width="41.1640625" bestFit="1" customWidth="1"/>
    <col min="18" max="18" width="35.33203125" bestFit="1" customWidth="1"/>
  </cols>
  <sheetData>
    <row r="1" spans="1:18" ht="24" x14ac:dyDescent="0.3">
      <c r="A1" s="20" t="s">
        <v>0</v>
      </c>
      <c r="B1" s="20" t="s">
        <v>1</v>
      </c>
      <c r="C1" s="20" t="s">
        <v>2</v>
      </c>
      <c r="D1" s="20" t="s">
        <v>3</v>
      </c>
      <c r="E1" s="20" t="s">
        <v>4</v>
      </c>
      <c r="F1" s="20" t="s">
        <v>5</v>
      </c>
      <c r="G1" s="20" t="s">
        <v>6</v>
      </c>
      <c r="H1" s="20" t="s">
        <v>7</v>
      </c>
      <c r="I1" s="20" t="s">
        <v>8</v>
      </c>
      <c r="J1" s="20" t="s">
        <v>9</v>
      </c>
      <c r="K1" s="9" t="s">
        <v>2486</v>
      </c>
      <c r="L1" s="9" t="s">
        <v>2487</v>
      </c>
      <c r="M1" s="9" t="s">
        <v>2488</v>
      </c>
      <c r="N1" s="9" t="s">
        <v>2489</v>
      </c>
      <c r="O1" s="9"/>
      <c r="P1" s="9" t="s">
        <v>3973</v>
      </c>
      <c r="Q1" s="9" t="s">
        <v>3974</v>
      </c>
      <c r="R1" s="9"/>
    </row>
    <row r="2" spans="1:18" x14ac:dyDescent="0.2">
      <c r="A2" t="s">
        <v>10</v>
      </c>
      <c r="B2" s="2">
        <v>180000000000</v>
      </c>
      <c r="C2" s="1">
        <v>42832</v>
      </c>
      <c r="D2" t="s">
        <v>11</v>
      </c>
      <c r="E2" t="s">
        <v>12</v>
      </c>
      <c r="F2" t="s">
        <v>13</v>
      </c>
      <c r="G2" t="s">
        <v>14</v>
      </c>
      <c r="H2" s="3">
        <v>2012</v>
      </c>
      <c r="I2" s="7">
        <v>8000000000</v>
      </c>
      <c r="J2" t="s">
        <v>15</v>
      </c>
      <c r="K2" t="str" cm="1">
        <f t="array" ref="K2:N2">_xlfn.TEXTSPLIT(Q4_Table[[#This Row],[Select Investors]],",",,FALSE)</f>
        <v>Sequoia Capital China</v>
      </c>
      <c r="L2" t="str">
        <v xml:space="preserve"> SIG Asia Investments</v>
      </c>
      <c r="M2" t="str">
        <v xml:space="preserve"> Sina Weibo</v>
      </c>
      <c r="N2" t="str">
        <v xml:space="preserve"> Softbank Group</v>
      </c>
      <c r="P2" t="s">
        <v>3850</v>
      </c>
      <c r="Q2" t="str" cm="1">
        <f t="array" ref="Q2:Q4195">TRIM(All_Investors)</f>
        <v>Sequoia Capital China</v>
      </c>
    </row>
    <row r="3" spans="1:18" x14ac:dyDescent="0.2">
      <c r="A3" t="s">
        <v>22</v>
      </c>
      <c r="B3" s="2">
        <v>100000000000</v>
      </c>
      <c r="C3" s="1">
        <v>43284</v>
      </c>
      <c r="D3" t="s">
        <v>23</v>
      </c>
      <c r="E3" t="s">
        <v>24</v>
      </c>
      <c r="F3" t="s">
        <v>13</v>
      </c>
      <c r="G3" t="s">
        <v>14</v>
      </c>
      <c r="H3" s="3">
        <v>2008</v>
      </c>
      <c r="I3" s="7">
        <v>2000000000</v>
      </c>
      <c r="J3" t="s">
        <v>25</v>
      </c>
      <c r="K3" t="str" cm="1">
        <f t="array" ref="K3:M3">_xlfn.TEXTSPLIT(Q4_Table[[#This Row],[Select Investors]],",",,FALSE)</f>
        <v>Tiger Global Management</v>
      </c>
      <c r="L3" t="str">
        <v xml:space="preserve"> Sequoia Capital China</v>
      </c>
      <c r="M3" t="str">
        <v xml:space="preserve"> Shunwei Capital Partners</v>
      </c>
      <c r="P3" t="s">
        <v>50</v>
      </c>
      <c r="Q3" t="str">
        <v>Tiger Global Management</v>
      </c>
    </row>
    <row r="4" spans="1:18" x14ac:dyDescent="0.2">
      <c r="A4" t="s">
        <v>16</v>
      </c>
      <c r="B4" s="2">
        <v>100000000000</v>
      </c>
      <c r="C4" s="1">
        <v>41244</v>
      </c>
      <c r="D4" t="s">
        <v>17</v>
      </c>
      <c r="E4" t="s">
        <v>18</v>
      </c>
      <c r="F4" t="s">
        <v>19</v>
      </c>
      <c r="G4" t="s">
        <v>20</v>
      </c>
      <c r="H4" s="3">
        <v>2002</v>
      </c>
      <c r="I4" s="7">
        <v>7000000000</v>
      </c>
      <c r="J4" t="s">
        <v>21</v>
      </c>
      <c r="K4" t="str" cm="1">
        <f t="array" ref="K4:M4">_xlfn.TEXTSPLIT(Q4_Table[[#This Row],[Select Investors]],",",,FALSE)</f>
        <v>Founders Fund</v>
      </c>
      <c r="L4" t="str">
        <v xml:space="preserve"> Draper Fisher Jurvetson</v>
      </c>
      <c r="M4" t="str">
        <v xml:space="preserve"> Rothenberg Ventures</v>
      </c>
      <c r="P4" t="s">
        <v>3644</v>
      </c>
      <c r="Q4" t="str">
        <v>Founders Fund</v>
      </c>
    </row>
    <row r="5" spans="1:18" x14ac:dyDescent="0.2">
      <c r="A5" t="s">
        <v>26</v>
      </c>
      <c r="B5" s="2">
        <v>95000000000</v>
      </c>
      <c r="C5" s="1">
        <v>41662</v>
      </c>
      <c r="D5" t="s">
        <v>27</v>
      </c>
      <c r="E5" t="s">
        <v>28</v>
      </c>
      <c r="F5" t="s">
        <v>19</v>
      </c>
      <c r="G5" t="s">
        <v>20</v>
      </c>
      <c r="H5" s="3">
        <v>2010</v>
      </c>
      <c r="I5" s="7">
        <v>2000000000</v>
      </c>
      <c r="J5" t="s">
        <v>29</v>
      </c>
      <c r="K5" t="str" cm="1">
        <f t="array" ref="K5:M5">_xlfn.TEXTSPLIT(Q4_Table[[#This Row],[Select Investors]],",",,FALSE)</f>
        <v>Khosla Ventures</v>
      </c>
      <c r="L5" t="str">
        <v xml:space="preserve"> LowercaseCapital</v>
      </c>
      <c r="M5" t="str">
        <v xml:space="preserve"> capitalG</v>
      </c>
      <c r="P5" t="s">
        <v>637</v>
      </c>
      <c r="Q5" t="str">
        <v>Khosla Ventures</v>
      </c>
    </row>
    <row r="6" spans="1:18" x14ac:dyDescent="0.2">
      <c r="A6" t="s">
        <v>30</v>
      </c>
      <c r="B6" s="2">
        <v>46000000000</v>
      </c>
      <c r="C6" s="1">
        <v>40889</v>
      </c>
      <c r="D6" t="s">
        <v>27</v>
      </c>
      <c r="E6" t="s">
        <v>31</v>
      </c>
      <c r="F6" t="s">
        <v>32</v>
      </c>
      <c r="G6" t="s">
        <v>33</v>
      </c>
      <c r="H6" s="3">
        <v>2005</v>
      </c>
      <c r="I6" s="7">
        <v>4000000000</v>
      </c>
      <c r="J6" t="s">
        <v>34</v>
      </c>
      <c r="K6" t="str" cm="1">
        <f t="array" ref="K6:M6">_xlfn.TEXTSPLIT(Q4_Table[[#This Row],[Select Investors]],",",,FALSE)</f>
        <v>Institutional Venture Partners</v>
      </c>
      <c r="L6" t="str">
        <v xml:space="preserve"> Sequoia Capital</v>
      </c>
      <c r="M6" t="str">
        <v xml:space="preserve"> General Atlantic</v>
      </c>
      <c r="P6" t="s">
        <v>3694</v>
      </c>
      <c r="Q6" t="str">
        <v>Institutional Venture Partners</v>
      </c>
    </row>
    <row r="7" spans="1:18" x14ac:dyDescent="0.2">
      <c r="A7" t="s">
        <v>35</v>
      </c>
      <c r="B7" s="2">
        <v>40000000000</v>
      </c>
      <c r="C7" s="1">
        <v>43108</v>
      </c>
      <c r="D7" t="s">
        <v>36</v>
      </c>
      <c r="E7" t="s">
        <v>37</v>
      </c>
      <c r="F7" t="s">
        <v>38</v>
      </c>
      <c r="G7" t="s">
        <v>39</v>
      </c>
      <c r="H7" s="3">
        <v>2012</v>
      </c>
      <c r="I7" s="7">
        <v>572000000</v>
      </c>
      <c r="J7" t="s">
        <v>40</v>
      </c>
      <c r="K7" t="str" cm="1">
        <f t="array" ref="K7:M7">_xlfn.TEXTSPLIT(Q4_Table[[#This Row],[Select Investors]],",",,FALSE)</f>
        <v>Sequoia Capital China</v>
      </c>
      <c r="L7" t="str">
        <v xml:space="preserve"> Blackbird Ventures</v>
      </c>
      <c r="M7" t="str">
        <v xml:space="preserve"> Matrix Partners</v>
      </c>
      <c r="P7" t="s">
        <v>3850</v>
      </c>
      <c r="Q7" t="str">
        <v>Sequoia Capital China</v>
      </c>
    </row>
    <row r="8" spans="1:18" x14ac:dyDescent="0.2">
      <c r="A8" t="s">
        <v>41</v>
      </c>
      <c r="B8" s="2">
        <v>40000000000</v>
      </c>
      <c r="C8" s="1">
        <v>43587</v>
      </c>
      <c r="D8" t="s">
        <v>27</v>
      </c>
      <c r="E8" t="s">
        <v>42</v>
      </c>
      <c r="F8" t="s">
        <v>43</v>
      </c>
      <c r="G8" t="s">
        <v>33</v>
      </c>
      <c r="H8" s="3">
        <v>2012</v>
      </c>
      <c r="I8" s="7">
        <v>2000000000</v>
      </c>
      <c r="J8" t="s">
        <v>44</v>
      </c>
      <c r="K8" t="str" cm="1">
        <f t="array" ref="K8:M8">_xlfn.TEXTSPLIT(Q4_Table[[#This Row],[Select Investors]],",",,FALSE)</f>
        <v>Tiger Global Management</v>
      </c>
      <c r="L8" t="str">
        <v xml:space="preserve"> Insight Partners</v>
      </c>
      <c r="M8" t="str">
        <v xml:space="preserve"> DST Global</v>
      </c>
      <c r="P8" t="s">
        <v>50</v>
      </c>
      <c r="Q8" t="str">
        <v>Tiger Global Management</v>
      </c>
    </row>
    <row r="9" spans="1:18" x14ac:dyDescent="0.2">
      <c r="A9" t="s">
        <v>45</v>
      </c>
      <c r="B9" s="2">
        <v>39000000000</v>
      </c>
      <c r="C9" s="1">
        <v>42003</v>
      </c>
      <c r="D9" t="s">
        <v>46</v>
      </c>
      <c r="E9" t="s">
        <v>28</v>
      </c>
      <c r="F9" t="s">
        <v>19</v>
      </c>
      <c r="G9" t="s">
        <v>20</v>
      </c>
      <c r="H9" s="3">
        <v>2012</v>
      </c>
      <c r="I9" s="7">
        <v>3000000000</v>
      </c>
      <c r="J9" t="s">
        <v>47</v>
      </c>
      <c r="K9" t="str" cm="1">
        <f t="array" ref="K9:M9">_xlfn.TEXTSPLIT(Q4_Table[[#This Row],[Select Investors]],",",,FALSE)</f>
        <v>Khosla Ventures</v>
      </c>
      <c r="L9" t="str">
        <v xml:space="preserve"> Kleiner Perkins Caufield &amp; Byers</v>
      </c>
      <c r="M9" t="str">
        <v xml:space="preserve"> Collaborative Fund</v>
      </c>
      <c r="P9" t="s">
        <v>637</v>
      </c>
      <c r="Q9" t="str">
        <v>Khosla Ventures</v>
      </c>
    </row>
    <row r="10" spans="1:18" x14ac:dyDescent="0.2">
      <c r="A10" t="s">
        <v>51</v>
      </c>
      <c r="B10" s="2">
        <v>38000000000</v>
      </c>
      <c r="C10" s="1">
        <v>43501</v>
      </c>
      <c r="D10" t="s">
        <v>52</v>
      </c>
      <c r="E10" t="s">
        <v>28</v>
      </c>
      <c r="F10" t="s">
        <v>19</v>
      </c>
      <c r="G10" t="s">
        <v>20</v>
      </c>
      <c r="H10" s="3">
        <v>2013</v>
      </c>
      <c r="I10" s="7">
        <v>3000000000</v>
      </c>
      <c r="J10" t="s">
        <v>53</v>
      </c>
      <c r="K10" t="str" cm="1">
        <f t="array" ref="K10:M10">_xlfn.TEXTSPLIT(Q4_Table[[#This Row],[Select Investors]],",",,FALSE)</f>
        <v>Andreessen Horowitz</v>
      </c>
      <c r="L10" t="str">
        <v xml:space="preserve"> New Enterprise Associates</v>
      </c>
      <c r="M10" t="str">
        <v xml:space="preserve"> Battery Ventures</v>
      </c>
      <c r="P10" t="s">
        <v>3500</v>
      </c>
      <c r="Q10" t="str">
        <v>Andreessen Horowitz</v>
      </c>
    </row>
    <row r="11" spans="1:18" x14ac:dyDescent="0.2">
      <c r="A11" t="s">
        <v>48</v>
      </c>
      <c r="B11" s="2">
        <v>38000000000</v>
      </c>
      <c r="C11" s="1">
        <v>43089</v>
      </c>
      <c r="D11" t="s">
        <v>49</v>
      </c>
      <c r="E11" t="s">
        <v>28</v>
      </c>
      <c r="F11" t="s">
        <v>19</v>
      </c>
      <c r="G11" t="s">
        <v>20</v>
      </c>
      <c r="H11" s="3">
        <v>2015</v>
      </c>
      <c r="I11" s="7">
        <v>14000000000</v>
      </c>
      <c r="J11" t="s">
        <v>50</v>
      </c>
      <c r="K11" t="str" cm="1">
        <f t="array" ref="K11">_xlfn.TEXTSPLIT(Q4_Table[[#This Row],[Select Investors]],",",,FALSE)</f>
        <v>Tiger Global Management</v>
      </c>
      <c r="P11" t="s">
        <v>50</v>
      </c>
      <c r="Q11" t="str">
        <v>Tiger Global Management</v>
      </c>
    </row>
    <row r="12" spans="1:18" x14ac:dyDescent="0.2">
      <c r="A12" t="s">
        <v>54</v>
      </c>
      <c r="B12" s="2">
        <v>33000000000</v>
      </c>
      <c r="C12" s="1">
        <v>43216</v>
      </c>
      <c r="D12" t="s">
        <v>27</v>
      </c>
      <c r="E12" t="s">
        <v>42</v>
      </c>
      <c r="F12" t="s">
        <v>43</v>
      </c>
      <c r="G12" t="s">
        <v>33</v>
      </c>
      <c r="H12" s="3">
        <v>2015</v>
      </c>
      <c r="I12" s="7">
        <v>2000000000</v>
      </c>
      <c r="J12" t="s">
        <v>55</v>
      </c>
      <c r="K12" t="str" cm="1">
        <f t="array" ref="K12:M12">_xlfn.TEXTSPLIT(Q4_Table[[#This Row],[Select Investors]],",",,FALSE)</f>
        <v>index Ventures</v>
      </c>
      <c r="L12" t="str">
        <v xml:space="preserve"> DST Global</v>
      </c>
      <c r="M12" t="str">
        <v xml:space="preserve"> Ribbit Capital</v>
      </c>
      <c r="P12" t="s">
        <v>3687</v>
      </c>
      <c r="Q12" t="str">
        <v>index Ventures</v>
      </c>
    </row>
    <row r="13" spans="1:18" x14ac:dyDescent="0.2">
      <c r="A13" t="s">
        <v>56</v>
      </c>
      <c r="B13" s="2">
        <v>32000000000</v>
      </c>
      <c r="C13" s="1">
        <v>43399</v>
      </c>
      <c r="D13" t="s">
        <v>17</v>
      </c>
      <c r="E13" t="s">
        <v>57</v>
      </c>
      <c r="F13" t="s">
        <v>19</v>
      </c>
      <c r="G13" t="s">
        <v>20</v>
      </c>
      <c r="H13" s="3">
        <v>1991</v>
      </c>
      <c r="I13" s="7">
        <v>7000000000</v>
      </c>
      <c r="J13" t="s">
        <v>58</v>
      </c>
      <c r="K13" t="str" cm="1">
        <f t="array" ref="K13:M13">_xlfn.TEXTSPLIT(Q4_Table[[#This Row],[Select Investors]],",",,FALSE)</f>
        <v>Tencent Holdings</v>
      </c>
      <c r="L13" t="str">
        <v xml:space="preserve"> KKR</v>
      </c>
      <c r="M13" t="str">
        <v xml:space="preserve"> Smash Ventures</v>
      </c>
      <c r="P13" t="s">
        <v>3899</v>
      </c>
      <c r="Q13" t="str">
        <v>Tencent Holdings</v>
      </c>
    </row>
    <row r="14" spans="1:18" x14ac:dyDescent="0.2">
      <c r="A14" t="s">
        <v>59</v>
      </c>
      <c r="B14" s="2">
        <v>32000000000</v>
      </c>
      <c r="C14" s="1">
        <v>44397</v>
      </c>
      <c r="D14" t="s">
        <v>27</v>
      </c>
      <c r="F14" t="s">
        <v>60</v>
      </c>
      <c r="G14" t="s">
        <v>20</v>
      </c>
      <c r="H14" s="3">
        <v>2018</v>
      </c>
      <c r="I14" s="7">
        <v>2000000000</v>
      </c>
      <c r="J14" t="s">
        <v>61</v>
      </c>
      <c r="K14" t="str" cm="1">
        <f t="array" ref="K14:M14">_xlfn.TEXTSPLIT(Q4_Table[[#This Row],[Select Investors]],",",,FALSE)</f>
        <v>Sequoia Capital</v>
      </c>
      <c r="L14" t="str">
        <v xml:space="preserve"> Thoma Bravo</v>
      </c>
      <c r="M14" t="str">
        <v xml:space="preserve"> Softbank</v>
      </c>
      <c r="P14" t="s">
        <v>571</v>
      </c>
      <c r="Q14" t="str">
        <v>Sequoia Capital</v>
      </c>
    </row>
    <row r="15" spans="1:18" x14ac:dyDescent="0.2">
      <c r="A15" t="s">
        <v>62</v>
      </c>
      <c r="B15" s="2">
        <v>27000000000</v>
      </c>
      <c r="C15" s="1">
        <v>41066</v>
      </c>
      <c r="D15" t="s">
        <v>23</v>
      </c>
      <c r="E15" t="s">
        <v>63</v>
      </c>
      <c r="F15" t="s">
        <v>19</v>
      </c>
      <c r="G15" t="s">
        <v>20</v>
      </c>
      <c r="H15" s="3">
        <v>2002</v>
      </c>
      <c r="I15" s="7">
        <v>4000000000</v>
      </c>
      <c r="J15" t="s">
        <v>64</v>
      </c>
      <c r="K15" t="str" cm="1">
        <f t="array" ref="K15:M15">_xlfn.TEXTSPLIT(Q4_Table[[#This Row],[Select Investors]],",",,FALSE)</f>
        <v>SoftBank Group</v>
      </c>
      <c r="L15" t="str">
        <v xml:space="preserve"> Andreessen Horowitz</v>
      </c>
      <c r="M15" t="str">
        <v xml:space="preserve"> Temasek Holdings</v>
      </c>
      <c r="P15" t="s">
        <v>905</v>
      </c>
      <c r="Q15" t="str">
        <v>SoftBank Group</v>
      </c>
    </row>
    <row r="16" spans="1:18" x14ac:dyDescent="0.2">
      <c r="A16" t="s">
        <v>65</v>
      </c>
      <c r="B16" s="2">
        <v>25000000000</v>
      </c>
      <c r="C16" s="1">
        <v>43529</v>
      </c>
      <c r="D16" t="s">
        <v>27</v>
      </c>
      <c r="E16" t="s">
        <v>28</v>
      </c>
      <c r="F16" t="s">
        <v>19</v>
      </c>
      <c r="G16" t="s">
        <v>20</v>
      </c>
      <c r="H16" s="3">
        <v>2013</v>
      </c>
      <c r="I16" s="7">
        <v>2000000000</v>
      </c>
      <c r="J16" t="s">
        <v>66</v>
      </c>
      <c r="K16" t="str" cm="1">
        <f t="array" ref="K16:M16">_xlfn.TEXTSPLIT(Q4_Table[[#This Row],[Select Investors]],",",,FALSE)</f>
        <v>Forerunner Ventures</v>
      </c>
      <c r="L16" t="str">
        <v xml:space="preserve"> Crosslink Capital</v>
      </c>
      <c r="M16" t="str">
        <v xml:space="preserve"> Homebrew</v>
      </c>
      <c r="P16" t="s">
        <v>3641</v>
      </c>
      <c r="Q16" t="str">
        <v>Forerunner Ventures</v>
      </c>
    </row>
    <row r="17" spans="1:17" x14ac:dyDescent="0.2">
      <c r="A17" t="s">
        <v>67</v>
      </c>
      <c r="B17" s="2">
        <v>22000000000</v>
      </c>
      <c r="C17" s="1">
        <v>42941</v>
      </c>
      <c r="D17" t="s">
        <v>68</v>
      </c>
      <c r="E17" t="s">
        <v>69</v>
      </c>
      <c r="F17" t="s">
        <v>70</v>
      </c>
      <c r="G17" t="s">
        <v>14</v>
      </c>
      <c r="H17" s="3">
        <v>2008</v>
      </c>
      <c r="I17" s="7">
        <v>4000000000</v>
      </c>
      <c r="J17" t="s">
        <v>71</v>
      </c>
      <c r="K17" t="str" cm="1">
        <f t="array" ref="K17:M17">_xlfn.TEXTSPLIT(Q4_Table[[#This Row],[Select Investors]],",",,FALSE)</f>
        <v>Tencent Holdings</v>
      </c>
      <c r="L17" t="str">
        <v xml:space="preserve"> Lightspeed India Partners</v>
      </c>
      <c r="M17" t="str">
        <v xml:space="preserve"> Sequoia Capital India</v>
      </c>
      <c r="P17" t="s">
        <v>3899</v>
      </c>
      <c r="Q17" t="str">
        <v>Tencent Holdings</v>
      </c>
    </row>
    <row r="18" spans="1:17" x14ac:dyDescent="0.2">
      <c r="A18" t="s">
        <v>72</v>
      </c>
      <c r="B18" s="2">
        <v>20000000000</v>
      </c>
      <c r="C18" s="1">
        <v>44293</v>
      </c>
      <c r="D18" t="s">
        <v>46</v>
      </c>
      <c r="E18" t="s">
        <v>73</v>
      </c>
      <c r="F18" t="s">
        <v>74</v>
      </c>
      <c r="G18" t="s">
        <v>14</v>
      </c>
      <c r="H18" s="3">
        <v>2015</v>
      </c>
      <c r="I18" s="7">
        <v>5000000000</v>
      </c>
      <c r="J18" t="s">
        <v>75</v>
      </c>
      <c r="K18" t="str" cm="1">
        <f t="array" ref="K18:M18">_xlfn.TEXTSPLIT(Q4_Table[[#This Row],[Select Investors]],",",,FALSE)</f>
        <v>Hillhouse Capital Management</v>
      </c>
      <c r="L18" t="str">
        <v xml:space="preserve"> Boyu Capital</v>
      </c>
      <c r="M18" t="str">
        <v xml:space="preserve"> Sequoia Capital China</v>
      </c>
      <c r="P18" t="s">
        <v>3674</v>
      </c>
      <c r="Q18" t="str">
        <v>Hillhouse Capital Management</v>
      </c>
    </row>
    <row r="19" spans="1:17" x14ac:dyDescent="0.2">
      <c r="A19" t="s">
        <v>76</v>
      </c>
      <c r="B19" s="2">
        <v>20000000000</v>
      </c>
      <c r="C19" s="1">
        <v>42460</v>
      </c>
      <c r="D19" t="s">
        <v>23</v>
      </c>
      <c r="E19" t="s">
        <v>77</v>
      </c>
      <c r="F19" t="s">
        <v>13</v>
      </c>
      <c r="G19" t="s">
        <v>14</v>
      </c>
      <c r="H19" s="3">
        <v>2013</v>
      </c>
      <c r="I19" s="7">
        <v>918000000</v>
      </c>
      <c r="J19" t="s">
        <v>78</v>
      </c>
      <c r="K19" t="str" cm="1">
        <f t="array" ref="K19:M19">_xlfn.TEXTSPLIT(Q4_Table[[#This Row],[Select Investors]],",",,FALSE)</f>
        <v>GGV Capital</v>
      </c>
      <c r="L19" t="str">
        <v xml:space="preserve"> ZhenFund</v>
      </c>
      <c r="M19" t="str">
        <v xml:space="preserve"> Tencent</v>
      </c>
      <c r="P19" t="s">
        <v>3654</v>
      </c>
      <c r="Q19" t="str">
        <v>GGV Capital</v>
      </c>
    </row>
    <row r="20" spans="1:17" x14ac:dyDescent="0.2">
      <c r="A20" t="s">
        <v>79</v>
      </c>
      <c r="B20" s="2">
        <v>18000000000</v>
      </c>
      <c r="C20" s="1">
        <v>44566</v>
      </c>
      <c r="D20" t="s">
        <v>36</v>
      </c>
      <c r="E20" t="s">
        <v>28</v>
      </c>
      <c r="F20" t="s">
        <v>19</v>
      </c>
      <c r="G20" t="s">
        <v>20</v>
      </c>
      <c r="H20" s="3">
        <v>2011</v>
      </c>
      <c r="I20" s="7">
        <v>476000000</v>
      </c>
      <c r="J20" t="s">
        <v>80</v>
      </c>
      <c r="K20" t="str" cm="1">
        <f t="array" ref="K20:M20">_xlfn.TEXTSPLIT(Q4_Table[[#This Row],[Select Investors]],",",,FALSE)</f>
        <v>Accel</v>
      </c>
      <c r="L20" t="str">
        <v xml:space="preserve"> AltaIR Capital</v>
      </c>
      <c r="M20" t="str">
        <v xml:space="preserve"> Technology Crossover Ventures</v>
      </c>
      <c r="P20" t="s">
        <v>3475</v>
      </c>
      <c r="Q20" t="str">
        <v>Accel</v>
      </c>
    </row>
    <row r="21" spans="1:17" x14ac:dyDescent="0.2">
      <c r="A21" t="s">
        <v>81</v>
      </c>
      <c r="B21" s="2">
        <v>17000000000</v>
      </c>
      <c r="C21" s="1">
        <v>42886</v>
      </c>
      <c r="D21" t="s">
        <v>68</v>
      </c>
      <c r="E21" t="s">
        <v>12</v>
      </c>
      <c r="F21" t="s">
        <v>13</v>
      </c>
      <c r="G21" t="s">
        <v>14</v>
      </c>
      <c r="H21" s="3">
        <v>2012</v>
      </c>
      <c r="I21" s="7">
        <v>4000000000</v>
      </c>
      <c r="J21" t="s">
        <v>82</v>
      </c>
      <c r="K21" t="str" cm="1">
        <f t="array" ref="K21:M21">_xlfn.TEXTSPLIT(Q4_Table[[#This Row],[Select Investors]],",",,FALSE)</f>
        <v>Tencent Holdings</v>
      </c>
      <c r="L21" t="str">
        <v xml:space="preserve"> Warbug Pincus</v>
      </c>
      <c r="M21" t="str">
        <v xml:space="preserve"> IDG Capital</v>
      </c>
      <c r="P21" t="s">
        <v>3899</v>
      </c>
      <c r="Q21" t="str">
        <v>Tencent Holdings</v>
      </c>
    </row>
    <row r="22" spans="1:17" x14ac:dyDescent="0.2">
      <c r="A22" t="s">
        <v>85</v>
      </c>
      <c r="B22" s="2">
        <v>15000000000</v>
      </c>
      <c r="C22" s="1">
        <v>43210</v>
      </c>
      <c r="D22" t="s">
        <v>36</v>
      </c>
      <c r="E22" t="s">
        <v>28</v>
      </c>
      <c r="F22" t="s">
        <v>19</v>
      </c>
      <c r="G22" t="s">
        <v>20</v>
      </c>
      <c r="H22" s="3">
        <v>2012</v>
      </c>
      <c r="I22" s="7">
        <v>979000000</v>
      </c>
      <c r="J22" t="s">
        <v>86</v>
      </c>
      <c r="K22" t="str" cm="1">
        <f t="array" ref="K22:M22">_xlfn.TEXTSPLIT(Q4_Table[[#This Row],[Select Investors]],",",,FALSE)</f>
        <v>Benchmark</v>
      </c>
      <c r="L22" t="str">
        <v xml:space="preserve"> Greylock Partners</v>
      </c>
      <c r="M22" t="str">
        <v xml:space="preserve"> Tencent Holdings</v>
      </c>
      <c r="P22" t="s">
        <v>3525</v>
      </c>
      <c r="Q22" t="str">
        <v>Benchmark</v>
      </c>
    </row>
    <row r="23" spans="1:17" x14ac:dyDescent="0.2">
      <c r="A23" t="s">
        <v>87</v>
      </c>
      <c r="B23" s="2">
        <v>15000000000</v>
      </c>
      <c r="C23" s="1">
        <v>43891</v>
      </c>
      <c r="D23" t="s">
        <v>49</v>
      </c>
      <c r="E23" t="s">
        <v>12</v>
      </c>
      <c r="F23" t="s">
        <v>13</v>
      </c>
      <c r="G23" t="s">
        <v>14</v>
      </c>
      <c r="H23" s="3">
        <v>2016</v>
      </c>
      <c r="I23" s="7">
        <v>721000000</v>
      </c>
      <c r="J23" t="s">
        <v>88</v>
      </c>
      <c r="K23" t="str" cm="1">
        <f t="array" ref="K23:M23">_xlfn.TEXTSPLIT(Q4_Table[[#This Row],[Select Investors]],",",,FALSE)</f>
        <v>Sequoia Capital China</v>
      </c>
      <c r="L23" t="str">
        <v xml:space="preserve"> Longfor Capitalm</v>
      </c>
      <c r="M23" t="str">
        <v xml:space="preserve"> Gaorong Capital</v>
      </c>
      <c r="P23" t="s">
        <v>3850</v>
      </c>
      <c r="Q23" t="str">
        <v>Sequoia Capital China</v>
      </c>
    </row>
    <row r="24" spans="1:17" x14ac:dyDescent="0.2">
      <c r="A24" t="s">
        <v>89</v>
      </c>
      <c r="B24" s="2">
        <v>15000000000</v>
      </c>
      <c r="C24" s="1">
        <v>44112</v>
      </c>
      <c r="D24" t="s">
        <v>23</v>
      </c>
      <c r="E24" t="s">
        <v>90</v>
      </c>
      <c r="F24" t="s">
        <v>19</v>
      </c>
      <c r="G24" t="s">
        <v>20</v>
      </c>
      <c r="H24" s="3">
        <v>2013</v>
      </c>
      <c r="I24" s="7">
        <v>3000000000</v>
      </c>
      <c r="J24" t="s">
        <v>91</v>
      </c>
      <c r="K24" t="str" cm="1">
        <f t="array" ref="K24:M24">_xlfn.TEXTSPLIT(Q4_Table[[#This Row],[Select Investors]],",",,FALSE)</f>
        <v>Accel</v>
      </c>
      <c r="L24" t="str">
        <v xml:space="preserve"> Softbank Group</v>
      </c>
      <c r="M24" t="str">
        <v xml:space="preserve"> Anthos Capital</v>
      </c>
      <c r="P24" t="s">
        <v>3475</v>
      </c>
      <c r="Q24" t="str">
        <v>Accel</v>
      </c>
    </row>
    <row r="25" spans="1:17" x14ac:dyDescent="0.2">
      <c r="A25" t="s">
        <v>83</v>
      </c>
      <c r="B25" s="2">
        <v>15000000000</v>
      </c>
      <c r="C25" s="1">
        <v>43802</v>
      </c>
      <c r="D25" t="s">
        <v>27</v>
      </c>
      <c r="E25" t="s">
        <v>42</v>
      </c>
      <c r="F25" t="s">
        <v>43</v>
      </c>
      <c r="G25" t="s">
        <v>33</v>
      </c>
      <c r="H25" s="3">
        <v>2016</v>
      </c>
      <c r="I25" s="7">
        <v>770000000</v>
      </c>
      <c r="J25" t="s">
        <v>84</v>
      </c>
      <c r="K25" t="str" cm="1">
        <f t="array" ref="K25:M25">_xlfn.TEXTSPLIT(Q4_Table[[#This Row],[Select Investors]],",",,FALSE)</f>
        <v>Target Global</v>
      </c>
      <c r="L25" t="str">
        <v xml:space="preserve"> General Catalyst</v>
      </c>
      <c r="M25" t="str">
        <v xml:space="preserve"> Durable Capital Partners</v>
      </c>
      <c r="P25" t="s">
        <v>3893</v>
      </c>
      <c r="Q25" t="str">
        <v>Target Global</v>
      </c>
    </row>
    <row r="26" spans="1:17" x14ac:dyDescent="0.2">
      <c r="A26" t="s">
        <v>92</v>
      </c>
      <c r="B26" s="2">
        <v>14000000000</v>
      </c>
      <c r="C26" s="1">
        <v>44244</v>
      </c>
      <c r="D26" t="s">
        <v>27</v>
      </c>
      <c r="E26" t="s">
        <v>42</v>
      </c>
      <c r="F26" t="s">
        <v>43</v>
      </c>
      <c r="G26" t="s">
        <v>33</v>
      </c>
      <c r="H26" s="3">
        <v>2011</v>
      </c>
      <c r="I26" s="7">
        <v>490000000</v>
      </c>
      <c r="J26" t="s">
        <v>93</v>
      </c>
      <c r="K26" t="str" cm="1">
        <f t="array" ref="K26:M26">_xlfn.TEXTSPLIT(Q4_Table[[#This Row],[Select Investors]],",",,FALSE)</f>
        <v>Lightspeed Venture Partners</v>
      </c>
      <c r="L26" t="str">
        <v xml:space="preserve"> Google Ventures</v>
      </c>
      <c r="M26" t="str">
        <v xml:space="preserve"> Lakestar</v>
      </c>
      <c r="P26" t="s">
        <v>3731</v>
      </c>
      <c r="Q26" t="str">
        <v>Lightspeed Venture Partners</v>
      </c>
    </row>
    <row r="27" spans="1:17" x14ac:dyDescent="0.2">
      <c r="A27" t="s">
        <v>96</v>
      </c>
      <c r="B27" s="2">
        <v>13000000000</v>
      </c>
      <c r="C27" s="1">
        <v>43389</v>
      </c>
      <c r="D27" t="s">
        <v>97</v>
      </c>
      <c r="E27" t="s">
        <v>98</v>
      </c>
      <c r="F27" t="s">
        <v>19</v>
      </c>
      <c r="G27" t="s">
        <v>20</v>
      </c>
      <c r="H27" s="3">
        <v>2017</v>
      </c>
      <c r="I27" s="7">
        <v>2000000000</v>
      </c>
      <c r="J27" t="s">
        <v>99</v>
      </c>
      <c r="K27" t="str" cm="1">
        <f t="array" ref="K27:M27">_xlfn.TEXTSPLIT(Q4_Table[[#This Row],[Select Investors]],",",,FALSE)</f>
        <v>Andreessen Horowitz</v>
      </c>
      <c r="L27" t="str">
        <v xml:space="preserve"> F-Prime Capital</v>
      </c>
      <c r="M27" t="str">
        <v xml:space="preserve"> Venrock</v>
      </c>
      <c r="P27" t="s">
        <v>3500</v>
      </c>
      <c r="Q27" t="str">
        <v>Andreessen Horowitz</v>
      </c>
    </row>
    <row r="28" spans="1:17" x14ac:dyDescent="0.2">
      <c r="A28" t="s">
        <v>103</v>
      </c>
      <c r="B28" s="2">
        <v>13000000000</v>
      </c>
      <c r="C28" s="1">
        <v>43748</v>
      </c>
      <c r="D28" t="s">
        <v>36</v>
      </c>
      <c r="E28" t="s">
        <v>28</v>
      </c>
      <c r="F28" t="s">
        <v>19</v>
      </c>
      <c r="G28" t="s">
        <v>20</v>
      </c>
      <c r="H28" s="3">
        <v>2009</v>
      </c>
      <c r="I28" s="7">
        <v>400000000</v>
      </c>
      <c r="J28" t="s">
        <v>104</v>
      </c>
      <c r="K28" t="str" cm="1">
        <f t="array" ref="K28:M28">_xlfn.TEXTSPLIT(Q4_Table[[#This Row],[Select Investors]],",",,FALSE)</f>
        <v>General Catalyst</v>
      </c>
      <c r="L28" t="str">
        <v xml:space="preserve"> Institutional Venture Partners</v>
      </c>
      <c r="M28" t="str">
        <v xml:space="preserve"> Breyer Capital</v>
      </c>
      <c r="P28" t="s">
        <v>2949</v>
      </c>
      <c r="Q28" t="str">
        <v>General Catalyst</v>
      </c>
    </row>
    <row r="29" spans="1:17" x14ac:dyDescent="0.2">
      <c r="A29" t="s">
        <v>100</v>
      </c>
      <c r="B29" s="2">
        <v>13000000000</v>
      </c>
      <c r="C29" s="1">
        <v>44397</v>
      </c>
      <c r="D29" t="s">
        <v>23</v>
      </c>
      <c r="E29" t="s">
        <v>101</v>
      </c>
      <c r="F29" t="s">
        <v>19</v>
      </c>
      <c r="G29" t="s">
        <v>20</v>
      </c>
      <c r="H29" s="3">
        <v>2017</v>
      </c>
      <c r="I29" s="7">
        <v>427000000</v>
      </c>
      <c r="J29" t="s">
        <v>102</v>
      </c>
      <c r="K29" t="str" cm="1">
        <f t="array" ref="K29:M29">_xlfn.TEXTSPLIT(Q4_Table[[#This Row],[Select Investors]],",",,FALSE)</f>
        <v>Andreessen Horowitz</v>
      </c>
      <c r="L29" t="str">
        <v xml:space="preserve"> Thirty Five Ventures</v>
      </c>
      <c r="M29" t="str">
        <v xml:space="preserve"> Sound Ventures</v>
      </c>
      <c r="P29" t="s">
        <v>3500</v>
      </c>
      <c r="Q29" t="str">
        <v>Andreessen Horowitz</v>
      </c>
    </row>
    <row r="30" spans="1:17" x14ac:dyDescent="0.2">
      <c r="A30" t="s">
        <v>94</v>
      </c>
      <c r="B30" s="2">
        <v>13000000000</v>
      </c>
      <c r="C30" s="1">
        <v>43445</v>
      </c>
      <c r="D30" t="s">
        <v>27</v>
      </c>
      <c r="E30" t="s">
        <v>28</v>
      </c>
      <c r="F30" t="s">
        <v>19</v>
      </c>
      <c r="G30" t="s">
        <v>20</v>
      </c>
      <c r="H30" s="3">
        <v>2012</v>
      </c>
      <c r="I30" s="7">
        <v>734000000</v>
      </c>
      <c r="J30" t="s">
        <v>95</v>
      </c>
      <c r="K30" t="str" cm="1">
        <f t="array" ref="K30:M30">_xlfn.TEXTSPLIT(Q4_Table[[#This Row],[Select Investors]],",",,FALSE)</f>
        <v>New Enterprise Associates</v>
      </c>
      <c r="L30" t="str">
        <v xml:space="preserve"> Spar Capital</v>
      </c>
      <c r="M30" t="str">
        <v xml:space="preserve"> Index Ventures</v>
      </c>
      <c r="P30" t="s">
        <v>3768</v>
      </c>
      <c r="Q30" t="str">
        <v>New Enterprise Associates</v>
      </c>
    </row>
    <row r="31" spans="1:17" x14ac:dyDescent="0.2">
      <c r="A31" t="s">
        <v>112</v>
      </c>
      <c r="B31" s="2">
        <v>12000000000</v>
      </c>
      <c r="C31" s="1">
        <v>43419</v>
      </c>
      <c r="D31" t="s">
        <v>36</v>
      </c>
      <c r="E31" t="s">
        <v>28</v>
      </c>
      <c r="F31" t="s">
        <v>19</v>
      </c>
      <c r="G31" t="s">
        <v>20</v>
      </c>
      <c r="H31" s="3">
        <v>2013</v>
      </c>
      <c r="I31" s="7">
        <v>1000000000</v>
      </c>
      <c r="J31" t="s">
        <v>113</v>
      </c>
      <c r="K31" t="str" cm="1">
        <f t="array" ref="K31:M31">_xlfn.TEXTSPLIT(Q4_Table[[#This Row],[Select Investors]],",",,FALSE)</f>
        <v>Caffeinated Capital</v>
      </c>
      <c r="L31" t="str">
        <v xml:space="preserve"> CRV</v>
      </c>
      <c r="M31" t="str">
        <v xml:space="preserve"> Founder Collective</v>
      </c>
      <c r="P31" t="s">
        <v>3553</v>
      </c>
      <c r="Q31" t="str">
        <v>Caffeinated Capital</v>
      </c>
    </row>
    <row r="32" spans="1:17" x14ac:dyDescent="0.2">
      <c r="A32" t="s">
        <v>105</v>
      </c>
      <c r="B32" s="2">
        <v>12000000000</v>
      </c>
      <c r="C32" s="1">
        <v>43658</v>
      </c>
      <c r="D32" t="s">
        <v>11</v>
      </c>
      <c r="E32" t="s">
        <v>106</v>
      </c>
      <c r="F32" t="s">
        <v>19</v>
      </c>
      <c r="G32" t="s">
        <v>20</v>
      </c>
      <c r="H32" s="3">
        <v>2016</v>
      </c>
      <c r="I32" s="7">
        <v>4000000000</v>
      </c>
      <c r="J32" t="s">
        <v>107</v>
      </c>
      <c r="K32" t="str" cm="1">
        <f t="array" ref="K32:L32">_xlfn.TEXTSPLIT(Q4_Table[[#This Row],[Select Investors]],",",,FALSE)</f>
        <v>Volkswagen Group</v>
      </c>
      <c r="L32" t="str">
        <v xml:space="preserve"> Ford Autonomous Vehicles</v>
      </c>
      <c r="P32" t="s">
        <v>3943</v>
      </c>
      <c r="Q32" t="str">
        <v>Volkswagen Group</v>
      </c>
    </row>
    <row r="33" spans="1:17" x14ac:dyDescent="0.2">
      <c r="A33" t="s">
        <v>120</v>
      </c>
      <c r="B33" s="2">
        <v>12000000000</v>
      </c>
      <c r="C33" s="1">
        <v>43318</v>
      </c>
      <c r="D33" t="s">
        <v>97</v>
      </c>
      <c r="E33" t="s">
        <v>121</v>
      </c>
      <c r="F33" t="s">
        <v>19</v>
      </c>
      <c r="G33" t="s">
        <v>20</v>
      </c>
      <c r="H33" s="3">
        <v>2008</v>
      </c>
      <c r="I33" s="7">
        <v>799000000</v>
      </c>
      <c r="J33" t="s">
        <v>122</v>
      </c>
      <c r="K33" t="str" cm="1">
        <f t="array" ref="K33:L33">_xlfn.TEXTSPLIT(Q4_Table[[#This Row],[Select Investors]],",",,FALSE)</f>
        <v>Vickers Venture Partners</v>
      </c>
      <c r="L33" t="str">
        <v xml:space="preserve"> IKEA GreenTech</v>
      </c>
      <c r="P33" t="s">
        <v>3936</v>
      </c>
      <c r="Q33" t="str">
        <v>Vickers Venture Partners</v>
      </c>
    </row>
    <row r="34" spans="1:17" x14ac:dyDescent="0.2">
      <c r="A34" t="s">
        <v>123</v>
      </c>
      <c r="B34" s="2">
        <v>12000000000</v>
      </c>
      <c r="C34" s="1">
        <v>43287</v>
      </c>
      <c r="D34" t="s">
        <v>124</v>
      </c>
      <c r="E34" t="s">
        <v>12</v>
      </c>
      <c r="F34" t="s">
        <v>13</v>
      </c>
      <c r="G34" t="s">
        <v>14</v>
      </c>
      <c r="H34" s="3">
        <v>2015</v>
      </c>
      <c r="I34" s="7">
        <v>765000000</v>
      </c>
      <c r="J34" t="s">
        <v>125</v>
      </c>
      <c r="K34" t="str" cm="1">
        <f t="array" ref="K34:M34">_xlfn.TEXTSPLIT(Q4_Table[[#This Row],[Select Investors]],",",,FALSE)</f>
        <v>Coatue Management</v>
      </c>
      <c r="L34" t="str">
        <v xml:space="preserve"> Sequoia Capital China</v>
      </c>
      <c r="M34" t="str">
        <v xml:space="preserve"> IDG Capital</v>
      </c>
      <c r="P34" t="s">
        <v>3576</v>
      </c>
      <c r="Q34" t="str">
        <v>Coatue Management</v>
      </c>
    </row>
    <row r="35" spans="1:17" x14ac:dyDescent="0.2">
      <c r="A35" t="s">
        <v>114</v>
      </c>
      <c r="B35" s="2">
        <v>12000000000</v>
      </c>
      <c r="C35" s="1">
        <v>43378</v>
      </c>
      <c r="D35" t="s">
        <v>27</v>
      </c>
      <c r="E35" t="s">
        <v>28</v>
      </c>
      <c r="F35" t="s">
        <v>19</v>
      </c>
      <c r="G35" t="s">
        <v>20</v>
      </c>
      <c r="H35" s="3">
        <v>2017</v>
      </c>
      <c r="I35" s="7">
        <v>1000000000</v>
      </c>
      <c r="J35" t="s">
        <v>115</v>
      </c>
      <c r="K35" t="str" cm="1">
        <f t="array" ref="K35:M35">_xlfn.TEXTSPLIT(Q4_Table[[#This Row],[Select Investors]],",",,FALSE)</f>
        <v>DST Global</v>
      </c>
      <c r="L35" t="str">
        <v xml:space="preserve"> Ribbit Capital</v>
      </c>
      <c r="M35" t="str">
        <v xml:space="preserve"> Greenoaks Capital Management</v>
      </c>
      <c r="P35" t="s">
        <v>3611</v>
      </c>
      <c r="Q35" t="str">
        <v>DST Global</v>
      </c>
    </row>
    <row r="36" spans="1:17" x14ac:dyDescent="0.2">
      <c r="A36" t="s">
        <v>110</v>
      </c>
      <c r="B36" s="2">
        <v>12000000000</v>
      </c>
      <c r="C36" s="1">
        <v>43768</v>
      </c>
      <c r="D36" t="s">
        <v>11</v>
      </c>
      <c r="E36" t="s">
        <v>28</v>
      </c>
      <c r="F36" t="s">
        <v>19</v>
      </c>
      <c r="G36" t="s">
        <v>20</v>
      </c>
      <c r="H36" s="3">
        <v>2017</v>
      </c>
      <c r="I36" s="7">
        <v>1000000000</v>
      </c>
      <c r="J36" t="s">
        <v>111</v>
      </c>
      <c r="K36" t="str" cm="1">
        <f t="array" ref="K36:M36">_xlfn.TEXTSPLIT(Q4_Table[[#This Row],[Select Investors]],",",,FALSE)</f>
        <v>Khosla Ventures</v>
      </c>
      <c r="L36" t="str">
        <v xml:space="preserve"> Forerunner Ventures</v>
      </c>
      <c r="M36" t="str">
        <v xml:space="preserve"> Sequoia Capital</v>
      </c>
      <c r="P36" t="s">
        <v>637</v>
      </c>
      <c r="Q36" t="str">
        <v>Khosla Ventures</v>
      </c>
    </row>
    <row r="37" spans="1:17" x14ac:dyDescent="0.2">
      <c r="A37" t="s">
        <v>116</v>
      </c>
      <c r="B37" s="2">
        <v>12000000000</v>
      </c>
      <c r="C37" s="1">
        <v>44281</v>
      </c>
      <c r="D37" t="s">
        <v>23</v>
      </c>
      <c r="E37" t="s">
        <v>117</v>
      </c>
      <c r="F37" t="s">
        <v>118</v>
      </c>
      <c r="G37" t="s">
        <v>33</v>
      </c>
      <c r="H37" s="3">
        <v>2015</v>
      </c>
      <c r="I37" s="7">
        <v>2000000000</v>
      </c>
      <c r="J37" t="s">
        <v>119</v>
      </c>
      <c r="K37" t="str" cm="1">
        <f t="array" ref="K37:M37">_xlfn.TEXTSPLIT(Q4_Table[[#This Row],[Select Investors]],",",,FALSE)</f>
        <v>Tiger Global Management</v>
      </c>
      <c r="L37" t="str">
        <v xml:space="preserve"> Sequoia Capital</v>
      </c>
      <c r="M37" t="str">
        <v xml:space="preserve"> Revo Capital</v>
      </c>
      <c r="P37" t="s">
        <v>50</v>
      </c>
      <c r="Q37" t="str">
        <v>Tiger Global Management</v>
      </c>
    </row>
    <row r="38" spans="1:17" x14ac:dyDescent="0.2">
      <c r="A38" t="s">
        <v>126</v>
      </c>
      <c r="B38" s="2">
        <v>12000000000</v>
      </c>
      <c r="C38" s="1">
        <v>44482</v>
      </c>
      <c r="D38" t="s">
        <v>36</v>
      </c>
      <c r="E38" t="s">
        <v>127</v>
      </c>
      <c r="F38" t="s">
        <v>19</v>
      </c>
      <c r="G38" t="s">
        <v>20</v>
      </c>
      <c r="H38" s="3">
        <v>2003</v>
      </c>
      <c r="I38" s="7">
        <v>800000000</v>
      </c>
      <c r="J38" t="s">
        <v>128</v>
      </c>
      <c r="K38" t="str" cm="1">
        <f t="array" ref="K38:M38">_xlfn.TEXTSPLIT(Q4_Table[[#This Row],[Select Investors]],",",,FALSE)</f>
        <v>New Enterprise Associates</v>
      </c>
      <c r="L38" t="str">
        <v xml:space="preserve"> BDT Capital Partners</v>
      </c>
      <c r="M38" t="str">
        <v xml:space="preserve"> Davidson Kempner Capital Management</v>
      </c>
      <c r="P38" t="s">
        <v>3768</v>
      </c>
      <c r="Q38" t="str">
        <v>New Enterprise Associates</v>
      </c>
    </row>
    <row r="39" spans="1:17" x14ac:dyDescent="0.2">
      <c r="A39" t="s">
        <v>108</v>
      </c>
      <c r="B39" s="2">
        <v>12000000000</v>
      </c>
      <c r="C39" s="1">
        <v>43628</v>
      </c>
      <c r="D39" t="s">
        <v>17</v>
      </c>
      <c r="E39" t="s">
        <v>31</v>
      </c>
      <c r="F39" t="s">
        <v>32</v>
      </c>
      <c r="G39" t="s">
        <v>33</v>
      </c>
      <c r="H39" s="3">
        <v>2016</v>
      </c>
      <c r="I39" s="7">
        <v>4000000000</v>
      </c>
      <c r="J39" t="s">
        <v>109</v>
      </c>
      <c r="K39" t="str" cm="1">
        <f t="array" ref="K39:M39">_xlfn.TEXTSPLIT(Q4_Table[[#This Row],[Select Investors]],",",,FALSE)</f>
        <v>Vattenfall</v>
      </c>
      <c r="L39" t="str">
        <v xml:space="preserve"> Volkswagen Group</v>
      </c>
      <c r="M39" t="str">
        <v xml:space="preserve"> Goldman Sachs</v>
      </c>
      <c r="P39" t="s">
        <v>3929</v>
      </c>
      <c r="Q39" t="str">
        <v>Vattenfall</v>
      </c>
    </row>
    <row r="40" spans="1:17" x14ac:dyDescent="0.2">
      <c r="A40" t="s">
        <v>129</v>
      </c>
      <c r="B40" s="2">
        <v>12000000000</v>
      </c>
      <c r="C40" s="1">
        <v>44034</v>
      </c>
      <c r="D40" t="s">
        <v>23</v>
      </c>
      <c r="E40" t="s">
        <v>130</v>
      </c>
      <c r="F40" t="s">
        <v>13</v>
      </c>
      <c r="G40" t="s">
        <v>14</v>
      </c>
      <c r="H40" s="3">
        <v>2009</v>
      </c>
      <c r="I40" s="7">
        <v>5000000000</v>
      </c>
      <c r="J40" t="s">
        <v>131</v>
      </c>
      <c r="K40" t="str" cm="1">
        <f t="array" ref="K40:M40">_xlfn.TEXTSPLIT(Q4_Table[[#This Row],[Select Investors]],",",,FALSE)</f>
        <v>KKR</v>
      </c>
      <c r="L40" t="str">
        <v xml:space="preserve"> Tencent Holdings</v>
      </c>
      <c r="M40" t="str">
        <v xml:space="preserve"> Sequoia Capital China</v>
      </c>
      <c r="P40" t="s">
        <v>750</v>
      </c>
      <c r="Q40" t="str">
        <v>KKR</v>
      </c>
    </row>
    <row r="41" spans="1:17" x14ac:dyDescent="0.2">
      <c r="A41" t="s">
        <v>135</v>
      </c>
      <c r="B41" s="2">
        <v>11000000000</v>
      </c>
      <c r="C41" s="1">
        <v>43249</v>
      </c>
      <c r="D41" t="s">
        <v>133</v>
      </c>
      <c r="E41" t="s">
        <v>136</v>
      </c>
      <c r="F41" t="s">
        <v>137</v>
      </c>
      <c r="G41" t="s">
        <v>33</v>
      </c>
      <c r="H41" s="3">
        <v>2013</v>
      </c>
      <c r="I41" s="7">
        <v>1000000000</v>
      </c>
      <c r="J41" t="s">
        <v>138</v>
      </c>
      <c r="K41" t="str" cm="1">
        <f t="array" ref="K41:M41">_xlfn.TEXTSPLIT(Q4_Table[[#This Row],[Select Investors]],",",,FALSE)</f>
        <v>Didi Chuxing</v>
      </c>
      <c r="L41" t="str">
        <v xml:space="preserve"> Diamler</v>
      </c>
      <c r="M41" t="str">
        <v xml:space="preserve"> TMT Investments</v>
      </c>
      <c r="P41" t="s">
        <v>3602</v>
      </c>
      <c r="Q41" t="str">
        <v>Didi Chuxing</v>
      </c>
    </row>
    <row r="42" spans="1:17" x14ac:dyDescent="0.2">
      <c r="A42" t="s">
        <v>135</v>
      </c>
      <c r="B42" s="2">
        <v>11000000000</v>
      </c>
      <c r="C42" s="1">
        <v>44477</v>
      </c>
      <c r="D42" t="s">
        <v>27</v>
      </c>
      <c r="E42" t="s">
        <v>28</v>
      </c>
      <c r="F42" t="s">
        <v>19</v>
      </c>
      <c r="G42" t="s">
        <v>20</v>
      </c>
      <c r="H42" s="3">
        <v>2014</v>
      </c>
      <c r="I42" s="7">
        <v>1000000000</v>
      </c>
      <c r="J42" t="s">
        <v>146</v>
      </c>
      <c r="K42" t="str" cm="1">
        <f t="array" ref="K42:M42">_xlfn.TEXTSPLIT(Q4_Table[[#This Row],[Select Investors]],",",,FALSE)</f>
        <v>Activant Capital</v>
      </c>
      <c r="L42" t="str">
        <v xml:space="preserve"> Tribe Capital</v>
      </c>
      <c r="M42" t="str">
        <v xml:space="preserve"> General Atlantic</v>
      </c>
      <c r="P42" t="s">
        <v>3481</v>
      </c>
      <c r="Q42" t="str">
        <v>Activant Capital</v>
      </c>
    </row>
    <row r="43" spans="1:17" x14ac:dyDescent="0.2">
      <c r="A43" t="s">
        <v>147</v>
      </c>
      <c r="B43" s="2">
        <v>11000000000</v>
      </c>
      <c r="C43" s="1">
        <v>43277</v>
      </c>
      <c r="D43" t="s">
        <v>52</v>
      </c>
      <c r="E43" t="s">
        <v>148</v>
      </c>
      <c r="F43" t="s">
        <v>149</v>
      </c>
      <c r="G43" t="s">
        <v>33</v>
      </c>
      <c r="H43" s="3">
        <v>2011</v>
      </c>
      <c r="I43" s="7">
        <v>1000000000</v>
      </c>
      <c r="J43" t="s">
        <v>150</v>
      </c>
      <c r="K43" t="str" cm="1">
        <f t="array" ref="K43:L43">_xlfn.TEXTSPLIT(Q4_Table[[#This Row],[Select Investors]],",",,FALSE)</f>
        <v>Accel</v>
      </c>
      <c r="L43" t="str">
        <v xml:space="preserve"> 83North</v>
      </c>
      <c r="P43" t="s">
        <v>3475</v>
      </c>
      <c r="Q43" t="str">
        <v>Accel</v>
      </c>
    </row>
    <row r="44" spans="1:17" x14ac:dyDescent="0.2">
      <c r="A44" t="s">
        <v>144</v>
      </c>
      <c r="B44" s="2">
        <v>11000000000</v>
      </c>
      <c r="C44" s="1">
        <v>42726</v>
      </c>
      <c r="D44" t="s">
        <v>124</v>
      </c>
      <c r="E44" t="s">
        <v>42</v>
      </c>
      <c r="F44" t="s">
        <v>43</v>
      </c>
      <c r="G44" t="s">
        <v>33</v>
      </c>
      <c r="H44" s="3">
        <v>1998</v>
      </c>
      <c r="I44" s="7">
        <v>5000000000</v>
      </c>
      <c r="J44" t="s">
        <v>145</v>
      </c>
      <c r="K44" t="str" cm="1">
        <f t="array" ref="K44:M44">_xlfn.TEXTSPLIT(Q4_Table[[#This Row],[Select Investors]],",",,FALSE)</f>
        <v>Aviation Industry Corporation of China</v>
      </c>
      <c r="L44" t="str">
        <v xml:space="preserve"> Essence Financial</v>
      </c>
      <c r="M44" t="str">
        <v xml:space="preserve"> Jiangsu Sha Steel Group</v>
      </c>
      <c r="P44" t="s">
        <v>3513</v>
      </c>
      <c r="Q44" t="str">
        <v>Aviation Industry Corporation of China</v>
      </c>
    </row>
    <row r="45" spans="1:17" x14ac:dyDescent="0.2">
      <c r="A45" t="s">
        <v>139</v>
      </c>
      <c r="B45" s="2">
        <v>11000000000</v>
      </c>
      <c r="C45" s="1">
        <v>43272</v>
      </c>
      <c r="D45" t="s">
        <v>46</v>
      </c>
      <c r="E45" t="s">
        <v>69</v>
      </c>
      <c r="F45" t="s">
        <v>70</v>
      </c>
      <c r="G45" t="s">
        <v>14</v>
      </c>
      <c r="H45" s="3">
        <v>2014</v>
      </c>
      <c r="I45" s="7">
        <v>5000000000</v>
      </c>
      <c r="J45" t="s">
        <v>140</v>
      </c>
      <c r="K45" t="str" cm="1">
        <f t="array" ref="K45:M45">_xlfn.TEXTSPLIT(Q4_Table[[#This Row],[Select Investors]],",",,FALSE)</f>
        <v>Accel India</v>
      </c>
      <c r="L45" t="str">
        <v xml:space="preserve"> SAIF Partners</v>
      </c>
      <c r="M45" t="str">
        <v xml:space="preserve"> Norwest Venture Partners</v>
      </c>
      <c r="P45" t="s">
        <v>3476</v>
      </c>
      <c r="Q45" t="str">
        <v>Accel India</v>
      </c>
    </row>
    <row r="46" spans="1:17" x14ac:dyDescent="0.2">
      <c r="A46" t="s">
        <v>141</v>
      </c>
      <c r="B46" s="2">
        <v>11000000000</v>
      </c>
      <c r="C46" s="1">
        <v>44324</v>
      </c>
      <c r="D46" t="s">
        <v>49</v>
      </c>
      <c r="E46" t="s">
        <v>142</v>
      </c>
      <c r="F46" t="s">
        <v>13</v>
      </c>
      <c r="G46" t="s">
        <v>14</v>
      </c>
      <c r="H46" s="3">
        <v>1999</v>
      </c>
      <c r="I46" s="7">
        <v>558000000</v>
      </c>
      <c r="J46" t="s">
        <v>143</v>
      </c>
      <c r="K46" t="str" cm="1">
        <f t="array" ref="K46:M46">_xlfn.TEXTSPLIT(Q4_Table[[#This Row],[Select Investors]],",",,FALSE)</f>
        <v>Tencent Holdings</v>
      </c>
      <c r="L46" t="str">
        <v xml:space="preserve"> Hillhouse Capital Management</v>
      </c>
      <c r="M46" t="str">
        <v xml:space="preserve"> Yunfeng Capital</v>
      </c>
      <c r="P46" t="s">
        <v>3899</v>
      </c>
      <c r="Q46" t="str">
        <v>Tencent Holdings</v>
      </c>
    </row>
    <row r="47" spans="1:17" x14ac:dyDescent="0.2">
      <c r="A47" t="s">
        <v>132</v>
      </c>
      <c r="B47" s="2">
        <v>11000000000</v>
      </c>
      <c r="C47" s="1">
        <v>44350</v>
      </c>
      <c r="D47" t="s">
        <v>133</v>
      </c>
      <c r="E47" t="s">
        <v>77</v>
      </c>
      <c r="F47" t="s">
        <v>13</v>
      </c>
      <c r="G47" t="s">
        <v>14</v>
      </c>
      <c r="H47" s="3">
        <v>2013</v>
      </c>
      <c r="I47" s="7">
        <v>376000000</v>
      </c>
      <c r="J47" t="s">
        <v>134</v>
      </c>
      <c r="K47" t="str" cm="1">
        <f t="array" ref="K47:M47">_xlfn.TEXTSPLIT(Q4_Table[[#This Row],[Select Investors]],",",,FALSE)</f>
        <v>LTW Capital</v>
      </c>
      <c r="L47" t="str">
        <v xml:space="preserve"> Legend Capital</v>
      </c>
      <c r="M47" t="str">
        <v xml:space="preserve"> Qualcomm Ventures</v>
      </c>
      <c r="P47" t="s">
        <v>3734</v>
      </c>
      <c r="Q47" t="str">
        <v>LTW Capital</v>
      </c>
    </row>
    <row r="48" spans="1:17" x14ac:dyDescent="0.2">
      <c r="A48" t="s">
        <v>165</v>
      </c>
      <c r="B48" s="2">
        <v>10000000000</v>
      </c>
      <c r="C48" s="1">
        <v>44497</v>
      </c>
      <c r="D48" t="s">
        <v>27</v>
      </c>
      <c r="E48" t="s">
        <v>28</v>
      </c>
      <c r="F48" t="s">
        <v>19</v>
      </c>
      <c r="G48" t="s">
        <v>20</v>
      </c>
      <c r="H48" s="3">
        <v>2017</v>
      </c>
      <c r="I48" s="7">
        <v>564000000</v>
      </c>
      <c r="J48" t="s">
        <v>166</v>
      </c>
      <c r="K48" t="str" cm="1">
        <f t="array" ref="K48:M48">_xlfn.TEXTSPLIT(Q4_Table[[#This Row],[Select Investors]],",",,FALSE)</f>
        <v>DFJ Growth Fund</v>
      </c>
      <c r="L48" t="str">
        <v xml:space="preserve"> Coatue Management</v>
      </c>
      <c r="M48" t="str">
        <v xml:space="preserve"> Addition</v>
      </c>
      <c r="P48" t="s">
        <v>3601</v>
      </c>
      <c r="Q48" t="str">
        <v>DFJ Growth Fund</v>
      </c>
    </row>
    <row r="49" spans="1:17" x14ac:dyDescent="0.2">
      <c r="A49" t="s">
        <v>167</v>
      </c>
      <c r="B49" s="2">
        <v>10000000000</v>
      </c>
      <c r="C49" s="1">
        <v>42441</v>
      </c>
      <c r="D49" t="s">
        <v>23</v>
      </c>
      <c r="E49" t="s">
        <v>12</v>
      </c>
      <c r="F49" t="s">
        <v>13</v>
      </c>
      <c r="G49" t="s">
        <v>14</v>
      </c>
      <c r="H49" s="3">
        <v>2015</v>
      </c>
      <c r="I49" s="7">
        <v>4000000000</v>
      </c>
      <c r="J49" t="s">
        <v>168</v>
      </c>
      <c r="K49" t="str" cm="1">
        <f t="array" ref="K49:L49">_xlfn.TEXTSPLIT(Q4_Table[[#This Row],[Select Investors]],",",,FALSE)</f>
        <v>Sequoia Capital China</v>
      </c>
      <c r="L49" t="str">
        <v xml:space="preserve"> GX Capital</v>
      </c>
      <c r="P49" t="s">
        <v>3850</v>
      </c>
      <c r="Q49" t="str">
        <v>Sequoia Capital China</v>
      </c>
    </row>
    <row r="50" spans="1:17" x14ac:dyDescent="0.2">
      <c r="A50" t="s">
        <v>169</v>
      </c>
      <c r="B50" s="2">
        <v>10000000000</v>
      </c>
      <c r="C50" s="1">
        <v>44501</v>
      </c>
      <c r="D50" t="s">
        <v>27</v>
      </c>
      <c r="E50" t="s">
        <v>101</v>
      </c>
      <c r="F50" t="s">
        <v>19</v>
      </c>
      <c r="G50" t="s">
        <v>20</v>
      </c>
      <c r="H50" s="3">
        <v>2015</v>
      </c>
      <c r="I50" s="7">
        <v>1000000000</v>
      </c>
      <c r="J50" t="s">
        <v>170</v>
      </c>
      <c r="K50" t="str" cm="1">
        <f t="array" ref="K50:M50">_xlfn.TEXTSPLIT(Q4_Table[[#This Row],[Select Investors]],",",,FALSE)</f>
        <v>Ribbit Capital</v>
      </c>
      <c r="L50" t="str">
        <v xml:space="preserve"> capitalG</v>
      </c>
      <c r="M50" t="str">
        <v xml:space="preserve"> Softbank Group</v>
      </c>
      <c r="P50" t="s">
        <v>3833</v>
      </c>
      <c r="Q50" t="str">
        <v>Ribbit Capital</v>
      </c>
    </row>
    <row r="51" spans="1:17" x14ac:dyDescent="0.2">
      <c r="A51" t="s">
        <v>171</v>
      </c>
      <c r="B51" s="2">
        <v>10000000000</v>
      </c>
      <c r="C51" s="1">
        <v>43951</v>
      </c>
      <c r="D51" t="s">
        <v>36</v>
      </c>
      <c r="E51" t="s">
        <v>28</v>
      </c>
      <c r="F51" t="s">
        <v>19</v>
      </c>
      <c r="G51" t="s">
        <v>20</v>
      </c>
      <c r="H51" s="3">
        <v>2012</v>
      </c>
      <c r="I51" s="7">
        <v>333000000</v>
      </c>
      <c r="J51" t="s">
        <v>172</v>
      </c>
      <c r="K51" t="str" cm="1">
        <f t="array" ref="K51:M51">_xlfn.TEXTSPLIT(Q4_Table[[#This Row],[Select Investors]],",",,FALSE)</f>
        <v>Index Ventures</v>
      </c>
      <c r="L51" t="str">
        <v xml:space="preserve"> Greylock Partners</v>
      </c>
      <c r="M51" t="str">
        <v xml:space="preserve"> Kleiner Perkins Caufield &amp; Byers</v>
      </c>
      <c r="P51" t="s">
        <v>3968</v>
      </c>
      <c r="Q51" t="str">
        <v>Index Ventures</v>
      </c>
    </row>
    <row r="52" spans="1:17" x14ac:dyDescent="0.2">
      <c r="A52" t="s">
        <v>173</v>
      </c>
      <c r="B52" s="2">
        <v>10000000000</v>
      </c>
      <c r="C52" s="1">
        <v>42356</v>
      </c>
      <c r="D52" t="s">
        <v>27</v>
      </c>
      <c r="E52" t="s">
        <v>28</v>
      </c>
      <c r="F52" t="s">
        <v>19</v>
      </c>
      <c r="G52" t="s">
        <v>20</v>
      </c>
      <c r="H52" s="3">
        <v>2011</v>
      </c>
      <c r="I52" s="7">
        <v>691000000</v>
      </c>
      <c r="J52" t="s">
        <v>174</v>
      </c>
      <c r="K52" t="str" cm="1">
        <f t="array" ref="K52:M52">_xlfn.TEXTSPLIT(Q4_Table[[#This Row],[Select Investors]],",",,FALSE)</f>
        <v>General Catalyst Partners</v>
      </c>
      <c r="L52" t="str">
        <v xml:space="preserve"> Google Ventures</v>
      </c>
      <c r="M52" t="str">
        <v xml:space="preserve"> Kleiner Perkins Caufield &amp; Byers</v>
      </c>
      <c r="P52" t="s">
        <v>3650</v>
      </c>
      <c r="Q52" t="str">
        <v>General Catalyst Partners</v>
      </c>
    </row>
    <row r="53" spans="1:17" x14ac:dyDescent="0.2">
      <c r="A53" t="s">
        <v>175</v>
      </c>
      <c r="B53" s="2">
        <v>10000000000</v>
      </c>
      <c r="C53" s="1">
        <v>43517</v>
      </c>
      <c r="D53" t="s">
        <v>46</v>
      </c>
      <c r="E53" t="s">
        <v>176</v>
      </c>
      <c r="F53" t="s">
        <v>177</v>
      </c>
      <c r="G53" t="s">
        <v>14</v>
      </c>
      <c r="H53" s="3">
        <v>2013</v>
      </c>
      <c r="I53" s="7">
        <v>2000000000</v>
      </c>
      <c r="J53" t="s">
        <v>178</v>
      </c>
      <c r="K53" t="str" cm="1">
        <f t="array" ref="K53:M53">_xlfn.TEXTSPLIT(Q4_Table[[#This Row],[Select Investors]],",",,FALSE)</f>
        <v>MindWorks Ventures</v>
      </c>
      <c r="L53" t="str">
        <v xml:space="preserve"> Shunwei Capital Partners</v>
      </c>
      <c r="M53" t="str">
        <v xml:space="preserve"> Xiang He Capital</v>
      </c>
      <c r="P53" t="s">
        <v>3753</v>
      </c>
      <c r="Q53" t="str">
        <v>MindWorks Ventures</v>
      </c>
    </row>
    <row r="54" spans="1:17" x14ac:dyDescent="0.2">
      <c r="A54" t="s">
        <v>179</v>
      </c>
      <c r="B54" s="2">
        <v>10000000000</v>
      </c>
      <c r="C54" s="1">
        <v>43922</v>
      </c>
      <c r="D54" t="s">
        <v>36</v>
      </c>
      <c r="E54" t="s">
        <v>28</v>
      </c>
      <c r="F54" t="s">
        <v>19</v>
      </c>
      <c r="G54" t="s">
        <v>20</v>
      </c>
      <c r="H54" s="3">
        <v>2016</v>
      </c>
      <c r="I54" s="7">
        <v>343000000</v>
      </c>
      <c r="J54" t="s">
        <v>180</v>
      </c>
      <c r="K54" t="str" cm="1">
        <f t="array" ref="K54:M54">_xlfn.TEXTSPLIT(Q4_Table[[#This Row],[Select Investors]],",",,FALSE)</f>
        <v>Index Ventures</v>
      </c>
      <c r="L54" t="str">
        <v xml:space="preserve"> Draft Ventures</v>
      </c>
      <c r="M54" t="str">
        <v xml:space="preserve"> Felicis Ventures</v>
      </c>
      <c r="P54" t="s">
        <v>3968</v>
      </c>
      <c r="Q54" t="str">
        <v>Index Ventures</v>
      </c>
    </row>
    <row r="55" spans="1:17" x14ac:dyDescent="0.2">
      <c r="A55" t="s">
        <v>159</v>
      </c>
      <c r="B55" s="2">
        <v>10000000000</v>
      </c>
      <c r="C55" s="1">
        <v>43256</v>
      </c>
      <c r="D55" t="s">
        <v>36</v>
      </c>
      <c r="E55" t="s">
        <v>160</v>
      </c>
      <c r="F55" t="s">
        <v>19</v>
      </c>
      <c r="G55" t="s">
        <v>20</v>
      </c>
      <c r="H55" s="3">
        <v>2001</v>
      </c>
      <c r="I55" s="7">
        <v>572000000</v>
      </c>
      <c r="J55" t="s">
        <v>161</v>
      </c>
      <c r="K55" t="str" cm="1">
        <f t="array" ref="K55:M55">_xlfn.TEXTSPLIT(Q4_Table[[#This Row],[Select Investors]],",",,FALSE)</f>
        <v>KKR</v>
      </c>
      <c r="L55" t="str">
        <v xml:space="preserve"> ES Ventures</v>
      </c>
      <c r="M55" t="str">
        <v xml:space="preserve"> North Bridge Growth Equity</v>
      </c>
      <c r="P55" t="s">
        <v>750</v>
      </c>
      <c r="Q55" t="str">
        <v>KKR</v>
      </c>
    </row>
    <row r="56" spans="1:17" x14ac:dyDescent="0.2">
      <c r="A56" t="s">
        <v>155</v>
      </c>
      <c r="B56" s="2">
        <v>10000000000</v>
      </c>
      <c r="C56" s="1">
        <v>43368</v>
      </c>
      <c r="D56" t="s">
        <v>156</v>
      </c>
      <c r="E56" t="s">
        <v>157</v>
      </c>
      <c r="F56" t="s">
        <v>70</v>
      </c>
      <c r="G56" t="s">
        <v>14</v>
      </c>
      <c r="H56" s="3">
        <v>2012</v>
      </c>
      <c r="I56" s="7">
        <v>3000000000</v>
      </c>
      <c r="J56" t="s">
        <v>158</v>
      </c>
      <c r="K56" t="str" cm="1">
        <f t="array" ref="K56:M56">_xlfn.TEXTSPLIT(Q4_Table[[#This Row],[Select Investors]],",",,FALSE)</f>
        <v>SoftBank Group</v>
      </c>
      <c r="L56" t="str">
        <v xml:space="preserve"> Sequoia Capital India</v>
      </c>
      <c r="M56" t="str">
        <v>Lightspeed India Partners</v>
      </c>
      <c r="P56" t="s">
        <v>905</v>
      </c>
      <c r="Q56" t="str">
        <v>SoftBank Group</v>
      </c>
    </row>
    <row r="57" spans="1:17" x14ac:dyDescent="0.2">
      <c r="A57" t="s">
        <v>181</v>
      </c>
      <c r="B57" s="2">
        <v>10000000000</v>
      </c>
      <c r="C57" s="1">
        <v>42947</v>
      </c>
      <c r="D57" t="s">
        <v>36</v>
      </c>
      <c r="E57" t="s">
        <v>28</v>
      </c>
      <c r="F57" t="s">
        <v>19</v>
      </c>
      <c r="G57" t="s">
        <v>20</v>
      </c>
      <c r="H57" s="3">
        <v>2005</v>
      </c>
      <c r="I57" s="7">
        <v>1000000000</v>
      </c>
      <c r="J57" t="s">
        <v>182</v>
      </c>
      <c r="K57" t="str" cm="1">
        <f t="array" ref="K57:M57">_xlfn.TEXTSPLIT(Q4_Table[[#This Row],[Select Investors]],",",,FALSE)</f>
        <v>Y Combinator</v>
      </c>
      <c r="L57" t="str">
        <v xml:space="preserve"> Sequoia Capital</v>
      </c>
      <c r="M57" t="str">
        <v xml:space="preserve"> Coatue Management</v>
      </c>
      <c r="P57" t="s">
        <v>3958</v>
      </c>
      <c r="Q57" t="str">
        <v>Y Combinator</v>
      </c>
    </row>
    <row r="58" spans="1:17" x14ac:dyDescent="0.2">
      <c r="A58" t="s">
        <v>153</v>
      </c>
      <c r="B58" s="2">
        <v>10000000000</v>
      </c>
      <c r="C58" s="1">
        <v>43819</v>
      </c>
      <c r="D58" t="s">
        <v>27</v>
      </c>
      <c r="E58" t="s">
        <v>28</v>
      </c>
      <c r="F58" t="s">
        <v>19</v>
      </c>
      <c r="G58" t="s">
        <v>20</v>
      </c>
      <c r="H58" s="3">
        <v>2012</v>
      </c>
      <c r="I58" s="7">
        <v>294000000</v>
      </c>
      <c r="J58" t="s">
        <v>154</v>
      </c>
      <c r="K58" t="str" cm="1">
        <f t="array" ref="K58:M58">_xlfn.TEXTSPLIT(Q4_Table[[#This Row],[Select Investors]],",",,FALSE)</f>
        <v>IDG Capital</v>
      </c>
      <c r="L58" t="str">
        <v xml:space="preserve"> Venture51</v>
      </c>
      <c r="M58" t="str">
        <v xml:space="preserve"> Lightspeed Venture Partners</v>
      </c>
      <c r="P58" t="s">
        <v>3683</v>
      </c>
      <c r="Q58" t="str">
        <v>IDG Capital</v>
      </c>
    </row>
    <row r="59" spans="1:17" x14ac:dyDescent="0.2">
      <c r="A59" t="s">
        <v>162</v>
      </c>
      <c r="B59" s="2">
        <v>10000000000</v>
      </c>
      <c r="C59" s="1">
        <v>43418</v>
      </c>
      <c r="D59" t="s">
        <v>36</v>
      </c>
      <c r="E59" t="s">
        <v>163</v>
      </c>
      <c r="F59" t="s">
        <v>19</v>
      </c>
      <c r="G59" t="s">
        <v>20</v>
      </c>
      <c r="H59" s="3">
        <v>2012</v>
      </c>
      <c r="I59" s="7">
        <v>1000000000</v>
      </c>
      <c r="J59" t="s">
        <v>164</v>
      </c>
      <c r="K59" t="str" cm="1">
        <f t="array" ref="K59:M59">_xlfn.TEXTSPLIT(Q4_Table[[#This Row],[Select Investors]],",",,FALSE)</f>
        <v>Bessemer Venture Partners</v>
      </c>
      <c r="L59" t="str">
        <v xml:space="preserve"> ICONIQ Capital</v>
      </c>
      <c r="M59" t="str">
        <v xml:space="preserve"> Battery Ventures</v>
      </c>
      <c r="P59" t="s">
        <v>3528</v>
      </c>
      <c r="Q59" t="str">
        <v>Bessemer Venture Partners</v>
      </c>
    </row>
    <row r="60" spans="1:17" x14ac:dyDescent="0.2">
      <c r="A60" t="s">
        <v>183</v>
      </c>
      <c r="B60" s="2">
        <v>10000000000</v>
      </c>
      <c r="C60" s="1">
        <v>43376</v>
      </c>
      <c r="D60" t="s">
        <v>36</v>
      </c>
      <c r="E60" t="s">
        <v>28</v>
      </c>
      <c r="F60" t="s">
        <v>19</v>
      </c>
      <c r="G60" t="s">
        <v>20</v>
      </c>
      <c r="H60" s="3">
        <v>2011</v>
      </c>
      <c r="I60" s="7">
        <v>497000000</v>
      </c>
      <c r="J60" t="s">
        <v>184</v>
      </c>
      <c r="K60" t="str" cm="1">
        <f t="array" ref="K60:M60">_xlfn.TEXTSPLIT(Q4_Table[[#This Row],[Select Investors]],",",,FALSE)</f>
        <v>DJF</v>
      </c>
      <c r="L60" t="str">
        <v xml:space="preserve"> Salesforce Ventures</v>
      </c>
      <c r="M60" t="str">
        <v xml:space="preserve"> Storm Ventures</v>
      </c>
      <c r="P60" t="s">
        <v>3605</v>
      </c>
      <c r="Q60" t="str">
        <v>DJF</v>
      </c>
    </row>
    <row r="61" spans="1:17" x14ac:dyDescent="0.2">
      <c r="A61" t="s">
        <v>185</v>
      </c>
      <c r="B61" s="2">
        <v>10000000000</v>
      </c>
      <c r="C61" s="1">
        <v>44027</v>
      </c>
      <c r="D61" t="s">
        <v>17</v>
      </c>
      <c r="E61" t="s">
        <v>186</v>
      </c>
      <c r="F61" t="s">
        <v>19</v>
      </c>
      <c r="G61" t="s">
        <v>20</v>
      </c>
      <c r="H61" s="3">
        <v>2018</v>
      </c>
      <c r="I61" s="7">
        <v>2000000000</v>
      </c>
      <c r="J61" t="s">
        <v>187</v>
      </c>
      <c r="K61" t="str" cm="1">
        <f t="array" ref="K61:M61">_xlfn.TEXTSPLIT(Q4_Table[[#This Row],[Select Investors]],",",,FALSE)</f>
        <v>Upper90</v>
      </c>
      <c r="L61" t="str">
        <v xml:space="preserve"> RiverPark Ventures</v>
      </c>
      <c r="M61" t="str">
        <v xml:space="preserve"> Advent International</v>
      </c>
      <c r="P61" t="s">
        <v>3925</v>
      </c>
      <c r="Q61" t="str">
        <v>Upper90</v>
      </c>
    </row>
    <row r="62" spans="1:17" x14ac:dyDescent="0.2">
      <c r="A62" t="s">
        <v>151</v>
      </c>
      <c r="B62" s="2">
        <v>10000000000</v>
      </c>
      <c r="C62" s="1">
        <v>43299</v>
      </c>
      <c r="D62" t="s">
        <v>68</v>
      </c>
      <c r="E62" t="s">
        <v>12</v>
      </c>
      <c r="F62" t="s">
        <v>13</v>
      </c>
      <c r="G62" t="s">
        <v>14</v>
      </c>
      <c r="H62" s="3">
        <v>2014</v>
      </c>
      <c r="I62" s="7">
        <v>3000000000</v>
      </c>
      <c r="J62" t="s">
        <v>152</v>
      </c>
      <c r="K62" t="str" cm="1">
        <f t="array" ref="K62:M62">_xlfn.TEXTSPLIT(Q4_Table[[#This Row],[Select Investors]],",",,FALSE)</f>
        <v>Sequoia Capital China</v>
      </c>
      <c r="L62" t="str">
        <v xml:space="preserve"> Xiang He Capital</v>
      </c>
      <c r="M62" t="str">
        <v xml:space="preserve"> GGV Capital</v>
      </c>
      <c r="P62" t="s">
        <v>3850</v>
      </c>
      <c r="Q62" t="str">
        <v>Sequoia Capital China</v>
      </c>
    </row>
    <row r="63" spans="1:17" x14ac:dyDescent="0.2">
      <c r="A63" t="s">
        <v>188</v>
      </c>
      <c r="B63" s="2">
        <v>9000000000</v>
      </c>
      <c r="C63" s="1">
        <v>44399</v>
      </c>
      <c r="D63" t="s">
        <v>27</v>
      </c>
      <c r="E63" t="s">
        <v>189</v>
      </c>
      <c r="F63" t="s">
        <v>190</v>
      </c>
      <c r="G63" t="s">
        <v>14</v>
      </c>
      <c r="H63" s="3">
        <v>2012</v>
      </c>
      <c r="I63" s="7">
        <v>71000000</v>
      </c>
      <c r="J63" t="s">
        <v>191</v>
      </c>
      <c r="K63" t="str" cm="1">
        <f t="array" ref="K63:M63">_xlfn.TEXTSPLIT(Q4_Table[[#This Row],[Select Investors]],",",,FALSE)</f>
        <v>Qualcomm Ventures</v>
      </c>
      <c r="L63" t="str">
        <v xml:space="preserve"> Woori Investment</v>
      </c>
      <c r="M63" t="str">
        <v xml:space="preserve"> Hanwha Investment &amp; Securities</v>
      </c>
      <c r="P63" t="s">
        <v>3822</v>
      </c>
      <c r="Q63" t="str">
        <v>Qualcomm Ventures</v>
      </c>
    </row>
    <row r="64" spans="1:17" x14ac:dyDescent="0.2">
      <c r="A64" t="s">
        <v>203</v>
      </c>
      <c r="B64" s="2">
        <v>9000000000</v>
      </c>
      <c r="C64" s="1">
        <v>44105</v>
      </c>
      <c r="D64" t="s">
        <v>23</v>
      </c>
      <c r="E64" t="s">
        <v>204</v>
      </c>
      <c r="F64" t="s">
        <v>205</v>
      </c>
      <c r="G64" t="s">
        <v>20</v>
      </c>
      <c r="H64" s="3">
        <v>2016</v>
      </c>
      <c r="I64" s="7">
        <v>2000000000</v>
      </c>
      <c r="J64" t="s">
        <v>206</v>
      </c>
      <c r="K64" t="str" cm="1">
        <f t="array" ref="K64:M64">_xlfn.TEXTSPLIT(Q4_Table[[#This Row],[Select Investors]],",",,FALSE)</f>
        <v>DST Global</v>
      </c>
      <c r="L64" t="str">
        <v xml:space="preserve"> SoftBank Group</v>
      </c>
      <c r="M64" t="str">
        <v xml:space="preserve"> Mountain Nazca</v>
      </c>
      <c r="P64" t="s">
        <v>3611</v>
      </c>
      <c r="Q64" t="str">
        <v>DST Global</v>
      </c>
    </row>
    <row r="65" spans="1:17" x14ac:dyDescent="0.2">
      <c r="A65" t="s">
        <v>210</v>
      </c>
      <c r="B65" s="2">
        <v>9000000000</v>
      </c>
      <c r="C65" s="1">
        <v>44152</v>
      </c>
      <c r="D65" t="s">
        <v>36</v>
      </c>
      <c r="E65" t="s">
        <v>160</v>
      </c>
      <c r="F65" t="s">
        <v>19</v>
      </c>
      <c r="G65" t="s">
        <v>20</v>
      </c>
      <c r="H65" s="3">
        <v>2012</v>
      </c>
      <c r="I65" s="7">
        <v>679000000</v>
      </c>
      <c r="J65" t="s">
        <v>211</v>
      </c>
      <c r="K65" t="str" cm="1">
        <f t="array" ref="K65:M65">_xlfn.TEXTSPLIT(Q4_Table[[#This Row],[Select Investors]],",",,FALSE)</f>
        <v>Summit Partners</v>
      </c>
      <c r="L65" t="str">
        <v xml:space="preserve"> Accel</v>
      </c>
      <c r="M65" t="str">
        <v xml:space="preserve"> Astral Capital</v>
      </c>
      <c r="P65" t="s">
        <v>3885</v>
      </c>
      <c r="Q65" t="str">
        <v>Summit Partners</v>
      </c>
    </row>
    <row r="66" spans="1:17" x14ac:dyDescent="0.2">
      <c r="A66" t="s">
        <v>207</v>
      </c>
      <c r="B66" s="2">
        <v>9000000000</v>
      </c>
      <c r="C66" s="1">
        <v>43475</v>
      </c>
      <c r="D66" t="s">
        <v>27</v>
      </c>
      <c r="E66" t="s">
        <v>208</v>
      </c>
      <c r="F66" t="s">
        <v>149</v>
      </c>
      <c r="G66" t="s">
        <v>33</v>
      </c>
      <c r="H66" s="3">
        <v>2013</v>
      </c>
      <c r="I66" s="7">
        <v>2000000000</v>
      </c>
      <c r="J66" t="s">
        <v>209</v>
      </c>
      <c r="K66" t="str" cm="1">
        <f t="array" ref="K66:M66">_xlfn.TEXTSPLIT(Q4_Table[[#This Row],[Select Investors]],",",,FALSE)</f>
        <v>Redalpine Venture Partners</v>
      </c>
      <c r="L66" t="str">
        <v xml:space="preserve"> Earlybird Venture Capital</v>
      </c>
      <c r="M66" t="str">
        <v xml:space="preserve"> Valar Ventures</v>
      </c>
      <c r="P66" t="s">
        <v>3824</v>
      </c>
      <c r="Q66" t="str">
        <v>Redalpine Venture Partners</v>
      </c>
    </row>
    <row r="67" spans="1:17" x14ac:dyDescent="0.2">
      <c r="A67" t="s">
        <v>212</v>
      </c>
      <c r="B67" s="2">
        <v>9000000000</v>
      </c>
      <c r="C67" s="1">
        <v>43063</v>
      </c>
      <c r="D67" t="s">
        <v>213</v>
      </c>
      <c r="E67" t="s">
        <v>28</v>
      </c>
      <c r="F67" t="s">
        <v>19</v>
      </c>
      <c r="G67" t="s">
        <v>20</v>
      </c>
      <c r="H67" s="3">
        <v>2015</v>
      </c>
      <c r="I67" s="7">
        <v>770000000</v>
      </c>
      <c r="J67" t="s">
        <v>214</v>
      </c>
      <c r="K67" t="str" cm="1">
        <f t="array" ref="K67:N67">_xlfn.TEXTSPLIT(Q4_Table[[#This Row],[Select Investors]],",",,FALSE)</f>
        <v>Nintendo</v>
      </c>
      <c r="L67" t="str">
        <v xml:space="preserve"> Google</v>
      </c>
      <c r="M67" t="str">
        <v xml:space="preserve"> Pokemon Company International</v>
      </c>
      <c r="N67" t="str">
        <v xml:space="preserve"> Spark Capital</v>
      </c>
      <c r="P67" t="s">
        <v>3779</v>
      </c>
      <c r="Q67" t="str">
        <v>Nintendo</v>
      </c>
    </row>
    <row r="68" spans="1:17" x14ac:dyDescent="0.2">
      <c r="A68" t="s">
        <v>197</v>
      </c>
      <c r="B68" s="2">
        <v>9000000000</v>
      </c>
      <c r="C68" s="1">
        <v>43507</v>
      </c>
      <c r="D68" t="s">
        <v>133</v>
      </c>
      <c r="E68" t="s">
        <v>198</v>
      </c>
      <c r="F68" t="s">
        <v>19</v>
      </c>
      <c r="G68" t="s">
        <v>20</v>
      </c>
      <c r="H68" s="3">
        <v>2016</v>
      </c>
      <c r="I68" s="7">
        <v>2000000000</v>
      </c>
      <c r="J68" t="s">
        <v>199</v>
      </c>
      <c r="K68" t="str" cm="1">
        <f t="array" ref="K68:M68">_xlfn.TEXTSPLIT(Q4_Table[[#This Row],[Select Investors]],",",,FALSE)</f>
        <v>SoftBank Group</v>
      </c>
      <c r="L68" t="str">
        <v xml:space="preserve"> Greylock Partners</v>
      </c>
      <c r="M68" t="str">
        <v xml:space="preserve"> Gaorong Capital</v>
      </c>
      <c r="P68" t="s">
        <v>905</v>
      </c>
      <c r="Q68" t="str">
        <v>SoftBank Group</v>
      </c>
    </row>
    <row r="69" spans="1:17" x14ac:dyDescent="0.2">
      <c r="A69" t="s">
        <v>194</v>
      </c>
      <c r="B69" s="2">
        <v>9000000000</v>
      </c>
      <c r="C69" s="1">
        <v>43292</v>
      </c>
      <c r="D69" t="s">
        <v>11</v>
      </c>
      <c r="E69" t="s">
        <v>195</v>
      </c>
      <c r="F69" t="s">
        <v>19</v>
      </c>
      <c r="G69" t="s">
        <v>20</v>
      </c>
      <c r="H69" s="3">
        <v>2016</v>
      </c>
      <c r="I69" s="7">
        <v>1000000000</v>
      </c>
      <c r="J69" t="s">
        <v>196</v>
      </c>
      <c r="K69" t="str" cm="1">
        <f t="array" ref="K69:M69">_xlfn.TEXTSPLIT(Q4_Table[[#This Row],[Select Investors]],",",,FALSE)</f>
        <v>Sequoia Capital China</v>
      </c>
      <c r="L69" t="str">
        <v xml:space="preserve"> IDG Capital</v>
      </c>
      <c r="M69" t="str">
        <v xml:space="preserve"> DCM Ventures</v>
      </c>
      <c r="P69" t="s">
        <v>3850</v>
      </c>
      <c r="Q69" t="str">
        <v>Sequoia Capital China</v>
      </c>
    </row>
    <row r="70" spans="1:17" x14ac:dyDescent="0.2">
      <c r="A70" t="s">
        <v>200</v>
      </c>
      <c r="B70" s="2">
        <v>9000000000</v>
      </c>
      <c r="C70" s="1">
        <v>43851</v>
      </c>
      <c r="D70" t="s">
        <v>201</v>
      </c>
      <c r="E70" t="s">
        <v>160</v>
      </c>
      <c r="F70" t="s">
        <v>19</v>
      </c>
      <c r="G70" t="s">
        <v>20</v>
      </c>
      <c r="H70" s="3">
        <v>2015</v>
      </c>
      <c r="I70" s="7">
        <v>1000000000</v>
      </c>
      <c r="J70" t="s">
        <v>202</v>
      </c>
      <c r="K70" t="str" cm="1">
        <f t="array" ref="K70:M70">_xlfn.TEXTSPLIT(Q4_Table[[#This Row],[Select Investors]],",",,FALSE)</f>
        <v>BOLDstart Ventures</v>
      </c>
      <c r="L70" t="str">
        <v xml:space="preserve"> Google Ventures</v>
      </c>
      <c r="M70" t="str">
        <v xml:space="preserve"> Accel</v>
      </c>
      <c r="P70" t="s">
        <v>3542</v>
      </c>
      <c r="Q70" t="str">
        <v>BOLDstart Ventures</v>
      </c>
    </row>
    <row r="71" spans="1:17" x14ac:dyDescent="0.2">
      <c r="A71" t="s">
        <v>215</v>
      </c>
      <c r="B71" s="2">
        <v>9000000000</v>
      </c>
      <c r="C71" s="1">
        <v>42094</v>
      </c>
      <c r="D71" t="s">
        <v>201</v>
      </c>
      <c r="E71" t="s">
        <v>216</v>
      </c>
      <c r="F71" t="s">
        <v>19</v>
      </c>
      <c r="G71" t="s">
        <v>20</v>
      </c>
      <c r="H71" s="3">
        <v>2007</v>
      </c>
      <c r="I71" s="7">
        <v>775000000</v>
      </c>
      <c r="J71" t="s">
        <v>217</v>
      </c>
      <c r="K71" t="str" cm="1">
        <f t="array" ref="K71:M71">_xlfn.TEXTSPLIT(Q4_Table[[#This Row],[Select Investors]],",",,FALSE)</f>
        <v>Andreessen Horowitz</v>
      </c>
      <c r="L71" t="str">
        <v xml:space="preserve"> Nor-Cal Invest</v>
      </c>
      <c r="M71" t="str">
        <v xml:space="preserve"> TPG Growth</v>
      </c>
      <c r="P71" t="s">
        <v>3500</v>
      </c>
      <c r="Q71" t="str">
        <v>Andreessen Horowitz</v>
      </c>
    </row>
    <row r="72" spans="1:17" x14ac:dyDescent="0.2">
      <c r="A72" t="s">
        <v>192</v>
      </c>
      <c r="B72" s="2">
        <v>9000000000</v>
      </c>
      <c r="C72" s="1">
        <v>43626</v>
      </c>
      <c r="D72" t="s">
        <v>156</v>
      </c>
      <c r="E72" t="s">
        <v>189</v>
      </c>
      <c r="F72" t="s">
        <v>190</v>
      </c>
      <c r="G72" t="s">
        <v>14</v>
      </c>
      <c r="H72" s="3">
        <v>2005</v>
      </c>
      <c r="I72" s="7">
        <v>2000000000</v>
      </c>
      <c r="J72" t="s">
        <v>193</v>
      </c>
      <c r="K72" t="str" cm="1">
        <f t="array" ref="K72:M72">_xlfn.TEXTSPLIT(Q4_Table[[#This Row],[Select Investors]],",",,FALSE)</f>
        <v>SBI Investment Korea</v>
      </c>
      <c r="L72" t="str">
        <v xml:space="preserve"> Partners Investment</v>
      </c>
      <c r="M72" t="str">
        <v xml:space="preserve"> GIC</v>
      </c>
      <c r="P72" t="s">
        <v>3844</v>
      </c>
      <c r="Q72" t="str">
        <v>SBI Investment Korea</v>
      </c>
    </row>
    <row r="73" spans="1:17" x14ac:dyDescent="0.2">
      <c r="A73" t="s">
        <v>240</v>
      </c>
      <c r="B73" s="2">
        <v>8000000000</v>
      </c>
      <c r="C73" s="1">
        <v>44328</v>
      </c>
      <c r="D73" t="s">
        <v>97</v>
      </c>
      <c r="E73" t="s">
        <v>241</v>
      </c>
      <c r="F73" t="s">
        <v>19</v>
      </c>
      <c r="G73" t="s">
        <v>20</v>
      </c>
      <c r="H73" s="3">
        <v>1996</v>
      </c>
      <c r="I73" s="7">
        <v>1000000000</v>
      </c>
      <c r="J73" t="s">
        <v>242</v>
      </c>
      <c r="K73" t="str" cm="1">
        <f t="array" ref="K73:M73">_xlfn.TEXTSPLIT(Q4_Table[[#This Row],[Select Investors]],",",,FALSE)</f>
        <v>Sixth Street Partners</v>
      </c>
      <c r="L73" t="str">
        <v xml:space="preserve"> OrbiMed Advisors</v>
      </c>
      <c r="M73" t="str">
        <v xml:space="preserve"> Highland Capital Management</v>
      </c>
      <c r="P73" t="s">
        <v>3866</v>
      </c>
      <c r="Q73" t="str">
        <v>Sixth Street Partners</v>
      </c>
    </row>
    <row r="74" spans="1:17" x14ac:dyDescent="0.2">
      <c r="A74" t="s">
        <v>228</v>
      </c>
      <c r="B74" s="2">
        <v>8000000000</v>
      </c>
      <c r="C74" s="1">
        <v>44285</v>
      </c>
      <c r="D74" t="s">
        <v>27</v>
      </c>
      <c r="E74" t="s">
        <v>229</v>
      </c>
      <c r="F74" t="s">
        <v>230</v>
      </c>
      <c r="G74" t="s">
        <v>20</v>
      </c>
      <c r="H74" s="3">
        <v>2018</v>
      </c>
      <c r="I74" s="7">
        <v>607000000</v>
      </c>
      <c r="J74" t="s">
        <v>231</v>
      </c>
      <c r="K74" t="str" cm="1">
        <f t="array" ref="K74:M74">_xlfn.TEXTSPLIT(Q4_Table[[#This Row],[Select Investors]],",",,FALSE)</f>
        <v>Union Square Ventures</v>
      </c>
      <c r="L74" t="str">
        <v xml:space="preserve"> Venrock</v>
      </c>
      <c r="M74" t="str">
        <v xml:space="preserve"> Andreessen Horowitz</v>
      </c>
      <c r="P74" t="s">
        <v>3922</v>
      </c>
      <c r="Q74" t="str">
        <v>Union Square Ventures</v>
      </c>
    </row>
    <row r="75" spans="1:17" x14ac:dyDescent="0.2">
      <c r="A75" t="s">
        <v>221</v>
      </c>
      <c r="B75" s="2">
        <v>8000000000</v>
      </c>
      <c r="C75" s="1">
        <v>42027</v>
      </c>
      <c r="D75" t="s">
        <v>124</v>
      </c>
      <c r="E75" t="s">
        <v>24</v>
      </c>
      <c r="F75" t="s">
        <v>13</v>
      </c>
      <c r="G75" t="s">
        <v>14</v>
      </c>
      <c r="H75" s="3">
        <v>2006</v>
      </c>
      <c r="I75" s="7">
        <v>105000000</v>
      </c>
      <c r="J75" t="s">
        <v>222</v>
      </c>
      <c r="K75" t="str" cm="1">
        <f t="array" ref="K75:L75">_xlfn.TEXTSPLIT(Q4_Table[[#This Row],[Select Investors]],",",,FALSE)</f>
        <v>Accel Partners</v>
      </c>
      <c r="L75" t="str">
        <v xml:space="preserve"> Sequoia Capital</v>
      </c>
      <c r="P75" t="s">
        <v>3477</v>
      </c>
      <c r="Q75" t="str">
        <v>Accel Partners</v>
      </c>
    </row>
    <row r="76" spans="1:17" x14ac:dyDescent="0.2">
      <c r="A76" t="s">
        <v>218</v>
      </c>
      <c r="B76" s="2">
        <v>8000000000</v>
      </c>
      <c r="C76" s="1">
        <v>43564</v>
      </c>
      <c r="D76" t="s">
        <v>36</v>
      </c>
      <c r="E76" t="s">
        <v>219</v>
      </c>
      <c r="F76" t="s">
        <v>70</v>
      </c>
      <c r="G76" t="s">
        <v>14</v>
      </c>
      <c r="H76" s="3">
        <v>2007</v>
      </c>
      <c r="I76" s="7">
        <v>2000000000</v>
      </c>
      <c r="J76" t="s">
        <v>220</v>
      </c>
      <c r="K76" t="str" cm="1">
        <f t="array" ref="K76:M76">_xlfn.TEXTSPLIT(Q4_Table[[#This Row],[Select Investors]],",",,FALSE)</f>
        <v>Kaalari Capital</v>
      </c>
      <c r="L76" t="str">
        <v xml:space="preserve"> Tencent Holdings</v>
      </c>
      <c r="M76" t="str">
        <v xml:space="preserve"> Steadview Capital</v>
      </c>
      <c r="P76" t="s">
        <v>3713</v>
      </c>
      <c r="Q76" t="str">
        <v>Kaalari Capital</v>
      </c>
    </row>
    <row r="77" spans="1:17" x14ac:dyDescent="0.2">
      <c r="A77" t="s">
        <v>248</v>
      </c>
      <c r="B77" s="2">
        <v>8000000000</v>
      </c>
      <c r="C77" s="1">
        <v>44404</v>
      </c>
      <c r="D77" t="s">
        <v>27</v>
      </c>
      <c r="E77" t="s">
        <v>101</v>
      </c>
      <c r="F77" t="s">
        <v>19</v>
      </c>
      <c r="G77" t="s">
        <v>20</v>
      </c>
      <c r="H77" s="3">
        <v>2018</v>
      </c>
      <c r="I77" s="7">
        <v>1000000000</v>
      </c>
      <c r="J77" t="s">
        <v>249</v>
      </c>
      <c r="K77" t="str" cm="1">
        <f t="array" ref="K77:M77">_xlfn.TEXTSPLIT(Q4_Table[[#This Row],[Select Investors]],",",,FALSE)</f>
        <v>Tenaya Capital</v>
      </c>
      <c r="L77" t="str">
        <v xml:space="preserve"> Coatue Management</v>
      </c>
      <c r="M77" t="str">
        <v xml:space="preserve"> Stripes Group</v>
      </c>
      <c r="P77" t="s">
        <v>3897</v>
      </c>
      <c r="Q77" t="str">
        <v>Tenaya Capital</v>
      </c>
    </row>
    <row r="78" spans="1:17" x14ac:dyDescent="0.2">
      <c r="A78" t="s">
        <v>250</v>
      </c>
      <c r="B78" s="2">
        <v>8000000000</v>
      </c>
      <c r="C78" s="1">
        <v>43220</v>
      </c>
      <c r="D78" t="s">
        <v>46</v>
      </c>
      <c r="E78" t="s">
        <v>28</v>
      </c>
      <c r="F78" t="s">
        <v>19</v>
      </c>
      <c r="G78" t="s">
        <v>20</v>
      </c>
      <c r="H78" s="3">
        <v>2013</v>
      </c>
      <c r="I78" s="7">
        <v>2000000000</v>
      </c>
      <c r="J78" t="s">
        <v>251</v>
      </c>
      <c r="K78" t="str" cm="1">
        <f t="array" ref="K78:M78">_xlfn.TEXTSPLIT(Q4_Table[[#This Row],[Select Investors]],",",,FALSE)</f>
        <v>Bloomberg Beta</v>
      </c>
      <c r="L78" t="str">
        <v xml:space="preserve"> Founders Fund</v>
      </c>
      <c r="M78" t="str">
        <v xml:space="preserve"> First Round Capital</v>
      </c>
      <c r="P78" t="s">
        <v>3532</v>
      </c>
      <c r="Q78" t="str">
        <v>Bloomberg Beta</v>
      </c>
    </row>
    <row r="79" spans="1:17" x14ac:dyDescent="0.2">
      <c r="A79" t="s">
        <v>238</v>
      </c>
      <c r="B79" s="2">
        <v>8000000000</v>
      </c>
      <c r="C79" s="1">
        <v>44145</v>
      </c>
      <c r="D79" t="s">
        <v>36</v>
      </c>
      <c r="E79" t="s">
        <v>42</v>
      </c>
      <c r="F79" t="s">
        <v>43</v>
      </c>
      <c r="G79" t="s">
        <v>33</v>
      </c>
      <c r="H79" s="3">
        <v>2019</v>
      </c>
      <c r="I79" s="7">
        <v>1000000000</v>
      </c>
      <c r="J79" t="s">
        <v>239</v>
      </c>
      <c r="K79" t="str" cm="1">
        <f t="array" ref="K79:M79">_xlfn.TEXTSPLIT(Q4_Table[[#This Row],[Select Investors]],",",,FALSE)</f>
        <v>Accel</v>
      </c>
      <c r="L79" t="str">
        <v xml:space="preserve"> Northzone Ventures</v>
      </c>
      <c r="M79" t="str">
        <v xml:space="preserve"> Institutional Venture Partners</v>
      </c>
      <c r="P79" t="s">
        <v>3475</v>
      </c>
      <c r="Q79" t="str">
        <v>Accel</v>
      </c>
    </row>
    <row r="80" spans="1:17" x14ac:dyDescent="0.2">
      <c r="A80" t="s">
        <v>232</v>
      </c>
      <c r="B80" s="2">
        <v>8000000000</v>
      </c>
      <c r="C80" s="1">
        <v>44203</v>
      </c>
      <c r="D80" t="s">
        <v>201</v>
      </c>
      <c r="E80" t="s">
        <v>233</v>
      </c>
      <c r="F80" t="s">
        <v>19</v>
      </c>
      <c r="G80" t="s">
        <v>20</v>
      </c>
      <c r="H80" s="3">
        <v>2015</v>
      </c>
      <c r="I80" s="7">
        <v>2000000000</v>
      </c>
      <c r="J80" t="s">
        <v>234</v>
      </c>
      <c r="K80" t="str" cm="1">
        <f t="array" ref="K80:M80">_xlfn.TEXTSPLIT(Q4_Table[[#This Row],[Select Investors]],",",,FALSE)</f>
        <v>Sutter Hill Ventures</v>
      </c>
      <c r="L80" t="str">
        <v xml:space="preserve"> Liberty Global Ventures</v>
      </c>
      <c r="M80" t="str">
        <v xml:space="preserve"> Coatue Management</v>
      </c>
      <c r="P80" t="s">
        <v>3887</v>
      </c>
      <c r="Q80" t="str">
        <v>Sutter Hill Ventures</v>
      </c>
    </row>
    <row r="81" spans="1:17" x14ac:dyDescent="0.2">
      <c r="A81" t="s">
        <v>223</v>
      </c>
      <c r="B81" s="2">
        <v>8000000000</v>
      </c>
      <c r="C81" s="1">
        <v>43417</v>
      </c>
      <c r="D81" t="s">
        <v>201</v>
      </c>
      <c r="E81" t="s">
        <v>224</v>
      </c>
      <c r="F81" t="s">
        <v>19</v>
      </c>
      <c r="G81" t="s">
        <v>20</v>
      </c>
      <c r="H81" s="3">
        <v>2012</v>
      </c>
      <c r="I81" s="7">
        <v>1000000000</v>
      </c>
      <c r="J81" t="s">
        <v>225</v>
      </c>
      <c r="K81" t="str" cm="1">
        <f t="array" ref="K81:M81">_xlfn.TEXTSPLIT(Q4_Table[[#This Row],[Select Investors]],",",,FALSE)</f>
        <v>Lightspeed Venture Partners</v>
      </c>
      <c r="L81" t="str">
        <v xml:space="preserve"> Social Capital</v>
      </c>
      <c r="M81" t="str">
        <v xml:space="preserve"> Accel</v>
      </c>
      <c r="P81" t="s">
        <v>3731</v>
      </c>
      <c r="Q81" t="str">
        <v>Lightspeed Venture Partners</v>
      </c>
    </row>
    <row r="82" spans="1:17" x14ac:dyDescent="0.2">
      <c r="A82" t="s">
        <v>243</v>
      </c>
      <c r="B82" s="2">
        <v>8000000000</v>
      </c>
      <c r="C82" s="1">
        <v>44284</v>
      </c>
      <c r="D82" t="s">
        <v>27</v>
      </c>
      <c r="E82" t="s">
        <v>101</v>
      </c>
      <c r="F82" t="s">
        <v>19</v>
      </c>
      <c r="G82" t="s">
        <v>20</v>
      </c>
      <c r="H82" s="3">
        <v>2019</v>
      </c>
      <c r="I82" s="7">
        <v>660000000</v>
      </c>
      <c r="J82" t="s">
        <v>244</v>
      </c>
      <c r="K82" t="str" cm="1">
        <f t="array" ref="K82:M82">_xlfn.TEXTSPLIT(Q4_Table[[#This Row],[Select Investors]],",",,FALSE)</f>
        <v>D1 Capital Partners</v>
      </c>
      <c r="L82" t="str">
        <v xml:space="preserve"> Stripe</v>
      </c>
      <c r="M82" t="str">
        <v xml:space="preserve"> Coatue Management</v>
      </c>
      <c r="P82" t="s">
        <v>3588</v>
      </c>
      <c r="Q82" t="str">
        <v>D1 Capital Partners</v>
      </c>
    </row>
    <row r="83" spans="1:17" x14ac:dyDescent="0.2">
      <c r="A83" t="s">
        <v>226</v>
      </c>
      <c r="B83" s="2">
        <v>8000000000</v>
      </c>
      <c r="C83" s="1">
        <v>44115</v>
      </c>
      <c r="D83" t="s">
        <v>27</v>
      </c>
      <c r="E83" t="s">
        <v>69</v>
      </c>
      <c r="F83" t="s">
        <v>70</v>
      </c>
      <c r="G83" t="s">
        <v>14</v>
      </c>
      <c r="H83" s="3">
        <v>2013</v>
      </c>
      <c r="I83" s="7">
        <v>742000000</v>
      </c>
      <c r="J83" t="s">
        <v>227</v>
      </c>
      <c r="K83" t="str" cm="1">
        <f t="array" ref="K83:M83">_xlfn.TEXTSPLIT(Q4_Table[[#This Row],[Select Investors]],",",,FALSE)</f>
        <v>Sequoia Capital India</v>
      </c>
      <c r="L83" t="str">
        <v xml:space="preserve"> Tiger Global Management</v>
      </c>
      <c r="M83" t="str">
        <v xml:space="preserve"> Matrix Partners India</v>
      </c>
      <c r="P83" t="s">
        <v>3851</v>
      </c>
      <c r="Q83" t="str">
        <v>Sequoia Capital India</v>
      </c>
    </row>
    <row r="84" spans="1:17" x14ac:dyDescent="0.2">
      <c r="A84" t="s">
        <v>245</v>
      </c>
      <c r="B84" s="2">
        <v>8000000000</v>
      </c>
      <c r="C84" s="1">
        <v>43180</v>
      </c>
      <c r="D84" t="s">
        <v>97</v>
      </c>
      <c r="E84" t="s">
        <v>246</v>
      </c>
      <c r="F84" t="s">
        <v>19</v>
      </c>
      <c r="G84" t="s">
        <v>20</v>
      </c>
      <c r="H84" s="3">
        <v>2015</v>
      </c>
      <c r="I84" s="7">
        <v>820000000</v>
      </c>
      <c r="J84" t="s">
        <v>247</v>
      </c>
      <c r="K84" t="str" cm="1">
        <f t="array" ref="K84:M84">_xlfn.TEXTSPLIT(Q4_Table[[#This Row],[Select Investors]],",",,FALSE)</f>
        <v>New Enterprise Associates</v>
      </c>
      <c r="L84" t="str">
        <v xml:space="preserve"> T. Rowe Associates</v>
      </c>
      <c r="M84" t="str">
        <v xml:space="preserve"> Lightbank</v>
      </c>
      <c r="P84" t="s">
        <v>3768</v>
      </c>
      <c r="Q84" t="str">
        <v>New Enterprise Associates</v>
      </c>
    </row>
    <row r="85" spans="1:17" x14ac:dyDescent="0.2">
      <c r="A85" t="s">
        <v>235</v>
      </c>
      <c r="B85" s="2">
        <v>8000000000</v>
      </c>
      <c r="C85" s="1">
        <v>44110</v>
      </c>
      <c r="D85" t="s">
        <v>27</v>
      </c>
      <c r="E85" t="s">
        <v>236</v>
      </c>
      <c r="F85" t="s">
        <v>19</v>
      </c>
      <c r="G85" t="s">
        <v>20</v>
      </c>
      <c r="H85" s="3">
        <v>2010</v>
      </c>
      <c r="I85" s="7">
        <v>549000000</v>
      </c>
      <c r="J85" t="s">
        <v>237</v>
      </c>
      <c r="K85" t="str" cm="1">
        <f t="array" ref="K85:M85">_xlfn.TEXTSPLIT(Q4_Table[[#This Row],[Select Investors]],",",,FALSE)</f>
        <v>01 Advisors</v>
      </c>
      <c r="L85" t="str">
        <v xml:space="preserve"> Zeev Ventures</v>
      </c>
      <c r="M85" t="str">
        <v xml:space="preserve"> Group 11</v>
      </c>
      <c r="P85" t="s">
        <v>3467</v>
      </c>
      <c r="Q85" t="str">
        <v>01 Advisors</v>
      </c>
    </row>
    <row r="86" spans="1:17" x14ac:dyDescent="0.2">
      <c r="A86" t="s">
        <v>281</v>
      </c>
      <c r="B86" s="2">
        <v>7000000000</v>
      </c>
      <c r="C86" s="1">
        <v>44385</v>
      </c>
      <c r="D86" t="s">
        <v>201</v>
      </c>
      <c r="E86" t="s">
        <v>282</v>
      </c>
      <c r="F86" t="s">
        <v>230</v>
      </c>
      <c r="G86" t="s">
        <v>20</v>
      </c>
      <c r="H86" s="3">
        <v>2005</v>
      </c>
      <c r="I86" s="7">
        <v>920000000</v>
      </c>
      <c r="J86" t="s">
        <v>283</v>
      </c>
      <c r="K86" t="str" cm="1">
        <f t="array" ref="K86:M86">_xlfn.TEXTSPLIT(Q4_Table[[#This Row],[Select Investors]],",",,FALSE)</f>
        <v>Slack Fund</v>
      </c>
      <c r="L86" t="str">
        <v xml:space="preserve"> Accel</v>
      </c>
      <c r="M86" t="str">
        <v xml:space="preserve"> Skip Capital</v>
      </c>
      <c r="P86" t="s">
        <v>3867</v>
      </c>
      <c r="Q86" t="str">
        <v>Slack Fund</v>
      </c>
    </row>
    <row r="87" spans="1:17" x14ac:dyDescent="0.2">
      <c r="A87" t="s">
        <v>261</v>
      </c>
      <c r="B87" s="2">
        <v>7000000000</v>
      </c>
      <c r="C87" s="1">
        <v>44097</v>
      </c>
      <c r="D87" t="s">
        <v>213</v>
      </c>
      <c r="E87" t="s">
        <v>262</v>
      </c>
      <c r="F87" t="s">
        <v>19</v>
      </c>
      <c r="G87" t="s">
        <v>20</v>
      </c>
      <c r="H87" s="3">
        <v>2016</v>
      </c>
      <c r="I87" s="7">
        <v>863000000</v>
      </c>
      <c r="J87" t="s">
        <v>263</v>
      </c>
      <c r="K87" t="str" cm="1">
        <f t="array" ref="K87:M87">_xlfn.TEXTSPLIT(Q4_Table[[#This Row],[Select Investors]],",",,FALSE)</f>
        <v>NextView Ventures</v>
      </c>
      <c r="L87" t="str">
        <v xml:space="preserve"> Eniac Ventures</v>
      </c>
      <c r="M87" t="str">
        <v xml:space="preserve"> Sequoia Capital</v>
      </c>
      <c r="P87" t="s">
        <v>3776</v>
      </c>
      <c r="Q87" t="str">
        <v>NextView Ventures</v>
      </c>
    </row>
    <row r="88" spans="1:17" x14ac:dyDescent="0.2">
      <c r="A88" t="s">
        <v>284</v>
      </c>
      <c r="B88" s="2">
        <v>7000000000</v>
      </c>
      <c r="C88" s="1">
        <v>43283</v>
      </c>
      <c r="D88" t="s">
        <v>11</v>
      </c>
      <c r="E88" t="s">
        <v>233</v>
      </c>
      <c r="F88" t="s">
        <v>19</v>
      </c>
      <c r="G88" t="s">
        <v>20</v>
      </c>
      <c r="H88" s="3">
        <v>2003</v>
      </c>
      <c r="I88" s="7">
        <v>849000000</v>
      </c>
      <c r="J88" t="s">
        <v>285</v>
      </c>
      <c r="K88" t="str" cm="1">
        <f t="array" ref="K88:M88">_xlfn.TEXTSPLIT(Q4_Table[[#This Row],[Select Investors]],",",,FALSE)</f>
        <v>General Atlantic</v>
      </c>
      <c r="L88" t="str">
        <v xml:space="preserve"> Goldman Sachs</v>
      </c>
      <c r="M88" t="str">
        <v xml:space="preserve"> New Enterprise Associates</v>
      </c>
      <c r="P88" t="s">
        <v>1243</v>
      </c>
      <c r="Q88" t="str">
        <v>General Atlantic</v>
      </c>
    </row>
    <row r="89" spans="1:17" x14ac:dyDescent="0.2">
      <c r="A89" t="s">
        <v>268</v>
      </c>
      <c r="B89" s="2">
        <v>7000000000</v>
      </c>
      <c r="C89" s="1">
        <v>43591</v>
      </c>
      <c r="D89" t="s">
        <v>27</v>
      </c>
      <c r="E89" t="s">
        <v>28</v>
      </c>
      <c r="F89" t="s">
        <v>19</v>
      </c>
      <c r="G89" t="s">
        <v>20</v>
      </c>
      <c r="H89" s="3">
        <v>2012</v>
      </c>
      <c r="I89" s="7">
        <v>1000000000</v>
      </c>
      <c r="J89" t="s">
        <v>269</v>
      </c>
      <c r="K89" t="str" cm="1">
        <f t="array" ref="K89:M89">_xlfn.TEXTSPLIT(Q4_Table[[#This Row],[Select Investors]],",",,FALSE)</f>
        <v>Menlo Ventures</v>
      </c>
      <c r="L89" t="str">
        <v xml:space="preserve"> Spark Capital</v>
      </c>
      <c r="M89" t="str">
        <v xml:space="preserve"> Union Square Ventures</v>
      </c>
      <c r="P89" t="s">
        <v>3750</v>
      </c>
      <c r="Q89" t="str">
        <v>Menlo Ventures</v>
      </c>
    </row>
    <row r="90" spans="1:17" x14ac:dyDescent="0.2">
      <c r="A90" t="s">
        <v>288</v>
      </c>
      <c r="B90" s="2">
        <v>7000000000</v>
      </c>
      <c r="C90" s="1">
        <v>44517</v>
      </c>
      <c r="D90" t="s">
        <v>27</v>
      </c>
      <c r="E90" t="s">
        <v>101</v>
      </c>
      <c r="F90" t="s">
        <v>19</v>
      </c>
      <c r="G90" t="s">
        <v>20</v>
      </c>
      <c r="H90" s="3">
        <v>2014</v>
      </c>
      <c r="I90" s="7">
        <v>660000000</v>
      </c>
      <c r="J90" t="s">
        <v>289</v>
      </c>
      <c r="K90" t="str" cm="1">
        <f t="array" ref="K90:M90">_xlfn.TEXTSPLIT(Q4_Table[[#This Row],[Select Investors]],",",,FALSE)</f>
        <v>Third Point</v>
      </c>
      <c r="L90" t="str">
        <v xml:space="preserve"> Electric Capital</v>
      </c>
      <c r="M90" t="str">
        <v xml:space="preserve"> Coinbase Ventures</v>
      </c>
      <c r="P90" t="s">
        <v>3901</v>
      </c>
      <c r="Q90" t="str">
        <v>Third Point</v>
      </c>
    </row>
    <row r="91" spans="1:17" x14ac:dyDescent="0.2">
      <c r="A91" t="s">
        <v>259</v>
      </c>
      <c r="B91" s="2">
        <v>7000000000</v>
      </c>
      <c r="C91" s="1">
        <v>44292</v>
      </c>
      <c r="D91" t="s">
        <v>27</v>
      </c>
      <c r="E91" t="s">
        <v>69</v>
      </c>
      <c r="F91" t="s">
        <v>70</v>
      </c>
      <c r="G91" t="s">
        <v>14</v>
      </c>
      <c r="H91" s="3">
        <v>2018</v>
      </c>
      <c r="I91" s="7">
        <v>922000000</v>
      </c>
      <c r="J91" t="s">
        <v>260</v>
      </c>
      <c r="K91" t="str" cm="1">
        <f t="array" ref="K91:M91">_xlfn.TEXTSPLIT(Q4_Table[[#This Row],[Select Investors]],",",,FALSE)</f>
        <v>Tiger Global Management</v>
      </c>
      <c r="L91" t="str">
        <v xml:space="preserve"> DST Global</v>
      </c>
      <c r="M91" t="str">
        <v xml:space="preserve"> Sequoia Capital India</v>
      </c>
      <c r="P91" t="s">
        <v>50</v>
      </c>
      <c r="Q91" t="str">
        <v>Tiger Global Management</v>
      </c>
    </row>
    <row r="92" spans="1:17" x14ac:dyDescent="0.2">
      <c r="A92" t="s">
        <v>286</v>
      </c>
      <c r="B92" s="2">
        <v>7000000000</v>
      </c>
      <c r="C92" s="1">
        <v>44519</v>
      </c>
      <c r="D92" t="s">
        <v>27</v>
      </c>
      <c r="E92" t="s">
        <v>101</v>
      </c>
      <c r="F92" t="s">
        <v>19</v>
      </c>
      <c r="G92" t="s">
        <v>20</v>
      </c>
      <c r="H92" s="3">
        <v>2015</v>
      </c>
      <c r="I92" s="7">
        <v>424000000</v>
      </c>
      <c r="J92" t="s">
        <v>287</v>
      </c>
      <c r="K92" t="str" cm="1">
        <f t="array" ref="K92:M92">_xlfn.TEXTSPLIT(Q4_Table[[#This Row],[Select Investors]],",",,FALSE)</f>
        <v>Morgan Creek Digital</v>
      </c>
      <c r="L92" t="str">
        <v xml:space="preserve"> Marcy Venture Partners</v>
      </c>
      <c r="M92" t="str">
        <v xml:space="preserve"> 10T Fund</v>
      </c>
      <c r="P92" t="s">
        <v>3760</v>
      </c>
      <c r="Q92" t="str">
        <v>Morgan Creek Digital</v>
      </c>
    </row>
    <row r="93" spans="1:17" x14ac:dyDescent="0.2">
      <c r="A93" t="s">
        <v>276</v>
      </c>
      <c r="B93" s="2">
        <v>7000000000</v>
      </c>
      <c r="C93" s="1">
        <v>44055</v>
      </c>
      <c r="D93" t="s">
        <v>11</v>
      </c>
      <c r="E93" t="s">
        <v>277</v>
      </c>
      <c r="F93" t="s">
        <v>19</v>
      </c>
      <c r="G93" t="s">
        <v>20</v>
      </c>
      <c r="H93" s="3">
        <v>2015</v>
      </c>
      <c r="I93" s="7">
        <v>583000000</v>
      </c>
      <c r="J93" t="s">
        <v>278</v>
      </c>
      <c r="K93" t="str" cm="1">
        <f t="array" ref="K93:M93">_xlfn.TEXTSPLIT(Q4_Table[[#This Row],[Select Investors]],",",,FALSE)</f>
        <v>Norwest Venture Partners</v>
      </c>
      <c r="L93" t="str">
        <v xml:space="preserve"> Next World Capital</v>
      </c>
      <c r="M93" t="str">
        <v xml:space="preserve"> Wing Venture Capital</v>
      </c>
      <c r="P93" t="s">
        <v>3782</v>
      </c>
      <c r="Q93" t="str">
        <v>Norwest Venture Partners</v>
      </c>
    </row>
    <row r="94" spans="1:17" x14ac:dyDescent="0.2">
      <c r="A94" t="s">
        <v>256</v>
      </c>
      <c r="B94" s="2">
        <v>7000000000</v>
      </c>
      <c r="C94" s="1">
        <v>43598</v>
      </c>
      <c r="D94" t="s">
        <v>49</v>
      </c>
      <c r="E94" t="s">
        <v>257</v>
      </c>
      <c r="F94" t="s">
        <v>19</v>
      </c>
      <c r="G94" t="s">
        <v>20</v>
      </c>
      <c r="H94" s="3">
        <v>2011</v>
      </c>
      <c r="I94" s="7">
        <v>2000000000</v>
      </c>
      <c r="J94" t="s">
        <v>258</v>
      </c>
      <c r="K94" t="str" cm="1">
        <f t="array" ref="K94:M94">_xlfn.TEXTSPLIT(Q4_Table[[#This Row],[Select Investors]],",",,FALSE)</f>
        <v>Khosla Ventures</v>
      </c>
      <c r="L94" t="str">
        <v xml:space="preserve"> Horizons Ventures</v>
      </c>
      <c r="M94" t="str">
        <v xml:space="preserve"> Temasek Holdings</v>
      </c>
      <c r="P94" t="s">
        <v>637</v>
      </c>
      <c r="Q94" t="str">
        <v>Khosla Ventures</v>
      </c>
    </row>
    <row r="95" spans="1:17" x14ac:dyDescent="0.2">
      <c r="A95" t="s">
        <v>254</v>
      </c>
      <c r="B95" s="2">
        <v>7000000000</v>
      </c>
      <c r="C95" s="1">
        <v>42543</v>
      </c>
      <c r="D95" t="s">
        <v>213</v>
      </c>
      <c r="E95" t="s">
        <v>12</v>
      </c>
      <c r="F95" t="s">
        <v>13</v>
      </c>
      <c r="G95" t="s">
        <v>14</v>
      </c>
      <c r="H95" s="3">
        <v>2014</v>
      </c>
      <c r="I95" s="7">
        <v>1000000000</v>
      </c>
      <c r="J95" t="s">
        <v>255</v>
      </c>
      <c r="K95" t="str" cm="1">
        <f t="array" ref="K95:M95">_xlfn.TEXTSPLIT(Q4_Table[[#This Row],[Select Investors]],",",,FALSE)</f>
        <v>Tiger Global Management</v>
      </c>
      <c r="L95" t="str">
        <v xml:space="preserve"> Blue Lake Capital</v>
      </c>
      <c r="M95" t="str">
        <v xml:space="preserve"> ZhenFund</v>
      </c>
      <c r="P95" t="s">
        <v>50</v>
      </c>
      <c r="Q95" t="str">
        <v>Tiger Global Management</v>
      </c>
    </row>
    <row r="96" spans="1:17" x14ac:dyDescent="0.2">
      <c r="A96" t="s">
        <v>252</v>
      </c>
      <c r="B96" s="2">
        <v>7000000000</v>
      </c>
      <c r="C96" s="1">
        <v>44013</v>
      </c>
      <c r="D96" t="s">
        <v>27</v>
      </c>
      <c r="E96" t="s">
        <v>219</v>
      </c>
      <c r="F96" t="s">
        <v>70</v>
      </c>
      <c r="G96" t="s">
        <v>14</v>
      </c>
      <c r="H96" s="3">
        <v>1998</v>
      </c>
      <c r="I96" s="7">
        <v>297000000</v>
      </c>
      <c r="J96" t="s">
        <v>253</v>
      </c>
      <c r="K96" t="str" cm="1">
        <f t="array" ref="K96:M96">_xlfn.TEXTSPLIT(Q4_Table[[#This Row],[Select Investors]],",",,FALSE)</f>
        <v>TA Associates</v>
      </c>
      <c r="L96" t="str">
        <v xml:space="preserve"> SoftBank Group</v>
      </c>
      <c r="M96" t="str">
        <v xml:space="preserve"> GS Growth</v>
      </c>
      <c r="P96" t="s">
        <v>3890</v>
      </c>
      <c r="Q96" t="str">
        <v>TA Associates</v>
      </c>
    </row>
    <row r="97" spans="1:17" x14ac:dyDescent="0.2">
      <c r="A97" t="s">
        <v>264</v>
      </c>
      <c r="B97" s="2">
        <v>7000000000</v>
      </c>
      <c r="C97" s="1">
        <v>41939</v>
      </c>
      <c r="D97" t="s">
        <v>133</v>
      </c>
      <c r="E97" t="s">
        <v>69</v>
      </c>
      <c r="F97" t="s">
        <v>70</v>
      </c>
      <c r="G97" t="s">
        <v>14</v>
      </c>
      <c r="H97" s="3">
        <v>2010</v>
      </c>
      <c r="I97" s="7">
        <v>4000000000</v>
      </c>
      <c r="J97" t="s">
        <v>265</v>
      </c>
      <c r="K97" t="str" cm="1">
        <f t="array" ref="K97:M97">_xlfn.TEXTSPLIT(Q4_Table[[#This Row],[Select Investors]],",",,FALSE)</f>
        <v>Accel Partners</v>
      </c>
      <c r="L97" t="str">
        <v xml:space="preserve"> SoftBank Group</v>
      </c>
      <c r="M97" t="str">
        <v xml:space="preserve"> Sequoia Capital</v>
      </c>
      <c r="P97" t="s">
        <v>3477</v>
      </c>
      <c r="Q97" t="str">
        <v>Accel Partners</v>
      </c>
    </row>
    <row r="98" spans="1:17" x14ac:dyDescent="0.2">
      <c r="A98" t="s">
        <v>266</v>
      </c>
      <c r="B98" s="2">
        <v>7000000000</v>
      </c>
      <c r="C98" s="1">
        <v>44047</v>
      </c>
      <c r="D98" t="s">
        <v>36</v>
      </c>
      <c r="E98" t="s">
        <v>28</v>
      </c>
      <c r="F98" t="s">
        <v>19</v>
      </c>
      <c r="G98" t="s">
        <v>20</v>
      </c>
      <c r="H98" s="3">
        <v>2017</v>
      </c>
      <c r="I98" s="7">
        <v>447000000</v>
      </c>
      <c r="J98" t="s">
        <v>267</v>
      </c>
      <c r="K98" t="str" cm="1">
        <f t="array" ref="K98:M98">_xlfn.TEXTSPLIT(Q4_Table[[#This Row],[Select Investors]],",",,FALSE)</f>
        <v>Initialized Capital</v>
      </c>
      <c r="L98" t="str">
        <v xml:space="preserve"> Y Combinator</v>
      </c>
      <c r="M98" t="str">
        <v xml:space="preserve"> Kleiner Perkins Caufield &amp; Byers</v>
      </c>
      <c r="P98" t="s">
        <v>3690</v>
      </c>
      <c r="Q98" t="str">
        <v>Initialized Capital</v>
      </c>
    </row>
    <row r="99" spans="1:17" x14ac:dyDescent="0.2">
      <c r="A99" t="s">
        <v>290</v>
      </c>
      <c r="B99" s="2">
        <v>7000000000</v>
      </c>
      <c r="C99" s="1">
        <v>44039</v>
      </c>
      <c r="D99" t="s">
        <v>97</v>
      </c>
      <c r="E99" t="s">
        <v>101</v>
      </c>
      <c r="F99" t="s">
        <v>19</v>
      </c>
      <c r="G99" t="s">
        <v>20</v>
      </c>
      <c r="H99" s="3">
        <v>2017</v>
      </c>
      <c r="I99" s="7">
        <v>1000000000</v>
      </c>
      <c r="J99" t="s">
        <v>291</v>
      </c>
      <c r="K99" t="str" cm="1">
        <f t="array" ref="K99:M99">_xlfn.TEXTSPLIT(Q4_Table[[#This Row],[Select Investors]],",",,FALSE)</f>
        <v>Initialized Capital</v>
      </c>
      <c r="L99" t="str">
        <v xml:space="preserve"> General Catalyst</v>
      </c>
      <c r="M99" t="str">
        <v xml:space="preserve"> SignalFire</v>
      </c>
      <c r="P99" t="s">
        <v>3690</v>
      </c>
      <c r="Q99" t="str">
        <v>Initialized Capital</v>
      </c>
    </row>
    <row r="100" spans="1:17" x14ac:dyDescent="0.2">
      <c r="A100" t="s">
        <v>274</v>
      </c>
      <c r="B100" s="2">
        <v>7000000000</v>
      </c>
      <c r="C100" s="1">
        <v>43682</v>
      </c>
      <c r="D100" t="s">
        <v>11</v>
      </c>
      <c r="E100" t="s">
        <v>28</v>
      </c>
      <c r="F100" t="s">
        <v>19</v>
      </c>
      <c r="G100" t="s">
        <v>20</v>
      </c>
      <c r="H100" s="3">
        <v>2018</v>
      </c>
      <c r="I100" s="7">
        <v>603000000</v>
      </c>
      <c r="J100" t="s">
        <v>275</v>
      </c>
      <c r="K100" t="str" cm="1">
        <f t="array" ref="K100:M100">_xlfn.TEXTSPLIT(Q4_Table[[#This Row],[Select Investors]],",",,FALSE)</f>
        <v>Accel</v>
      </c>
      <c r="L100" t="str">
        <v xml:space="preserve"> Y Combinator</v>
      </c>
      <c r="M100" t="str">
        <v xml:space="preserve"> Index Ventures</v>
      </c>
      <c r="P100" t="s">
        <v>3475</v>
      </c>
      <c r="Q100" t="str">
        <v>Accel</v>
      </c>
    </row>
    <row r="101" spans="1:17" x14ac:dyDescent="0.2">
      <c r="A101" t="s">
        <v>270</v>
      </c>
      <c r="B101" s="2">
        <v>7000000000</v>
      </c>
      <c r="C101" s="1">
        <v>43443</v>
      </c>
      <c r="D101" t="s">
        <v>27</v>
      </c>
      <c r="E101" t="s">
        <v>189</v>
      </c>
      <c r="F101" t="s">
        <v>190</v>
      </c>
      <c r="G101" t="s">
        <v>14</v>
      </c>
      <c r="H101" s="3">
        <v>2013</v>
      </c>
      <c r="I101" s="7">
        <v>844000000</v>
      </c>
      <c r="J101" t="s">
        <v>271</v>
      </c>
      <c r="K101" t="str" cm="1">
        <f t="array" ref="K101:M101">_xlfn.TEXTSPLIT(Q4_Table[[#This Row],[Select Investors]],",",,FALSE)</f>
        <v>Bessemer Venture Partners</v>
      </c>
      <c r="L101" t="str">
        <v xml:space="preserve"> Qualcomm Ventures</v>
      </c>
      <c r="M101" t="str">
        <v xml:space="preserve"> Kleiner Perkins Caufield &amp; Byers</v>
      </c>
      <c r="P101" t="s">
        <v>3528</v>
      </c>
      <c r="Q101" t="str">
        <v>Bessemer Venture Partners</v>
      </c>
    </row>
    <row r="102" spans="1:17" x14ac:dyDescent="0.2">
      <c r="A102" t="s">
        <v>279</v>
      </c>
      <c r="B102" s="2">
        <v>7000000000</v>
      </c>
      <c r="C102" s="1">
        <v>43412</v>
      </c>
      <c r="D102" t="s">
        <v>156</v>
      </c>
      <c r="E102" t="s">
        <v>277</v>
      </c>
      <c r="F102" t="s">
        <v>19</v>
      </c>
      <c r="G102" t="s">
        <v>20</v>
      </c>
      <c r="H102" s="3">
        <v>2015</v>
      </c>
      <c r="I102" s="7">
        <v>912000000</v>
      </c>
      <c r="J102" t="s">
        <v>280</v>
      </c>
      <c r="K102" t="str" cm="1">
        <f t="array" ref="K102:M102">_xlfn.TEXTSPLIT(Q4_Table[[#This Row],[Select Investors]],",",,FALSE)</f>
        <v>Andreessen Horowitz</v>
      </c>
      <c r="L102" t="str">
        <v xml:space="preserve"> Lightspeed Venture Partners</v>
      </c>
      <c r="M102" t="str">
        <v xml:space="preserve"> Zeev Ventures</v>
      </c>
      <c r="P102" t="s">
        <v>3500</v>
      </c>
      <c r="Q102" t="str">
        <v>Andreessen Horowitz</v>
      </c>
    </row>
    <row r="103" spans="1:17" x14ac:dyDescent="0.2">
      <c r="A103" t="s">
        <v>272</v>
      </c>
      <c r="B103" s="2">
        <v>7000000000</v>
      </c>
      <c r="C103" s="1">
        <v>43117</v>
      </c>
      <c r="D103" t="s">
        <v>23</v>
      </c>
      <c r="E103" t="s">
        <v>12</v>
      </c>
      <c r="F103" t="s">
        <v>13</v>
      </c>
      <c r="G103" t="s">
        <v>14</v>
      </c>
      <c r="H103" s="3">
        <v>2011</v>
      </c>
      <c r="I103" s="7">
        <v>2000000000</v>
      </c>
      <c r="J103" t="s">
        <v>273</v>
      </c>
      <c r="K103" t="str" cm="1">
        <f t="array" ref="K103:M103">_xlfn.TEXTSPLIT(Q4_Table[[#This Row],[Select Investors]],",",,FALSE)</f>
        <v>Sequoia Capital China</v>
      </c>
      <c r="L103" t="str">
        <v xml:space="preserve"> Warburg Pincus</v>
      </c>
      <c r="M103" t="str">
        <v xml:space="preserve"> General Catalyst</v>
      </c>
      <c r="P103" t="s">
        <v>3850</v>
      </c>
      <c r="Q103" t="str">
        <v>Sequoia Capital China</v>
      </c>
    </row>
    <row r="104" spans="1:17" x14ac:dyDescent="0.2">
      <c r="A104" t="s">
        <v>303</v>
      </c>
      <c r="B104" s="2">
        <v>6000000000</v>
      </c>
      <c r="C104" s="1">
        <v>43549</v>
      </c>
      <c r="D104" t="s">
        <v>27</v>
      </c>
      <c r="E104" t="s">
        <v>304</v>
      </c>
      <c r="F104" t="s">
        <v>38</v>
      </c>
      <c r="G104" t="s">
        <v>39</v>
      </c>
      <c r="H104" s="3">
        <v>2015</v>
      </c>
      <c r="I104" s="7">
        <v>802000000</v>
      </c>
      <c r="J104" t="s">
        <v>305</v>
      </c>
      <c r="K104" t="str" cm="1">
        <f t="array" ref="K104:M104">_xlfn.TEXTSPLIT(Q4_Table[[#This Row],[Select Investors]],",",,FALSE)</f>
        <v>DST Global</v>
      </c>
      <c r="L104" t="str">
        <v xml:space="preserve"> Sequoia Capital China</v>
      </c>
      <c r="M104" t="str">
        <v xml:space="preserve"> Tencent Holdings</v>
      </c>
      <c r="P104" t="s">
        <v>3611</v>
      </c>
      <c r="Q104" t="str">
        <v>DST Global</v>
      </c>
    </row>
    <row r="105" spans="1:17" x14ac:dyDescent="0.2">
      <c r="A105" t="s">
        <v>323</v>
      </c>
      <c r="B105" s="2">
        <v>6000000000</v>
      </c>
      <c r="C105" s="1">
        <v>44334</v>
      </c>
      <c r="D105" t="s">
        <v>23</v>
      </c>
      <c r="E105" t="s">
        <v>315</v>
      </c>
      <c r="F105" t="s">
        <v>316</v>
      </c>
      <c r="G105" t="s">
        <v>33</v>
      </c>
      <c r="H105" s="3">
        <v>2014</v>
      </c>
      <c r="I105" s="7">
        <v>1000000000</v>
      </c>
      <c r="J105" t="s">
        <v>324</v>
      </c>
      <c r="K105" t="str" cm="1">
        <f t="array" ref="K105:M105">_xlfn.TEXTSPLIT(Q4_Table[[#This Row],[Select Investors]],",",,FALSE)</f>
        <v>Aglae Ventures</v>
      </c>
      <c r="L105" t="str">
        <v xml:space="preserve"> Eurazeo</v>
      </c>
      <c r="M105" t="str">
        <v xml:space="preserve"> Daphni</v>
      </c>
      <c r="P105" t="s">
        <v>3486</v>
      </c>
      <c r="Q105" t="str">
        <v>Aglae Ventures</v>
      </c>
    </row>
    <row r="106" spans="1:17" x14ac:dyDescent="0.2">
      <c r="A106" t="s">
        <v>349</v>
      </c>
      <c r="B106" s="2">
        <v>6000000000</v>
      </c>
      <c r="C106" s="1">
        <v>44300</v>
      </c>
      <c r="D106" t="s">
        <v>36</v>
      </c>
      <c r="E106" t="s">
        <v>28</v>
      </c>
      <c r="F106" t="s">
        <v>19</v>
      </c>
      <c r="G106" t="s">
        <v>20</v>
      </c>
      <c r="H106" s="3">
        <v>2012</v>
      </c>
      <c r="I106" s="7">
        <v>412000000</v>
      </c>
      <c r="J106" t="s">
        <v>350</v>
      </c>
      <c r="K106" t="str" cm="1">
        <f t="array" ref="K106:M106">_xlfn.TEXTSPLIT(Q4_Table[[#This Row],[Select Investors]],",",,FALSE)</f>
        <v>Thrive Capital</v>
      </c>
      <c r="L106" t="str">
        <v xml:space="preserve"> Benchmark</v>
      </c>
      <c r="M106" t="str">
        <v xml:space="preserve"> MenloVentures</v>
      </c>
      <c r="P106" t="s">
        <v>3903</v>
      </c>
      <c r="Q106" t="str">
        <v>Thrive Capital</v>
      </c>
    </row>
    <row r="107" spans="1:17" x14ac:dyDescent="0.2">
      <c r="A107" t="s">
        <v>351</v>
      </c>
      <c r="B107" s="2">
        <v>6000000000</v>
      </c>
      <c r="C107" s="1">
        <v>44145</v>
      </c>
      <c r="D107" t="s">
        <v>27</v>
      </c>
      <c r="E107" t="s">
        <v>101</v>
      </c>
      <c r="F107" t="s">
        <v>19</v>
      </c>
      <c r="G107" t="s">
        <v>20</v>
      </c>
      <c r="H107" s="3">
        <v>2018</v>
      </c>
      <c r="I107" s="7">
        <v>405000000</v>
      </c>
      <c r="J107" t="s">
        <v>352</v>
      </c>
      <c r="K107" t="str" cm="1">
        <f t="array" ref="K107:M107">_xlfn.TEXTSPLIT(Q4_Table[[#This Row],[Select Investors]],",",,FALSE)</f>
        <v>Pine Brook</v>
      </c>
      <c r="L107" t="str">
        <v xml:space="preserve"> American Express Ventures</v>
      </c>
      <c r="M107" t="str">
        <v xml:space="preserve"> Kleiner Perkins Caufield &amp; Byers</v>
      </c>
      <c r="P107" t="s">
        <v>3806</v>
      </c>
      <c r="Q107" t="str">
        <v>Pine Brook</v>
      </c>
    </row>
    <row r="108" spans="1:17" x14ac:dyDescent="0.2">
      <c r="A108" t="s">
        <v>292</v>
      </c>
      <c r="B108" s="2">
        <v>6000000000</v>
      </c>
      <c r="C108" s="1">
        <v>44336</v>
      </c>
      <c r="D108" t="s">
        <v>17</v>
      </c>
      <c r="E108" t="s">
        <v>293</v>
      </c>
      <c r="F108" t="s">
        <v>19</v>
      </c>
      <c r="G108" t="s">
        <v>20</v>
      </c>
      <c r="H108" s="3">
        <v>2020</v>
      </c>
      <c r="I108" s="7">
        <v>645000000</v>
      </c>
      <c r="J108" t="s">
        <v>294</v>
      </c>
      <c r="K108" t="str" cm="1">
        <f t="array" ref="K108">_xlfn.TEXTSPLIT(Q4_Table[[#This Row],[Select Investors]],",",,FALSE)</f>
        <v>Barter Ventures</v>
      </c>
      <c r="P108" t="s">
        <v>294</v>
      </c>
      <c r="Q108" t="str">
        <v>Barter Ventures</v>
      </c>
    </row>
    <row r="109" spans="1:17" x14ac:dyDescent="0.2">
      <c r="A109" t="s">
        <v>325</v>
      </c>
      <c r="B109" s="2">
        <v>6000000000</v>
      </c>
      <c r="C109" s="1">
        <v>44175</v>
      </c>
      <c r="D109" t="s">
        <v>97</v>
      </c>
      <c r="E109" t="s">
        <v>326</v>
      </c>
      <c r="F109" t="s">
        <v>19</v>
      </c>
      <c r="G109" t="s">
        <v>20</v>
      </c>
      <c r="H109" s="3">
        <v>2017</v>
      </c>
      <c r="I109" s="7">
        <v>891000000</v>
      </c>
      <c r="J109" t="s">
        <v>327</v>
      </c>
      <c r="K109" t="str" cm="1">
        <f t="array" ref="K109:M109">_xlfn.TEXTSPLIT(Q4_Table[[#This Row],[Select Investors]],",",,FALSE)</f>
        <v>Thrive Capital</v>
      </c>
      <c r="L109" t="str">
        <v xml:space="preserve"> Maverick Ventures</v>
      </c>
      <c r="M109" t="str">
        <v xml:space="preserve"> Redpoint Ventures</v>
      </c>
      <c r="P109" t="s">
        <v>3903</v>
      </c>
      <c r="Q109" t="str">
        <v>Thrive Capital</v>
      </c>
    </row>
    <row r="110" spans="1:17" x14ac:dyDescent="0.2">
      <c r="A110" t="s">
        <v>328</v>
      </c>
      <c r="B110" s="2">
        <v>6000000000</v>
      </c>
      <c r="C110" s="1">
        <v>43675</v>
      </c>
      <c r="D110" t="s">
        <v>11</v>
      </c>
      <c r="E110" t="s">
        <v>160</v>
      </c>
      <c r="F110" t="s">
        <v>19</v>
      </c>
      <c r="G110" t="s">
        <v>20</v>
      </c>
      <c r="H110" s="3">
        <v>2012</v>
      </c>
      <c r="I110" s="7">
        <v>1000000000</v>
      </c>
      <c r="J110" t="s">
        <v>329</v>
      </c>
      <c r="K110" t="str" cm="1">
        <f t="array" ref="K110:M110">_xlfn.TEXTSPLIT(Q4_Table[[#This Row],[Select Investors]],",",,FALSE)</f>
        <v>New Enterprise Associates</v>
      </c>
      <c r="L110" t="str">
        <v xml:space="preserve"> Accomplice</v>
      </c>
      <c r="M110" t="str">
        <v xml:space="preserve"> IA Ventures</v>
      </c>
      <c r="P110" t="s">
        <v>3768</v>
      </c>
      <c r="Q110" t="str">
        <v>New Enterprise Associates</v>
      </c>
    </row>
    <row r="111" spans="1:17" x14ac:dyDescent="0.2">
      <c r="A111" t="s">
        <v>306</v>
      </c>
      <c r="B111" s="2">
        <v>6000000000</v>
      </c>
      <c r="C111" s="1">
        <v>44307</v>
      </c>
      <c r="D111" t="s">
        <v>27</v>
      </c>
      <c r="E111" t="s">
        <v>28</v>
      </c>
      <c r="F111" t="s">
        <v>19</v>
      </c>
      <c r="G111" t="s">
        <v>20</v>
      </c>
      <c r="H111" s="3">
        <v>2018</v>
      </c>
      <c r="I111" s="7">
        <v>629000000</v>
      </c>
      <c r="J111" t="s">
        <v>307</v>
      </c>
      <c r="K111" t="str" cm="1">
        <f t="array" ref="K111:M111">_xlfn.TEXTSPLIT(Q4_Table[[#This Row],[Select Investors]],",",,FALSE)</f>
        <v>Andreessen Horowitz</v>
      </c>
      <c r="L111" t="str">
        <v xml:space="preserve"> Spark Capital</v>
      </c>
      <c r="M111" t="str">
        <v xml:space="preserve"> Y Combinator</v>
      </c>
      <c r="P111" t="s">
        <v>3500</v>
      </c>
      <c r="Q111" t="str">
        <v>Andreessen Horowitz</v>
      </c>
    </row>
    <row r="112" spans="1:17" x14ac:dyDescent="0.2">
      <c r="A112" t="s">
        <v>314</v>
      </c>
      <c r="B112" s="2">
        <v>6000000000</v>
      </c>
      <c r="C112" s="1">
        <v>43543</v>
      </c>
      <c r="D112" t="s">
        <v>97</v>
      </c>
      <c r="E112" t="s">
        <v>315</v>
      </c>
      <c r="F112" t="s">
        <v>316</v>
      </c>
      <c r="G112" t="s">
        <v>33</v>
      </c>
      <c r="H112" s="3">
        <v>2013</v>
      </c>
      <c r="I112" s="7">
        <v>815000000</v>
      </c>
      <c r="J112" t="s">
        <v>317</v>
      </c>
      <c r="K112" t="str" cm="1">
        <f t="array" ref="K112:M112">_xlfn.TEXTSPLIT(Q4_Table[[#This Row],[Select Investors]],",",,FALSE)</f>
        <v>BPI France</v>
      </c>
      <c r="L112" t="str">
        <v xml:space="preserve"> Kerala Ventures</v>
      </c>
      <c r="M112" t="str">
        <v xml:space="preserve"> Accel</v>
      </c>
      <c r="P112" t="s">
        <v>3545</v>
      </c>
      <c r="Q112" t="str">
        <v>BPI France</v>
      </c>
    </row>
    <row r="113" spans="1:17" x14ac:dyDescent="0.2">
      <c r="A113" t="s">
        <v>295</v>
      </c>
      <c r="B113" s="2">
        <v>6000000000</v>
      </c>
      <c r="C113" s="1">
        <v>43143</v>
      </c>
      <c r="D113" t="s">
        <v>49</v>
      </c>
      <c r="E113" t="s">
        <v>12</v>
      </c>
      <c r="F113" t="s">
        <v>13</v>
      </c>
      <c r="G113" t="s">
        <v>14</v>
      </c>
      <c r="H113" s="3">
        <v>1999</v>
      </c>
      <c r="I113" s="7">
        <v>2000000000</v>
      </c>
      <c r="J113" t="s">
        <v>296</v>
      </c>
      <c r="K113" t="str" cm="1">
        <f t="array" ref="K113:M113">_xlfn.TEXTSPLIT(Q4_Table[[#This Row],[Select Investors]],",",,FALSE)</f>
        <v>Alibaba Group</v>
      </c>
      <c r="L113" t="str">
        <v xml:space="preserve"> Boyu Capital</v>
      </c>
      <c r="M113" t="str">
        <v xml:space="preserve"> Borui Capital</v>
      </c>
      <c r="P113" t="s">
        <v>3489</v>
      </c>
      <c r="Q113" t="str">
        <v>Alibaba Group</v>
      </c>
    </row>
    <row r="114" spans="1:17" x14ac:dyDescent="0.2">
      <c r="A114" t="s">
        <v>318</v>
      </c>
      <c r="B114" s="2">
        <v>6000000000</v>
      </c>
      <c r="C114" s="1">
        <v>44012</v>
      </c>
      <c r="D114" t="s">
        <v>52</v>
      </c>
      <c r="E114" t="s">
        <v>319</v>
      </c>
      <c r="F114" t="s">
        <v>19</v>
      </c>
      <c r="G114" t="s">
        <v>20</v>
      </c>
      <c r="H114" s="3">
        <v>2012</v>
      </c>
      <c r="I114" s="7">
        <v>728000000</v>
      </c>
      <c r="J114" t="s">
        <v>320</v>
      </c>
      <c r="K114" t="str" cm="1">
        <f t="array" ref="K114:M114">_xlfn.TEXTSPLIT(Q4_Table[[#This Row],[Select Investors]],",",,FALSE)</f>
        <v>Matrix Partners</v>
      </c>
      <c r="L114" t="str">
        <v xml:space="preserve"> Andreessen Horowitz</v>
      </c>
      <c r="M114" t="str">
        <v xml:space="preserve"> General Catalyst</v>
      </c>
      <c r="P114" t="s">
        <v>3744</v>
      </c>
      <c r="Q114" t="str">
        <v>Matrix Partners</v>
      </c>
    </row>
    <row r="115" spans="1:17" x14ac:dyDescent="0.2">
      <c r="A115" t="s">
        <v>344</v>
      </c>
      <c r="B115" s="2">
        <v>6000000000</v>
      </c>
      <c r="C115" s="1">
        <v>44202</v>
      </c>
      <c r="D115" t="s">
        <v>97</v>
      </c>
      <c r="E115" t="s">
        <v>28</v>
      </c>
      <c r="F115" t="s">
        <v>19</v>
      </c>
      <c r="G115" t="s">
        <v>20</v>
      </c>
      <c r="H115" s="3">
        <v>2015</v>
      </c>
      <c r="I115" s="7">
        <v>826000000</v>
      </c>
      <c r="J115" t="s">
        <v>345</v>
      </c>
      <c r="K115" t="str" cm="1">
        <f t="array" ref="K115:M115">_xlfn.TEXTSPLIT(Q4_Table[[#This Row],[Select Investors]],",",,FALSE)</f>
        <v>Atomico</v>
      </c>
      <c r="L115" t="str">
        <v xml:space="preserve"> Insight Partners</v>
      </c>
      <c r="M115" t="str">
        <v xml:space="preserve"> Coatue Management</v>
      </c>
      <c r="P115" t="s">
        <v>3510</v>
      </c>
      <c r="Q115" t="str">
        <v>Atomico</v>
      </c>
    </row>
    <row r="116" spans="1:17" x14ac:dyDescent="0.2">
      <c r="A116" t="s">
        <v>353</v>
      </c>
      <c r="B116" s="2">
        <v>6000000000</v>
      </c>
      <c r="C116" s="1">
        <v>44404</v>
      </c>
      <c r="D116" t="s">
        <v>27</v>
      </c>
      <c r="E116" t="s">
        <v>101</v>
      </c>
      <c r="F116" t="s">
        <v>19</v>
      </c>
      <c r="G116" t="s">
        <v>20</v>
      </c>
      <c r="H116" s="3">
        <v>2013</v>
      </c>
      <c r="I116" s="7">
        <v>729000000</v>
      </c>
      <c r="J116" t="s">
        <v>354</v>
      </c>
      <c r="K116" t="str" cm="1">
        <f t="array" ref="K116:M116">_xlfn.TEXTSPLIT(Q4_Table[[#This Row],[Select Investors]],",",,FALSE)</f>
        <v>BlackRock</v>
      </c>
      <c r="L116" t="str">
        <v xml:space="preserve"> Blackstone</v>
      </c>
      <c r="M116" t="str">
        <v xml:space="preserve"> UBS</v>
      </c>
      <c r="P116" t="s">
        <v>3531</v>
      </c>
      <c r="Q116" t="str">
        <v>BlackRock</v>
      </c>
    </row>
    <row r="117" spans="1:17" x14ac:dyDescent="0.2">
      <c r="A117" t="s">
        <v>342</v>
      </c>
      <c r="B117" s="2">
        <v>6000000000</v>
      </c>
      <c r="C117" s="1">
        <v>42467</v>
      </c>
      <c r="D117" t="s">
        <v>23</v>
      </c>
      <c r="E117" t="s">
        <v>12</v>
      </c>
      <c r="F117" t="s">
        <v>13</v>
      </c>
      <c r="G117" t="s">
        <v>14</v>
      </c>
      <c r="H117" s="3">
        <v>2001</v>
      </c>
      <c r="I117" s="7">
        <v>1000000000</v>
      </c>
      <c r="J117" t="s">
        <v>343</v>
      </c>
      <c r="K117" t="str" cm="1">
        <f t="array" ref="K117:M117">_xlfn.TEXTSPLIT(Q4_Table[[#This Row],[Select Investors]],",",,FALSE)</f>
        <v>Tencent</v>
      </c>
      <c r="L117" t="str">
        <v xml:space="preserve"> Baidu</v>
      </c>
      <c r="M117" t="str">
        <v xml:space="preserve"> Huasheng Capital</v>
      </c>
      <c r="P117" t="s">
        <v>3898</v>
      </c>
      <c r="Q117" t="str">
        <v>Tencent</v>
      </c>
    </row>
    <row r="118" spans="1:17" x14ac:dyDescent="0.2">
      <c r="A118" t="s">
        <v>346</v>
      </c>
      <c r="B118" s="2">
        <v>6000000000</v>
      </c>
      <c r="C118" s="1">
        <v>44068</v>
      </c>
      <c r="D118" t="s">
        <v>97</v>
      </c>
      <c r="E118" t="s">
        <v>347</v>
      </c>
      <c r="F118" t="s">
        <v>19</v>
      </c>
      <c r="G118" t="s">
        <v>20</v>
      </c>
      <c r="H118" s="3">
        <v>2015</v>
      </c>
      <c r="I118" s="7">
        <v>910000000</v>
      </c>
      <c r="J118" t="s">
        <v>348</v>
      </c>
      <c r="K118" t="str" cm="1">
        <f t="array" ref="K118:M118">_xlfn.TEXTSPLIT(Q4_Table[[#This Row],[Select Investors]],",",,FALSE)</f>
        <v>Greylock Partners</v>
      </c>
      <c r="L118" t="str">
        <v xml:space="preserve"> Venrock</v>
      </c>
      <c r="M118" t="str">
        <v xml:space="preserve"> Providence Ventures</v>
      </c>
      <c r="P118" t="s">
        <v>3665</v>
      </c>
      <c r="Q118" t="str">
        <v>Greylock Partners</v>
      </c>
    </row>
    <row r="119" spans="1:17" x14ac:dyDescent="0.2">
      <c r="A119" t="s">
        <v>308</v>
      </c>
      <c r="B119" s="2">
        <v>6000000000</v>
      </c>
      <c r="C119" s="1">
        <v>44202</v>
      </c>
      <c r="D119" t="s">
        <v>27</v>
      </c>
      <c r="E119" t="s">
        <v>309</v>
      </c>
      <c r="F119" t="s">
        <v>310</v>
      </c>
      <c r="G119" t="s">
        <v>33</v>
      </c>
      <c r="H119" s="3">
        <v>2011</v>
      </c>
      <c r="I119" s="7">
        <v>448000000</v>
      </c>
      <c r="J119" t="s">
        <v>311</v>
      </c>
      <c r="K119" t="str" cm="1">
        <f t="array" ref="K119:M119">_xlfn.TEXTSPLIT(Q4_Table[[#This Row],[Select Investors]],",",,FALSE)</f>
        <v>Runa Capital</v>
      </c>
      <c r="L119" t="str">
        <v xml:space="preserve"> Acton Capital Partners</v>
      </c>
      <c r="M119" t="str">
        <v xml:space="preserve"> Point Nine Capital</v>
      </c>
      <c r="P119" t="s">
        <v>3838</v>
      </c>
      <c r="Q119" t="str">
        <v>Runa Capital</v>
      </c>
    </row>
    <row r="120" spans="1:17" x14ac:dyDescent="0.2">
      <c r="A120" t="s">
        <v>312</v>
      </c>
      <c r="B120" s="2">
        <v>6000000000</v>
      </c>
      <c r="C120" s="1">
        <v>44082</v>
      </c>
      <c r="D120" t="s">
        <v>27</v>
      </c>
      <c r="E120" t="s">
        <v>309</v>
      </c>
      <c r="F120" t="s">
        <v>310</v>
      </c>
      <c r="G120" t="s">
        <v>33</v>
      </c>
      <c r="H120" s="3">
        <v>2004</v>
      </c>
      <c r="I120" s="7">
        <v>928000000</v>
      </c>
      <c r="J120" t="s">
        <v>313</v>
      </c>
      <c r="K120" t="str" cm="1">
        <f t="array" ref="K120">_xlfn.TEXTSPLIT(Q4_Table[[#This Row],[Select Investors]],",",,FALSE)</f>
        <v>Technology Crossover Ventures</v>
      </c>
      <c r="P120" t="s">
        <v>313</v>
      </c>
      <c r="Q120" t="str">
        <v>Technology Crossover Ventures</v>
      </c>
    </row>
    <row r="121" spans="1:17" x14ac:dyDescent="0.2">
      <c r="A121" t="s">
        <v>330</v>
      </c>
      <c r="B121" s="2">
        <v>6000000000</v>
      </c>
      <c r="C121" s="1">
        <v>44215</v>
      </c>
      <c r="D121" t="s">
        <v>36</v>
      </c>
      <c r="E121" t="s">
        <v>148</v>
      </c>
      <c r="F121" t="s">
        <v>149</v>
      </c>
      <c r="G121" t="s">
        <v>33</v>
      </c>
      <c r="H121" s="3">
        <v>2015</v>
      </c>
      <c r="I121" s="7">
        <v>524000000</v>
      </c>
      <c r="J121" t="s">
        <v>331</v>
      </c>
      <c r="K121" t="str" cm="1">
        <f t="array" ref="K121:M121">_xlfn.TEXTSPLIT(Q4_Table[[#This Row],[Select Investors]],",",,FALSE)</f>
        <v>Global Founders Capital</v>
      </c>
      <c r="L121" t="str">
        <v xml:space="preserve"> Nortzone Ventures</v>
      </c>
      <c r="M121" t="str">
        <v xml:space="preserve"> Picus Capital</v>
      </c>
      <c r="P121" t="s">
        <v>3655</v>
      </c>
      <c r="Q121" t="str">
        <v>Global Founders Capital</v>
      </c>
    </row>
    <row r="122" spans="1:17" x14ac:dyDescent="0.2">
      <c r="A122" t="s">
        <v>321</v>
      </c>
      <c r="B122" s="2">
        <v>6000000000</v>
      </c>
      <c r="C122" s="1">
        <v>43993</v>
      </c>
      <c r="D122" t="s">
        <v>36</v>
      </c>
      <c r="E122" t="s">
        <v>28</v>
      </c>
      <c r="F122" t="s">
        <v>19</v>
      </c>
      <c r="G122" t="s">
        <v>20</v>
      </c>
      <c r="H122" s="3">
        <v>2014</v>
      </c>
      <c r="I122" s="7">
        <v>433000000</v>
      </c>
      <c r="J122" t="s">
        <v>322</v>
      </c>
      <c r="K122" t="str" cm="1">
        <f t="array" ref="K122:M122">_xlfn.TEXTSPLIT(Q4_Table[[#This Row],[Select Investors]],",",,FALSE)</f>
        <v>Nexus Venture Partners</v>
      </c>
      <c r="L122" t="str">
        <v xml:space="preserve"> CRV</v>
      </c>
      <c r="M122" t="str">
        <v xml:space="preserve"> Insight Partners</v>
      </c>
      <c r="P122" t="s">
        <v>3777</v>
      </c>
      <c r="Q122" t="str">
        <v>Nexus Venture Partners</v>
      </c>
    </row>
    <row r="123" spans="1:17" x14ac:dyDescent="0.2">
      <c r="A123" t="s">
        <v>332</v>
      </c>
      <c r="B123" s="2">
        <v>6000000000</v>
      </c>
      <c r="C123" s="1">
        <v>44609</v>
      </c>
      <c r="D123" t="s">
        <v>46</v>
      </c>
      <c r="E123" t="s">
        <v>333</v>
      </c>
      <c r="F123" t="s">
        <v>334</v>
      </c>
      <c r="G123" t="s">
        <v>33</v>
      </c>
      <c r="H123" s="3">
        <v>2005</v>
      </c>
      <c r="I123" s="7">
        <v>803000000</v>
      </c>
      <c r="J123" t="s">
        <v>335</v>
      </c>
      <c r="K123" t="str" cm="1">
        <f t="array" ref="K123:M123">_xlfn.TEXTSPLIT(Q4_Table[[#This Row],[Select Investors]],",",,FALSE)</f>
        <v>Blackstone</v>
      </c>
      <c r="L123" t="str">
        <v xml:space="preserve"> Technology Crossover Ventures</v>
      </c>
      <c r="M123" t="str">
        <v xml:space="preserve"> Summit Partners</v>
      </c>
      <c r="P123" t="s">
        <v>1373</v>
      </c>
      <c r="Q123" t="str">
        <v>Blackstone</v>
      </c>
    </row>
    <row r="124" spans="1:17" x14ac:dyDescent="0.2">
      <c r="A124" t="s">
        <v>300</v>
      </c>
      <c r="B124" s="2">
        <v>6000000000</v>
      </c>
      <c r="C124" s="1">
        <v>43990</v>
      </c>
      <c r="D124" t="s">
        <v>133</v>
      </c>
      <c r="E124" t="s">
        <v>301</v>
      </c>
      <c r="F124" t="s">
        <v>13</v>
      </c>
      <c r="G124" t="s">
        <v>14</v>
      </c>
      <c r="H124" s="3">
        <v>2018</v>
      </c>
      <c r="I124" s="7">
        <v>3000000000</v>
      </c>
      <c r="J124" t="s">
        <v>302</v>
      </c>
      <c r="K124" t="str" cm="1">
        <f t="array" ref="K124:N124">_xlfn.TEXTSPLIT(Q4_Table[[#This Row],[Select Investors]],",",,FALSE)</f>
        <v>IDG Capital</v>
      </c>
      <c r="L124" t="str">
        <v xml:space="preserve"> Bank Of China Group Investment</v>
      </c>
      <c r="M124" t="str">
        <v/>
      </c>
      <c r="N124" t="str">
        <v xml:space="preserve"> SDIC CMC Investment Management</v>
      </c>
      <c r="P124" t="s">
        <v>3683</v>
      </c>
      <c r="Q124" t="str">
        <v>IDG Capital</v>
      </c>
    </row>
    <row r="125" spans="1:17" x14ac:dyDescent="0.2">
      <c r="A125" t="s">
        <v>340</v>
      </c>
      <c r="B125" s="2">
        <v>6000000000</v>
      </c>
      <c r="C125" s="1">
        <v>43143</v>
      </c>
      <c r="D125" t="s">
        <v>27</v>
      </c>
      <c r="E125" t="s">
        <v>28</v>
      </c>
      <c r="F125" t="s">
        <v>19</v>
      </c>
      <c r="G125" t="s">
        <v>20</v>
      </c>
      <c r="H125" s="3">
        <v>2016</v>
      </c>
      <c r="I125" s="7">
        <v>587000000</v>
      </c>
      <c r="J125" t="s">
        <v>341</v>
      </c>
      <c r="K125" t="str" cm="1">
        <f t="array" ref="K125:M125">_xlfn.TEXTSPLIT(Q4_Table[[#This Row],[Select Investors]],",",,FALSE)</f>
        <v>Union Square Ventures</v>
      </c>
      <c r="L125" t="str">
        <v xml:space="preserve"> Ribbit Capital</v>
      </c>
      <c r="M125" t="str">
        <v xml:space="preserve"> VY Capital</v>
      </c>
      <c r="P125" t="s">
        <v>3922</v>
      </c>
      <c r="Q125" t="str">
        <v>Union Square Ventures</v>
      </c>
    </row>
    <row r="126" spans="1:17" x14ac:dyDescent="0.2">
      <c r="A126" t="s">
        <v>336</v>
      </c>
      <c r="B126" s="2">
        <v>6000000000</v>
      </c>
      <c r="C126" s="1">
        <v>40635</v>
      </c>
      <c r="D126" t="s">
        <v>36</v>
      </c>
      <c r="E126" t="s">
        <v>326</v>
      </c>
      <c r="F126" t="s">
        <v>19</v>
      </c>
      <c r="G126" t="s">
        <v>20</v>
      </c>
      <c r="H126" s="3">
        <v>1994</v>
      </c>
      <c r="I126" s="7">
        <v>1000000000</v>
      </c>
      <c r="J126" t="s">
        <v>337</v>
      </c>
      <c r="K126" t="str" cm="1">
        <f t="array" ref="K126:L126">_xlfn.TEXTSPLIT(Q4_Table[[#This Row],[Select Investors]],",",,FALSE)</f>
        <v>Technology Crossover Ventures</v>
      </c>
      <c r="L126" t="str">
        <v xml:space="preserve"> A&amp;E Television Networks</v>
      </c>
      <c r="P126" t="s">
        <v>313</v>
      </c>
      <c r="Q126" t="str">
        <v>Technology Crossover Ventures</v>
      </c>
    </row>
    <row r="127" spans="1:17" x14ac:dyDescent="0.2">
      <c r="A127" t="s">
        <v>297</v>
      </c>
      <c r="B127" s="2">
        <v>6000000000</v>
      </c>
      <c r="C127" s="1">
        <v>42269</v>
      </c>
      <c r="D127" t="s">
        <v>97</v>
      </c>
      <c r="E127" t="s">
        <v>298</v>
      </c>
      <c r="F127" t="s">
        <v>13</v>
      </c>
      <c r="G127" t="s">
        <v>14</v>
      </c>
      <c r="H127" s="3">
        <v>2010</v>
      </c>
      <c r="I127" s="7">
        <v>1000000000</v>
      </c>
      <c r="J127" t="s">
        <v>299</v>
      </c>
      <c r="K127" t="str" cm="1">
        <f t="array" ref="K127:L127">_xlfn.TEXTSPLIT(Q4_Table[[#This Row],[Select Investors]],",",,FALSE)</f>
        <v>Tencent</v>
      </c>
      <c r="L127" t="str">
        <v xml:space="preserve"> Morningside Group</v>
      </c>
      <c r="P127" t="s">
        <v>3898</v>
      </c>
      <c r="Q127" t="str">
        <v>Tencent</v>
      </c>
    </row>
    <row r="128" spans="1:17" x14ac:dyDescent="0.2">
      <c r="A128" t="s">
        <v>355</v>
      </c>
      <c r="B128" s="2">
        <v>6000000000</v>
      </c>
      <c r="C128" s="1">
        <v>44272</v>
      </c>
      <c r="D128" t="s">
        <v>201</v>
      </c>
      <c r="E128" t="s">
        <v>356</v>
      </c>
      <c r="F128" t="s">
        <v>357</v>
      </c>
      <c r="G128" t="s">
        <v>14</v>
      </c>
      <c r="H128" s="3">
        <v>2020</v>
      </c>
      <c r="I128" s="7">
        <v>600000000</v>
      </c>
      <c r="J128" t="s">
        <v>358</v>
      </c>
      <c r="K128" t="str" cm="1">
        <f t="array" ref="K128:M128">_xlfn.TEXTSPLIT(Q4_Table[[#This Row],[Select Investors]],",",,FALSE)</f>
        <v>Insight Partners</v>
      </c>
      <c r="L128" t="str">
        <v xml:space="preserve"> Sequoia Capital</v>
      </c>
      <c r="M128" t="str">
        <v xml:space="preserve"> Index Ventures</v>
      </c>
      <c r="P128" t="s">
        <v>425</v>
      </c>
      <c r="Q128" t="str">
        <v>Insight Partners</v>
      </c>
    </row>
    <row r="129" spans="1:17" x14ac:dyDescent="0.2">
      <c r="A129" t="s">
        <v>338</v>
      </c>
      <c r="B129" s="2">
        <v>6000000000</v>
      </c>
      <c r="C129" s="1">
        <v>44208</v>
      </c>
      <c r="D129" t="s">
        <v>36</v>
      </c>
      <c r="E129" t="s">
        <v>198</v>
      </c>
      <c r="F129" t="s">
        <v>19</v>
      </c>
      <c r="G129" t="s">
        <v>20</v>
      </c>
      <c r="H129" s="3">
        <v>2013</v>
      </c>
      <c r="I129" s="7">
        <v>415000000</v>
      </c>
      <c r="J129" t="s">
        <v>339</v>
      </c>
      <c r="K129" t="str" cm="1">
        <f t="array" ref="K129:M129">_xlfn.TEXTSPLIT(Q4_Table[[#This Row],[Select Investors]],",",,FALSE)</f>
        <v>Battery Ventures</v>
      </c>
      <c r="L129" t="str">
        <v xml:space="preserve"> Storm Ventures</v>
      </c>
      <c r="M129" t="str">
        <v xml:space="preserve"> Redpoint Ventures</v>
      </c>
      <c r="P129" t="s">
        <v>3522</v>
      </c>
      <c r="Q129" t="str">
        <v>Battery Ventures</v>
      </c>
    </row>
    <row r="130" spans="1:17" x14ac:dyDescent="0.2">
      <c r="A130" t="s">
        <v>415</v>
      </c>
      <c r="B130" s="2">
        <v>5000000000</v>
      </c>
      <c r="C130" s="1">
        <v>44285</v>
      </c>
      <c r="D130" t="s">
        <v>11</v>
      </c>
      <c r="E130" t="s">
        <v>28</v>
      </c>
      <c r="F130" t="s">
        <v>19</v>
      </c>
      <c r="G130" t="s">
        <v>20</v>
      </c>
      <c r="H130" s="3">
        <v>2013</v>
      </c>
      <c r="I130" s="7">
        <v>426000000</v>
      </c>
      <c r="J130" t="s">
        <v>416</v>
      </c>
      <c r="K130" t="str" cm="1">
        <f t="array" ref="K130:M130">_xlfn.TEXTSPLIT(Q4_Table[[#This Row],[Select Investors]],",",,FALSE)</f>
        <v>Venrock</v>
      </c>
      <c r="L130" t="str">
        <v xml:space="preserve"> Battery Ventures</v>
      </c>
      <c r="M130" t="str">
        <v xml:space="preserve"> Insight Partners</v>
      </c>
      <c r="P130" t="s">
        <v>3930</v>
      </c>
      <c r="Q130" t="str">
        <v>Venrock</v>
      </c>
    </row>
    <row r="131" spans="1:17" x14ac:dyDescent="0.2">
      <c r="A131" t="s">
        <v>387</v>
      </c>
      <c r="B131" s="2">
        <v>5000000000</v>
      </c>
      <c r="C131" s="1">
        <v>43719</v>
      </c>
      <c r="D131" t="s">
        <v>11</v>
      </c>
      <c r="E131" t="s">
        <v>388</v>
      </c>
      <c r="F131" t="s">
        <v>19</v>
      </c>
      <c r="G131" t="s">
        <v>20</v>
      </c>
      <c r="H131" s="3">
        <v>2017</v>
      </c>
      <c r="I131" s="7">
        <v>691000000</v>
      </c>
      <c r="J131" t="s">
        <v>389</v>
      </c>
      <c r="K131" t="str" cm="1">
        <f t="array" ref="K131:M131">_xlfn.TEXTSPLIT(Q4_Table[[#This Row],[Select Investors]],",",,FALSE)</f>
        <v>Andreessen Horowitz</v>
      </c>
      <c r="L131" t="str">
        <v xml:space="preserve"> Founders Fund</v>
      </c>
      <c r="M131" t="str">
        <v xml:space="preserve"> Revolution Ventures</v>
      </c>
      <c r="P131" t="s">
        <v>3500</v>
      </c>
      <c r="Q131" t="str">
        <v>Andreessen Horowitz</v>
      </c>
    </row>
    <row r="132" spans="1:17" x14ac:dyDescent="0.2">
      <c r="A132" t="s">
        <v>396</v>
      </c>
      <c r="B132" s="2">
        <v>5000000000</v>
      </c>
      <c r="C132" s="1">
        <v>44252</v>
      </c>
      <c r="D132" t="s">
        <v>36</v>
      </c>
      <c r="E132" t="s">
        <v>28</v>
      </c>
      <c r="F132" t="s">
        <v>19</v>
      </c>
      <c r="G132" t="s">
        <v>20</v>
      </c>
      <c r="H132" s="3">
        <v>2013</v>
      </c>
      <c r="I132" s="7">
        <v>567000000</v>
      </c>
      <c r="J132" t="s">
        <v>397</v>
      </c>
      <c r="K132" t="str" cm="1">
        <f t="array" ref="K132:M132">_xlfn.TEXTSPLIT(Q4_Table[[#This Row],[Select Investors]],",",,FALSE)</f>
        <v>Threshold Ventures</v>
      </c>
      <c r="L132" t="str">
        <v xml:space="preserve"> Lightspeed Venture Partners</v>
      </c>
      <c r="M132" t="str">
        <v xml:space="preserve"> Crosslink Capital</v>
      </c>
      <c r="P132" t="s">
        <v>3902</v>
      </c>
      <c r="Q132" t="str">
        <v>Threshold Ventures</v>
      </c>
    </row>
    <row r="133" spans="1:17" x14ac:dyDescent="0.2">
      <c r="A133" t="s">
        <v>429</v>
      </c>
      <c r="B133" s="2">
        <v>5000000000</v>
      </c>
      <c r="C133" s="1">
        <v>44167</v>
      </c>
      <c r="D133" t="s">
        <v>27</v>
      </c>
      <c r="E133" t="s">
        <v>420</v>
      </c>
      <c r="F133" t="s">
        <v>421</v>
      </c>
      <c r="G133" t="s">
        <v>413</v>
      </c>
      <c r="H133" s="3">
        <v>2018</v>
      </c>
      <c r="I133" s="7">
        <v>2000000000</v>
      </c>
      <c r="J133" t="s">
        <v>430</v>
      </c>
      <c r="K133" t="str" cm="1">
        <f t="array" ref="K133">_xlfn.TEXTSPLIT(Q4_Table[[#This Row],[Select Investors]],",",,FALSE)</f>
        <v>Credit Suisse</v>
      </c>
      <c r="P133" t="s">
        <v>430</v>
      </c>
      <c r="Q133" t="str">
        <v>Credit Suisse</v>
      </c>
    </row>
    <row r="134" spans="1:17" x14ac:dyDescent="0.2">
      <c r="A134" t="s">
        <v>417</v>
      </c>
      <c r="B134" s="2">
        <v>5000000000</v>
      </c>
      <c r="C134" s="1">
        <v>44357</v>
      </c>
      <c r="D134" t="s">
        <v>97</v>
      </c>
      <c r="E134" t="s">
        <v>28</v>
      </c>
      <c r="F134" t="s">
        <v>19</v>
      </c>
      <c r="G134" t="s">
        <v>20</v>
      </c>
      <c r="H134" s="3">
        <v>2020</v>
      </c>
      <c r="I134" s="7">
        <v>462000000</v>
      </c>
      <c r="J134" t="s">
        <v>418</v>
      </c>
      <c r="K134" t="str" cm="1">
        <f t="array" ref="K134:M134">_xlfn.TEXTSPLIT(Q4_Table[[#This Row],[Select Investors]],",",,FALSE)</f>
        <v>Oak HC/FT Partners</v>
      </c>
      <c r="L134" t="str">
        <v xml:space="preserve"> Artis Ventures</v>
      </c>
      <c r="M134" t="str">
        <v xml:space="preserve"> WestCap Group</v>
      </c>
      <c r="P134" t="s">
        <v>3786</v>
      </c>
      <c r="Q134" t="str">
        <v>Oak HC/FT Partners</v>
      </c>
    </row>
    <row r="135" spans="1:17" x14ac:dyDescent="0.2">
      <c r="A135" t="s">
        <v>390</v>
      </c>
      <c r="B135" s="2">
        <v>5000000000</v>
      </c>
      <c r="C135" s="1">
        <v>43727</v>
      </c>
      <c r="D135" t="s">
        <v>36</v>
      </c>
      <c r="E135" t="s">
        <v>28</v>
      </c>
      <c r="F135" t="s">
        <v>19</v>
      </c>
      <c r="G135" t="s">
        <v>20</v>
      </c>
      <c r="H135" s="3">
        <v>2014</v>
      </c>
      <c r="I135" s="7">
        <v>559000000</v>
      </c>
      <c r="J135" t="s">
        <v>391</v>
      </c>
      <c r="K135" t="str" cm="1">
        <f t="array" ref="K135:M135">_xlfn.TEXTSPLIT(Q4_Table[[#This Row],[Select Investors]],",",,FALSE)</f>
        <v>Y Combinator</v>
      </c>
      <c r="L135" t="str">
        <v xml:space="preserve"> Accel</v>
      </c>
      <c r="M135" t="str">
        <v xml:space="preserve"> T. Rowe Price</v>
      </c>
      <c r="P135" t="s">
        <v>3958</v>
      </c>
      <c r="Q135" t="str">
        <v>Y Combinator</v>
      </c>
    </row>
    <row r="136" spans="1:17" x14ac:dyDescent="0.2">
      <c r="A136" t="s">
        <v>404</v>
      </c>
      <c r="B136" s="2">
        <v>5000000000</v>
      </c>
      <c r="C136" s="1">
        <v>44546</v>
      </c>
      <c r="D136" t="s">
        <v>124</v>
      </c>
      <c r="E136" t="s">
        <v>12</v>
      </c>
      <c r="F136" t="s">
        <v>13</v>
      </c>
      <c r="G136" t="s">
        <v>14</v>
      </c>
      <c r="H136" s="3">
        <v>2008</v>
      </c>
      <c r="I136" s="7">
        <v>1000000000</v>
      </c>
      <c r="J136" t="s">
        <v>405</v>
      </c>
      <c r="K136" t="str" cm="1">
        <f t="array" ref="K136:M136">_xlfn.TEXTSPLIT(Q4_Table[[#This Row],[Select Investors]],",",,FALSE)</f>
        <v>China Grand Prosperity Investment</v>
      </c>
      <c r="L136" t="str">
        <v xml:space="preserve"> Silk Road Huacheng</v>
      </c>
      <c r="M136" t="str">
        <v xml:space="preserve"> Oriza Equity Investment</v>
      </c>
      <c r="P136" t="s">
        <v>3565</v>
      </c>
      <c r="Q136" t="str">
        <v>China Grand Prosperity Investment</v>
      </c>
    </row>
    <row r="137" spans="1:17" x14ac:dyDescent="0.2">
      <c r="A137" t="s">
        <v>368</v>
      </c>
      <c r="B137" s="2">
        <v>5000000000</v>
      </c>
      <c r="C137" s="1">
        <v>43381</v>
      </c>
      <c r="D137" t="s">
        <v>11</v>
      </c>
      <c r="E137" t="s">
        <v>369</v>
      </c>
      <c r="F137" t="s">
        <v>13</v>
      </c>
      <c r="G137" t="s">
        <v>14</v>
      </c>
      <c r="H137" s="3">
        <v>2015</v>
      </c>
      <c r="I137" s="7">
        <v>514000000</v>
      </c>
      <c r="J137" t="s">
        <v>370</v>
      </c>
      <c r="K137" t="str" cm="1">
        <f t="array" ref="K137:L137">_xlfn.TEXTSPLIT(Q4_Table[[#This Row],[Select Investors]],",",,FALSE)</f>
        <v>Oriza Holdings</v>
      </c>
      <c r="L137" t="str">
        <v xml:space="preserve"> Guangdong Technology Financial Group</v>
      </c>
      <c r="P137" t="s">
        <v>3796</v>
      </c>
      <c r="Q137" t="str">
        <v>Oriza Holdings</v>
      </c>
    </row>
    <row r="138" spans="1:17" x14ac:dyDescent="0.2">
      <c r="A138" t="s">
        <v>431</v>
      </c>
      <c r="B138" s="2">
        <v>5000000000</v>
      </c>
      <c r="C138" s="1">
        <v>44208</v>
      </c>
      <c r="D138" t="s">
        <v>52</v>
      </c>
      <c r="E138" t="s">
        <v>101</v>
      </c>
      <c r="F138" t="s">
        <v>19</v>
      </c>
      <c r="G138" t="s">
        <v>20</v>
      </c>
      <c r="H138" s="3">
        <v>2015</v>
      </c>
      <c r="I138" s="7">
        <v>633000000</v>
      </c>
      <c r="J138" t="s">
        <v>432</v>
      </c>
      <c r="K138" t="str" cm="1">
        <f t="array" ref="K138:M138">_xlfn.TEXTSPLIT(Q4_Table[[#This Row],[Select Investors]],",",,FALSE)</f>
        <v>Google Ventures</v>
      </c>
      <c r="L138" t="str">
        <v xml:space="preserve"> Benchmark</v>
      </c>
      <c r="M138" t="str">
        <v xml:space="preserve"> FirstMark Capital</v>
      </c>
      <c r="P138" t="s">
        <v>3659</v>
      </c>
      <c r="Q138" t="str">
        <v>Google Ventures</v>
      </c>
    </row>
    <row r="139" spans="1:17" x14ac:dyDescent="0.2">
      <c r="A139" t="s">
        <v>406</v>
      </c>
      <c r="B139" s="2">
        <v>5000000000</v>
      </c>
      <c r="C139" s="1">
        <v>43494</v>
      </c>
      <c r="D139" t="s">
        <v>52</v>
      </c>
      <c r="E139" t="s">
        <v>407</v>
      </c>
      <c r="F139" t="s">
        <v>408</v>
      </c>
      <c r="G139" t="s">
        <v>33</v>
      </c>
      <c r="H139" s="3">
        <v>2008</v>
      </c>
      <c r="I139" s="7">
        <v>596000000</v>
      </c>
      <c r="J139" t="s">
        <v>409</v>
      </c>
      <c r="K139" t="str" cm="1">
        <f t="array" ref="K139:M139">_xlfn.TEXTSPLIT(Q4_Table[[#This Row],[Select Investors]],",",,FALSE)</f>
        <v>Index Ventures</v>
      </c>
      <c r="L139" t="str">
        <v xml:space="preserve"> Battery Ventures</v>
      </c>
      <c r="M139" t="str">
        <v xml:space="preserve"> ICONIQ Capital</v>
      </c>
      <c r="P139" t="s">
        <v>3968</v>
      </c>
      <c r="Q139" t="str">
        <v>Index Ventures</v>
      </c>
    </row>
    <row r="140" spans="1:17" x14ac:dyDescent="0.2">
      <c r="A140" t="s">
        <v>392</v>
      </c>
      <c r="B140" s="2">
        <v>5000000000</v>
      </c>
      <c r="C140" s="1">
        <v>44200</v>
      </c>
      <c r="D140" t="s">
        <v>97</v>
      </c>
      <c r="E140" t="s">
        <v>347</v>
      </c>
      <c r="F140" t="s">
        <v>19</v>
      </c>
      <c r="G140" t="s">
        <v>20</v>
      </c>
      <c r="H140" s="3">
        <v>2013</v>
      </c>
      <c r="I140" s="7">
        <v>497000000</v>
      </c>
      <c r="J140" t="s">
        <v>393</v>
      </c>
      <c r="K140" t="str" cm="1">
        <f t="array" ref="K140:M140">_xlfn.TEXTSPLIT(Q4_Table[[#This Row],[Select Investors]],",",,FALSE)</f>
        <v>General Catalyst</v>
      </c>
      <c r="L140" t="str">
        <v xml:space="preserve"> Viking Global Investors</v>
      </c>
      <c r="M140" t="str">
        <v xml:space="preserve"> T. Rowe Price</v>
      </c>
      <c r="P140" t="s">
        <v>2949</v>
      </c>
      <c r="Q140" t="str">
        <v>General Catalyst</v>
      </c>
    </row>
    <row r="141" spans="1:17" x14ac:dyDescent="0.2">
      <c r="A141" t="s">
        <v>419</v>
      </c>
      <c r="B141" s="2">
        <v>5000000000</v>
      </c>
      <c r="C141" s="1">
        <v>44183</v>
      </c>
      <c r="D141" t="s">
        <v>27</v>
      </c>
      <c r="E141" t="s">
        <v>420</v>
      </c>
      <c r="F141" t="s">
        <v>421</v>
      </c>
      <c r="G141" t="s">
        <v>413</v>
      </c>
      <c r="H141" s="3">
        <v>2012</v>
      </c>
      <c r="I141" s="7">
        <v>824000000</v>
      </c>
      <c r="J141" t="s">
        <v>422</v>
      </c>
      <c r="K141" t="str" cm="1">
        <f t="array" ref="K141:M141">_xlfn.TEXTSPLIT(Q4_Table[[#This Row],[Select Investors]],",",,FALSE)</f>
        <v>Kaszek Ventures</v>
      </c>
      <c r="L141" t="str">
        <v xml:space="preserve"> Amadeus Capital Partners</v>
      </c>
      <c r="M141" t="str">
        <v xml:space="preserve"> Quona Capital</v>
      </c>
      <c r="P141" t="s">
        <v>3715</v>
      </c>
      <c r="Q141" t="str">
        <v>Kaszek Ventures</v>
      </c>
    </row>
    <row r="142" spans="1:17" x14ac:dyDescent="0.2">
      <c r="A142" t="s">
        <v>359</v>
      </c>
      <c r="B142" s="2">
        <v>5000000000</v>
      </c>
      <c r="C142" s="1">
        <v>44187</v>
      </c>
      <c r="D142" t="s">
        <v>36</v>
      </c>
      <c r="E142" t="s">
        <v>69</v>
      </c>
      <c r="F142" t="s">
        <v>70</v>
      </c>
      <c r="G142" t="s">
        <v>14</v>
      </c>
      <c r="H142" s="3">
        <v>2007</v>
      </c>
      <c r="I142" s="7">
        <v>869000000</v>
      </c>
      <c r="J142" t="s">
        <v>360</v>
      </c>
      <c r="K142" t="str" cm="1">
        <f t="array" ref="K142:M142">_xlfn.TEXTSPLIT(Q4_Table[[#This Row],[Select Investors]],",",,FALSE)</f>
        <v>Falcon Edge Capital</v>
      </c>
      <c r="L142" t="str">
        <v xml:space="preserve"> Omidyar Network</v>
      </c>
      <c r="M142" t="str">
        <v xml:space="preserve"> Sequoia Capital India</v>
      </c>
      <c r="P142" t="s">
        <v>3628</v>
      </c>
      <c r="Q142" t="str">
        <v>Falcon Edge Capital</v>
      </c>
    </row>
    <row r="143" spans="1:17" x14ac:dyDescent="0.2">
      <c r="A143" t="s">
        <v>394</v>
      </c>
      <c r="B143" s="2">
        <v>5000000000</v>
      </c>
      <c r="C143" s="1">
        <v>43803</v>
      </c>
      <c r="D143" t="s">
        <v>36</v>
      </c>
      <c r="E143" t="s">
        <v>101</v>
      </c>
      <c r="F143" t="s">
        <v>19</v>
      </c>
      <c r="G143" t="s">
        <v>20</v>
      </c>
      <c r="H143" s="3">
        <v>2013</v>
      </c>
      <c r="I143" s="7">
        <v>647000000</v>
      </c>
      <c r="J143" t="s">
        <v>395</v>
      </c>
      <c r="K143" t="str" cm="1">
        <f t="array" ref="K143:M143">_xlfn.TEXTSPLIT(Q4_Table[[#This Row],[Select Investors]],",",,FALSE)</f>
        <v>Alven Capital</v>
      </c>
      <c r="L143" t="str">
        <v xml:space="preserve"> FirstMark Capital</v>
      </c>
      <c r="M143" t="str">
        <v xml:space="preserve"> capitalG</v>
      </c>
      <c r="P143" t="s">
        <v>3494</v>
      </c>
      <c r="Q143" t="str">
        <v>Alven Capital</v>
      </c>
    </row>
    <row r="144" spans="1:17" x14ac:dyDescent="0.2">
      <c r="A144" t="s">
        <v>433</v>
      </c>
      <c r="B144" s="2">
        <v>5000000000</v>
      </c>
      <c r="C144" s="1">
        <v>44279</v>
      </c>
      <c r="D144" t="s">
        <v>156</v>
      </c>
      <c r="E144" t="s">
        <v>434</v>
      </c>
      <c r="F144" t="s">
        <v>230</v>
      </c>
      <c r="G144" t="s">
        <v>20</v>
      </c>
      <c r="H144" s="3">
        <v>2007</v>
      </c>
      <c r="I144" s="7">
        <v>599000000</v>
      </c>
      <c r="J144" t="s">
        <v>435</v>
      </c>
      <c r="K144" t="str" cm="1">
        <f t="array" ref="K144:M144">_xlfn.TEXTSPLIT(Q4_Table[[#This Row],[Select Investors]],",",,FALSE)</f>
        <v>Capital One Growth Ventures</v>
      </c>
      <c r="L144" t="str">
        <v xml:space="preserve"> Citi Ventures</v>
      </c>
      <c r="M144" t="str">
        <v xml:space="preserve"> OMERS Ventures</v>
      </c>
      <c r="P144" t="s">
        <v>3555</v>
      </c>
      <c r="Q144" t="str">
        <v>Capital One Growth Ventures</v>
      </c>
    </row>
    <row r="145" spans="1:17" x14ac:dyDescent="0.2">
      <c r="A145" t="s">
        <v>361</v>
      </c>
      <c r="B145" s="2">
        <v>5000000000</v>
      </c>
      <c r="C145" s="1">
        <v>44103</v>
      </c>
      <c r="D145" t="s">
        <v>17</v>
      </c>
      <c r="E145" t="s">
        <v>42</v>
      </c>
      <c r="F145" t="s">
        <v>43</v>
      </c>
      <c r="G145" t="s">
        <v>33</v>
      </c>
      <c r="H145" s="3">
        <v>1994</v>
      </c>
      <c r="I145" s="7">
        <v>187000000</v>
      </c>
      <c r="J145" t="s">
        <v>362</v>
      </c>
      <c r="K145" t="str" cm="1">
        <f t="array" ref="K145:M145">_xlfn.TEXTSPLIT(Q4_Table[[#This Row],[Select Investors]],",",,FALSE)</f>
        <v>General Atlantic</v>
      </c>
      <c r="L145" t="str">
        <v xml:space="preserve"> 3i Group</v>
      </c>
      <c r="M145" t="str">
        <v xml:space="preserve"> Huagai Capital</v>
      </c>
      <c r="P145" t="s">
        <v>1243</v>
      </c>
      <c r="Q145" t="str">
        <v>General Atlantic</v>
      </c>
    </row>
    <row r="146" spans="1:17" x14ac:dyDescent="0.2">
      <c r="A146" t="s">
        <v>436</v>
      </c>
      <c r="B146" s="2">
        <v>5000000000</v>
      </c>
      <c r="C146" s="1">
        <v>43663</v>
      </c>
      <c r="D146" t="s">
        <v>11</v>
      </c>
      <c r="E146" t="s">
        <v>437</v>
      </c>
      <c r="F146" t="s">
        <v>19</v>
      </c>
      <c r="G146" t="s">
        <v>20</v>
      </c>
      <c r="H146" s="3">
        <v>2009</v>
      </c>
      <c r="I146" s="7">
        <v>371000000</v>
      </c>
      <c r="J146" t="s">
        <v>438</v>
      </c>
      <c r="K146" t="str" cm="1">
        <f t="array" ref="K146:M146">_xlfn.TEXTSPLIT(Q4_Table[[#This Row],[Select Investors]],",",,FALSE)</f>
        <v>Eight Roads Ventures</v>
      </c>
      <c r="L146" t="str">
        <v xml:space="preserve"> Greycroft</v>
      </c>
      <c r="M146" t="str">
        <v xml:space="preserve"> Ignition Partners</v>
      </c>
      <c r="P146" t="s">
        <v>3620</v>
      </c>
      <c r="Q146" t="str">
        <v>Eight Roads Ventures</v>
      </c>
    </row>
    <row r="147" spans="1:17" x14ac:dyDescent="0.2">
      <c r="A147" t="s">
        <v>383</v>
      </c>
      <c r="B147" s="2">
        <v>5000000000</v>
      </c>
      <c r="C147" s="1">
        <v>44286</v>
      </c>
      <c r="D147" t="s">
        <v>27</v>
      </c>
      <c r="E147" t="s">
        <v>42</v>
      </c>
      <c r="F147" t="s">
        <v>43</v>
      </c>
      <c r="G147" t="s">
        <v>33</v>
      </c>
      <c r="H147" s="3">
        <v>2014</v>
      </c>
      <c r="I147" s="7">
        <v>286000000</v>
      </c>
      <c r="J147" t="s">
        <v>384</v>
      </c>
      <c r="K147" t="str" cm="1">
        <f t="array" ref="K147:L147">_xlfn.TEXTSPLIT(Q4_Table[[#This Row],[Select Investors]],",",,FALSE)</f>
        <v>Ontario Teachers' Pension Plan</v>
      </c>
      <c r="L147" t="str">
        <v xml:space="preserve"> Goldman Sachs</v>
      </c>
      <c r="P147" t="s">
        <v>3792</v>
      </c>
      <c r="Q147" t="str">
        <v>Ontario Teachers' Pension Plan</v>
      </c>
    </row>
    <row r="148" spans="1:17" x14ac:dyDescent="0.2">
      <c r="A148" t="s">
        <v>363</v>
      </c>
      <c r="B148" s="2">
        <v>5000000000</v>
      </c>
      <c r="C148" s="1">
        <v>44291</v>
      </c>
      <c r="D148" t="s">
        <v>36</v>
      </c>
      <c r="E148" t="s">
        <v>69</v>
      </c>
      <c r="F148" t="s">
        <v>70</v>
      </c>
      <c r="G148" t="s">
        <v>14</v>
      </c>
      <c r="H148" s="3">
        <v>2015</v>
      </c>
      <c r="I148" s="7">
        <v>1000000000</v>
      </c>
      <c r="J148" t="s">
        <v>364</v>
      </c>
      <c r="K148" t="str" cm="1">
        <f t="array" ref="K148:M148">_xlfn.TEXTSPLIT(Q4_Table[[#This Row],[Select Investors]],",",,FALSE)</f>
        <v>Venture Highway</v>
      </c>
      <c r="L148" t="str">
        <v xml:space="preserve"> Sequoia Capital India</v>
      </c>
      <c r="M148" t="str">
        <v xml:space="preserve"> Prosus Ventures</v>
      </c>
      <c r="P148" t="s">
        <v>3931</v>
      </c>
      <c r="Q148" t="str">
        <v>Venture Highway</v>
      </c>
    </row>
    <row r="149" spans="1:17" x14ac:dyDescent="0.2">
      <c r="A149" t="s">
        <v>365</v>
      </c>
      <c r="B149" s="2">
        <v>5000000000</v>
      </c>
      <c r="C149" s="1">
        <v>41843</v>
      </c>
      <c r="D149" t="s">
        <v>124</v>
      </c>
      <c r="E149" t="s">
        <v>366</v>
      </c>
      <c r="F149" t="s">
        <v>13</v>
      </c>
      <c r="G149" t="s">
        <v>14</v>
      </c>
      <c r="H149" s="3">
        <v>2003</v>
      </c>
      <c r="I149" s="7">
        <v>943000000</v>
      </c>
      <c r="J149" t="s">
        <v>367</v>
      </c>
      <c r="K149" t="str" cm="1">
        <f t="array" ref="K149:L149">_xlfn.TEXTSPLIT(Q4_Table[[#This Row],[Select Investors]],",",,FALSE)</f>
        <v>Telling Telecommunication Holding Co.</v>
      </c>
      <c r="L149" t="str">
        <v xml:space="preserve"> Alibaba Group</v>
      </c>
      <c r="P149" t="s">
        <v>3895</v>
      </c>
      <c r="Q149" t="str">
        <v>Telling Telecommunication Holding Co.</v>
      </c>
    </row>
    <row r="150" spans="1:17" x14ac:dyDescent="0.2">
      <c r="A150" t="s">
        <v>373</v>
      </c>
      <c r="B150" s="2">
        <v>5000000000</v>
      </c>
      <c r="C150" s="1">
        <v>43404</v>
      </c>
      <c r="D150" t="s">
        <v>27</v>
      </c>
      <c r="E150" t="s">
        <v>42</v>
      </c>
      <c r="F150" t="s">
        <v>43</v>
      </c>
      <c r="G150" t="s">
        <v>33</v>
      </c>
      <c r="H150" s="3">
        <v>2015</v>
      </c>
      <c r="I150" s="7">
        <v>1000000000</v>
      </c>
      <c r="J150" t="s">
        <v>374</v>
      </c>
      <c r="K150" t="str" cm="1">
        <f t="array" ref="K150:M150">_xlfn.TEXTSPLIT(Q4_Table[[#This Row],[Select Investors]],",",,FALSE)</f>
        <v>Passion Capital</v>
      </c>
      <c r="L150" t="str">
        <v xml:space="preserve"> Thrive Capital</v>
      </c>
      <c r="M150" t="str">
        <v xml:space="preserve"> Orange Digital Ventures</v>
      </c>
      <c r="P150" t="s">
        <v>3802</v>
      </c>
      <c r="Q150" t="str">
        <v>Passion Capital</v>
      </c>
    </row>
    <row r="151" spans="1:17" x14ac:dyDescent="0.2">
      <c r="A151" t="s">
        <v>439</v>
      </c>
      <c r="B151" s="2">
        <v>5000000000</v>
      </c>
      <c r="C151" s="1">
        <v>43856</v>
      </c>
      <c r="D151" t="s">
        <v>213</v>
      </c>
      <c r="E151" t="s">
        <v>356</v>
      </c>
      <c r="F151" t="s">
        <v>357</v>
      </c>
      <c r="G151" t="s">
        <v>14</v>
      </c>
      <c r="H151" s="3">
        <v>2011</v>
      </c>
      <c r="I151" s="7">
        <v>425000000</v>
      </c>
      <c r="J151" t="s">
        <v>440</v>
      </c>
      <c r="K151" t="str" cm="1">
        <f t="array" ref="K151:L151">_xlfn.TEXTSPLIT(Q4_Table[[#This Row],[Select Investors]],",",,FALSE)</f>
        <v>Insight Partners</v>
      </c>
      <c r="L151" t="str">
        <v xml:space="preserve"> Andalusian Capital Partners</v>
      </c>
      <c r="P151" t="s">
        <v>425</v>
      </c>
      <c r="Q151" t="str">
        <v>Insight Partners</v>
      </c>
    </row>
    <row r="152" spans="1:17" x14ac:dyDescent="0.2">
      <c r="A152" t="s">
        <v>441</v>
      </c>
      <c r="B152" s="2">
        <v>5000000000</v>
      </c>
      <c r="C152" s="1">
        <v>44408</v>
      </c>
      <c r="D152" t="s">
        <v>23</v>
      </c>
      <c r="E152" t="s">
        <v>442</v>
      </c>
      <c r="F152" t="s">
        <v>70</v>
      </c>
      <c r="G152" t="s">
        <v>14</v>
      </c>
      <c r="H152" s="3">
        <v>2015</v>
      </c>
      <c r="I152" s="7">
        <v>734000000</v>
      </c>
      <c r="J152" t="s">
        <v>443</v>
      </c>
      <c r="K152" t="str" cm="1">
        <f t="array" ref="K152:M152">_xlfn.TEXTSPLIT(Q4_Table[[#This Row],[Select Investors]],",",,FALSE)</f>
        <v>Matrix Partners India</v>
      </c>
      <c r="L152" t="str">
        <v xml:space="preserve"> Falcon Edge Capital</v>
      </c>
      <c r="M152" t="str">
        <v xml:space="preserve"> SoftBank Group</v>
      </c>
      <c r="P152" t="s">
        <v>3746</v>
      </c>
      <c r="Q152" t="str">
        <v>Matrix Partners India</v>
      </c>
    </row>
    <row r="153" spans="1:17" x14ac:dyDescent="0.2">
      <c r="A153" t="s">
        <v>444</v>
      </c>
      <c r="B153" s="2">
        <v>5000000000</v>
      </c>
      <c r="C153" s="1">
        <v>43648</v>
      </c>
      <c r="D153" t="s">
        <v>133</v>
      </c>
      <c r="E153" t="s">
        <v>69</v>
      </c>
      <c r="F153" t="s">
        <v>70</v>
      </c>
      <c r="G153" t="s">
        <v>14</v>
      </c>
      <c r="H153" s="3">
        <v>2019</v>
      </c>
      <c r="I153" s="7">
        <v>761000000</v>
      </c>
      <c r="J153" t="s">
        <v>445</v>
      </c>
      <c r="K153" t="str" cm="1">
        <f t="array" ref="K153:M153">_xlfn.TEXTSPLIT(Q4_Table[[#This Row],[Select Investors]],",",,FALSE)</f>
        <v>SoftBank Group</v>
      </c>
      <c r="L153" t="str">
        <v xml:space="preserve"> Tiger Global Management</v>
      </c>
      <c r="M153" t="str">
        <v xml:space="preserve"> Matrix Partners India</v>
      </c>
      <c r="P153" t="s">
        <v>905</v>
      </c>
      <c r="Q153" t="str">
        <v>SoftBank Group</v>
      </c>
    </row>
    <row r="154" spans="1:17" x14ac:dyDescent="0.2">
      <c r="A154" t="s">
        <v>423</v>
      </c>
      <c r="B154" s="2">
        <v>5000000000</v>
      </c>
      <c r="C154" s="1">
        <v>43657</v>
      </c>
      <c r="D154" t="s">
        <v>36</v>
      </c>
      <c r="E154" t="s">
        <v>424</v>
      </c>
      <c r="F154" t="s">
        <v>19</v>
      </c>
      <c r="G154" t="s">
        <v>20</v>
      </c>
      <c r="H154" s="3">
        <v>2016</v>
      </c>
      <c r="I154" s="7">
        <v>926000000</v>
      </c>
      <c r="J154" t="s">
        <v>425</v>
      </c>
      <c r="K154" t="str" cm="1">
        <f t="array" ref="K154">_xlfn.TEXTSPLIT(Q4_Table[[#This Row],[Select Investors]],",",,FALSE)</f>
        <v>Insight Partners</v>
      </c>
      <c r="P154" t="s">
        <v>425</v>
      </c>
      <c r="Q154" t="str">
        <v>Insight Partners</v>
      </c>
    </row>
    <row r="155" spans="1:17" x14ac:dyDescent="0.2">
      <c r="A155" t="s">
        <v>446</v>
      </c>
      <c r="B155" s="2">
        <v>5000000000</v>
      </c>
      <c r="C155" s="1">
        <v>43854</v>
      </c>
      <c r="D155" t="s">
        <v>27</v>
      </c>
      <c r="E155" t="s">
        <v>447</v>
      </c>
      <c r="F155" t="s">
        <v>70</v>
      </c>
      <c r="G155" t="s">
        <v>14</v>
      </c>
      <c r="H155" s="3">
        <v>1998</v>
      </c>
      <c r="I155" s="7">
        <v>903000000</v>
      </c>
      <c r="J155" t="s">
        <v>448</v>
      </c>
      <c r="K155" t="str" cm="1">
        <f t="array" ref="K155:M155">_xlfn.TEXTSPLIT(Q4_Table[[#This Row],[Select Investors]],",",,FALSE)</f>
        <v>Sequoia Capital India</v>
      </c>
      <c r="L155" t="str">
        <v xml:space="preserve"> Temasek</v>
      </c>
      <c r="M155" t="str">
        <v xml:space="preserve"> PayPal Ventures</v>
      </c>
      <c r="P155" t="s">
        <v>3851</v>
      </c>
      <c r="Q155" t="str">
        <v>Sequoia Capital India</v>
      </c>
    </row>
    <row r="156" spans="1:17" x14ac:dyDescent="0.2">
      <c r="A156" t="s">
        <v>398</v>
      </c>
      <c r="B156" s="2">
        <v>5000000000</v>
      </c>
      <c r="C156" s="1">
        <v>44383</v>
      </c>
      <c r="D156" t="s">
        <v>27</v>
      </c>
      <c r="E156" t="s">
        <v>399</v>
      </c>
      <c r="F156" t="s">
        <v>400</v>
      </c>
      <c r="G156" t="s">
        <v>33</v>
      </c>
      <c r="H156" s="3">
        <v>2015</v>
      </c>
      <c r="I156" s="7">
        <v>428000000</v>
      </c>
      <c r="J156" t="s">
        <v>401</v>
      </c>
      <c r="K156" t="str" cm="1">
        <f t="array" ref="K156:M156">_xlfn.TEXTSPLIT(Q4_Table[[#This Row],[Select Investors]],",",,FALSE)</f>
        <v>Creandum</v>
      </c>
      <c r="L156" t="str">
        <v xml:space="preserve"> Founders</v>
      </c>
      <c r="M156" t="str">
        <v xml:space="preserve"> Kinnevik</v>
      </c>
      <c r="P156" t="s">
        <v>3584</v>
      </c>
      <c r="Q156" t="str">
        <v>Creandum</v>
      </c>
    </row>
    <row r="157" spans="1:17" x14ac:dyDescent="0.2">
      <c r="A157" t="s">
        <v>449</v>
      </c>
      <c r="B157" s="2">
        <v>5000000000</v>
      </c>
      <c r="C157" s="1">
        <v>44572</v>
      </c>
      <c r="D157" t="s">
        <v>27</v>
      </c>
      <c r="E157" t="s">
        <v>315</v>
      </c>
      <c r="F157" t="s">
        <v>316</v>
      </c>
      <c r="G157" t="s">
        <v>33</v>
      </c>
      <c r="H157" s="3">
        <v>2016</v>
      </c>
      <c r="I157" s="7">
        <v>704000000</v>
      </c>
      <c r="J157" t="s">
        <v>450</v>
      </c>
      <c r="K157" t="str" cm="1">
        <f t="array" ref="K157:M157">_xlfn.TEXTSPLIT(Q4_Table[[#This Row],[Select Investors]],",",,FALSE)</f>
        <v>Alven Capital</v>
      </c>
      <c r="L157" t="str">
        <v xml:space="preserve"> Valar Ventures</v>
      </c>
      <c r="M157" t="str">
        <v xml:space="preserve"> Tencent Holdings</v>
      </c>
      <c r="P157" t="s">
        <v>3494</v>
      </c>
      <c r="Q157" t="str">
        <v>Alven Capital</v>
      </c>
    </row>
    <row r="158" spans="1:17" x14ac:dyDescent="0.2">
      <c r="A158" t="s">
        <v>426</v>
      </c>
      <c r="B158" s="2">
        <v>5000000000</v>
      </c>
      <c r="C158" s="1">
        <v>43717</v>
      </c>
      <c r="D158" t="s">
        <v>23</v>
      </c>
      <c r="E158" t="s">
        <v>427</v>
      </c>
      <c r="F158" t="s">
        <v>421</v>
      </c>
      <c r="G158" t="s">
        <v>413</v>
      </c>
      <c r="H158" s="3">
        <v>2012</v>
      </c>
      <c r="I158" s="7">
        <v>755000000</v>
      </c>
      <c r="J158" t="s">
        <v>428</v>
      </c>
      <c r="K158" t="str" cm="1">
        <f t="array" ref="K158:M158">_xlfn.TEXTSPLIT(Q4_Table[[#This Row],[Select Investors]],",",,FALSE)</f>
        <v>Kaszek Ventures</v>
      </c>
      <c r="L158" t="str">
        <v xml:space="preserve"> General Atlantic</v>
      </c>
      <c r="M158" t="str">
        <v xml:space="preserve"> SoftBank Group</v>
      </c>
      <c r="P158" t="s">
        <v>3715</v>
      </c>
      <c r="Q158" t="str">
        <v>Kaszek Ventures</v>
      </c>
    </row>
    <row r="159" spans="1:17" x14ac:dyDescent="0.2">
      <c r="A159" t="s">
        <v>410</v>
      </c>
      <c r="B159" s="2">
        <v>5000000000</v>
      </c>
      <c r="C159" s="1">
        <v>43343</v>
      </c>
      <c r="D159" t="s">
        <v>46</v>
      </c>
      <c r="E159" t="s">
        <v>411</v>
      </c>
      <c r="F159" t="s">
        <v>412</v>
      </c>
      <c r="G159" t="s">
        <v>413</v>
      </c>
      <c r="H159" s="3">
        <v>2015</v>
      </c>
      <c r="I159" s="7">
        <v>2000000000</v>
      </c>
      <c r="J159" t="s">
        <v>414</v>
      </c>
      <c r="K159" t="str" cm="1">
        <f t="array" ref="K159:N159">_xlfn.TEXTSPLIT(Q4_Table[[#This Row],[Select Investors]],",",,FALSE)</f>
        <v>DST Global</v>
      </c>
      <c r="L159" t="str">
        <v xml:space="preserve"> Andreessen Horowitz</v>
      </c>
      <c r="M159" t="str">
        <v xml:space="preserve"> Sequoia Capital</v>
      </c>
      <c r="N159" t="str">
        <v xml:space="preserve"> Redpoint e.ventures</v>
      </c>
      <c r="P159" t="s">
        <v>3611</v>
      </c>
      <c r="Q159" t="str">
        <v>DST Global</v>
      </c>
    </row>
    <row r="160" spans="1:17" x14ac:dyDescent="0.2">
      <c r="A160" t="s">
        <v>371</v>
      </c>
      <c r="B160" s="2">
        <v>5000000000</v>
      </c>
      <c r="C160" s="1">
        <v>42234</v>
      </c>
      <c r="D160" t="s">
        <v>124</v>
      </c>
      <c r="E160" t="s">
        <v>24</v>
      </c>
      <c r="F160" t="s">
        <v>13</v>
      </c>
      <c r="G160" t="s">
        <v>14</v>
      </c>
      <c r="H160" s="3">
        <v>2012</v>
      </c>
      <c r="I160" s="7">
        <v>492000000</v>
      </c>
      <c r="J160" t="s">
        <v>372</v>
      </c>
      <c r="K160" t="str" cm="1">
        <f t="array" ref="K160:L160">_xlfn.TEXTSPLIT(Q4_Table[[#This Row],[Select Investors]],",",,FALSE)</f>
        <v>Warmsun Holding</v>
      </c>
      <c r="L160" t="str">
        <v xml:space="preserve"> IDG Capital Partners</v>
      </c>
      <c r="P160" t="s">
        <v>3949</v>
      </c>
      <c r="Q160" t="str">
        <v>Warmsun Holding</v>
      </c>
    </row>
    <row r="161" spans="1:17" x14ac:dyDescent="0.2">
      <c r="A161" t="s">
        <v>451</v>
      </c>
      <c r="B161" s="2">
        <v>5000000000</v>
      </c>
      <c r="C161" s="1">
        <v>44299</v>
      </c>
      <c r="D161" t="s">
        <v>52</v>
      </c>
      <c r="E161" t="s">
        <v>277</v>
      </c>
      <c r="F161" t="s">
        <v>19</v>
      </c>
      <c r="G161" t="s">
        <v>20</v>
      </c>
      <c r="H161" s="3">
        <v>2017</v>
      </c>
      <c r="I161" s="7">
        <v>1000000000</v>
      </c>
      <c r="J161" t="s">
        <v>452</v>
      </c>
      <c r="K161" t="str" cm="1">
        <f t="array" ref="K161:M161">_xlfn.TEXTSPLIT(Q4_Table[[#This Row],[Select Investors]],",",,FALSE)</f>
        <v>Walden International</v>
      </c>
      <c r="L161" t="str">
        <v xml:space="preserve"> Google Ventures</v>
      </c>
      <c r="M161" t="str">
        <v xml:space="preserve"> Intel Capital</v>
      </c>
      <c r="P161" t="s">
        <v>3946</v>
      </c>
      <c r="Q161" t="str">
        <v>Walden International</v>
      </c>
    </row>
    <row r="162" spans="1:17" x14ac:dyDescent="0.2">
      <c r="A162" t="s">
        <v>375</v>
      </c>
      <c r="B162" s="2">
        <v>5000000000</v>
      </c>
      <c r="C162" s="1">
        <v>44271</v>
      </c>
      <c r="D162" t="s">
        <v>201</v>
      </c>
      <c r="E162" t="s">
        <v>101</v>
      </c>
      <c r="F162" t="s">
        <v>19</v>
      </c>
      <c r="G162" t="s">
        <v>20</v>
      </c>
      <c r="H162" s="3">
        <v>2012</v>
      </c>
      <c r="I162" s="7">
        <v>644000000</v>
      </c>
      <c r="J162" t="s">
        <v>376</v>
      </c>
      <c r="K162" t="str" cm="1">
        <f t="array" ref="K162:M162">_xlfn.TEXTSPLIT(Q4_Table[[#This Row],[Select Investors]],",",,FALSE)</f>
        <v>Two Sigma Ventures</v>
      </c>
      <c r="L162" t="str">
        <v xml:space="preserve"> Flint Capital</v>
      </c>
      <c r="M162" t="str">
        <v xml:space="preserve"> Commerce Ventures</v>
      </c>
      <c r="P162" t="s">
        <v>3917</v>
      </c>
      <c r="Q162" t="str">
        <v>Two Sigma Ventures</v>
      </c>
    </row>
    <row r="163" spans="1:17" x14ac:dyDescent="0.2">
      <c r="A163" t="s">
        <v>402</v>
      </c>
      <c r="B163" s="2">
        <v>5000000000</v>
      </c>
      <c r="C163" s="1">
        <v>44336</v>
      </c>
      <c r="D163" t="s">
        <v>27</v>
      </c>
      <c r="E163" t="s">
        <v>208</v>
      </c>
      <c r="F163" t="s">
        <v>149</v>
      </c>
      <c r="G163" t="s">
        <v>33</v>
      </c>
      <c r="H163" s="3">
        <v>2015</v>
      </c>
      <c r="I163" s="7">
        <v>996000000</v>
      </c>
      <c r="J163" t="s">
        <v>403</v>
      </c>
      <c r="K163" t="str" cm="1">
        <f t="array" ref="K163:M163">_xlfn.TEXTSPLIT(Q4_Table[[#This Row],[Select Investors]],",",,FALSE)</f>
        <v>Founders Fund</v>
      </c>
      <c r="L163" t="str">
        <v xml:space="preserve"> Accel</v>
      </c>
      <c r="M163" t="str">
        <v xml:space="preserve"> Creandum</v>
      </c>
      <c r="P163" t="s">
        <v>3644</v>
      </c>
      <c r="Q163" t="str">
        <v>Founders Fund</v>
      </c>
    </row>
    <row r="164" spans="1:17" x14ac:dyDescent="0.2">
      <c r="A164" t="s">
        <v>385</v>
      </c>
      <c r="B164" s="2">
        <v>5000000000</v>
      </c>
      <c r="C164" s="1">
        <v>42576</v>
      </c>
      <c r="D164" t="s">
        <v>124</v>
      </c>
      <c r="E164" t="s">
        <v>24</v>
      </c>
      <c r="F164" t="s">
        <v>13</v>
      </c>
      <c r="G164" t="s">
        <v>14</v>
      </c>
      <c r="H164" s="3">
        <v>2012</v>
      </c>
      <c r="I164" s="7">
        <v>943000000</v>
      </c>
      <c r="J164" t="s">
        <v>386</v>
      </c>
      <c r="K164" t="str" cm="1">
        <f t="array" ref="K164:M164">_xlfn.TEXTSPLIT(Q4_Table[[#This Row],[Select Investors]],",",,FALSE)</f>
        <v>CDH Investments</v>
      </c>
      <c r="L164" t="str">
        <v xml:space="preserve"> Goldstone Investments</v>
      </c>
      <c r="M164" t="str">
        <v xml:space="preserve"> Qiming Venture Partners</v>
      </c>
      <c r="P164" t="s">
        <v>3557</v>
      </c>
      <c r="Q164" t="str">
        <v>CDH Investments</v>
      </c>
    </row>
    <row r="165" spans="1:17" x14ac:dyDescent="0.2">
      <c r="A165" t="s">
        <v>453</v>
      </c>
      <c r="B165" s="2">
        <v>5000000000</v>
      </c>
      <c r="C165" s="1">
        <v>42993</v>
      </c>
      <c r="D165" t="s">
        <v>97</v>
      </c>
      <c r="E165" t="s">
        <v>77</v>
      </c>
      <c r="F165" t="s">
        <v>13</v>
      </c>
      <c r="G165" t="s">
        <v>14</v>
      </c>
      <c r="H165" s="3">
        <v>2011</v>
      </c>
      <c r="I165" s="7">
        <v>503000000</v>
      </c>
      <c r="J165" t="s">
        <v>454</v>
      </c>
      <c r="K165" t="str" cm="1">
        <f t="array" ref="K165:M165">_xlfn.TEXTSPLIT(Q4_Table[[#This Row],[Select Investors]],",",,FALSE)</f>
        <v>China Life Insurance</v>
      </c>
      <c r="L165" t="str">
        <v xml:space="preserve"> China Development Bank Capital</v>
      </c>
      <c r="M165" t="str">
        <v xml:space="preserve"> CITIC Securities International</v>
      </c>
      <c r="P165" t="s">
        <v>3568</v>
      </c>
      <c r="Q165" t="str">
        <v>China Life Insurance</v>
      </c>
    </row>
    <row r="166" spans="1:17" x14ac:dyDescent="0.2">
      <c r="A166" t="s">
        <v>379</v>
      </c>
      <c r="B166" s="2">
        <v>5000000000</v>
      </c>
      <c r="C166" s="1">
        <v>43796</v>
      </c>
      <c r="D166" t="s">
        <v>23</v>
      </c>
      <c r="E166" t="s">
        <v>380</v>
      </c>
      <c r="F166" t="s">
        <v>381</v>
      </c>
      <c r="G166" t="s">
        <v>33</v>
      </c>
      <c r="H166" s="3">
        <v>2008</v>
      </c>
      <c r="I166" s="7">
        <v>562000000</v>
      </c>
      <c r="J166" t="s">
        <v>382</v>
      </c>
      <c r="K166" t="str" cm="1">
        <f t="array" ref="K166:M166">_xlfn.TEXTSPLIT(Q4_Table[[#This Row],[Select Investors]],",",,FALSE)</f>
        <v>Accel</v>
      </c>
      <c r="L166" t="str">
        <v xml:space="preserve"> Insight Partners</v>
      </c>
      <c r="M166" t="str">
        <v xml:space="preserve"> Burda Principal Investments</v>
      </c>
      <c r="P166" t="s">
        <v>3475</v>
      </c>
      <c r="Q166" t="str">
        <v>Accel</v>
      </c>
    </row>
    <row r="167" spans="1:17" x14ac:dyDescent="0.2">
      <c r="A167" t="s">
        <v>377</v>
      </c>
      <c r="B167" s="2">
        <v>5000000000</v>
      </c>
      <c r="C167" s="1">
        <v>42586</v>
      </c>
      <c r="D167" t="s">
        <v>68</v>
      </c>
      <c r="E167" t="s">
        <v>12</v>
      </c>
      <c r="F167" t="s">
        <v>13</v>
      </c>
      <c r="G167" t="s">
        <v>14</v>
      </c>
      <c r="H167" s="3">
        <v>2013</v>
      </c>
      <c r="I167" s="7">
        <v>1000000000</v>
      </c>
      <c r="J167" t="s">
        <v>378</v>
      </c>
      <c r="K167" t="str" cm="1">
        <f t="array" ref="K167:M167">_xlfn.TEXTSPLIT(Q4_Table[[#This Row],[Select Investors]],",",,FALSE)</f>
        <v>Sequoia Capital China</v>
      </c>
      <c r="L167" t="str">
        <v xml:space="preserve"> Tencent Holdings</v>
      </c>
      <c r="M167" t="str">
        <v xml:space="preserve"> Sinovation Ventures</v>
      </c>
      <c r="P167" t="s">
        <v>3850</v>
      </c>
      <c r="Q167" t="str">
        <v>Sequoia Capital China</v>
      </c>
    </row>
    <row r="168" spans="1:17" x14ac:dyDescent="0.2">
      <c r="A168" t="s">
        <v>455</v>
      </c>
      <c r="B168" s="2">
        <v>5000000000</v>
      </c>
      <c r="C168" s="1">
        <v>43532</v>
      </c>
      <c r="D168" t="s">
        <v>133</v>
      </c>
      <c r="E168" t="s">
        <v>77</v>
      </c>
      <c r="F168" t="s">
        <v>13</v>
      </c>
      <c r="G168" t="s">
        <v>14</v>
      </c>
      <c r="H168" s="3">
        <v>2015</v>
      </c>
      <c r="I168" s="7">
        <v>4000000000</v>
      </c>
      <c r="J168" t="s">
        <v>456</v>
      </c>
      <c r="K168" t="str" cm="1">
        <f t="array" ref="K168:M168">_xlfn.TEXTSPLIT(Q4_Table[[#This Row],[Select Investors]],",",,FALSE)</f>
        <v>Baidu Capital</v>
      </c>
      <c r="L168" t="str">
        <v xml:space="preserve"> Linear Venture</v>
      </c>
      <c r="M168" t="str">
        <v xml:space="preserve"> Tencent</v>
      </c>
      <c r="P168" t="s">
        <v>3517</v>
      </c>
      <c r="Q168" t="str">
        <v>Baidu Capital</v>
      </c>
    </row>
    <row r="169" spans="1:17" x14ac:dyDescent="0.2">
      <c r="A169" t="s">
        <v>457</v>
      </c>
      <c r="B169" s="2">
        <v>5000000000</v>
      </c>
      <c r="C169" s="1">
        <v>44431</v>
      </c>
      <c r="D169" t="s">
        <v>27</v>
      </c>
      <c r="E169" t="s">
        <v>42</v>
      </c>
      <c r="F169" t="s">
        <v>43</v>
      </c>
      <c r="G169" t="s">
        <v>33</v>
      </c>
      <c r="H169" s="3">
        <v>2010</v>
      </c>
      <c r="I169" s="7">
        <v>655000000</v>
      </c>
      <c r="J169" t="s">
        <v>458</v>
      </c>
      <c r="K169" t="str" cm="1">
        <f t="array" ref="K169:M169">_xlfn.TEXTSPLIT(Q4_Table[[#This Row],[Select Investors]],",",,FALSE)</f>
        <v>Accel</v>
      </c>
      <c r="L169" t="str">
        <v xml:space="preserve"> Technology Crossover Ventures</v>
      </c>
      <c r="M169" t="str">
        <v xml:space="preserve"> LeapFrog Investments</v>
      </c>
      <c r="P169" t="s">
        <v>3475</v>
      </c>
      <c r="Q169" t="str">
        <v>Accel</v>
      </c>
    </row>
    <row r="170" spans="1:17" x14ac:dyDescent="0.2">
      <c r="A170" t="s">
        <v>459</v>
      </c>
      <c r="B170" s="2">
        <v>4000000000</v>
      </c>
      <c r="C170" s="1">
        <v>44529</v>
      </c>
      <c r="D170" t="s">
        <v>97</v>
      </c>
      <c r="E170" t="s">
        <v>460</v>
      </c>
      <c r="F170" t="s">
        <v>13</v>
      </c>
      <c r="G170" t="s">
        <v>14</v>
      </c>
      <c r="H170" s="3">
        <v>2019</v>
      </c>
      <c r="I170" s="7">
        <v>1000000000</v>
      </c>
      <c r="J170" t="s">
        <v>461</v>
      </c>
      <c r="K170" t="str" cm="1">
        <f t="array" ref="K170:M170">_xlfn.TEXTSPLIT(Q4_Table[[#This Row],[Select Investors]],",",,FALSE)</f>
        <v>Hillhouse Capital Management</v>
      </c>
      <c r="L170" t="str">
        <v xml:space="preserve"> SoftBank Group</v>
      </c>
      <c r="M170" t="str">
        <v xml:space="preserve"> Qiming Venture Partners</v>
      </c>
      <c r="P170" t="s">
        <v>3674</v>
      </c>
      <c r="Q170" t="str">
        <v>Hillhouse Capital Management</v>
      </c>
    </row>
    <row r="171" spans="1:17" x14ac:dyDescent="0.2">
      <c r="A171" t="s">
        <v>515</v>
      </c>
      <c r="B171" s="2">
        <v>4000000000</v>
      </c>
      <c r="C171" s="1">
        <v>44126</v>
      </c>
      <c r="D171" t="s">
        <v>52</v>
      </c>
      <c r="E171" t="s">
        <v>516</v>
      </c>
      <c r="F171" t="s">
        <v>19</v>
      </c>
      <c r="G171" t="s">
        <v>20</v>
      </c>
      <c r="H171" s="3">
        <v>2017</v>
      </c>
      <c r="I171" s="7">
        <v>352000000</v>
      </c>
      <c r="J171" t="s">
        <v>517</v>
      </c>
      <c r="K171" t="str" cm="1">
        <f t="array" ref="K171:M171">_xlfn.TEXTSPLIT(Q4_Table[[#This Row],[Select Investors]],",",,FALSE)</f>
        <v>Andreessen Horowitz</v>
      </c>
      <c r="L171" t="str">
        <v xml:space="preserve"> Lux Capital</v>
      </c>
      <c r="M171" t="str">
        <v xml:space="preserve"> General Catalyst</v>
      </c>
      <c r="P171" t="s">
        <v>3500</v>
      </c>
      <c r="Q171" t="str">
        <v>Andreessen Horowitz</v>
      </c>
    </row>
    <row r="172" spans="1:17" x14ac:dyDescent="0.2">
      <c r="A172" t="s">
        <v>524</v>
      </c>
      <c r="B172" s="2">
        <v>4000000000</v>
      </c>
      <c r="C172" s="1">
        <v>44126</v>
      </c>
      <c r="D172" t="s">
        <v>201</v>
      </c>
      <c r="E172" t="s">
        <v>525</v>
      </c>
      <c r="F172" t="s">
        <v>19</v>
      </c>
      <c r="G172" t="s">
        <v>20</v>
      </c>
      <c r="H172" s="3">
        <v>2012</v>
      </c>
      <c r="I172" s="7">
        <v>498000000</v>
      </c>
      <c r="J172" t="s">
        <v>526</v>
      </c>
      <c r="K172" t="str" cm="1">
        <f t="array" ref="K172:M172">_xlfn.TEXTSPLIT(Q4_Table[[#This Row],[Select Investors]],",",,FALSE)</f>
        <v>Lightspeed Venture Partners</v>
      </c>
      <c r="L172" t="str">
        <v xml:space="preserve"> Redpoint Ventures</v>
      </c>
      <c r="M172" t="str">
        <v xml:space="preserve"> Viking Global Investors</v>
      </c>
      <c r="P172" t="s">
        <v>3731</v>
      </c>
      <c r="Q172" t="str">
        <v>Lightspeed Venture Partners</v>
      </c>
    </row>
    <row r="173" spans="1:17" x14ac:dyDescent="0.2">
      <c r="A173" t="s">
        <v>543</v>
      </c>
      <c r="B173" s="2">
        <v>4000000000</v>
      </c>
      <c r="C173" s="1">
        <v>44378</v>
      </c>
      <c r="D173" t="s">
        <v>68</v>
      </c>
      <c r="E173" t="s">
        <v>101</v>
      </c>
      <c r="F173" t="s">
        <v>19</v>
      </c>
      <c r="G173" t="s">
        <v>20</v>
      </c>
      <c r="H173" s="3">
        <v>2015</v>
      </c>
      <c r="I173" s="7">
        <v>2000000000</v>
      </c>
      <c r="J173" t="s">
        <v>544</v>
      </c>
      <c r="K173" t="str" cm="1">
        <f t="array" ref="K173:M173">_xlfn.TEXTSPLIT(Q4_Table[[#This Row],[Select Investors]],",",,FALSE)</f>
        <v>Blackstone</v>
      </c>
      <c r="L173" t="str">
        <v xml:space="preserve"> ICONIQ Growth</v>
      </c>
      <c r="M173" t="str">
        <v xml:space="preserve"> General Atlantic</v>
      </c>
      <c r="P173" t="s">
        <v>1373</v>
      </c>
      <c r="Q173" t="str">
        <v>Blackstone</v>
      </c>
    </row>
    <row r="174" spans="1:17" x14ac:dyDescent="0.2">
      <c r="A174" t="s">
        <v>585</v>
      </c>
      <c r="B174" s="2">
        <v>4000000000</v>
      </c>
      <c r="C174" s="1">
        <v>44340</v>
      </c>
      <c r="D174" t="s">
        <v>36</v>
      </c>
      <c r="E174" t="s">
        <v>28</v>
      </c>
      <c r="F174" t="s">
        <v>19</v>
      </c>
      <c r="G174" t="s">
        <v>20</v>
      </c>
      <c r="H174" s="3">
        <v>2013</v>
      </c>
      <c r="I174" s="7">
        <v>523000000</v>
      </c>
      <c r="J174" t="s">
        <v>586</v>
      </c>
      <c r="K174" t="str" cm="1">
        <f t="array" ref="K174:M174">_xlfn.TEXTSPLIT(Q4_Table[[#This Row],[Select Investors]],",",,FALSE)</f>
        <v>Fifth Wall Ventures</v>
      </c>
      <c r="L174" t="str">
        <v xml:space="preserve"> Energize Ventures</v>
      </c>
      <c r="M174" t="str">
        <v xml:space="preserve"> ICONIQ Capital</v>
      </c>
      <c r="P174" t="s">
        <v>3634</v>
      </c>
      <c r="Q174" t="str">
        <v>Fifth Wall Ventures</v>
      </c>
    </row>
    <row r="175" spans="1:17" x14ac:dyDescent="0.2">
      <c r="A175" t="s">
        <v>572</v>
      </c>
      <c r="B175" s="2">
        <v>4000000000</v>
      </c>
      <c r="C175" s="1">
        <v>44271</v>
      </c>
      <c r="D175" t="s">
        <v>27</v>
      </c>
      <c r="E175" t="s">
        <v>573</v>
      </c>
      <c r="F175" t="s">
        <v>574</v>
      </c>
      <c r="G175" t="s">
        <v>33</v>
      </c>
      <c r="H175" s="3">
        <v>2014</v>
      </c>
      <c r="I175" s="7">
        <v>546000000</v>
      </c>
      <c r="J175" t="s">
        <v>575</v>
      </c>
      <c r="K175" t="str" cm="1">
        <f t="array" ref="K175:M175">_xlfn.TEXTSPLIT(Q4_Table[[#This Row],[Select Investors]],",",,FALSE)</f>
        <v>Speedinvest</v>
      </c>
      <c r="L175" t="str">
        <v xml:space="preserve"> Valar Ventures</v>
      </c>
      <c r="M175" t="str">
        <v xml:space="preserve"> Uniqa Ventures</v>
      </c>
      <c r="P175" t="s">
        <v>3880</v>
      </c>
      <c r="Q175" t="str">
        <v>Speedinvest</v>
      </c>
    </row>
    <row r="176" spans="1:17" x14ac:dyDescent="0.2">
      <c r="A176" t="s">
        <v>587</v>
      </c>
      <c r="B176" s="2">
        <v>4000000000</v>
      </c>
      <c r="C176" s="1">
        <v>43353</v>
      </c>
      <c r="D176" t="s">
        <v>213</v>
      </c>
      <c r="E176" t="s">
        <v>257</v>
      </c>
      <c r="F176" t="s">
        <v>19</v>
      </c>
      <c r="G176" t="s">
        <v>20</v>
      </c>
      <c r="H176" s="3">
        <v>2014</v>
      </c>
      <c r="I176" s="7">
        <v>667000000</v>
      </c>
      <c r="J176" t="s">
        <v>588</v>
      </c>
      <c r="K176" t="str" cm="1">
        <f t="array" ref="K176:M176">_xlfn.TEXTSPLIT(Q4_Table[[#This Row],[Select Investors]],",",,FALSE)</f>
        <v>New Enterprise Associates</v>
      </c>
      <c r="L176" t="str">
        <v xml:space="preserve"> Pear</v>
      </c>
      <c r="M176" t="str">
        <v xml:space="preserve"> Cowboy Ventures</v>
      </c>
      <c r="P176" t="s">
        <v>3768</v>
      </c>
      <c r="Q176" t="str">
        <v>New Enterprise Associates</v>
      </c>
    </row>
    <row r="177" spans="1:17" x14ac:dyDescent="0.2">
      <c r="A177" t="s">
        <v>589</v>
      </c>
      <c r="B177" s="2">
        <v>4000000000</v>
      </c>
      <c r="C177" s="1">
        <v>44363</v>
      </c>
      <c r="D177" t="s">
        <v>36</v>
      </c>
      <c r="E177" t="s">
        <v>590</v>
      </c>
      <c r="F177" t="s">
        <v>591</v>
      </c>
      <c r="G177" t="s">
        <v>33</v>
      </c>
      <c r="H177" s="3">
        <v>2011</v>
      </c>
      <c r="I177" s="7">
        <v>250000000</v>
      </c>
      <c r="J177" t="s">
        <v>592</v>
      </c>
      <c r="K177" t="str" cm="1">
        <f t="array" ref="K177:M177">_xlfn.TEXTSPLIT(Q4_Table[[#This Row],[Select Investors]],",",,FALSE)</f>
        <v>Accel</v>
      </c>
      <c r="L177" t="str">
        <v xml:space="preserve"> Insight Partners</v>
      </c>
      <c r="M177" t="str">
        <v xml:space="preserve"> Bond Capital</v>
      </c>
      <c r="P177" t="s">
        <v>3475</v>
      </c>
      <c r="Q177" t="str">
        <v>Accel</v>
      </c>
    </row>
    <row r="178" spans="1:17" x14ac:dyDescent="0.2">
      <c r="A178" t="s">
        <v>484</v>
      </c>
      <c r="B178" s="2">
        <v>4000000000</v>
      </c>
      <c r="C178" s="1">
        <v>44481</v>
      </c>
      <c r="D178" t="s">
        <v>27</v>
      </c>
      <c r="E178" t="s">
        <v>262</v>
      </c>
      <c r="F178" t="s">
        <v>19</v>
      </c>
      <c r="G178" t="s">
        <v>20</v>
      </c>
      <c r="H178" s="3">
        <v>2017</v>
      </c>
      <c r="I178" s="7">
        <v>864000000</v>
      </c>
      <c r="J178" t="s">
        <v>485</v>
      </c>
      <c r="K178" t="str" cm="1">
        <f t="array" ref="K178:L178">_xlfn.TEXTSPLIT(Q4_Table[[#This Row],[Select Investors]],",",,FALSE)</f>
        <v>WestCap Group</v>
      </c>
      <c r="L178" t="str">
        <v xml:space="preserve"> Caisse de depot et placement du Quebec</v>
      </c>
      <c r="P178" t="s">
        <v>3952</v>
      </c>
      <c r="Q178" t="str">
        <v>WestCap Group</v>
      </c>
    </row>
    <row r="179" spans="1:17" x14ac:dyDescent="0.2">
      <c r="A179" t="s">
        <v>593</v>
      </c>
      <c r="B179" s="2">
        <v>4000000000</v>
      </c>
      <c r="C179" s="1">
        <v>43418</v>
      </c>
      <c r="D179" t="s">
        <v>124</v>
      </c>
      <c r="E179" t="s">
        <v>594</v>
      </c>
      <c r="F179" t="s">
        <v>19</v>
      </c>
      <c r="G179" t="s">
        <v>20</v>
      </c>
      <c r="H179" s="3">
        <v>2016</v>
      </c>
      <c r="I179" s="7">
        <v>720000000</v>
      </c>
      <c r="J179" t="s">
        <v>595</v>
      </c>
      <c r="K179" t="str" cm="1">
        <f t="array" ref="K179:M179">_xlfn.TEXTSPLIT(Q4_Table[[#This Row],[Select Investors]],",",,FALSE)</f>
        <v>Benchmark</v>
      </c>
      <c r="L179" t="str">
        <v xml:space="preserve"> Foundation Capital</v>
      </c>
      <c r="M179" t="str">
        <v xml:space="preserve"> Sequoia Capital</v>
      </c>
      <c r="P179" t="s">
        <v>3525</v>
      </c>
      <c r="Q179" t="str">
        <v>Benchmark</v>
      </c>
    </row>
    <row r="180" spans="1:17" x14ac:dyDescent="0.2">
      <c r="A180" t="s">
        <v>553</v>
      </c>
      <c r="B180" s="2">
        <v>4000000000</v>
      </c>
      <c r="C180" s="1">
        <v>44158</v>
      </c>
      <c r="D180" t="s">
        <v>27</v>
      </c>
      <c r="E180" t="s">
        <v>101</v>
      </c>
      <c r="F180" t="s">
        <v>19</v>
      </c>
      <c r="G180" t="s">
        <v>20</v>
      </c>
      <c r="H180" s="3">
        <v>2014</v>
      </c>
      <c r="I180" s="7">
        <v>367000000</v>
      </c>
      <c r="J180" t="s">
        <v>554</v>
      </c>
      <c r="K180" t="str" cm="1">
        <f t="array" ref="K180:M180">_xlfn.TEXTSPLIT(Q4_Table[[#This Row],[Select Investors]],",",,FALSE)</f>
        <v>Addition</v>
      </c>
      <c r="L180" t="str">
        <v xml:space="preserve"> Benhcmark</v>
      </c>
      <c r="M180" t="str">
        <v xml:space="preserve"> Accel</v>
      </c>
      <c r="P180" t="s">
        <v>3483</v>
      </c>
      <c r="Q180" t="str">
        <v>Addition</v>
      </c>
    </row>
    <row r="181" spans="1:17" x14ac:dyDescent="0.2">
      <c r="A181" t="s">
        <v>486</v>
      </c>
      <c r="B181" s="2">
        <v>4000000000</v>
      </c>
      <c r="C181" s="1">
        <v>44306</v>
      </c>
      <c r="D181" t="s">
        <v>27</v>
      </c>
      <c r="E181" t="s">
        <v>487</v>
      </c>
      <c r="F181" t="s">
        <v>19</v>
      </c>
      <c r="G181" t="s">
        <v>20</v>
      </c>
      <c r="H181" s="3">
        <v>2011</v>
      </c>
      <c r="I181" s="7">
        <v>468000000</v>
      </c>
      <c r="J181" t="s">
        <v>488</v>
      </c>
      <c r="K181" t="str" cm="1">
        <f t="array" ref="K181:M181">_xlfn.TEXTSPLIT(Q4_Table[[#This Row],[Select Investors]],",",,FALSE)</f>
        <v>Insight Partners</v>
      </c>
      <c r="L181" t="str">
        <v xml:space="preserve"> Tiger Global Management</v>
      </c>
      <c r="M181" t="str">
        <v xml:space="preserve"> Accel</v>
      </c>
      <c r="P181" t="s">
        <v>425</v>
      </c>
      <c r="Q181" t="str">
        <v>Insight Partners</v>
      </c>
    </row>
    <row r="182" spans="1:17" x14ac:dyDescent="0.2">
      <c r="A182" t="s">
        <v>596</v>
      </c>
      <c r="B182" s="2">
        <v>4000000000</v>
      </c>
      <c r="C182" s="1">
        <v>44180</v>
      </c>
      <c r="D182" t="s">
        <v>36</v>
      </c>
      <c r="E182" t="s">
        <v>121</v>
      </c>
      <c r="F182" t="s">
        <v>19</v>
      </c>
      <c r="G182" t="s">
        <v>20</v>
      </c>
      <c r="H182" s="3">
        <v>2017</v>
      </c>
      <c r="I182" s="7">
        <v>535000000</v>
      </c>
      <c r="J182" t="s">
        <v>597</v>
      </c>
      <c r="K182" t="str" cm="1">
        <f t="array" ref="K182:L182">_xlfn.TEXTSPLIT(Q4_Table[[#This Row],[Select Investors]],",",,FALSE)</f>
        <v>Georgian Partners</v>
      </c>
      <c r="L182" t="str">
        <v xml:space="preserve"> Craft Ventures</v>
      </c>
      <c r="P182" t="s">
        <v>3653</v>
      </c>
      <c r="Q182" t="str">
        <v>Georgian Partners</v>
      </c>
    </row>
    <row r="183" spans="1:17" x14ac:dyDescent="0.2">
      <c r="A183" t="s">
        <v>598</v>
      </c>
      <c r="B183" s="2">
        <v>4000000000</v>
      </c>
      <c r="C183" s="1">
        <v>44220</v>
      </c>
      <c r="D183" t="s">
        <v>213</v>
      </c>
      <c r="E183" t="s">
        <v>28</v>
      </c>
      <c r="F183" t="s">
        <v>19</v>
      </c>
      <c r="G183" t="s">
        <v>20</v>
      </c>
      <c r="H183" s="3">
        <v>2020</v>
      </c>
      <c r="I183" s="7">
        <v>110000000</v>
      </c>
      <c r="J183" t="s">
        <v>599</v>
      </c>
      <c r="K183" t="str" cm="1">
        <f t="array" ref="K183:L183">_xlfn.TEXTSPLIT(Q4_Table[[#This Row],[Select Investors]],",",,FALSE)</f>
        <v>Andreessen Horowitz</v>
      </c>
      <c r="L183" t="str">
        <v xml:space="preserve"> TQ Ventures</v>
      </c>
      <c r="P183" t="s">
        <v>3500</v>
      </c>
      <c r="Q183" t="str">
        <v>Andreessen Horowitz</v>
      </c>
    </row>
    <row r="184" spans="1:17" x14ac:dyDescent="0.2">
      <c r="A184" t="s">
        <v>489</v>
      </c>
      <c r="B184" s="2">
        <v>4000000000</v>
      </c>
      <c r="C184" s="1">
        <v>44272</v>
      </c>
      <c r="D184" t="s">
        <v>201</v>
      </c>
      <c r="E184" t="s">
        <v>28</v>
      </c>
      <c r="F184" t="s">
        <v>19</v>
      </c>
      <c r="G184" t="s">
        <v>20</v>
      </c>
      <c r="H184" s="3">
        <v>2017</v>
      </c>
      <c r="I184" s="7">
        <v>505000000</v>
      </c>
      <c r="J184" t="s">
        <v>376</v>
      </c>
      <c r="K184" t="str" cm="1">
        <f t="array" ref="K184:M184">_xlfn.TEXTSPLIT(Q4_Table[[#This Row],[Select Investors]],",",,FALSE)</f>
        <v>Two Sigma Ventures</v>
      </c>
      <c r="L184" t="str">
        <v xml:space="preserve"> Flint Capital</v>
      </c>
      <c r="M184" t="str">
        <v xml:space="preserve"> Commerce Ventures</v>
      </c>
      <c r="P184" t="s">
        <v>3917</v>
      </c>
      <c r="Q184" t="str">
        <v>Two Sigma Ventures</v>
      </c>
    </row>
    <row r="185" spans="1:17" x14ac:dyDescent="0.2">
      <c r="A185" t="s">
        <v>490</v>
      </c>
      <c r="B185" s="2">
        <v>4000000000</v>
      </c>
      <c r="C185" s="1">
        <v>44455</v>
      </c>
      <c r="D185" t="s">
        <v>36</v>
      </c>
      <c r="E185" t="s">
        <v>28</v>
      </c>
      <c r="F185" t="s">
        <v>19</v>
      </c>
      <c r="G185" t="s">
        <v>20</v>
      </c>
      <c r="H185" s="3">
        <v>2017</v>
      </c>
      <c r="I185" s="7">
        <v>542000000</v>
      </c>
      <c r="J185" t="s">
        <v>491</v>
      </c>
      <c r="K185" t="str" cm="1">
        <f t="array" ref="K185:L185">_xlfn.TEXTSPLIT(Q4_Table[[#This Row],[Select Investors]],",",,FALSE)</f>
        <v>General Catalyst</v>
      </c>
      <c r="L185" t="str">
        <v xml:space="preserve"> HCA Healthcare</v>
      </c>
      <c r="P185" t="s">
        <v>2949</v>
      </c>
      <c r="Q185" t="str">
        <v>General Catalyst</v>
      </c>
    </row>
    <row r="186" spans="1:17" x14ac:dyDescent="0.2">
      <c r="A186" t="s">
        <v>518</v>
      </c>
      <c r="B186" s="2">
        <v>4000000000</v>
      </c>
      <c r="C186" s="1">
        <v>43873</v>
      </c>
      <c r="D186" t="s">
        <v>68</v>
      </c>
      <c r="E186" t="s">
        <v>257</v>
      </c>
      <c r="F186" t="s">
        <v>19</v>
      </c>
      <c r="G186" t="s">
        <v>20</v>
      </c>
      <c r="H186" s="3">
        <v>2006</v>
      </c>
      <c r="I186" s="7">
        <v>477000000</v>
      </c>
      <c r="J186" t="s">
        <v>519</v>
      </c>
      <c r="K186" t="str" cm="1">
        <f t="array" ref="K186:M186">_xlfn.TEXTSPLIT(Q4_Table[[#This Row],[Select Investors]],",",,FALSE)</f>
        <v>NewView Capital</v>
      </c>
      <c r="L186" t="str">
        <v xml:space="preserve"> Maveron</v>
      </c>
      <c r="M186" t="str">
        <v xml:space="preserve"> Ridge Ventures</v>
      </c>
      <c r="P186" t="s">
        <v>3772</v>
      </c>
      <c r="Q186" t="str">
        <v>NewView Capital</v>
      </c>
    </row>
    <row r="187" spans="1:17" x14ac:dyDescent="0.2">
      <c r="A187" t="s">
        <v>576</v>
      </c>
      <c r="B187" s="2">
        <v>4000000000</v>
      </c>
      <c r="C187" s="1">
        <v>43255</v>
      </c>
      <c r="D187" t="s">
        <v>11</v>
      </c>
      <c r="E187" t="s">
        <v>101</v>
      </c>
      <c r="F187" t="s">
        <v>19</v>
      </c>
      <c r="G187" t="s">
        <v>20</v>
      </c>
      <c r="H187" s="3">
        <v>2009</v>
      </c>
      <c r="I187" s="7">
        <v>1000000000</v>
      </c>
      <c r="J187" t="s">
        <v>577</v>
      </c>
      <c r="K187" t="str" cm="1">
        <f t="array" ref="K187:M187">_xlfn.TEXTSPLIT(Q4_Table[[#This Row],[Select Investors]],",",,FALSE)</f>
        <v>Venrock</v>
      </c>
      <c r="L187" t="str">
        <v xml:space="preserve"> Institutional Venture Partners</v>
      </c>
      <c r="M187" t="str">
        <v xml:space="preserve"> Goldman Sachs</v>
      </c>
      <c r="P187" t="s">
        <v>3930</v>
      </c>
      <c r="Q187" t="str">
        <v>Venrock</v>
      </c>
    </row>
    <row r="188" spans="1:17" x14ac:dyDescent="0.2">
      <c r="A188" t="s">
        <v>555</v>
      </c>
      <c r="B188" s="2">
        <v>4000000000</v>
      </c>
      <c r="C188" s="1">
        <v>44377</v>
      </c>
      <c r="D188" t="s">
        <v>52</v>
      </c>
      <c r="E188" t="s">
        <v>90</v>
      </c>
      <c r="F188" t="s">
        <v>19</v>
      </c>
      <c r="G188" t="s">
        <v>20</v>
      </c>
      <c r="H188" s="3">
        <v>2016</v>
      </c>
      <c r="I188" s="7">
        <v>414000000</v>
      </c>
      <c r="J188" t="s">
        <v>556</v>
      </c>
      <c r="K188" t="str" cm="1">
        <f t="array" ref="K188:M188">_xlfn.TEXTSPLIT(Q4_Table[[#This Row],[Select Investors]],",",,FALSE)</f>
        <v>Andreessen Horowitz</v>
      </c>
      <c r="L188" t="str">
        <v xml:space="preserve"> Amplify Partners</v>
      </c>
      <c r="M188" t="str">
        <v xml:space="preserve"> Sequoia Capital</v>
      </c>
      <c r="P188" t="s">
        <v>3500</v>
      </c>
      <c r="Q188" t="str">
        <v>Andreessen Horowitz</v>
      </c>
    </row>
    <row r="189" spans="1:17" x14ac:dyDescent="0.2">
      <c r="A189" t="s">
        <v>545</v>
      </c>
      <c r="B189" s="2">
        <v>4000000000</v>
      </c>
      <c r="C189" s="1">
        <v>44271</v>
      </c>
      <c r="D189" t="s">
        <v>23</v>
      </c>
      <c r="E189" t="s">
        <v>546</v>
      </c>
      <c r="F189" t="s">
        <v>19</v>
      </c>
      <c r="G189" t="s">
        <v>20</v>
      </c>
      <c r="H189" s="3">
        <v>2017</v>
      </c>
      <c r="I189" s="7">
        <v>603000000</v>
      </c>
      <c r="J189" t="s">
        <v>547</v>
      </c>
      <c r="K189" t="str" cm="1">
        <f t="array" ref="K189:M189">_xlfn.TEXTSPLIT(Q4_Table[[#This Row],[Select Investors]],",",,FALSE)</f>
        <v>Casa Verde Capital</v>
      </c>
      <c r="L189" t="str">
        <v xml:space="preserve"> Gron Ventures</v>
      </c>
      <c r="M189" t="str">
        <v xml:space="preserve"> Thrity Five Ventures</v>
      </c>
      <c r="P189" t="s">
        <v>3556</v>
      </c>
      <c r="Q189" t="str">
        <v>Casa Verde Capital</v>
      </c>
    </row>
    <row r="190" spans="1:17" x14ac:dyDescent="0.2">
      <c r="A190" t="s">
        <v>548</v>
      </c>
      <c r="B190" s="2">
        <v>4000000000</v>
      </c>
      <c r="C190" s="1">
        <v>44418</v>
      </c>
      <c r="D190" t="s">
        <v>27</v>
      </c>
      <c r="E190" t="s">
        <v>236</v>
      </c>
      <c r="F190" t="s">
        <v>19</v>
      </c>
      <c r="G190" t="s">
        <v>20</v>
      </c>
      <c r="H190" s="3">
        <v>2018</v>
      </c>
      <c r="I190" s="7">
        <v>324000000</v>
      </c>
      <c r="J190" t="s">
        <v>549</v>
      </c>
      <c r="K190" t="str" cm="1">
        <f t="array" ref="K190:M190">_xlfn.TEXTSPLIT(Q4_Table[[#This Row],[Select Investors]],",",,FALSE)</f>
        <v>Tiger Global Management</v>
      </c>
      <c r="L190" t="str">
        <v xml:space="preserve"> American Express Ventures</v>
      </c>
      <c r="M190" t="str">
        <v xml:space="preserve"> B Capital Group</v>
      </c>
      <c r="P190" t="s">
        <v>50</v>
      </c>
      <c r="Q190" t="str">
        <v>Tiger Global Management</v>
      </c>
    </row>
    <row r="191" spans="1:17" x14ac:dyDescent="0.2">
      <c r="A191" t="s">
        <v>600</v>
      </c>
      <c r="B191" s="2">
        <v>4000000000</v>
      </c>
      <c r="C191" s="1">
        <v>44046</v>
      </c>
      <c r="D191" t="s">
        <v>17</v>
      </c>
      <c r="E191" t="s">
        <v>601</v>
      </c>
      <c r="F191" t="s">
        <v>19</v>
      </c>
      <c r="G191" t="s">
        <v>20</v>
      </c>
      <c r="H191" s="3">
        <v>2014</v>
      </c>
      <c r="I191" s="7">
        <v>870000000</v>
      </c>
      <c r="J191" t="s">
        <v>602</v>
      </c>
      <c r="K191" t="str" cm="1">
        <f t="array" ref="K191:M191">_xlfn.TEXTSPLIT(Q4_Table[[#This Row],[Select Investors]],",",,FALSE)</f>
        <v>Blackrock</v>
      </c>
      <c r="L191" t="str">
        <v xml:space="preserve"> Kleiner Perkins Caulfield &amp; Byers</v>
      </c>
      <c r="M191" t="str">
        <v xml:space="preserve"> Google Ventures</v>
      </c>
      <c r="P191" t="s">
        <v>3969</v>
      </c>
      <c r="Q191" t="str">
        <v>Blackrock</v>
      </c>
    </row>
    <row r="192" spans="1:17" x14ac:dyDescent="0.2">
      <c r="A192" t="s">
        <v>492</v>
      </c>
      <c r="B192" s="2">
        <v>4000000000</v>
      </c>
      <c r="C192" s="1">
        <v>44390</v>
      </c>
      <c r="D192" t="s">
        <v>124</v>
      </c>
      <c r="E192" t="s">
        <v>424</v>
      </c>
      <c r="F192" t="s">
        <v>19</v>
      </c>
      <c r="G192" t="s">
        <v>20</v>
      </c>
      <c r="H192" s="3">
        <v>2017</v>
      </c>
      <c r="I192" s="7">
        <v>381000000</v>
      </c>
      <c r="J192" t="s">
        <v>493</v>
      </c>
      <c r="K192" t="str" cm="1">
        <f t="array" ref="K192:M192">_xlfn.TEXTSPLIT(Q4_Table[[#This Row],[Select Investors]],",",,FALSE)</f>
        <v>Matrix Partners</v>
      </c>
      <c r="L192" t="str">
        <v xml:space="preserve"> Initialized Capital</v>
      </c>
      <c r="M192" t="str">
        <v xml:space="preserve"> Tiger Global Management</v>
      </c>
      <c r="P192" t="s">
        <v>3744</v>
      </c>
      <c r="Q192" t="str">
        <v>Matrix Partners</v>
      </c>
    </row>
    <row r="193" spans="1:17" x14ac:dyDescent="0.2">
      <c r="A193" t="s">
        <v>557</v>
      </c>
      <c r="B193" s="2">
        <v>4000000000</v>
      </c>
      <c r="C193" s="1">
        <v>44585</v>
      </c>
      <c r="D193" t="s">
        <v>36</v>
      </c>
      <c r="E193" t="s">
        <v>160</v>
      </c>
      <c r="F193" t="s">
        <v>19</v>
      </c>
      <c r="G193" t="s">
        <v>20</v>
      </c>
      <c r="H193" s="3">
        <v>2012</v>
      </c>
      <c r="I193" s="7">
        <v>350000000</v>
      </c>
      <c r="J193" t="s">
        <v>558</v>
      </c>
      <c r="K193" t="str" cm="1">
        <f t="array" ref="K193:M193">_xlfn.TEXTSPLIT(Q4_Table[[#This Row],[Select Investors]],",",,FALSE)</f>
        <v>Vista Equity Partners</v>
      </c>
      <c r="L193" t="str">
        <v xml:space="preserve"> Wincove</v>
      </c>
      <c r="M193" t="str">
        <v xml:space="preserve"> TDR Capital</v>
      </c>
      <c r="P193" t="s">
        <v>3939</v>
      </c>
      <c r="Q193" t="str">
        <v>Vista Equity Partners</v>
      </c>
    </row>
    <row r="194" spans="1:17" x14ac:dyDescent="0.2">
      <c r="A194" t="s">
        <v>527</v>
      </c>
      <c r="B194" s="2">
        <v>4000000000</v>
      </c>
      <c r="C194" s="1">
        <v>44097</v>
      </c>
      <c r="D194" t="s">
        <v>23</v>
      </c>
      <c r="E194" t="s">
        <v>528</v>
      </c>
      <c r="F194" t="s">
        <v>19</v>
      </c>
      <c r="G194" t="s">
        <v>20</v>
      </c>
      <c r="H194" s="3">
        <v>2015</v>
      </c>
      <c r="I194" s="7">
        <v>493000000</v>
      </c>
      <c r="J194" t="s">
        <v>529</v>
      </c>
      <c r="K194" t="str" cm="1">
        <f t="array" ref="K194:M194">_xlfn.TEXTSPLIT(Q4_Table[[#This Row],[Select Investors]],",",,FALSE)</f>
        <v>Upfront Ventures</v>
      </c>
      <c r="L194" t="str">
        <v xml:space="preserve"> Webb Investment Network</v>
      </c>
      <c r="M194" t="str">
        <v xml:space="preserve"> D1 Capital Partners</v>
      </c>
      <c r="P194" t="s">
        <v>3924</v>
      </c>
      <c r="Q194" t="str">
        <v>Upfront Ventures</v>
      </c>
    </row>
    <row r="195" spans="1:17" x14ac:dyDescent="0.2">
      <c r="A195" t="s">
        <v>462</v>
      </c>
      <c r="B195" s="2">
        <v>4000000000</v>
      </c>
      <c r="C195" s="1">
        <v>43297</v>
      </c>
      <c r="D195" t="s">
        <v>27</v>
      </c>
      <c r="E195" t="s">
        <v>42</v>
      </c>
      <c r="F195" t="s">
        <v>43</v>
      </c>
      <c r="G195" t="s">
        <v>33</v>
      </c>
      <c r="H195" s="3">
        <v>2011</v>
      </c>
      <c r="I195" s="7">
        <v>2000000000</v>
      </c>
      <c r="J195" t="s">
        <v>463</v>
      </c>
      <c r="K195" t="str" cm="1">
        <f t="array" ref="K195:L195">_xlfn.TEXTSPLIT(Q4_Table[[#This Row],[Select Investors]],",",,FALSE)</f>
        <v>SoftBank Group</v>
      </c>
      <c r="L195" t="str">
        <v xml:space="preserve"> General Atlantic</v>
      </c>
      <c r="P195" t="s">
        <v>905</v>
      </c>
      <c r="Q195" t="str">
        <v>SoftBank Group</v>
      </c>
    </row>
    <row r="196" spans="1:17" x14ac:dyDescent="0.2">
      <c r="A196" t="s">
        <v>550</v>
      </c>
      <c r="B196" s="2">
        <v>4000000000</v>
      </c>
      <c r="C196" s="1">
        <v>43782</v>
      </c>
      <c r="D196" t="s">
        <v>36</v>
      </c>
      <c r="E196" t="s">
        <v>551</v>
      </c>
      <c r="F196" t="s">
        <v>19</v>
      </c>
      <c r="G196" t="s">
        <v>20</v>
      </c>
      <c r="H196" s="3">
        <v>2015</v>
      </c>
      <c r="I196" s="7">
        <v>379000000</v>
      </c>
      <c r="J196" t="s">
        <v>552</v>
      </c>
      <c r="K196" t="str" cm="1">
        <f t="array" ref="K196:M196">_xlfn.TEXTSPLIT(Q4_Table[[#This Row],[Select Investors]],",",,FALSE)</f>
        <v>General Atlantic</v>
      </c>
      <c r="L196" t="str">
        <v xml:space="preserve"> Blackstone</v>
      </c>
      <c r="M196" t="str">
        <v xml:space="preserve"> ICONIQ Growth</v>
      </c>
      <c r="P196" t="s">
        <v>1243</v>
      </c>
      <c r="Q196" t="str">
        <v>General Atlantic</v>
      </c>
    </row>
    <row r="197" spans="1:17" x14ac:dyDescent="0.2">
      <c r="A197" t="s">
        <v>494</v>
      </c>
      <c r="B197" s="2">
        <v>4000000000</v>
      </c>
      <c r="C197" s="1">
        <v>44328</v>
      </c>
      <c r="D197" t="s">
        <v>36</v>
      </c>
      <c r="E197" t="s">
        <v>28</v>
      </c>
      <c r="F197" t="s">
        <v>19</v>
      </c>
      <c r="G197" t="s">
        <v>20</v>
      </c>
      <c r="H197" s="3">
        <v>2014</v>
      </c>
      <c r="I197" s="7">
        <v>434000000</v>
      </c>
      <c r="J197" t="s">
        <v>495</v>
      </c>
      <c r="K197" t="str" cm="1">
        <f t="array" ref="K197:M197">_xlfn.TEXTSPLIT(Q4_Table[[#This Row],[Select Investors]],",",,FALSE)</f>
        <v>Kleiner Perkins Caufield &amp; Byers</v>
      </c>
      <c r="L197" t="str">
        <v xml:space="preserve"> Lightspeed Venture Partners</v>
      </c>
      <c r="M197" t="str">
        <v xml:space="preserve"> True Ventures</v>
      </c>
      <c r="P197" t="s">
        <v>3719</v>
      </c>
      <c r="Q197" t="str">
        <v>Kleiner Perkins Caufield &amp; Byers</v>
      </c>
    </row>
    <row r="198" spans="1:17" x14ac:dyDescent="0.2">
      <c r="A198" t="s">
        <v>496</v>
      </c>
      <c r="B198" s="2">
        <v>4000000000</v>
      </c>
      <c r="C198" s="1">
        <v>44249</v>
      </c>
      <c r="D198" t="s">
        <v>36</v>
      </c>
      <c r="E198" t="s">
        <v>497</v>
      </c>
      <c r="F198" t="s">
        <v>19</v>
      </c>
      <c r="G198" t="s">
        <v>20</v>
      </c>
      <c r="H198" s="3">
        <v>2013</v>
      </c>
      <c r="I198" s="7">
        <v>643000000</v>
      </c>
      <c r="J198" t="s">
        <v>498</v>
      </c>
      <c r="K198" t="str" cm="1">
        <f t="array" ref="K198:M198">_xlfn.TEXTSPLIT(Q4_Table[[#This Row],[Select Investors]],",",,FALSE)</f>
        <v>Madrona Venture Group</v>
      </c>
      <c r="L198" t="str">
        <v xml:space="preserve"> Shasta Ventures</v>
      </c>
      <c r="M198" t="str">
        <v xml:space="preserve"> Salesforce Ventures</v>
      </c>
      <c r="P198" t="s">
        <v>3737</v>
      </c>
      <c r="Q198" t="str">
        <v>Madrona Venture Group</v>
      </c>
    </row>
    <row r="199" spans="1:17" x14ac:dyDescent="0.2">
      <c r="A199" t="s">
        <v>479</v>
      </c>
      <c r="B199" s="2">
        <v>4000000000</v>
      </c>
      <c r="C199" s="1">
        <v>43523</v>
      </c>
      <c r="D199" t="s">
        <v>11</v>
      </c>
      <c r="E199" t="s">
        <v>12</v>
      </c>
      <c r="F199" t="s">
        <v>13</v>
      </c>
      <c r="G199" t="s">
        <v>14</v>
      </c>
      <c r="H199" s="3">
        <v>2015</v>
      </c>
      <c r="I199" s="7">
        <v>2000000000</v>
      </c>
      <c r="J199" t="s">
        <v>480</v>
      </c>
      <c r="K199" t="str" cm="1">
        <f t="array" ref="K199:M199">_xlfn.TEXTSPLIT(Q4_Table[[#This Row],[Select Investors]],",",,FALSE)</f>
        <v>Hillhouse Capital Management</v>
      </c>
      <c r="L199" t="str">
        <v xml:space="preserve"> Linear Venture</v>
      </c>
      <c r="M199" t="str">
        <v xml:space="preserve"> Morningside Venture Capital</v>
      </c>
      <c r="P199" t="s">
        <v>3674</v>
      </c>
      <c r="Q199" t="str">
        <v>Hillhouse Capital Management</v>
      </c>
    </row>
    <row r="200" spans="1:17" x14ac:dyDescent="0.2">
      <c r="A200" t="s">
        <v>603</v>
      </c>
      <c r="B200" s="2">
        <v>4000000000</v>
      </c>
      <c r="C200" s="1">
        <v>41912</v>
      </c>
      <c r="D200" t="s">
        <v>23</v>
      </c>
      <c r="E200" t="s">
        <v>277</v>
      </c>
      <c r="F200" t="s">
        <v>19</v>
      </c>
      <c r="G200" t="s">
        <v>20</v>
      </c>
      <c r="H200" s="3">
        <v>2008</v>
      </c>
      <c r="I200" s="7">
        <v>614000000</v>
      </c>
      <c r="J200" t="s">
        <v>604</v>
      </c>
      <c r="K200" t="str" cm="1">
        <f t="array" ref="K200:M200">_xlfn.TEXTSPLIT(Q4_Table[[#This Row],[Select Investors]],",",,FALSE)</f>
        <v>New Enterprise Associates</v>
      </c>
      <c r="L200" t="str">
        <v xml:space="preserve"> Sequoia Capital</v>
      </c>
      <c r="M200" t="str">
        <v xml:space="preserve"> Comcast Ventures</v>
      </c>
      <c r="P200" t="s">
        <v>3768</v>
      </c>
      <c r="Q200" t="str">
        <v>New Enterprise Associates</v>
      </c>
    </row>
    <row r="201" spans="1:17" x14ac:dyDescent="0.2">
      <c r="A201" t="s">
        <v>583</v>
      </c>
      <c r="B201" s="2">
        <v>4000000000</v>
      </c>
      <c r="C201" s="1">
        <v>44614</v>
      </c>
      <c r="D201" t="s">
        <v>133</v>
      </c>
      <c r="E201" t="s">
        <v>77</v>
      </c>
      <c r="F201" t="s">
        <v>13</v>
      </c>
      <c r="G201" t="s">
        <v>14</v>
      </c>
      <c r="H201" s="3">
        <v>2014</v>
      </c>
      <c r="I201" s="7">
        <v>2000000000</v>
      </c>
      <c r="J201" t="s">
        <v>584</v>
      </c>
      <c r="K201" t="str" cm="1">
        <f t="array" ref="K201:M201">_xlfn.TEXTSPLIT(Q4_Table[[#This Row],[Select Investors]],",",,FALSE)</f>
        <v>HD Capital</v>
      </c>
      <c r="L201" t="str">
        <v xml:space="preserve"> Qihoo 360 Technology</v>
      </c>
      <c r="M201" t="str">
        <v xml:space="preserve"> China Fortune Land Development</v>
      </c>
      <c r="P201" t="s">
        <v>3670</v>
      </c>
      <c r="Q201" t="str">
        <v>HD Capital</v>
      </c>
    </row>
    <row r="202" spans="1:17" x14ac:dyDescent="0.2">
      <c r="A202" t="s">
        <v>464</v>
      </c>
      <c r="B202" s="2">
        <v>4000000000</v>
      </c>
      <c r="C202" s="1">
        <v>43977</v>
      </c>
      <c r="D202" t="s">
        <v>213</v>
      </c>
      <c r="F202" t="s">
        <v>465</v>
      </c>
      <c r="G202" t="s">
        <v>14</v>
      </c>
      <c r="H202" s="3">
        <v>2015</v>
      </c>
      <c r="I202" s="7">
        <v>263000000</v>
      </c>
      <c r="J202" t="s">
        <v>466</v>
      </c>
      <c r="K202" t="str" cm="1">
        <f t="array" ref="K202">_xlfn.TEXTSPLIT(Q4_Table[[#This Row],[Select Investors]],",",,FALSE)</f>
        <v>Kuang-Chi</v>
      </c>
      <c r="P202" t="s">
        <v>466</v>
      </c>
      <c r="Q202" t="str">
        <v>Kuang-Chi</v>
      </c>
    </row>
    <row r="203" spans="1:17" x14ac:dyDescent="0.2">
      <c r="A203" t="s">
        <v>499</v>
      </c>
      <c r="B203" s="2">
        <v>4000000000</v>
      </c>
      <c r="C203" s="1">
        <v>43004</v>
      </c>
      <c r="D203" t="s">
        <v>11</v>
      </c>
      <c r="E203" t="s">
        <v>160</v>
      </c>
      <c r="F203" t="s">
        <v>19</v>
      </c>
      <c r="G203" t="s">
        <v>20</v>
      </c>
      <c r="H203" s="3">
        <v>2014</v>
      </c>
      <c r="I203" s="7">
        <v>1000000000</v>
      </c>
      <c r="J203" t="s">
        <v>500</v>
      </c>
      <c r="K203" t="str" cm="1">
        <f t="array" ref="K203:M203">_xlfn.TEXTSPLIT(Q4_Table[[#This Row],[Select Investors]],",",,FALSE)</f>
        <v>Activant Capital Group</v>
      </c>
      <c r="L203" t="str">
        <v xml:space="preserve"> Alaska Permanent Fund</v>
      </c>
      <c r="M203" t="str">
        <v xml:space="preserve"> Baillie Gifford &amp; Co.</v>
      </c>
      <c r="P203" t="s">
        <v>3482</v>
      </c>
      <c r="Q203" t="str">
        <v>Activant Capital Group</v>
      </c>
    </row>
    <row r="204" spans="1:17" x14ac:dyDescent="0.2">
      <c r="A204" t="s">
        <v>559</v>
      </c>
      <c r="B204" s="2">
        <v>4000000000</v>
      </c>
      <c r="C204" s="1">
        <v>41730</v>
      </c>
      <c r="D204" t="s">
        <v>97</v>
      </c>
      <c r="E204" t="s">
        <v>160</v>
      </c>
      <c r="F204" t="s">
        <v>19</v>
      </c>
      <c r="G204" t="s">
        <v>20</v>
      </c>
      <c r="H204" s="3">
        <v>1995</v>
      </c>
      <c r="I204" s="7">
        <v>1000000000</v>
      </c>
      <c r="J204" t="s">
        <v>560</v>
      </c>
      <c r="K204" t="str" cm="1">
        <f t="array" ref="K204:M204">_xlfn.TEXTSPLIT(Q4_Table[[#This Row],[Select Investors]],",",,FALSE)</f>
        <v>New Enterprise Associates</v>
      </c>
      <c r="L204" t="str">
        <v xml:space="preserve"> New Leaf Venture Partners</v>
      </c>
      <c r="M204" t="str">
        <v xml:space="preserve"> Charter Venture Capital</v>
      </c>
      <c r="P204" t="s">
        <v>3768</v>
      </c>
      <c r="Q204" t="str">
        <v>New Enterprise Associates</v>
      </c>
    </row>
    <row r="205" spans="1:17" x14ac:dyDescent="0.2">
      <c r="A205" t="s">
        <v>477</v>
      </c>
      <c r="B205" s="2">
        <v>4000000000</v>
      </c>
      <c r="C205" s="1">
        <v>43641</v>
      </c>
      <c r="D205" t="s">
        <v>27</v>
      </c>
      <c r="E205" t="s">
        <v>28</v>
      </c>
      <c r="F205" t="s">
        <v>19</v>
      </c>
      <c r="G205" t="s">
        <v>20</v>
      </c>
      <c r="H205" s="3">
        <v>2011</v>
      </c>
      <c r="I205" s="7">
        <v>119000000</v>
      </c>
      <c r="J205" t="s">
        <v>478</v>
      </c>
      <c r="K205" t="str" cm="1">
        <f t="array" ref="K205:M205">_xlfn.TEXTSPLIT(Q4_Table[[#This Row],[Select Investors]],",",,FALSE)</f>
        <v>Bnk To The Future</v>
      </c>
      <c r="L205" t="str">
        <v xml:space="preserve"> Trammell Ventures</v>
      </c>
      <c r="M205" t="str">
        <v xml:space="preserve"> SBI Investment</v>
      </c>
      <c r="P205" t="s">
        <v>3538</v>
      </c>
      <c r="Q205" t="str">
        <v>Bnk To The Future</v>
      </c>
    </row>
    <row r="206" spans="1:17" x14ac:dyDescent="0.2">
      <c r="A206" t="s">
        <v>474</v>
      </c>
      <c r="B206" s="2">
        <v>4000000000</v>
      </c>
      <c r="C206" s="1">
        <v>43819</v>
      </c>
      <c r="D206" t="s">
        <v>23</v>
      </c>
      <c r="E206" t="s">
        <v>475</v>
      </c>
      <c r="F206" t="s">
        <v>70</v>
      </c>
      <c r="G206" t="s">
        <v>14</v>
      </c>
      <c r="H206" s="3">
        <v>2008</v>
      </c>
      <c r="I206" s="7">
        <v>776000000</v>
      </c>
      <c r="J206" t="s">
        <v>476</v>
      </c>
      <c r="K206" t="str" cm="1">
        <f t="array" ref="K206:M206">_xlfn.TEXTSPLIT(Q4_Table[[#This Row],[Select Investors]],",",,FALSE)</f>
        <v>Chiratae Ventures</v>
      </c>
      <c r="L206" t="str">
        <v xml:space="preserve"> PremjiInvest</v>
      </c>
      <c r="M206" t="str">
        <v xml:space="preserve"> Softbank</v>
      </c>
      <c r="P206" t="s">
        <v>3571</v>
      </c>
      <c r="Q206" t="str">
        <v>Chiratae Ventures</v>
      </c>
    </row>
    <row r="207" spans="1:17" x14ac:dyDescent="0.2">
      <c r="A207" t="s">
        <v>580</v>
      </c>
      <c r="B207" s="2">
        <v>4000000000</v>
      </c>
      <c r="C207" s="1">
        <v>43312</v>
      </c>
      <c r="D207" t="s">
        <v>97</v>
      </c>
      <c r="E207" t="s">
        <v>581</v>
      </c>
      <c r="F207" t="s">
        <v>13</v>
      </c>
      <c r="G207" t="s">
        <v>14</v>
      </c>
      <c r="H207" s="3">
        <v>2014</v>
      </c>
      <c r="I207" s="7">
        <v>761000000</v>
      </c>
      <c r="J207" t="s">
        <v>582</v>
      </c>
      <c r="K207" t="str" cm="1">
        <f t="array" ref="K207:M207">_xlfn.TEXTSPLIT(Q4_Table[[#This Row],[Select Investors]],",",,FALSE)</f>
        <v>China Health Industry Investment Fund</v>
      </c>
      <c r="L207" t="str">
        <v xml:space="preserve"> China Renaissance</v>
      </c>
      <c r="M207" t="str">
        <v xml:space="preserve"> and Sequoia Capital China</v>
      </c>
      <c r="P207" t="s">
        <v>3566</v>
      </c>
      <c r="Q207" t="str">
        <v>China Health Industry Investment Fund</v>
      </c>
    </row>
    <row r="208" spans="1:17" x14ac:dyDescent="0.2">
      <c r="A208" t="s">
        <v>605</v>
      </c>
      <c r="B208" s="2">
        <v>4000000000</v>
      </c>
      <c r="C208" s="1">
        <v>43039</v>
      </c>
      <c r="D208" t="s">
        <v>11</v>
      </c>
      <c r="E208" t="s">
        <v>12</v>
      </c>
      <c r="F208" t="s">
        <v>13</v>
      </c>
      <c r="G208" t="s">
        <v>14</v>
      </c>
      <c r="H208" s="3">
        <v>2011</v>
      </c>
      <c r="I208" s="7">
        <v>1000000000</v>
      </c>
      <c r="J208" t="s">
        <v>606</v>
      </c>
      <c r="K208" t="str" cm="1">
        <f t="array" ref="K208:M208">_xlfn.TEXTSPLIT(Q4_Table[[#This Row],[Select Investors]],",",,FALSE)</f>
        <v>Ant Financial Services Group</v>
      </c>
      <c r="L208" t="str">
        <v xml:space="preserve"> Russia-China Investment Fund</v>
      </c>
      <c r="M208" t="str">
        <v xml:space="preserve"> Foxconn Technology Company</v>
      </c>
      <c r="P208" t="s">
        <v>3501</v>
      </c>
      <c r="Q208" t="str">
        <v>Ant Financial Services Group</v>
      </c>
    </row>
    <row r="209" spans="1:17" x14ac:dyDescent="0.2">
      <c r="A209" t="s">
        <v>607</v>
      </c>
      <c r="B209" s="2">
        <v>4000000000</v>
      </c>
      <c r="C209" s="1">
        <v>44221</v>
      </c>
      <c r="D209" t="s">
        <v>27</v>
      </c>
      <c r="E209" t="s">
        <v>101</v>
      </c>
      <c r="F209" t="s">
        <v>19</v>
      </c>
      <c r="G209" t="s">
        <v>20</v>
      </c>
      <c r="H209" s="3">
        <v>2018</v>
      </c>
      <c r="I209" s="7">
        <v>504000000</v>
      </c>
      <c r="J209" t="s">
        <v>608</v>
      </c>
      <c r="K209" t="str" cm="1">
        <f t="array" ref="K209:M209">_xlfn.TEXTSPLIT(Q4_Table[[#This Row],[Select Investors]],",",,FALSE)</f>
        <v>Accel</v>
      </c>
      <c r="L209" t="str">
        <v xml:space="preserve"> Aleph</v>
      </c>
      <c r="M209" t="str">
        <v xml:space="preserve"> American Express Ventures</v>
      </c>
      <c r="P209" t="s">
        <v>3475</v>
      </c>
      <c r="Q209" t="str">
        <v>Accel</v>
      </c>
    </row>
    <row r="210" spans="1:17" x14ac:dyDescent="0.2">
      <c r="A210" t="s">
        <v>501</v>
      </c>
      <c r="B210" s="2">
        <v>4000000000</v>
      </c>
      <c r="C210" s="1">
        <v>44096</v>
      </c>
      <c r="D210" t="s">
        <v>23</v>
      </c>
      <c r="E210" t="s">
        <v>315</v>
      </c>
      <c r="F210" t="s">
        <v>316</v>
      </c>
      <c r="G210" t="s">
        <v>33</v>
      </c>
      <c r="H210" s="3">
        <v>2011</v>
      </c>
      <c r="I210" s="7">
        <v>948000000</v>
      </c>
      <c r="J210" t="s">
        <v>502</v>
      </c>
      <c r="K210" t="str" cm="1">
        <f t="array" ref="K210:M210">_xlfn.TEXTSPLIT(Q4_Table[[#This Row],[Select Investors]],",",,FALSE)</f>
        <v>Elaia Partners</v>
      </c>
      <c r="L210" t="str">
        <v xml:space="preserve"> 83North</v>
      </c>
      <c r="M210" t="str">
        <v xml:space="preserve"> Felix Capital</v>
      </c>
      <c r="P210" t="s">
        <v>3621</v>
      </c>
      <c r="Q210" t="str">
        <v>Elaia Partners</v>
      </c>
    </row>
    <row r="211" spans="1:17" x14ac:dyDescent="0.2">
      <c r="A211" t="s">
        <v>481</v>
      </c>
      <c r="B211" s="2">
        <v>4000000000</v>
      </c>
      <c r="C211" s="1">
        <v>44522</v>
      </c>
      <c r="D211" t="s">
        <v>27</v>
      </c>
      <c r="E211" t="s">
        <v>482</v>
      </c>
      <c r="F211" t="s">
        <v>19</v>
      </c>
      <c r="G211" t="s">
        <v>20</v>
      </c>
      <c r="H211" s="3">
        <v>2019</v>
      </c>
      <c r="I211" s="7">
        <v>555000000</v>
      </c>
      <c r="J211" t="s">
        <v>483</v>
      </c>
      <c r="K211" t="str" cm="1">
        <f t="array" ref="K211:M211">_xlfn.TEXTSPLIT(Q4_Table[[#This Row],[Select Investors]],",",,FALSE)</f>
        <v>New Enterprise Associates</v>
      </c>
      <c r="L211" t="str">
        <v xml:space="preserve"> Coatue Management</v>
      </c>
      <c r="M211" t="str">
        <v xml:space="preserve"> Tiger Global Management</v>
      </c>
      <c r="P211" t="s">
        <v>3768</v>
      </c>
      <c r="Q211" t="str">
        <v>New Enterprise Associates</v>
      </c>
    </row>
    <row r="212" spans="1:17" x14ac:dyDescent="0.2">
      <c r="A212" t="s">
        <v>609</v>
      </c>
      <c r="B212" s="2">
        <v>4000000000</v>
      </c>
      <c r="C212" s="1">
        <v>43745</v>
      </c>
      <c r="D212" t="s">
        <v>27</v>
      </c>
      <c r="E212" t="s">
        <v>277</v>
      </c>
      <c r="F212" t="s">
        <v>19</v>
      </c>
      <c r="G212" t="s">
        <v>20</v>
      </c>
      <c r="H212" s="3">
        <v>2016</v>
      </c>
      <c r="I212" s="7">
        <v>881000000</v>
      </c>
      <c r="J212" t="s">
        <v>610</v>
      </c>
      <c r="K212" t="str" cm="1">
        <f t="array" ref="K212:M212">_xlfn.TEXTSPLIT(Q4_Table[[#This Row],[Select Investors]],",",,FALSE)</f>
        <v>Zeev Ventures</v>
      </c>
      <c r="L212" t="str">
        <v xml:space="preserve"> Ribbit Capital</v>
      </c>
      <c r="M212" t="str">
        <v xml:space="preserve"> TLV Partners</v>
      </c>
      <c r="P212" t="s">
        <v>3965</v>
      </c>
      <c r="Q212" t="str">
        <v>Zeev Ventures</v>
      </c>
    </row>
    <row r="213" spans="1:17" x14ac:dyDescent="0.2">
      <c r="A213" t="s">
        <v>530</v>
      </c>
      <c r="B213" s="2">
        <v>4000000000</v>
      </c>
      <c r="C213" s="1">
        <v>44340</v>
      </c>
      <c r="D213" t="s">
        <v>97</v>
      </c>
      <c r="E213" t="s">
        <v>101</v>
      </c>
      <c r="F213" t="s">
        <v>19</v>
      </c>
      <c r="G213" t="s">
        <v>20</v>
      </c>
      <c r="H213" s="3">
        <v>2006</v>
      </c>
      <c r="I213" s="7">
        <v>657000000</v>
      </c>
      <c r="J213" t="s">
        <v>531</v>
      </c>
      <c r="K213" t="str" cm="1">
        <f t="array" ref="K213:M213">_xlfn.TEXTSPLIT(Q4_Table[[#This Row],[Select Investors]],",",,FALSE)</f>
        <v>Qualcomm Ventures</v>
      </c>
      <c r="L213" t="str">
        <v xml:space="preserve"> Samsung Ventures</v>
      </c>
      <c r="M213" t="str">
        <v xml:space="preserve"> Silver Lake</v>
      </c>
      <c r="P213" t="s">
        <v>3822</v>
      </c>
      <c r="Q213" t="str">
        <v>Qualcomm Ventures</v>
      </c>
    </row>
    <row r="214" spans="1:17" x14ac:dyDescent="0.2">
      <c r="A214" t="s">
        <v>611</v>
      </c>
      <c r="B214" s="2">
        <v>4000000000</v>
      </c>
      <c r="C214" s="1">
        <v>44166</v>
      </c>
      <c r="D214" t="s">
        <v>36</v>
      </c>
      <c r="E214" t="s">
        <v>612</v>
      </c>
      <c r="F214" t="s">
        <v>19</v>
      </c>
      <c r="G214" t="s">
        <v>20</v>
      </c>
      <c r="H214" s="3">
        <v>2012</v>
      </c>
      <c r="I214" s="7">
        <v>856000000</v>
      </c>
      <c r="J214" t="s">
        <v>613</v>
      </c>
      <c r="K214" t="str" cm="1">
        <f t="array" ref="K214:M214">_xlfn.TEXTSPLIT(Q4_Table[[#This Row],[Select Investors]],",",,FALSE)</f>
        <v>Drive Capital</v>
      </c>
      <c r="L214" t="str">
        <v xml:space="preserve"> General Catalyst</v>
      </c>
      <c r="M214" t="str">
        <v xml:space="preserve"> Ascension Ventures</v>
      </c>
      <c r="P214" t="s">
        <v>3610</v>
      </c>
      <c r="Q214" t="str">
        <v>Drive Capital</v>
      </c>
    </row>
    <row r="215" spans="1:17" x14ac:dyDescent="0.2">
      <c r="A215" t="s">
        <v>508</v>
      </c>
      <c r="B215" s="2">
        <v>4000000000</v>
      </c>
      <c r="C215" s="1">
        <v>42910</v>
      </c>
      <c r="D215" t="s">
        <v>97</v>
      </c>
      <c r="E215" t="s">
        <v>509</v>
      </c>
      <c r="F215" t="s">
        <v>149</v>
      </c>
      <c r="G215" t="s">
        <v>33</v>
      </c>
      <c r="H215" s="3">
        <v>1919</v>
      </c>
      <c r="I215" s="7">
        <v>0</v>
      </c>
      <c r="J215" t="s">
        <v>510</v>
      </c>
      <c r="K215" t="str" cm="1">
        <f t="array" ref="K215">_xlfn.TEXTSPLIT(Q4_Table[[#This Row],[Select Investors]],",",,FALSE)</f>
        <v>EQT Partners</v>
      </c>
      <c r="P215" t="s">
        <v>510</v>
      </c>
      <c r="Q215" t="str">
        <v>EQT Partners</v>
      </c>
    </row>
    <row r="216" spans="1:17" x14ac:dyDescent="0.2">
      <c r="A216" t="s">
        <v>511</v>
      </c>
      <c r="B216" s="2">
        <v>4000000000</v>
      </c>
      <c r="C216" s="1">
        <v>43571</v>
      </c>
      <c r="D216" t="s">
        <v>36</v>
      </c>
      <c r="E216" t="s">
        <v>497</v>
      </c>
      <c r="F216" t="s">
        <v>19</v>
      </c>
      <c r="G216" t="s">
        <v>20</v>
      </c>
      <c r="H216" s="3">
        <v>2011</v>
      </c>
      <c r="I216" s="7">
        <v>489000000</v>
      </c>
      <c r="J216" t="s">
        <v>512</v>
      </c>
      <c r="K216" t="str" cm="1">
        <f t="array" ref="K216:M216">_xlfn.TEXTSPLIT(Q4_Table[[#This Row],[Select Investors]],",",,FALSE)</f>
        <v>Mayfield Fund</v>
      </c>
      <c r="L216" t="str">
        <v xml:space="preserve"> M12</v>
      </c>
      <c r="M216" t="str">
        <v xml:space="preserve"> Trinity Ventures</v>
      </c>
      <c r="P216" t="s">
        <v>3749</v>
      </c>
      <c r="Q216" t="str">
        <v>Mayfield Fund</v>
      </c>
    </row>
    <row r="217" spans="1:17" x14ac:dyDescent="0.2">
      <c r="A217" t="s">
        <v>532</v>
      </c>
      <c r="B217" s="2">
        <v>4000000000</v>
      </c>
      <c r="C217" s="1">
        <v>44259</v>
      </c>
      <c r="D217" t="s">
        <v>36</v>
      </c>
      <c r="E217" t="s">
        <v>101</v>
      </c>
      <c r="F217" t="s">
        <v>19</v>
      </c>
      <c r="G217" t="s">
        <v>20</v>
      </c>
      <c r="H217" s="3">
        <v>2016</v>
      </c>
      <c r="I217" s="7">
        <v>440000000</v>
      </c>
      <c r="J217" t="s">
        <v>533</v>
      </c>
      <c r="K217" t="str" cm="1">
        <f t="array" ref="K217:M217">_xlfn.TEXTSPLIT(Q4_Table[[#This Row],[Select Investors]],",",,FALSE)</f>
        <v>Bessemer Venture Partners</v>
      </c>
      <c r="L217" t="str">
        <v xml:space="preserve"> Insight Partners</v>
      </c>
      <c r="M217" t="str">
        <v xml:space="preserve"> New Era Ventures</v>
      </c>
      <c r="P217" t="s">
        <v>3528</v>
      </c>
      <c r="Q217" t="str">
        <v>Bessemer Venture Partners</v>
      </c>
    </row>
    <row r="218" spans="1:17" x14ac:dyDescent="0.2">
      <c r="A218" t="s">
        <v>614</v>
      </c>
      <c r="B218" s="2">
        <v>4000000000</v>
      </c>
      <c r="C218" s="1">
        <v>44076</v>
      </c>
      <c r="D218" t="s">
        <v>36</v>
      </c>
      <c r="E218" t="s">
        <v>28</v>
      </c>
      <c r="F218" t="s">
        <v>19</v>
      </c>
      <c r="G218" t="s">
        <v>20</v>
      </c>
      <c r="H218" s="3">
        <v>2013</v>
      </c>
      <c r="I218" s="7">
        <v>413000000</v>
      </c>
      <c r="J218" t="s">
        <v>615</v>
      </c>
      <c r="K218" t="str" cm="1">
        <f t="array" ref="K218:M218">_xlfn.TEXTSPLIT(Q4_Table[[#This Row],[Select Investors]],",",,FALSE)</f>
        <v>Index Ventures</v>
      </c>
      <c r="L218" t="str">
        <v xml:space="preserve"> Thrive Capital</v>
      </c>
      <c r="M218" t="str">
        <v xml:space="preserve"> CRV</v>
      </c>
      <c r="P218" t="s">
        <v>3968</v>
      </c>
      <c r="Q218" t="str">
        <v>Index Ventures</v>
      </c>
    </row>
    <row r="219" spans="1:17" x14ac:dyDescent="0.2">
      <c r="A219" t="s">
        <v>616</v>
      </c>
      <c r="B219" s="2">
        <v>4000000000</v>
      </c>
      <c r="C219" s="1">
        <v>44203</v>
      </c>
      <c r="D219" t="s">
        <v>36</v>
      </c>
      <c r="E219" t="s">
        <v>617</v>
      </c>
      <c r="F219" t="s">
        <v>230</v>
      </c>
      <c r="G219" t="s">
        <v>20</v>
      </c>
      <c r="H219" s="3">
        <v>2000</v>
      </c>
      <c r="I219" s="7">
        <v>230000000</v>
      </c>
      <c r="J219" t="s">
        <v>618</v>
      </c>
      <c r="K219" t="str" cm="1">
        <f t="array" ref="K219:M219">_xlfn.TEXTSPLIT(Q4_Table[[#This Row],[Select Investors]],",",,FALSE)</f>
        <v>Dragoneer Investment Group</v>
      </c>
      <c r="L219" t="str">
        <v xml:space="preserve"> Hellman &amp; Friedman</v>
      </c>
      <c r="M219" t="str">
        <v xml:space="preserve"> JMI Equity</v>
      </c>
      <c r="P219" t="s">
        <v>3607</v>
      </c>
      <c r="Q219" t="str">
        <v>Dragoneer Investment Group</v>
      </c>
    </row>
    <row r="220" spans="1:17" x14ac:dyDescent="0.2">
      <c r="A220" t="s">
        <v>467</v>
      </c>
      <c r="B220" s="2">
        <v>4000000000</v>
      </c>
      <c r="C220" s="1">
        <v>43157</v>
      </c>
      <c r="D220" t="s">
        <v>97</v>
      </c>
      <c r="E220" t="s">
        <v>468</v>
      </c>
      <c r="F220" t="s">
        <v>19</v>
      </c>
      <c r="G220" t="s">
        <v>20</v>
      </c>
      <c r="H220" s="3">
        <v>2012</v>
      </c>
      <c r="I220" s="7">
        <v>1000000000</v>
      </c>
      <c r="J220" t="s">
        <v>469</v>
      </c>
      <c r="K220" t="str" cm="1">
        <f t="array" ref="K220:L220">_xlfn.TEXTSPLIT(Q4_Table[[#This Row],[Select Investors]],",",,FALSE)</f>
        <v>New Enterprise Associates</v>
      </c>
      <c r="L220" t="str">
        <v xml:space="preserve"> Starr Investment Holdings</v>
      </c>
      <c r="P220" t="s">
        <v>3768</v>
      </c>
      <c r="Q220" t="str">
        <v>New Enterprise Associates</v>
      </c>
    </row>
    <row r="221" spans="1:17" x14ac:dyDescent="0.2">
      <c r="A221" t="s">
        <v>503</v>
      </c>
      <c r="B221" s="2">
        <v>4000000000</v>
      </c>
      <c r="C221" s="1">
        <v>44278</v>
      </c>
      <c r="D221" t="s">
        <v>36</v>
      </c>
      <c r="E221" t="s">
        <v>497</v>
      </c>
      <c r="F221" t="s">
        <v>19</v>
      </c>
      <c r="G221" t="s">
        <v>20</v>
      </c>
      <c r="H221" s="3">
        <v>2016</v>
      </c>
      <c r="I221" s="7">
        <v>294000000</v>
      </c>
      <c r="J221" t="s">
        <v>504</v>
      </c>
      <c r="K221" t="str" cm="1">
        <f t="array" ref="K221:M221">_xlfn.TEXTSPLIT(Q4_Table[[#This Row],[Select Investors]],",",,FALSE)</f>
        <v>First Round Capital</v>
      </c>
      <c r="L221" t="str">
        <v xml:space="preserve"> Sequoia Capital</v>
      </c>
      <c r="M221" t="str">
        <v xml:space="preserve"> Index Ventures</v>
      </c>
      <c r="P221" t="s">
        <v>3637</v>
      </c>
      <c r="Q221" t="str">
        <v>First Round Capital</v>
      </c>
    </row>
    <row r="222" spans="1:17" x14ac:dyDescent="0.2">
      <c r="A222" t="s">
        <v>534</v>
      </c>
      <c r="B222" s="2">
        <v>4000000000</v>
      </c>
      <c r="C222" s="1">
        <v>44405</v>
      </c>
      <c r="D222" t="s">
        <v>17</v>
      </c>
      <c r="E222" t="s">
        <v>535</v>
      </c>
      <c r="F222" t="s">
        <v>19</v>
      </c>
      <c r="G222" t="s">
        <v>20</v>
      </c>
      <c r="H222" s="3">
        <v>2017</v>
      </c>
      <c r="I222" s="7">
        <v>792000000</v>
      </c>
      <c r="J222" t="s">
        <v>536</v>
      </c>
      <c r="K222" t="str" cm="1">
        <f t="array" ref="K222:M222">_xlfn.TEXTSPLIT(Q4_Table[[#This Row],[Select Investors]],",",,FALSE)</f>
        <v>Breakthrough Energy Ventures</v>
      </c>
      <c r="L222" t="str">
        <v xml:space="preserve"> Capricorn Investment Group</v>
      </c>
      <c r="M222" t="str">
        <v xml:space="preserve"> Valor Equity Partners</v>
      </c>
      <c r="P222" t="s">
        <v>3546</v>
      </c>
      <c r="Q222" t="str">
        <v>Breakthrough Energy Ventures</v>
      </c>
    </row>
    <row r="223" spans="1:17" x14ac:dyDescent="0.2">
      <c r="A223" t="s">
        <v>520</v>
      </c>
      <c r="B223" s="2">
        <v>4000000000</v>
      </c>
      <c r="C223" s="1">
        <v>44273</v>
      </c>
      <c r="D223" t="s">
        <v>36</v>
      </c>
      <c r="E223" t="s">
        <v>246</v>
      </c>
      <c r="F223" t="s">
        <v>19</v>
      </c>
      <c r="G223" t="s">
        <v>20</v>
      </c>
      <c r="H223" s="3">
        <v>2001</v>
      </c>
      <c r="I223" s="7">
        <v>125000000</v>
      </c>
      <c r="J223" t="s">
        <v>521</v>
      </c>
      <c r="K223" t="str" cm="1">
        <f t="array" ref="K223:L223">_xlfn.TEXTSPLIT(Q4_Table[[#This Row],[Select Investors]],",",,FALSE)</f>
        <v>Silver Lake</v>
      </c>
      <c r="L223" t="str">
        <v xml:space="preserve"> ICONIQ Capital</v>
      </c>
      <c r="P223" t="s">
        <v>3859</v>
      </c>
      <c r="Q223" t="str">
        <v>Silver Lake</v>
      </c>
    </row>
    <row r="224" spans="1:17" x14ac:dyDescent="0.2">
      <c r="A224" t="s">
        <v>561</v>
      </c>
      <c r="B224" s="2">
        <v>4000000000</v>
      </c>
      <c r="C224" s="1">
        <v>44158</v>
      </c>
      <c r="D224" t="s">
        <v>17</v>
      </c>
      <c r="E224" t="s">
        <v>562</v>
      </c>
      <c r="F224" t="s">
        <v>19</v>
      </c>
      <c r="G224" t="s">
        <v>20</v>
      </c>
      <c r="H224" s="3">
        <v>2016</v>
      </c>
      <c r="I224" s="7">
        <v>1000000000</v>
      </c>
      <c r="J224" t="s">
        <v>563</v>
      </c>
      <c r="K224" t="str" cm="1">
        <f t="array" ref="K224:M224">_xlfn.TEXTSPLIT(Q4_Table[[#This Row],[Select Investors]],",",,FALSE)</f>
        <v>Playground Global</v>
      </c>
      <c r="L224" t="str">
        <v xml:space="preserve"> Bond</v>
      </c>
      <c r="M224" t="str">
        <v xml:space="preserve"> Tribe Capital</v>
      </c>
      <c r="P224" t="s">
        <v>3808</v>
      </c>
      <c r="Q224" t="str">
        <v>Playground Global</v>
      </c>
    </row>
    <row r="225" spans="1:17" x14ac:dyDescent="0.2">
      <c r="A225" t="s">
        <v>619</v>
      </c>
      <c r="B225" s="2">
        <v>4000000000</v>
      </c>
      <c r="C225" s="1">
        <v>42853</v>
      </c>
      <c r="D225" t="s">
        <v>52</v>
      </c>
      <c r="E225" t="s">
        <v>277</v>
      </c>
      <c r="F225" t="s">
        <v>19</v>
      </c>
      <c r="G225" t="s">
        <v>20</v>
      </c>
      <c r="H225" s="3">
        <v>2014</v>
      </c>
      <c r="I225" s="7">
        <v>553000000</v>
      </c>
      <c r="J225" t="s">
        <v>620</v>
      </c>
      <c r="K225" t="str" cm="1">
        <f t="array" ref="K225:M225">_xlfn.TEXTSPLIT(Q4_Table[[#This Row],[Select Investors]],",",,FALSE)</f>
        <v>Greylock Partners</v>
      </c>
      <c r="L225" t="str">
        <v xml:space="preserve"> Lightspeed Venture Partners</v>
      </c>
      <c r="M225" t="str">
        <v xml:space="preserve"> Khosla Ventures</v>
      </c>
      <c r="P225" t="s">
        <v>3665</v>
      </c>
      <c r="Q225" t="str">
        <v>Greylock Partners</v>
      </c>
    </row>
    <row r="226" spans="1:17" x14ac:dyDescent="0.2">
      <c r="A226" t="s">
        <v>537</v>
      </c>
      <c r="B226" s="2">
        <v>4000000000</v>
      </c>
      <c r="C226" s="1">
        <v>44294</v>
      </c>
      <c r="D226" t="s">
        <v>36</v>
      </c>
      <c r="E226" t="s">
        <v>69</v>
      </c>
      <c r="F226" t="s">
        <v>70</v>
      </c>
      <c r="G226" t="s">
        <v>14</v>
      </c>
      <c r="H226" s="3">
        <v>2015</v>
      </c>
      <c r="I226" s="7">
        <v>1000000000</v>
      </c>
      <c r="J226" t="s">
        <v>538</v>
      </c>
      <c r="K226" t="str" cm="1">
        <f t="array" ref="K226:M226">_xlfn.TEXTSPLIT(Q4_Table[[#This Row],[Select Investors]],",",,FALSE)</f>
        <v>India Quotient</v>
      </c>
      <c r="L226" t="str">
        <v xml:space="preserve"> Elevation Capital</v>
      </c>
      <c r="M226" t="str">
        <v xml:space="preserve"> Lightspeed Venture Partners</v>
      </c>
      <c r="P226" t="s">
        <v>3688</v>
      </c>
      <c r="Q226" t="str">
        <v>India Quotient</v>
      </c>
    </row>
    <row r="227" spans="1:17" x14ac:dyDescent="0.2">
      <c r="A227" t="s">
        <v>539</v>
      </c>
      <c r="B227" s="2">
        <v>4000000000</v>
      </c>
      <c r="C227" s="1">
        <v>44460</v>
      </c>
      <c r="D227" t="s">
        <v>23</v>
      </c>
      <c r="E227" t="s">
        <v>315</v>
      </c>
      <c r="F227" t="s">
        <v>316</v>
      </c>
      <c r="G227" t="s">
        <v>33</v>
      </c>
      <c r="H227" s="3">
        <v>2019</v>
      </c>
      <c r="I227" s="7">
        <v>739000000</v>
      </c>
      <c r="J227" t="s">
        <v>540</v>
      </c>
      <c r="K227" t="str" cm="1">
        <f t="array" ref="K227:M227">_xlfn.TEXTSPLIT(Q4_Table[[#This Row],[Select Investors]],",",,FALSE)</f>
        <v>Benchmark</v>
      </c>
      <c r="L227" t="str">
        <v xml:space="preserve"> Accel</v>
      </c>
      <c r="M227" t="str">
        <v xml:space="preserve"> SoftBank Group</v>
      </c>
      <c r="P227" t="s">
        <v>3525</v>
      </c>
      <c r="Q227" t="str">
        <v>Benchmark</v>
      </c>
    </row>
    <row r="228" spans="1:17" x14ac:dyDescent="0.2">
      <c r="A228" t="s">
        <v>569</v>
      </c>
      <c r="B228" s="2">
        <v>4000000000</v>
      </c>
      <c r="C228" s="1">
        <v>44355</v>
      </c>
      <c r="D228" t="s">
        <v>23</v>
      </c>
      <c r="E228" t="s">
        <v>434</v>
      </c>
      <c r="F228" t="s">
        <v>230</v>
      </c>
      <c r="G228" t="s">
        <v>20</v>
      </c>
      <c r="H228" s="3">
        <v>2003</v>
      </c>
      <c r="I228" s="7" t="s">
        <v>570</v>
      </c>
      <c r="J228" t="s">
        <v>571</v>
      </c>
      <c r="K228" t="str" cm="1">
        <f t="array" ref="K228">_xlfn.TEXTSPLIT(Q4_Table[[#This Row],[Select Investors]],",",,FALSE)</f>
        <v>Sequoia Capital</v>
      </c>
      <c r="P228" t="s">
        <v>571</v>
      </c>
      <c r="Q228" t="str">
        <v>Sequoia Capital</v>
      </c>
    </row>
    <row r="229" spans="1:17" x14ac:dyDescent="0.2">
      <c r="A229" t="s">
        <v>564</v>
      </c>
      <c r="B229" s="2">
        <v>4000000000</v>
      </c>
      <c r="C229" s="1">
        <v>43642</v>
      </c>
      <c r="D229" t="s">
        <v>23</v>
      </c>
      <c r="E229" t="s">
        <v>565</v>
      </c>
      <c r="F229" t="s">
        <v>19</v>
      </c>
      <c r="G229" t="s">
        <v>20</v>
      </c>
      <c r="H229" s="3">
        <v>2016</v>
      </c>
      <c r="I229" s="7">
        <v>495000000</v>
      </c>
      <c r="J229" t="s">
        <v>566</v>
      </c>
      <c r="K229" t="str" cm="1">
        <f t="array" ref="K229:M229">_xlfn.TEXTSPLIT(Q4_Table[[#This Row],[Select Investors]],",",,FALSE)</f>
        <v>Google Ventures</v>
      </c>
      <c r="L229" t="str">
        <v xml:space="preserve"> Battery Ventures</v>
      </c>
      <c r="M229" t="str">
        <v xml:space="preserve"> DST Global</v>
      </c>
      <c r="P229" t="s">
        <v>3659</v>
      </c>
      <c r="Q229" t="str">
        <v>Google Ventures</v>
      </c>
    </row>
    <row r="230" spans="1:17" x14ac:dyDescent="0.2">
      <c r="A230" t="s">
        <v>505</v>
      </c>
      <c r="B230" s="2">
        <v>4000000000</v>
      </c>
      <c r="C230" s="1">
        <v>44125</v>
      </c>
      <c r="D230" t="s">
        <v>36</v>
      </c>
      <c r="E230" t="s">
        <v>506</v>
      </c>
      <c r="F230" t="s">
        <v>19</v>
      </c>
      <c r="G230" t="s">
        <v>20</v>
      </c>
      <c r="H230" s="3">
        <v>2016</v>
      </c>
      <c r="I230" s="7">
        <v>435000000</v>
      </c>
      <c r="J230" t="s">
        <v>507</v>
      </c>
      <c r="K230" t="str" cm="1">
        <f t="array" ref="K230:M230">_xlfn.TEXTSPLIT(Q4_Table[[#This Row],[Select Investors]],",",,FALSE)</f>
        <v>Airbus Ventures</v>
      </c>
      <c r="L230" t="str">
        <v xml:space="preserve"> Index Ventures</v>
      </c>
      <c r="M230" t="str">
        <v xml:space="preserve"> Advent International</v>
      </c>
      <c r="P230" t="s">
        <v>3487</v>
      </c>
      <c r="Q230" t="str">
        <v>Airbus Ventures</v>
      </c>
    </row>
    <row r="231" spans="1:17" x14ac:dyDescent="0.2">
      <c r="A231" t="s">
        <v>567</v>
      </c>
      <c r="B231" s="2">
        <v>4000000000</v>
      </c>
      <c r="C231" s="1">
        <v>43228</v>
      </c>
      <c r="D231" t="s">
        <v>36</v>
      </c>
      <c r="E231" t="s">
        <v>516</v>
      </c>
      <c r="F231" t="s">
        <v>19</v>
      </c>
      <c r="G231" t="s">
        <v>20</v>
      </c>
      <c r="H231" s="3">
        <v>2012</v>
      </c>
      <c r="I231" s="7">
        <v>664000000</v>
      </c>
      <c r="J231" t="s">
        <v>568</v>
      </c>
      <c r="K231" t="str" cm="1">
        <f t="array" ref="K231:M231">_xlfn.TEXTSPLIT(Q4_Table[[#This Row],[Select Investors]],",",,FALSE)</f>
        <v>Lightspeed Venture Partners</v>
      </c>
      <c r="L231" t="str">
        <v xml:space="preserve"> Khosla Ventures</v>
      </c>
      <c r="M231" t="str">
        <v xml:space="preserve"> Geodesic Capital</v>
      </c>
      <c r="P231" t="s">
        <v>3731</v>
      </c>
      <c r="Q231" t="str">
        <v>Lightspeed Venture Partners</v>
      </c>
    </row>
    <row r="232" spans="1:17" x14ac:dyDescent="0.2">
      <c r="A232" t="s">
        <v>472</v>
      </c>
      <c r="B232" s="2">
        <v>4000000000</v>
      </c>
      <c r="C232" s="1">
        <v>44550</v>
      </c>
      <c r="D232" t="s">
        <v>36</v>
      </c>
      <c r="E232" t="s">
        <v>277</v>
      </c>
      <c r="F232" t="s">
        <v>19</v>
      </c>
      <c r="G232" t="s">
        <v>20</v>
      </c>
      <c r="H232" s="3">
        <v>2018</v>
      </c>
      <c r="I232" s="7">
        <v>128000000</v>
      </c>
      <c r="J232" t="s">
        <v>473</v>
      </c>
      <c r="K232" t="str" cm="1">
        <f t="array" ref="K232:M232">_xlfn.TEXTSPLIT(Q4_Table[[#This Row],[Select Investors]],",",,FALSE)</f>
        <v>Foundation Capital</v>
      </c>
      <c r="L232" t="str">
        <v xml:space="preserve"> Frontier Ventures</v>
      </c>
      <c r="M232" t="str">
        <v xml:space="preserve"> AltaIR Capital</v>
      </c>
      <c r="P232" t="s">
        <v>3643</v>
      </c>
      <c r="Q232" t="str">
        <v>Foundation Capital</v>
      </c>
    </row>
    <row r="233" spans="1:17" x14ac:dyDescent="0.2">
      <c r="A233" t="s">
        <v>541</v>
      </c>
      <c r="B233" s="2">
        <v>4000000000</v>
      </c>
      <c r="C233" s="1">
        <v>43937</v>
      </c>
      <c r="D233" t="s">
        <v>52</v>
      </c>
      <c r="E233" t="s">
        <v>101</v>
      </c>
      <c r="F233" t="s">
        <v>19</v>
      </c>
      <c r="G233" t="s">
        <v>20</v>
      </c>
      <c r="H233" s="3">
        <v>2016</v>
      </c>
      <c r="I233" s="7">
        <v>263000000</v>
      </c>
      <c r="J233" t="s">
        <v>542</v>
      </c>
      <c r="K233" t="str" cm="1">
        <f t="array" ref="K233:M233">_xlfn.TEXTSPLIT(Q4_Table[[#This Row],[Select Investors]],",",,FALSE)</f>
        <v>Norwest Venture Partners</v>
      </c>
      <c r="L233" t="str">
        <v xml:space="preserve"> Goldman Sachs</v>
      </c>
      <c r="M233" t="str">
        <v xml:space="preserve"> Dell Technologies Capital</v>
      </c>
      <c r="P233" t="s">
        <v>3782</v>
      </c>
      <c r="Q233" t="str">
        <v>Norwest Venture Partners</v>
      </c>
    </row>
    <row r="234" spans="1:17" x14ac:dyDescent="0.2">
      <c r="A234" t="s">
        <v>621</v>
      </c>
      <c r="B234" s="2">
        <v>4000000000</v>
      </c>
      <c r="C234" s="1">
        <v>44482</v>
      </c>
      <c r="D234" t="s">
        <v>23</v>
      </c>
      <c r="E234" t="s">
        <v>622</v>
      </c>
      <c r="F234" t="s">
        <v>19</v>
      </c>
      <c r="G234" t="s">
        <v>20</v>
      </c>
      <c r="H234" s="3">
        <v>2015</v>
      </c>
      <c r="I234" s="7">
        <v>445000000</v>
      </c>
      <c r="J234" t="s">
        <v>623</v>
      </c>
      <c r="K234" t="str" cm="1">
        <f t="array" ref="K234:L234">_xlfn.TEXTSPLIT(Q4_Table[[#This Row],[Select Investors]],",",,FALSE)</f>
        <v>SoftBank Group</v>
      </c>
      <c r="L234" t="str">
        <v xml:space="preserve"> Norwest Venture Partners</v>
      </c>
      <c r="P234" t="s">
        <v>905</v>
      </c>
      <c r="Q234" t="str">
        <v>SoftBank Group</v>
      </c>
    </row>
    <row r="235" spans="1:17" x14ac:dyDescent="0.2">
      <c r="A235" t="s">
        <v>624</v>
      </c>
      <c r="B235" s="2">
        <v>4000000000</v>
      </c>
      <c r="C235" s="1">
        <v>44209</v>
      </c>
      <c r="D235" t="s">
        <v>36</v>
      </c>
      <c r="E235" t="s">
        <v>28</v>
      </c>
      <c r="F235" t="s">
        <v>19</v>
      </c>
      <c r="G235" t="s">
        <v>20</v>
      </c>
      <c r="H235" s="3">
        <v>2012</v>
      </c>
      <c r="I235" s="7">
        <v>335000000</v>
      </c>
      <c r="J235" t="s">
        <v>625</v>
      </c>
      <c r="K235" t="str" cm="1">
        <f t="array" ref="K235:M235">_xlfn.TEXTSPLIT(Q4_Table[[#This Row],[Select Investors]],",",,FALSE)</f>
        <v>Accel</v>
      </c>
      <c r="L235" t="str">
        <v xml:space="preserve"> Silversmith Capital Partners</v>
      </c>
      <c r="M235" t="str">
        <v xml:space="preserve"> capitalG</v>
      </c>
      <c r="P235" t="s">
        <v>3475</v>
      </c>
      <c r="Q235" t="str">
        <v>Accel</v>
      </c>
    </row>
    <row r="236" spans="1:17" x14ac:dyDescent="0.2">
      <c r="A236" t="s">
        <v>578</v>
      </c>
      <c r="B236" s="2">
        <v>4000000000</v>
      </c>
      <c r="C236" s="1">
        <v>44271</v>
      </c>
      <c r="D236" t="s">
        <v>46</v>
      </c>
      <c r="E236" t="s">
        <v>195</v>
      </c>
      <c r="F236" t="s">
        <v>19</v>
      </c>
      <c r="G236" t="s">
        <v>20</v>
      </c>
      <c r="H236" s="3">
        <v>2015</v>
      </c>
      <c r="I236" s="7">
        <v>864000000</v>
      </c>
      <c r="J236" t="s">
        <v>579</v>
      </c>
      <c r="K236" t="str" cm="1">
        <f t="array" ref="K236:M236">_xlfn.TEXTSPLIT(Q4_Table[[#This Row],[Select Investors]],",",,FALSE)</f>
        <v>Goodwater Capital</v>
      </c>
      <c r="L236" t="str">
        <v xml:space="preserve"> iFly</v>
      </c>
      <c r="M236" t="str">
        <v xml:space="preserve"> XVC Venture Capital</v>
      </c>
      <c r="P236" t="s">
        <v>3658</v>
      </c>
      <c r="Q236" t="str">
        <v>Goodwater Capital</v>
      </c>
    </row>
    <row r="237" spans="1:17" x14ac:dyDescent="0.2">
      <c r="A237" t="s">
        <v>513</v>
      </c>
      <c r="B237" s="2">
        <v>4000000000</v>
      </c>
      <c r="C237" s="1">
        <v>44188</v>
      </c>
      <c r="D237" t="s">
        <v>133</v>
      </c>
      <c r="E237" t="s">
        <v>369</v>
      </c>
      <c r="F237" t="s">
        <v>13</v>
      </c>
      <c r="G237" t="s">
        <v>14</v>
      </c>
      <c r="H237" s="3">
        <v>2017</v>
      </c>
      <c r="I237" s="7">
        <v>1000000000</v>
      </c>
      <c r="J237" t="s">
        <v>514</v>
      </c>
      <c r="K237" t="str" cm="1">
        <f t="array" ref="K237:M237">_xlfn.TEXTSPLIT(Q4_Table[[#This Row],[Select Investors]],",",,FALSE)</f>
        <v>Atop Capital</v>
      </c>
      <c r="L237" t="str">
        <v xml:space="preserve"> IDInvest Partners</v>
      </c>
      <c r="M237" t="str">
        <v xml:space="preserve"> Qiming Venture Partners</v>
      </c>
      <c r="P237" t="s">
        <v>3511</v>
      </c>
      <c r="Q237" t="str">
        <v>Atop Capital</v>
      </c>
    </row>
    <row r="238" spans="1:17" x14ac:dyDescent="0.2">
      <c r="A238" t="s">
        <v>522</v>
      </c>
      <c r="B238" s="2">
        <v>4000000000</v>
      </c>
      <c r="C238" s="1">
        <v>44132</v>
      </c>
      <c r="D238" t="s">
        <v>23</v>
      </c>
      <c r="E238" t="s">
        <v>160</v>
      </c>
      <c r="F238" t="s">
        <v>19</v>
      </c>
      <c r="G238" t="s">
        <v>20</v>
      </c>
      <c r="H238" s="3">
        <v>2012</v>
      </c>
      <c r="I238" s="7">
        <v>404000000</v>
      </c>
      <c r="J238" t="s">
        <v>523</v>
      </c>
      <c r="K238" t="str" cm="1">
        <f t="array" ref="K238:M238">_xlfn.TEXTSPLIT(Q4_Table[[#This Row],[Select Investors]],",",,FALSE)</f>
        <v>NextView Ventures</v>
      </c>
      <c r="L238" t="str">
        <v xml:space="preserve"> Promus Ventures</v>
      </c>
      <c r="M238" t="str">
        <v xml:space="preserve"> Two Sigma Ventures</v>
      </c>
      <c r="P238" t="s">
        <v>3776</v>
      </c>
      <c r="Q238" t="str">
        <v>NextView Ventures</v>
      </c>
    </row>
    <row r="239" spans="1:17" x14ac:dyDescent="0.2">
      <c r="A239" t="s">
        <v>470</v>
      </c>
      <c r="B239" s="2">
        <v>4000000000</v>
      </c>
      <c r="C239" s="1">
        <v>41954</v>
      </c>
      <c r="D239" t="s">
        <v>213</v>
      </c>
      <c r="E239" t="s">
        <v>189</v>
      </c>
      <c r="F239" t="s">
        <v>190</v>
      </c>
      <c r="G239" t="s">
        <v>14</v>
      </c>
      <c r="H239" s="3">
        <v>2012</v>
      </c>
      <c r="I239" s="7">
        <v>216000000</v>
      </c>
      <c r="J239" t="s">
        <v>471</v>
      </c>
      <c r="K239" t="str" cm="1">
        <f t="array" ref="K239">_xlfn.TEXTSPLIT(Q4_Table[[#This Row],[Select Investors]],",",,FALSE)</f>
        <v>Formation 8</v>
      </c>
      <c r="P239" t="s">
        <v>471</v>
      </c>
      <c r="Q239" t="str">
        <v>Formation 8</v>
      </c>
    </row>
    <row r="240" spans="1:17" x14ac:dyDescent="0.2">
      <c r="A240" t="s">
        <v>626</v>
      </c>
      <c r="B240" s="2">
        <v>4000000000</v>
      </c>
      <c r="C240" s="1">
        <v>44642</v>
      </c>
      <c r="D240" t="s">
        <v>27</v>
      </c>
      <c r="E240" t="s">
        <v>482</v>
      </c>
      <c r="F240" t="s">
        <v>19</v>
      </c>
      <c r="G240" t="s">
        <v>20</v>
      </c>
      <c r="H240" s="3">
        <v>2021</v>
      </c>
      <c r="I240" s="7">
        <v>450000000</v>
      </c>
      <c r="J240" t="s">
        <v>627</v>
      </c>
      <c r="K240" t="str" cm="1">
        <f t="array" ref="K240:M240">_xlfn.TEXTSPLIT(Q4_Table[[#This Row],[Select Investors]],",",,FALSE)</f>
        <v>Andreessen Horowitz</v>
      </c>
      <c r="L240" t="str">
        <v xml:space="preserve"> Thrive Capital</v>
      </c>
      <c r="M240" t="str">
        <v xml:space="preserve"> Sound Ventures</v>
      </c>
      <c r="P240" t="s">
        <v>3500</v>
      </c>
      <c r="Q240" t="str">
        <v>Andreessen Horowitz</v>
      </c>
    </row>
    <row r="241" spans="1:17" x14ac:dyDescent="0.2">
      <c r="A241" t="s">
        <v>628</v>
      </c>
      <c r="B241" s="2">
        <v>4000000000</v>
      </c>
      <c r="C241" s="1">
        <v>44210</v>
      </c>
      <c r="D241" t="s">
        <v>36</v>
      </c>
      <c r="E241" t="s">
        <v>516</v>
      </c>
      <c r="F241" t="s">
        <v>19</v>
      </c>
      <c r="G241" t="s">
        <v>20</v>
      </c>
      <c r="H241" s="3">
        <v>2011</v>
      </c>
      <c r="I241" s="7">
        <v>1000000</v>
      </c>
      <c r="J241" t="s">
        <v>629</v>
      </c>
      <c r="K241" t="str" cm="1">
        <f t="array" ref="K241:M241">_xlfn.TEXTSPLIT(Q4_Table[[#This Row],[Select Investors]],",",,FALSE)</f>
        <v>Sequoia Capital</v>
      </c>
      <c r="L241" t="str">
        <v xml:space="preserve"> Bessemer Venture Partners</v>
      </c>
      <c r="M241" t="str">
        <v xml:space="preserve"> Threshold Ventures</v>
      </c>
      <c r="P241" t="s">
        <v>571</v>
      </c>
      <c r="Q241" t="str">
        <v>Sequoia Capital</v>
      </c>
    </row>
    <row r="242" spans="1:17" x14ac:dyDescent="0.2">
      <c r="A242" t="s">
        <v>662</v>
      </c>
      <c r="B242" s="2">
        <v>3000000000</v>
      </c>
      <c r="C242" s="1">
        <v>44629</v>
      </c>
      <c r="D242" t="s">
        <v>17</v>
      </c>
      <c r="E242" t="s">
        <v>101</v>
      </c>
      <c r="F242" t="s">
        <v>19</v>
      </c>
      <c r="G242" t="s">
        <v>20</v>
      </c>
      <c r="H242" s="3">
        <v>2012</v>
      </c>
      <c r="I242" s="7">
        <v>225000000</v>
      </c>
      <c r="J242" t="s">
        <v>663</v>
      </c>
      <c r="K242" t="str" cm="1">
        <f t="array" ref="K242:L242">_xlfn.TEXTSPLIT(Q4_Table[[#This Row],[Select Investors]],",",,FALSE)</f>
        <v>Stripes Group</v>
      </c>
      <c r="L242" t="str">
        <v xml:space="preserve"> Neuberger Berman</v>
      </c>
      <c r="P242" t="s">
        <v>3884</v>
      </c>
      <c r="Q242" t="str">
        <v>Stripes Group</v>
      </c>
    </row>
    <row r="243" spans="1:17" x14ac:dyDescent="0.2">
      <c r="A243" t="s">
        <v>664</v>
      </c>
      <c r="B243" s="2">
        <v>3000000000</v>
      </c>
      <c r="C243" s="1">
        <v>43726</v>
      </c>
      <c r="D243" t="s">
        <v>201</v>
      </c>
      <c r="E243" t="s">
        <v>665</v>
      </c>
      <c r="F243" t="s">
        <v>666</v>
      </c>
      <c r="G243" t="s">
        <v>33</v>
      </c>
      <c r="H243" s="3">
        <v>2003</v>
      </c>
      <c r="I243" s="7">
        <v>408000000</v>
      </c>
      <c r="J243" t="s">
        <v>667</v>
      </c>
      <c r="K243" t="str" cm="1">
        <f t="array" ref="K243:M243">_xlfn.TEXTSPLIT(Q4_Table[[#This Row],[Select Investors]],",",,FALSE)</f>
        <v>Goldman Sachs</v>
      </c>
      <c r="L243" t="str">
        <v xml:space="preserve"> VebVentures</v>
      </c>
      <c r="M243" t="str">
        <v xml:space="preserve"> Insight Partners</v>
      </c>
      <c r="P243" t="s">
        <v>1724</v>
      </c>
      <c r="Q243" t="str">
        <v>Goldman Sachs</v>
      </c>
    </row>
    <row r="244" spans="1:17" x14ac:dyDescent="0.2">
      <c r="A244" t="s">
        <v>822</v>
      </c>
      <c r="B244" s="2">
        <v>3000000000</v>
      </c>
      <c r="C244" s="1">
        <v>44307</v>
      </c>
      <c r="D244" t="s">
        <v>36</v>
      </c>
      <c r="E244" t="s">
        <v>246</v>
      </c>
      <c r="F244" t="s">
        <v>19</v>
      </c>
      <c r="G244" t="s">
        <v>20</v>
      </c>
      <c r="H244" s="3">
        <v>2003</v>
      </c>
      <c r="I244" s="7">
        <v>360000000</v>
      </c>
      <c r="J244" t="s">
        <v>823</v>
      </c>
      <c r="K244" t="str" cm="1">
        <f t="array" ref="K244:M244">_xlfn.TEXTSPLIT(Q4_Table[[#This Row],[Select Investors]],",",,FALSE)</f>
        <v>Silversmith Capital Partners</v>
      </c>
      <c r="L244" t="str">
        <v xml:space="preserve"> Susquehanna Growth Equity</v>
      </c>
      <c r="M244" t="str">
        <v xml:space="preserve"> Tiger Global Management</v>
      </c>
      <c r="P244" t="s">
        <v>3861</v>
      </c>
      <c r="Q244" t="str">
        <v>Silversmith Capital Partners</v>
      </c>
    </row>
    <row r="245" spans="1:17" x14ac:dyDescent="0.2">
      <c r="A245" t="s">
        <v>824</v>
      </c>
      <c r="B245" s="2">
        <v>3000000000</v>
      </c>
      <c r="C245" s="1">
        <v>42493</v>
      </c>
      <c r="D245" t="s">
        <v>68</v>
      </c>
      <c r="E245" t="s">
        <v>163</v>
      </c>
      <c r="F245" t="s">
        <v>19</v>
      </c>
      <c r="G245" t="s">
        <v>20</v>
      </c>
      <c r="H245" s="3">
        <v>2007</v>
      </c>
      <c r="I245" s="7">
        <v>500000000</v>
      </c>
      <c r="J245" t="s">
        <v>825</v>
      </c>
      <c r="K245" t="str" cm="1">
        <f t="array" ref="K245">_xlfn.TEXTSPLIT(Q4_Table[[#This Row],[Select Investors]],",",,FALSE)</f>
        <v>Iconiq Capital</v>
      </c>
      <c r="P245" t="s">
        <v>825</v>
      </c>
      <c r="Q245" t="str">
        <v>Iconiq Capital</v>
      </c>
    </row>
    <row r="246" spans="1:17" x14ac:dyDescent="0.2">
      <c r="A246" t="s">
        <v>826</v>
      </c>
      <c r="B246" s="2">
        <v>3000000000</v>
      </c>
      <c r="C246" s="1">
        <v>44368</v>
      </c>
      <c r="D246" t="s">
        <v>27</v>
      </c>
      <c r="F246" t="s">
        <v>177</v>
      </c>
      <c r="G246" t="s">
        <v>14</v>
      </c>
      <c r="H246" s="3">
        <v>2015</v>
      </c>
      <c r="I246" s="7">
        <v>328000000</v>
      </c>
      <c r="J246" t="s">
        <v>827</v>
      </c>
      <c r="K246" t="str" cm="1">
        <f t="array" ref="K246:M246">_xlfn.TEXTSPLIT(Q4_Table[[#This Row],[Select Investors]],",",,FALSE)</f>
        <v>Tiger Global Management</v>
      </c>
      <c r="L246" t="str">
        <v xml:space="preserve"> Tiger Brokers</v>
      </c>
      <c r="M246" t="str">
        <v xml:space="preserve"> DCM Ventures</v>
      </c>
      <c r="P246" t="s">
        <v>50</v>
      </c>
      <c r="Q246" t="str">
        <v>Tiger Global Management</v>
      </c>
    </row>
    <row r="247" spans="1:17" x14ac:dyDescent="0.2">
      <c r="A247" t="s">
        <v>828</v>
      </c>
      <c r="B247" s="2">
        <v>3000000000</v>
      </c>
      <c r="C247" s="1">
        <v>44545</v>
      </c>
      <c r="D247" t="s">
        <v>27</v>
      </c>
      <c r="E247" t="s">
        <v>28</v>
      </c>
      <c r="F247" t="s">
        <v>19</v>
      </c>
      <c r="G247" t="s">
        <v>20</v>
      </c>
      <c r="H247" s="3">
        <v>2017</v>
      </c>
      <c r="I247" s="7">
        <v>487000000</v>
      </c>
      <c r="J247" t="s">
        <v>829</v>
      </c>
      <c r="K247" t="str" cm="1">
        <f t="array" ref="K247:M247">_xlfn.TEXTSPLIT(Q4_Table[[#This Row],[Select Investors]],",",,FALSE)</f>
        <v>Andreessen Horowitz</v>
      </c>
      <c r="L247" t="str">
        <v xml:space="preserve"> Blockchain Capital</v>
      </c>
      <c r="M247" t="str">
        <v xml:space="preserve"> Lux Capital</v>
      </c>
      <c r="P247" t="s">
        <v>3500</v>
      </c>
      <c r="Q247" t="str">
        <v>Andreessen Horowitz</v>
      </c>
    </row>
    <row r="248" spans="1:17" x14ac:dyDescent="0.2">
      <c r="A248" t="s">
        <v>773</v>
      </c>
      <c r="B248" s="2">
        <v>3000000000</v>
      </c>
      <c r="C248" s="1">
        <v>43956</v>
      </c>
      <c r="D248" t="s">
        <v>68</v>
      </c>
      <c r="E248" t="s">
        <v>774</v>
      </c>
      <c r="F248" t="s">
        <v>230</v>
      </c>
      <c r="G248" t="s">
        <v>20</v>
      </c>
      <c r="H248" s="3">
        <v>2015</v>
      </c>
      <c r="I248" s="7">
        <v>483000000</v>
      </c>
      <c r="J248" t="s">
        <v>775</v>
      </c>
      <c r="K248" t="str" cm="1">
        <f t="array" ref="K248:M248">_xlfn.TEXTSPLIT(Q4_Table[[#This Row],[Select Investors]],",",,FALSE)</f>
        <v>Artiman Ventures</v>
      </c>
      <c r="L248" t="str">
        <v xml:space="preserve"> Plug and Play Ventures</v>
      </c>
      <c r="M248" t="str">
        <v xml:space="preserve"> Anthos Capital</v>
      </c>
      <c r="P248" t="s">
        <v>3506</v>
      </c>
      <c r="Q248" t="str">
        <v>Artiman Ventures</v>
      </c>
    </row>
    <row r="249" spans="1:17" x14ac:dyDescent="0.2">
      <c r="A249" t="s">
        <v>668</v>
      </c>
      <c r="B249" s="2">
        <v>3000000000</v>
      </c>
      <c r="C249" s="1">
        <v>44356</v>
      </c>
      <c r="D249" t="s">
        <v>201</v>
      </c>
      <c r="E249" t="s">
        <v>669</v>
      </c>
      <c r="F249" t="s">
        <v>19</v>
      </c>
      <c r="G249" t="s">
        <v>20</v>
      </c>
      <c r="H249" s="3">
        <v>2019</v>
      </c>
      <c r="I249" s="7">
        <v>500000000</v>
      </c>
      <c r="J249" t="s">
        <v>670</v>
      </c>
      <c r="K249" t="str" cm="1">
        <f t="array" ref="K249:L249">_xlfn.TEXTSPLIT(Q4_Table[[#This Row],[Select Investors]],",",,FALSE)</f>
        <v>Warburg Pincus</v>
      </c>
      <c r="L249" t="str">
        <v xml:space="preserve"> General Catalyst</v>
      </c>
      <c r="P249" t="s">
        <v>3948</v>
      </c>
      <c r="Q249" t="str">
        <v>Warburg Pincus</v>
      </c>
    </row>
    <row r="250" spans="1:17" x14ac:dyDescent="0.2">
      <c r="A250" t="s">
        <v>646</v>
      </c>
      <c r="B250" s="2">
        <v>3000000000</v>
      </c>
      <c r="C250" s="1">
        <v>41421</v>
      </c>
      <c r="D250" t="s">
        <v>36</v>
      </c>
      <c r="E250" t="s">
        <v>28</v>
      </c>
      <c r="F250" t="s">
        <v>19</v>
      </c>
      <c r="G250" t="s">
        <v>20</v>
      </c>
      <c r="H250" s="3">
        <v>2005</v>
      </c>
      <c r="I250" s="7">
        <v>859000000</v>
      </c>
      <c r="J250" t="s">
        <v>647</v>
      </c>
      <c r="K250" t="str" cm="1">
        <f t="array" ref="K250:M250">_xlfn.TEXTSPLIT(Q4_Table[[#This Row],[Select Investors]],",",,FALSE)</f>
        <v>Insight Venture Partners</v>
      </c>
      <c r="L250" t="str">
        <v xml:space="preserve"> Lowercase Capital</v>
      </c>
      <c r="M250" t="str">
        <v xml:space="preserve"> Polaris Partners</v>
      </c>
      <c r="P250" t="s">
        <v>3693</v>
      </c>
      <c r="Q250" t="str">
        <v>Insight Venture Partners</v>
      </c>
    </row>
    <row r="251" spans="1:17" x14ac:dyDescent="0.2">
      <c r="A251" t="s">
        <v>712</v>
      </c>
      <c r="B251" s="2">
        <v>3000000000</v>
      </c>
      <c r="C251" s="1">
        <v>44256</v>
      </c>
      <c r="D251" t="s">
        <v>201</v>
      </c>
      <c r="E251" t="s">
        <v>101</v>
      </c>
      <c r="F251" t="s">
        <v>19</v>
      </c>
      <c r="G251" t="s">
        <v>20</v>
      </c>
      <c r="H251" s="3">
        <v>2017</v>
      </c>
      <c r="I251" s="7">
        <v>395000000</v>
      </c>
      <c r="J251" t="s">
        <v>713</v>
      </c>
      <c r="K251" t="str" cm="1">
        <f t="array" ref="K251:M251">_xlfn.TEXTSPLIT(Q4_Table[[#This Row],[Select Investors]],",",,FALSE)</f>
        <v>Vertex Ventures Israel</v>
      </c>
      <c r="L251" t="str">
        <v xml:space="preserve"> Bessemer Venture Partners</v>
      </c>
      <c r="M251" t="str">
        <v xml:space="preserve"> Emerge</v>
      </c>
      <c r="P251" t="s">
        <v>3933</v>
      </c>
      <c r="Q251" t="str">
        <v>Vertex Ventures Israel</v>
      </c>
    </row>
    <row r="252" spans="1:17" x14ac:dyDescent="0.2">
      <c r="A252" t="s">
        <v>796</v>
      </c>
      <c r="B252" s="2">
        <v>3000000000</v>
      </c>
      <c r="C252" s="1">
        <v>44407</v>
      </c>
      <c r="D252" t="s">
        <v>27</v>
      </c>
      <c r="E252" t="s">
        <v>797</v>
      </c>
      <c r="F252" t="s">
        <v>70</v>
      </c>
      <c r="G252" t="s">
        <v>14</v>
      </c>
      <c r="H252" s="3">
        <v>2018</v>
      </c>
      <c r="I252" s="7">
        <v>600000000</v>
      </c>
      <c r="J252" t="s">
        <v>798</v>
      </c>
      <c r="K252" t="str" cm="1">
        <f t="array" ref="K252:M252">_xlfn.TEXTSPLIT(Q4_Table[[#This Row],[Select Investors]],",",,FALSE)</f>
        <v>Insight Partners</v>
      </c>
      <c r="L252" t="str">
        <v xml:space="preserve"> Sequoia Capital India</v>
      </c>
      <c r="M252" t="str">
        <v xml:space="preserve"> BEENEXT</v>
      </c>
      <c r="P252" t="s">
        <v>425</v>
      </c>
      <c r="Q252" t="str">
        <v>Insight Partners</v>
      </c>
    </row>
    <row r="253" spans="1:17" x14ac:dyDescent="0.2">
      <c r="A253" t="s">
        <v>760</v>
      </c>
      <c r="B253" s="2">
        <v>3000000000</v>
      </c>
      <c r="C253" s="1">
        <v>44460</v>
      </c>
      <c r="D253" t="s">
        <v>27</v>
      </c>
      <c r="E253" t="s">
        <v>293</v>
      </c>
      <c r="F253" t="s">
        <v>19</v>
      </c>
      <c r="G253" t="s">
        <v>20</v>
      </c>
      <c r="H253" s="3">
        <v>2016</v>
      </c>
      <c r="I253" s="7">
        <v>398000000</v>
      </c>
      <c r="J253" t="s">
        <v>761</v>
      </c>
      <c r="K253" t="str" cm="1">
        <f t="array" ref="K253:M253">_xlfn.TEXTSPLIT(Q4_Table[[#This Row],[Select Investors]],",",,FALSE)</f>
        <v>BOLDstart Ventures</v>
      </c>
      <c r="L253" t="str">
        <v xml:space="preserve"> Lerer Hippeau</v>
      </c>
      <c r="M253" t="str">
        <v xml:space="preserve"> Kenetic Capital</v>
      </c>
      <c r="P253" t="s">
        <v>3542</v>
      </c>
      <c r="Q253" t="str">
        <v>BOLDstart Ventures</v>
      </c>
    </row>
    <row r="254" spans="1:17" x14ac:dyDescent="0.2">
      <c r="A254" t="s">
        <v>830</v>
      </c>
      <c r="B254" s="2">
        <v>3000000000</v>
      </c>
      <c r="C254" s="1">
        <v>44266</v>
      </c>
      <c r="D254" t="s">
        <v>27</v>
      </c>
      <c r="E254" t="s">
        <v>831</v>
      </c>
      <c r="F254" t="s">
        <v>19</v>
      </c>
      <c r="G254" t="s">
        <v>20</v>
      </c>
      <c r="H254" s="3">
        <v>2017</v>
      </c>
      <c r="I254" s="7">
        <v>1000000000</v>
      </c>
      <c r="J254" t="s">
        <v>832</v>
      </c>
      <c r="K254" t="str" cm="1">
        <f t="array" ref="K254:M254">_xlfn.TEXTSPLIT(Q4_Table[[#This Row],[Select Investors]],",",,FALSE)</f>
        <v>ConsenSys Ventures</v>
      </c>
      <c r="L254" t="str">
        <v xml:space="preserve"> Valar Ventures</v>
      </c>
      <c r="M254" t="str">
        <v xml:space="preserve"> PUC</v>
      </c>
      <c r="P254" t="s">
        <v>3578</v>
      </c>
      <c r="Q254" t="str">
        <v>ConsenSys Ventures</v>
      </c>
    </row>
    <row r="255" spans="1:17" x14ac:dyDescent="0.2">
      <c r="A255" t="s">
        <v>776</v>
      </c>
      <c r="B255" s="2">
        <v>3000000000</v>
      </c>
      <c r="C255" s="1">
        <v>44432</v>
      </c>
      <c r="D255" t="s">
        <v>27</v>
      </c>
      <c r="E255" t="s">
        <v>229</v>
      </c>
      <c r="F255" t="s">
        <v>230</v>
      </c>
      <c r="G255" t="s">
        <v>20</v>
      </c>
      <c r="H255" s="3">
        <v>2014</v>
      </c>
      <c r="I255" s="7">
        <v>299000000</v>
      </c>
      <c r="J255" t="s">
        <v>777</v>
      </c>
      <c r="K255" t="str" cm="1">
        <f t="array" ref="K255:M255">_xlfn.TEXTSPLIT(Q4_Table[[#This Row],[Select Investors]],",",,FALSE)</f>
        <v>AME Cloud Ventures</v>
      </c>
      <c r="L255" t="str">
        <v xml:space="preserve"> Future Perfect Ventures</v>
      </c>
      <c r="M255" t="str">
        <v xml:space="preserve"> Blockchain Capital</v>
      </c>
      <c r="P255" t="s">
        <v>3495</v>
      </c>
      <c r="Q255" t="str">
        <v>AME Cloud Ventures</v>
      </c>
    </row>
    <row r="256" spans="1:17" x14ac:dyDescent="0.2">
      <c r="A256" t="s">
        <v>671</v>
      </c>
      <c r="B256" s="2">
        <v>3000000000</v>
      </c>
      <c r="C256" s="1">
        <v>43210</v>
      </c>
      <c r="D256" t="s">
        <v>133</v>
      </c>
      <c r="E256" t="s">
        <v>672</v>
      </c>
      <c r="F256" t="s">
        <v>13</v>
      </c>
      <c r="G256" t="s">
        <v>14</v>
      </c>
      <c r="H256" s="3">
        <v>2016</v>
      </c>
      <c r="I256" s="7">
        <v>1000000000</v>
      </c>
      <c r="J256" t="s">
        <v>673</v>
      </c>
      <c r="K256" t="str" cm="1">
        <f t="array" ref="K256:M256">_xlfn.TEXTSPLIT(Q4_Table[[#This Row],[Select Investors]],",",,FALSE)</f>
        <v>FAW Group</v>
      </c>
      <c r="L256" t="str">
        <v xml:space="preserve"> Tencent Holdings</v>
      </c>
      <c r="M256" t="str">
        <v xml:space="preserve"> Tus Holdings</v>
      </c>
      <c r="P256" t="s">
        <v>3631</v>
      </c>
      <c r="Q256" t="str">
        <v>FAW Group</v>
      </c>
    </row>
    <row r="257" spans="1:17" x14ac:dyDescent="0.2">
      <c r="A257" t="s">
        <v>833</v>
      </c>
      <c r="B257" s="2">
        <v>3000000000</v>
      </c>
      <c r="C257" s="1">
        <v>44222</v>
      </c>
      <c r="D257" t="s">
        <v>36</v>
      </c>
      <c r="E257" t="s">
        <v>424</v>
      </c>
      <c r="F257" t="s">
        <v>19</v>
      </c>
      <c r="G257" t="s">
        <v>20</v>
      </c>
      <c r="H257" s="3">
        <v>2013</v>
      </c>
      <c r="I257" s="7">
        <v>351000000</v>
      </c>
      <c r="J257" t="s">
        <v>834</v>
      </c>
      <c r="K257" t="str" cm="1">
        <f t="array" ref="K257:L257">_xlfn.TEXTSPLIT(Q4_Table[[#This Row],[Select Investors]],",",,FALSE)</f>
        <v>ICONIQ Capital</v>
      </c>
      <c r="L257" t="str">
        <v xml:space="preserve"> OpenView Venture Partners</v>
      </c>
      <c r="P257" t="s">
        <v>3970</v>
      </c>
      <c r="Q257" t="str">
        <v>ICONIQ Capital</v>
      </c>
    </row>
    <row r="258" spans="1:17" x14ac:dyDescent="0.2">
      <c r="A258" t="s">
        <v>835</v>
      </c>
      <c r="B258" s="2">
        <v>3000000000</v>
      </c>
      <c r="C258" s="1">
        <v>44398</v>
      </c>
      <c r="D258" t="s">
        <v>97</v>
      </c>
      <c r="E258" t="s">
        <v>28</v>
      </c>
      <c r="F258" t="s">
        <v>19</v>
      </c>
      <c r="G258" t="s">
        <v>20</v>
      </c>
      <c r="H258" s="3">
        <v>2015</v>
      </c>
      <c r="I258" s="7">
        <v>523000000</v>
      </c>
      <c r="J258" t="s">
        <v>836</v>
      </c>
      <c r="K258" t="str" cm="1">
        <f t="array" ref="K258:M258">_xlfn.TEXTSPLIT(Q4_Table[[#This Row],[Select Investors]],",",,FALSE)</f>
        <v>Brookfield Asset Management</v>
      </c>
      <c r="L258" t="str">
        <v xml:space="preserve"> Blackstone</v>
      </c>
      <c r="M258" t="str">
        <v xml:space="preserve"> Data Collective</v>
      </c>
      <c r="P258" t="s">
        <v>3550</v>
      </c>
      <c r="Q258" t="str">
        <v>Brookfield Asset Management</v>
      </c>
    </row>
    <row r="259" spans="1:17" x14ac:dyDescent="0.2">
      <c r="A259" t="s">
        <v>739</v>
      </c>
      <c r="B259" s="2">
        <v>3000000000</v>
      </c>
      <c r="C259" s="1">
        <v>44159</v>
      </c>
      <c r="D259" t="s">
        <v>23</v>
      </c>
      <c r="E259" t="s">
        <v>442</v>
      </c>
      <c r="F259" t="s">
        <v>70</v>
      </c>
      <c r="G259" t="s">
        <v>14</v>
      </c>
      <c r="H259" s="3">
        <v>2015</v>
      </c>
      <c r="I259" s="7">
        <v>1000000000</v>
      </c>
      <c r="J259" t="s">
        <v>740</v>
      </c>
      <c r="K259" t="str" cm="1">
        <f t="array" ref="K259:M259">_xlfn.TEXTSPLIT(Q4_Table[[#This Row],[Select Investors]],",",,FALSE)</f>
        <v>Moore Strategic Ventures</v>
      </c>
      <c r="L259" t="str">
        <v xml:space="preserve"> DST Global</v>
      </c>
      <c r="M259" t="str">
        <v xml:space="preserve"> Sequoia Capital India</v>
      </c>
      <c r="P259" t="s">
        <v>3759</v>
      </c>
      <c r="Q259" t="str">
        <v>Moore Strategic Ventures</v>
      </c>
    </row>
    <row r="260" spans="1:17" x14ac:dyDescent="0.2">
      <c r="A260" t="s">
        <v>674</v>
      </c>
      <c r="B260" s="2">
        <v>3000000000</v>
      </c>
      <c r="C260" s="1">
        <v>44152</v>
      </c>
      <c r="D260" t="s">
        <v>201</v>
      </c>
      <c r="E260" t="s">
        <v>356</v>
      </c>
      <c r="F260" t="s">
        <v>357</v>
      </c>
      <c r="G260" t="s">
        <v>14</v>
      </c>
      <c r="H260" s="3">
        <v>2015</v>
      </c>
      <c r="I260" s="7">
        <v>532000000</v>
      </c>
      <c r="J260" t="s">
        <v>675</v>
      </c>
      <c r="K260" t="str" cm="1">
        <f t="array" ref="K260:M260">_xlfn.TEXTSPLIT(Q4_Table[[#This Row],[Select Investors]],",",,FALSE)</f>
        <v>Aspect Ventures</v>
      </c>
      <c r="L260" t="str">
        <v xml:space="preserve"> SingTel Innov8</v>
      </c>
      <c r="M260" t="str">
        <v xml:space="preserve"> Greylock Partners</v>
      </c>
      <c r="P260" t="s">
        <v>3507</v>
      </c>
      <c r="Q260" t="str">
        <v>Aspect Ventures</v>
      </c>
    </row>
    <row r="261" spans="1:17" x14ac:dyDescent="0.2">
      <c r="A261" t="s">
        <v>778</v>
      </c>
      <c r="B261" s="2">
        <v>3000000000</v>
      </c>
      <c r="C261" s="1">
        <v>44264</v>
      </c>
      <c r="D261" t="s">
        <v>27</v>
      </c>
      <c r="E261" t="s">
        <v>101</v>
      </c>
      <c r="F261" t="s">
        <v>19</v>
      </c>
      <c r="G261" t="s">
        <v>20</v>
      </c>
      <c r="H261" s="3">
        <v>2016</v>
      </c>
      <c r="I261" s="7">
        <v>326000000</v>
      </c>
      <c r="J261" t="s">
        <v>779</v>
      </c>
      <c r="K261" t="str" cm="1">
        <f t="array" ref="K261:M261">_xlfn.TEXTSPLIT(Q4_Table[[#This Row],[Select Investors]],",",,FALSE)</f>
        <v>Thrive Capital</v>
      </c>
      <c r="L261" t="str">
        <v xml:space="preserve"> Founders Fund</v>
      </c>
      <c r="M261" t="str">
        <v xml:space="preserve"> Cocnord Health Partners</v>
      </c>
      <c r="P261" t="s">
        <v>3903</v>
      </c>
      <c r="Q261" t="str">
        <v>Thrive Capital</v>
      </c>
    </row>
    <row r="262" spans="1:17" x14ac:dyDescent="0.2">
      <c r="A262" t="s">
        <v>837</v>
      </c>
      <c r="B262" s="2">
        <v>3000000000</v>
      </c>
      <c r="C262" s="1">
        <v>43235</v>
      </c>
      <c r="D262" t="s">
        <v>27</v>
      </c>
      <c r="E262" t="s">
        <v>160</v>
      </c>
      <c r="F262" t="s">
        <v>19</v>
      </c>
      <c r="G262" t="s">
        <v>20</v>
      </c>
      <c r="H262" s="3">
        <v>2013</v>
      </c>
      <c r="I262" s="7">
        <v>711000000</v>
      </c>
      <c r="J262" t="s">
        <v>838</v>
      </c>
      <c r="K262" t="str" cm="1">
        <f t="array" ref="K262:M262">_xlfn.TEXTSPLIT(Q4_Table[[#This Row],[Select Investors]],",",,FALSE)</f>
        <v>General Catalyst</v>
      </c>
      <c r="L262" t="str">
        <v xml:space="preserve"> Digital Currency Group</v>
      </c>
      <c r="M262" t="str">
        <v xml:space="preserve"> Accel</v>
      </c>
      <c r="P262" t="s">
        <v>2949</v>
      </c>
      <c r="Q262" t="str">
        <v>General Catalyst</v>
      </c>
    </row>
    <row r="263" spans="1:17" x14ac:dyDescent="0.2">
      <c r="A263" t="s">
        <v>714</v>
      </c>
      <c r="B263" s="2">
        <v>3000000000</v>
      </c>
      <c r="C263" s="1">
        <v>44258</v>
      </c>
      <c r="D263" t="s">
        <v>36</v>
      </c>
      <c r="E263" t="s">
        <v>516</v>
      </c>
      <c r="F263" t="s">
        <v>19</v>
      </c>
      <c r="G263" t="s">
        <v>20</v>
      </c>
      <c r="H263" s="3">
        <v>2012</v>
      </c>
      <c r="I263" s="7">
        <v>496000000</v>
      </c>
      <c r="J263" t="s">
        <v>715</v>
      </c>
      <c r="K263" t="str" cm="1">
        <f t="array" ref="K263:M263">_xlfn.TEXTSPLIT(Q4_Table[[#This Row],[Select Investors]],",",,FALSE)</f>
        <v>Sequoia Capital</v>
      </c>
      <c r="L263" t="str">
        <v xml:space="preserve"> Bain Capital Ventures</v>
      </c>
      <c r="M263" t="str">
        <v xml:space="preserve"> enaya Capital</v>
      </c>
      <c r="P263" t="s">
        <v>571</v>
      </c>
      <c r="Q263" t="str">
        <v>Sequoia Capital</v>
      </c>
    </row>
    <row r="264" spans="1:17" x14ac:dyDescent="0.2">
      <c r="A264" t="s">
        <v>839</v>
      </c>
      <c r="B264" s="2">
        <v>3000000000</v>
      </c>
      <c r="C264" s="1">
        <v>43725</v>
      </c>
      <c r="D264" t="s">
        <v>97</v>
      </c>
      <c r="E264" t="s">
        <v>840</v>
      </c>
      <c r="F264" t="s">
        <v>43</v>
      </c>
      <c r="G264" t="s">
        <v>33</v>
      </c>
      <c r="H264" s="3">
        <v>2014</v>
      </c>
      <c r="I264" s="7">
        <v>975000000</v>
      </c>
      <c r="J264" t="s">
        <v>841</v>
      </c>
      <c r="K264" t="str" cm="1">
        <f t="array" ref="K264:M264">_xlfn.TEXTSPLIT(Q4_Table[[#This Row],[Select Investors]],",",,FALSE)</f>
        <v>Cambridge Innovation Capital</v>
      </c>
      <c r="L264" t="str">
        <v xml:space="preserve"> LGT Capital Partners</v>
      </c>
      <c r="M264" t="str">
        <v xml:space="preserve"> Escala Capital</v>
      </c>
      <c r="P264" t="s">
        <v>3554</v>
      </c>
      <c r="Q264" t="str">
        <v>Cambridge Innovation Capital</v>
      </c>
    </row>
    <row r="265" spans="1:17" x14ac:dyDescent="0.2">
      <c r="A265" t="s">
        <v>658</v>
      </c>
      <c r="B265" s="2">
        <v>3000000000</v>
      </c>
      <c r="C265" s="1">
        <v>43262</v>
      </c>
      <c r="D265" t="s">
        <v>52</v>
      </c>
      <c r="E265" t="s">
        <v>233</v>
      </c>
      <c r="F265" t="s">
        <v>19</v>
      </c>
      <c r="G265" t="s">
        <v>20</v>
      </c>
      <c r="H265" s="3">
        <v>2013</v>
      </c>
      <c r="I265" s="7">
        <v>660000000</v>
      </c>
      <c r="J265" t="s">
        <v>659</v>
      </c>
      <c r="K265" t="str" cm="1">
        <f t="array" ref="K265:M265">_xlfn.TEXTSPLIT(Q4_Table[[#This Row],[Select Investors]],",",,FALSE)</f>
        <v>SoftBank Group</v>
      </c>
      <c r="L265" t="str">
        <v xml:space="preserve"> Sequoia Capital</v>
      </c>
      <c r="M265" t="str">
        <v xml:space="preserve"> Wing Venture Capital</v>
      </c>
      <c r="P265" t="s">
        <v>905</v>
      </c>
      <c r="Q265" t="str">
        <v>SoftBank Group</v>
      </c>
    </row>
    <row r="266" spans="1:17" x14ac:dyDescent="0.2">
      <c r="A266" t="s">
        <v>842</v>
      </c>
      <c r="B266" s="2">
        <v>3000000000</v>
      </c>
      <c r="C266" s="1">
        <v>44405</v>
      </c>
      <c r="D266" t="s">
        <v>36</v>
      </c>
      <c r="E266" t="s">
        <v>208</v>
      </c>
      <c r="F266" t="s">
        <v>149</v>
      </c>
      <c r="G266" t="s">
        <v>33</v>
      </c>
      <c r="H266" s="3">
        <v>2013</v>
      </c>
      <c r="I266" s="7">
        <v>333000000</v>
      </c>
      <c r="J266" t="s">
        <v>843</v>
      </c>
      <c r="K266" t="str" cm="1">
        <f t="array" ref="K266:M266">_xlfn.TEXTSPLIT(Q4_Table[[#This Row],[Select Investors]],",",,FALSE)</f>
        <v>Balderton Capital</v>
      </c>
      <c r="L266" t="str">
        <v xml:space="preserve"> General Catalyst</v>
      </c>
      <c r="M266" t="str">
        <v xml:space="preserve"> Tiger Global Management</v>
      </c>
      <c r="P266" t="s">
        <v>3520</v>
      </c>
      <c r="Q266" t="str">
        <v>Balderton Capital</v>
      </c>
    </row>
    <row r="267" spans="1:17" x14ac:dyDescent="0.2">
      <c r="A267" t="s">
        <v>780</v>
      </c>
      <c r="B267" s="2">
        <v>3000000000</v>
      </c>
      <c r="C267" s="1">
        <v>44341</v>
      </c>
      <c r="D267" t="s">
        <v>36</v>
      </c>
      <c r="E267" t="s">
        <v>315</v>
      </c>
      <c r="F267" t="s">
        <v>316</v>
      </c>
      <c r="G267" t="s">
        <v>33</v>
      </c>
      <c r="H267" s="3">
        <v>2012</v>
      </c>
      <c r="I267" s="7">
        <v>812000000</v>
      </c>
      <c r="J267" t="s">
        <v>781</v>
      </c>
      <c r="K267" t="str" cm="1">
        <f t="array" ref="K267:M267">_xlfn.TEXTSPLIT(Q4_Table[[#This Row],[Select Investors]],",",,FALSE)</f>
        <v>Highland Europe</v>
      </c>
      <c r="L267" t="str">
        <v xml:space="preserve"> Eurazeo</v>
      </c>
      <c r="M267" t="str">
        <v xml:space="preserve"> Canaan Partners</v>
      </c>
      <c r="P267" t="s">
        <v>3673</v>
      </c>
      <c r="Q267" t="str">
        <v>Highland Europe</v>
      </c>
    </row>
    <row r="268" spans="1:17" x14ac:dyDescent="0.2">
      <c r="A268" t="s">
        <v>762</v>
      </c>
      <c r="B268" s="2">
        <v>3000000000</v>
      </c>
      <c r="C268" s="1">
        <v>43364</v>
      </c>
      <c r="D268" t="s">
        <v>46</v>
      </c>
      <c r="E268" t="s">
        <v>497</v>
      </c>
      <c r="F268" t="s">
        <v>19</v>
      </c>
      <c r="G268" t="s">
        <v>20</v>
      </c>
      <c r="H268" s="3">
        <v>2015</v>
      </c>
      <c r="I268" s="7">
        <v>666000000</v>
      </c>
      <c r="J268" t="s">
        <v>763</v>
      </c>
      <c r="K268" t="str" cm="1">
        <f t="array" ref="K268:M268">_xlfn.TEXTSPLIT(Q4_Table[[#This Row],[Select Investors]],",",,FALSE)</f>
        <v>Greylock Partners</v>
      </c>
      <c r="L268" t="str">
        <v xml:space="preserve"> capitalG</v>
      </c>
      <c r="M268" t="str">
        <v xml:space="preserve"> Y Combinator</v>
      </c>
      <c r="P268" t="s">
        <v>3665</v>
      </c>
      <c r="Q268" t="str">
        <v>Greylock Partners</v>
      </c>
    </row>
    <row r="269" spans="1:17" x14ac:dyDescent="0.2">
      <c r="A269" t="s">
        <v>844</v>
      </c>
      <c r="B269" s="2">
        <v>3000000000</v>
      </c>
      <c r="C269" s="1">
        <v>44603</v>
      </c>
      <c r="D269" t="s">
        <v>27</v>
      </c>
      <c r="E269" t="s">
        <v>845</v>
      </c>
      <c r="F269" t="s">
        <v>19</v>
      </c>
      <c r="G269" t="s">
        <v>20</v>
      </c>
      <c r="H269" s="3">
        <v>2008</v>
      </c>
      <c r="I269" s="7">
        <v>775000000</v>
      </c>
      <c r="J269" t="s">
        <v>846</v>
      </c>
      <c r="K269" t="str" cm="1">
        <f t="array" ref="K269:M269">_xlfn.TEXTSPLIT(Q4_Table[[#This Row],[Select Investors]],",",,FALSE)</f>
        <v>Battery Ventures</v>
      </c>
      <c r="L269" t="str">
        <v xml:space="preserve"> Andreessen Horowitz</v>
      </c>
      <c r="M269" t="str">
        <v xml:space="preserve"> Ribbit Capital</v>
      </c>
      <c r="P269" t="s">
        <v>3522</v>
      </c>
      <c r="Q269" t="str">
        <v>Battery Ventures</v>
      </c>
    </row>
    <row r="270" spans="1:17" x14ac:dyDescent="0.2">
      <c r="A270" t="s">
        <v>660</v>
      </c>
      <c r="B270" s="2">
        <v>3000000000</v>
      </c>
      <c r="C270" s="1">
        <v>43683</v>
      </c>
      <c r="D270" t="s">
        <v>201</v>
      </c>
      <c r="E270" t="s">
        <v>160</v>
      </c>
      <c r="F270" t="s">
        <v>19</v>
      </c>
      <c r="G270" t="s">
        <v>20</v>
      </c>
      <c r="H270" s="3">
        <v>2012</v>
      </c>
      <c r="I270" s="7">
        <v>714000000</v>
      </c>
      <c r="J270" t="s">
        <v>661</v>
      </c>
      <c r="K270" t="str" cm="1">
        <f t="array" ref="K270:M270">_xlfn.TEXTSPLIT(Q4_Table[[#This Row],[Select Investors]],",",,FALSE)</f>
        <v>SoftBank Group</v>
      </c>
      <c r="L270" t="str">
        <v xml:space="preserve"> CRV</v>
      </c>
      <c r="M270" t="str">
        <v xml:space="preserve"> Spark Capital</v>
      </c>
      <c r="P270" t="s">
        <v>905</v>
      </c>
      <c r="Q270" t="str">
        <v>SoftBank Group</v>
      </c>
    </row>
    <row r="271" spans="1:17" x14ac:dyDescent="0.2">
      <c r="A271" t="s">
        <v>630</v>
      </c>
      <c r="B271" s="2">
        <v>3000000000</v>
      </c>
      <c r="C271" s="1">
        <v>42501</v>
      </c>
      <c r="D271" t="s">
        <v>17</v>
      </c>
      <c r="E271" t="s">
        <v>24</v>
      </c>
      <c r="F271" t="s">
        <v>13</v>
      </c>
      <c r="G271" t="s">
        <v>14</v>
      </c>
      <c r="H271" s="3">
        <v>2006</v>
      </c>
      <c r="I271" s="7">
        <v>154000000</v>
      </c>
      <c r="J271" t="s">
        <v>631</v>
      </c>
      <c r="K271" t="str" cm="1">
        <f t="array" ref="K271">_xlfn.TEXTSPLIT(Q4_Table[[#This Row],[Select Investors]],",",,FALSE)</f>
        <v>Alibaba Pictures Group</v>
      </c>
      <c r="P271" t="s">
        <v>631</v>
      </c>
      <c r="Q271" t="str">
        <v>Alibaba Pictures Group</v>
      </c>
    </row>
    <row r="272" spans="1:17" x14ac:dyDescent="0.2">
      <c r="A272" t="s">
        <v>847</v>
      </c>
      <c r="B272" s="2">
        <v>3000000000</v>
      </c>
      <c r="C272" s="1">
        <v>43523</v>
      </c>
      <c r="D272" t="s">
        <v>46</v>
      </c>
      <c r="E272" t="s">
        <v>442</v>
      </c>
      <c r="F272" t="s">
        <v>70</v>
      </c>
      <c r="G272" t="s">
        <v>14</v>
      </c>
      <c r="H272" s="3">
        <v>2011</v>
      </c>
      <c r="I272" s="7">
        <v>1000000000</v>
      </c>
      <c r="J272" t="s">
        <v>848</v>
      </c>
      <c r="K272" t="str" cm="1">
        <f t="array" ref="K272:M272">_xlfn.TEXTSPLIT(Q4_Table[[#This Row],[Select Investors]],",",,FALSE)</f>
        <v>Times Internet</v>
      </c>
      <c r="L272" t="str">
        <v xml:space="preserve"> Nexus Venture Partners</v>
      </c>
      <c r="M272" t="str">
        <v xml:space="preserve"> SoftBank Group</v>
      </c>
      <c r="P272" t="s">
        <v>3906</v>
      </c>
      <c r="Q272" t="str">
        <v>Times Internet</v>
      </c>
    </row>
    <row r="273" spans="1:17" x14ac:dyDescent="0.2">
      <c r="A273" t="s">
        <v>676</v>
      </c>
      <c r="B273" s="2">
        <v>3000000000</v>
      </c>
      <c r="C273" s="1">
        <v>44211</v>
      </c>
      <c r="D273" t="s">
        <v>27</v>
      </c>
      <c r="E273" t="s">
        <v>69</v>
      </c>
      <c r="F273" t="s">
        <v>70</v>
      </c>
      <c r="G273" t="s">
        <v>14</v>
      </c>
      <c r="H273" s="3">
        <v>2016</v>
      </c>
      <c r="I273" s="7">
        <v>531000000</v>
      </c>
      <c r="J273" t="s">
        <v>677</v>
      </c>
      <c r="K273" t="str" cm="1">
        <f t="array" ref="K273:M273">_xlfn.TEXTSPLIT(Q4_Table[[#This Row],[Select Investors]],",",,FALSE)</f>
        <v>Fairfax Financial Holdings</v>
      </c>
      <c r="L273" t="str">
        <v xml:space="preserve"> A91 Partners</v>
      </c>
      <c r="M273" t="str">
        <v xml:space="preserve"> TVS Capital</v>
      </c>
      <c r="P273" t="s">
        <v>3627</v>
      </c>
      <c r="Q273" t="str">
        <v>Fairfax Financial Holdings</v>
      </c>
    </row>
    <row r="274" spans="1:17" x14ac:dyDescent="0.2">
      <c r="A274" t="s">
        <v>764</v>
      </c>
      <c r="B274" s="2">
        <v>3000000000</v>
      </c>
      <c r="C274" s="1">
        <v>44377</v>
      </c>
      <c r="D274" t="s">
        <v>213</v>
      </c>
      <c r="E274" t="s">
        <v>117</v>
      </c>
      <c r="F274" t="s">
        <v>118</v>
      </c>
      <c r="G274" t="s">
        <v>33</v>
      </c>
      <c r="H274" s="3">
        <v>2019</v>
      </c>
      <c r="I274" s="7">
        <v>468000000</v>
      </c>
      <c r="J274" t="s">
        <v>765</v>
      </c>
      <c r="K274" t="str" cm="1">
        <f t="array" ref="K274:M274">_xlfn.TEXTSPLIT(Q4_Table[[#This Row],[Select Investors]],",",,FALSE)</f>
        <v>Makers Fund</v>
      </c>
      <c r="L274" t="str">
        <v xml:space="preserve"> Index Ventures</v>
      </c>
      <c r="M274" t="str">
        <v xml:space="preserve"> Inova Ventures Participacees</v>
      </c>
      <c r="P274" t="s">
        <v>3739</v>
      </c>
      <c r="Q274" t="str">
        <v>Makers Fund</v>
      </c>
    </row>
    <row r="275" spans="1:17" x14ac:dyDescent="0.2">
      <c r="A275" t="s">
        <v>799</v>
      </c>
      <c r="B275" s="2">
        <v>3000000000</v>
      </c>
      <c r="C275" s="1">
        <v>44428</v>
      </c>
      <c r="D275" t="s">
        <v>27</v>
      </c>
      <c r="E275" t="s">
        <v>800</v>
      </c>
      <c r="F275" t="s">
        <v>19</v>
      </c>
      <c r="G275" t="s">
        <v>20</v>
      </c>
      <c r="H275" s="3">
        <v>2012</v>
      </c>
      <c r="I275" s="7">
        <v>551000000</v>
      </c>
      <c r="J275" t="s">
        <v>801</v>
      </c>
      <c r="K275" t="str" cm="1">
        <f t="array" ref="K275:M275">_xlfn.TEXTSPLIT(Q4_Table[[#This Row],[Select Investors]],",",,FALSE)</f>
        <v>Point72 Ventures</v>
      </c>
      <c r="L275" t="str">
        <v xml:space="preserve"> Route 66 Ventures</v>
      </c>
      <c r="M275" t="str">
        <v xml:space="preserve"> Accel</v>
      </c>
      <c r="P275" t="s">
        <v>3810</v>
      </c>
      <c r="Q275" t="str">
        <v>Point72 Ventures</v>
      </c>
    </row>
    <row r="276" spans="1:17" x14ac:dyDescent="0.2">
      <c r="A276" t="s">
        <v>782</v>
      </c>
      <c r="B276" s="2">
        <v>3000000000</v>
      </c>
      <c r="C276" s="1">
        <v>44420</v>
      </c>
      <c r="D276" t="s">
        <v>68</v>
      </c>
      <c r="E276" t="s">
        <v>219</v>
      </c>
      <c r="F276" t="s">
        <v>70</v>
      </c>
      <c r="G276" t="s">
        <v>14</v>
      </c>
      <c r="H276" s="3">
        <v>2010</v>
      </c>
      <c r="I276" s="7">
        <v>591000000</v>
      </c>
      <c r="J276" t="s">
        <v>783</v>
      </c>
      <c r="K276" t="str" cm="1">
        <f t="array" ref="K276:M276">_xlfn.TEXTSPLIT(Q4_Table[[#This Row],[Select Investors]],",",,FALSE)</f>
        <v>Sequoia Capital India</v>
      </c>
      <c r="L276" t="str">
        <v xml:space="preserve"> Softbank</v>
      </c>
      <c r="M276" t="str">
        <v xml:space="preserve"> Bertelsmann India Investments</v>
      </c>
      <c r="P276" t="s">
        <v>3851</v>
      </c>
      <c r="Q276" t="str">
        <v>Sequoia Capital India</v>
      </c>
    </row>
    <row r="277" spans="1:17" x14ac:dyDescent="0.2">
      <c r="A277" t="s">
        <v>741</v>
      </c>
      <c r="B277" s="2">
        <v>3000000000</v>
      </c>
      <c r="C277" s="1">
        <v>44327</v>
      </c>
      <c r="D277" t="s">
        <v>27</v>
      </c>
      <c r="E277" t="s">
        <v>28</v>
      </c>
      <c r="F277" t="s">
        <v>19</v>
      </c>
      <c r="G277" t="s">
        <v>20</v>
      </c>
      <c r="H277" s="3">
        <v>2016</v>
      </c>
      <c r="I277" s="7">
        <v>407000000</v>
      </c>
      <c r="J277" t="s">
        <v>742</v>
      </c>
      <c r="K277" t="str" cm="1">
        <f t="array" ref="K277:M277">_xlfn.TEXTSPLIT(Q4_Table[[#This Row],[Select Investors]],",",,FALSE)</f>
        <v>Sequoia Capital</v>
      </c>
      <c r="L277" t="str">
        <v xml:space="preserve"> Google Ventures</v>
      </c>
      <c r="M277" t="str">
        <v xml:space="preserve"> Accel</v>
      </c>
      <c r="P277" t="s">
        <v>571</v>
      </c>
      <c r="Q277" t="str">
        <v>Sequoia Capital</v>
      </c>
    </row>
    <row r="278" spans="1:17" x14ac:dyDescent="0.2">
      <c r="A278" t="s">
        <v>678</v>
      </c>
      <c r="B278" s="2">
        <v>3000000000</v>
      </c>
      <c r="C278" s="1">
        <v>44286</v>
      </c>
      <c r="D278" t="s">
        <v>23</v>
      </c>
      <c r="E278" t="s">
        <v>679</v>
      </c>
      <c r="F278" t="s">
        <v>19</v>
      </c>
      <c r="G278" t="s">
        <v>20</v>
      </c>
      <c r="H278" s="3">
        <v>2014</v>
      </c>
      <c r="I278" s="7">
        <v>582000000</v>
      </c>
      <c r="J278" t="s">
        <v>680</v>
      </c>
      <c r="K278" t="str" cm="1">
        <f t="array" ref="K278:M278">_xlfn.TEXTSPLIT(Q4_Table[[#This Row],[Select Investors]],",",,FALSE)</f>
        <v>Greycroft</v>
      </c>
      <c r="L278" t="str">
        <v xml:space="preserve"> Loeb.NYC</v>
      </c>
      <c r="M278" t="str">
        <v xml:space="preserve"> DST Global</v>
      </c>
      <c r="P278" t="s">
        <v>3664</v>
      </c>
      <c r="Q278" t="str">
        <v>Greycroft</v>
      </c>
    </row>
    <row r="279" spans="1:17" x14ac:dyDescent="0.2">
      <c r="A279" t="s">
        <v>802</v>
      </c>
      <c r="B279" s="2">
        <v>3000000000</v>
      </c>
      <c r="C279" s="1">
        <v>44531</v>
      </c>
      <c r="D279" t="s">
        <v>23</v>
      </c>
      <c r="E279" t="s">
        <v>208</v>
      </c>
      <c r="F279" t="s">
        <v>149</v>
      </c>
      <c r="G279" t="s">
        <v>33</v>
      </c>
      <c r="H279" s="3">
        <v>2021</v>
      </c>
      <c r="I279" s="7">
        <v>1000000000</v>
      </c>
      <c r="J279" t="s">
        <v>803</v>
      </c>
      <c r="K279" t="str" cm="1">
        <f t="array" ref="K279:M279">_xlfn.TEXTSPLIT(Q4_Table[[#This Row],[Select Investors]],",",,FALSE)</f>
        <v>Mubadala Capital</v>
      </c>
      <c r="L279" t="str">
        <v xml:space="preserve"> Bond</v>
      </c>
      <c r="M279" t="str">
        <v xml:space="preserve"> Prosus Ventures</v>
      </c>
      <c r="P279" t="s">
        <v>3763</v>
      </c>
      <c r="Q279" t="str">
        <v>Mubadala Capital</v>
      </c>
    </row>
    <row r="280" spans="1:17" x14ac:dyDescent="0.2">
      <c r="A280" t="s">
        <v>849</v>
      </c>
      <c r="B280" s="2">
        <v>3000000000</v>
      </c>
      <c r="C280" s="1">
        <v>43664</v>
      </c>
      <c r="D280" t="s">
        <v>133</v>
      </c>
      <c r="E280" t="s">
        <v>148</v>
      </c>
      <c r="F280" t="s">
        <v>149</v>
      </c>
      <c r="G280" t="s">
        <v>33</v>
      </c>
      <c r="H280" s="3">
        <v>2013</v>
      </c>
      <c r="I280" s="7">
        <v>1000000000</v>
      </c>
      <c r="J280" t="s">
        <v>850</v>
      </c>
      <c r="K280" t="str" cm="1">
        <f t="array" ref="K280:M280">_xlfn.TEXTSPLIT(Q4_Table[[#This Row],[Select Investors]],",",,FALSE)</f>
        <v>Holtzbrinck Ventures</v>
      </c>
      <c r="L280" t="str">
        <v xml:space="preserve"> Unternehmertum Venture Capital</v>
      </c>
      <c r="M280" t="str">
        <v xml:space="preserve"> General Atlantic</v>
      </c>
      <c r="P280" t="s">
        <v>3675</v>
      </c>
      <c r="Q280" t="str">
        <v>Holtzbrinck Ventures</v>
      </c>
    </row>
    <row r="281" spans="1:17" x14ac:dyDescent="0.2">
      <c r="A281" t="s">
        <v>851</v>
      </c>
      <c r="B281" s="2">
        <v>3000000000</v>
      </c>
      <c r="C281" s="1">
        <v>44264</v>
      </c>
      <c r="D281" t="s">
        <v>27</v>
      </c>
      <c r="E281" t="s">
        <v>28</v>
      </c>
      <c r="F281" t="s">
        <v>19</v>
      </c>
      <c r="G281" t="s">
        <v>20</v>
      </c>
      <c r="H281" s="3">
        <v>2016</v>
      </c>
      <c r="I281" s="7">
        <v>474000000</v>
      </c>
      <c r="J281" t="s">
        <v>852</v>
      </c>
      <c r="K281" t="str" cm="1">
        <f t="array" ref="K281:M281">_xlfn.TEXTSPLIT(Q4_Table[[#This Row],[Select Investors]],",",,FALSE)</f>
        <v>Green Visor Capital</v>
      </c>
      <c r="L281" t="str">
        <v xml:space="preserve"> CRE Venture Capital</v>
      </c>
      <c r="M281" t="str">
        <v xml:space="preserve"> Greycroft</v>
      </c>
      <c r="P281" t="s">
        <v>3663</v>
      </c>
      <c r="Q281" t="str">
        <v>Green Visor Capital</v>
      </c>
    </row>
    <row r="282" spans="1:17" x14ac:dyDescent="0.2">
      <c r="A282" t="s">
        <v>853</v>
      </c>
      <c r="B282" s="2">
        <v>3000000000</v>
      </c>
      <c r="C282" s="1">
        <v>44154</v>
      </c>
      <c r="D282" t="s">
        <v>201</v>
      </c>
      <c r="E282" t="s">
        <v>101</v>
      </c>
      <c r="F282" t="s">
        <v>19</v>
      </c>
      <c r="G282" t="s">
        <v>20</v>
      </c>
      <c r="H282" s="3">
        <v>2013</v>
      </c>
      <c r="I282" s="7">
        <v>525000000</v>
      </c>
      <c r="J282" t="s">
        <v>854</v>
      </c>
      <c r="K282" t="str" cm="1">
        <f t="array" ref="K282:M282">_xlfn.TEXTSPLIT(Q4_Table[[#This Row],[Select Investors]],",",,FALSE)</f>
        <v>Sequoia Capital Israel</v>
      </c>
      <c r="L282" t="str">
        <v xml:space="preserve"> Scale Venture Partners</v>
      </c>
      <c r="M282" t="str">
        <v xml:space="preserve"> Commerce Ventures</v>
      </c>
      <c r="P282" t="s">
        <v>3852</v>
      </c>
      <c r="Q282" t="str">
        <v>Sequoia Capital Israel</v>
      </c>
    </row>
    <row r="283" spans="1:17" x14ac:dyDescent="0.2">
      <c r="A283" t="s">
        <v>681</v>
      </c>
      <c r="B283" s="2">
        <v>3000000000</v>
      </c>
      <c r="C283" s="1">
        <v>44650</v>
      </c>
      <c r="D283" t="s">
        <v>36</v>
      </c>
      <c r="E283" t="s">
        <v>219</v>
      </c>
      <c r="F283" t="s">
        <v>70</v>
      </c>
      <c r="G283" t="s">
        <v>14</v>
      </c>
      <c r="H283" s="3">
        <v>2006</v>
      </c>
      <c r="I283" s="7">
        <v>75000000</v>
      </c>
      <c r="J283" t="s">
        <v>682</v>
      </c>
      <c r="K283" t="str" cm="1">
        <f t="array" ref="K283:M283">_xlfn.TEXTSPLIT(Q4_Table[[#This Row],[Select Investors]],",",,FALSE)</f>
        <v>Tiger Global Management</v>
      </c>
      <c r="L283" t="str">
        <v xml:space="preserve"> The Raine Group</v>
      </c>
      <c r="M283" t="str">
        <v xml:space="preserve"> Malabar Investments</v>
      </c>
      <c r="P283" t="s">
        <v>50</v>
      </c>
      <c r="Q283" t="str">
        <v>Tiger Global Management</v>
      </c>
    </row>
    <row r="284" spans="1:17" x14ac:dyDescent="0.2">
      <c r="A284" t="s">
        <v>808</v>
      </c>
      <c r="B284" s="2">
        <v>3000000000</v>
      </c>
      <c r="C284" s="1">
        <v>44280</v>
      </c>
      <c r="D284" t="s">
        <v>23</v>
      </c>
      <c r="E284" t="s">
        <v>208</v>
      </c>
      <c r="F284" t="s">
        <v>149</v>
      </c>
      <c r="G284" t="s">
        <v>33</v>
      </c>
      <c r="H284" s="3">
        <v>2020</v>
      </c>
      <c r="I284" s="7">
        <v>1000000000</v>
      </c>
      <c r="J284" t="s">
        <v>809</v>
      </c>
      <c r="K284" t="str" cm="1">
        <f t="array" ref="K284:M284">_xlfn.TEXTSPLIT(Q4_Table[[#This Row],[Select Investors]],",",,FALSE)</f>
        <v>Coatue Management</v>
      </c>
      <c r="L284" t="str">
        <v xml:space="preserve"> Atlantic Food Labs</v>
      </c>
      <c r="M284" t="str">
        <v xml:space="preserve"> DST Global</v>
      </c>
      <c r="P284" t="s">
        <v>3576</v>
      </c>
      <c r="Q284" t="str">
        <v>Coatue Management</v>
      </c>
    </row>
    <row r="285" spans="1:17" x14ac:dyDescent="0.2">
      <c r="A285" t="s">
        <v>683</v>
      </c>
      <c r="B285" s="2">
        <v>3000000000</v>
      </c>
      <c r="C285" s="1">
        <v>44369</v>
      </c>
      <c r="D285" t="s">
        <v>68</v>
      </c>
      <c r="E285" t="s">
        <v>573</v>
      </c>
      <c r="F285" t="s">
        <v>574</v>
      </c>
      <c r="G285" t="s">
        <v>33</v>
      </c>
      <c r="H285" s="3">
        <v>2017</v>
      </c>
      <c r="I285" s="7">
        <v>685000000</v>
      </c>
      <c r="J285" t="s">
        <v>684</v>
      </c>
      <c r="K285" t="str" cm="1">
        <f t="array" ref="K285:M285">_xlfn.TEXTSPLIT(Q4_Table[[#This Row],[Select Investors]],",",,FALSE)</f>
        <v>DN Capital</v>
      </c>
      <c r="L285" t="str">
        <v xml:space="preserve"> Left Lane Capital</v>
      </c>
      <c r="M285" t="str">
        <v xml:space="preserve"> Coatue Management</v>
      </c>
      <c r="P285" t="s">
        <v>3606</v>
      </c>
      <c r="Q285" t="str">
        <v>DN Capital</v>
      </c>
    </row>
    <row r="286" spans="1:17" x14ac:dyDescent="0.2">
      <c r="A286" t="s">
        <v>855</v>
      </c>
      <c r="B286" s="2">
        <v>3000000000</v>
      </c>
      <c r="C286" s="1">
        <v>44280</v>
      </c>
      <c r="D286" t="s">
        <v>36</v>
      </c>
      <c r="E286" t="s">
        <v>101</v>
      </c>
      <c r="F286" t="s">
        <v>19</v>
      </c>
      <c r="G286" t="s">
        <v>20</v>
      </c>
      <c r="H286" s="3">
        <v>2014</v>
      </c>
      <c r="I286" s="7">
        <v>535000000</v>
      </c>
      <c r="J286" t="s">
        <v>856</v>
      </c>
      <c r="K286" t="str" cm="1">
        <f t="array" ref="K286:M286">_xlfn.TEXTSPLIT(Q4_Table[[#This Row],[Select Investors]],",",,FALSE)</f>
        <v>Lightspeed Venture Partners</v>
      </c>
      <c r="L286" t="str">
        <v xml:space="preserve"> Lead Edge Capital</v>
      </c>
      <c r="M286" t="str">
        <v xml:space="preserve"> Coatue Management</v>
      </c>
      <c r="P286" t="s">
        <v>3731</v>
      </c>
      <c r="Q286" t="str">
        <v>Lightspeed Venture Partners</v>
      </c>
    </row>
    <row r="287" spans="1:17" x14ac:dyDescent="0.2">
      <c r="A287" t="s">
        <v>770</v>
      </c>
      <c r="B287" s="2">
        <v>3000000000</v>
      </c>
      <c r="C287" s="1">
        <v>43452</v>
      </c>
      <c r="D287" t="s">
        <v>11</v>
      </c>
      <c r="E287" t="s">
        <v>771</v>
      </c>
      <c r="F287" t="s">
        <v>43</v>
      </c>
      <c r="G287" t="s">
        <v>33</v>
      </c>
      <c r="H287" s="3">
        <v>2016</v>
      </c>
      <c r="I287" s="7">
        <v>682000000</v>
      </c>
      <c r="J287" t="s">
        <v>772</v>
      </c>
      <c r="K287" t="str" cm="1">
        <f t="array" ref="K287:M287">_xlfn.TEXTSPLIT(Q4_Table[[#This Row],[Select Investors]],",",,FALSE)</f>
        <v>Dell Technologies Capital</v>
      </c>
      <c r="L287" t="str">
        <v xml:space="preserve"> Pitango Venture Capital</v>
      </c>
      <c r="M287" t="str">
        <v xml:space="preserve"> Amadeus Capital Partners</v>
      </c>
      <c r="P287" t="s">
        <v>3599</v>
      </c>
      <c r="Q287" t="str">
        <v>Dell Technologies Capital</v>
      </c>
    </row>
    <row r="288" spans="1:17" x14ac:dyDescent="0.2">
      <c r="A288" t="s">
        <v>857</v>
      </c>
      <c r="B288" s="2">
        <v>3000000000</v>
      </c>
      <c r="C288" s="1">
        <v>44293</v>
      </c>
      <c r="D288" t="s">
        <v>27</v>
      </c>
      <c r="E288" t="s">
        <v>69</v>
      </c>
      <c r="F288" t="s">
        <v>70</v>
      </c>
      <c r="G288" t="s">
        <v>14</v>
      </c>
      <c r="H288" s="3">
        <v>2017</v>
      </c>
      <c r="I288" s="7">
        <v>393000000</v>
      </c>
      <c r="J288" t="s">
        <v>858</v>
      </c>
      <c r="K288" t="str" cm="1">
        <f t="array" ref="K288:M288">_xlfn.TEXTSPLIT(Q4_Table[[#This Row],[Select Investors]],",",,FALSE)</f>
        <v>Tiger Global Management</v>
      </c>
      <c r="L288" t="str">
        <v xml:space="preserve"> Sequoia Capital India</v>
      </c>
      <c r="M288" t="str">
        <v xml:space="preserve"> Ribbit Capital</v>
      </c>
      <c r="P288" t="s">
        <v>50</v>
      </c>
      <c r="Q288" t="str">
        <v>Tiger Global Management</v>
      </c>
    </row>
    <row r="289" spans="1:17" x14ac:dyDescent="0.2">
      <c r="A289" t="s">
        <v>810</v>
      </c>
      <c r="B289" s="2">
        <v>3000000000</v>
      </c>
      <c r="C289" s="1">
        <v>43837</v>
      </c>
      <c r="D289" t="s">
        <v>27</v>
      </c>
      <c r="E289" t="s">
        <v>811</v>
      </c>
      <c r="F289" t="s">
        <v>19</v>
      </c>
      <c r="G289" t="s">
        <v>20</v>
      </c>
      <c r="H289" s="3">
        <v>2006</v>
      </c>
      <c r="I289" s="7">
        <v>475000000</v>
      </c>
      <c r="J289" t="s">
        <v>812</v>
      </c>
      <c r="K289" t="str" cm="1">
        <f t="array" ref="K289:M289">_xlfn.TEXTSPLIT(Q4_Table[[#This Row],[Select Investors]],",",,FALSE)</f>
        <v>Susquehanna Growth Equity</v>
      </c>
      <c r="L289" t="str">
        <v xml:space="preserve"> Citi Ventures</v>
      </c>
      <c r="M289" t="str">
        <v xml:space="preserve"> ICONIQ Capital</v>
      </c>
      <c r="P289" t="s">
        <v>3886</v>
      </c>
      <c r="Q289" t="str">
        <v>Susquehanna Growth Equity</v>
      </c>
    </row>
    <row r="290" spans="1:17" x14ac:dyDescent="0.2">
      <c r="A290" t="s">
        <v>652</v>
      </c>
      <c r="B290" s="2">
        <v>3000000000</v>
      </c>
      <c r="C290" s="1">
        <v>43123</v>
      </c>
      <c r="D290" t="s">
        <v>46</v>
      </c>
      <c r="E290" t="s">
        <v>24</v>
      </c>
      <c r="F290" t="s">
        <v>13</v>
      </c>
      <c r="G290" t="s">
        <v>14</v>
      </c>
      <c r="H290" s="3">
        <v>2015</v>
      </c>
      <c r="I290" s="7">
        <v>1000000000</v>
      </c>
      <c r="J290" t="s">
        <v>653</v>
      </c>
      <c r="K290" t="str" cm="1">
        <f t="array" ref="K290:M290">_xlfn.TEXTSPLIT(Q4_Table[[#This Row],[Select Investors]],",",,FALSE)</f>
        <v>Eastern Bell Capital</v>
      </c>
      <c r="L290" t="str">
        <v xml:space="preserve"> SF Holding Co</v>
      </c>
      <c r="M290" t="str">
        <v xml:space="preserve"> STO Express</v>
      </c>
      <c r="P290" t="s">
        <v>3616</v>
      </c>
      <c r="Q290" t="str">
        <v>Eastern Bell Capital</v>
      </c>
    </row>
    <row r="291" spans="1:17" x14ac:dyDescent="0.2">
      <c r="A291" t="s">
        <v>766</v>
      </c>
      <c r="B291" s="2">
        <v>3000000000</v>
      </c>
      <c r="C291" s="1">
        <v>42108</v>
      </c>
      <c r="D291" t="s">
        <v>201</v>
      </c>
      <c r="E291" t="s">
        <v>516</v>
      </c>
      <c r="F291" t="s">
        <v>19</v>
      </c>
      <c r="G291" t="s">
        <v>20</v>
      </c>
      <c r="H291" s="3">
        <v>2013</v>
      </c>
      <c r="I291" s="7">
        <v>558000000</v>
      </c>
      <c r="J291" t="s">
        <v>767</v>
      </c>
      <c r="K291" t="str" cm="1">
        <f t="array" ref="K291:M291">_xlfn.TEXTSPLIT(Q4_Table[[#This Row],[Select Investors]],",",,FALSE)</f>
        <v>Data Collective</v>
      </c>
      <c r="L291" t="str">
        <v xml:space="preserve"> Formation 8</v>
      </c>
      <c r="M291" t="str">
        <v xml:space="preserve"> General Catalyst Partners</v>
      </c>
      <c r="P291" t="s">
        <v>3591</v>
      </c>
      <c r="Q291" t="str">
        <v>Data Collective</v>
      </c>
    </row>
    <row r="292" spans="1:17" x14ac:dyDescent="0.2">
      <c r="A292" t="s">
        <v>685</v>
      </c>
      <c r="B292" s="2">
        <v>3000000000</v>
      </c>
      <c r="C292" s="1">
        <v>44627</v>
      </c>
      <c r="D292" t="s">
        <v>27</v>
      </c>
      <c r="E292" t="s">
        <v>686</v>
      </c>
      <c r="F292" t="s">
        <v>38</v>
      </c>
      <c r="G292" t="s">
        <v>39</v>
      </c>
      <c r="H292" s="3">
        <v>2018</v>
      </c>
      <c r="I292" s="7">
        <v>280000000</v>
      </c>
      <c r="J292" t="s">
        <v>687</v>
      </c>
      <c r="K292" t="str" cm="1">
        <f t="array" ref="K292:M292">_xlfn.TEXTSPLIT(Q4_Table[[#This Row],[Select Investors]],",",,FALSE)</f>
        <v>Fabric Ventures</v>
      </c>
      <c r="L292" t="str">
        <v xml:space="preserve"> AirTree Ventures</v>
      </c>
      <c r="M292" t="str">
        <v xml:space="preserve"> Temasek</v>
      </c>
      <c r="P292" t="s">
        <v>3626</v>
      </c>
      <c r="Q292" t="str">
        <v>Fabric Ventures</v>
      </c>
    </row>
    <row r="293" spans="1:17" x14ac:dyDescent="0.2">
      <c r="A293" t="s">
        <v>688</v>
      </c>
      <c r="B293" s="2">
        <v>3000000000</v>
      </c>
      <c r="C293" s="1">
        <v>44252</v>
      </c>
      <c r="D293" t="s">
        <v>23</v>
      </c>
      <c r="E293" t="s">
        <v>689</v>
      </c>
      <c r="F293" t="s">
        <v>70</v>
      </c>
      <c r="G293" t="s">
        <v>14</v>
      </c>
      <c r="H293" s="3">
        <v>2016</v>
      </c>
      <c r="I293" s="7">
        <v>274000000</v>
      </c>
      <c r="J293" t="s">
        <v>690</v>
      </c>
      <c r="K293" t="str" cm="1">
        <f t="array" ref="K293:M293">_xlfn.TEXTSPLIT(Q4_Table[[#This Row],[Select Investors]],",",,FALSE)</f>
        <v>Accel</v>
      </c>
      <c r="L293" t="str">
        <v xml:space="preserve"> Tiger Global Management</v>
      </c>
      <c r="M293" t="str">
        <v xml:space="preserve"> Nexus Venture Partners</v>
      </c>
      <c r="P293" t="s">
        <v>3475</v>
      </c>
      <c r="Q293" t="str">
        <v>Accel</v>
      </c>
    </row>
    <row r="294" spans="1:17" x14ac:dyDescent="0.2">
      <c r="A294" t="s">
        <v>784</v>
      </c>
      <c r="B294" s="2">
        <v>3000000000</v>
      </c>
      <c r="C294" s="1">
        <v>44246</v>
      </c>
      <c r="D294" t="s">
        <v>97</v>
      </c>
      <c r="E294" t="s">
        <v>28</v>
      </c>
      <c r="F294" t="s">
        <v>19</v>
      </c>
      <c r="G294" t="s">
        <v>20</v>
      </c>
      <c r="H294" s="3">
        <v>2014</v>
      </c>
      <c r="I294" s="7">
        <v>379000000</v>
      </c>
      <c r="J294" t="s">
        <v>785</v>
      </c>
      <c r="K294" t="str" cm="1">
        <f t="array" ref="K294:M294">_xlfn.TEXTSPLIT(Q4_Table[[#This Row],[Select Investors]],",",,FALSE)</f>
        <v>M12</v>
      </c>
      <c r="L294" t="str">
        <v xml:space="preserve"> WestBridge Capital</v>
      </c>
      <c r="M294" t="str">
        <v xml:space="preserve"> Lightspeed Venture Partners</v>
      </c>
      <c r="P294" t="s">
        <v>3735</v>
      </c>
      <c r="Q294" t="str">
        <v>M12</v>
      </c>
    </row>
    <row r="295" spans="1:17" x14ac:dyDescent="0.2">
      <c r="A295" t="s">
        <v>859</v>
      </c>
      <c r="B295" s="2">
        <v>3000000000</v>
      </c>
      <c r="C295" s="1">
        <v>44574</v>
      </c>
      <c r="D295" t="s">
        <v>27</v>
      </c>
      <c r="E295" t="s">
        <v>28</v>
      </c>
      <c r="F295" t="s">
        <v>19</v>
      </c>
      <c r="G295" t="s">
        <v>20</v>
      </c>
      <c r="H295" s="3">
        <v>2017</v>
      </c>
      <c r="I295" s="7">
        <v>187000000</v>
      </c>
      <c r="J295" t="s">
        <v>860</v>
      </c>
      <c r="K295" t="str" cm="1">
        <f t="array" ref="K295:M295">_xlfn.TEXTSPLIT(Q4_Table[[#This Row],[Select Investors]],",",,FALSE)</f>
        <v>Coatue Management</v>
      </c>
      <c r="L295" t="str">
        <v xml:space="preserve"> BMO Capital</v>
      </c>
      <c r="M295" t="str">
        <v xml:space="preserve"> Schonfeld Strategic Advisors</v>
      </c>
      <c r="P295" t="s">
        <v>3576</v>
      </c>
      <c r="Q295" t="str">
        <v>Coatue Management</v>
      </c>
    </row>
    <row r="296" spans="1:17" x14ac:dyDescent="0.2">
      <c r="A296" t="s">
        <v>786</v>
      </c>
      <c r="B296" s="2">
        <v>3000000000</v>
      </c>
      <c r="C296" s="1">
        <v>44579</v>
      </c>
      <c r="D296" t="s">
        <v>36</v>
      </c>
      <c r="E296" t="s">
        <v>787</v>
      </c>
      <c r="F296" t="s">
        <v>19</v>
      </c>
      <c r="G296" t="s">
        <v>20</v>
      </c>
      <c r="H296" s="3">
        <v>2014</v>
      </c>
      <c r="I296" s="7">
        <v>334000000</v>
      </c>
      <c r="J296" t="s">
        <v>788</v>
      </c>
      <c r="K296" t="str" cm="1">
        <f t="array" ref="K296:M296">_xlfn.TEXTSPLIT(Q4_Table[[#This Row],[Select Investors]],",",,FALSE)</f>
        <v>Accel</v>
      </c>
      <c r="L296" t="str">
        <v xml:space="preserve"> Sequoia Capital</v>
      </c>
      <c r="M296" t="str">
        <v xml:space="preserve"> Y Combinator</v>
      </c>
      <c r="P296" t="s">
        <v>3475</v>
      </c>
      <c r="Q296" t="str">
        <v>Accel</v>
      </c>
    </row>
    <row r="297" spans="1:17" x14ac:dyDescent="0.2">
      <c r="A297" t="s">
        <v>723</v>
      </c>
      <c r="B297" s="2">
        <v>3000000000</v>
      </c>
      <c r="C297" s="1">
        <v>44452</v>
      </c>
      <c r="D297" t="s">
        <v>52</v>
      </c>
      <c r="E297" t="s">
        <v>724</v>
      </c>
      <c r="F297" t="s">
        <v>19</v>
      </c>
      <c r="G297" t="s">
        <v>20</v>
      </c>
      <c r="H297" s="3">
        <v>2012</v>
      </c>
      <c r="I297" s="7">
        <v>407000000</v>
      </c>
      <c r="J297" t="s">
        <v>725</v>
      </c>
      <c r="K297" t="str" cm="1">
        <f t="array" ref="K297:M297">_xlfn.TEXTSPLIT(Q4_Table[[#This Row],[Select Investors]],",",,FALSE)</f>
        <v>Foundry Group</v>
      </c>
      <c r="L297" t="str">
        <v xml:space="preserve"> General Atlantic</v>
      </c>
      <c r="M297" t="str">
        <v xml:space="preserve"> BlackRock</v>
      </c>
      <c r="P297" t="s">
        <v>3645</v>
      </c>
      <c r="Q297" t="str">
        <v>Foundry Group</v>
      </c>
    </row>
    <row r="298" spans="1:17" x14ac:dyDescent="0.2">
      <c r="A298" t="s">
        <v>861</v>
      </c>
      <c r="B298" s="2">
        <v>3000000000</v>
      </c>
      <c r="C298" s="1">
        <v>43761</v>
      </c>
      <c r="D298" t="s">
        <v>23</v>
      </c>
      <c r="E298" t="s">
        <v>862</v>
      </c>
      <c r="F298" t="s">
        <v>13</v>
      </c>
      <c r="G298" t="s">
        <v>14</v>
      </c>
      <c r="H298" s="3">
        <v>2014</v>
      </c>
      <c r="I298" s="7">
        <v>612000000</v>
      </c>
      <c r="J298" t="s">
        <v>863</v>
      </c>
      <c r="K298" t="str" cm="1">
        <f t="array" ref="K298:M298">_xlfn.TEXTSPLIT(Q4_Table[[#This Row],[Select Investors]],",",,FALSE)</f>
        <v>Matrix Partners China</v>
      </c>
      <c r="L298" t="str">
        <v xml:space="preserve"> Bright Venture Capita</v>
      </c>
      <c r="M298" t="str">
        <v xml:space="preserve"> Shenzhen Capital Group</v>
      </c>
      <c r="P298" t="s">
        <v>3745</v>
      </c>
      <c r="Q298" t="str">
        <v>Matrix Partners China</v>
      </c>
    </row>
    <row r="299" spans="1:17" x14ac:dyDescent="0.2">
      <c r="A299" t="s">
        <v>743</v>
      </c>
      <c r="B299" s="2">
        <v>3000000000</v>
      </c>
      <c r="C299" s="1">
        <v>43973</v>
      </c>
      <c r="D299" t="s">
        <v>97</v>
      </c>
      <c r="E299" t="s">
        <v>28</v>
      </c>
      <c r="F299" t="s">
        <v>19</v>
      </c>
      <c r="G299" t="s">
        <v>20</v>
      </c>
      <c r="H299" s="3">
        <v>2014</v>
      </c>
      <c r="I299" s="7">
        <v>314000000</v>
      </c>
      <c r="J299" t="s">
        <v>744</v>
      </c>
      <c r="K299" t="str" cm="1">
        <f t="array" ref="K299:M299">_xlfn.TEXTSPLIT(Q4_Table[[#This Row],[Select Investors]],",",,FALSE)</f>
        <v>Andreessen Horowitz</v>
      </c>
      <c r="L299" t="str">
        <v xml:space="preserve"> IA Ventures</v>
      </c>
      <c r="M299" t="str">
        <v xml:space="preserve"> Felicis Ventures</v>
      </c>
      <c r="P299" t="s">
        <v>3500</v>
      </c>
      <c r="Q299" t="str">
        <v>Andreessen Horowitz</v>
      </c>
    </row>
    <row r="300" spans="1:17" x14ac:dyDescent="0.2">
      <c r="A300" t="s">
        <v>632</v>
      </c>
      <c r="B300" s="2">
        <v>3000000000</v>
      </c>
      <c r="C300" s="1">
        <v>44386</v>
      </c>
      <c r="D300" t="s">
        <v>46</v>
      </c>
      <c r="E300" t="s">
        <v>189</v>
      </c>
      <c r="F300" t="s">
        <v>190</v>
      </c>
      <c r="G300" t="s">
        <v>14</v>
      </c>
      <c r="H300" s="3">
        <v>2014</v>
      </c>
      <c r="I300" s="7">
        <v>770000000</v>
      </c>
      <c r="J300" t="s">
        <v>633</v>
      </c>
      <c r="K300" t="str" cm="1">
        <f t="array" ref="K300:M300">_xlfn.TEXTSPLIT(Q4_Table[[#This Row],[Select Investors]],",",,FALSE)</f>
        <v>Sequoia Capital China</v>
      </c>
      <c r="L300" t="str">
        <v xml:space="preserve"> DST Global</v>
      </c>
      <c r="M300" t="str">
        <v xml:space="preserve"> DST Global</v>
      </c>
      <c r="P300" t="s">
        <v>3850</v>
      </c>
      <c r="Q300" t="str">
        <v>Sequoia Capital China</v>
      </c>
    </row>
    <row r="301" spans="1:17" x14ac:dyDescent="0.2">
      <c r="A301" t="s">
        <v>864</v>
      </c>
      <c r="B301" s="2">
        <v>3000000000</v>
      </c>
      <c r="C301" s="1">
        <v>44278</v>
      </c>
      <c r="D301" t="s">
        <v>36</v>
      </c>
      <c r="E301" t="s">
        <v>28</v>
      </c>
      <c r="F301" t="s">
        <v>19</v>
      </c>
      <c r="G301" t="s">
        <v>20</v>
      </c>
      <c r="H301" s="3">
        <v>2015</v>
      </c>
      <c r="I301" s="7">
        <v>329000000</v>
      </c>
      <c r="J301" t="s">
        <v>865</v>
      </c>
      <c r="K301" t="str" cm="1">
        <f t="array" ref="K301:M301">_xlfn.TEXTSPLIT(Q4_Table[[#This Row],[Select Investors]],",",,FALSE)</f>
        <v>Khosla Ventures</v>
      </c>
      <c r="L301" t="str">
        <v xml:space="preserve"> Thrive Capital</v>
      </c>
      <c r="M301" t="str">
        <v xml:space="preserve"> Y Combinator</v>
      </c>
      <c r="P301" t="s">
        <v>637</v>
      </c>
      <c r="Q301" t="str">
        <v>Khosla Ventures</v>
      </c>
    </row>
    <row r="302" spans="1:17" x14ac:dyDescent="0.2">
      <c r="A302" t="s">
        <v>866</v>
      </c>
      <c r="B302" s="2">
        <v>3000000000</v>
      </c>
      <c r="C302" s="1">
        <v>44418</v>
      </c>
      <c r="D302" t="s">
        <v>36</v>
      </c>
      <c r="E302" t="s">
        <v>319</v>
      </c>
      <c r="F302" t="s">
        <v>19</v>
      </c>
      <c r="G302" t="s">
        <v>20</v>
      </c>
      <c r="H302" s="3">
        <v>2014</v>
      </c>
      <c r="I302" s="7">
        <v>330000000</v>
      </c>
      <c r="J302" t="s">
        <v>867</v>
      </c>
      <c r="K302" t="str" cm="1">
        <f t="array" ref="K302:M302">_xlfn.TEXTSPLIT(Q4_Table[[#This Row],[Select Investors]],",",,FALSE)</f>
        <v>Uncork Capital</v>
      </c>
      <c r="L302" t="str">
        <v xml:space="preserve"> Threshold Ventures</v>
      </c>
      <c r="M302" t="str">
        <v xml:space="preserve"> Bloomberg Beta</v>
      </c>
      <c r="P302" t="s">
        <v>3920</v>
      </c>
      <c r="Q302" t="str">
        <v>Uncork Capital</v>
      </c>
    </row>
    <row r="303" spans="1:17" x14ac:dyDescent="0.2">
      <c r="A303" t="s">
        <v>813</v>
      </c>
      <c r="B303" s="2">
        <v>3000000000</v>
      </c>
      <c r="C303" s="1">
        <v>43833</v>
      </c>
      <c r="D303" t="s">
        <v>23</v>
      </c>
      <c r="E303" t="s">
        <v>420</v>
      </c>
      <c r="F303" t="s">
        <v>421</v>
      </c>
      <c r="G303" t="s">
        <v>413</v>
      </c>
      <c r="H303" s="3">
        <v>2018</v>
      </c>
      <c r="I303" s="7">
        <v>788000000</v>
      </c>
      <c r="J303" t="s">
        <v>814</v>
      </c>
      <c r="K303" t="str" cm="1">
        <f t="array" ref="K303:M303">_xlfn.TEXTSPLIT(Q4_Table[[#This Row],[Select Investors]],",",,FALSE)</f>
        <v>Monashees+</v>
      </c>
      <c r="L303" t="str">
        <v xml:space="preserve"> Andreessen Horowitz</v>
      </c>
      <c r="M303" t="str">
        <v xml:space="preserve"> QED Investors</v>
      </c>
      <c r="P303" t="s">
        <v>3757</v>
      </c>
      <c r="Q303" t="str">
        <v>Monashees+</v>
      </c>
    </row>
    <row r="304" spans="1:17" x14ac:dyDescent="0.2">
      <c r="A304" t="s">
        <v>868</v>
      </c>
      <c r="B304" s="2">
        <v>3000000000</v>
      </c>
      <c r="C304" s="1">
        <v>44376</v>
      </c>
      <c r="D304" t="s">
        <v>36</v>
      </c>
      <c r="E304" t="s">
        <v>869</v>
      </c>
      <c r="F304" t="s">
        <v>19</v>
      </c>
      <c r="G304" t="s">
        <v>20</v>
      </c>
      <c r="H304" s="3">
        <v>2010</v>
      </c>
      <c r="I304" s="7">
        <v>170000000</v>
      </c>
      <c r="J304" t="s">
        <v>870</v>
      </c>
      <c r="K304" t="str" cm="1">
        <f t="array" ref="K304:M304">_xlfn.TEXTSPLIT(Q4_Table[[#This Row],[Select Investors]],",",,FALSE)</f>
        <v>Spectrum Equity</v>
      </c>
      <c r="L304" t="str">
        <v xml:space="preserve"> ICONIQ Capital</v>
      </c>
      <c r="M304" t="str">
        <v xml:space="preserve"> Grayhawk Capital</v>
      </c>
      <c r="P304" t="s">
        <v>3879</v>
      </c>
      <c r="Q304" t="str">
        <v>Spectrum Equity</v>
      </c>
    </row>
    <row r="305" spans="1:17" x14ac:dyDescent="0.2">
      <c r="A305" t="s">
        <v>716</v>
      </c>
      <c r="B305" s="2">
        <v>3000000000</v>
      </c>
      <c r="C305" s="1">
        <v>44382</v>
      </c>
      <c r="D305" t="s">
        <v>23</v>
      </c>
      <c r="E305" t="s">
        <v>315</v>
      </c>
      <c r="F305" t="s">
        <v>316</v>
      </c>
      <c r="G305" t="s">
        <v>33</v>
      </c>
      <c r="H305" s="3">
        <v>2013</v>
      </c>
      <c r="I305" s="7">
        <v>706000000</v>
      </c>
      <c r="J305" t="s">
        <v>717</v>
      </c>
      <c r="K305" t="str" cm="1">
        <f t="array" ref="K305:M305">_xlfn.TEXTSPLIT(Q4_Table[[#This Row],[Select Investors]],",",,FALSE)</f>
        <v>General Atlantic</v>
      </c>
      <c r="L305" t="str">
        <v xml:space="preserve"> Piton Capital</v>
      </c>
      <c r="M305" t="str">
        <v xml:space="preserve"> Partech Partners</v>
      </c>
      <c r="P305" t="s">
        <v>1243</v>
      </c>
      <c r="Q305" t="str">
        <v>General Atlantic</v>
      </c>
    </row>
    <row r="306" spans="1:17" x14ac:dyDescent="0.2">
      <c r="A306" t="s">
        <v>768</v>
      </c>
      <c r="B306" s="2">
        <v>3000000000</v>
      </c>
      <c r="C306" s="1">
        <v>44329</v>
      </c>
      <c r="D306" t="s">
        <v>68</v>
      </c>
      <c r="E306" t="s">
        <v>28</v>
      </c>
      <c r="F306" t="s">
        <v>19</v>
      </c>
      <c r="G306" t="s">
        <v>20</v>
      </c>
      <c r="H306" s="3">
        <v>2015</v>
      </c>
      <c r="I306" s="7">
        <v>461000000</v>
      </c>
      <c r="J306" t="s">
        <v>769</v>
      </c>
      <c r="K306" t="str" cm="1">
        <f t="array" ref="K306:M306">_xlfn.TEXTSPLIT(Q4_Table[[#This Row],[Select Investors]],",",,FALSE)</f>
        <v>Institutional Venture Partners</v>
      </c>
      <c r="L306" t="str">
        <v xml:space="preserve"> New Enterprise Associates</v>
      </c>
      <c r="M306" t="str">
        <v xml:space="preserve"> Javelin Venture Partners</v>
      </c>
      <c r="P306" t="s">
        <v>3694</v>
      </c>
      <c r="Q306" t="str">
        <v>Institutional Venture Partners</v>
      </c>
    </row>
    <row r="307" spans="1:17" x14ac:dyDescent="0.2">
      <c r="A307" t="s">
        <v>656</v>
      </c>
      <c r="B307" s="2">
        <v>3000000000</v>
      </c>
      <c r="C307" s="1">
        <v>44112</v>
      </c>
      <c r="D307" t="s">
        <v>213</v>
      </c>
      <c r="E307" t="s">
        <v>309</v>
      </c>
      <c r="F307" t="s">
        <v>310</v>
      </c>
      <c r="G307" t="s">
        <v>33</v>
      </c>
      <c r="H307" s="3">
        <v>2011</v>
      </c>
      <c r="I307" s="7">
        <v>1000000000</v>
      </c>
      <c r="J307" t="s">
        <v>657</v>
      </c>
      <c r="K307" t="str" cm="1">
        <f t="array" ref="K307:M307">_xlfn.TEXTSPLIT(Q4_Table[[#This Row],[Select Investors]],",",,FALSE)</f>
        <v>Y Combinator</v>
      </c>
      <c r="L307" t="str">
        <v xml:space="preserve"> Atomico</v>
      </c>
      <c r="M307" t="str">
        <v xml:space="preserve"> Accel</v>
      </c>
      <c r="P307" t="s">
        <v>3958</v>
      </c>
      <c r="Q307" t="str">
        <v>Y Combinator</v>
      </c>
    </row>
    <row r="308" spans="1:17" x14ac:dyDescent="0.2">
      <c r="A308" t="s">
        <v>634</v>
      </c>
      <c r="B308" s="2">
        <v>3000000000</v>
      </c>
      <c r="C308" s="1">
        <v>44333</v>
      </c>
      <c r="D308" t="s">
        <v>23</v>
      </c>
      <c r="F308" t="s">
        <v>465</v>
      </c>
      <c r="G308" t="s">
        <v>14</v>
      </c>
      <c r="H308" s="3">
        <v>2015</v>
      </c>
      <c r="I308" s="7">
        <v>471000000</v>
      </c>
      <c r="J308" t="s">
        <v>635</v>
      </c>
      <c r="K308" t="str" cm="1">
        <f t="array" ref="K308:M308">_xlfn.TEXTSPLIT(Q4_Table[[#This Row],[Select Investors]],",",,FALSE)</f>
        <v>Jungle Ventures</v>
      </c>
      <c r="L308" t="str">
        <v xml:space="preserve"> Accel</v>
      </c>
      <c r="M308" t="str">
        <v xml:space="preserve"> Venture Highway</v>
      </c>
      <c r="P308" t="s">
        <v>3708</v>
      </c>
      <c r="Q308" t="str">
        <v>Jungle Ventures</v>
      </c>
    </row>
    <row r="309" spans="1:17" x14ac:dyDescent="0.2">
      <c r="A309" t="s">
        <v>745</v>
      </c>
      <c r="B309" s="2">
        <v>3000000000</v>
      </c>
      <c r="C309" s="1">
        <v>44453</v>
      </c>
      <c r="D309" t="s">
        <v>36</v>
      </c>
      <c r="E309" t="s">
        <v>746</v>
      </c>
      <c r="F309" t="s">
        <v>19</v>
      </c>
      <c r="G309" t="s">
        <v>20</v>
      </c>
      <c r="H309" s="3">
        <v>2008</v>
      </c>
      <c r="I309" s="7">
        <v>200000000</v>
      </c>
      <c r="J309" t="s">
        <v>747</v>
      </c>
      <c r="K309" t="str" cm="1">
        <f t="array" ref="K309">_xlfn.TEXTSPLIT(Q4_Table[[#This Row],[Select Investors]],",",,FALSE)</f>
        <v>Goldman Sachs Asset Management</v>
      </c>
      <c r="P309" t="s">
        <v>747</v>
      </c>
      <c r="Q309" t="str">
        <v>Goldman Sachs Asset Management</v>
      </c>
    </row>
    <row r="310" spans="1:17" x14ac:dyDescent="0.2">
      <c r="A310" t="s">
        <v>815</v>
      </c>
      <c r="B310" s="2">
        <v>3000000000</v>
      </c>
      <c r="C310" s="1">
        <v>44425</v>
      </c>
      <c r="D310" t="s">
        <v>23</v>
      </c>
      <c r="E310" t="s">
        <v>420</v>
      </c>
      <c r="F310" t="s">
        <v>421</v>
      </c>
      <c r="G310" t="s">
        <v>413</v>
      </c>
      <c r="H310" s="3">
        <v>2011</v>
      </c>
      <c r="I310" s="7">
        <v>628000000</v>
      </c>
      <c r="J310" t="s">
        <v>816</v>
      </c>
      <c r="K310" t="str" cm="1">
        <f t="array" ref="K310:M310">_xlfn.TEXTSPLIT(Q4_Table[[#This Row],[Select Investors]],",",,FALSE)</f>
        <v>Kaszek Ventures</v>
      </c>
      <c r="L310" t="str">
        <v xml:space="preserve"> Qualcomm Ventures</v>
      </c>
      <c r="M310" t="str">
        <v xml:space="preserve"> Accel</v>
      </c>
      <c r="P310" t="s">
        <v>3715</v>
      </c>
      <c r="Q310" t="str">
        <v>Kaszek Ventures</v>
      </c>
    </row>
    <row r="311" spans="1:17" x14ac:dyDescent="0.2">
      <c r="A311" t="s">
        <v>748</v>
      </c>
      <c r="B311" s="2">
        <v>3000000000</v>
      </c>
      <c r="C311" s="1">
        <v>43949</v>
      </c>
      <c r="D311" t="s">
        <v>11</v>
      </c>
      <c r="E311" t="s">
        <v>749</v>
      </c>
      <c r="F311" t="s">
        <v>19</v>
      </c>
      <c r="G311" t="s">
        <v>20</v>
      </c>
      <c r="H311" s="3">
        <v>2009</v>
      </c>
      <c r="I311" s="7">
        <v>417000000</v>
      </c>
      <c r="J311" t="s">
        <v>750</v>
      </c>
      <c r="K311" t="str" cm="1">
        <f t="array" ref="K311">_xlfn.TEXTSPLIT(Q4_Table[[#This Row],[Select Investors]],",",,FALSE)</f>
        <v>KKR</v>
      </c>
      <c r="P311" t="s">
        <v>750</v>
      </c>
      <c r="Q311" t="str">
        <v>KKR</v>
      </c>
    </row>
    <row r="312" spans="1:17" x14ac:dyDescent="0.2">
      <c r="A312" t="s">
        <v>648</v>
      </c>
      <c r="B312" s="2">
        <v>3000000000</v>
      </c>
      <c r="C312" s="1">
        <v>43020</v>
      </c>
      <c r="D312" t="s">
        <v>27</v>
      </c>
      <c r="E312" t="s">
        <v>42</v>
      </c>
      <c r="F312" t="s">
        <v>43</v>
      </c>
      <c r="G312" t="s">
        <v>33</v>
      </c>
      <c r="H312" s="3">
        <v>2015</v>
      </c>
      <c r="I312" s="7">
        <v>1000000000</v>
      </c>
      <c r="J312" t="s">
        <v>649</v>
      </c>
      <c r="K312" t="str" cm="1">
        <f t="array" ref="K312:M312">_xlfn.TEXTSPLIT(Q4_Table[[#This Row],[Select Investors]],",",,FALSE)</f>
        <v>Clermont Group</v>
      </c>
      <c r="L312" t="str">
        <v xml:space="preserve"> Coltrane Asset Management</v>
      </c>
      <c r="M312" t="str">
        <v xml:space="preserve"> Toscafund Asset Management</v>
      </c>
      <c r="P312" t="s">
        <v>3574</v>
      </c>
      <c r="Q312" t="str">
        <v>Clermont Group</v>
      </c>
    </row>
    <row r="313" spans="1:17" x14ac:dyDescent="0.2">
      <c r="A313" t="s">
        <v>636</v>
      </c>
      <c r="B313" s="2">
        <v>3000000000</v>
      </c>
      <c r="C313" s="1">
        <v>43668</v>
      </c>
      <c r="D313" t="s">
        <v>11</v>
      </c>
      <c r="E313" t="s">
        <v>28</v>
      </c>
      <c r="F313" t="s">
        <v>19</v>
      </c>
      <c r="G313" t="s">
        <v>20</v>
      </c>
      <c r="H313" s="3">
        <v>2015</v>
      </c>
      <c r="I313" s="7">
        <v>1000000000</v>
      </c>
      <c r="J313" t="s">
        <v>637</v>
      </c>
      <c r="K313" t="str" cm="1">
        <f t="array" ref="K313">_xlfn.TEXTSPLIT(Q4_Table[[#This Row],[Select Investors]],",",,FALSE)</f>
        <v>Khosla Ventures</v>
      </c>
      <c r="P313" t="s">
        <v>637</v>
      </c>
      <c r="Q313" t="str">
        <v>Khosla Ventures</v>
      </c>
    </row>
    <row r="314" spans="1:17" x14ac:dyDescent="0.2">
      <c r="A314" t="s">
        <v>707</v>
      </c>
      <c r="B314" s="2">
        <v>3000000000</v>
      </c>
      <c r="C314" s="1">
        <v>44656</v>
      </c>
      <c r="D314" t="s">
        <v>97</v>
      </c>
      <c r="E314" t="s">
        <v>708</v>
      </c>
      <c r="F314" t="s">
        <v>334</v>
      </c>
      <c r="G314" t="s">
        <v>33</v>
      </c>
      <c r="H314" s="3">
        <v>2013</v>
      </c>
      <c r="I314" s="7">
        <v>148000000</v>
      </c>
      <c r="J314" t="s">
        <v>709</v>
      </c>
      <c r="K314" t="str" cm="1">
        <f t="array" ref="K314:M314">_xlfn.TEXTSPLIT(Q4_Table[[#This Row],[Select Investors]],",",,FALSE)</f>
        <v>Forerunner Ventures</v>
      </c>
      <c r="L314" t="str">
        <v xml:space="preserve"> Lifeline Ventures</v>
      </c>
      <c r="M314" t="str">
        <v xml:space="preserve"> MSD Capital</v>
      </c>
      <c r="P314" t="s">
        <v>3641</v>
      </c>
      <c r="Q314" t="str">
        <v>Forerunner Ventures</v>
      </c>
    </row>
    <row r="315" spans="1:17" x14ac:dyDescent="0.2">
      <c r="A315" t="s">
        <v>871</v>
      </c>
      <c r="B315" s="2">
        <v>3000000000</v>
      </c>
      <c r="C315" s="1">
        <v>44300</v>
      </c>
      <c r="D315" t="s">
        <v>68</v>
      </c>
      <c r="E315" t="s">
        <v>28</v>
      </c>
      <c r="F315" t="s">
        <v>19</v>
      </c>
      <c r="G315" t="s">
        <v>20</v>
      </c>
      <c r="H315" s="3">
        <v>2015</v>
      </c>
      <c r="I315" s="7">
        <v>240000000</v>
      </c>
      <c r="J315" t="s">
        <v>872</v>
      </c>
      <c r="K315" t="str" cm="1">
        <f t="array" ref="K315:M315">_xlfn.TEXTSPLIT(Q4_Table[[#This Row],[Select Investors]],",",,FALSE)</f>
        <v>Uniion Square Ventures</v>
      </c>
      <c r="L315" t="str">
        <v xml:space="preserve"> Tiger Global Management</v>
      </c>
      <c r="M315" t="str">
        <v xml:space="preserve"> Lightspeed Venture Capital</v>
      </c>
      <c r="P315" t="s">
        <v>3921</v>
      </c>
      <c r="Q315" t="str">
        <v>Uniion Square Ventures</v>
      </c>
    </row>
    <row r="316" spans="1:17" x14ac:dyDescent="0.2">
      <c r="A316" t="s">
        <v>730</v>
      </c>
      <c r="B316" s="2">
        <v>3000000000</v>
      </c>
      <c r="C316" s="1">
        <v>44224</v>
      </c>
      <c r="D316" t="s">
        <v>52</v>
      </c>
      <c r="E316" t="s">
        <v>731</v>
      </c>
      <c r="F316" t="s">
        <v>19</v>
      </c>
      <c r="G316" t="s">
        <v>20</v>
      </c>
      <c r="H316" s="3">
        <v>2015</v>
      </c>
      <c r="I316" s="7">
        <v>507000000</v>
      </c>
      <c r="J316" t="s">
        <v>732</v>
      </c>
      <c r="K316" t="str" cm="1">
        <f t="array" ref="K316:M316">_xlfn.TEXTSPLIT(Q4_Table[[#This Row],[Select Investors]],",",,FALSE)</f>
        <v>Insight Partners</v>
      </c>
      <c r="L316" t="str">
        <v xml:space="preserve"> Salesforce Ventures</v>
      </c>
      <c r="M316" t="str">
        <v xml:space="preserve"> Vertex Ventures</v>
      </c>
      <c r="P316" t="s">
        <v>425</v>
      </c>
      <c r="Q316" t="str">
        <v>Insight Partners</v>
      </c>
    </row>
    <row r="317" spans="1:17" x14ac:dyDescent="0.2">
      <c r="A317" t="s">
        <v>718</v>
      </c>
      <c r="B317" s="2">
        <v>3000000000</v>
      </c>
      <c r="C317" s="1">
        <v>43755</v>
      </c>
      <c r="D317" t="s">
        <v>36</v>
      </c>
      <c r="E317" t="s">
        <v>719</v>
      </c>
      <c r="F317" t="s">
        <v>19</v>
      </c>
      <c r="G317" t="s">
        <v>20</v>
      </c>
      <c r="H317" s="3">
        <v>2013</v>
      </c>
      <c r="I317" s="7">
        <v>357000000</v>
      </c>
      <c r="J317" t="s">
        <v>720</v>
      </c>
      <c r="K317" t="str" cm="1">
        <f t="array" ref="K317:M317">_xlfn.TEXTSPLIT(Q4_Table[[#This Row],[Select Investors]],",",,FALSE)</f>
        <v>Contour Venture Partners</v>
      </c>
      <c r="L317" t="str">
        <v xml:space="preserve"> Battery Ventures</v>
      </c>
      <c r="M317" t="str">
        <v xml:space="preserve"> Core Capital Partners</v>
      </c>
      <c r="P317" t="s">
        <v>3579</v>
      </c>
      <c r="Q317" t="str">
        <v>Contour Venture Partners</v>
      </c>
    </row>
    <row r="318" spans="1:17" x14ac:dyDescent="0.2">
      <c r="A318" t="s">
        <v>721</v>
      </c>
      <c r="B318" s="2">
        <v>3000000000</v>
      </c>
      <c r="C318" s="1">
        <v>44250</v>
      </c>
      <c r="D318" t="s">
        <v>36</v>
      </c>
      <c r="E318" t="s">
        <v>277</v>
      </c>
      <c r="F318" t="s">
        <v>19</v>
      </c>
      <c r="G318" t="s">
        <v>20</v>
      </c>
      <c r="H318" s="3">
        <v>2015</v>
      </c>
      <c r="I318" s="7">
        <v>722000000</v>
      </c>
      <c r="J318" t="s">
        <v>722</v>
      </c>
      <c r="K318" t="str" cm="1">
        <f t="array" ref="K318:M318">_xlfn.TEXTSPLIT(Q4_Table[[#This Row],[Select Investors]],",",,FALSE)</f>
        <v>Insight Partners</v>
      </c>
      <c r="L318" t="str">
        <v xml:space="preserve"> Jackson Square Ventures</v>
      </c>
      <c r="M318" t="str">
        <v xml:space="preserve"> Liberty Gloval Ventures</v>
      </c>
      <c r="P318" t="s">
        <v>425</v>
      </c>
      <c r="Q318" t="str">
        <v>Insight Partners</v>
      </c>
    </row>
    <row r="319" spans="1:17" x14ac:dyDescent="0.2">
      <c r="A319" t="s">
        <v>873</v>
      </c>
      <c r="B319" s="2">
        <v>3000000000</v>
      </c>
      <c r="C319" s="1">
        <v>43928</v>
      </c>
      <c r="D319" t="s">
        <v>36</v>
      </c>
      <c r="E319" t="s">
        <v>874</v>
      </c>
      <c r="F319" t="s">
        <v>19</v>
      </c>
      <c r="G319" t="s">
        <v>20</v>
      </c>
      <c r="H319" s="3">
        <v>2014</v>
      </c>
      <c r="I319" s="7">
        <v>419000000</v>
      </c>
      <c r="J319" t="s">
        <v>875</v>
      </c>
      <c r="K319" t="str" cm="1">
        <f t="array" ref="K319:M319">_xlfn.TEXTSPLIT(Q4_Table[[#This Row],[Select Investors]],",",,FALSE)</f>
        <v>Accel</v>
      </c>
      <c r="L319" t="str">
        <v xml:space="preserve"> Summit Partners</v>
      </c>
      <c r="M319" t="str">
        <v xml:space="preserve"> Google Ventures</v>
      </c>
      <c r="P319" t="s">
        <v>3475</v>
      </c>
      <c r="Q319" t="str">
        <v>Accel</v>
      </c>
    </row>
    <row r="320" spans="1:17" x14ac:dyDescent="0.2">
      <c r="A320" t="s">
        <v>726</v>
      </c>
      <c r="B320" s="2">
        <v>3000000000</v>
      </c>
      <c r="C320" s="1">
        <v>44348</v>
      </c>
      <c r="D320" t="s">
        <v>46</v>
      </c>
      <c r="E320" t="s">
        <v>246</v>
      </c>
      <c r="F320" t="s">
        <v>19</v>
      </c>
      <c r="G320" t="s">
        <v>20</v>
      </c>
      <c r="H320" s="3">
        <v>2014</v>
      </c>
      <c r="I320" s="7">
        <v>818000000</v>
      </c>
      <c r="J320" t="s">
        <v>727</v>
      </c>
      <c r="K320" t="str" cm="1">
        <f t="array" ref="K320:M320">_xlfn.TEXTSPLIT(Q4_Table[[#This Row],[Select Investors]],",",,FALSE)</f>
        <v>Emergence Capital Partners</v>
      </c>
      <c r="L320" t="str">
        <v xml:space="preserve"> 8VC</v>
      </c>
      <c r="M320" t="str">
        <v xml:space="preserve"> Chicago Ventures</v>
      </c>
      <c r="P320" t="s">
        <v>3622</v>
      </c>
      <c r="Q320" t="str">
        <v>Emergence Capital Partners</v>
      </c>
    </row>
    <row r="321" spans="1:17" x14ac:dyDescent="0.2">
      <c r="A321" t="s">
        <v>804</v>
      </c>
      <c r="B321" s="2">
        <v>3000000000</v>
      </c>
      <c r="C321" s="1">
        <v>44404</v>
      </c>
      <c r="D321" t="s">
        <v>124</v>
      </c>
      <c r="E321" t="s">
        <v>277</v>
      </c>
      <c r="F321" t="s">
        <v>19</v>
      </c>
      <c r="G321" t="s">
        <v>20</v>
      </c>
      <c r="H321" s="3">
        <v>2016</v>
      </c>
      <c r="I321" s="7">
        <v>665000000</v>
      </c>
      <c r="J321" t="s">
        <v>805</v>
      </c>
      <c r="K321" t="str" cm="1">
        <f t="array" ref="K321:M321">_xlfn.TEXTSPLIT(Q4_Table[[#This Row],[Select Investors]],",",,FALSE)</f>
        <v>Playground Global</v>
      </c>
      <c r="L321" t="str">
        <v xml:space="preserve"> M12</v>
      </c>
      <c r="M321" t="str">
        <v xml:space="preserve"> BlackRock</v>
      </c>
      <c r="P321" t="s">
        <v>3808</v>
      </c>
      <c r="Q321" t="str">
        <v>Playground Global</v>
      </c>
    </row>
    <row r="322" spans="1:17" x14ac:dyDescent="0.2">
      <c r="A322" t="s">
        <v>876</v>
      </c>
      <c r="B322" s="2">
        <v>3000000000</v>
      </c>
      <c r="C322" s="1">
        <v>44390</v>
      </c>
      <c r="D322" t="s">
        <v>27</v>
      </c>
      <c r="E322" t="s">
        <v>28</v>
      </c>
      <c r="F322" t="s">
        <v>19</v>
      </c>
      <c r="G322" t="s">
        <v>20</v>
      </c>
      <c r="H322" s="3">
        <v>2016</v>
      </c>
      <c r="I322" s="7">
        <v>496000000</v>
      </c>
      <c r="J322" t="s">
        <v>877</v>
      </c>
      <c r="K322" t="str" cm="1">
        <f t="array" ref="K322:M322">_xlfn.TEXTSPLIT(Q4_Table[[#This Row],[Select Investors]],",",,FALSE)</f>
        <v>Index Ventures</v>
      </c>
      <c r="L322" t="str">
        <v xml:space="preserve"> Sequoia Capital</v>
      </c>
      <c r="M322" t="str">
        <v xml:space="preserve"> General Catalyst</v>
      </c>
      <c r="P322" t="s">
        <v>3968</v>
      </c>
      <c r="Q322" t="str">
        <v>Index Ventures</v>
      </c>
    </row>
    <row r="323" spans="1:17" x14ac:dyDescent="0.2">
      <c r="A323" t="s">
        <v>751</v>
      </c>
      <c r="B323" s="2">
        <v>3000000000</v>
      </c>
      <c r="C323" s="1">
        <v>43767</v>
      </c>
      <c r="D323" t="s">
        <v>213</v>
      </c>
      <c r="E323" t="s">
        <v>528</v>
      </c>
      <c r="F323" t="s">
        <v>19</v>
      </c>
      <c r="G323" t="s">
        <v>20</v>
      </c>
      <c r="H323" s="3">
        <v>2011</v>
      </c>
      <c r="I323" s="7">
        <v>999000000</v>
      </c>
      <c r="J323" t="s">
        <v>752</v>
      </c>
      <c r="K323" t="str" cm="1">
        <f t="array" ref="K323:M323">_xlfn.TEXTSPLIT(Q4_Table[[#This Row],[Select Investors]],",",,FALSE)</f>
        <v>Greycroft</v>
      </c>
      <c r="L323" t="str">
        <v xml:space="preserve"> Sands Capital</v>
      </c>
      <c r="M323" t="str">
        <v xml:space="preserve"> Revolution Growth</v>
      </c>
      <c r="P323" t="s">
        <v>3664</v>
      </c>
      <c r="Q323" t="str">
        <v>Greycroft</v>
      </c>
    </row>
    <row r="324" spans="1:17" x14ac:dyDescent="0.2">
      <c r="A324" t="s">
        <v>878</v>
      </c>
      <c r="B324" s="2">
        <v>3000000000</v>
      </c>
      <c r="C324" s="1">
        <v>43452</v>
      </c>
      <c r="D324" t="s">
        <v>36</v>
      </c>
      <c r="E324" t="s">
        <v>121</v>
      </c>
      <c r="F324" t="s">
        <v>19</v>
      </c>
      <c r="G324" t="s">
        <v>20</v>
      </c>
      <c r="H324" s="3">
        <v>2010</v>
      </c>
      <c r="I324" s="7">
        <v>427000000</v>
      </c>
      <c r="J324" t="s">
        <v>879</v>
      </c>
      <c r="K324" t="str" cm="1">
        <f t="array" ref="K324:M324">_xlfn.TEXTSPLIT(Q4_Table[[#This Row],[Select Investors]],",",,FALSE)</f>
        <v>Jackson Square Ventures</v>
      </c>
      <c r="L324" t="str">
        <v xml:space="preserve"> General Atlantic</v>
      </c>
      <c r="M324" t="str">
        <v xml:space="preserve"> Lightspeed Venture Partners</v>
      </c>
      <c r="P324" t="s">
        <v>3700</v>
      </c>
      <c r="Q324" t="str">
        <v>Jackson Square Ventures</v>
      </c>
    </row>
    <row r="325" spans="1:17" x14ac:dyDescent="0.2">
      <c r="A325" t="s">
        <v>691</v>
      </c>
      <c r="B325" s="2">
        <v>3000000000</v>
      </c>
      <c r="C325" s="1">
        <v>44277</v>
      </c>
      <c r="D325" t="s">
        <v>36</v>
      </c>
      <c r="E325" t="s">
        <v>28</v>
      </c>
      <c r="F325" t="s">
        <v>19</v>
      </c>
      <c r="G325" t="s">
        <v>20</v>
      </c>
      <c r="H325" s="3">
        <v>2017</v>
      </c>
      <c r="I325" s="7">
        <v>314000000</v>
      </c>
      <c r="J325" t="s">
        <v>692</v>
      </c>
      <c r="K325" t="str" cm="1">
        <f t="array" ref="K325:M325">_xlfn.TEXTSPLIT(Q4_Table[[#This Row],[Select Investors]],",",,FALSE)</f>
        <v>Coatue Managemeny</v>
      </c>
      <c r="L325" t="str">
        <v xml:space="preserve"> Trinity Ventures</v>
      </c>
      <c r="M325" t="str">
        <v xml:space="preserve"> Matrix Partners</v>
      </c>
      <c r="P325" t="s">
        <v>3577</v>
      </c>
      <c r="Q325" t="str">
        <v>Coatue Managemeny</v>
      </c>
    </row>
    <row r="326" spans="1:17" x14ac:dyDescent="0.2">
      <c r="A326" t="s">
        <v>693</v>
      </c>
      <c r="B326" s="2">
        <v>3000000000</v>
      </c>
      <c r="C326" s="1">
        <v>44636</v>
      </c>
      <c r="D326" t="s">
        <v>124</v>
      </c>
      <c r="E326" t="s">
        <v>236</v>
      </c>
      <c r="F326" t="s">
        <v>19</v>
      </c>
      <c r="G326" t="s">
        <v>20</v>
      </c>
      <c r="H326" s="3">
        <v>2015</v>
      </c>
      <c r="I326" s="7">
        <v>366000000</v>
      </c>
      <c r="J326" t="s">
        <v>694</v>
      </c>
      <c r="K326" t="str" cm="1">
        <f t="array" ref="K326:M326">_xlfn.TEXTSPLIT(Q4_Table[[#This Row],[Select Investors]],",",,FALSE)</f>
        <v>Sutter Hill Ventures</v>
      </c>
      <c r="L326" t="str">
        <v xml:space="preserve"> Osage University Partners</v>
      </c>
      <c r="M326" t="str">
        <v xml:space="preserve"> Spark Capital</v>
      </c>
      <c r="P326" t="s">
        <v>3887</v>
      </c>
      <c r="Q326" t="str">
        <v>Sutter Hill Ventures</v>
      </c>
    </row>
    <row r="327" spans="1:17" x14ac:dyDescent="0.2">
      <c r="A327" t="s">
        <v>753</v>
      </c>
      <c r="B327" s="2">
        <v>3000000000</v>
      </c>
      <c r="C327" s="1">
        <v>43571</v>
      </c>
      <c r="D327" t="s">
        <v>17</v>
      </c>
      <c r="E327" t="s">
        <v>754</v>
      </c>
      <c r="F327" t="s">
        <v>19</v>
      </c>
      <c r="G327" t="s">
        <v>20</v>
      </c>
      <c r="H327" s="3">
        <v>2011</v>
      </c>
      <c r="I327" s="7">
        <v>880000000</v>
      </c>
      <c r="J327" t="s">
        <v>755</v>
      </c>
      <c r="K327" t="str" cm="1">
        <f t="array" ref="K327:M327">_xlfn.TEXTSPLIT(Q4_Table[[#This Row],[Select Investors]],",",,FALSE)</f>
        <v>Bessemer Venture Partners</v>
      </c>
      <c r="L327" t="str">
        <v xml:space="preserve"> Sutter Hill Ventures</v>
      </c>
      <c r="M327" t="str">
        <v xml:space="preserve"> Matrix Partners</v>
      </c>
      <c r="P327" t="s">
        <v>3528</v>
      </c>
      <c r="Q327" t="str">
        <v>Bessemer Venture Partners</v>
      </c>
    </row>
    <row r="328" spans="1:17" x14ac:dyDescent="0.2">
      <c r="A328" t="s">
        <v>789</v>
      </c>
      <c r="B328" s="2">
        <v>3000000000</v>
      </c>
      <c r="C328" s="1">
        <v>44295</v>
      </c>
      <c r="D328" t="s">
        <v>23</v>
      </c>
      <c r="E328" t="s">
        <v>293</v>
      </c>
      <c r="F328" t="s">
        <v>19</v>
      </c>
      <c r="G328" t="s">
        <v>20</v>
      </c>
      <c r="H328" s="3">
        <v>2019</v>
      </c>
      <c r="I328" s="7">
        <v>399000000</v>
      </c>
      <c r="J328" t="s">
        <v>790</v>
      </c>
      <c r="K328" t="str" cm="1">
        <f t="array" ref="K328:M328">_xlfn.TEXTSPLIT(Q4_Table[[#This Row],[Select Investors]],",",,FALSE)</f>
        <v>Thrive Capital</v>
      </c>
      <c r="L328" t="str">
        <v xml:space="preserve"> Alliance Consumer Growth</v>
      </c>
      <c r="M328" t="str">
        <v xml:space="preserve"> Imaginary Ventures</v>
      </c>
      <c r="P328" t="s">
        <v>3903</v>
      </c>
      <c r="Q328" t="str">
        <v>Thrive Capital</v>
      </c>
    </row>
    <row r="329" spans="1:17" x14ac:dyDescent="0.2">
      <c r="A329" t="s">
        <v>880</v>
      </c>
      <c r="B329" s="2">
        <v>3000000000</v>
      </c>
      <c r="C329" s="1">
        <v>44473</v>
      </c>
      <c r="D329" t="s">
        <v>36</v>
      </c>
      <c r="E329" t="s">
        <v>881</v>
      </c>
      <c r="F329" t="s">
        <v>882</v>
      </c>
      <c r="G329" t="s">
        <v>14</v>
      </c>
      <c r="H329" s="3">
        <v>2019</v>
      </c>
      <c r="I329" s="7">
        <v>311000000</v>
      </c>
      <c r="J329" t="s">
        <v>883</v>
      </c>
      <c r="K329" t="str" cm="1">
        <f t="array" ref="K329:M329">_xlfn.TEXTSPLIT(Q4_Table[[#This Row],[Select Investors]],",",,FALSE)</f>
        <v>Fabric Ventures</v>
      </c>
      <c r="L329" t="str">
        <v xml:space="preserve"> 500 Global</v>
      </c>
      <c r="M329" t="str">
        <v xml:space="preserve"> Standard Crypto</v>
      </c>
      <c r="P329" t="s">
        <v>3626</v>
      </c>
      <c r="Q329" t="str">
        <v>Fabric Ventures</v>
      </c>
    </row>
    <row r="330" spans="1:17" x14ac:dyDescent="0.2">
      <c r="A330" t="s">
        <v>695</v>
      </c>
      <c r="B330" s="2">
        <v>3000000000</v>
      </c>
      <c r="C330" s="1">
        <v>44615</v>
      </c>
      <c r="D330" t="s">
        <v>97</v>
      </c>
      <c r="E330" t="s">
        <v>696</v>
      </c>
      <c r="F330" t="s">
        <v>19</v>
      </c>
      <c r="G330" t="s">
        <v>20</v>
      </c>
      <c r="H330" s="3">
        <v>2016</v>
      </c>
      <c r="I330" s="7">
        <v>465000000</v>
      </c>
      <c r="J330" t="s">
        <v>697</v>
      </c>
      <c r="K330" t="str" cm="1">
        <f t="array" ref="K330:M330">_xlfn.TEXTSPLIT(Q4_Table[[#This Row],[Select Investors]],",",,FALSE)</f>
        <v>The Blue Venture Fund</v>
      </c>
      <c r="L330" t="str">
        <v xml:space="preserve"> Flare Capital Partners</v>
      </c>
      <c r="M330" t="str">
        <v xml:space="preserve"> Longitude Capital</v>
      </c>
      <c r="P330" t="s">
        <v>3900</v>
      </c>
      <c r="Q330" t="str">
        <v>The Blue Venture Fund</v>
      </c>
    </row>
    <row r="331" spans="1:17" x14ac:dyDescent="0.2">
      <c r="A331" t="s">
        <v>884</v>
      </c>
      <c r="B331" s="2">
        <v>3000000000</v>
      </c>
      <c r="C331" s="1">
        <v>43040</v>
      </c>
      <c r="D331" t="s">
        <v>23</v>
      </c>
      <c r="E331" t="s">
        <v>298</v>
      </c>
      <c r="F331" t="s">
        <v>13</v>
      </c>
      <c r="G331" t="s">
        <v>14</v>
      </c>
      <c r="H331" s="3">
        <v>2012</v>
      </c>
      <c r="I331" s="7">
        <v>1000000000</v>
      </c>
      <c r="J331" t="s">
        <v>885</v>
      </c>
      <c r="K331" t="str" cm="1">
        <f t="array" ref="K331:M331">_xlfn.TEXTSPLIT(Q4_Table[[#This Row],[Select Investors]],",",,FALSE)</f>
        <v>Morningside Ventures</v>
      </c>
      <c r="L331" t="str">
        <v xml:space="preserve"> Warburg Pincus</v>
      </c>
      <c r="M331" t="str">
        <v xml:space="preserve"> CreditEase Fintech Investment Fund</v>
      </c>
      <c r="P331" t="s">
        <v>3762</v>
      </c>
      <c r="Q331" t="str">
        <v>Morningside Ventures</v>
      </c>
    </row>
    <row r="332" spans="1:17" x14ac:dyDescent="0.2">
      <c r="A332" t="s">
        <v>728</v>
      </c>
      <c r="B332" s="2">
        <v>3000000000</v>
      </c>
      <c r="C332" s="1">
        <v>44390</v>
      </c>
      <c r="D332" t="s">
        <v>36</v>
      </c>
      <c r="E332" t="s">
        <v>28</v>
      </c>
      <c r="F332" t="s">
        <v>19</v>
      </c>
      <c r="G332" t="s">
        <v>20</v>
      </c>
      <c r="H332" s="3">
        <v>2013</v>
      </c>
      <c r="I332" s="7">
        <v>248000000</v>
      </c>
      <c r="J332" t="s">
        <v>729</v>
      </c>
      <c r="K332" t="str" cm="1">
        <f t="array" ref="K332:M332">_xlfn.TEXTSPLIT(Q4_Table[[#This Row],[Select Investors]],",",,FALSE)</f>
        <v>Redpoint Ventures</v>
      </c>
      <c r="L332" t="str">
        <v xml:space="preserve"> Goldcrest Capital</v>
      </c>
      <c r="M332" t="str">
        <v xml:space="preserve"> Insight Partners</v>
      </c>
      <c r="P332" t="s">
        <v>3827</v>
      </c>
      <c r="Q332" t="str">
        <v>Redpoint Ventures</v>
      </c>
    </row>
    <row r="333" spans="1:17" x14ac:dyDescent="0.2">
      <c r="A333" t="s">
        <v>806</v>
      </c>
      <c r="B333" s="2">
        <v>3000000000</v>
      </c>
      <c r="C333" s="1">
        <v>44342</v>
      </c>
      <c r="D333" t="s">
        <v>27</v>
      </c>
      <c r="E333" t="s">
        <v>28</v>
      </c>
      <c r="F333" t="s">
        <v>19</v>
      </c>
      <c r="G333" t="s">
        <v>20</v>
      </c>
      <c r="H333" s="3">
        <v>2017</v>
      </c>
      <c r="I333" s="7">
        <v>628000000</v>
      </c>
      <c r="J333" t="s">
        <v>807</v>
      </c>
      <c r="K333" t="str" cm="1">
        <f t="array" ref="K333:M333">_xlfn.TEXTSPLIT(Q4_Table[[#This Row],[Select Investors]],",",,FALSE)</f>
        <v>Dragoneer Investment Group</v>
      </c>
      <c r="L333" t="str">
        <v xml:space="preserve"> DST Global</v>
      </c>
      <c r="M333" t="str">
        <v xml:space="preserve"> Franklin Templeton</v>
      </c>
      <c r="P333" t="s">
        <v>3607</v>
      </c>
      <c r="Q333" t="str">
        <v>Dragoneer Investment Group</v>
      </c>
    </row>
    <row r="334" spans="1:17" x14ac:dyDescent="0.2">
      <c r="A334" t="s">
        <v>733</v>
      </c>
      <c r="B334" s="2">
        <v>3000000000</v>
      </c>
      <c r="C334" s="1">
        <v>44202</v>
      </c>
      <c r="D334" t="s">
        <v>52</v>
      </c>
      <c r="E334" t="s">
        <v>160</v>
      </c>
      <c r="F334" t="s">
        <v>19</v>
      </c>
      <c r="G334" t="s">
        <v>20</v>
      </c>
      <c r="H334" s="3">
        <v>1999</v>
      </c>
      <c r="I334" s="7">
        <v>414000000</v>
      </c>
      <c r="J334" t="s">
        <v>734</v>
      </c>
      <c r="K334" t="str" cm="1">
        <f t="array" ref="K334:M334">_xlfn.TEXTSPLIT(Q4_Table[[#This Row],[Select Investors]],",",,FALSE)</f>
        <v>Index Ventures</v>
      </c>
      <c r="L334" t="str">
        <v xml:space="preserve"> Coatue Management</v>
      </c>
      <c r="M334" t="str">
        <v xml:space="preserve"> Andreessen Horowitz</v>
      </c>
      <c r="P334" t="s">
        <v>3968</v>
      </c>
      <c r="Q334" t="str">
        <v>Index Ventures</v>
      </c>
    </row>
    <row r="335" spans="1:17" x14ac:dyDescent="0.2">
      <c r="A335" t="s">
        <v>698</v>
      </c>
      <c r="B335" s="2">
        <v>3000000000</v>
      </c>
      <c r="C335" s="1">
        <v>44314</v>
      </c>
      <c r="D335" t="s">
        <v>201</v>
      </c>
      <c r="E335" t="s">
        <v>28</v>
      </c>
      <c r="F335" t="s">
        <v>19</v>
      </c>
      <c r="G335" t="s">
        <v>20</v>
      </c>
      <c r="H335" s="3">
        <v>2013</v>
      </c>
      <c r="I335" s="7">
        <v>730000000</v>
      </c>
      <c r="J335" t="s">
        <v>699</v>
      </c>
      <c r="K335" t="str" cm="1">
        <f t="array" ref="K335:M335">_xlfn.TEXTSPLIT(Q4_Table[[#This Row],[Select Investors]],",",,FALSE)</f>
        <v>Accel</v>
      </c>
      <c r="L335" t="str">
        <v xml:space="preserve"> Bain Capital Ventures</v>
      </c>
      <c r="M335" t="str">
        <v xml:space="preserve"> Insight Partners</v>
      </c>
      <c r="P335" t="s">
        <v>3475</v>
      </c>
      <c r="Q335" t="str">
        <v>Accel</v>
      </c>
    </row>
    <row r="336" spans="1:17" x14ac:dyDescent="0.2">
      <c r="A336" t="s">
        <v>791</v>
      </c>
      <c r="B336" s="2">
        <v>3000000000</v>
      </c>
      <c r="C336" s="1">
        <v>42276</v>
      </c>
      <c r="D336" t="s">
        <v>23</v>
      </c>
      <c r="E336" t="s">
        <v>28</v>
      </c>
      <c r="F336" t="s">
        <v>19</v>
      </c>
      <c r="G336" t="s">
        <v>20</v>
      </c>
      <c r="H336" s="3">
        <v>2008</v>
      </c>
      <c r="I336" s="7">
        <v>698000000</v>
      </c>
      <c r="J336" t="s">
        <v>792</v>
      </c>
      <c r="K336" t="str" cm="1">
        <f t="array" ref="K336:M336">_xlfn.TEXTSPLIT(Q4_Table[[#This Row],[Select Investors]],",",,FALSE)</f>
        <v>Tiger Global</v>
      </c>
      <c r="L336" t="str">
        <v xml:space="preserve"> Sequoia Capital</v>
      </c>
      <c r="M336" t="str">
        <v xml:space="preserve"> Google Capital</v>
      </c>
      <c r="P336" t="s">
        <v>3905</v>
      </c>
      <c r="Q336" t="str">
        <v>Tiger Global</v>
      </c>
    </row>
    <row r="337" spans="1:17" x14ac:dyDescent="0.2">
      <c r="A337" t="s">
        <v>886</v>
      </c>
      <c r="B337" s="2">
        <v>3000000000</v>
      </c>
      <c r="C337" s="1">
        <v>44483</v>
      </c>
      <c r="D337" t="s">
        <v>27</v>
      </c>
      <c r="E337" t="s">
        <v>887</v>
      </c>
      <c r="F337" t="s">
        <v>19</v>
      </c>
      <c r="G337" t="s">
        <v>20</v>
      </c>
      <c r="H337" s="3">
        <v>2011</v>
      </c>
      <c r="I337" s="7">
        <v>339000000</v>
      </c>
      <c r="J337" t="s">
        <v>888</v>
      </c>
      <c r="K337" t="str" cm="1">
        <f t="array" ref="K337:M337">_xlfn.TEXTSPLIT(Q4_Table[[#This Row],[Select Investors]],",",,FALSE)</f>
        <v>Tiger Global Management</v>
      </c>
      <c r="L337" t="str">
        <v xml:space="preserve"> Insight Partners</v>
      </c>
      <c r="M337" t="str">
        <v xml:space="preserve"> Jump Capital</v>
      </c>
      <c r="P337" t="s">
        <v>50</v>
      </c>
      <c r="Q337" t="str">
        <v>Tiger Global Management</v>
      </c>
    </row>
    <row r="338" spans="1:17" x14ac:dyDescent="0.2">
      <c r="A338" t="s">
        <v>758</v>
      </c>
      <c r="B338" s="2">
        <v>3000000000</v>
      </c>
      <c r="C338" s="1">
        <v>44369</v>
      </c>
      <c r="D338" t="s">
        <v>201</v>
      </c>
      <c r="E338" t="s">
        <v>356</v>
      </c>
      <c r="F338" t="s">
        <v>357</v>
      </c>
      <c r="G338" t="s">
        <v>14</v>
      </c>
      <c r="H338" s="3">
        <v>2014</v>
      </c>
      <c r="I338" s="7">
        <v>583000000</v>
      </c>
      <c r="J338" t="s">
        <v>759</v>
      </c>
      <c r="K338" t="str" cm="1">
        <f t="array" ref="K338:M338">_xlfn.TEXTSPLIT(Q4_Table[[#This Row],[Select Investors]],",",,FALSE)</f>
        <v>General Atlantic</v>
      </c>
      <c r="L338" t="str">
        <v xml:space="preserve"> Insight Partners</v>
      </c>
      <c r="M338" t="str">
        <v xml:space="preserve"> Vintage Investment Partners</v>
      </c>
      <c r="P338" t="s">
        <v>1243</v>
      </c>
      <c r="Q338" t="str">
        <v>General Atlantic</v>
      </c>
    </row>
    <row r="339" spans="1:17" x14ac:dyDescent="0.2">
      <c r="A339" t="s">
        <v>889</v>
      </c>
      <c r="B339" s="2">
        <v>3000000000</v>
      </c>
      <c r="C339" s="1">
        <v>42736</v>
      </c>
      <c r="D339" t="s">
        <v>156</v>
      </c>
      <c r="E339" t="s">
        <v>73</v>
      </c>
      <c r="F339" t="s">
        <v>74</v>
      </c>
      <c r="G339" t="s">
        <v>14</v>
      </c>
      <c r="H339" s="3">
        <v>2012</v>
      </c>
      <c r="I339" s="7">
        <v>1000000000</v>
      </c>
      <c r="J339" t="s">
        <v>890</v>
      </c>
      <c r="K339" t="str" cm="1">
        <f t="array" ref="K339:M339">_xlfn.TEXTSPLIT(Q4_Table[[#This Row],[Select Investors]],",",,FALSE)</f>
        <v>Global Founders Capital</v>
      </c>
      <c r="L339" t="str">
        <v xml:space="preserve"> East Ventures</v>
      </c>
      <c r="M339" t="str">
        <v xml:space="preserve"> Expedia Inc.</v>
      </c>
      <c r="P339" t="s">
        <v>3655</v>
      </c>
      <c r="Q339" t="str">
        <v>Global Founders Capital</v>
      </c>
    </row>
    <row r="340" spans="1:17" x14ac:dyDescent="0.2">
      <c r="A340" t="s">
        <v>654</v>
      </c>
      <c r="B340" s="2">
        <v>3000000000</v>
      </c>
      <c r="C340" s="1">
        <v>43668</v>
      </c>
      <c r="D340" t="s">
        <v>11</v>
      </c>
      <c r="F340" t="s">
        <v>465</v>
      </c>
      <c r="G340" t="s">
        <v>14</v>
      </c>
      <c r="H340" s="3">
        <v>2010</v>
      </c>
      <c r="I340" s="7">
        <v>1000000000</v>
      </c>
      <c r="J340" t="s">
        <v>655</v>
      </c>
      <c r="K340" t="str" cm="1">
        <f t="array" ref="K340:M340">_xlfn.TEXTSPLIT(Q4_Table[[#This Row],[Select Investors]],",",,FALSE)</f>
        <v>Hopu Investment Management</v>
      </c>
      <c r="L340" t="str">
        <v xml:space="preserve"> Boyu Capital</v>
      </c>
      <c r="M340" t="str">
        <v xml:space="preserve"> DC Thomson Ventures</v>
      </c>
      <c r="P340" t="s">
        <v>3676</v>
      </c>
      <c r="Q340" t="str">
        <v>Hopu Investment Management</v>
      </c>
    </row>
    <row r="341" spans="1:17" x14ac:dyDescent="0.2">
      <c r="A341" t="s">
        <v>817</v>
      </c>
      <c r="B341" s="2">
        <v>3000000000</v>
      </c>
      <c r="C341" s="1">
        <v>43347</v>
      </c>
      <c r="D341" t="s">
        <v>46</v>
      </c>
      <c r="E341" t="s">
        <v>69</v>
      </c>
      <c r="F341" t="s">
        <v>70</v>
      </c>
      <c r="G341" t="s">
        <v>14</v>
      </c>
      <c r="H341" s="3">
        <v>2016</v>
      </c>
      <c r="I341" s="7">
        <v>1000000000</v>
      </c>
      <c r="J341" t="s">
        <v>818</v>
      </c>
      <c r="K341" t="str" cm="1">
        <f t="array" ref="K341:M341">_xlfn.TEXTSPLIT(Q4_Table[[#This Row],[Select Investors]],",",,FALSE)</f>
        <v>DST Global</v>
      </c>
      <c r="L341" t="str">
        <v xml:space="preserve"> Lightspeed Venture Partners</v>
      </c>
      <c r="M341" t="str">
        <v xml:space="preserve"> Microsoft ScaleUp</v>
      </c>
      <c r="P341" t="s">
        <v>3611</v>
      </c>
      <c r="Q341" t="str">
        <v>DST Global</v>
      </c>
    </row>
    <row r="342" spans="1:17" x14ac:dyDescent="0.2">
      <c r="A342" t="s">
        <v>710</v>
      </c>
      <c r="B342" s="2">
        <v>3000000000</v>
      </c>
      <c r="C342" s="1">
        <v>44076</v>
      </c>
      <c r="D342" t="s">
        <v>68</v>
      </c>
      <c r="E342" t="s">
        <v>69</v>
      </c>
      <c r="F342" t="s">
        <v>70</v>
      </c>
      <c r="G342" t="s">
        <v>14</v>
      </c>
      <c r="H342" s="3">
        <v>2015</v>
      </c>
      <c r="I342" s="7">
        <v>789000000</v>
      </c>
      <c r="J342" t="s">
        <v>711</v>
      </c>
      <c r="K342" t="str" cm="1">
        <f t="array" ref="K342:M342">_xlfn.TEXTSPLIT(Q4_Table[[#This Row],[Select Investors]],",",,FALSE)</f>
        <v>Blume Ventures</v>
      </c>
      <c r="L342" t="str">
        <v xml:space="preserve"> Nexus Venture Partners</v>
      </c>
      <c r="M342" t="str">
        <v xml:space="preserve"> Sequoia Capital India</v>
      </c>
      <c r="P342" t="s">
        <v>3537</v>
      </c>
      <c r="Q342" t="str">
        <v>Blume Ventures</v>
      </c>
    </row>
    <row r="343" spans="1:17" x14ac:dyDescent="0.2">
      <c r="A343" t="s">
        <v>700</v>
      </c>
      <c r="B343" s="2">
        <v>3000000000</v>
      </c>
      <c r="C343" s="1">
        <v>44608</v>
      </c>
      <c r="D343" t="s">
        <v>701</v>
      </c>
      <c r="E343" t="s">
        <v>277</v>
      </c>
      <c r="F343" t="s">
        <v>19</v>
      </c>
      <c r="G343" t="s">
        <v>20</v>
      </c>
      <c r="H343" s="3">
        <v>2008</v>
      </c>
      <c r="I343" s="7">
        <v>607000000</v>
      </c>
      <c r="J343" t="s">
        <v>702</v>
      </c>
      <c r="K343" t="str" cm="1">
        <f t="array" ref="K343:M343">_xlfn.TEXTSPLIT(Q4_Table[[#This Row],[Select Investors]],",",,FALSE)</f>
        <v>Chiratae Ventures</v>
      </c>
      <c r="L343" t="str">
        <v xml:space="preserve"> March Capital Partners</v>
      </c>
      <c r="M343" t="str">
        <v xml:space="preserve"> National Grid Partners</v>
      </c>
      <c r="P343" t="s">
        <v>3571</v>
      </c>
      <c r="Q343" t="str">
        <v>Chiratae Ventures</v>
      </c>
    </row>
    <row r="344" spans="1:17" x14ac:dyDescent="0.2">
      <c r="A344" t="s">
        <v>638</v>
      </c>
      <c r="B344" s="2">
        <v>3000000000</v>
      </c>
      <c r="C344" s="1">
        <v>44529</v>
      </c>
      <c r="D344" t="s">
        <v>27</v>
      </c>
      <c r="E344" t="s">
        <v>219</v>
      </c>
      <c r="F344" t="s">
        <v>70</v>
      </c>
      <c r="G344" t="s">
        <v>14</v>
      </c>
      <c r="H344" s="3">
        <v>2010</v>
      </c>
      <c r="I344" s="7">
        <v>54000000</v>
      </c>
      <c r="J344" t="s">
        <v>639</v>
      </c>
      <c r="K344" t="str" cm="1">
        <f t="array" ref="K344:L344">_xlfn.TEXTSPLIT(Q4_Table[[#This Row],[Select Investors]],",",,FALSE)</f>
        <v>Tiger Global Management</v>
      </c>
      <c r="L344" t="str">
        <v xml:space="preserve"> Kalaari Capital</v>
      </c>
      <c r="P344" t="s">
        <v>50</v>
      </c>
      <c r="Q344" t="str">
        <v>Tiger Global Management</v>
      </c>
    </row>
    <row r="345" spans="1:17" x14ac:dyDescent="0.2">
      <c r="A345" t="s">
        <v>703</v>
      </c>
      <c r="B345" s="2">
        <v>3000000000</v>
      </c>
      <c r="C345" s="1">
        <v>44448</v>
      </c>
      <c r="D345" t="s">
        <v>27</v>
      </c>
      <c r="E345" t="s">
        <v>28</v>
      </c>
      <c r="F345" t="s">
        <v>19</v>
      </c>
      <c r="G345" t="s">
        <v>20</v>
      </c>
      <c r="H345" s="3">
        <v>2015</v>
      </c>
      <c r="I345" s="7">
        <v>987000000</v>
      </c>
      <c r="J345" t="s">
        <v>704</v>
      </c>
      <c r="K345" t="str" cm="1">
        <f t="array" ref="K345:M345">_xlfn.TEXTSPLIT(Q4_Table[[#This Row],[Select Investors]],",",,FALSE)</f>
        <v>Warburg Pincus</v>
      </c>
      <c r="L345" t="str">
        <v xml:space="preserve"> The Rise Fund</v>
      </c>
      <c r="M345" t="str">
        <v xml:space="preserve"> HarbourVest Partners</v>
      </c>
      <c r="P345" t="s">
        <v>3948</v>
      </c>
      <c r="Q345" t="str">
        <v>Warburg Pincus</v>
      </c>
    </row>
    <row r="346" spans="1:17" x14ac:dyDescent="0.2">
      <c r="A346" t="s">
        <v>705</v>
      </c>
      <c r="B346" s="2">
        <v>3000000000</v>
      </c>
      <c r="C346" s="1">
        <v>44370</v>
      </c>
      <c r="D346" t="s">
        <v>36</v>
      </c>
      <c r="E346" t="s">
        <v>28</v>
      </c>
      <c r="F346" t="s">
        <v>19</v>
      </c>
      <c r="G346" t="s">
        <v>20</v>
      </c>
      <c r="H346" s="3">
        <v>2015</v>
      </c>
      <c r="I346" s="7">
        <v>313000000</v>
      </c>
      <c r="J346" t="s">
        <v>706</v>
      </c>
      <c r="K346" t="str" cm="1">
        <f t="array" ref="K346:M346">_xlfn.TEXTSPLIT(Q4_Table[[#This Row],[Select Investors]],",",,FALSE)</f>
        <v>CRV</v>
      </c>
      <c r="L346" t="str">
        <v xml:space="preserve"> Accel</v>
      </c>
      <c r="M346" t="str">
        <v xml:space="preserve"> Google Ventures</v>
      </c>
      <c r="P346" t="s">
        <v>3586</v>
      </c>
      <c r="Q346" t="str">
        <v>CRV</v>
      </c>
    </row>
    <row r="347" spans="1:17" x14ac:dyDescent="0.2">
      <c r="A347" t="s">
        <v>756</v>
      </c>
      <c r="B347" s="2">
        <v>3000000000</v>
      </c>
      <c r="C347" s="1">
        <v>43920</v>
      </c>
      <c r="D347" t="s">
        <v>133</v>
      </c>
      <c r="E347" t="s">
        <v>101</v>
      </c>
      <c r="F347" t="s">
        <v>19</v>
      </c>
      <c r="G347" t="s">
        <v>20</v>
      </c>
      <c r="H347" s="3">
        <v>2012</v>
      </c>
      <c r="I347" s="7">
        <v>777000000</v>
      </c>
      <c r="J347" t="s">
        <v>757</v>
      </c>
      <c r="K347" t="str" cm="1">
        <f t="array" ref="K347:M347">_xlfn.TEXTSPLIT(Q4_Table[[#This Row],[Select Investors]],",",,FALSE)</f>
        <v>83North</v>
      </c>
      <c r="L347" t="str">
        <v xml:space="preserve"> RiverPark Ventures</v>
      </c>
      <c r="M347" t="str">
        <v xml:space="preserve"> Pitango Venture Capital</v>
      </c>
      <c r="P347" t="s">
        <v>3472</v>
      </c>
      <c r="Q347" t="str">
        <v>83North</v>
      </c>
    </row>
    <row r="348" spans="1:17" x14ac:dyDescent="0.2">
      <c r="A348" t="s">
        <v>640</v>
      </c>
      <c r="B348" s="2">
        <v>3000000000</v>
      </c>
      <c r="C348" s="1">
        <v>42970</v>
      </c>
      <c r="D348" t="s">
        <v>17</v>
      </c>
      <c r="E348" t="s">
        <v>641</v>
      </c>
      <c r="F348" t="s">
        <v>642</v>
      </c>
      <c r="G348" t="s">
        <v>14</v>
      </c>
      <c r="H348" s="3">
        <v>2004</v>
      </c>
      <c r="I348" s="7">
        <v>418000000</v>
      </c>
      <c r="J348" t="s">
        <v>643</v>
      </c>
      <c r="K348" t="str" cm="1">
        <f t="array" ref="K348">_xlfn.TEXTSPLIT(Q4_Table[[#This Row],[Select Investors]],",",,FALSE)</f>
        <v>Rhone Capital</v>
      </c>
      <c r="P348" t="s">
        <v>643</v>
      </c>
      <c r="Q348" t="str">
        <v>Rhone Capital</v>
      </c>
    </row>
    <row r="349" spans="1:17" x14ac:dyDescent="0.2">
      <c r="A349" t="s">
        <v>891</v>
      </c>
      <c r="B349" s="2">
        <v>3000000000</v>
      </c>
      <c r="C349" s="1">
        <v>43529</v>
      </c>
      <c r="D349" t="s">
        <v>27</v>
      </c>
      <c r="E349" t="s">
        <v>208</v>
      </c>
      <c r="F349" t="s">
        <v>149</v>
      </c>
      <c r="G349" t="s">
        <v>33</v>
      </c>
      <c r="H349" s="3">
        <v>2014</v>
      </c>
      <c r="I349" s="7">
        <v>919000000</v>
      </c>
      <c r="J349" t="s">
        <v>892</v>
      </c>
      <c r="K349" t="str" cm="1">
        <f t="array" ref="K349:M349">_xlfn.TEXTSPLIT(Q4_Table[[#This Row],[Select Investors]],",",,FALSE)</f>
        <v>Salesforce Ventures</v>
      </c>
      <c r="L349" t="str">
        <v xml:space="preserve"> Seedcamp</v>
      </c>
      <c r="M349" t="str">
        <v xml:space="preserve"> OMERS Ventures</v>
      </c>
      <c r="P349" t="s">
        <v>3842</v>
      </c>
      <c r="Q349" t="str">
        <v>Salesforce Ventures</v>
      </c>
    </row>
    <row r="350" spans="1:17" x14ac:dyDescent="0.2">
      <c r="A350" t="s">
        <v>893</v>
      </c>
      <c r="B350" s="2">
        <v>3000000000</v>
      </c>
      <c r="C350" s="1">
        <v>43804</v>
      </c>
      <c r="D350" t="s">
        <v>17</v>
      </c>
      <c r="E350" t="s">
        <v>420</v>
      </c>
      <c r="F350" t="s">
        <v>421</v>
      </c>
      <c r="G350" t="s">
        <v>413</v>
      </c>
      <c r="H350" s="3">
        <v>2011</v>
      </c>
      <c r="I350" s="7">
        <v>180000000</v>
      </c>
      <c r="J350" t="s">
        <v>894</v>
      </c>
      <c r="K350" t="str" cm="1">
        <f t="array" ref="K350:L350">_xlfn.TEXTSPLIT(Q4_Table[[#This Row],[Select Investors]],",",,FALSE)</f>
        <v>Benchmark</v>
      </c>
      <c r="L350" t="str">
        <v xml:space="preserve"> Bessemer Venture Partners</v>
      </c>
      <c r="P350" t="s">
        <v>3525</v>
      </c>
      <c r="Q350" t="str">
        <v>Benchmark</v>
      </c>
    </row>
    <row r="351" spans="1:17" x14ac:dyDescent="0.2">
      <c r="A351" t="s">
        <v>819</v>
      </c>
      <c r="B351" s="2">
        <v>3000000000</v>
      </c>
      <c r="C351" s="1">
        <v>43738</v>
      </c>
      <c r="D351" t="s">
        <v>36</v>
      </c>
      <c r="E351" t="s">
        <v>820</v>
      </c>
      <c r="F351" t="s">
        <v>19</v>
      </c>
      <c r="G351" t="s">
        <v>20</v>
      </c>
      <c r="H351" s="3">
        <v>2014</v>
      </c>
      <c r="I351" s="7">
        <v>722000000</v>
      </c>
      <c r="J351" t="s">
        <v>821</v>
      </c>
      <c r="K351" t="str" cm="1">
        <f t="array" ref="K351:M351">_xlfn.TEXTSPLIT(Q4_Table[[#This Row],[Select Investors]],",",,FALSE)</f>
        <v>Founders Fund</v>
      </c>
      <c r="L351" t="str">
        <v xml:space="preserve"> Quantum Energy Partners</v>
      </c>
      <c r="M351" t="str">
        <v xml:space="preserve"> Bedrock Capital</v>
      </c>
      <c r="P351" t="s">
        <v>3644</v>
      </c>
      <c r="Q351" t="str">
        <v>Founders Fund</v>
      </c>
    </row>
    <row r="352" spans="1:17" x14ac:dyDescent="0.2">
      <c r="A352" t="s">
        <v>650</v>
      </c>
      <c r="B352" s="2">
        <v>3000000000</v>
      </c>
      <c r="C352" s="1">
        <v>44376</v>
      </c>
      <c r="D352" t="s">
        <v>27</v>
      </c>
      <c r="E352" t="s">
        <v>28</v>
      </c>
      <c r="F352" t="s">
        <v>19</v>
      </c>
      <c r="G352" t="s">
        <v>20</v>
      </c>
      <c r="H352" s="3">
        <v>2019</v>
      </c>
      <c r="I352" s="7">
        <v>125000000</v>
      </c>
      <c r="J352" t="s">
        <v>651</v>
      </c>
      <c r="K352" t="str" cm="1">
        <f t="array" ref="K352:M352">_xlfn.TEXTSPLIT(Q4_Table[[#This Row],[Select Investors]],",",,FALSE)</f>
        <v>Day One Ventures</v>
      </c>
      <c r="L352" t="str">
        <v xml:space="preserve"> Coinbase Ventures</v>
      </c>
      <c r="M352" t="str">
        <v xml:space="preserve"> Andreessen Horowitz</v>
      </c>
      <c r="P352" t="s">
        <v>3593</v>
      </c>
      <c r="Q352" t="str">
        <v>Day One Ventures</v>
      </c>
    </row>
    <row r="353" spans="1:17" x14ac:dyDescent="0.2">
      <c r="A353" t="s">
        <v>644</v>
      </c>
      <c r="B353" s="2">
        <v>3000000000</v>
      </c>
      <c r="C353" s="1">
        <v>42332</v>
      </c>
      <c r="D353" t="s">
        <v>213</v>
      </c>
      <c r="E353" t="s">
        <v>12</v>
      </c>
      <c r="F353" t="s">
        <v>13</v>
      </c>
      <c r="G353" t="s">
        <v>14</v>
      </c>
      <c r="H353" s="3">
        <v>2011</v>
      </c>
      <c r="I353" s="7">
        <v>775000000</v>
      </c>
      <c r="J353" t="s">
        <v>645</v>
      </c>
      <c r="K353" t="str" cm="1">
        <f t="array" ref="K353:N353">_xlfn.TEXTSPLIT(Q4_Table[[#This Row],[Select Investors]],",",,FALSE)</f>
        <v>Sequoia Capital China</v>
      </c>
      <c r="L353" t="str">
        <v xml:space="preserve"> Sina Weibo</v>
      </c>
      <c r="M353" t="str">
        <v xml:space="preserve"> Kleiner Perkins Caufield &amp; Byers</v>
      </c>
      <c r="N353" t="str">
        <v xml:space="preserve"> Redpoint Ventures</v>
      </c>
      <c r="P353" t="s">
        <v>3850</v>
      </c>
      <c r="Q353" t="str">
        <v>Sequoia Capital China</v>
      </c>
    </row>
    <row r="354" spans="1:17" x14ac:dyDescent="0.2">
      <c r="A354" t="s">
        <v>735</v>
      </c>
      <c r="B354" s="2">
        <v>3000000000</v>
      </c>
      <c r="C354" s="1">
        <v>43192</v>
      </c>
      <c r="D354" t="s">
        <v>133</v>
      </c>
      <c r="E354" t="s">
        <v>77</v>
      </c>
      <c r="F354" t="s">
        <v>13</v>
      </c>
      <c r="G354" t="s">
        <v>14</v>
      </c>
      <c r="H354" s="3">
        <v>2014</v>
      </c>
      <c r="I354" s="7">
        <v>1000000000</v>
      </c>
      <c r="J354" t="s">
        <v>736</v>
      </c>
      <c r="K354" t="str" cm="1">
        <f t="array" ref="K354:L354">_xlfn.TEXTSPLIT(Q4_Table[[#This Row],[Select Investors]],",",,FALSE)</f>
        <v>China Environmental Protection Industry</v>
      </c>
      <c r="L354" t="str">
        <v xml:space="preserve"> China Fortune Ocean</v>
      </c>
      <c r="P354" t="s">
        <v>3563</v>
      </c>
      <c r="Q354" t="str">
        <v>China Environmental Protection Industry</v>
      </c>
    </row>
    <row r="355" spans="1:17" x14ac:dyDescent="0.2">
      <c r="A355" t="s">
        <v>737</v>
      </c>
      <c r="B355" s="2">
        <v>3000000000</v>
      </c>
      <c r="C355" s="1">
        <v>44428</v>
      </c>
      <c r="D355" t="s">
        <v>36</v>
      </c>
      <c r="E355" t="s">
        <v>69</v>
      </c>
      <c r="F355" t="s">
        <v>70</v>
      </c>
      <c r="G355" t="s">
        <v>14</v>
      </c>
      <c r="H355" s="3">
        <v>2018</v>
      </c>
      <c r="I355" s="7">
        <v>543000000</v>
      </c>
      <c r="J355" t="s">
        <v>738</v>
      </c>
      <c r="K355" t="str" cm="1">
        <f t="array" ref="K355:M355">_xlfn.TEXTSPLIT(Q4_Table[[#This Row],[Select Investors]],",",,FALSE)</f>
        <v>Sequoia Capital India</v>
      </c>
      <c r="L355" t="str">
        <v xml:space="preserve"> Kae Capital</v>
      </c>
      <c r="M355" t="str">
        <v xml:space="preserve"> Accel</v>
      </c>
      <c r="P355" t="s">
        <v>3851</v>
      </c>
      <c r="Q355" t="str">
        <v>Sequoia Capital India</v>
      </c>
    </row>
    <row r="356" spans="1:17" x14ac:dyDescent="0.2">
      <c r="A356" t="s">
        <v>793</v>
      </c>
      <c r="B356" s="2">
        <v>3000000000</v>
      </c>
      <c r="C356" s="1">
        <v>43605</v>
      </c>
      <c r="D356" t="s">
        <v>46</v>
      </c>
      <c r="E356" t="s">
        <v>794</v>
      </c>
      <c r="F356" t="s">
        <v>19</v>
      </c>
      <c r="G356" t="s">
        <v>20</v>
      </c>
      <c r="H356" s="3">
        <v>2014</v>
      </c>
      <c r="I356" s="7">
        <v>483000000</v>
      </c>
      <c r="J356" t="s">
        <v>795</v>
      </c>
      <c r="K356" t="str" cm="1">
        <f t="array" ref="K356:M356">_xlfn.TEXTSPLIT(Q4_Table[[#This Row],[Select Investors]],",",,FALSE)</f>
        <v>Sequoia Capital</v>
      </c>
      <c r="L356" t="str">
        <v xml:space="preserve"> Baillie Gifford &amp; Co.</v>
      </c>
      <c r="M356" t="str">
        <v xml:space="preserve"> Google Ventures</v>
      </c>
      <c r="P356" t="s">
        <v>571</v>
      </c>
      <c r="Q356" t="str">
        <v>Sequoia Capital</v>
      </c>
    </row>
    <row r="357" spans="1:17" x14ac:dyDescent="0.2">
      <c r="A357" t="s">
        <v>895</v>
      </c>
      <c r="B357" s="2">
        <v>2000000000</v>
      </c>
      <c r="C357" s="1">
        <v>44453</v>
      </c>
      <c r="D357" t="s">
        <v>36</v>
      </c>
      <c r="E357" t="s">
        <v>896</v>
      </c>
      <c r="F357" t="s">
        <v>19</v>
      </c>
      <c r="G357" t="s">
        <v>20</v>
      </c>
      <c r="H357" s="3">
        <v>2017</v>
      </c>
      <c r="I357" s="7">
        <v>127000000</v>
      </c>
      <c r="J357" t="s">
        <v>897</v>
      </c>
      <c r="K357" t="str" cm="1">
        <f t="array" ref="K357:M357">_xlfn.TEXTSPLIT(Q4_Table[[#This Row],[Select Investors]],",",,FALSE)</f>
        <v>VGames</v>
      </c>
      <c r="L357" t="str">
        <v xml:space="preserve"> Lakestar</v>
      </c>
      <c r="M357" t="str">
        <v xml:space="preserve"> Galaxy Interactive</v>
      </c>
      <c r="P357" t="s">
        <v>3935</v>
      </c>
      <c r="Q357" t="str">
        <v>VGames</v>
      </c>
    </row>
    <row r="358" spans="1:17" x14ac:dyDescent="0.2">
      <c r="A358" t="s">
        <v>1314</v>
      </c>
      <c r="B358" s="2">
        <v>2000000000</v>
      </c>
      <c r="C358" s="1">
        <v>43453</v>
      </c>
      <c r="D358" t="s">
        <v>11</v>
      </c>
      <c r="E358" t="s">
        <v>12</v>
      </c>
      <c r="F358" t="s">
        <v>13</v>
      </c>
      <c r="G358" t="s">
        <v>14</v>
      </c>
      <c r="H358" s="3">
        <v>2015</v>
      </c>
      <c r="I358" s="7">
        <v>1000000000</v>
      </c>
      <c r="J358" t="s">
        <v>1315</v>
      </c>
      <c r="K358" t="str" cm="1">
        <f t="array" ref="K358:M358">_xlfn.TEXTSPLIT(Q4_Table[[#This Row],[Select Investors]],",",,FALSE)</f>
        <v>Sequoia Capital China</v>
      </c>
      <c r="L358" t="str">
        <v xml:space="preserve"> China Construction Bank</v>
      </c>
      <c r="M358" t="str">
        <v xml:space="preserve"> Bank of China</v>
      </c>
      <c r="P358" t="s">
        <v>3850</v>
      </c>
      <c r="Q358" t="str">
        <v>Sequoia Capital China</v>
      </c>
    </row>
    <row r="359" spans="1:17" x14ac:dyDescent="0.2">
      <c r="A359" t="s">
        <v>1081</v>
      </c>
      <c r="B359" s="2">
        <v>2000000000</v>
      </c>
      <c r="C359" s="1">
        <v>44280</v>
      </c>
      <c r="D359" t="s">
        <v>17</v>
      </c>
      <c r="E359" t="s">
        <v>468</v>
      </c>
      <c r="F359" t="s">
        <v>19</v>
      </c>
      <c r="G359" t="s">
        <v>20</v>
      </c>
      <c r="H359" s="3">
        <v>2017</v>
      </c>
      <c r="I359" s="7">
        <v>419000000</v>
      </c>
      <c r="J359" t="s">
        <v>1082</v>
      </c>
      <c r="K359" t="str" cm="1">
        <f t="array" ref="K359:M359">_xlfn.TEXTSPLIT(Q4_Table[[#This Row],[Select Investors]],",",,FALSE)</f>
        <v>T. Rowe Price</v>
      </c>
      <c r="L359" t="str">
        <v xml:space="preserve"> Lockheed Martin Ventures</v>
      </c>
      <c r="M359" t="str">
        <v xml:space="preserve"> Fidelity Investment</v>
      </c>
      <c r="P359" t="s">
        <v>3889</v>
      </c>
      <c r="Q359" t="str">
        <v>T. Rowe Price</v>
      </c>
    </row>
    <row r="360" spans="1:17" x14ac:dyDescent="0.2">
      <c r="A360" t="s">
        <v>1257</v>
      </c>
      <c r="B360" s="2">
        <v>2000000000</v>
      </c>
      <c r="C360" s="1">
        <v>44573</v>
      </c>
      <c r="D360" t="s">
        <v>17</v>
      </c>
      <c r="E360" t="s">
        <v>1258</v>
      </c>
      <c r="F360" t="s">
        <v>43</v>
      </c>
      <c r="G360" t="s">
        <v>33</v>
      </c>
      <c r="H360" s="3">
        <v>2018</v>
      </c>
      <c r="I360" s="7">
        <v>193000000</v>
      </c>
      <c r="J360" t="s">
        <v>1259</v>
      </c>
      <c r="K360" t="str" cm="1">
        <f t="array" ref="K360:M360">_xlfn.TEXTSPLIT(Q4_Table[[#This Row],[Select Investors]],",",,FALSE)</f>
        <v>Deer Park Road</v>
      </c>
      <c r="L360" t="str">
        <v xml:space="preserve"> Altamont Capital Partners</v>
      </c>
      <c r="M360" t="str">
        <v xml:space="preserve"> Eldridge</v>
      </c>
      <c r="P360" t="s">
        <v>3596</v>
      </c>
      <c r="Q360" t="str">
        <v>Deer Park Road</v>
      </c>
    </row>
    <row r="361" spans="1:17" x14ac:dyDescent="0.2">
      <c r="A361" t="s">
        <v>1272</v>
      </c>
      <c r="B361" s="2">
        <v>2000000000</v>
      </c>
      <c r="C361" s="1">
        <v>44629</v>
      </c>
      <c r="D361" t="s">
        <v>27</v>
      </c>
      <c r="E361" t="s">
        <v>388</v>
      </c>
      <c r="F361" t="s">
        <v>19</v>
      </c>
      <c r="G361" t="s">
        <v>20</v>
      </c>
      <c r="H361" s="3">
        <v>2012</v>
      </c>
      <c r="I361" s="7">
        <v>507000000</v>
      </c>
      <c r="J361" t="s">
        <v>1273</v>
      </c>
      <c r="K361" t="str" cm="1">
        <f t="array" ref="K361:M361">_xlfn.TEXTSPLIT(Q4_Table[[#This Row],[Select Investors]],",",,FALSE)</f>
        <v>e.ventures</v>
      </c>
      <c r="L361" t="str">
        <v xml:space="preserve"> Bain Capital Ventures</v>
      </c>
      <c r="M361" t="str">
        <v xml:space="preserve"> Greycroft</v>
      </c>
      <c r="P361" t="s">
        <v>3614</v>
      </c>
      <c r="Q361" t="str">
        <v>e.ventures</v>
      </c>
    </row>
    <row r="362" spans="1:17" x14ac:dyDescent="0.2">
      <c r="A362" t="s">
        <v>1262</v>
      </c>
      <c r="B362" s="2">
        <v>2000000000</v>
      </c>
      <c r="C362" s="1">
        <v>44362</v>
      </c>
      <c r="D362" t="s">
        <v>27</v>
      </c>
      <c r="E362" t="s">
        <v>198</v>
      </c>
      <c r="F362" t="s">
        <v>19</v>
      </c>
      <c r="G362" t="s">
        <v>20</v>
      </c>
      <c r="H362" s="3">
        <v>2009</v>
      </c>
      <c r="I362" s="7">
        <v>676000000</v>
      </c>
      <c r="J362" t="s">
        <v>1263</v>
      </c>
      <c r="K362" t="str" cm="1">
        <f t="array" ref="K362:M362">_xlfn.TEXTSPLIT(Q4_Table[[#This Row],[Select Investors]],",",,FALSE)</f>
        <v>8VC</v>
      </c>
      <c r="L362" t="str">
        <v xml:space="preserve"> D1 Capital Partners</v>
      </c>
      <c r="M362" t="str">
        <v xml:space="preserve"> Sway Ventures</v>
      </c>
      <c r="P362" t="s">
        <v>3473</v>
      </c>
      <c r="Q362" t="str">
        <v>8VC</v>
      </c>
    </row>
    <row r="363" spans="1:17" x14ac:dyDescent="0.2">
      <c r="A363" t="s">
        <v>1316</v>
      </c>
      <c r="B363" s="2">
        <v>2000000000</v>
      </c>
      <c r="C363" s="1">
        <v>44462</v>
      </c>
      <c r="D363" t="s">
        <v>11</v>
      </c>
      <c r="F363" t="s">
        <v>465</v>
      </c>
      <c r="G363" t="s">
        <v>14</v>
      </c>
      <c r="H363" s="3">
        <v>2016</v>
      </c>
      <c r="I363" s="7">
        <v>536000000</v>
      </c>
      <c r="J363" t="s">
        <v>1317</v>
      </c>
      <c r="K363" t="str" cm="1">
        <f t="array" ref="K363:M363">_xlfn.TEXTSPLIT(Q4_Table[[#This Row],[Select Investors]],",",,FALSE)</f>
        <v>Vision Plus Capital</v>
      </c>
      <c r="L363" t="str">
        <v xml:space="preserve"> GSR Ventures</v>
      </c>
      <c r="M363" t="str">
        <v xml:space="preserve"> ZhenFund</v>
      </c>
      <c r="P363" t="s">
        <v>3938</v>
      </c>
      <c r="Q363" t="str">
        <v>Vision Plus Capital</v>
      </c>
    </row>
    <row r="364" spans="1:17" x14ac:dyDescent="0.2">
      <c r="A364" t="s">
        <v>1083</v>
      </c>
      <c r="B364" s="2">
        <v>2000000000</v>
      </c>
      <c r="C364" s="1">
        <v>42839</v>
      </c>
      <c r="D364" t="s">
        <v>11</v>
      </c>
      <c r="E364" t="s">
        <v>1084</v>
      </c>
      <c r="F364" t="s">
        <v>1085</v>
      </c>
      <c r="G364" t="s">
        <v>20</v>
      </c>
      <c r="H364" s="3">
        <v>2006</v>
      </c>
      <c r="I364" s="7">
        <v>120000000</v>
      </c>
      <c r="J364" t="s">
        <v>1086</v>
      </c>
      <c r="K364" t="str" cm="1">
        <f t="array" ref="K364">_xlfn.TEXTSPLIT(Q4_Table[[#This Row],[Select Investors]],",",,FALSE)</f>
        <v>GAM Holding</v>
      </c>
      <c r="P364" t="s">
        <v>1086</v>
      </c>
      <c r="Q364" t="str">
        <v>GAM Holding</v>
      </c>
    </row>
    <row r="365" spans="1:17" x14ac:dyDescent="0.2">
      <c r="A365" t="s">
        <v>974</v>
      </c>
      <c r="B365" s="2">
        <v>2000000000</v>
      </c>
      <c r="C365" s="1">
        <v>44547</v>
      </c>
      <c r="D365" t="s">
        <v>36</v>
      </c>
      <c r="E365" t="s">
        <v>28</v>
      </c>
      <c r="F365" t="s">
        <v>19</v>
      </c>
      <c r="G365" t="s">
        <v>20</v>
      </c>
      <c r="H365" s="3">
        <v>2020</v>
      </c>
      <c r="I365" s="7">
        <v>181000000</v>
      </c>
      <c r="J365" t="s">
        <v>975</v>
      </c>
      <c r="K365" t="str" cm="1">
        <f t="array" ref="K365:M365">_xlfn.TEXTSPLIT(Q4_Table[[#This Row],[Select Investors]],",",,FALSE)</f>
        <v>Accel</v>
      </c>
      <c r="L365" t="str">
        <v xml:space="preserve"> Benchmark</v>
      </c>
      <c r="M365" t="str">
        <v xml:space="preserve"> SV Angel</v>
      </c>
      <c r="P365" t="s">
        <v>3475</v>
      </c>
      <c r="Q365" t="str">
        <v>Accel</v>
      </c>
    </row>
    <row r="366" spans="1:17" x14ac:dyDescent="0.2">
      <c r="A366" t="s">
        <v>1318</v>
      </c>
      <c r="B366" s="2">
        <v>2000000000</v>
      </c>
      <c r="C366" s="1">
        <v>44487</v>
      </c>
      <c r="D366" t="s">
        <v>36</v>
      </c>
      <c r="E366" t="s">
        <v>333</v>
      </c>
      <c r="F366" t="s">
        <v>334</v>
      </c>
      <c r="G366" t="s">
        <v>33</v>
      </c>
      <c r="H366" s="3">
        <v>2016</v>
      </c>
      <c r="I366" s="7">
        <v>210000000</v>
      </c>
      <c r="J366" t="s">
        <v>1319</v>
      </c>
      <c r="K366" t="str" cm="1">
        <f t="array" ref="K366:M366">_xlfn.TEXTSPLIT(Q4_Table[[#This Row],[Select Investors]],",",,FALSE)</f>
        <v>Institutional Venture Partners</v>
      </c>
      <c r="L366" t="str">
        <v xml:space="preserve"> Atomico</v>
      </c>
      <c r="M366" t="str">
        <v xml:space="preserve"> Earlybird Venture Capital</v>
      </c>
      <c r="P366" t="s">
        <v>3694</v>
      </c>
      <c r="Q366" t="str">
        <v>Institutional Venture Partners</v>
      </c>
    </row>
    <row r="367" spans="1:17" x14ac:dyDescent="0.2">
      <c r="A367" t="s">
        <v>1225</v>
      </c>
      <c r="B367" s="2">
        <v>2000000000</v>
      </c>
      <c r="C367" s="1">
        <v>43206</v>
      </c>
      <c r="D367" t="s">
        <v>133</v>
      </c>
      <c r="E367" t="s">
        <v>77</v>
      </c>
      <c r="F367" t="s">
        <v>13</v>
      </c>
      <c r="G367" t="s">
        <v>14</v>
      </c>
      <c r="H367" s="3">
        <v>2017</v>
      </c>
      <c r="I367" s="7">
        <v>792000000</v>
      </c>
      <c r="J367" t="s">
        <v>1226</v>
      </c>
      <c r="K367" t="str" cm="1">
        <f t="array" ref="K367:M367">_xlfn.TEXTSPLIT(Q4_Table[[#This Row],[Select Investors]],",",,FALSE)</f>
        <v>Jiangsu Sha Steel Group</v>
      </c>
      <c r="L367" t="str">
        <v xml:space="preserve"> Shanghai Puyin Industry</v>
      </c>
      <c r="M367" t="str">
        <v xml:space="preserve"> Funa Yuanchuang Technology</v>
      </c>
      <c r="P367" t="s">
        <v>3705</v>
      </c>
      <c r="Q367" t="str">
        <v>Jiangsu Sha Steel Group</v>
      </c>
    </row>
    <row r="368" spans="1:17" x14ac:dyDescent="0.2">
      <c r="A368" t="s">
        <v>1320</v>
      </c>
      <c r="B368" s="2">
        <v>2000000000</v>
      </c>
      <c r="C368" s="1">
        <v>44607</v>
      </c>
      <c r="D368" t="s">
        <v>23</v>
      </c>
      <c r="E368" t="s">
        <v>73</v>
      </c>
      <c r="F368" t="s">
        <v>74</v>
      </c>
      <c r="G368" t="s">
        <v>14</v>
      </c>
      <c r="H368" s="3">
        <v>2014</v>
      </c>
      <c r="I368" s="7">
        <v>438000000</v>
      </c>
      <c r="J368" t="s">
        <v>1321</v>
      </c>
      <c r="K368" t="str" cm="1">
        <f t="array" ref="K368:M368">_xlfn.TEXTSPLIT(Q4_Table[[#This Row],[Select Investors]],",",,FALSE)</f>
        <v>DCM Ventures</v>
      </c>
      <c r="L368" t="str">
        <v xml:space="preserve"> IDG Capital</v>
      </c>
      <c r="M368" t="str">
        <v xml:space="preserve"> Siam Commercial Bank</v>
      </c>
      <c r="P368" t="s">
        <v>3594</v>
      </c>
      <c r="Q368" t="str">
        <v>DCM Ventures</v>
      </c>
    </row>
    <row r="369" spans="1:17" x14ac:dyDescent="0.2">
      <c r="A369" t="s">
        <v>1155</v>
      </c>
      <c r="B369" s="2">
        <v>2000000000</v>
      </c>
      <c r="C369" s="1">
        <v>44305</v>
      </c>
      <c r="D369" t="s">
        <v>27</v>
      </c>
      <c r="E369" t="s">
        <v>315</v>
      </c>
      <c r="F369" t="s">
        <v>316</v>
      </c>
      <c r="G369" t="s">
        <v>33</v>
      </c>
      <c r="H369" s="3">
        <v>2016</v>
      </c>
      <c r="I369" s="7">
        <v>364000000</v>
      </c>
      <c r="J369" t="s">
        <v>1156</v>
      </c>
      <c r="K369" t="str" cm="1">
        <f t="array" ref="K369:M369">_xlfn.TEXTSPLIT(Q4_Table[[#This Row],[Select Investors]],",",,FALSE)</f>
        <v>Index Ventures</v>
      </c>
      <c r="L369" t="str">
        <v xml:space="preserve"> Temasek</v>
      </c>
      <c r="M369" t="str">
        <v xml:space="preserve"> Portag3 Ventures</v>
      </c>
      <c r="P369" t="s">
        <v>3968</v>
      </c>
      <c r="Q369" t="str">
        <v>Index Ventures</v>
      </c>
    </row>
    <row r="370" spans="1:17" x14ac:dyDescent="0.2">
      <c r="A370" t="s">
        <v>1274</v>
      </c>
      <c r="B370" s="2">
        <v>2000000000</v>
      </c>
      <c r="C370" s="1">
        <v>44215</v>
      </c>
      <c r="D370" t="s">
        <v>97</v>
      </c>
      <c r="E370" t="s">
        <v>1275</v>
      </c>
      <c r="F370" t="s">
        <v>19</v>
      </c>
      <c r="G370" t="s">
        <v>20</v>
      </c>
      <c r="H370" s="3">
        <v>2014</v>
      </c>
      <c r="I370" s="7">
        <v>295000000</v>
      </c>
      <c r="J370" t="s">
        <v>1276</v>
      </c>
      <c r="K370" t="str" cm="1">
        <f t="array" ref="K370:M370">_xlfn.TEXTSPLIT(Q4_Table[[#This Row],[Select Investors]],",",,FALSE)</f>
        <v>Venrock</v>
      </c>
      <c r="L370" t="str">
        <v xml:space="preserve"> CVF Capital Partners</v>
      </c>
      <c r="M370" t="str">
        <v xml:space="preserve"> ARCH Venture Partners</v>
      </c>
      <c r="P370" t="s">
        <v>3930</v>
      </c>
      <c r="Q370" t="str">
        <v>Venrock</v>
      </c>
    </row>
    <row r="371" spans="1:17" x14ac:dyDescent="0.2">
      <c r="A371" t="s">
        <v>1215</v>
      </c>
      <c r="B371" s="2">
        <v>2000000000</v>
      </c>
      <c r="C371" s="1">
        <v>44405</v>
      </c>
      <c r="D371" t="s">
        <v>36</v>
      </c>
      <c r="E371" t="s">
        <v>28</v>
      </c>
      <c r="F371" t="s">
        <v>19</v>
      </c>
      <c r="G371" t="s">
        <v>20</v>
      </c>
      <c r="H371" s="3">
        <v>2012</v>
      </c>
      <c r="I371" s="7">
        <v>334000000</v>
      </c>
      <c r="J371" t="s">
        <v>1216</v>
      </c>
      <c r="K371" t="str" cm="1">
        <f t="array" ref="K371:M371">_xlfn.TEXTSPLIT(Q4_Table[[#This Row],[Select Investors]],",",,FALSE)</f>
        <v>Accel</v>
      </c>
      <c r="L371" t="str">
        <v xml:space="preserve"> Alven Capital</v>
      </c>
      <c r="M371" t="str">
        <v xml:space="preserve"> Storm Ventures</v>
      </c>
      <c r="P371" t="s">
        <v>3475</v>
      </c>
      <c r="Q371" t="str">
        <v>Accel</v>
      </c>
    </row>
    <row r="372" spans="1:17" x14ac:dyDescent="0.2">
      <c r="A372" t="s">
        <v>976</v>
      </c>
      <c r="B372" s="2">
        <v>2000000000</v>
      </c>
      <c r="C372" s="1">
        <v>44468</v>
      </c>
      <c r="D372" t="s">
        <v>36</v>
      </c>
      <c r="E372" t="s">
        <v>101</v>
      </c>
      <c r="F372" t="s">
        <v>19</v>
      </c>
      <c r="G372" t="s">
        <v>20</v>
      </c>
      <c r="H372" s="3">
        <v>2014</v>
      </c>
      <c r="I372" s="7">
        <v>381000000</v>
      </c>
      <c r="J372" t="s">
        <v>977</v>
      </c>
      <c r="K372" t="str" cm="1">
        <f t="array" ref="K372:M372">_xlfn.TEXTSPLIT(Q4_Table[[#This Row],[Select Investors]],",",,FALSE)</f>
        <v>Spark Capital</v>
      </c>
      <c r="L372" t="str">
        <v xml:space="preserve"> Google Ventures</v>
      </c>
      <c r="M372" t="str">
        <v xml:space="preserve"> CRE Venture Capital</v>
      </c>
      <c r="P372" t="s">
        <v>3878</v>
      </c>
      <c r="Q372" t="str">
        <v>Spark Capital</v>
      </c>
    </row>
    <row r="373" spans="1:17" x14ac:dyDescent="0.2">
      <c r="A373" t="s">
        <v>1312</v>
      </c>
      <c r="B373" s="2">
        <v>2000000000</v>
      </c>
      <c r="C373" s="1">
        <v>44571</v>
      </c>
      <c r="D373" t="s">
        <v>23</v>
      </c>
      <c r="E373" t="s">
        <v>315</v>
      </c>
      <c r="F373" t="s">
        <v>316</v>
      </c>
      <c r="G373" t="s">
        <v>33</v>
      </c>
      <c r="H373" s="3">
        <v>2019</v>
      </c>
      <c r="I373" s="7">
        <v>422000000</v>
      </c>
      <c r="J373" t="s">
        <v>1313</v>
      </c>
      <c r="K373" t="str" cm="1">
        <f t="array" ref="K373:M373">_xlfn.TEXTSPLIT(Q4_Table[[#This Row],[Select Investors]],",",,FALSE)</f>
        <v>Global Founders Capital</v>
      </c>
      <c r="L373" t="str">
        <v xml:space="preserve"> Aglae Ventures</v>
      </c>
      <c r="M373" t="str">
        <v xml:space="preserve"> Alven Capital</v>
      </c>
      <c r="P373" t="s">
        <v>3655</v>
      </c>
      <c r="Q373" t="str">
        <v>Global Founders Capital</v>
      </c>
    </row>
    <row r="374" spans="1:17" x14ac:dyDescent="0.2">
      <c r="A374" t="s">
        <v>1322</v>
      </c>
      <c r="B374" s="2">
        <v>2000000000</v>
      </c>
      <c r="C374" s="1">
        <v>43977</v>
      </c>
      <c r="D374" t="s">
        <v>17</v>
      </c>
      <c r="E374" t="s">
        <v>1323</v>
      </c>
      <c r="F374" t="s">
        <v>19</v>
      </c>
      <c r="G374" t="s">
        <v>20</v>
      </c>
      <c r="H374" s="3">
        <v>2012</v>
      </c>
      <c r="I374" s="7">
        <v>640000000</v>
      </c>
      <c r="J374" t="s">
        <v>1324</v>
      </c>
      <c r="K374" t="str" cm="1">
        <f t="array" ref="K374:M374">_xlfn.TEXTSPLIT(Q4_Table[[#This Row],[Select Investors]],",",,FALSE)</f>
        <v>Upfront Ventures</v>
      </c>
      <c r="L374" t="str">
        <v xml:space="preserve"> Tao Capital Partners</v>
      </c>
      <c r="M374" t="str">
        <v xml:space="preserve"> Andreessen Horowitz</v>
      </c>
      <c r="P374" t="s">
        <v>3924</v>
      </c>
      <c r="Q374" t="str">
        <v>Upfront Ventures</v>
      </c>
    </row>
    <row r="375" spans="1:17" x14ac:dyDescent="0.2">
      <c r="A375" t="s">
        <v>961</v>
      </c>
      <c r="B375" s="2">
        <v>2000000000</v>
      </c>
      <c r="C375" s="1">
        <v>42284</v>
      </c>
      <c r="D375" t="s">
        <v>23</v>
      </c>
      <c r="E375" t="s">
        <v>28</v>
      </c>
      <c r="F375" t="s">
        <v>19</v>
      </c>
      <c r="G375" t="s">
        <v>20</v>
      </c>
      <c r="H375" s="3">
        <v>2009</v>
      </c>
      <c r="I375" s="7">
        <v>431000000</v>
      </c>
      <c r="J375" t="s">
        <v>962</v>
      </c>
      <c r="K375" t="str" cm="1">
        <f t="array" ref="K375:M375">_xlfn.TEXTSPLIT(Q4_Table[[#This Row],[Select Investors]],",",,FALSE)</f>
        <v>Mithril</v>
      </c>
      <c r="L375" t="str">
        <v xml:space="preserve"> iNovia Capital</v>
      </c>
      <c r="M375" t="str">
        <v xml:space="preserve"> Foundry Group</v>
      </c>
      <c r="P375" t="s">
        <v>3754</v>
      </c>
      <c r="Q375" t="str">
        <v>Mithril</v>
      </c>
    </row>
    <row r="376" spans="1:17" x14ac:dyDescent="0.2">
      <c r="A376" t="s">
        <v>1325</v>
      </c>
      <c r="B376" s="2">
        <v>2000000000</v>
      </c>
      <c r="C376" s="1">
        <v>43851</v>
      </c>
      <c r="D376" t="s">
        <v>213</v>
      </c>
      <c r="E376" t="s">
        <v>28</v>
      </c>
      <c r="F376" t="s">
        <v>19</v>
      </c>
      <c r="G376" t="s">
        <v>20</v>
      </c>
      <c r="H376" s="3">
        <v>2011</v>
      </c>
      <c r="I376" s="7">
        <v>293000000</v>
      </c>
      <c r="J376" t="s">
        <v>1326</v>
      </c>
      <c r="K376" t="str" cm="1">
        <f t="array" ref="K376:M376">_xlfn.TEXTSPLIT(Q4_Table[[#This Row],[Select Investors]],",",,FALSE)</f>
        <v>Magma Venture Partners</v>
      </c>
      <c r="L376" t="str">
        <v xml:space="preserve"> Pitango Venture Capital</v>
      </c>
      <c r="M376" t="str">
        <v xml:space="preserve"> Qumra Capital</v>
      </c>
      <c r="P376" t="s">
        <v>3738</v>
      </c>
      <c r="Q376" t="str">
        <v>Magma Venture Partners</v>
      </c>
    </row>
    <row r="377" spans="1:17" x14ac:dyDescent="0.2">
      <c r="A377" t="s">
        <v>1087</v>
      </c>
      <c r="B377" s="2">
        <v>2000000000</v>
      </c>
      <c r="C377" s="1">
        <v>44335</v>
      </c>
      <c r="D377" t="s">
        <v>11</v>
      </c>
      <c r="E377" t="s">
        <v>101</v>
      </c>
      <c r="F377" t="s">
        <v>19</v>
      </c>
      <c r="G377" t="s">
        <v>20</v>
      </c>
      <c r="H377" s="3">
        <v>2014</v>
      </c>
      <c r="I377" s="7">
        <v>380000000</v>
      </c>
      <c r="J377" t="s">
        <v>1088</v>
      </c>
      <c r="K377" t="str" cm="1">
        <f t="array" ref="K377:M377">_xlfn.TEXTSPLIT(Q4_Table[[#This Row],[Select Investors]],",",,FALSE)</f>
        <v>March Capital Partners</v>
      </c>
      <c r="L377" t="str">
        <v xml:space="preserve"> HOF Capital</v>
      </c>
      <c r="M377" t="str">
        <v xml:space="preserve"> Emergence Capital Partners</v>
      </c>
      <c r="P377" t="s">
        <v>3742</v>
      </c>
      <c r="Q377" t="str">
        <v>March Capital Partners</v>
      </c>
    </row>
    <row r="378" spans="1:17" x14ac:dyDescent="0.2">
      <c r="A378" t="s">
        <v>978</v>
      </c>
      <c r="B378" s="2">
        <v>2000000000</v>
      </c>
      <c r="C378" s="1">
        <v>44466</v>
      </c>
      <c r="D378" t="s">
        <v>27</v>
      </c>
      <c r="E378" t="s">
        <v>979</v>
      </c>
      <c r="F378" t="s">
        <v>980</v>
      </c>
      <c r="G378" t="s">
        <v>14</v>
      </c>
      <c r="H378" s="3">
        <v>2013</v>
      </c>
      <c r="I378" s="7">
        <v>150000000</v>
      </c>
      <c r="J378" t="s">
        <v>981</v>
      </c>
      <c r="K378" t="str" cm="1">
        <f t="array" ref="K378:M378">_xlfn.TEXTSPLIT(Q4_Table[[#This Row],[Select Investors]],",",,FALSE)</f>
        <v>Ant Group</v>
      </c>
      <c r="L378" t="str">
        <v xml:space="preserve"> Charoen Pokphand Group</v>
      </c>
      <c r="M378" t="str">
        <v xml:space="preserve"> Bow Wave Capital</v>
      </c>
      <c r="P378" t="s">
        <v>3502</v>
      </c>
      <c r="Q378" t="str">
        <v>Ant Group</v>
      </c>
    </row>
    <row r="379" spans="1:17" x14ac:dyDescent="0.2">
      <c r="A379" t="s">
        <v>982</v>
      </c>
      <c r="B379" s="2">
        <v>2000000000</v>
      </c>
      <c r="C379" s="1">
        <v>44592</v>
      </c>
      <c r="D379" t="s">
        <v>97</v>
      </c>
      <c r="E379" t="s">
        <v>198</v>
      </c>
      <c r="F379" t="s">
        <v>19</v>
      </c>
      <c r="G379" t="s">
        <v>20</v>
      </c>
      <c r="H379" s="3">
        <v>2016</v>
      </c>
      <c r="I379" s="7">
        <v>150000000</v>
      </c>
      <c r="J379" t="s">
        <v>983</v>
      </c>
      <c r="K379" t="str" cm="1">
        <f t="array" ref="K379:M379">_xlfn.TEXTSPLIT(Q4_Table[[#This Row],[Select Investors]],",",,FALSE)</f>
        <v>Sequoia Capital</v>
      </c>
      <c r="L379" t="str">
        <v xml:space="preserve"> General Catalyst</v>
      </c>
      <c r="M379" t="str">
        <v xml:space="preserve"> Human Capital</v>
      </c>
      <c r="P379" t="s">
        <v>571</v>
      </c>
      <c r="Q379" t="str">
        <v>Sequoia Capital</v>
      </c>
    </row>
    <row r="380" spans="1:17" x14ac:dyDescent="0.2">
      <c r="A380" t="s">
        <v>1327</v>
      </c>
      <c r="B380" s="2">
        <v>2000000000</v>
      </c>
      <c r="C380" s="1">
        <v>41260</v>
      </c>
      <c r="D380" t="s">
        <v>11</v>
      </c>
      <c r="E380" t="s">
        <v>246</v>
      </c>
      <c r="F380" t="s">
        <v>19</v>
      </c>
      <c r="G380" t="s">
        <v>20</v>
      </c>
      <c r="H380" s="3">
        <v>2012</v>
      </c>
      <c r="I380" s="7">
        <v>658000000</v>
      </c>
      <c r="J380" t="s">
        <v>1328</v>
      </c>
      <c r="K380" t="str" cm="1">
        <f t="array" ref="K380:M380">_xlfn.TEXTSPLIT(Q4_Table[[#This Row],[Select Investors]],",",,FALSE)</f>
        <v>RRE Ventures</v>
      </c>
      <c r="L380" t="str">
        <v xml:space="preserve"> Tiger Global</v>
      </c>
      <c r="M380" t="str">
        <v xml:space="preserve"> August Capital</v>
      </c>
      <c r="P380" t="s">
        <v>3835</v>
      </c>
      <c r="Q380" t="str">
        <v>RRE Ventures</v>
      </c>
    </row>
    <row r="381" spans="1:17" x14ac:dyDescent="0.2">
      <c r="A381" t="s">
        <v>1329</v>
      </c>
      <c r="B381" s="2">
        <v>2000000000</v>
      </c>
      <c r="C381" s="1">
        <v>44447</v>
      </c>
      <c r="D381" t="s">
        <v>36</v>
      </c>
      <c r="E381" t="s">
        <v>224</v>
      </c>
      <c r="F381" t="s">
        <v>19</v>
      </c>
      <c r="G381" t="s">
        <v>20</v>
      </c>
      <c r="H381" s="3">
        <v>2014</v>
      </c>
      <c r="I381" s="7">
        <v>341000000</v>
      </c>
      <c r="J381" t="s">
        <v>1330</v>
      </c>
      <c r="K381" t="str" cm="1">
        <f t="array" ref="K381:M381">_xlfn.TEXTSPLIT(Q4_Table[[#This Row],[Select Investors]],",",,FALSE)</f>
        <v>Ignition Partners</v>
      </c>
      <c r="L381" t="str">
        <v xml:space="preserve"> Formation 8</v>
      </c>
      <c r="M381" t="str">
        <v xml:space="preserve"> CRV</v>
      </c>
      <c r="P381" t="s">
        <v>3685</v>
      </c>
      <c r="Q381" t="str">
        <v>Ignition Partners</v>
      </c>
    </row>
    <row r="382" spans="1:17" x14ac:dyDescent="0.2">
      <c r="A382" t="s">
        <v>898</v>
      </c>
      <c r="B382" s="2">
        <v>2000000000</v>
      </c>
      <c r="C382" s="1">
        <v>43549</v>
      </c>
      <c r="D382" t="s">
        <v>27</v>
      </c>
      <c r="E382" t="s">
        <v>12</v>
      </c>
      <c r="F382" t="s">
        <v>13</v>
      </c>
      <c r="G382" t="s">
        <v>14</v>
      </c>
      <c r="H382" s="3">
        <v>2015</v>
      </c>
      <c r="I382" s="7">
        <v>224000000</v>
      </c>
      <c r="J382" t="s">
        <v>899</v>
      </c>
      <c r="K382" t="str" cm="1">
        <f t="array" ref="K382:M382">_xlfn.TEXTSPLIT(Q4_Table[[#This Row],[Select Investors]],",",,FALSE)</f>
        <v>Guozhong Venture Capital Management</v>
      </c>
      <c r="L382" t="str">
        <v xml:space="preserve"> Shenzhen Capital Group</v>
      </c>
      <c r="M382" t="str">
        <v xml:space="preserve"> Oriental Fortune Capital</v>
      </c>
      <c r="P382" t="s">
        <v>3669</v>
      </c>
      <c r="Q382" t="str">
        <v>Guozhong Venture Capital Management</v>
      </c>
    </row>
    <row r="383" spans="1:17" x14ac:dyDescent="0.2">
      <c r="A383" t="s">
        <v>943</v>
      </c>
      <c r="B383" s="2">
        <v>2000000000</v>
      </c>
      <c r="C383" s="1">
        <v>43063</v>
      </c>
      <c r="D383" t="s">
        <v>27</v>
      </c>
      <c r="E383" t="s">
        <v>944</v>
      </c>
      <c r="F383" t="s">
        <v>43</v>
      </c>
      <c r="G383" t="s">
        <v>33</v>
      </c>
      <c r="H383" s="3">
        <v>1992</v>
      </c>
      <c r="I383" s="7">
        <v>696000000</v>
      </c>
      <c r="J383" t="s">
        <v>945</v>
      </c>
      <c r="K383" t="str" cm="1">
        <f t="array" ref="K383">_xlfn.TEXTSPLIT(Q4_Table[[#This Row],[Select Investors]],",",,FALSE)</f>
        <v>CPP Investment Board</v>
      </c>
      <c r="P383" t="s">
        <v>945</v>
      </c>
      <c r="Q383" t="str">
        <v>CPP Investment Board</v>
      </c>
    </row>
    <row r="384" spans="1:17" x14ac:dyDescent="0.2">
      <c r="A384" t="s">
        <v>1157</v>
      </c>
      <c r="B384" s="2">
        <v>2000000000</v>
      </c>
      <c r="C384" s="1">
        <v>44061</v>
      </c>
      <c r="D384" t="s">
        <v>124</v>
      </c>
      <c r="E384" t="s">
        <v>77</v>
      </c>
      <c r="F384" t="s">
        <v>13</v>
      </c>
      <c r="G384" t="s">
        <v>14</v>
      </c>
      <c r="H384" s="3">
        <v>2019</v>
      </c>
      <c r="I384" s="7">
        <v>285000000</v>
      </c>
      <c r="J384" t="s">
        <v>1158</v>
      </c>
      <c r="K384" t="str" cm="1">
        <f t="array" ref="K384:M384">_xlfn.TEXTSPLIT(Q4_Table[[#This Row],[Select Investors]],",",,FALSE)</f>
        <v>V FUND</v>
      </c>
      <c r="L384" t="str">
        <v xml:space="preserve"> IDG Capital</v>
      </c>
      <c r="M384" t="str">
        <v xml:space="preserve"> Green Pine Capital Partners</v>
      </c>
      <c r="P384" t="s">
        <v>3926</v>
      </c>
      <c r="Q384" t="str">
        <v>V FUND</v>
      </c>
    </row>
    <row r="385" spans="1:17" x14ac:dyDescent="0.2">
      <c r="A385" t="s">
        <v>1089</v>
      </c>
      <c r="B385" s="2">
        <v>2000000000</v>
      </c>
      <c r="C385" s="1">
        <v>44452</v>
      </c>
      <c r="D385" t="s">
        <v>201</v>
      </c>
      <c r="E385" t="s">
        <v>160</v>
      </c>
      <c r="F385" t="s">
        <v>19</v>
      </c>
      <c r="G385" t="s">
        <v>20</v>
      </c>
      <c r="H385" s="3">
        <v>2013</v>
      </c>
      <c r="I385" s="7">
        <v>401000000</v>
      </c>
      <c r="J385" t="s">
        <v>1090</v>
      </c>
      <c r="K385" t="str" cm="1">
        <f t="array" ref="K385:M385">_xlfn.TEXTSPLIT(Q4_Table[[#This Row],[Select Investors]],",",,FALSE)</f>
        <v>Menlo Ventures</v>
      </c>
      <c r="L385" t="str">
        <v xml:space="preserve"> GGV Capital</v>
      </c>
      <c r="M385" t="str">
        <v xml:space="preserve"> Flybridge Capital Partners</v>
      </c>
      <c r="P385" t="s">
        <v>3750</v>
      </c>
      <c r="Q385" t="str">
        <v>Menlo Ventures</v>
      </c>
    </row>
    <row r="386" spans="1:17" x14ac:dyDescent="0.2">
      <c r="A386" t="s">
        <v>1227</v>
      </c>
      <c r="B386" s="2">
        <v>2000000000</v>
      </c>
      <c r="C386" s="1">
        <v>44321</v>
      </c>
      <c r="D386" t="s">
        <v>27</v>
      </c>
      <c r="E386" t="s">
        <v>1228</v>
      </c>
      <c r="F386" t="s">
        <v>205</v>
      </c>
      <c r="G386" t="s">
        <v>20</v>
      </c>
      <c r="H386" s="3">
        <v>2014</v>
      </c>
      <c r="I386" s="7">
        <v>378000000</v>
      </c>
      <c r="J386" t="s">
        <v>1229</v>
      </c>
      <c r="K386" t="str" cm="1">
        <f t="array" ref="K386:M386">_xlfn.TEXTSPLIT(Q4_Table[[#This Row],[Select Investors]],",",,FALSE)</f>
        <v>Pantera Capital</v>
      </c>
      <c r="L386" t="str">
        <v xml:space="preserve"> QED Investors</v>
      </c>
      <c r="M386" t="str">
        <v xml:space="preserve"> Coinbase Ventures</v>
      </c>
      <c r="P386" t="s">
        <v>3799</v>
      </c>
      <c r="Q386" t="str">
        <v>Pantera Capital</v>
      </c>
    </row>
    <row r="387" spans="1:17" x14ac:dyDescent="0.2">
      <c r="A387" t="s">
        <v>1331</v>
      </c>
      <c r="B387" s="2">
        <v>2000000000</v>
      </c>
      <c r="C387" s="1">
        <v>42263</v>
      </c>
      <c r="D387" t="s">
        <v>133</v>
      </c>
      <c r="E387" t="s">
        <v>315</v>
      </c>
      <c r="F387" t="s">
        <v>316</v>
      </c>
      <c r="G387" t="s">
        <v>33</v>
      </c>
      <c r="H387" s="3">
        <v>2006</v>
      </c>
      <c r="I387" s="7">
        <v>449000000</v>
      </c>
      <c r="J387" t="s">
        <v>1332</v>
      </c>
      <c r="K387" t="str" cm="1">
        <f t="array" ref="K387:M387">_xlfn.TEXTSPLIT(Q4_Table[[#This Row],[Select Investors]],",",,FALSE)</f>
        <v>Accel Partners</v>
      </c>
      <c r="L387" t="str">
        <v xml:space="preserve"> Index Ventures</v>
      </c>
      <c r="M387" t="str">
        <v xml:space="preserve"> Insight Venture Partners</v>
      </c>
      <c r="P387" t="s">
        <v>3477</v>
      </c>
      <c r="Q387" t="str">
        <v>Accel Partners</v>
      </c>
    </row>
    <row r="388" spans="1:17" x14ac:dyDescent="0.2">
      <c r="A388" t="s">
        <v>1333</v>
      </c>
      <c r="B388" s="2">
        <v>2000000000</v>
      </c>
      <c r="C388" s="1">
        <v>44461</v>
      </c>
      <c r="D388" t="s">
        <v>11</v>
      </c>
      <c r="E388" t="s">
        <v>77</v>
      </c>
      <c r="F388" t="s">
        <v>13</v>
      </c>
      <c r="G388" t="s">
        <v>14</v>
      </c>
      <c r="H388" s="3">
        <v>2016</v>
      </c>
      <c r="I388" s="7">
        <v>115000000</v>
      </c>
      <c r="J388" t="s">
        <v>1334</v>
      </c>
      <c r="K388" t="str" cm="1">
        <f t="array" ref="K388:M388">_xlfn.TEXTSPLIT(Q4_Table[[#This Row],[Select Investors]],",",,FALSE)</f>
        <v>Northern Light Venture Capital</v>
      </c>
      <c r="L388" t="str">
        <v xml:space="preserve"> Xiaomi</v>
      </c>
      <c r="M388" t="str">
        <v xml:space="preserve"> FutureX Capital</v>
      </c>
      <c r="P388" t="s">
        <v>3780</v>
      </c>
      <c r="Q388" t="str">
        <v>Northern Light Venture Capital</v>
      </c>
    </row>
    <row r="389" spans="1:17" x14ac:dyDescent="0.2">
      <c r="A389" t="s">
        <v>1230</v>
      </c>
      <c r="B389" s="2">
        <v>2000000000</v>
      </c>
      <c r="C389" s="1">
        <v>44615</v>
      </c>
      <c r="D389" t="s">
        <v>11</v>
      </c>
      <c r="E389" t="s">
        <v>198</v>
      </c>
      <c r="F389" t="s">
        <v>19</v>
      </c>
      <c r="G389" t="s">
        <v>20</v>
      </c>
      <c r="H389" s="3">
        <v>2009</v>
      </c>
      <c r="I389" s="7">
        <v>422000000</v>
      </c>
      <c r="J389" t="s">
        <v>1231</v>
      </c>
      <c r="K389" t="str" cm="1">
        <f t="array" ref="K389:M389">_xlfn.TEXTSPLIT(Q4_Table[[#This Row],[Select Investors]],",",,FALSE)</f>
        <v>Bain Capital Ventures</v>
      </c>
      <c r="L389" t="str">
        <v xml:space="preserve"> Sixth Street Growth</v>
      </c>
      <c r="M389" t="str">
        <v xml:space="preserve"> Lightspeed Venture Partners</v>
      </c>
      <c r="P389" t="s">
        <v>3519</v>
      </c>
      <c r="Q389" t="str">
        <v>Bain Capital Ventures</v>
      </c>
    </row>
    <row r="390" spans="1:17" x14ac:dyDescent="0.2">
      <c r="A390" t="s">
        <v>900</v>
      </c>
      <c r="B390" s="2">
        <v>2000000000</v>
      </c>
      <c r="C390" s="1">
        <v>44656</v>
      </c>
      <c r="D390" t="s">
        <v>27</v>
      </c>
      <c r="E390" t="s">
        <v>28</v>
      </c>
      <c r="F390" t="s">
        <v>19</v>
      </c>
      <c r="G390" t="s">
        <v>20</v>
      </c>
      <c r="H390" s="3">
        <v>2018</v>
      </c>
      <c r="I390" s="7">
        <v>45000000</v>
      </c>
      <c r="J390" t="s">
        <v>901</v>
      </c>
      <c r="K390" t="str" cm="1">
        <f t="array" ref="K390:M390">_xlfn.TEXTSPLIT(Q4_Table[[#This Row],[Select Investors]],",",,FALSE)</f>
        <v>DeFi Technologies</v>
      </c>
      <c r="L390" t="str">
        <v xml:space="preserve"> Hypersphere Ventures</v>
      </c>
      <c r="M390" t="str">
        <v xml:space="preserve"> M13</v>
      </c>
      <c r="P390" t="s">
        <v>3597</v>
      </c>
      <c r="Q390" t="str">
        <v>DeFi Technologies</v>
      </c>
    </row>
    <row r="391" spans="1:17" x14ac:dyDescent="0.2">
      <c r="A391" t="s">
        <v>902</v>
      </c>
      <c r="B391" s="2">
        <v>2000000000</v>
      </c>
      <c r="C391" s="1">
        <v>44348</v>
      </c>
      <c r="D391" t="s">
        <v>27</v>
      </c>
      <c r="E391" t="s">
        <v>42</v>
      </c>
      <c r="F391" t="s">
        <v>43</v>
      </c>
      <c r="G391" t="s">
        <v>33</v>
      </c>
      <c r="H391" s="3">
        <v>2012</v>
      </c>
      <c r="I391" s="7">
        <v>477000000</v>
      </c>
      <c r="J391" t="s">
        <v>903</v>
      </c>
      <c r="K391" t="str" cm="1">
        <f t="array" ref="K391:M391">_xlfn.TEXTSPLIT(Q4_Table[[#This Row],[Select Investors]],",",,FALSE)</f>
        <v>Octopus Ventures</v>
      </c>
      <c r="L391" t="str">
        <v xml:space="preserve"> Munich Re Ventures</v>
      </c>
      <c r="M391" t="str">
        <v xml:space="preserve"> CommerzVentures</v>
      </c>
      <c r="P391" t="s">
        <v>3788</v>
      </c>
      <c r="Q391" t="str">
        <v>Octopus Ventures</v>
      </c>
    </row>
    <row r="392" spans="1:17" x14ac:dyDescent="0.2">
      <c r="A392" t="s">
        <v>1199</v>
      </c>
      <c r="B392" s="2">
        <v>2000000000</v>
      </c>
      <c r="C392" s="1">
        <v>44341</v>
      </c>
      <c r="D392" t="s">
        <v>17</v>
      </c>
      <c r="E392" t="s">
        <v>101</v>
      </c>
      <c r="F392" t="s">
        <v>19</v>
      </c>
      <c r="G392" t="s">
        <v>20</v>
      </c>
      <c r="H392" s="3">
        <v>2015</v>
      </c>
      <c r="I392" s="7">
        <v>497000000</v>
      </c>
      <c r="J392" t="s">
        <v>1200</v>
      </c>
      <c r="K392" t="str" cm="1">
        <f t="array" ref="K392:M392">_xlfn.TEXTSPLIT(Q4_Table[[#This Row],[Select Investors]],",",,FALSE)</f>
        <v>Temasek</v>
      </c>
      <c r="L392" t="str">
        <v xml:space="preserve"> Google Ventures</v>
      </c>
      <c r="M392" t="str">
        <v xml:space="preserve"> General Catalyst</v>
      </c>
      <c r="P392" t="s">
        <v>3896</v>
      </c>
      <c r="Q392" t="str">
        <v>Temasek</v>
      </c>
    </row>
    <row r="393" spans="1:17" x14ac:dyDescent="0.2">
      <c r="A393" t="s">
        <v>963</v>
      </c>
      <c r="B393" s="2">
        <v>2000000000</v>
      </c>
      <c r="C393" s="1">
        <v>42835</v>
      </c>
      <c r="D393" t="s">
        <v>49</v>
      </c>
      <c r="E393" t="s">
        <v>964</v>
      </c>
      <c r="F393" t="s">
        <v>43</v>
      </c>
      <c r="G393" t="s">
        <v>33</v>
      </c>
      <c r="H393" s="3">
        <v>2007</v>
      </c>
      <c r="I393" s="7">
        <v>233000000</v>
      </c>
      <c r="J393" t="s">
        <v>965</v>
      </c>
      <c r="K393" t="str" cm="1">
        <f t="array" ref="K393:L393">_xlfn.TEXTSPLIT(Q4_Table[[#This Row],[Select Investors]],",",,FALSE)</f>
        <v>TSG Consumer Partners</v>
      </c>
      <c r="L393" t="str">
        <v xml:space="preserve"> Crowdcube</v>
      </c>
      <c r="P393" t="s">
        <v>3916</v>
      </c>
      <c r="Q393" t="str">
        <v>TSG Consumer Partners</v>
      </c>
    </row>
    <row r="394" spans="1:17" x14ac:dyDescent="0.2">
      <c r="A394" t="s">
        <v>984</v>
      </c>
      <c r="B394" s="2">
        <v>2000000000</v>
      </c>
      <c r="C394" s="1">
        <v>44469</v>
      </c>
      <c r="D394" t="s">
        <v>36</v>
      </c>
      <c r="E394" t="s">
        <v>985</v>
      </c>
      <c r="F394" t="s">
        <v>19</v>
      </c>
      <c r="G394" t="s">
        <v>20</v>
      </c>
      <c r="H394" s="3">
        <v>2015</v>
      </c>
      <c r="I394" s="7">
        <v>289000000</v>
      </c>
      <c r="J394" t="s">
        <v>986</v>
      </c>
      <c r="K394" t="str" cm="1">
        <f t="array" ref="K394:M394">_xlfn.TEXTSPLIT(Q4_Table[[#This Row],[Select Investors]],",",,FALSE)</f>
        <v>Nyca Partners</v>
      </c>
      <c r="L394" t="str">
        <v xml:space="preserve"> Index Ventures</v>
      </c>
      <c r="M394" t="str">
        <v xml:space="preserve"> Technology Crossover Ventures</v>
      </c>
      <c r="P394" t="s">
        <v>3785</v>
      </c>
      <c r="Q394" t="str">
        <v>Nyca Partners</v>
      </c>
    </row>
    <row r="395" spans="1:17" x14ac:dyDescent="0.2">
      <c r="A395" t="s">
        <v>1335</v>
      </c>
      <c r="B395" s="2">
        <v>2000000000</v>
      </c>
      <c r="C395" s="1">
        <v>44365</v>
      </c>
      <c r="D395" t="s">
        <v>27</v>
      </c>
      <c r="E395" t="s">
        <v>309</v>
      </c>
      <c r="F395" t="s">
        <v>310</v>
      </c>
      <c r="G395" t="s">
        <v>33</v>
      </c>
      <c r="H395" s="3">
        <v>2013</v>
      </c>
      <c r="I395" s="7">
        <v>281000000</v>
      </c>
      <c r="J395" t="s">
        <v>1336</v>
      </c>
      <c r="K395" t="str" cm="1">
        <f t="array" ref="K395">_xlfn.TEXTSPLIT(Q4_Table[[#This Row],[Select Investors]],",",,FALSE)</f>
        <v>Undisclosed</v>
      </c>
      <c r="P395" t="s">
        <v>1336</v>
      </c>
      <c r="Q395" t="str">
        <v>Undisclosed</v>
      </c>
    </row>
    <row r="396" spans="1:17" x14ac:dyDescent="0.2">
      <c r="A396" t="s">
        <v>1337</v>
      </c>
      <c r="B396" s="2">
        <v>2000000000</v>
      </c>
      <c r="C396" s="1">
        <v>43502</v>
      </c>
      <c r="D396" t="s">
        <v>49</v>
      </c>
      <c r="E396" t="s">
        <v>28</v>
      </c>
      <c r="F396" t="s">
        <v>19</v>
      </c>
      <c r="G396" t="s">
        <v>20</v>
      </c>
      <c r="H396" s="3">
        <v>2012</v>
      </c>
      <c r="I396" s="7">
        <v>218000000</v>
      </c>
      <c r="J396" t="s">
        <v>1338</v>
      </c>
      <c r="K396" t="str" cm="1">
        <f t="array" ref="K396:M396">_xlfn.TEXTSPLIT(Q4_Table[[#This Row],[Select Investors]],",",,FALSE)</f>
        <v>Insight Venture Partners</v>
      </c>
      <c r="L396" t="str">
        <v xml:space="preserve"> TPG Growth</v>
      </c>
      <c r="M396" t="str">
        <v xml:space="preserve"> Sound Ventures</v>
      </c>
      <c r="P396" t="s">
        <v>3693</v>
      </c>
      <c r="Q396" t="str">
        <v>Insight Venture Partners</v>
      </c>
    </row>
    <row r="397" spans="1:17" x14ac:dyDescent="0.2">
      <c r="A397" t="s">
        <v>904</v>
      </c>
      <c r="B397" s="2">
        <v>2000000000</v>
      </c>
      <c r="C397" s="1">
        <v>43453</v>
      </c>
      <c r="D397" t="s">
        <v>213</v>
      </c>
      <c r="E397" t="s">
        <v>840</v>
      </c>
      <c r="F397" t="s">
        <v>19</v>
      </c>
      <c r="G397" t="s">
        <v>20</v>
      </c>
      <c r="H397" s="3">
        <v>2010</v>
      </c>
      <c r="I397" s="7">
        <v>503000000</v>
      </c>
      <c r="J397" t="s">
        <v>905</v>
      </c>
      <c r="K397" t="str" cm="1">
        <f t="array" ref="K397">_xlfn.TEXTSPLIT(Q4_Table[[#This Row],[Select Investors]],",",,FALSE)</f>
        <v>SoftBank Group</v>
      </c>
      <c r="P397" t="s">
        <v>905</v>
      </c>
      <c r="Q397" t="str">
        <v>SoftBank Group</v>
      </c>
    </row>
    <row r="398" spans="1:17" x14ac:dyDescent="0.2">
      <c r="A398" t="s">
        <v>987</v>
      </c>
      <c r="B398" s="2">
        <v>2000000000</v>
      </c>
      <c r="C398" s="1">
        <v>44490</v>
      </c>
      <c r="D398" t="s">
        <v>27</v>
      </c>
      <c r="E398" t="s">
        <v>101</v>
      </c>
      <c r="F398" t="s">
        <v>19</v>
      </c>
      <c r="G398" t="s">
        <v>20</v>
      </c>
      <c r="H398" s="3">
        <v>2021</v>
      </c>
      <c r="I398" s="7">
        <v>100000000</v>
      </c>
      <c r="J398" t="s">
        <v>988</v>
      </c>
      <c r="K398" t="str" cm="1">
        <f t="array" ref="K398:M398">_xlfn.TEXTSPLIT(Q4_Table[[#This Row],[Select Investors]],",",,FALSE)</f>
        <v>Insight Partners</v>
      </c>
      <c r="L398" t="str">
        <v xml:space="preserve"> Softbank Group</v>
      </c>
      <c r="M398" t="str">
        <v xml:space="preserve"> Connect Ventures</v>
      </c>
      <c r="P398" t="s">
        <v>425</v>
      </c>
      <c r="Q398" t="str">
        <v>Insight Partners</v>
      </c>
    </row>
    <row r="399" spans="1:17" x14ac:dyDescent="0.2">
      <c r="A399" t="s">
        <v>1091</v>
      </c>
      <c r="B399" s="2">
        <v>2000000000</v>
      </c>
      <c r="C399" s="1">
        <v>43117</v>
      </c>
      <c r="D399" t="s">
        <v>133</v>
      </c>
      <c r="E399" t="s">
        <v>298</v>
      </c>
      <c r="F399" t="s">
        <v>13</v>
      </c>
      <c r="G399" t="s">
        <v>14</v>
      </c>
      <c r="H399" s="3">
        <v>2015</v>
      </c>
      <c r="I399" s="7">
        <v>744000000</v>
      </c>
      <c r="J399" t="s">
        <v>1092</v>
      </c>
      <c r="K399" t="str" cm="1">
        <f t="array" ref="K399:L399">_xlfn.TEXTSPLIT(Q4_Table[[#This Row],[Select Investors]],",",,FALSE)</f>
        <v>People Electrical Appliance Group China</v>
      </c>
      <c r="L399" t="str">
        <v xml:space="preserve"> Zhongrong International Trust</v>
      </c>
      <c r="P399" t="s">
        <v>3804</v>
      </c>
      <c r="Q399" t="str">
        <v>People Electrical Appliance Group China</v>
      </c>
    </row>
    <row r="400" spans="1:17" x14ac:dyDescent="0.2">
      <c r="A400" t="s">
        <v>1093</v>
      </c>
      <c r="B400" s="2">
        <v>2000000000</v>
      </c>
      <c r="C400" s="1">
        <v>44642</v>
      </c>
      <c r="D400" t="s">
        <v>27</v>
      </c>
      <c r="E400" t="s">
        <v>101</v>
      </c>
      <c r="F400" t="s">
        <v>19</v>
      </c>
      <c r="G400" t="s">
        <v>20</v>
      </c>
      <c r="H400" s="3">
        <v>2017</v>
      </c>
      <c r="I400" s="7">
        <v>282000000</v>
      </c>
      <c r="J400" t="s">
        <v>1094</v>
      </c>
      <c r="K400" t="str" cm="1">
        <f t="array" ref="K400:M400">_xlfn.TEXTSPLIT(Q4_Table[[#This Row],[Select Investors]],",",,FALSE)</f>
        <v>Sequoia Capital</v>
      </c>
      <c r="L400" t="str">
        <v xml:space="preserve"> Index Ventures</v>
      </c>
      <c r="M400" t="str">
        <v xml:space="preserve"> S Capital</v>
      </c>
      <c r="P400" t="s">
        <v>571</v>
      </c>
      <c r="Q400" t="str">
        <v>Sequoia Capital</v>
      </c>
    </row>
    <row r="401" spans="1:17" x14ac:dyDescent="0.2">
      <c r="A401" t="s">
        <v>1095</v>
      </c>
      <c r="B401" s="2">
        <v>2000000000</v>
      </c>
      <c r="C401" s="1">
        <v>42236</v>
      </c>
      <c r="D401" t="s">
        <v>124</v>
      </c>
      <c r="E401" t="s">
        <v>257</v>
      </c>
      <c r="F401" t="s">
        <v>19</v>
      </c>
      <c r="G401" t="s">
        <v>20</v>
      </c>
      <c r="H401" s="3">
        <v>2013</v>
      </c>
      <c r="I401" s="7">
        <v>682000000</v>
      </c>
      <c r="J401" t="s">
        <v>1096</v>
      </c>
      <c r="K401" t="str" cm="1">
        <f t="array" ref="K401:M401">_xlfn.TEXTSPLIT(Q4_Table[[#This Row],[Select Investors]],",",,FALSE)</f>
        <v>Google Ventures</v>
      </c>
      <c r="L401" t="str">
        <v xml:space="preserve"> Sequoia Capital</v>
      </c>
      <c r="M401" t="str">
        <v xml:space="preserve"> Wakefield Group</v>
      </c>
      <c r="P401" t="s">
        <v>3659</v>
      </c>
      <c r="Q401" t="str">
        <v>Google Ventures</v>
      </c>
    </row>
    <row r="402" spans="1:17" x14ac:dyDescent="0.2">
      <c r="A402" t="s">
        <v>1161</v>
      </c>
      <c r="B402" s="2">
        <v>2000000000</v>
      </c>
      <c r="C402" s="1">
        <v>44389</v>
      </c>
      <c r="D402" t="s">
        <v>23</v>
      </c>
      <c r="E402" t="s">
        <v>1162</v>
      </c>
      <c r="F402" t="s">
        <v>1163</v>
      </c>
      <c r="G402" t="s">
        <v>14</v>
      </c>
      <c r="H402" s="3">
        <v>2015</v>
      </c>
      <c r="I402" s="7">
        <v>577000000</v>
      </c>
      <c r="J402" t="s">
        <v>1164</v>
      </c>
      <c r="K402" t="str" cm="1">
        <f t="array" ref="K402:M402">_xlfn.TEXTSPLIT(Q4_Table[[#This Row],[Select Investors]],",",,FALSE)</f>
        <v>Gobi Partners</v>
      </c>
      <c r="L402" t="str">
        <v xml:space="preserve"> 500 Startups</v>
      </c>
      <c r="M402" t="str">
        <v xml:space="preserve"> Ondine Capital</v>
      </c>
      <c r="P402" t="s">
        <v>3657</v>
      </c>
      <c r="Q402" t="str">
        <v>Gobi Partners</v>
      </c>
    </row>
    <row r="403" spans="1:17" x14ac:dyDescent="0.2">
      <c r="A403" t="s">
        <v>906</v>
      </c>
      <c r="B403" s="2">
        <v>2000000000</v>
      </c>
      <c r="C403" s="1">
        <v>43525</v>
      </c>
      <c r="D403" t="s">
        <v>23</v>
      </c>
      <c r="E403" t="s">
        <v>907</v>
      </c>
      <c r="F403" t="s">
        <v>13</v>
      </c>
      <c r="G403" t="s">
        <v>14</v>
      </c>
      <c r="H403" s="3">
        <v>1995</v>
      </c>
      <c r="I403" s="7">
        <v>946000000</v>
      </c>
      <c r="J403" t="s">
        <v>908</v>
      </c>
      <c r="K403" t="str" cm="1">
        <f t="array" ref="K403:M403">_xlfn.TEXTSPLIT(Q4_Table[[#This Row],[Select Investors]],",",,FALSE)</f>
        <v>Alibaba Group</v>
      </c>
      <c r="L403" t="str">
        <v>Co-Stone Venture Capital</v>
      </c>
      <c r="M403" t="str">
        <v xml:space="preserve"> Buhuo Venture Capital</v>
      </c>
      <c r="P403" t="s">
        <v>3489</v>
      </c>
      <c r="Q403" t="str">
        <v>Alibaba Group</v>
      </c>
    </row>
    <row r="404" spans="1:17" x14ac:dyDescent="0.2">
      <c r="A404" t="s">
        <v>909</v>
      </c>
      <c r="B404" s="2">
        <v>2000000000</v>
      </c>
      <c r="C404" s="1">
        <v>44454</v>
      </c>
      <c r="D404" t="s">
        <v>27</v>
      </c>
      <c r="E404" t="s">
        <v>160</v>
      </c>
      <c r="F404" t="s">
        <v>19</v>
      </c>
      <c r="G404" t="s">
        <v>20</v>
      </c>
      <c r="H404" s="3">
        <v>2000</v>
      </c>
      <c r="I404" s="7">
        <v>19000000</v>
      </c>
      <c r="J404" t="s">
        <v>910</v>
      </c>
      <c r="K404" t="str" cm="1">
        <f t="array" ref="K404:L404">_xlfn.TEXTSPLIT(Q4_Table[[#This Row],[Select Investors]],",",,FALSE)</f>
        <v>The Carlyle Group</v>
      </c>
      <c r="L404" t="str">
        <v xml:space="preserve"> CVC Capital Partners</v>
      </c>
      <c r="P404" t="s">
        <v>1949</v>
      </c>
      <c r="Q404" t="str">
        <v>The Carlyle Group</v>
      </c>
    </row>
    <row r="405" spans="1:17" x14ac:dyDescent="0.2">
      <c r="A405" t="s">
        <v>911</v>
      </c>
      <c r="B405" s="2">
        <v>2000000000</v>
      </c>
      <c r="C405" s="1">
        <v>42787</v>
      </c>
      <c r="D405" t="s">
        <v>27</v>
      </c>
      <c r="E405" t="s">
        <v>298</v>
      </c>
      <c r="F405" t="s">
        <v>13</v>
      </c>
      <c r="G405" t="s">
        <v>14</v>
      </c>
      <c r="H405" s="3">
        <v>2014</v>
      </c>
      <c r="I405" s="7">
        <v>536000000</v>
      </c>
      <c r="J405" t="s">
        <v>912</v>
      </c>
      <c r="K405" t="str" cm="1">
        <f t="array" ref="K405:M405">_xlfn.TEXTSPLIT(Q4_Table[[#This Row],[Select Investors]],",",,FALSE)</f>
        <v>Shunwei Capital Partners</v>
      </c>
      <c r="L405" t="str">
        <v xml:space="preserve"> China Media Group</v>
      </c>
      <c r="M405" t="str">
        <v xml:space="preserve"> Guangzhou Huiyin Aofeng Equity Investment Fund</v>
      </c>
      <c r="P405" t="s">
        <v>3854</v>
      </c>
      <c r="Q405" t="str">
        <v>Shunwei Capital Partners</v>
      </c>
    </row>
    <row r="406" spans="1:17" x14ac:dyDescent="0.2">
      <c r="A406" t="s">
        <v>913</v>
      </c>
      <c r="B406" s="2">
        <v>2000000000</v>
      </c>
      <c r="C406" s="1">
        <v>43038</v>
      </c>
      <c r="D406" t="s">
        <v>68</v>
      </c>
      <c r="E406" t="s">
        <v>77</v>
      </c>
      <c r="F406" t="s">
        <v>13</v>
      </c>
      <c r="G406" t="s">
        <v>14</v>
      </c>
      <c r="H406" s="3">
        <v>2014</v>
      </c>
      <c r="I406" s="7">
        <v>188000000</v>
      </c>
      <c r="J406" t="s">
        <v>914</v>
      </c>
      <c r="K406" t="str" cm="1">
        <f t="array" ref="K406:M406">_xlfn.TEXTSPLIT(Q4_Table[[#This Row],[Select Investors]],",",,FALSE)</f>
        <v>Trustbridge Partners</v>
      </c>
      <c r="L406" t="str">
        <v xml:space="preserve"> IDG Capital</v>
      </c>
      <c r="M406" t="str">
        <v xml:space="preserve"> Sequoia Capital China</v>
      </c>
      <c r="P406" t="s">
        <v>3915</v>
      </c>
      <c r="Q406" t="str">
        <v>Trustbridge Partners</v>
      </c>
    </row>
    <row r="407" spans="1:17" x14ac:dyDescent="0.2">
      <c r="A407" t="s">
        <v>1339</v>
      </c>
      <c r="B407" s="2">
        <v>2000000000</v>
      </c>
      <c r="C407" s="1">
        <v>44347</v>
      </c>
      <c r="D407" t="s">
        <v>27</v>
      </c>
      <c r="E407" t="s">
        <v>28</v>
      </c>
      <c r="F407" t="s">
        <v>19</v>
      </c>
      <c r="G407" t="s">
        <v>20</v>
      </c>
      <c r="H407" s="3">
        <v>2017</v>
      </c>
      <c r="I407" s="7">
        <v>302000000</v>
      </c>
      <c r="J407" t="s">
        <v>1340</v>
      </c>
      <c r="K407" t="str" cm="1">
        <f t="array" ref="K407:M407">_xlfn.TEXTSPLIT(Q4_Table[[#This Row],[Select Investors]],",",,FALSE)</f>
        <v>Deciens Capital</v>
      </c>
      <c r="L407" t="str">
        <v xml:space="preserve"> Bezos Expeditions</v>
      </c>
      <c r="M407" t="str">
        <v xml:space="preserve"> 500 Startups</v>
      </c>
      <c r="P407" t="s">
        <v>3595</v>
      </c>
      <c r="Q407" t="str">
        <v>Deciens Capital</v>
      </c>
    </row>
    <row r="408" spans="1:17" x14ac:dyDescent="0.2">
      <c r="A408" t="s">
        <v>1165</v>
      </c>
      <c r="B408" s="2">
        <v>2000000000</v>
      </c>
      <c r="C408" s="1">
        <v>44327</v>
      </c>
      <c r="D408" t="s">
        <v>36</v>
      </c>
      <c r="E408" t="s">
        <v>28</v>
      </c>
      <c r="F408" t="s">
        <v>19</v>
      </c>
      <c r="G408" t="s">
        <v>20</v>
      </c>
      <c r="H408" s="3">
        <v>2011</v>
      </c>
      <c r="I408" s="7">
        <v>315000000</v>
      </c>
      <c r="J408" t="s">
        <v>1166</v>
      </c>
      <c r="K408" t="str" cm="1">
        <f t="array" ref="K408:M408">_xlfn.TEXTSPLIT(Q4_Table[[#This Row],[Select Investors]],",",,FALSE)</f>
        <v>Threshold Ventures</v>
      </c>
      <c r="L408" t="str">
        <v xml:space="preserve"> Baseline Ventures</v>
      </c>
      <c r="M408" t="str">
        <v xml:space="preserve"> Harrison Metal</v>
      </c>
      <c r="P408" t="s">
        <v>3902</v>
      </c>
      <c r="Q408" t="str">
        <v>Threshold Ventures</v>
      </c>
    </row>
    <row r="409" spans="1:17" x14ac:dyDescent="0.2">
      <c r="A409" t="s">
        <v>946</v>
      </c>
      <c r="B409" s="2">
        <v>2000000000</v>
      </c>
      <c r="C409" s="1">
        <v>44364</v>
      </c>
      <c r="D409" t="s">
        <v>201</v>
      </c>
      <c r="E409" t="s">
        <v>101</v>
      </c>
      <c r="F409" t="s">
        <v>19</v>
      </c>
      <c r="G409" t="s">
        <v>20</v>
      </c>
      <c r="H409" s="3">
        <v>2015</v>
      </c>
      <c r="I409" s="7">
        <v>640000000</v>
      </c>
      <c r="J409" t="s">
        <v>947</v>
      </c>
      <c r="K409" t="str" cm="1">
        <f t="array" ref="K409:M409">_xlfn.TEXTSPLIT(Q4_Table[[#This Row],[Select Investors]],",",,FALSE)</f>
        <v>Bessemer Venture Partners</v>
      </c>
      <c r="L409" t="str">
        <v xml:space="preserve"> MoreVC</v>
      </c>
      <c r="M409" t="str">
        <v xml:space="preserve"> Team8</v>
      </c>
      <c r="P409" t="s">
        <v>3528</v>
      </c>
      <c r="Q409" t="str">
        <v>Bessemer Venture Partners</v>
      </c>
    </row>
    <row r="410" spans="1:17" x14ac:dyDescent="0.2">
      <c r="A410" t="s">
        <v>1341</v>
      </c>
      <c r="B410" s="2">
        <v>2000000000</v>
      </c>
      <c r="C410" s="1">
        <v>44306</v>
      </c>
      <c r="D410" t="s">
        <v>27</v>
      </c>
      <c r="E410" t="s">
        <v>282</v>
      </c>
      <c r="F410" t="s">
        <v>230</v>
      </c>
      <c r="G410" t="s">
        <v>20</v>
      </c>
      <c r="H410" s="3">
        <v>2015</v>
      </c>
      <c r="I410" s="7">
        <v>433000000</v>
      </c>
      <c r="J410" t="s">
        <v>1342</v>
      </c>
      <c r="K410" t="str" cm="1">
        <f t="array" ref="K410:M410">_xlfn.TEXTSPLIT(Q4_Table[[#This Row],[Select Investors]],",",,FALSE)</f>
        <v>Highland Capital Partners</v>
      </c>
      <c r="L410" t="str">
        <v xml:space="preserve"> Oak HC/FT Partners</v>
      </c>
      <c r="M410" t="str">
        <v xml:space="preserve"> Emergence Capital Partners</v>
      </c>
      <c r="P410" t="s">
        <v>3672</v>
      </c>
      <c r="Q410" t="str">
        <v>Highland Capital Partners</v>
      </c>
    </row>
    <row r="411" spans="1:17" x14ac:dyDescent="0.2">
      <c r="A411" t="s">
        <v>1343</v>
      </c>
      <c r="B411" s="2">
        <v>2000000000</v>
      </c>
      <c r="C411" s="1">
        <v>44497</v>
      </c>
      <c r="D411" t="s">
        <v>52</v>
      </c>
      <c r="E411" t="s">
        <v>1344</v>
      </c>
      <c r="F411" t="s">
        <v>19</v>
      </c>
      <c r="G411" t="s">
        <v>20</v>
      </c>
      <c r="H411" s="3">
        <v>2021</v>
      </c>
      <c r="I411" s="7">
        <v>300000000</v>
      </c>
      <c r="J411" t="s">
        <v>1345</v>
      </c>
      <c r="K411" t="str" cm="1">
        <f t="array" ref="K411:M411">_xlfn.TEXTSPLIT(Q4_Table[[#This Row],[Select Investors]],",",,FALSE)</f>
        <v>Lightspeed Venture Partners</v>
      </c>
      <c r="L411" t="str">
        <v xml:space="preserve"> Almaz Capital Partners</v>
      </c>
      <c r="M411" t="str">
        <v xml:space="preserve"> Altimeter Capital</v>
      </c>
      <c r="P411" t="s">
        <v>3731</v>
      </c>
      <c r="Q411" t="str">
        <v>Lightspeed Venture Partners</v>
      </c>
    </row>
    <row r="412" spans="1:17" x14ac:dyDescent="0.2">
      <c r="A412" t="s">
        <v>1097</v>
      </c>
      <c r="B412" s="2">
        <v>2000000000</v>
      </c>
      <c r="C412" s="1">
        <v>44313</v>
      </c>
      <c r="D412" t="s">
        <v>36</v>
      </c>
      <c r="E412" t="s">
        <v>1098</v>
      </c>
      <c r="F412" t="s">
        <v>230</v>
      </c>
      <c r="G412" t="s">
        <v>20</v>
      </c>
      <c r="H412" s="3">
        <v>2008</v>
      </c>
      <c r="I412" s="7">
        <v>386000000</v>
      </c>
      <c r="J412" t="s">
        <v>1099</v>
      </c>
      <c r="K412" t="str" cm="1">
        <f t="array" ref="K412:M412">_xlfn.TEXTSPLIT(Q4_Table[[#This Row],[Select Investors]],",",,FALSE)</f>
        <v>OMERS Private Equity</v>
      </c>
      <c r="L412" t="str">
        <v xml:space="preserve"> T. Rowe Price</v>
      </c>
      <c r="M412" t="str">
        <v xml:space="preserve"> Technology Crossover Ventures</v>
      </c>
      <c r="P412" t="s">
        <v>3790</v>
      </c>
      <c r="Q412" t="str">
        <v>OMERS Private Equity</v>
      </c>
    </row>
    <row r="413" spans="1:17" x14ac:dyDescent="0.2">
      <c r="A413" t="s">
        <v>1346</v>
      </c>
      <c r="B413" s="2">
        <v>2000000000</v>
      </c>
      <c r="C413" s="1">
        <v>44357</v>
      </c>
      <c r="D413" t="s">
        <v>27</v>
      </c>
      <c r="E413" t="s">
        <v>1228</v>
      </c>
      <c r="F413" t="s">
        <v>205</v>
      </c>
      <c r="G413" t="s">
        <v>20</v>
      </c>
      <c r="H413" s="3">
        <v>2012</v>
      </c>
      <c r="I413" s="7">
        <v>381000000</v>
      </c>
      <c r="J413" t="s">
        <v>1347</v>
      </c>
      <c r="K413" t="str" cm="1">
        <f t="array" ref="K413:M413">_xlfn.TEXTSPLIT(Q4_Table[[#This Row],[Select Investors]],",",,FALSE)</f>
        <v>Alta Ventures Mexico</v>
      </c>
      <c r="L413" t="str">
        <v xml:space="preserve"> General Atlantic</v>
      </c>
      <c r="M413" t="str">
        <v xml:space="preserve"> SoftBank Group</v>
      </c>
      <c r="P413" t="s">
        <v>3493</v>
      </c>
      <c r="Q413" t="str">
        <v>Alta Ventures Mexico</v>
      </c>
    </row>
    <row r="414" spans="1:17" x14ac:dyDescent="0.2">
      <c r="A414" t="s">
        <v>1348</v>
      </c>
      <c r="B414" s="2">
        <v>2000000000</v>
      </c>
      <c r="C414" s="1">
        <v>44607</v>
      </c>
      <c r="D414" t="s">
        <v>36</v>
      </c>
      <c r="E414" t="s">
        <v>224</v>
      </c>
      <c r="F414" t="s">
        <v>19</v>
      </c>
      <c r="G414" t="s">
        <v>20</v>
      </c>
      <c r="H414" s="3">
        <v>2011</v>
      </c>
      <c r="I414" s="7">
        <v>100000000</v>
      </c>
      <c r="J414" t="s">
        <v>1349</v>
      </c>
      <c r="K414" t="str" cm="1">
        <f t="array" ref="K414:L414">_xlfn.TEXTSPLIT(Q4_Table[[#This Row],[Select Investors]],",",,FALSE)</f>
        <v>Blackstone</v>
      </c>
      <c r="L414" t="str">
        <v xml:space="preserve"> Bessemer Venture Partners</v>
      </c>
      <c r="P414" t="s">
        <v>1373</v>
      </c>
      <c r="Q414" t="str">
        <v>Blackstone</v>
      </c>
    </row>
    <row r="415" spans="1:17" x14ac:dyDescent="0.2">
      <c r="A415" t="s">
        <v>1266</v>
      </c>
      <c r="B415" s="2">
        <v>2000000000</v>
      </c>
      <c r="C415" s="1">
        <v>44447</v>
      </c>
      <c r="D415" t="s">
        <v>27</v>
      </c>
      <c r="E415" t="s">
        <v>420</v>
      </c>
      <c r="F415" t="s">
        <v>421</v>
      </c>
      <c r="G415" t="s">
        <v>413</v>
      </c>
      <c r="H415" s="3">
        <v>2015</v>
      </c>
      <c r="I415" s="7">
        <v>345000000</v>
      </c>
      <c r="J415" t="s">
        <v>1267</v>
      </c>
      <c r="K415" t="str" cm="1">
        <f t="array" ref="K415:M415">_xlfn.TEXTSPLIT(Q4_Table[[#This Row],[Select Investors]],",",,FALSE)</f>
        <v>Plug and Play Ventures</v>
      </c>
      <c r="L415" t="str">
        <v xml:space="preserve"> Valor Capital Group</v>
      </c>
      <c r="M415" t="str">
        <v xml:space="preserve"> DST Global</v>
      </c>
      <c r="P415" t="s">
        <v>3809</v>
      </c>
      <c r="Q415" t="str">
        <v>Plug and Play Ventures</v>
      </c>
    </row>
    <row r="416" spans="1:17" x14ac:dyDescent="0.2">
      <c r="A416" t="s">
        <v>989</v>
      </c>
      <c r="B416" s="2">
        <v>2000000000</v>
      </c>
      <c r="C416" s="1">
        <v>44335</v>
      </c>
      <c r="D416" t="s">
        <v>52</v>
      </c>
      <c r="E416" t="s">
        <v>990</v>
      </c>
      <c r="F416" t="s">
        <v>991</v>
      </c>
      <c r="G416" t="s">
        <v>33</v>
      </c>
      <c r="H416" s="3">
        <v>2016</v>
      </c>
      <c r="I416" s="7">
        <v>225000000</v>
      </c>
      <c r="J416" t="s">
        <v>992</v>
      </c>
      <c r="K416" t="str" cm="1">
        <f t="array" ref="K416:M416">_xlfn.TEXTSPLIT(Q4_Table[[#This Row],[Select Investors]],",",,FALSE)</f>
        <v>Technology Crossover Ventures</v>
      </c>
      <c r="L416" t="str">
        <v xml:space="preserve"> Accel</v>
      </c>
      <c r="M416" t="str">
        <v xml:space="preserve"> Aker</v>
      </c>
      <c r="P416" t="s">
        <v>313</v>
      </c>
      <c r="Q416" t="str">
        <v>Technology Crossover Ventures</v>
      </c>
    </row>
    <row r="417" spans="1:17" x14ac:dyDescent="0.2">
      <c r="A417" t="s">
        <v>993</v>
      </c>
      <c r="B417" s="2">
        <v>2000000000</v>
      </c>
      <c r="C417" s="1">
        <v>44484</v>
      </c>
      <c r="D417" t="s">
        <v>27</v>
      </c>
      <c r="E417" t="s">
        <v>28</v>
      </c>
      <c r="F417" t="s">
        <v>19</v>
      </c>
      <c r="G417" t="s">
        <v>20</v>
      </c>
      <c r="H417" s="3">
        <v>2017</v>
      </c>
      <c r="I417" s="7">
        <v>119000000</v>
      </c>
      <c r="J417" t="s">
        <v>994</v>
      </c>
      <c r="K417" t="str" cm="1">
        <f t="array" ref="K417:M417">_xlfn.TEXTSPLIT(Q4_Table[[#This Row],[Select Investors]],",",,FALSE)</f>
        <v>Accomplice</v>
      </c>
      <c r="L417" t="str">
        <v xml:space="preserve"> Polychain Capital</v>
      </c>
      <c r="M417" t="str">
        <v xml:space="preserve"> GoldenTree Asset Management</v>
      </c>
      <c r="P417" t="s">
        <v>3479</v>
      </c>
      <c r="Q417" t="str">
        <v>Accomplice</v>
      </c>
    </row>
    <row r="418" spans="1:17" x14ac:dyDescent="0.2">
      <c r="A418" t="s">
        <v>1277</v>
      </c>
      <c r="B418" s="2">
        <v>2000000000</v>
      </c>
      <c r="C418" s="1">
        <v>44475</v>
      </c>
      <c r="D418" t="s">
        <v>27</v>
      </c>
      <c r="E418" t="s">
        <v>1278</v>
      </c>
      <c r="F418" t="s">
        <v>70</v>
      </c>
      <c r="G418" t="s">
        <v>14</v>
      </c>
      <c r="H418" s="3">
        <v>2017</v>
      </c>
      <c r="I418" s="7">
        <v>301000000</v>
      </c>
      <c r="J418" t="s">
        <v>858</v>
      </c>
      <c r="K418" t="str" cm="1">
        <f t="array" ref="K418:M418">_xlfn.TEXTSPLIT(Q4_Table[[#This Row],[Select Investors]],",",,FALSE)</f>
        <v>Tiger Global Management</v>
      </c>
      <c r="L418" t="str">
        <v xml:space="preserve"> Sequoia Capital India</v>
      </c>
      <c r="M418" t="str">
        <v xml:space="preserve"> Ribbit Capital</v>
      </c>
      <c r="P418" t="s">
        <v>50</v>
      </c>
      <c r="Q418" t="str">
        <v>Tiger Global Management</v>
      </c>
    </row>
    <row r="419" spans="1:17" x14ac:dyDescent="0.2">
      <c r="A419" t="s">
        <v>995</v>
      </c>
      <c r="B419" s="2">
        <v>2000000000</v>
      </c>
      <c r="C419" s="1">
        <v>43633</v>
      </c>
      <c r="D419" t="s">
        <v>27</v>
      </c>
      <c r="E419" t="s">
        <v>28</v>
      </c>
      <c r="F419" t="s">
        <v>19</v>
      </c>
      <c r="G419" t="s">
        <v>20</v>
      </c>
      <c r="H419" s="3">
        <v>2013</v>
      </c>
      <c r="I419" s="7">
        <v>719000000</v>
      </c>
      <c r="J419" t="s">
        <v>996</v>
      </c>
      <c r="K419" t="str" cm="1">
        <f t="array" ref="K419:M419">_xlfn.TEXTSPLIT(Q4_Table[[#This Row],[Select Investors]],",",,FALSE)</f>
        <v>New Enterprise Associates</v>
      </c>
      <c r="L419" t="str">
        <v xml:space="preserve"> Founders Fund</v>
      </c>
      <c r="M419" t="str">
        <v xml:space="preserve"> Google Ventures</v>
      </c>
      <c r="P419" t="s">
        <v>3768</v>
      </c>
      <c r="Q419" t="str">
        <v>New Enterprise Associates</v>
      </c>
    </row>
    <row r="420" spans="1:17" x14ac:dyDescent="0.2">
      <c r="A420" t="s">
        <v>1279</v>
      </c>
      <c r="B420" s="2">
        <v>2000000000</v>
      </c>
      <c r="C420" s="1">
        <v>44649</v>
      </c>
      <c r="D420" t="s">
        <v>701</v>
      </c>
      <c r="E420" t="s">
        <v>160</v>
      </c>
      <c r="F420" t="s">
        <v>19</v>
      </c>
      <c r="G420" t="s">
        <v>20</v>
      </c>
      <c r="H420" s="3">
        <v>2018</v>
      </c>
      <c r="I420" s="7">
        <v>300000000</v>
      </c>
      <c r="J420" t="s">
        <v>1280</v>
      </c>
      <c r="K420" t="str" cm="1">
        <f t="array" ref="K420:M420">_xlfn.TEXTSPLIT(Q4_Table[[#This Row],[Select Investors]],",",,FALSE)</f>
        <v>Sixth Street Partners</v>
      </c>
      <c r="L420" t="str">
        <v xml:space="preserve"> Declaration Partners</v>
      </c>
      <c r="M420" t="str">
        <v xml:space="preserve"> Maverick Ventures Israel</v>
      </c>
      <c r="P420" t="s">
        <v>3866</v>
      </c>
      <c r="Q420" t="str">
        <v>Sixth Street Partners</v>
      </c>
    </row>
    <row r="421" spans="1:17" x14ac:dyDescent="0.2">
      <c r="A421" t="s">
        <v>1100</v>
      </c>
      <c r="B421" s="2">
        <v>2000000000</v>
      </c>
      <c r="C421" s="1">
        <v>44637</v>
      </c>
      <c r="D421" t="s">
        <v>701</v>
      </c>
      <c r="E421" t="s">
        <v>28</v>
      </c>
      <c r="F421" t="s">
        <v>19</v>
      </c>
      <c r="G421" t="s">
        <v>20</v>
      </c>
      <c r="H421" s="3">
        <v>2017</v>
      </c>
      <c r="I421" s="7">
        <v>151000000</v>
      </c>
      <c r="J421" t="s">
        <v>1101</v>
      </c>
      <c r="K421" t="str" cm="1">
        <f t="array" ref="K421:M421">_xlfn.TEXTSPLIT(Q4_Table[[#This Row],[Select Investors]],",",,FALSE)</f>
        <v>Andreessen Horowitz</v>
      </c>
      <c r="L421" t="str">
        <v xml:space="preserve"> Greylock Partners</v>
      </c>
      <c r="M421" t="str">
        <v xml:space="preserve"> Sequoia Capital</v>
      </c>
      <c r="P421" t="s">
        <v>3500</v>
      </c>
      <c r="Q421" t="str">
        <v>Andreessen Horowitz</v>
      </c>
    </row>
    <row r="422" spans="1:17" x14ac:dyDescent="0.2">
      <c r="A422" t="s">
        <v>997</v>
      </c>
      <c r="B422" s="2">
        <v>2000000000</v>
      </c>
      <c r="C422" s="1">
        <v>44406</v>
      </c>
      <c r="D422" t="s">
        <v>36</v>
      </c>
      <c r="E422" t="s">
        <v>998</v>
      </c>
      <c r="F422" t="s">
        <v>38</v>
      </c>
      <c r="G422" t="s">
        <v>39</v>
      </c>
      <c r="H422" s="3">
        <v>2011</v>
      </c>
      <c r="I422" s="7">
        <v>257000000</v>
      </c>
      <c r="J422" t="s">
        <v>999</v>
      </c>
      <c r="K422" t="str" cm="1">
        <f t="array" ref="K422:M422">_xlfn.TEXTSPLIT(Q4_Table[[#This Row],[Select Investors]],",",,FALSE)</f>
        <v>Felicis Ventures</v>
      </c>
      <c r="L422" t="str">
        <v xml:space="preserve"> Index Ventures</v>
      </c>
      <c r="M422" t="str">
        <v xml:space="preserve"> Blackbird Ventures</v>
      </c>
      <c r="P422" t="s">
        <v>3632</v>
      </c>
      <c r="Q422" t="str">
        <v>Felicis Ventures</v>
      </c>
    </row>
    <row r="423" spans="1:17" x14ac:dyDescent="0.2">
      <c r="A423" t="s">
        <v>1232</v>
      </c>
      <c r="B423" s="2">
        <v>2000000000</v>
      </c>
      <c r="C423" s="1">
        <v>44313</v>
      </c>
      <c r="D423" t="s">
        <v>27</v>
      </c>
      <c r="E423" t="s">
        <v>101</v>
      </c>
      <c r="F423" t="s">
        <v>19</v>
      </c>
      <c r="G423" t="s">
        <v>20</v>
      </c>
      <c r="H423" s="3">
        <v>2015</v>
      </c>
      <c r="I423" s="7">
        <v>402000000</v>
      </c>
      <c r="J423" t="s">
        <v>1233</v>
      </c>
      <c r="K423" t="str" cm="1">
        <f t="array" ref="K423:M423">_xlfn.TEXTSPLIT(Q4_Table[[#This Row],[Select Investors]],",",,FALSE)</f>
        <v>Expa</v>
      </c>
      <c r="L423" t="str">
        <v xml:space="preserve"> QED Investors</v>
      </c>
      <c r="M423" t="str">
        <v xml:space="preserve"> Foundation Capital</v>
      </c>
      <c r="P423" t="s">
        <v>3625</v>
      </c>
      <c r="Q423" t="str">
        <v>Expa</v>
      </c>
    </row>
    <row r="424" spans="1:17" x14ac:dyDescent="0.2">
      <c r="A424" t="s">
        <v>1167</v>
      </c>
      <c r="B424" s="2">
        <v>2000000000</v>
      </c>
      <c r="C424" s="1">
        <v>44588</v>
      </c>
      <c r="D424" t="s">
        <v>23</v>
      </c>
      <c r="E424" t="s">
        <v>69</v>
      </c>
      <c r="F424" t="s">
        <v>70</v>
      </c>
      <c r="G424" t="s">
        <v>14</v>
      </c>
      <c r="H424" s="3">
        <v>2018</v>
      </c>
      <c r="I424" s="7">
        <v>612000000</v>
      </c>
      <c r="J424" t="s">
        <v>1168</v>
      </c>
      <c r="K424" t="str" cm="1">
        <f t="array" ref="K424:M424">_xlfn.TEXTSPLIT(Q4_Table[[#This Row],[Select Investors]],",",,FALSE)</f>
        <v>Alpha Wave Global</v>
      </c>
      <c r="L424" t="str">
        <v xml:space="preserve"> Matrix Partners India</v>
      </c>
      <c r="M424" t="str">
        <v xml:space="preserve"> Tiger Global Management</v>
      </c>
      <c r="P424" t="s">
        <v>3491</v>
      </c>
      <c r="Q424" t="str">
        <v>Alpha Wave Global</v>
      </c>
    </row>
    <row r="425" spans="1:17" x14ac:dyDescent="0.2">
      <c r="A425" t="s">
        <v>1350</v>
      </c>
      <c r="B425" s="2">
        <v>2000000000</v>
      </c>
      <c r="C425" s="1">
        <v>44522</v>
      </c>
      <c r="D425" t="s">
        <v>46</v>
      </c>
      <c r="E425" t="s">
        <v>28</v>
      </c>
      <c r="F425" t="s">
        <v>19</v>
      </c>
      <c r="G425" t="s">
        <v>20</v>
      </c>
      <c r="H425" s="3">
        <v>2017</v>
      </c>
      <c r="I425" s="7">
        <v>456000000</v>
      </c>
      <c r="J425" t="s">
        <v>1351</v>
      </c>
      <c r="K425" t="str" cm="1">
        <f t="array" ref="K425:M425">_xlfn.TEXTSPLIT(Q4_Table[[#This Row],[Select Investors]],",",,FALSE)</f>
        <v>8VC</v>
      </c>
      <c r="L425" t="str">
        <v xml:space="preserve"> Activant Capital</v>
      </c>
      <c r="M425" t="str">
        <v xml:space="preserve"> GLP Capital Partners</v>
      </c>
      <c r="P425" t="s">
        <v>3473</v>
      </c>
      <c r="Q425" t="str">
        <v>8VC</v>
      </c>
    </row>
    <row r="426" spans="1:17" x14ac:dyDescent="0.2">
      <c r="A426" t="s">
        <v>1000</v>
      </c>
      <c r="B426" s="2">
        <v>2000000000</v>
      </c>
      <c r="C426" s="1">
        <v>44495</v>
      </c>
      <c r="D426" t="s">
        <v>52</v>
      </c>
      <c r="E426" t="s">
        <v>840</v>
      </c>
      <c r="F426" t="s">
        <v>19</v>
      </c>
      <c r="G426" t="s">
        <v>20</v>
      </c>
      <c r="H426" s="3">
        <v>2011</v>
      </c>
      <c r="I426" s="7">
        <v>381000000</v>
      </c>
      <c r="J426" t="s">
        <v>1001</v>
      </c>
      <c r="K426" t="str" cm="1">
        <f t="array" ref="K426:M426">_xlfn.TEXTSPLIT(Q4_Table[[#This Row],[Select Investors]],",",,FALSE)</f>
        <v>Insight Partners</v>
      </c>
      <c r="L426" t="str">
        <v xml:space="preserve"> Kibo Ventures</v>
      </c>
      <c r="M426" t="str">
        <v xml:space="preserve"> Bessemer Venture Partners</v>
      </c>
      <c r="P426" t="s">
        <v>425</v>
      </c>
      <c r="Q426" t="str">
        <v>Insight Partners</v>
      </c>
    </row>
    <row r="427" spans="1:17" x14ac:dyDescent="0.2">
      <c r="A427" t="s">
        <v>1234</v>
      </c>
      <c r="B427" s="2">
        <v>2000000000</v>
      </c>
      <c r="C427" s="1">
        <v>44110</v>
      </c>
      <c r="D427" t="s">
        <v>36</v>
      </c>
      <c r="E427" t="s">
        <v>28</v>
      </c>
      <c r="F427" t="s">
        <v>19</v>
      </c>
      <c r="G427" t="s">
        <v>20</v>
      </c>
      <c r="H427" s="3">
        <v>2011</v>
      </c>
      <c r="I427" s="7">
        <v>400000000</v>
      </c>
      <c r="J427" t="s">
        <v>1235</v>
      </c>
      <c r="K427" t="str" cm="1">
        <f t="array" ref="K427:M427">_xlfn.TEXTSPLIT(Q4_Table[[#This Row],[Select Investors]],",",,FALSE)</f>
        <v>Andreessen Horowitz</v>
      </c>
      <c r="L427" t="str">
        <v xml:space="preserve"> Google Ventures</v>
      </c>
      <c r="M427" t="str">
        <v xml:space="preserve"> Section 32</v>
      </c>
      <c r="P427" t="s">
        <v>3500</v>
      </c>
      <c r="Q427" t="str">
        <v>Andreessen Horowitz</v>
      </c>
    </row>
    <row r="428" spans="1:17" x14ac:dyDescent="0.2">
      <c r="A428" t="s">
        <v>1246</v>
      </c>
      <c r="B428" s="2">
        <v>2000000000</v>
      </c>
      <c r="C428" s="1">
        <v>44284</v>
      </c>
      <c r="D428" t="s">
        <v>17</v>
      </c>
      <c r="E428" t="s">
        <v>28</v>
      </c>
      <c r="F428" t="s">
        <v>19</v>
      </c>
      <c r="G428" t="s">
        <v>20</v>
      </c>
      <c r="H428" s="3">
        <v>2012</v>
      </c>
      <c r="I428" s="7">
        <v>351000000</v>
      </c>
      <c r="J428" t="s">
        <v>1247</v>
      </c>
      <c r="K428" t="str" cm="1">
        <f t="array" ref="K428:M428">_xlfn.TEXTSPLIT(Q4_Table[[#This Row],[Select Investors]],",",,FALSE)</f>
        <v>Fashion Tech Lab</v>
      </c>
      <c r="L428" t="str">
        <v xml:space="preserve"> Fidelity Investments</v>
      </c>
      <c r="M428" t="str">
        <v xml:space="preserve"> Vast Ventures</v>
      </c>
      <c r="P428" t="s">
        <v>3630</v>
      </c>
      <c r="Q428" t="str">
        <v>Fashion Tech Lab</v>
      </c>
    </row>
    <row r="429" spans="1:17" x14ac:dyDescent="0.2">
      <c r="A429" t="s">
        <v>1169</v>
      </c>
      <c r="B429" s="2">
        <v>2000000000</v>
      </c>
      <c r="C429" s="1">
        <v>44258</v>
      </c>
      <c r="D429" t="s">
        <v>97</v>
      </c>
      <c r="E429" t="s">
        <v>551</v>
      </c>
      <c r="F429" t="s">
        <v>19</v>
      </c>
      <c r="G429" t="s">
        <v>20</v>
      </c>
      <c r="H429" s="3">
        <v>2013</v>
      </c>
      <c r="I429" s="7">
        <v>403000000</v>
      </c>
      <c r="J429" t="s">
        <v>1170</v>
      </c>
      <c r="K429" t="str" cm="1">
        <f t="array" ref="K429:M429">_xlfn.TEXTSPLIT(Q4_Table[[#This Row],[Select Investors]],",",,FALSE)</f>
        <v>Alta Partners</v>
      </c>
      <c r="L429" t="str">
        <v xml:space="preserve"> Questa Capital</v>
      </c>
      <c r="M429" t="str">
        <v xml:space="preserve"> Echo Health Venturesl</v>
      </c>
      <c r="P429" t="s">
        <v>3492</v>
      </c>
      <c r="Q429" t="str">
        <v>Alta Partners</v>
      </c>
    </row>
    <row r="430" spans="1:17" x14ac:dyDescent="0.2">
      <c r="A430" t="s">
        <v>1352</v>
      </c>
      <c r="B430" s="2">
        <v>2000000000</v>
      </c>
      <c r="C430" s="1">
        <v>44421</v>
      </c>
      <c r="D430" t="s">
        <v>27</v>
      </c>
      <c r="E430" t="s">
        <v>28</v>
      </c>
      <c r="F430" t="s">
        <v>19</v>
      </c>
      <c r="G430" t="s">
        <v>20</v>
      </c>
      <c r="H430" s="3">
        <v>2017</v>
      </c>
      <c r="I430" s="7">
        <v>370000000</v>
      </c>
      <c r="J430" t="s">
        <v>1353</v>
      </c>
      <c r="K430" t="str" cm="1">
        <f t="array" ref="K430:M430">_xlfn.TEXTSPLIT(Q4_Table[[#This Row],[Select Investors]],",",,FALSE)</f>
        <v>Andreessen Horowitz</v>
      </c>
      <c r="L430" t="str">
        <v xml:space="preserve"> Caffeinated Capital</v>
      </c>
      <c r="M430" t="str">
        <v xml:space="preserve"> SciFi VC</v>
      </c>
      <c r="P430" t="s">
        <v>3500</v>
      </c>
      <c r="Q430" t="str">
        <v>Andreessen Horowitz</v>
      </c>
    </row>
    <row r="431" spans="1:17" x14ac:dyDescent="0.2">
      <c r="A431" t="s">
        <v>1171</v>
      </c>
      <c r="B431" s="2">
        <v>2000000000</v>
      </c>
      <c r="C431" s="1">
        <v>44497</v>
      </c>
      <c r="D431" t="s">
        <v>201</v>
      </c>
      <c r="E431" t="s">
        <v>1172</v>
      </c>
      <c r="F431" t="s">
        <v>19</v>
      </c>
      <c r="G431" t="s">
        <v>20</v>
      </c>
      <c r="H431" s="3">
        <v>2016</v>
      </c>
      <c r="I431" s="7">
        <v>358000000</v>
      </c>
      <c r="J431" t="s">
        <v>1173</v>
      </c>
      <c r="K431" t="str" cm="1">
        <f t="array" ref="K431:M431">_xlfn.TEXTSPLIT(Q4_Table[[#This Row],[Select Investors]],",",,FALSE)</f>
        <v>DataTribe</v>
      </c>
      <c r="L431" t="str">
        <v xml:space="preserve"> Energy Impact Partners</v>
      </c>
      <c r="M431" t="str">
        <v xml:space="preserve"> AllegisCyber Capital</v>
      </c>
      <c r="P431" t="s">
        <v>3592</v>
      </c>
      <c r="Q431" t="str">
        <v>DataTribe</v>
      </c>
    </row>
    <row r="432" spans="1:17" x14ac:dyDescent="0.2">
      <c r="A432" t="s">
        <v>1354</v>
      </c>
      <c r="B432" s="2">
        <v>2000000000</v>
      </c>
      <c r="C432" s="1">
        <v>44202</v>
      </c>
      <c r="D432" t="s">
        <v>52</v>
      </c>
      <c r="E432" t="s">
        <v>224</v>
      </c>
      <c r="F432" t="s">
        <v>19</v>
      </c>
      <c r="G432" t="s">
        <v>20</v>
      </c>
      <c r="H432" s="3">
        <v>2015</v>
      </c>
      <c r="I432" s="7">
        <v>410000000</v>
      </c>
      <c r="J432" t="s">
        <v>1355</v>
      </c>
      <c r="K432" t="str" cm="1">
        <f t="array" ref="K432:M432">_xlfn.TEXTSPLIT(Q4_Table[[#This Row],[Select Investors]],",",,FALSE)</f>
        <v>Lightspeed Venture Partners</v>
      </c>
      <c r="L432" t="str">
        <v xml:space="preserve"> Redpoint Ventures</v>
      </c>
      <c r="M432" t="str">
        <v xml:space="preserve"> Norwest Venture Partners</v>
      </c>
      <c r="P432" t="s">
        <v>3731</v>
      </c>
      <c r="Q432" t="str">
        <v>Lightspeed Venture Partners</v>
      </c>
    </row>
    <row r="433" spans="1:17" x14ac:dyDescent="0.2">
      <c r="A433" t="s">
        <v>1356</v>
      </c>
      <c r="B433" s="2">
        <v>2000000000</v>
      </c>
      <c r="C433" s="1">
        <v>43636</v>
      </c>
      <c r="D433" t="s">
        <v>52</v>
      </c>
      <c r="E433" t="s">
        <v>516</v>
      </c>
      <c r="F433" t="s">
        <v>19</v>
      </c>
      <c r="G433" t="s">
        <v>20</v>
      </c>
      <c r="H433" s="3">
        <v>2007</v>
      </c>
      <c r="I433" s="7">
        <v>475000000</v>
      </c>
      <c r="J433" t="s">
        <v>1357</v>
      </c>
      <c r="K433" t="str" cm="1">
        <f t="array" ref="K433:M433">_xlfn.TEXTSPLIT(Q4_Table[[#This Row],[Select Investors]],",",,FALSE)</f>
        <v>Nexus Venture Partners</v>
      </c>
      <c r="L433" t="str">
        <v xml:space="preserve"> Tenaya Capital</v>
      </c>
      <c r="M433" t="str">
        <v xml:space="preserve"> Sequoia Capital</v>
      </c>
      <c r="P433" t="s">
        <v>3777</v>
      </c>
      <c r="Q433" t="str">
        <v>Nexus Venture Partners</v>
      </c>
    </row>
    <row r="434" spans="1:17" x14ac:dyDescent="0.2">
      <c r="A434" t="s">
        <v>915</v>
      </c>
      <c r="B434" s="2">
        <v>2000000000</v>
      </c>
      <c r="C434" s="1">
        <v>43497</v>
      </c>
      <c r="D434" t="s">
        <v>23</v>
      </c>
      <c r="E434" t="s">
        <v>77</v>
      </c>
      <c r="F434" t="s">
        <v>13</v>
      </c>
      <c r="G434" t="s">
        <v>14</v>
      </c>
      <c r="H434" s="3">
        <v>2015</v>
      </c>
      <c r="I434" s="7">
        <v>101000000</v>
      </c>
      <c r="J434" t="s">
        <v>916</v>
      </c>
      <c r="K434" t="str" cm="1">
        <f t="array" ref="K434:M434">_xlfn.TEXTSPLIT(Q4_Table[[#This Row],[Select Investors]],",",,FALSE)</f>
        <v>K2VC</v>
      </c>
      <c r="L434" t="str">
        <v xml:space="preserve"> Lightspeed China Partners</v>
      </c>
      <c r="M434" t="str">
        <v xml:space="preserve"> Sky9 Capital</v>
      </c>
      <c r="P434" t="s">
        <v>3711</v>
      </c>
      <c r="Q434" t="str">
        <v>K2VC</v>
      </c>
    </row>
    <row r="435" spans="1:17" x14ac:dyDescent="0.2">
      <c r="A435" t="s">
        <v>1281</v>
      </c>
      <c r="B435" s="2">
        <v>2000000000</v>
      </c>
      <c r="C435" s="1">
        <v>44131</v>
      </c>
      <c r="D435" t="s">
        <v>36</v>
      </c>
      <c r="E435" t="s">
        <v>224</v>
      </c>
      <c r="F435" t="s">
        <v>19</v>
      </c>
      <c r="G435" t="s">
        <v>20</v>
      </c>
      <c r="H435" s="3">
        <v>2016</v>
      </c>
      <c r="I435" s="7">
        <v>397000000</v>
      </c>
      <c r="J435" t="s">
        <v>1282</v>
      </c>
      <c r="K435" t="str" cm="1">
        <f t="array" ref="K435:M435">_xlfn.TEXTSPLIT(Q4_Table[[#This Row],[Select Investors]],",",,FALSE)</f>
        <v>Foundation Capital</v>
      </c>
      <c r="L435" t="str">
        <v xml:space="preserve"> Institutional Venture Partners</v>
      </c>
      <c r="M435" t="str">
        <v xml:space="preserve"> General Catalyst</v>
      </c>
      <c r="P435" t="s">
        <v>3643</v>
      </c>
      <c r="Q435" t="str">
        <v>Foundation Capital</v>
      </c>
    </row>
    <row r="436" spans="1:17" x14ac:dyDescent="0.2">
      <c r="A436" t="s">
        <v>1002</v>
      </c>
      <c r="B436" s="2">
        <v>2000000000</v>
      </c>
      <c r="C436" s="1">
        <v>44599</v>
      </c>
      <c r="D436" t="s">
        <v>46</v>
      </c>
      <c r="E436" t="s">
        <v>1003</v>
      </c>
      <c r="F436" t="s">
        <v>70</v>
      </c>
      <c r="G436" t="s">
        <v>14</v>
      </c>
      <c r="H436" s="3">
        <v>2016</v>
      </c>
      <c r="I436" s="7">
        <v>435000000</v>
      </c>
      <c r="J436" t="s">
        <v>1004</v>
      </c>
      <c r="K436" t="str" cm="1">
        <f t="array" ref="K436:M436">_xlfn.TEXTSPLIT(Q4_Table[[#This Row],[Select Investors]],",",,FALSE)</f>
        <v>Kalaari Capital</v>
      </c>
      <c r="L436" t="str">
        <v xml:space="preserve"> Norwest Venture Partners</v>
      </c>
      <c r="M436" t="str">
        <v xml:space="preserve"> Prosus Ventures</v>
      </c>
      <c r="P436" t="s">
        <v>3714</v>
      </c>
      <c r="Q436" t="str">
        <v>Kalaari Capital</v>
      </c>
    </row>
    <row r="437" spans="1:17" x14ac:dyDescent="0.2">
      <c r="A437" t="s">
        <v>966</v>
      </c>
      <c r="B437" s="2">
        <v>2000000000</v>
      </c>
      <c r="C437" s="1">
        <v>44201</v>
      </c>
      <c r="D437" t="s">
        <v>124</v>
      </c>
      <c r="E437" t="s">
        <v>77</v>
      </c>
      <c r="F437" t="s">
        <v>13</v>
      </c>
      <c r="G437" t="s">
        <v>14</v>
      </c>
      <c r="H437" s="3">
        <v>2018</v>
      </c>
      <c r="I437" s="7">
        <v>472000000</v>
      </c>
      <c r="J437" t="s">
        <v>967</v>
      </c>
      <c r="K437" t="str" cm="1">
        <f t="array" ref="K437:M437">_xlfn.TEXTSPLIT(Q4_Table[[#This Row],[Select Investors]],",",,FALSE)</f>
        <v>Tencent Holdings</v>
      </c>
      <c r="L437" t="str">
        <v xml:space="preserve"> Delta Capital</v>
      </c>
      <c r="M437" t="str">
        <v xml:space="preserve"> Redpoint Ventures China</v>
      </c>
      <c r="P437" t="s">
        <v>3899</v>
      </c>
      <c r="Q437" t="str">
        <v>Tencent Holdings</v>
      </c>
    </row>
    <row r="438" spans="1:17" x14ac:dyDescent="0.2">
      <c r="A438" t="s">
        <v>917</v>
      </c>
      <c r="B438" s="2">
        <v>2000000000</v>
      </c>
      <c r="C438" s="1">
        <v>43570</v>
      </c>
      <c r="D438" t="s">
        <v>133</v>
      </c>
      <c r="E438" t="s">
        <v>77</v>
      </c>
      <c r="F438" t="s">
        <v>13</v>
      </c>
      <c r="G438" t="s">
        <v>14</v>
      </c>
      <c r="H438" s="3">
        <v>2015</v>
      </c>
      <c r="I438" s="7">
        <v>1000000000</v>
      </c>
      <c r="J438" t="s">
        <v>918</v>
      </c>
      <c r="K438" t="str" cm="1">
        <f t="array" ref="K438">_xlfn.TEXTSPLIT(Q4_Table[[#This Row],[Select Investors]],",",,FALSE)</f>
        <v>Automobile Industry Guidance Fund</v>
      </c>
      <c r="P438" t="s">
        <v>918</v>
      </c>
      <c r="Q438" t="str">
        <v>Automobile Industry Guidance Fund</v>
      </c>
    </row>
    <row r="439" spans="1:17" x14ac:dyDescent="0.2">
      <c r="A439" t="s">
        <v>1358</v>
      </c>
      <c r="B439" s="2">
        <v>2000000000</v>
      </c>
      <c r="C439" s="1">
        <v>43900</v>
      </c>
      <c r="D439" t="s">
        <v>36</v>
      </c>
      <c r="E439" t="s">
        <v>319</v>
      </c>
      <c r="F439" t="s">
        <v>19</v>
      </c>
      <c r="G439" t="s">
        <v>20</v>
      </c>
      <c r="H439" s="3">
        <v>2010</v>
      </c>
      <c r="I439" s="7">
        <v>299000000</v>
      </c>
      <c r="J439" t="s">
        <v>1359</v>
      </c>
      <c r="K439" t="str" cm="1">
        <f t="array" ref="K439:M439">_xlfn.TEXTSPLIT(Q4_Table[[#This Row],[Select Investors]],",",,FALSE)</f>
        <v>K9 Ventures</v>
      </c>
      <c r="L439" t="str">
        <v xml:space="preserve"> Menlo Ventures</v>
      </c>
      <c r="M439" t="str">
        <v xml:space="preserve"> Andreessen Horowitz</v>
      </c>
      <c r="P439" t="s">
        <v>3712</v>
      </c>
      <c r="Q439" t="str">
        <v>K9 Ventures</v>
      </c>
    </row>
    <row r="440" spans="1:17" x14ac:dyDescent="0.2">
      <c r="A440" t="s">
        <v>1102</v>
      </c>
      <c r="B440" s="2">
        <v>2000000000</v>
      </c>
      <c r="C440" s="1">
        <v>44348</v>
      </c>
      <c r="D440" t="s">
        <v>201</v>
      </c>
      <c r="E440" t="s">
        <v>1103</v>
      </c>
      <c r="F440" t="s">
        <v>19</v>
      </c>
      <c r="G440" t="s">
        <v>20</v>
      </c>
      <c r="H440" s="3">
        <v>2013</v>
      </c>
      <c r="I440" s="7">
        <v>390000000</v>
      </c>
      <c r="J440" t="s">
        <v>1104</v>
      </c>
      <c r="K440" t="str" cm="1">
        <f t="array" ref="K440:M440">_xlfn.TEXTSPLIT(Q4_Table[[#This Row],[Select Investors]],",",,FALSE)</f>
        <v>Norwest Venture Partners</v>
      </c>
      <c r="L440" t="str">
        <v xml:space="preserve"> Aspect Ventures</v>
      </c>
      <c r="M440" t="str">
        <v xml:space="preserve"> Lightspeed Venture Partners</v>
      </c>
      <c r="P440" t="s">
        <v>3782</v>
      </c>
      <c r="Q440" t="str">
        <v>Norwest Venture Partners</v>
      </c>
    </row>
    <row r="441" spans="1:17" x14ac:dyDescent="0.2">
      <c r="A441" t="s">
        <v>1360</v>
      </c>
      <c r="B441" s="2">
        <v>2000000000</v>
      </c>
      <c r="C441" s="1">
        <v>44578</v>
      </c>
      <c r="D441" t="s">
        <v>124</v>
      </c>
      <c r="E441" t="s">
        <v>1361</v>
      </c>
      <c r="F441" t="s">
        <v>316</v>
      </c>
      <c r="G441" t="s">
        <v>33</v>
      </c>
      <c r="H441" s="3">
        <v>2015</v>
      </c>
      <c r="I441" s="7">
        <v>450000000</v>
      </c>
      <c r="J441" t="s">
        <v>1362</v>
      </c>
      <c r="K441" t="str" cm="1">
        <f t="array" ref="K441:M441">_xlfn.TEXTSPLIT(Q4_Table[[#This Row],[Select Investors]],",",,FALSE)</f>
        <v>Breega Capital</v>
      </c>
      <c r="L441" t="str">
        <v xml:space="preserve"> Iris Capital</v>
      </c>
      <c r="M441" t="str">
        <v xml:space="preserve"> 360 Capital Partners</v>
      </c>
      <c r="P441" t="s">
        <v>3547</v>
      </c>
      <c r="Q441" t="str">
        <v>Breega Capital</v>
      </c>
    </row>
    <row r="442" spans="1:17" x14ac:dyDescent="0.2">
      <c r="A442" t="s">
        <v>972</v>
      </c>
      <c r="B442" s="2">
        <v>2000000000</v>
      </c>
      <c r="C442" s="1">
        <v>44334</v>
      </c>
      <c r="D442" t="s">
        <v>27</v>
      </c>
      <c r="E442" t="s">
        <v>28</v>
      </c>
      <c r="F442" t="s">
        <v>19</v>
      </c>
      <c r="G442" t="s">
        <v>20</v>
      </c>
      <c r="H442" s="3">
        <v>2004</v>
      </c>
      <c r="I442" s="7">
        <v>320000000</v>
      </c>
      <c r="J442" t="s">
        <v>973</v>
      </c>
      <c r="K442" t="str" cm="1">
        <f t="array" ref="K442:M442">_xlfn.TEXTSPLIT(Q4_Table[[#This Row],[Select Investors]],",",,FALSE)</f>
        <v>GreatPoint Ventures</v>
      </c>
      <c r="L442" t="str">
        <v xml:space="preserve"> Meritech Capital Partners</v>
      </c>
      <c r="M442" t="str">
        <v xml:space="preserve"> PayPal Ventures</v>
      </c>
      <c r="P442" t="s">
        <v>3660</v>
      </c>
      <c r="Q442" t="str">
        <v>GreatPoint Ventures</v>
      </c>
    </row>
    <row r="443" spans="1:17" x14ac:dyDescent="0.2">
      <c r="A443" t="s">
        <v>1105</v>
      </c>
      <c r="B443" s="2">
        <v>2000000000</v>
      </c>
      <c r="C443" s="1">
        <v>43557</v>
      </c>
      <c r="D443" t="s">
        <v>46</v>
      </c>
      <c r="E443" t="s">
        <v>160</v>
      </c>
      <c r="F443" t="s">
        <v>19</v>
      </c>
      <c r="G443" t="s">
        <v>20</v>
      </c>
      <c r="H443" s="3">
        <v>2007</v>
      </c>
      <c r="I443" s="7">
        <v>421000000</v>
      </c>
      <c r="J443" t="s">
        <v>1106</v>
      </c>
      <c r="K443" t="str" cm="1">
        <f t="array" ref="K443:M443">_xlfn.TEXTSPLIT(Q4_Table[[#This Row],[Select Investors]],",",,FALSE)</f>
        <v>Insight Venture Partners</v>
      </c>
      <c r="L443" t="str">
        <v xml:space="preserve"> ICONIQ Capital</v>
      </c>
      <c r="M443" t="str">
        <v xml:space="preserve"> Launchpad Venture Group</v>
      </c>
      <c r="P443" t="s">
        <v>3693</v>
      </c>
      <c r="Q443" t="str">
        <v>Insight Venture Partners</v>
      </c>
    </row>
    <row r="444" spans="1:17" x14ac:dyDescent="0.2">
      <c r="A444" t="s">
        <v>919</v>
      </c>
      <c r="B444" s="2">
        <v>2000000000</v>
      </c>
      <c r="C444" s="1">
        <v>44234</v>
      </c>
      <c r="D444" t="s">
        <v>68</v>
      </c>
      <c r="E444" t="s">
        <v>12</v>
      </c>
      <c r="F444" t="s">
        <v>13</v>
      </c>
      <c r="G444" t="s">
        <v>14</v>
      </c>
      <c r="H444" s="3">
        <v>2015</v>
      </c>
      <c r="I444" s="7">
        <v>390000000</v>
      </c>
      <c r="J444" t="s">
        <v>920</v>
      </c>
      <c r="K444" t="str" cm="1">
        <f t="array" ref="K444:M444">_xlfn.TEXTSPLIT(Q4_Table[[#This Row],[Select Investors]],",",,FALSE)</f>
        <v>Trustbridge Partners</v>
      </c>
      <c r="L444" t="str">
        <v xml:space="preserve"> Hony Capital</v>
      </c>
      <c r="M444" t="str">
        <v xml:space="preserve"> IDG Capital</v>
      </c>
      <c r="P444" t="s">
        <v>3915</v>
      </c>
      <c r="Q444" t="str">
        <v>Trustbridge Partners</v>
      </c>
    </row>
    <row r="445" spans="1:17" x14ac:dyDescent="0.2">
      <c r="A445" t="s">
        <v>1283</v>
      </c>
      <c r="B445" s="2">
        <v>2000000000</v>
      </c>
      <c r="C445" s="1">
        <v>43868</v>
      </c>
      <c r="D445" t="s">
        <v>23</v>
      </c>
      <c r="E445" t="s">
        <v>1003</v>
      </c>
      <c r="F445" t="s">
        <v>70</v>
      </c>
      <c r="G445" t="s">
        <v>14</v>
      </c>
      <c r="H445" s="3">
        <v>2010</v>
      </c>
      <c r="I445" s="7">
        <v>441000000</v>
      </c>
      <c r="J445" t="s">
        <v>1284</v>
      </c>
      <c r="K445" t="str" cm="1">
        <f t="array" ref="K445:M445">_xlfn.TEXTSPLIT(Q4_Table[[#This Row],[Select Investors]],",",,FALSE)</f>
        <v>SoftBank Group</v>
      </c>
      <c r="L445" t="str">
        <v xml:space="preserve"> SAIF Partners India</v>
      </c>
      <c r="M445" t="str">
        <v xml:space="preserve"> Valiant Capital Partners</v>
      </c>
      <c r="P445" t="s">
        <v>905</v>
      </c>
      <c r="Q445" t="str">
        <v>SoftBank Group</v>
      </c>
    </row>
    <row r="446" spans="1:17" x14ac:dyDescent="0.2">
      <c r="A446" t="s">
        <v>1363</v>
      </c>
      <c r="B446" s="2">
        <v>2000000000</v>
      </c>
      <c r="C446" s="1">
        <v>43313</v>
      </c>
      <c r="D446" t="s">
        <v>124</v>
      </c>
      <c r="E446" t="s">
        <v>1364</v>
      </c>
      <c r="F446" t="s">
        <v>19</v>
      </c>
      <c r="G446" t="s">
        <v>20</v>
      </c>
      <c r="H446" s="3">
        <v>2011</v>
      </c>
      <c r="I446" s="7">
        <v>251000000</v>
      </c>
      <c r="J446" t="s">
        <v>1365</v>
      </c>
      <c r="K446" t="str" cm="1">
        <f t="array" ref="K446:M446">_xlfn.TEXTSPLIT(Q4_Table[[#This Row],[Select Investors]],",",,FALSE)</f>
        <v>Pitango Venture Capital</v>
      </c>
      <c r="L446" t="str">
        <v xml:space="preserve"> DFJ Growth Fund</v>
      </c>
      <c r="M446" t="str">
        <v xml:space="preserve"> Foundry Group</v>
      </c>
      <c r="P446" t="s">
        <v>3807</v>
      </c>
      <c r="Q446" t="str">
        <v>Pitango Venture Capital</v>
      </c>
    </row>
    <row r="447" spans="1:17" x14ac:dyDescent="0.2">
      <c r="A447" t="s">
        <v>1285</v>
      </c>
      <c r="B447" s="2">
        <v>2000000000</v>
      </c>
      <c r="C447" s="1">
        <v>44368</v>
      </c>
      <c r="D447" t="s">
        <v>46</v>
      </c>
      <c r="E447" t="s">
        <v>208</v>
      </c>
      <c r="F447" t="s">
        <v>149</v>
      </c>
      <c r="G447" t="s">
        <v>33</v>
      </c>
      <c r="H447" s="3">
        <v>2016</v>
      </c>
      <c r="I447" s="7">
        <v>593000000</v>
      </c>
      <c r="J447" t="s">
        <v>1286</v>
      </c>
      <c r="K447" t="str" cm="1">
        <f t="array" ref="K447:M447">_xlfn.TEXTSPLIT(Q4_Table[[#This Row],[Select Investors]],",",,FALSE)</f>
        <v>Cherry Ventures</v>
      </c>
      <c r="L447" t="str">
        <v xml:space="preserve"> Northzone Ventures</v>
      </c>
      <c r="M447" t="str">
        <v xml:space="preserve"> Global Founders Capital</v>
      </c>
      <c r="P447" t="s">
        <v>3560</v>
      </c>
      <c r="Q447" t="str">
        <v>Cherry Ventures</v>
      </c>
    </row>
    <row r="448" spans="1:17" x14ac:dyDescent="0.2">
      <c r="A448" t="s">
        <v>1248</v>
      </c>
      <c r="B448" s="2">
        <v>2000000000</v>
      </c>
      <c r="C448" s="1">
        <v>44412</v>
      </c>
      <c r="D448" t="s">
        <v>36</v>
      </c>
      <c r="E448" t="s">
        <v>424</v>
      </c>
      <c r="F448" t="s">
        <v>19</v>
      </c>
      <c r="G448" t="s">
        <v>20</v>
      </c>
      <c r="H448" s="3">
        <v>2014</v>
      </c>
      <c r="I448" s="7">
        <v>172000000</v>
      </c>
      <c r="J448" t="s">
        <v>1249</v>
      </c>
      <c r="K448" t="str" cm="1">
        <f t="array" ref="K448:M448">_xlfn.TEXTSPLIT(Q4_Table[[#This Row],[Select Investors]],",",,FALSE)</f>
        <v>Google Ventures</v>
      </c>
      <c r="L448" t="str">
        <v xml:space="preserve"> Kleiner Perkins Caufield &amp; Byers</v>
      </c>
      <c r="M448" t="str">
        <v xml:space="preserve"> Stripes Group</v>
      </c>
      <c r="P448" t="s">
        <v>3659</v>
      </c>
      <c r="Q448" t="str">
        <v>Google Ventures</v>
      </c>
    </row>
    <row r="449" spans="1:17" x14ac:dyDescent="0.2">
      <c r="A449" t="s">
        <v>1236</v>
      </c>
      <c r="B449" s="2">
        <v>2000000000</v>
      </c>
      <c r="C449" s="1">
        <v>44607</v>
      </c>
      <c r="D449" t="s">
        <v>46</v>
      </c>
      <c r="E449" t="s">
        <v>12</v>
      </c>
      <c r="F449" t="s">
        <v>13</v>
      </c>
      <c r="G449" t="s">
        <v>14</v>
      </c>
      <c r="H449" s="3">
        <v>2006</v>
      </c>
      <c r="I449" s="7">
        <v>710000000</v>
      </c>
      <c r="J449" t="s">
        <v>1237</v>
      </c>
      <c r="K449" t="str" cm="1">
        <f t="array" ref="K449:M449">_xlfn.TEXTSPLIT(Q4_Table[[#This Row],[Select Investors]],",",,FALSE)</f>
        <v>Eastern Bell Capital 32</v>
      </c>
      <c r="L449" t="str">
        <v xml:space="preserve"> SDIC CMC Investment Management</v>
      </c>
      <c r="M449" t="str">
        <v xml:space="preserve"> Trustbridge Partners</v>
      </c>
      <c r="P449" t="s">
        <v>3617</v>
      </c>
      <c r="Q449" t="str">
        <v>Eastern Bell Capital 32</v>
      </c>
    </row>
    <row r="450" spans="1:17" x14ac:dyDescent="0.2">
      <c r="A450" t="s">
        <v>1005</v>
      </c>
      <c r="B450" s="2">
        <v>2000000000</v>
      </c>
      <c r="C450" s="1">
        <v>42514</v>
      </c>
      <c r="D450" t="s">
        <v>133</v>
      </c>
      <c r="E450" t="s">
        <v>42</v>
      </c>
      <c r="F450" t="s">
        <v>43</v>
      </c>
      <c r="G450" t="s">
        <v>33</v>
      </c>
      <c r="H450" s="3">
        <v>2010</v>
      </c>
      <c r="I450" s="7">
        <v>828000000</v>
      </c>
      <c r="J450" t="s">
        <v>1006</v>
      </c>
      <c r="K450" t="str" cm="1">
        <f t="array" ref="K450:M450">_xlfn.TEXTSPLIT(Q4_Table[[#This Row],[Select Investors]],",",,FALSE)</f>
        <v>Volkswagen</v>
      </c>
      <c r="L450" t="str">
        <v xml:space="preserve"> Access Industries</v>
      </c>
      <c r="M450" t="str">
        <v xml:space="preserve"> Vostok New Ventures</v>
      </c>
      <c r="P450" t="s">
        <v>3942</v>
      </c>
      <c r="Q450" t="str">
        <v>Volkswagen</v>
      </c>
    </row>
    <row r="451" spans="1:17" x14ac:dyDescent="0.2">
      <c r="A451" t="s">
        <v>1141</v>
      </c>
      <c r="B451" s="2">
        <v>2000000000</v>
      </c>
      <c r="C451" s="1">
        <v>43543</v>
      </c>
      <c r="D451" t="s">
        <v>49</v>
      </c>
      <c r="E451" t="s">
        <v>101</v>
      </c>
      <c r="F451" t="s">
        <v>19</v>
      </c>
      <c r="G451" t="s">
        <v>20</v>
      </c>
      <c r="H451" s="3">
        <v>2014</v>
      </c>
      <c r="I451" s="7">
        <v>266000000</v>
      </c>
      <c r="J451" t="s">
        <v>1142</v>
      </c>
      <c r="K451" t="str" cm="1">
        <f t="array" ref="K451:M451">_xlfn.TEXTSPLIT(Q4_Table[[#This Row],[Select Investors]],",",,FALSE)</f>
        <v>Forerunner Ventures</v>
      </c>
      <c r="L451" t="str">
        <v xml:space="preserve"> Institutional Venture Partners</v>
      </c>
      <c r="M451" t="str">
        <v xml:space="preserve"> Thrive Capital</v>
      </c>
      <c r="P451" t="s">
        <v>3641</v>
      </c>
      <c r="Q451" t="str">
        <v>Forerunner Ventures</v>
      </c>
    </row>
    <row r="452" spans="1:17" x14ac:dyDescent="0.2">
      <c r="A452" t="s">
        <v>1287</v>
      </c>
      <c r="B452" s="2">
        <v>2000000000</v>
      </c>
      <c r="C452" s="1">
        <v>44600</v>
      </c>
      <c r="D452" t="s">
        <v>27</v>
      </c>
      <c r="E452" t="s">
        <v>42</v>
      </c>
      <c r="F452" t="s">
        <v>43</v>
      </c>
      <c r="G452" t="s">
        <v>33</v>
      </c>
      <c r="H452" s="3">
        <v>2011</v>
      </c>
      <c r="I452" s="7">
        <v>529000000</v>
      </c>
      <c r="J452" t="s">
        <v>1288</v>
      </c>
      <c r="K452" t="str" cm="1">
        <f t="array" ref="K452:M452">_xlfn.TEXTSPLIT(Q4_Table[[#This Row],[Select Investors]],",",,FALSE)</f>
        <v>Accel</v>
      </c>
      <c r="L452" t="str">
        <v xml:space="preserve"> Passion Capital</v>
      </c>
      <c r="M452" t="str">
        <v xml:space="preserve"> Balderton Capital</v>
      </c>
      <c r="P452" t="s">
        <v>3475</v>
      </c>
      <c r="Q452" t="str">
        <v>Accel</v>
      </c>
    </row>
    <row r="453" spans="1:17" x14ac:dyDescent="0.2">
      <c r="A453" t="s">
        <v>1174</v>
      </c>
      <c r="B453" s="2">
        <v>2000000000</v>
      </c>
      <c r="C453" s="1">
        <v>44138</v>
      </c>
      <c r="D453" t="s">
        <v>46</v>
      </c>
      <c r="E453" t="s">
        <v>42</v>
      </c>
      <c r="F453" t="s">
        <v>43</v>
      </c>
      <c r="G453" t="s">
        <v>33</v>
      </c>
      <c r="H453" s="3">
        <v>2012</v>
      </c>
      <c r="I453" s="7">
        <v>311000000</v>
      </c>
      <c r="J453" t="s">
        <v>1175</v>
      </c>
      <c r="K453" t="str" cm="1">
        <f t="array" ref="K453:M453">_xlfn.TEXTSPLIT(Q4_Table[[#This Row],[Select Investors]],",",,FALSE)</f>
        <v>MMC Ventures</v>
      </c>
      <c r="L453" t="str">
        <v xml:space="preserve"> BGF Ventures</v>
      </c>
      <c r="M453" t="str">
        <v xml:space="preserve"> Unilever Ventures</v>
      </c>
      <c r="P453" t="s">
        <v>3756</v>
      </c>
      <c r="Q453" t="str">
        <v>MMC Ventures</v>
      </c>
    </row>
    <row r="454" spans="1:17" x14ac:dyDescent="0.2">
      <c r="A454" t="s">
        <v>1201</v>
      </c>
      <c r="B454" s="2">
        <v>2000000000</v>
      </c>
      <c r="C454" s="1">
        <v>44098</v>
      </c>
      <c r="D454" t="s">
        <v>27</v>
      </c>
      <c r="E454" t="s">
        <v>424</v>
      </c>
      <c r="F454" t="s">
        <v>19</v>
      </c>
      <c r="G454" t="s">
        <v>20</v>
      </c>
      <c r="H454" s="3">
        <v>2014</v>
      </c>
      <c r="I454" s="7">
        <v>557000000</v>
      </c>
      <c r="J454" t="s">
        <v>1202</v>
      </c>
      <c r="K454" t="str" cm="1">
        <f t="array" ref="K454:M454">_xlfn.TEXTSPLIT(Q4_Table[[#This Row],[Select Investors]],",",,FALSE)</f>
        <v>Relay Ventures</v>
      </c>
      <c r="L454" t="str">
        <v xml:space="preserve"> TTV Capital</v>
      </c>
      <c r="M454" t="str">
        <v xml:space="preserve"> Canapi Ventures</v>
      </c>
      <c r="P454" t="s">
        <v>3829</v>
      </c>
      <c r="Q454" t="str">
        <v>Relay Ventures</v>
      </c>
    </row>
    <row r="455" spans="1:17" x14ac:dyDescent="0.2">
      <c r="A455" t="s">
        <v>1366</v>
      </c>
      <c r="B455" s="2">
        <v>2000000000</v>
      </c>
      <c r="C455" s="1">
        <v>44272</v>
      </c>
      <c r="D455" t="s">
        <v>49</v>
      </c>
      <c r="E455" t="s">
        <v>77</v>
      </c>
      <c r="F455" t="s">
        <v>13</v>
      </c>
      <c r="G455" t="s">
        <v>14</v>
      </c>
      <c r="H455" s="3">
        <v>2017</v>
      </c>
      <c r="I455" s="7">
        <v>523000000</v>
      </c>
      <c r="J455" t="s">
        <v>1367</v>
      </c>
      <c r="K455" t="str" cm="1">
        <f t="array" ref="K455:M455">_xlfn.TEXTSPLIT(Q4_Table[[#This Row],[Select Investors]],",",,FALSE)</f>
        <v>Tiantu Capital</v>
      </c>
      <c r="L455" t="str">
        <v xml:space="preserve"> CMB International Capital</v>
      </c>
      <c r="M455" t="str">
        <v xml:space="preserve"> Vision Knight Capital</v>
      </c>
      <c r="P455" t="s">
        <v>3904</v>
      </c>
      <c r="Q455" t="str">
        <v>Tiantu Capital</v>
      </c>
    </row>
    <row r="456" spans="1:17" x14ac:dyDescent="0.2">
      <c r="A456" t="s">
        <v>1238</v>
      </c>
      <c r="B456" s="2">
        <v>2000000000</v>
      </c>
      <c r="C456" s="1">
        <v>43628</v>
      </c>
      <c r="D456" t="s">
        <v>36</v>
      </c>
      <c r="E456" t="s">
        <v>101</v>
      </c>
      <c r="F456" t="s">
        <v>19</v>
      </c>
      <c r="G456" t="s">
        <v>20</v>
      </c>
      <c r="H456" s="3">
        <v>2012</v>
      </c>
      <c r="I456" s="7">
        <v>525000000</v>
      </c>
      <c r="J456" t="s">
        <v>1239</v>
      </c>
      <c r="K456" t="str" cm="1">
        <f t="array" ref="K456:M456">_xlfn.TEXTSPLIT(Q4_Table[[#This Row],[Select Investors]],",",,FALSE)</f>
        <v>General Atlantic</v>
      </c>
      <c r="L456" t="str">
        <v xml:space="preserve"> SoftBank Group</v>
      </c>
      <c r="M456" t="str">
        <v xml:space="preserve"> Atomico</v>
      </c>
      <c r="P456" t="s">
        <v>1243</v>
      </c>
      <c r="Q456" t="str">
        <v>General Atlantic</v>
      </c>
    </row>
    <row r="457" spans="1:17" x14ac:dyDescent="0.2">
      <c r="A457" t="s">
        <v>1176</v>
      </c>
      <c r="B457" s="2">
        <v>2000000000</v>
      </c>
      <c r="C457" s="1">
        <v>44507</v>
      </c>
      <c r="D457" t="s">
        <v>11</v>
      </c>
      <c r="E457" t="s">
        <v>198</v>
      </c>
      <c r="F457" t="s">
        <v>19</v>
      </c>
      <c r="G457" t="s">
        <v>20</v>
      </c>
      <c r="H457" s="3">
        <v>2011</v>
      </c>
      <c r="I457" s="7">
        <v>251000000</v>
      </c>
      <c r="J457" t="s">
        <v>1177</v>
      </c>
      <c r="K457" t="str" cm="1">
        <f t="array" ref="K457:M457">_xlfn.TEXTSPLIT(Q4_Table[[#This Row],[Select Investors]],",",,FALSE)</f>
        <v>Nexus Venture Partners</v>
      </c>
      <c r="L457" t="str">
        <v xml:space="preserve"> Transamerica Ventures</v>
      </c>
      <c r="M457" t="str">
        <v xml:space="preserve"> Crane Venture Partners</v>
      </c>
      <c r="P457" t="s">
        <v>3777</v>
      </c>
      <c r="Q457" t="str">
        <v>Nexus Venture Partners</v>
      </c>
    </row>
    <row r="458" spans="1:17" x14ac:dyDescent="0.2">
      <c r="A458" t="s">
        <v>1178</v>
      </c>
      <c r="B458" s="2">
        <v>2000000000</v>
      </c>
      <c r="C458" s="1">
        <v>44210</v>
      </c>
      <c r="D458" t="s">
        <v>11</v>
      </c>
      <c r="E458" t="s">
        <v>28</v>
      </c>
      <c r="F458" t="s">
        <v>19</v>
      </c>
      <c r="G458" t="s">
        <v>20</v>
      </c>
      <c r="H458" s="3">
        <v>2016</v>
      </c>
      <c r="I458" s="7">
        <v>195000000</v>
      </c>
      <c r="J458" t="s">
        <v>1179</v>
      </c>
      <c r="K458" t="str" cm="1">
        <f t="array" ref="K458:M458">_xlfn.TEXTSPLIT(Q4_Table[[#This Row],[Select Investors]],",",,FALSE)</f>
        <v>Menlo Ventures</v>
      </c>
      <c r="L458" t="str">
        <v xml:space="preserve"> Alkeon Capital Management</v>
      </c>
      <c r="M458" t="str">
        <v xml:space="preserve"> Citi Ventures</v>
      </c>
      <c r="P458" t="s">
        <v>3750</v>
      </c>
      <c r="Q458" t="str">
        <v>Menlo Ventures</v>
      </c>
    </row>
    <row r="459" spans="1:17" x14ac:dyDescent="0.2">
      <c r="A459" t="s">
        <v>1180</v>
      </c>
      <c r="B459" s="2">
        <v>2000000000</v>
      </c>
      <c r="C459" s="1">
        <v>43147</v>
      </c>
      <c r="D459" t="s">
        <v>49</v>
      </c>
      <c r="E459" t="s">
        <v>101</v>
      </c>
      <c r="F459" t="s">
        <v>19</v>
      </c>
      <c r="G459" t="s">
        <v>20</v>
      </c>
      <c r="H459" s="3">
        <v>2013</v>
      </c>
      <c r="I459" s="7">
        <v>792000000</v>
      </c>
      <c r="J459" t="s">
        <v>1181</v>
      </c>
      <c r="K459" t="str" cm="1">
        <f t="array" ref="K459:M459">_xlfn.TEXTSPLIT(Q4_Table[[#This Row],[Select Investors]],",",,FALSE)</f>
        <v>Thrive Capital</v>
      </c>
      <c r="L459" t="str">
        <v xml:space="preserve"> Tiger Global Management</v>
      </c>
      <c r="M459" t="str">
        <v xml:space="preserve"> Temasek</v>
      </c>
      <c r="P459" t="s">
        <v>3903</v>
      </c>
      <c r="Q459" t="str">
        <v>Thrive Capital</v>
      </c>
    </row>
    <row r="460" spans="1:17" x14ac:dyDescent="0.2">
      <c r="A460" t="s">
        <v>970</v>
      </c>
      <c r="B460" s="2">
        <v>2000000000</v>
      </c>
      <c r="C460" s="1">
        <v>43073</v>
      </c>
      <c r="D460" t="s">
        <v>97</v>
      </c>
      <c r="E460" t="s">
        <v>257</v>
      </c>
      <c r="F460" t="s">
        <v>19</v>
      </c>
      <c r="G460" t="s">
        <v>20</v>
      </c>
      <c r="H460" s="3">
        <v>2007</v>
      </c>
      <c r="I460" s="7">
        <v>568000000</v>
      </c>
      <c r="J460" t="s">
        <v>971</v>
      </c>
      <c r="K460" t="str" cm="1">
        <f t="array" ref="K460:L460">_xlfn.TEXTSPLIT(Q4_Table[[#This Row],[Select Investors]],",",,FALSE)</f>
        <v>BlueCross BlueShield Venture Partners</v>
      </c>
      <c r="L460" t="str">
        <v xml:space="preserve"> US Venture Partners</v>
      </c>
      <c r="P460" t="s">
        <v>3534</v>
      </c>
      <c r="Q460" t="str">
        <v>BlueCross BlueShield Venture Partners</v>
      </c>
    </row>
    <row r="461" spans="1:17" x14ac:dyDescent="0.2">
      <c r="A461" t="s">
        <v>921</v>
      </c>
      <c r="B461" s="2">
        <v>2000000000</v>
      </c>
      <c r="C461" s="1">
        <v>44044</v>
      </c>
      <c r="D461" t="s">
        <v>11</v>
      </c>
      <c r="E461" t="s">
        <v>77</v>
      </c>
      <c r="F461" t="s">
        <v>13</v>
      </c>
      <c r="G461" t="s">
        <v>14</v>
      </c>
      <c r="H461" s="3">
        <v>2013</v>
      </c>
      <c r="I461" s="7">
        <v>717000000</v>
      </c>
      <c r="J461" t="s">
        <v>922</v>
      </c>
      <c r="K461" t="str" cm="1">
        <f t="array" ref="K461:M461">_xlfn.TEXTSPLIT(Q4_Table[[#This Row],[Select Investors]],",",,FALSE)</f>
        <v>Lightspeed China Partners</v>
      </c>
      <c r="L461" t="str">
        <v xml:space="preserve"> Baidu Ventures</v>
      </c>
      <c r="M461" t="str">
        <v xml:space="preserve"> Qiming Venture Partners</v>
      </c>
      <c r="P461" t="s">
        <v>3730</v>
      </c>
      <c r="Q461" t="str">
        <v>Lightspeed China Partners</v>
      </c>
    </row>
    <row r="462" spans="1:17" x14ac:dyDescent="0.2">
      <c r="A462" t="s">
        <v>941</v>
      </c>
      <c r="B462" s="2">
        <v>2000000000</v>
      </c>
      <c r="C462" s="1">
        <v>43647</v>
      </c>
      <c r="D462" t="s">
        <v>17</v>
      </c>
      <c r="E462" t="s">
        <v>24</v>
      </c>
      <c r="F462" t="s">
        <v>13</v>
      </c>
      <c r="G462" t="s">
        <v>14</v>
      </c>
      <c r="H462" s="3">
        <v>2012</v>
      </c>
      <c r="I462" s="7">
        <v>594000000</v>
      </c>
      <c r="J462" t="s">
        <v>942</v>
      </c>
      <c r="K462" t="str" cm="1">
        <f t="array" ref="K462:M462">_xlfn.TEXTSPLIT(Q4_Table[[#This Row],[Select Investors]],",",,FALSE)</f>
        <v>Sequoia Capital China</v>
      </c>
      <c r="L462" t="str">
        <v xml:space="preserve"> Tencent Investment</v>
      </c>
      <c r="M462" t="str">
        <v xml:space="preserve"> BA Capital</v>
      </c>
      <c r="P462" t="s">
        <v>3850</v>
      </c>
      <c r="Q462" t="str">
        <v>Sequoia Capital China</v>
      </c>
    </row>
    <row r="463" spans="1:17" x14ac:dyDescent="0.2">
      <c r="A463" t="s">
        <v>1143</v>
      </c>
      <c r="B463" s="2">
        <v>2000000000</v>
      </c>
      <c r="C463" s="1">
        <v>44481</v>
      </c>
      <c r="D463" t="s">
        <v>36</v>
      </c>
      <c r="E463" t="s">
        <v>356</v>
      </c>
      <c r="F463" t="s">
        <v>357</v>
      </c>
      <c r="G463" t="s">
        <v>14</v>
      </c>
      <c r="H463" s="3">
        <v>2015</v>
      </c>
      <c r="I463" s="7">
        <v>274000000</v>
      </c>
      <c r="J463" t="s">
        <v>1144</v>
      </c>
      <c r="K463" t="str" cm="1">
        <f t="array" ref="K463:M463">_xlfn.TEXTSPLIT(Q4_Table[[#This Row],[Select Investors]],",",,FALSE)</f>
        <v>Bessemer Venture Partners</v>
      </c>
      <c r="L463" t="str">
        <v xml:space="preserve"> Eight Roads Ventures</v>
      </c>
      <c r="M463" t="str">
        <v xml:space="preserve"> Battery Ventures</v>
      </c>
      <c r="P463" t="s">
        <v>3528</v>
      </c>
      <c r="Q463" t="str">
        <v>Bessemer Venture Partners</v>
      </c>
    </row>
    <row r="464" spans="1:17" x14ac:dyDescent="0.2">
      <c r="A464" t="s">
        <v>1368</v>
      </c>
      <c r="B464" s="2">
        <v>2000000000</v>
      </c>
      <c r="C464" s="1">
        <v>44307</v>
      </c>
      <c r="D464" t="s">
        <v>11</v>
      </c>
      <c r="E464" t="s">
        <v>28</v>
      </c>
      <c r="F464" t="s">
        <v>19</v>
      </c>
      <c r="G464" t="s">
        <v>20</v>
      </c>
      <c r="H464" s="3">
        <v>2013</v>
      </c>
      <c r="I464" s="7">
        <v>121000000</v>
      </c>
      <c r="J464" t="s">
        <v>1369</v>
      </c>
      <c r="K464" t="str" cm="1">
        <f t="array" ref="K464:M464">_xlfn.TEXTSPLIT(Q4_Table[[#This Row],[Select Investors]],",",,FALSE)</f>
        <v>Tomales Bay Capital</v>
      </c>
      <c r="L464" t="str">
        <v xml:space="preserve"> Bain &amp; Company</v>
      </c>
      <c r="M464" t="str">
        <v xml:space="preserve"> General Catalyst</v>
      </c>
      <c r="P464" t="s">
        <v>3908</v>
      </c>
      <c r="Q464" t="str">
        <v>Tomales Bay Capital</v>
      </c>
    </row>
    <row r="465" spans="1:17" x14ac:dyDescent="0.2">
      <c r="A465" t="s">
        <v>1107</v>
      </c>
      <c r="B465" s="2">
        <v>2000000000</v>
      </c>
      <c r="C465" s="1">
        <v>44441</v>
      </c>
      <c r="D465" t="s">
        <v>27</v>
      </c>
      <c r="E465" t="s">
        <v>28</v>
      </c>
      <c r="F465" t="s">
        <v>19</v>
      </c>
      <c r="G465" t="s">
        <v>20</v>
      </c>
      <c r="H465" s="3">
        <v>2012</v>
      </c>
      <c r="I465" s="7">
        <v>219000000</v>
      </c>
      <c r="J465" t="s">
        <v>1108</v>
      </c>
      <c r="K465" t="str" cm="1">
        <f t="array" ref="K465:M465">_xlfn.TEXTSPLIT(Q4_Table[[#This Row],[Select Investors]],",",,FALSE)</f>
        <v>Zeev Ventures</v>
      </c>
      <c r="L465" t="str">
        <v xml:space="preserve"> Menlo Ventures</v>
      </c>
      <c r="M465" t="str">
        <v>Crosslink Capital</v>
      </c>
      <c r="P465" t="s">
        <v>3965</v>
      </c>
      <c r="Q465" t="str">
        <v>Zeev Ventures</v>
      </c>
    </row>
    <row r="466" spans="1:17" x14ac:dyDescent="0.2">
      <c r="A466" t="s">
        <v>1109</v>
      </c>
      <c r="B466" s="2">
        <v>2000000000</v>
      </c>
      <c r="C466" s="1">
        <v>44320</v>
      </c>
      <c r="D466" t="s">
        <v>36</v>
      </c>
      <c r="E466" t="s">
        <v>28</v>
      </c>
      <c r="F466" t="s">
        <v>19</v>
      </c>
      <c r="G466" t="s">
        <v>20</v>
      </c>
      <c r="H466" s="3">
        <v>2013</v>
      </c>
      <c r="I466" s="7">
        <v>498000000</v>
      </c>
      <c r="J466" t="s">
        <v>1110</v>
      </c>
      <c r="K466" t="str" cm="1">
        <f t="array" ref="K466:M466">_xlfn.TEXTSPLIT(Q4_Table[[#This Row],[Select Investors]],",",,FALSE)</f>
        <v>Norwest Venture Partners</v>
      </c>
      <c r="L466" t="str">
        <v xml:space="preserve"> Hillsven Capital</v>
      </c>
      <c r="M466" t="str">
        <v xml:space="preserve"> Aleph</v>
      </c>
      <c r="P466" t="s">
        <v>3782</v>
      </c>
      <c r="Q466" t="str">
        <v>Norwest Venture Partners</v>
      </c>
    </row>
    <row r="467" spans="1:17" x14ac:dyDescent="0.2">
      <c r="A467" t="s">
        <v>1260</v>
      </c>
      <c r="B467" s="2">
        <v>2000000000</v>
      </c>
      <c r="C467" s="1">
        <v>43746</v>
      </c>
      <c r="D467" t="s">
        <v>213</v>
      </c>
      <c r="E467" t="s">
        <v>77</v>
      </c>
      <c r="F467" t="s">
        <v>13</v>
      </c>
      <c r="G467" t="s">
        <v>14</v>
      </c>
      <c r="H467" s="3">
        <v>2005</v>
      </c>
      <c r="I467" s="7">
        <v>298000000</v>
      </c>
      <c r="J467" t="s">
        <v>1261</v>
      </c>
      <c r="K467" t="str" cm="1">
        <f t="array" ref="K467:M467">_xlfn.TEXTSPLIT(Q4_Table[[#This Row],[Select Investors]],",",,FALSE)</f>
        <v>Zhangjiang Haocheng Venture Capital</v>
      </c>
      <c r="L467" t="str">
        <v xml:space="preserve"> Walden International</v>
      </c>
      <c r="M467" t="str">
        <v xml:space="preserve"> Intel Capital</v>
      </c>
      <c r="P467" t="s">
        <v>3966</v>
      </c>
      <c r="Q467" t="str">
        <v>Zhangjiang Haocheng Venture Capital</v>
      </c>
    </row>
    <row r="468" spans="1:17" x14ac:dyDescent="0.2">
      <c r="A468" t="s">
        <v>1370</v>
      </c>
      <c r="B468" s="2">
        <v>2000000000</v>
      </c>
      <c r="C468" s="1">
        <v>42618</v>
      </c>
      <c r="D468" t="s">
        <v>23</v>
      </c>
      <c r="E468" t="s">
        <v>12</v>
      </c>
      <c r="F468" t="s">
        <v>13</v>
      </c>
      <c r="G468" t="s">
        <v>14</v>
      </c>
      <c r="H468" s="3">
        <v>2013</v>
      </c>
      <c r="I468" s="7">
        <v>517000000</v>
      </c>
      <c r="J468" t="s">
        <v>1371</v>
      </c>
      <c r="K468" t="str" cm="1">
        <f t="array" ref="K468:M468">_xlfn.TEXTSPLIT(Q4_Table[[#This Row],[Select Investors]],",",,FALSE)</f>
        <v>Zheshang Venture Capital</v>
      </c>
      <c r="L468" t="str">
        <v xml:space="preserve"> GP Capital</v>
      </c>
      <c r="M468" t="str">
        <v xml:space="preserve"> Western Capital Management</v>
      </c>
      <c r="P468" t="s">
        <v>3967</v>
      </c>
      <c r="Q468" t="str">
        <v>Zheshang Venture Capital</v>
      </c>
    </row>
    <row r="469" spans="1:17" x14ac:dyDescent="0.2">
      <c r="A469" t="s">
        <v>1007</v>
      </c>
      <c r="B469" s="2">
        <v>2000000000</v>
      </c>
      <c r="C469" s="1">
        <v>44274</v>
      </c>
      <c r="D469" t="s">
        <v>201</v>
      </c>
      <c r="E469" t="s">
        <v>696</v>
      </c>
      <c r="F469" t="s">
        <v>19</v>
      </c>
      <c r="G469" t="s">
        <v>20</v>
      </c>
      <c r="H469" s="3">
        <v>2010</v>
      </c>
      <c r="I469" s="7">
        <v>142000000</v>
      </c>
      <c r="J469" t="s">
        <v>1008</v>
      </c>
      <c r="K469" t="str" cm="1">
        <f t="array" ref="K469:M469">_xlfn.TEXTSPLIT(Q4_Table[[#This Row],[Select Investors]],",",,FALSE)</f>
        <v>Moonshots Capital</v>
      </c>
      <c r="L469" t="str">
        <v xml:space="preserve"> BoxGroup</v>
      </c>
      <c r="M469" t="str">
        <v xml:space="preserve"> Blu Venture Investors</v>
      </c>
      <c r="P469" t="s">
        <v>3758</v>
      </c>
      <c r="Q469" t="str">
        <v>Moonshots Capital</v>
      </c>
    </row>
    <row r="470" spans="1:17" x14ac:dyDescent="0.2">
      <c r="A470" t="s">
        <v>923</v>
      </c>
      <c r="B470" s="2">
        <v>2000000000</v>
      </c>
      <c r="C470" s="1">
        <v>44571</v>
      </c>
      <c r="D470" t="s">
        <v>23</v>
      </c>
      <c r="E470" t="s">
        <v>101</v>
      </c>
      <c r="F470" t="s">
        <v>19</v>
      </c>
      <c r="G470" t="s">
        <v>20</v>
      </c>
      <c r="H470" s="3">
        <v>2018</v>
      </c>
      <c r="I470" s="7">
        <v>29000000</v>
      </c>
      <c r="J470" t="s">
        <v>924</v>
      </c>
      <c r="K470" t="str" cm="1">
        <f t="array" ref="K470:M470">_xlfn.TEXTSPLIT(Q4_Table[[#This Row],[Select Investors]],",",,FALSE)</f>
        <v>L Catterton</v>
      </c>
      <c r="L470" t="str">
        <v xml:space="preserve"> Franklin Templeton</v>
      </c>
      <c r="M470" t="str">
        <v xml:space="preserve"> First Light Capital Group</v>
      </c>
      <c r="P470" t="s">
        <v>3722</v>
      </c>
      <c r="Q470" t="str">
        <v>L Catterton</v>
      </c>
    </row>
    <row r="471" spans="1:17" x14ac:dyDescent="0.2">
      <c r="A471" t="s">
        <v>925</v>
      </c>
      <c r="B471" s="2">
        <v>2000000000</v>
      </c>
      <c r="C471" s="1">
        <v>44256</v>
      </c>
      <c r="D471" t="s">
        <v>124</v>
      </c>
      <c r="E471" t="s">
        <v>77</v>
      </c>
      <c r="F471" t="s">
        <v>13</v>
      </c>
      <c r="G471" t="s">
        <v>14</v>
      </c>
      <c r="H471" s="3">
        <v>2015</v>
      </c>
      <c r="I471" s="7">
        <v>186000000</v>
      </c>
      <c r="J471" t="s">
        <v>926</v>
      </c>
      <c r="K471" t="str" cm="1">
        <f t="array" ref="K471:M471">_xlfn.TEXTSPLIT(Q4_Table[[#This Row],[Select Investors]],",",,FALSE)</f>
        <v>Centurium Capital</v>
      </c>
      <c r="L471" t="str">
        <v xml:space="preserve"> Cedarlake Capital</v>
      </c>
      <c r="M471" t="str">
        <v xml:space="preserve"> Unicom Innovation Venture Capital</v>
      </c>
      <c r="P471" t="s">
        <v>3559</v>
      </c>
      <c r="Q471" t="str">
        <v>Centurium Capital</v>
      </c>
    </row>
    <row r="472" spans="1:17" x14ac:dyDescent="0.2">
      <c r="A472" t="s">
        <v>1009</v>
      </c>
      <c r="B472" s="2">
        <v>2000000000</v>
      </c>
      <c r="C472" s="1">
        <v>44390</v>
      </c>
      <c r="D472" t="s">
        <v>36</v>
      </c>
      <c r="E472" t="s">
        <v>1010</v>
      </c>
      <c r="F472" t="s">
        <v>19</v>
      </c>
      <c r="G472" t="s">
        <v>20</v>
      </c>
      <c r="H472" s="3">
        <v>2008</v>
      </c>
      <c r="I472" s="7">
        <v>261000000</v>
      </c>
      <c r="J472" t="s">
        <v>1011</v>
      </c>
      <c r="K472" t="str" cm="1">
        <f t="array" ref="K472:M472">_xlfn.TEXTSPLIT(Q4_Table[[#This Row],[Select Investors]],",",,FALSE)</f>
        <v>Redpoint Ventures</v>
      </c>
      <c r="L472" t="str">
        <v xml:space="preserve"> Providence Equity Partners</v>
      </c>
      <c r="M472" t="str">
        <v xml:space="preserve"> Silversmith Capital Partners</v>
      </c>
      <c r="P472" t="s">
        <v>3827</v>
      </c>
      <c r="Q472" t="str">
        <v>Redpoint Ventures</v>
      </c>
    </row>
    <row r="473" spans="1:17" x14ac:dyDescent="0.2">
      <c r="A473" t="s">
        <v>948</v>
      </c>
      <c r="B473" s="2">
        <v>2000000000</v>
      </c>
      <c r="C473" s="1">
        <v>42866</v>
      </c>
      <c r="D473" t="s">
        <v>17</v>
      </c>
      <c r="E473" t="s">
        <v>42</v>
      </c>
      <c r="F473" t="s">
        <v>43</v>
      </c>
      <c r="G473" t="s">
        <v>33</v>
      </c>
      <c r="H473" s="3">
        <v>2012</v>
      </c>
      <c r="I473" s="7">
        <v>754000000</v>
      </c>
      <c r="J473" t="s">
        <v>949</v>
      </c>
      <c r="K473" t="str" cm="1">
        <f t="array" ref="K473:M473">_xlfn.TEXTSPLIT(Q4_Table[[#This Row],[Select Investors]],",",,FALSE)</f>
        <v>Andreessen Horowitz</v>
      </c>
      <c r="L473" t="str">
        <v xml:space="preserve"> SoftBank Group</v>
      </c>
      <c r="M473" t="str">
        <v xml:space="preserve"> Temasek Holdings</v>
      </c>
      <c r="P473" t="s">
        <v>3500</v>
      </c>
      <c r="Q473" t="str">
        <v>Andreessen Horowitz</v>
      </c>
    </row>
    <row r="474" spans="1:17" x14ac:dyDescent="0.2">
      <c r="A474" t="s">
        <v>1111</v>
      </c>
      <c r="B474" s="2">
        <v>2000000000</v>
      </c>
      <c r="C474" s="1">
        <v>42123</v>
      </c>
      <c r="D474" t="s">
        <v>124</v>
      </c>
      <c r="E474" t="s">
        <v>98</v>
      </c>
      <c r="F474" t="s">
        <v>19</v>
      </c>
      <c r="G474" t="s">
        <v>20</v>
      </c>
      <c r="H474" s="3">
        <v>2011</v>
      </c>
      <c r="I474" s="7">
        <v>325000000</v>
      </c>
      <c r="J474" t="s">
        <v>1112</v>
      </c>
      <c r="K474" t="str" cm="1">
        <f t="array" ref="K474:L474">_xlfn.TEXTSPLIT(Q4_Table[[#This Row],[Select Investors]],",",,FALSE)</f>
        <v>TPG Growth</v>
      </c>
      <c r="L474" t="str">
        <v xml:space="preserve"> Goldman Sachs</v>
      </c>
      <c r="P474" t="s">
        <v>3911</v>
      </c>
      <c r="Q474" t="str">
        <v>TPG Growth</v>
      </c>
    </row>
    <row r="475" spans="1:17" x14ac:dyDescent="0.2">
      <c r="A475" t="s">
        <v>950</v>
      </c>
      <c r="B475" s="2">
        <v>2000000000</v>
      </c>
      <c r="C475" s="1">
        <v>41975</v>
      </c>
      <c r="D475" t="s">
        <v>213</v>
      </c>
      <c r="E475" t="s">
        <v>69</v>
      </c>
      <c r="F475" t="s">
        <v>70</v>
      </c>
      <c r="G475" t="s">
        <v>14</v>
      </c>
      <c r="H475" s="3">
        <v>2007</v>
      </c>
      <c r="I475" s="7">
        <v>221000000</v>
      </c>
      <c r="J475" t="s">
        <v>951</v>
      </c>
      <c r="K475" t="str" cm="1">
        <f t="array" ref="K475:M475">_xlfn.TEXTSPLIT(Q4_Table[[#This Row],[Select Investors]],",",,FALSE)</f>
        <v>Kleiner Perkins Caufield &amp; Byers</v>
      </c>
      <c r="L475" t="str">
        <v xml:space="preserve"> Softbank Corp.</v>
      </c>
      <c r="M475" t="str">
        <v xml:space="preserve"> Sherpalo Ventures</v>
      </c>
      <c r="P475" t="s">
        <v>3719</v>
      </c>
      <c r="Q475" t="str">
        <v>Kleiner Perkins Caufield &amp; Byers</v>
      </c>
    </row>
    <row r="476" spans="1:17" x14ac:dyDescent="0.2">
      <c r="A476" t="s">
        <v>1289</v>
      </c>
      <c r="B476" s="2">
        <v>2000000000</v>
      </c>
      <c r="C476" s="1">
        <v>43040</v>
      </c>
      <c r="D476" t="s">
        <v>36</v>
      </c>
      <c r="E476" t="s">
        <v>101</v>
      </c>
      <c r="F476" t="s">
        <v>19</v>
      </c>
      <c r="G476" t="s">
        <v>20</v>
      </c>
      <c r="H476" s="3">
        <v>2011</v>
      </c>
      <c r="I476" s="7">
        <v>349000000</v>
      </c>
      <c r="J476" t="s">
        <v>1290</v>
      </c>
      <c r="K476" t="str" cm="1">
        <f t="array" ref="K476:M476">_xlfn.TEXTSPLIT(Q4_Table[[#This Row],[Select Investors]],",",,FALSE)</f>
        <v>FirstMark Capital</v>
      </c>
      <c r="L476" t="str">
        <v xml:space="preserve"> Tiger Global Management</v>
      </c>
      <c r="M476" t="str">
        <v xml:space="preserve"> ICONIQ Capital</v>
      </c>
      <c r="P476" t="s">
        <v>3638</v>
      </c>
      <c r="Q476" t="str">
        <v>FirstMark Capital</v>
      </c>
    </row>
    <row r="477" spans="1:17" x14ac:dyDescent="0.2">
      <c r="A477" t="s">
        <v>1372</v>
      </c>
      <c r="B477" s="2">
        <v>2000000000</v>
      </c>
      <c r="C477" s="1">
        <v>44182</v>
      </c>
      <c r="D477" t="s">
        <v>46</v>
      </c>
      <c r="E477" t="s">
        <v>749</v>
      </c>
      <c r="F477" t="s">
        <v>19</v>
      </c>
      <c r="G477" t="s">
        <v>20</v>
      </c>
      <c r="H477" s="3">
        <v>2001</v>
      </c>
      <c r="I477" s="7" t="s">
        <v>570</v>
      </c>
      <c r="J477" t="s">
        <v>1373</v>
      </c>
      <c r="K477" t="str" cm="1">
        <f t="array" ref="K477">_xlfn.TEXTSPLIT(Q4_Table[[#This Row],[Select Investors]],",",,FALSE)</f>
        <v>Blackstone</v>
      </c>
      <c r="P477" t="s">
        <v>1373</v>
      </c>
      <c r="Q477" t="str">
        <v>Blackstone</v>
      </c>
    </row>
    <row r="478" spans="1:17" x14ac:dyDescent="0.2">
      <c r="A478" t="s">
        <v>1374</v>
      </c>
      <c r="B478" s="2">
        <v>2000000000</v>
      </c>
      <c r="C478" s="1">
        <v>44362</v>
      </c>
      <c r="D478" t="s">
        <v>36</v>
      </c>
      <c r="E478" t="s">
        <v>28</v>
      </c>
      <c r="F478" t="s">
        <v>19</v>
      </c>
      <c r="G478" t="s">
        <v>20</v>
      </c>
      <c r="H478" s="3">
        <v>2013</v>
      </c>
      <c r="I478" s="7">
        <v>342000000</v>
      </c>
      <c r="J478" t="s">
        <v>1375</v>
      </c>
      <c r="K478" t="str" cm="1">
        <f t="array" ref="K478:M478">_xlfn.TEXTSPLIT(Q4_Table[[#This Row],[Select Investors]],",",,FALSE)</f>
        <v>CRV</v>
      </c>
      <c r="L478" t="str">
        <v xml:space="preserve"> Blue Cloud Ventures</v>
      </c>
      <c r="M478" t="str">
        <v xml:space="preserve"> Index Ventures</v>
      </c>
      <c r="P478" t="s">
        <v>3586</v>
      </c>
      <c r="Q478" t="str">
        <v>CRV</v>
      </c>
    </row>
    <row r="479" spans="1:17" x14ac:dyDescent="0.2">
      <c r="A479" t="s">
        <v>1291</v>
      </c>
      <c r="B479" s="2">
        <v>2000000000</v>
      </c>
      <c r="C479" s="1">
        <v>44634</v>
      </c>
      <c r="D479" t="s">
        <v>27</v>
      </c>
      <c r="E479" t="s">
        <v>1292</v>
      </c>
      <c r="F479" t="s">
        <v>19</v>
      </c>
      <c r="G479" t="s">
        <v>20</v>
      </c>
      <c r="H479" s="3">
        <v>2019</v>
      </c>
      <c r="I479" s="7">
        <v>268000000</v>
      </c>
      <c r="J479" t="s">
        <v>1293</v>
      </c>
      <c r="K479" t="str" cm="1">
        <f t="array" ref="K479:M479">_xlfn.TEXTSPLIT(Q4_Table[[#This Row],[Select Investors]],",",,FALSE)</f>
        <v>Tencent Holdings</v>
      </c>
      <c r="L479" t="str">
        <v xml:space="preserve"> CRV</v>
      </c>
      <c r="M479" t="str">
        <v xml:space="preserve"> Clocktower Technology Ventures</v>
      </c>
      <c r="P479" t="s">
        <v>3899</v>
      </c>
      <c r="Q479" t="str">
        <v>Tencent Holdings</v>
      </c>
    </row>
    <row r="480" spans="1:17" x14ac:dyDescent="0.2">
      <c r="A480" t="s">
        <v>1145</v>
      </c>
      <c r="B480" s="2">
        <v>2000000000</v>
      </c>
      <c r="C480" s="1">
        <v>44531</v>
      </c>
      <c r="D480" t="s">
        <v>36</v>
      </c>
      <c r="E480" t="s">
        <v>1146</v>
      </c>
      <c r="F480" t="s">
        <v>1147</v>
      </c>
      <c r="G480" t="s">
        <v>33</v>
      </c>
      <c r="H480" s="3">
        <v>2009</v>
      </c>
      <c r="I480" s="7">
        <v>902000000</v>
      </c>
      <c r="J480" t="s">
        <v>1148</v>
      </c>
      <c r="K480" t="str" cm="1">
        <f t="array" ref="K480:M480">_xlfn.TEXTSPLIT(Q4_Table[[#This Row],[Select Investors]],",",,FALSE)</f>
        <v>Kibo Ventures</v>
      </c>
      <c r="L480" t="str">
        <v xml:space="preserve"> SoftBank Group</v>
      </c>
      <c r="M480" t="str">
        <v xml:space="preserve"> Atomico</v>
      </c>
      <c r="P480" t="s">
        <v>3716</v>
      </c>
      <c r="Q480" t="str">
        <v>Kibo Ventures</v>
      </c>
    </row>
    <row r="481" spans="1:17" x14ac:dyDescent="0.2">
      <c r="A481" t="s">
        <v>927</v>
      </c>
      <c r="B481" s="2">
        <v>2000000000</v>
      </c>
      <c r="C481" s="1">
        <v>43290</v>
      </c>
      <c r="D481" t="s">
        <v>52</v>
      </c>
      <c r="E481" t="s">
        <v>12</v>
      </c>
      <c r="F481" t="s">
        <v>13</v>
      </c>
      <c r="G481" t="s">
        <v>14</v>
      </c>
      <c r="H481" s="3">
        <v>2010</v>
      </c>
      <c r="I481" s="7">
        <v>137000000</v>
      </c>
      <c r="J481" t="s">
        <v>928</v>
      </c>
      <c r="K481" t="str" cm="1">
        <f t="array" ref="K481:M481">_xlfn.TEXTSPLIT(Q4_Table[[#This Row],[Select Investors]],",",,FALSE)</f>
        <v>Boxin Capital</v>
      </c>
      <c r="L481" t="str">
        <v xml:space="preserve"> DT Capital Partners</v>
      </c>
      <c r="M481" t="str">
        <v xml:space="preserve"> IDG Capital</v>
      </c>
      <c r="P481" t="s">
        <v>3544</v>
      </c>
      <c r="Q481" t="str">
        <v>Boxin Capital</v>
      </c>
    </row>
    <row r="482" spans="1:17" x14ac:dyDescent="0.2">
      <c r="A482" t="s">
        <v>1376</v>
      </c>
      <c r="B482" s="2">
        <v>2000000000</v>
      </c>
      <c r="C482" s="1">
        <v>44320</v>
      </c>
      <c r="D482" t="s">
        <v>36</v>
      </c>
      <c r="E482" t="s">
        <v>388</v>
      </c>
      <c r="F482" t="s">
        <v>19</v>
      </c>
      <c r="G482" t="s">
        <v>20</v>
      </c>
      <c r="H482" s="3">
        <v>2010</v>
      </c>
      <c r="I482" s="7">
        <v>550000000</v>
      </c>
      <c r="J482" t="s">
        <v>1377</v>
      </c>
      <c r="K482" t="str" cm="1">
        <f t="array" ref="K482:M482">_xlfn.TEXTSPLIT(Q4_Table[[#This Row],[Select Investors]],",",,FALSE)</f>
        <v>Meritech Capital Partners</v>
      </c>
      <c r="L482" t="str">
        <v xml:space="preserve"> Tiger Global Management</v>
      </c>
      <c r="M482" t="str">
        <v xml:space="preserve"> Spectrum Equity</v>
      </c>
      <c r="P482" t="s">
        <v>3751</v>
      </c>
      <c r="Q482" t="str">
        <v>Meritech Capital Partners</v>
      </c>
    </row>
    <row r="483" spans="1:17" x14ac:dyDescent="0.2">
      <c r="A483" t="s">
        <v>1378</v>
      </c>
      <c r="B483" s="2">
        <v>2000000000</v>
      </c>
      <c r="C483" s="1">
        <v>43551</v>
      </c>
      <c r="D483" t="s">
        <v>201</v>
      </c>
      <c r="E483" t="s">
        <v>482</v>
      </c>
      <c r="F483" t="s">
        <v>19</v>
      </c>
      <c r="G483" t="s">
        <v>20</v>
      </c>
      <c r="H483" s="3">
        <v>2000</v>
      </c>
      <c r="I483" s="7">
        <v>545000000</v>
      </c>
      <c r="J483" t="s">
        <v>1379</v>
      </c>
      <c r="K483" t="str" cm="1">
        <f t="array" ref="K483:M483">_xlfn.TEXTSPLIT(Q4_Table[[#This Row],[Select Investors]],",",,FALSE)</f>
        <v>Insight Partners</v>
      </c>
      <c r="L483" t="str">
        <v xml:space="preserve"> TPG Alternative &amp; Renewable Technologies</v>
      </c>
      <c r="M483" t="str">
        <v xml:space="preserve"> Ireland Strategic Investment Fund</v>
      </c>
      <c r="P483" t="s">
        <v>425</v>
      </c>
      <c r="Q483" t="str">
        <v>Insight Partners</v>
      </c>
    </row>
    <row r="484" spans="1:17" x14ac:dyDescent="0.2">
      <c r="A484" t="s">
        <v>1380</v>
      </c>
      <c r="B484" s="2">
        <v>2000000000</v>
      </c>
      <c r="C484" s="1">
        <v>43970</v>
      </c>
      <c r="D484" t="s">
        <v>213</v>
      </c>
      <c r="E484" t="s">
        <v>12</v>
      </c>
      <c r="F484" t="s">
        <v>13</v>
      </c>
      <c r="G484" t="s">
        <v>14</v>
      </c>
      <c r="H484" s="3">
        <v>2014</v>
      </c>
      <c r="I484" s="7">
        <v>614000000</v>
      </c>
      <c r="J484" t="s">
        <v>1381</v>
      </c>
      <c r="K484" t="str" cm="1">
        <f t="array" ref="K484:M484">_xlfn.TEXTSPLIT(Q4_Table[[#This Row],[Select Investors]],",",,FALSE)</f>
        <v>Bertelsmann Asia Investments</v>
      </c>
      <c r="L484" t="str">
        <v xml:space="preserve"> GGV Capital</v>
      </c>
      <c r="M484" t="str">
        <v xml:space="preserve"> Morningside Venture Capital</v>
      </c>
      <c r="P484" t="s">
        <v>3527</v>
      </c>
      <c r="Q484" t="str">
        <v>Bertelsmann Asia Investments</v>
      </c>
    </row>
    <row r="485" spans="1:17" x14ac:dyDescent="0.2">
      <c r="A485" t="s">
        <v>1203</v>
      </c>
      <c r="B485" s="2">
        <v>2000000000</v>
      </c>
      <c r="C485" s="1">
        <v>43578</v>
      </c>
      <c r="D485" t="s">
        <v>46</v>
      </c>
      <c r="E485" t="s">
        <v>28</v>
      </c>
      <c r="F485" t="s">
        <v>19</v>
      </c>
      <c r="G485" t="s">
        <v>20</v>
      </c>
      <c r="H485" s="3">
        <v>2013</v>
      </c>
      <c r="I485" s="7">
        <v>417000000</v>
      </c>
      <c r="J485" t="s">
        <v>1204</v>
      </c>
      <c r="K485" t="str" cm="1">
        <f t="array" ref="K485:M485">_xlfn.TEXTSPLIT(Q4_Table[[#This Row],[Select Investors]],",",,FALSE)</f>
        <v>Google Ventures</v>
      </c>
      <c r="L485" t="str">
        <v xml:space="preserve"> Index Ventures</v>
      </c>
      <c r="M485" t="str">
        <v xml:space="preserve"> Scale Venture Partners</v>
      </c>
      <c r="P485" t="s">
        <v>3659</v>
      </c>
      <c r="Q485" t="str">
        <v>Google Ventures</v>
      </c>
    </row>
    <row r="486" spans="1:17" x14ac:dyDescent="0.2">
      <c r="A486" t="s">
        <v>1382</v>
      </c>
      <c r="B486" s="2">
        <v>2000000000</v>
      </c>
      <c r="C486" s="1">
        <v>44313</v>
      </c>
      <c r="D486" t="s">
        <v>97</v>
      </c>
      <c r="E486" t="s">
        <v>31</v>
      </c>
      <c r="F486" t="s">
        <v>32</v>
      </c>
      <c r="G486" t="s">
        <v>33</v>
      </c>
      <c r="H486" s="3">
        <v>2014</v>
      </c>
      <c r="I486" s="7">
        <v>569000000</v>
      </c>
      <c r="J486" t="s">
        <v>1383</v>
      </c>
      <c r="K486" t="str" cm="1">
        <f t="array" ref="K486:M486">_xlfn.TEXTSPLIT(Q4_Table[[#This Row],[Select Investors]],",",,FALSE)</f>
        <v>Index Ventures</v>
      </c>
      <c r="L486" t="str">
        <v xml:space="preserve"> Creandum</v>
      </c>
      <c r="M486" t="str">
        <v xml:space="preserve"> Accel</v>
      </c>
      <c r="P486" t="s">
        <v>3968</v>
      </c>
      <c r="Q486" t="str">
        <v>Index Ventures</v>
      </c>
    </row>
    <row r="487" spans="1:17" x14ac:dyDescent="0.2">
      <c r="A487" t="s">
        <v>1012</v>
      </c>
      <c r="B487" s="2">
        <v>2000000000</v>
      </c>
      <c r="C487" s="1">
        <v>44357</v>
      </c>
      <c r="D487" t="s">
        <v>124</v>
      </c>
      <c r="E487" t="s">
        <v>315</v>
      </c>
      <c r="F487" t="s">
        <v>316</v>
      </c>
      <c r="G487" t="s">
        <v>33</v>
      </c>
      <c r="H487" s="3">
        <v>2014</v>
      </c>
      <c r="I487" s="7">
        <v>466000000</v>
      </c>
      <c r="J487" t="s">
        <v>1013</v>
      </c>
      <c r="K487" t="str" cm="1">
        <f t="array" ref="K487:M487">_xlfn.TEXTSPLIT(Q4_Table[[#This Row],[Select Investors]],",",,FALSE)</f>
        <v>Digital Currency Group</v>
      </c>
      <c r="L487" t="str">
        <v xml:space="preserve"> Draper Esprit</v>
      </c>
      <c r="M487" t="str">
        <v xml:space="preserve"> Korelya Capital</v>
      </c>
      <c r="P487" t="s">
        <v>169</v>
      </c>
      <c r="Q487" t="str">
        <v>Digital Currency Group</v>
      </c>
    </row>
    <row r="488" spans="1:17" x14ac:dyDescent="0.2">
      <c r="A488" t="s">
        <v>1250</v>
      </c>
      <c r="B488" s="2">
        <v>2000000000</v>
      </c>
      <c r="C488" s="1">
        <v>43677</v>
      </c>
      <c r="D488" t="s">
        <v>11</v>
      </c>
      <c r="E488" t="s">
        <v>1251</v>
      </c>
      <c r="F488" t="s">
        <v>357</v>
      </c>
      <c r="G488" t="s">
        <v>14</v>
      </c>
      <c r="H488" s="3">
        <v>2013</v>
      </c>
      <c r="I488" s="7">
        <v>305000000</v>
      </c>
      <c r="J488" t="s">
        <v>1252</v>
      </c>
      <c r="K488" t="str" cm="1">
        <f t="array" ref="K488:N488">_xlfn.TEXTSPLIT(Q4_Table[[#This Row],[Select Investors]],",",,FALSE)</f>
        <v>Viola Ventures</v>
      </c>
      <c r="L488" t="str">
        <v xml:space="preserve"> Insight Partners</v>
      </c>
      <c r="M488" t="str">
        <v xml:space="preserve"> ClalTech</v>
      </c>
      <c r="N488" t="str">
        <v xml:space="preserve"> Goldman Sachs</v>
      </c>
      <c r="P488" t="s">
        <v>3937</v>
      </c>
      <c r="Q488" t="str">
        <v>Viola Ventures</v>
      </c>
    </row>
    <row r="489" spans="1:17" x14ac:dyDescent="0.2">
      <c r="A489" t="s">
        <v>1384</v>
      </c>
      <c r="B489" s="2">
        <v>2000000000</v>
      </c>
      <c r="C489" s="1">
        <v>43621</v>
      </c>
      <c r="D489" t="s">
        <v>46</v>
      </c>
      <c r="E489" t="s">
        <v>420</v>
      </c>
      <c r="F489" t="s">
        <v>421</v>
      </c>
      <c r="G489" t="s">
        <v>413</v>
      </c>
      <c r="H489" s="3">
        <v>2013</v>
      </c>
      <c r="I489" s="7">
        <v>507000000</v>
      </c>
      <c r="J489" t="s">
        <v>1385</v>
      </c>
      <c r="K489" t="str" cm="1">
        <f t="array" ref="K489:M489">_xlfn.TEXTSPLIT(Q4_Table[[#This Row],[Select Investors]],",",,FALSE)</f>
        <v>Qualcomm Ventures</v>
      </c>
      <c r="L489" t="str">
        <v xml:space="preserve"> SoftBank Group</v>
      </c>
      <c r="M489" t="str">
        <v xml:space="preserve"> Monashees+</v>
      </c>
      <c r="P489" t="s">
        <v>3822</v>
      </c>
      <c r="Q489" t="str">
        <v>Qualcomm Ventures</v>
      </c>
    </row>
    <row r="490" spans="1:17" x14ac:dyDescent="0.2">
      <c r="A490" t="s">
        <v>1069</v>
      </c>
      <c r="B490" s="2">
        <v>2000000000</v>
      </c>
      <c r="C490" s="1">
        <v>44336</v>
      </c>
      <c r="D490" t="s">
        <v>36</v>
      </c>
      <c r="E490" t="s">
        <v>28</v>
      </c>
      <c r="F490" t="s">
        <v>19</v>
      </c>
      <c r="G490" t="s">
        <v>20</v>
      </c>
      <c r="H490" s="3">
        <v>2016</v>
      </c>
      <c r="I490" s="7">
        <v>204000000</v>
      </c>
      <c r="J490" t="s">
        <v>1070</v>
      </c>
      <c r="K490" t="str" cm="1">
        <f t="array" ref="K490:M490">_xlfn.TEXTSPLIT(Q4_Table[[#This Row],[Select Investors]],",",,FALSE)</f>
        <v>Kleiner Perkins Caufield &amp; Byers</v>
      </c>
      <c r="L490" t="str">
        <v xml:space="preserve"> Sequoia Capital</v>
      </c>
      <c r="M490" t="str">
        <v xml:space="preserve"> General Catalyst</v>
      </c>
      <c r="P490" t="s">
        <v>3719</v>
      </c>
      <c r="Q490" t="str">
        <v>Kleiner Perkins Caufield &amp; Byers</v>
      </c>
    </row>
    <row r="491" spans="1:17" x14ac:dyDescent="0.2">
      <c r="A491" t="s">
        <v>1386</v>
      </c>
      <c r="B491" s="2">
        <v>2000000000</v>
      </c>
      <c r="C491" s="1">
        <v>44522</v>
      </c>
      <c r="D491" t="s">
        <v>36</v>
      </c>
      <c r="E491" t="s">
        <v>749</v>
      </c>
      <c r="F491" t="s">
        <v>19</v>
      </c>
      <c r="G491" t="s">
        <v>20</v>
      </c>
      <c r="H491" s="3">
        <v>2011</v>
      </c>
      <c r="I491" s="7">
        <v>315000000</v>
      </c>
      <c r="J491" t="s">
        <v>1387</v>
      </c>
      <c r="K491" t="str" cm="1">
        <f t="array" ref="K491:L491">_xlfn.TEXTSPLIT(Q4_Table[[#This Row],[Select Investors]],",",,FALSE)</f>
        <v>SoftBank Group</v>
      </c>
      <c r="L491" t="str">
        <v xml:space="preserve"> Maverick Capital</v>
      </c>
      <c r="P491" t="s">
        <v>905</v>
      </c>
      <c r="Q491" t="str">
        <v>SoftBank Group</v>
      </c>
    </row>
    <row r="492" spans="1:17" x14ac:dyDescent="0.2">
      <c r="A492" t="s">
        <v>1388</v>
      </c>
      <c r="B492" s="2">
        <v>2000000000</v>
      </c>
      <c r="C492" s="1">
        <v>44389</v>
      </c>
      <c r="D492" t="s">
        <v>27</v>
      </c>
      <c r="E492" t="s">
        <v>1389</v>
      </c>
      <c r="F492" t="s">
        <v>400</v>
      </c>
      <c r="G492" t="s">
        <v>33</v>
      </c>
      <c r="H492" s="3">
        <v>2015</v>
      </c>
      <c r="I492" s="7">
        <v>448000000</v>
      </c>
      <c r="J492" t="s">
        <v>1390</v>
      </c>
      <c r="K492" t="str" cm="1">
        <f t="array" ref="K492:M492">_xlfn.TEXTSPLIT(Q4_Table[[#This Row],[Select Investors]],",",,FALSE)</f>
        <v>SEED Capital</v>
      </c>
      <c r="L492" t="str">
        <v xml:space="preserve"> Greyhound Capital</v>
      </c>
      <c r="M492" t="str">
        <v xml:space="preserve"> Socii Capital</v>
      </c>
      <c r="P492" t="s">
        <v>3849</v>
      </c>
      <c r="Q492" t="str">
        <v>SEED Capital</v>
      </c>
    </row>
    <row r="493" spans="1:17" x14ac:dyDescent="0.2">
      <c r="A493" t="s">
        <v>1014</v>
      </c>
      <c r="B493" s="2">
        <v>2000000000</v>
      </c>
      <c r="C493" s="1">
        <v>44510</v>
      </c>
      <c r="D493" t="s">
        <v>36</v>
      </c>
      <c r="E493" t="s">
        <v>101</v>
      </c>
      <c r="F493" t="s">
        <v>19</v>
      </c>
      <c r="G493" t="s">
        <v>20</v>
      </c>
      <c r="H493" s="3">
        <v>2016</v>
      </c>
      <c r="I493" s="7">
        <v>245000000</v>
      </c>
      <c r="J493" t="s">
        <v>1015</v>
      </c>
      <c r="K493" t="str" cm="1">
        <f t="array" ref="K493:L493">_xlfn.TEXTSPLIT(Q4_Table[[#This Row],[Select Investors]],",",,FALSE)</f>
        <v>PSG</v>
      </c>
      <c r="L493" t="str">
        <v xml:space="preserve"> ION Crossover Partners</v>
      </c>
      <c r="P493" t="s">
        <v>3819</v>
      </c>
      <c r="Q493" t="str">
        <v>PSG</v>
      </c>
    </row>
    <row r="494" spans="1:17" x14ac:dyDescent="0.2">
      <c r="A494" t="s">
        <v>1391</v>
      </c>
      <c r="B494" s="2">
        <v>2000000000</v>
      </c>
      <c r="C494" s="1">
        <v>43608</v>
      </c>
      <c r="D494" t="s">
        <v>156</v>
      </c>
      <c r="E494" t="s">
        <v>12</v>
      </c>
      <c r="F494" t="s">
        <v>13</v>
      </c>
      <c r="G494" t="s">
        <v>14</v>
      </c>
      <c r="H494" s="3">
        <v>2010</v>
      </c>
      <c r="I494" s="7">
        <v>503000000</v>
      </c>
      <c r="J494" t="s">
        <v>1392</v>
      </c>
      <c r="K494" t="str" cm="1">
        <f t="array" ref="K494:M494">_xlfn.TEXTSPLIT(Q4_Table[[#This Row],[Select Investors]],",",,FALSE)</f>
        <v>Qiming Venture Partners</v>
      </c>
      <c r="L494" t="str">
        <v xml:space="preserve"> Capital Today</v>
      </c>
      <c r="M494" t="str">
        <v xml:space="preserve"> General Atlantic</v>
      </c>
      <c r="P494" t="s">
        <v>1536</v>
      </c>
      <c r="Q494" t="str">
        <v>Qiming Venture Partners</v>
      </c>
    </row>
    <row r="495" spans="1:17" x14ac:dyDescent="0.2">
      <c r="A495" t="s">
        <v>1393</v>
      </c>
      <c r="B495" s="2">
        <v>2000000000</v>
      </c>
      <c r="C495" s="1">
        <v>41933</v>
      </c>
      <c r="D495" t="s">
        <v>124</v>
      </c>
      <c r="E495" t="s">
        <v>1394</v>
      </c>
      <c r="F495" t="s">
        <v>19</v>
      </c>
      <c r="G495" t="s">
        <v>20</v>
      </c>
      <c r="H495" s="3">
        <v>2010</v>
      </c>
      <c r="I495" s="7">
        <v>3000000000</v>
      </c>
      <c r="J495" t="s">
        <v>1395</v>
      </c>
      <c r="K495" t="str" cm="1">
        <f t="array" ref="K495:M495">_xlfn.TEXTSPLIT(Q4_Table[[#This Row],[Select Investors]],",",,FALSE)</f>
        <v>Obvious Ventures</v>
      </c>
      <c r="L495" t="str">
        <v xml:space="preserve"> Qualcomm Ventures</v>
      </c>
      <c r="M495" t="str">
        <v xml:space="preserve"> Andreessen Horowitz</v>
      </c>
      <c r="P495" t="s">
        <v>3787</v>
      </c>
      <c r="Q495" t="str">
        <v>Obvious Ventures</v>
      </c>
    </row>
    <row r="496" spans="1:17" x14ac:dyDescent="0.2">
      <c r="A496" t="s">
        <v>1016</v>
      </c>
      <c r="B496" s="2">
        <v>2000000000</v>
      </c>
      <c r="C496" s="1">
        <v>44454</v>
      </c>
      <c r="D496" t="s">
        <v>52</v>
      </c>
      <c r="E496" t="s">
        <v>1017</v>
      </c>
      <c r="F496" t="s">
        <v>43</v>
      </c>
      <c r="G496" t="s">
        <v>33</v>
      </c>
      <c r="H496" s="3">
        <v>2011</v>
      </c>
      <c r="I496" s="7">
        <v>310000000</v>
      </c>
      <c r="J496" t="s">
        <v>1018</v>
      </c>
      <c r="K496" t="str" cm="1">
        <f t="array" ref="K496:M496">_xlfn.TEXTSPLIT(Q4_Table[[#This Row],[Select Investors]],",",,FALSE)</f>
        <v>Scale Venture Partners</v>
      </c>
      <c r="L496" t="str">
        <v xml:space="preserve"> Sapphire Ventures</v>
      </c>
      <c r="M496" t="str">
        <v xml:space="preserve"> Battery Ventures</v>
      </c>
      <c r="P496" t="s">
        <v>3846</v>
      </c>
      <c r="Q496" t="str">
        <v>Scale Venture Partners</v>
      </c>
    </row>
    <row r="497" spans="1:17" x14ac:dyDescent="0.2">
      <c r="A497" t="s">
        <v>1294</v>
      </c>
      <c r="B497" s="2">
        <v>2000000000</v>
      </c>
      <c r="C497" s="1">
        <v>44495</v>
      </c>
      <c r="D497" t="s">
        <v>36</v>
      </c>
      <c r="E497" t="s">
        <v>277</v>
      </c>
      <c r="F497" t="s">
        <v>19</v>
      </c>
      <c r="G497" t="s">
        <v>20</v>
      </c>
      <c r="H497" s="3">
        <v>2013</v>
      </c>
      <c r="I497" s="7">
        <v>507000000</v>
      </c>
      <c r="J497" t="s">
        <v>1295</v>
      </c>
      <c r="K497" t="str" cm="1">
        <f t="array" ref="K497:M497">_xlfn.TEXTSPLIT(Q4_Table[[#This Row],[Select Investors]],",",,FALSE)</f>
        <v>GSR Ventures</v>
      </c>
      <c r="L497" t="str">
        <v xml:space="preserve"> Sapphire Ventures</v>
      </c>
      <c r="M497" t="str">
        <v xml:space="preserve"> Streamlined Ventures</v>
      </c>
      <c r="P497" t="s">
        <v>3667</v>
      </c>
      <c r="Q497" t="str">
        <v>GSR Ventures</v>
      </c>
    </row>
    <row r="498" spans="1:17" x14ac:dyDescent="0.2">
      <c r="A498" t="s">
        <v>1113</v>
      </c>
      <c r="B498" s="2">
        <v>2000000000</v>
      </c>
      <c r="C498" s="1">
        <v>44380</v>
      </c>
      <c r="D498" t="s">
        <v>27</v>
      </c>
      <c r="E498" t="s">
        <v>28</v>
      </c>
      <c r="F498" t="s">
        <v>19</v>
      </c>
      <c r="G498" t="s">
        <v>20</v>
      </c>
      <c r="H498" s="3">
        <v>2019</v>
      </c>
      <c r="I498" s="7">
        <v>152000000</v>
      </c>
      <c r="J498" t="s">
        <v>1114</v>
      </c>
      <c r="K498" t="str" cm="1">
        <f t="array" ref="K498:M498">_xlfn.TEXTSPLIT(Q4_Table[[#This Row],[Select Investors]],",",,FALSE)</f>
        <v>Andreessen Horowitz</v>
      </c>
      <c r="L498" t="str">
        <v xml:space="preserve"> Coatue Management</v>
      </c>
      <c r="M498" t="str">
        <v xml:space="preserve"> Clocktower Technology Ventures</v>
      </c>
      <c r="P498" t="s">
        <v>3500</v>
      </c>
      <c r="Q498" t="str">
        <v>Andreessen Horowitz</v>
      </c>
    </row>
    <row r="499" spans="1:17" x14ac:dyDescent="0.2">
      <c r="A499" t="s">
        <v>952</v>
      </c>
      <c r="B499" s="2">
        <v>2000000000</v>
      </c>
      <c r="C499" s="1">
        <v>42397</v>
      </c>
      <c r="D499" t="s">
        <v>97</v>
      </c>
      <c r="E499" t="s">
        <v>953</v>
      </c>
      <c r="F499" t="s">
        <v>666</v>
      </c>
      <c r="G499" t="s">
        <v>33</v>
      </c>
      <c r="H499" s="3">
        <v>2012</v>
      </c>
      <c r="I499" s="7">
        <v>340000000</v>
      </c>
      <c r="J499" t="s">
        <v>954</v>
      </c>
      <c r="K499" t="str" cm="1">
        <f t="array" ref="K499">_xlfn.TEXTSPLIT(Q4_Table[[#This Row],[Select Investors]],",",,FALSE)</f>
        <v>Hinduja Group</v>
      </c>
      <c r="P499" t="s">
        <v>954</v>
      </c>
      <c r="Q499" t="str">
        <v>Hinduja Group</v>
      </c>
    </row>
    <row r="500" spans="1:17" x14ac:dyDescent="0.2">
      <c r="A500" t="s">
        <v>1396</v>
      </c>
      <c r="B500" s="2">
        <v>2000000000</v>
      </c>
      <c r="C500" s="1">
        <v>44307</v>
      </c>
      <c r="D500" t="s">
        <v>23</v>
      </c>
      <c r="E500" t="s">
        <v>1397</v>
      </c>
      <c r="F500" t="s">
        <v>19</v>
      </c>
      <c r="G500" t="s">
        <v>20</v>
      </c>
      <c r="H500" s="3">
        <v>2018</v>
      </c>
      <c r="I500" s="7">
        <v>527000000</v>
      </c>
      <c r="J500" t="s">
        <v>1398</v>
      </c>
      <c r="K500" t="str" cm="1">
        <f t="array" ref="K500:M500">_xlfn.TEXTSPLIT(Q4_Table[[#This Row],[Select Investors]],",",,FALSE)</f>
        <v>Accel</v>
      </c>
      <c r="L500" t="str">
        <v xml:space="preserve"> D1 Capita Partners</v>
      </c>
      <c r="M500" t="str">
        <v xml:space="preserve"> Greenoaks Capital Management</v>
      </c>
      <c r="P500" t="s">
        <v>3475</v>
      </c>
      <c r="Q500" t="str">
        <v>Accel</v>
      </c>
    </row>
    <row r="501" spans="1:17" x14ac:dyDescent="0.2">
      <c r="A501" t="s">
        <v>1071</v>
      </c>
      <c r="B501" s="2">
        <v>2000000000</v>
      </c>
      <c r="C501" s="1">
        <v>44454</v>
      </c>
      <c r="D501" t="s">
        <v>36</v>
      </c>
      <c r="E501" t="s">
        <v>69</v>
      </c>
      <c r="F501" t="s">
        <v>70</v>
      </c>
      <c r="G501" t="s">
        <v>14</v>
      </c>
      <c r="H501" s="3">
        <v>2018</v>
      </c>
      <c r="I501" s="7">
        <v>376000000</v>
      </c>
      <c r="J501" t="s">
        <v>1072</v>
      </c>
      <c r="K501" t="str" cm="1">
        <f t="array" ref="K501:M501">_xlfn.TEXTSPLIT(Q4_Table[[#This Row],[Select Investors]],",",,FALSE)</f>
        <v>Sequoia Capital India</v>
      </c>
      <c r="L501" t="str">
        <v xml:space="preserve"> RTP Global</v>
      </c>
      <c r="M501" t="str">
        <v xml:space="preserve"> Go-Ventures</v>
      </c>
      <c r="P501" t="s">
        <v>3851</v>
      </c>
      <c r="Q501" t="str">
        <v>Sequoia Capital India</v>
      </c>
    </row>
    <row r="502" spans="1:17" x14ac:dyDescent="0.2">
      <c r="A502" t="s">
        <v>1399</v>
      </c>
      <c r="B502" s="2">
        <v>2000000000</v>
      </c>
      <c r="C502" s="1">
        <v>44475</v>
      </c>
      <c r="D502" t="s">
        <v>27</v>
      </c>
      <c r="E502" t="s">
        <v>28</v>
      </c>
      <c r="F502" t="s">
        <v>19</v>
      </c>
      <c r="G502" t="s">
        <v>20</v>
      </c>
      <c r="H502" s="3">
        <v>2018</v>
      </c>
      <c r="I502" s="7">
        <v>183000000</v>
      </c>
      <c r="J502" t="s">
        <v>1400</v>
      </c>
      <c r="K502" t="str" cm="1">
        <f t="array" ref="K502:M502">_xlfn.TEXTSPLIT(Q4_Table[[#This Row],[Select Investors]],",",,FALSE)</f>
        <v>Benchmark</v>
      </c>
      <c r="L502" t="str">
        <v xml:space="preserve"> Altimeter Capital</v>
      </c>
      <c r="M502" t="str">
        <v xml:space="preserve"> Quiet Capital</v>
      </c>
      <c r="P502" t="s">
        <v>3525</v>
      </c>
      <c r="Q502" t="str">
        <v>Benchmark</v>
      </c>
    </row>
    <row r="503" spans="1:17" x14ac:dyDescent="0.2">
      <c r="A503" t="s">
        <v>1019</v>
      </c>
      <c r="B503" s="2">
        <v>2000000000</v>
      </c>
      <c r="C503" s="1">
        <v>44315</v>
      </c>
      <c r="D503" t="s">
        <v>11</v>
      </c>
      <c r="E503" t="s">
        <v>257</v>
      </c>
      <c r="F503" t="s">
        <v>19</v>
      </c>
      <c r="G503" t="s">
        <v>20</v>
      </c>
      <c r="H503" s="3">
        <v>2013</v>
      </c>
      <c r="I503" s="7">
        <v>192000000</v>
      </c>
      <c r="J503" t="s">
        <v>1020</v>
      </c>
      <c r="K503" t="str" cm="1">
        <f t="array" ref="K503:M503">_xlfn.TEXTSPLIT(Q4_Table[[#This Row],[Select Investors]],",",,FALSE)</f>
        <v>Smilegate Investment</v>
      </c>
      <c r="L503" t="str">
        <v xml:space="preserve"> DSC Investments</v>
      </c>
      <c r="M503" t="str">
        <v xml:space="preserve"> KTB Ventures</v>
      </c>
      <c r="P503" t="s">
        <v>3869</v>
      </c>
      <c r="Q503" t="str">
        <v>Smilegate Investment</v>
      </c>
    </row>
    <row r="504" spans="1:17" x14ac:dyDescent="0.2">
      <c r="A504" t="s">
        <v>1213</v>
      </c>
      <c r="B504" s="2">
        <v>2000000000</v>
      </c>
      <c r="C504" s="1">
        <v>44540</v>
      </c>
      <c r="D504" t="s">
        <v>27</v>
      </c>
      <c r="E504" t="s">
        <v>881</v>
      </c>
      <c r="F504" t="s">
        <v>882</v>
      </c>
      <c r="G504" t="s">
        <v>14</v>
      </c>
      <c r="H504" s="3">
        <v>2013</v>
      </c>
      <c r="I504" s="7">
        <v>434000000</v>
      </c>
      <c r="J504" t="s">
        <v>1214</v>
      </c>
      <c r="K504" t="str" cm="1">
        <f t="array" ref="K504:M504">_xlfn.TEXTSPLIT(Q4_Table[[#This Row],[Select Investors]],",",,FALSE)</f>
        <v>Goodwater Capital</v>
      </c>
      <c r="L504" t="str">
        <v xml:space="preserve"> Warburg Pincus</v>
      </c>
      <c r="M504" t="str">
        <v xml:space="preserve"> GS Growth</v>
      </c>
      <c r="P504" t="s">
        <v>3658</v>
      </c>
      <c r="Q504" t="str">
        <v>Goodwater Capital</v>
      </c>
    </row>
    <row r="505" spans="1:17" x14ac:dyDescent="0.2">
      <c r="A505" t="s">
        <v>1296</v>
      </c>
      <c r="B505" s="2">
        <v>2000000000</v>
      </c>
      <c r="C505" s="1">
        <v>44377</v>
      </c>
      <c r="D505" t="s">
        <v>11</v>
      </c>
      <c r="E505" t="s">
        <v>198</v>
      </c>
      <c r="F505" t="s">
        <v>19</v>
      </c>
      <c r="G505" t="s">
        <v>20</v>
      </c>
      <c r="H505" s="3">
        <v>2016</v>
      </c>
      <c r="I505" s="7">
        <v>305000000</v>
      </c>
      <c r="J505" t="s">
        <v>1297</v>
      </c>
      <c r="K505" t="str" cm="1">
        <f t="array" ref="K505:M505">_xlfn.TEXTSPLIT(Q4_Table[[#This Row],[Select Investors]],",",,FALSE)</f>
        <v>Lightspeed Venture Partners</v>
      </c>
      <c r="L505" t="str">
        <v xml:space="preserve"> Sapphire Ventures</v>
      </c>
      <c r="M505" t="str">
        <v xml:space="preserve"> Kleiner Perkins Caufield &amp; Byers</v>
      </c>
      <c r="P505" t="s">
        <v>3731</v>
      </c>
      <c r="Q505" t="str">
        <v>Lightspeed Venture Partners</v>
      </c>
    </row>
    <row r="506" spans="1:17" x14ac:dyDescent="0.2">
      <c r="A506" t="s">
        <v>1021</v>
      </c>
      <c r="B506" s="2">
        <v>2000000000</v>
      </c>
      <c r="C506" s="1">
        <v>41312</v>
      </c>
      <c r="D506" t="s">
        <v>52</v>
      </c>
      <c r="E506" t="s">
        <v>1022</v>
      </c>
      <c r="F506" t="s">
        <v>19</v>
      </c>
      <c r="G506" t="s">
        <v>20</v>
      </c>
      <c r="H506" s="3">
        <v>2004</v>
      </c>
      <c r="I506" s="7">
        <v>211000000</v>
      </c>
      <c r="J506" t="s">
        <v>1023</v>
      </c>
      <c r="K506" t="str" cm="1">
        <f t="array" ref="K506:L506">_xlfn.TEXTSPLIT(Q4_Table[[#This Row],[Select Investors]],",",,FALSE)</f>
        <v>Sequoia Capital</v>
      </c>
      <c r="L506" t="str">
        <v xml:space="preserve"> General Atlantic</v>
      </c>
      <c r="P506" t="s">
        <v>571</v>
      </c>
      <c r="Q506" t="str">
        <v>Sequoia Capital</v>
      </c>
    </row>
    <row r="507" spans="1:17" x14ac:dyDescent="0.2">
      <c r="A507" t="s">
        <v>1401</v>
      </c>
      <c r="B507" s="2">
        <v>2000000000</v>
      </c>
      <c r="C507" s="1">
        <v>44397</v>
      </c>
      <c r="D507" t="s">
        <v>36</v>
      </c>
      <c r="E507" t="s">
        <v>28</v>
      </c>
      <c r="F507" t="s">
        <v>19</v>
      </c>
      <c r="G507" t="s">
        <v>20</v>
      </c>
      <c r="H507" s="3">
        <v>2011</v>
      </c>
      <c r="I507" s="7">
        <v>192000000</v>
      </c>
      <c r="J507" t="s">
        <v>1402</v>
      </c>
      <c r="K507" t="str" cm="1">
        <f t="array" ref="K507:M507">_xlfn.TEXTSPLIT(Q4_Table[[#This Row],[Select Investors]],",",,FALSE)</f>
        <v>Insight Partners</v>
      </c>
      <c r="L507" t="str">
        <v xml:space="preserve"> Tiger Global Management</v>
      </c>
      <c r="M507" t="str">
        <v xml:space="preserve"> Gradient Ventures</v>
      </c>
      <c r="P507" t="s">
        <v>425</v>
      </c>
      <c r="Q507" t="str">
        <v>Insight Partners</v>
      </c>
    </row>
    <row r="508" spans="1:17" x14ac:dyDescent="0.2">
      <c r="A508" t="s">
        <v>1240</v>
      </c>
      <c r="B508" s="2">
        <v>2000000000</v>
      </c>
      <c r="C508" s="1">
        <v>43780</v>
      </c>
      <c r="D508" t="s">
        <v>23</v>
      </c>
      <c r="E508" t="s">
        <v>189</v>
      </c>
      <c r="F508" t="s">
        <v>190</v>
      </c>
      <c r="G508" t="s">
        <v>14</v>
      </c>
      <c r="H508" s="3">
        <v>2001</v>
      </c>
      <c r="I508" s="7">
        <v>287000000</v>
      </c>
      <c r="J508" t="s">
        <v>571</v>
      </c>
      <c r="K508" t="str" cm="1">
        <f t="array" ref="K508">_xlfn.TEXTSPLIT(Q4_Table[[#This Row],[Select Investors]],",",,FALSE)</f>
        <v>Sequoia Capital</v>
      </c>
      <c r="P508" t="s">
        <v>571</v>
      </c>
      <c r="Q508" t="str">
        <v>Sequoia Capital</v>
      </c>
    </row>
    <row r="509" spans="1:17" x14ac:dyDescent="0.2">
      <c r="A509" t="s">
        <v>1298</v>
      </c>
      <c r="B509" s="2">
        <v>2000000000</v>
      </c>
      <c r="C509" s="1">
        <v>44209</v>
      </c>
      <c r="D509" t="s">
        <v>27</v>
      </c>
      <c r="E509" t="s">
        <v>874</v>
      </c>
      <c r="F509" t="s">
        <v>19</v>
      </c>
      <c r="G509" t="s">
        <v>20</v>
      </c>
      <c r="H509" s="3">
        <v>2010</v>
      </c>
      <c r="I509" s="7">
        <v>450000000</v>
      </c>
      <c r="J509" t="s">
        <v>1299</v>
      </c>
      <c r="K509" t="str" cm="1">
        <f t="array" ref="K509:M509">_xlfn.TEXTSPLIT(Q4_Table[[#This Row],[Select Investors]],",",,FALSE)</f>
        <v>Point72 Ventures</v>
      </c>
      <c r="L509" t="str">
        <v xml:space="preserve"> Pelion Venture Partners</v>
      </c>
      <c r="M509" t="str">
        <v xml:space="preserve"> Commerce Ventures</v>
      </c>
      <c r="P509" t="s">
        <v>3810</v>
      </c>
      <c r="Q509" t="str">
        <v>Point72 Ventures</v>
      </c>
    </row>
    <row r="510" spans="1:17" x14ac:dyDescent="0.2">
      <c r="A510" t="s">
        <v>1403</v>
      </c>
      <c r="B510" s="2">
        <v>2000000000</v>
      </c>
      <c r="C510" s="1">
        <v>44501</v>
      </c>
      <c r="D510" t="s">
        <v>27</v>
      </c>
      <c r="E510" t="s">
        <v>1404</v>
      </c>
      <c r="F510" t="s">
        <v>1405</v>
      </c>
      <c r="G510" t="s">
        <v>14</v>
      </c>
      <c r="H510" s="3">
        <v>2015</v>
      </c>
      <c r="I510" s="7">
        <v>475000000</v>
      </c>
      <c r="J510" t="s">
        <v>1406</v>
      </c>
      <c r="K510" t="str" cm="1">
        <f t="array" ref="K510:M510">_xlfn.TEXTSPLIT(Q4_Table[[#This Row],[Select Investors]],",",,FALSE)</f>
        <v>Insight Partners</v>
      </c>
      <c r="L510" t="str">
        <v xml:space="preserve"> Warburg Pincus</v>
      </c>
      <c r="M510" t="str">
        <v xml:space="preserve"> Ayala Corporation</v>
      </c>
      <c r="P510" t="s">
        <v>425</v>
      </c>
      <c r="Q510" t="str">
        <v>Insight Partners</v>
      </c>
    </row>
    <row r="511" spans="1:17" x14ac:dyDescent="0.2">
      <c r="A511" t="s">
        <v>1407</v>
      </c>
      <c r="B511" s="2">
        <v>2000000000</v>
      </c>
      <c r="C511" s="1">
        <v>44364</v>
      </c>
      <c r="D511" t="s">
        <v>52</v>
      </c>
      <c r="E511" t="s">
        <v>236</v>
      </c>
      <c r="F511" t="s">
        <v>19</v>
      </c>
      <c r="G511" t="s">
        <v>20</v>
      </c>
      <c r="H511" s="3">
        <v>2007</v>
      </c>
      <c r="I511" s="7">
        <v>408000000</v>
      </c>
      <c r="J511" t="s">
        <v>1408</v>
      </c>
      <c r="K511" t="str" cm="1">
        <f t="array" ref="K511:M511">_xlfn.TEXTSPLIT(Q4_Table[[#This Row],[Select Investors]],",",,FALSE)</f>
        <v>Eight Roads Ventures</v>
      </c>
      <c r="L511" t="str">
        <v xml:space="preserve"> One Peak Partners</v>
      </c>
      <c r="M511" t="str">
        <v xml:space="preserve"> Creandum</v>
      </c>
      <c r="P511" t="s">
        <v>3620</v>
      </c>
      <c r="Q511" t="str">
        <v>Eight Roads Ventures</v>
      </c>
    </row>
    <row r="512" spans="1:17" x14ac:dyDescent="0.2">
      <c r="A512" t="s">
        <v>1409</v>
      </c>
      <c r="B512" s="2">
        <v>2000000000</v>
      </c>
      <c r="C512" s="1">
        <v>44517</v>
      </c>
      <c r="D512" t="s">
        <v>36</v>
      </c>
      <c r="E512" t="s">
        <v>28</v>
      </c>
      <c r="F512" t="s">
        <v>19</v>
      </c>
      <c r="G512" t="s">
        <v>20</v>
      </c>
      <c r="H512" s="3">
        <v>2014</v>
      </c>
      <c r="I512" s="7">
        <v>202000000</v>
      </c>
      <c r="J512" t="s">
        <v>1410</v>
      </c>
      <c r="K512" t="str" cm="1">
        <f t="array" ref="K512:M512">_xlfn.TEXTSPLIT(Q4_Table[[#This Row],[Select Investors]],",",,FALSE)</f>
        <v>Andreessen Horowitz</v>
      </c>
      <c r="L512" t="str">
        <v xml:space="preserve"> Kleiner Perkins Caufield &amp; Byers</v>
      </c>
      <c r="M512" t="str">
        <v xml:space="preserve"> EQT Ventures</v>
      </c>
      <c r="P512" t="s">
        <v>3500</v>
      </c>
      <c r="Q512" t="str">
        <v>Andreessen Horowitz</v>
      </c>
    </row>
    <row r="513" spans="1:17" x14ac:dyDescent="0.2">
      <c r="A513" t="s">
        <v>1024</v>
      </c>
      <c r="B513" s="2">
        <v>2000000000</v>
      </c>
      <c r="C513" s="1">
        <v>44361</v>
      </c>
      <c r="D513" t="s">
        <v>124</v>
      </c>
      <c r="E513" t="s">
        <v>356</v>
      </c>
      <c r="F513" t="s">
        <v>357</v>
      </c>
      <c r="G513" t="s">
        <v>14</v>
      </c>
      <c r="H513" s="3">
        <v>2018</v>
      </c>
      <c r="I513" s="7">
        <v>203000000</v>
      </c>
      <c r="J513" t="s">
        <v>1025</v>
      </c>
      <c r="K513" t="str" cm="1">
        <f t="array" ref="K513:M513">_xlfn.TEXTSPLIT(Q4_Table[[#This Row],[Select Investors]],",",,FALSE)</f>
        <v>Amiti Ventures</v>
      </c>
      <c r="L513" t="str">
        <v xml:space="preserve"> Playground Global</v>
      </c>
      <c r="M513" t="str">
        <v xml:space="preserve"> Aleph</v>
      </c>
      <c r="P513" t="s">
        <v>3498</v>
      </c>
      <c r="Q513" t="str">
        <v>Amiti Ventures</v>
      </c>
    </row>
    <row r="514" spans="1:17" x14ac:dyDescent="0.2">
      <c r="A514" t="s">
        <v>955</v>
      </c>
      <c r="B514" s="2">
        <v>2000000000</v>
      </c>
      <c r="C514" s="1">
        <v>44466</v>
      </c>
      <c r="D514" t="s">
        <v>46</v>
      </c>
      <c r="F514" t="s">
        <v>465</v>
      </c>
      <c r="G514" t="s">
        <v>14</v>
      </c>
      <c r="H514" s="3">
        <v>2014</v>
      </c>
      <c r="I514" s="7">
        <v>975000000</v>
      </c>
      <c r="J514" t="s">
        <v>956</v>
      </c>
      <c r="K514" t="str" cm="1">
        <f t="array" ref="K514:M514">_xlfn.TEXTSPLIT(Q4_Table[[#This Row],[Select Investors]],",",,FALSE)</f>
        <v>B Capital Group</v>
      </c>
      <c r="L514" t="str">
        <v xml:space="preserve"> Monk's Hill Ventures</v>
      </c>
      <c r="M514" t="str">
        <v xml:space="preserve"> Dynamic Parcel Distribution</v>
      </c>
      <c r="P514" t="s">
        <v>3515</v>
      </c>
      <c r="Q514" t="str">
        <v>B Capital Group</v>
      </c>
    </row>
    <row r="515" spans="1:17" x14ac:dyDescent="0.2">
      <c r="A515" t="s">
        <v>1026</v>
      </c>
      <c r="B515" s="2">
        <v>2000000000</v>
      </c>
      <c r="C515" s="1">
        <v>44403</v>
      </c>
      <c r="D515" t="s">
        <v>701</v>
      </c>
      <c r="E515" t="s">
        <v>1027</v>
      </c>
      <c r="F515" t="s">
        <v>1028</v>
      </c>
      <c r="G515" t="s">
        <v>413</v>
      </c>
      <c r="H515" s="3">
        <v>2015</v>
      </c>
      <c r="I515" s="7">
        <v>370000000</v>
      </c>
      <c r="J515" t="s">
        <v>1029</v>
      </c>
      <c r="K515" t="str" cm="1">
        <f t="array" ref="K515:M515">_xlfn.TEXTSPLIT(Q4_Table[[#This Row],[Select Investors]],",",,FALSE)</f>
        <v>Kaszek Ventures</v>
      </c>
      <c r="L515" t="str">
        <v xml:space="preserve"> SOSV</v>
      </c>
      <c r="M515" t="str">
        <v xml:space="preserve"> Tiger Global Management</v>
      </c>
      <c r="P515" t="s">
        <v>3715</v>
      </c>
      <c r="Q515" t="str">
        <v>Kaszek Ventures</v>
      </c>
    </row>
    <row r="516" spans="1:17" x14ac:dyDescent="0.2">
      <c r="A516" t="s">
        <v>1241</v>
      </c>
      <c r="B516" s="2">
        <v>2000000000</v>
      </c>
      <c r="C516" s="1">
        <v>43153</v>
      </c>
      <c r="D516" t="s">
        <v>17</v>
      </c>
      <c r="E516" t="s">
        <v>1242</v>
      </c>
      <c r="F516" t="s">
        <v>149</v>
      </c>
      <c r="G516" t="s">
        <v>33</v>
      </c>
      <c r="H516" s="3">
        <v>2016</v>
      </c>
      <c r="I516" s="7">
        <v>550000000</v>
      </c>
      <c r="J516" t="s">
        <v>1243</v>
      </c>
      <c r="K516" t="str" cm="1">
        <f t="array" ref="K516">_xlfn.TEXTSPLIT(Q4_Table[[#This Row],[Select Investors]],",",,FALSE)</f>
        <v>General Atlantic</v>
      </c>
      <c r="P516" t="s">
        <v>1243</v>
      </c>
      <c r="Q516" t="str">
        <v>General Atlantic</v>
      </c>
    </row>
    <row r="517" spans="1:17" x14ac:dyDescent="0.2">
      <c r="A517" t="s">
        <v>1411</v>
      </c>
      <c r="B517" s="2">
        <v>2000000000</v>
      </c>
      <c r="C517" s="1">
        <v>43528</v>
      </c>
      <c r="D517" t="s">
        <v>17</v>
      </c>
      <c r="E517" t="s">
        <v>1412</v>
      </c>
      <c r="F517" t="s">
        <v>1413</v>
      </c>
      <c r="G517" t="s">
        <v>33</v>
      </c>
      <c r="H517" s="3">
        <v>2012</v>
      </c>
      <c r="I517" s="7">
        <v>285000000</v>
      </c>
      <c r="J517" t="s">
        <v>1414</v>
      </c>
      <c r="K517" t="str" cm="1">
        <f t="array" ref="K517:L517">_xlfn.TEXTSPLIT(Q4_Table[[#This Row],[Select Investors]],",",,FALSE)</f>
        <v>A&amp;NN</v>
      </c>
      <c r="L517" t="str">
        <v xml:space="preserve"> Rusnano</v>
      </c>
      <c r="P517" t="s">
        <v>3474</v>
      </c>
      <c r="Q517" t="str">
        <v>A&amp;NN</v>
      </c>
    </row>
    <row r="518" spans="1:17" x14ac:dyDescent="0.2">
      <c r="A518" t="s">
        <v>1205</v>
      </c>
      <c r="B518" s="2">
        <v>2000000000</v>
      </c>
      <c r="C518" s="1">
        <v>44406</v>
      </c>
      <c r="D518" t="s">
        <v>36</v>
      </c>
      <c r="E518" t="s">
        <v>1206</v>
      </c>
      <c r="F518" t="s">
        <v>408</v>
      </c>
      <c r="G518" t="s">
        <v>33</v>
      </c>
      <c r="H518" s="3">
        <v>2005</v>
      </c>
      <c r="I518" s="7">
        <v>229000000</v>
      </c>
      <c r="J518" t="s">
        <v>1207</v>
      </c>
      <c r="K518" t="str" cm="1">
        <f t="array" ref="K518:M518">_xlfn.TEXTSPLIT(Q4_Table[[#This Row],[Select Investors]],",",,FALSE)</f>
        <v>Summit Partners</v>
      </c>
      <c r="L518" t="str">
        <v xml:space="preserve"> Noshaq</v>
      </c>
      <c r="M518" t="str">
        <v xml:space="preserve"> Sofinnova Partners</v>
      </c>
      <c r="P518" t="s">
        <v>3885</v>
      </c>
      <c r="Q518" t="str">
        <v>Summit Partners</v>
      </c>
    </row>
    <row r="519" spans="1:17" x14ac:dyDescent="0.2">
      <c r="A519" t="s">
        <v>1030</v>
      </c>
      <c r="B519" s="2">
        <v>2000000000</v>
      </c>
      <c r="C519" s="1">
        <v>44545</v>
      </c>
      <c r="D519" t="s">
        <v>23</v>
      </c>
      <c r="E519" t="s">
        <v>1031</v>
      </c>
      <c r="F519" t="s">
        <v>421</v>
      </c>
      <c r="G519" t="s">
        <v>413</v>
      </c>
      <c r="H519" s="3">
        <v>2015</v>
      </c>
      <c r="I519" s="7">
        <v>320000000</v>
      </c>
      <c r="J519" t="s">
        <v>1032</v>
      </c>
      <c r="K519" t="str" cm="1">
        <f t="array" ref="K519:M519">_xlfn.TEXTSPLIT(Q4_Table[[#This Row],[Select Investors]],",",,FALSE)</f>
        <v>Redpoint e.ventures</v>
      </c>
      <c r="L519" t="str">
        <v xml:space="preserve"> Valor Capital Group</v>
      </c>
      <c r="M519" t="str">
        <v xml:space="preserve"> SoftBank Latin America Fund</v>
      </c>
      <c r="P519" t="s">
        <v>3826</v>
      </c>
      <c r="Q519" t="str">
        <v>Redpoint e.ventures</v>
      </c>
    </row>
    <row r="520" spans="1:17" x14ac:dyDescent="0.2">
      <c r="A520" t="s">
        <v>1415</v>
      </c>
      <c r="B520" s="2">
        <v>2000000000</v>
      </c>
      <c r="C520" s="1">
        <v>44431</v>
      </c>
      <c r="D520" t="s">
        <v>27</v>
      </c>
      <c r="E520" t="s">
        <v>1416</v>
      </c>
      <c r="F520" t="s">
        <v>1417</v>
      </c>
      <c r="G520" t="s">
        <v>1195</v>
      </c>
      <c r="H520" s="3">
        <v>2018</v>
      </c>
      <c r="I520" s="7">
        <v>570000000</v>
      </c>
      <c r="J520" t="s">
        <v>1418</v>
      </c>
      <c r="K520" t="str" cm="1">
        <f t="array" ref="K520:M520">_xlfn.TEXTSPLIT(Q4_Table[[#This Row],[Select Investors]],",",,FALSE)</f>
        <v>Sequoia Capital China</v>
      </c>
      <c r="L520" t="str">
        <v xml:space="preserve"> Source Code Capital</v>
      </c>
      <c r="M520" t="str">
        <v xml:space="preserve"> Redpoint Ventures China</v>
      </c>
      <c r="P520" t="s">
        <v>3850</v>
      </c>
      <c r="Q520" t="str">
        <v>Sequoia Capital China</v>
      </c>
    </row>
    <row r="521" spans="1:17" x14ac:dyDescent="0.2">
      <c r="A521" t="s">
        <v>1253</v>
      </c>
      <c r="B521" s="2">
        <v>2000000000</v>
      </c>
      <c r="C521" s="1">
        <v>44462</v>
      </c>
      <c r="D521" t="s">
        <v>124</v>
      </c>
      <c r="E521" t="s">
        <v>101</v>
      </c>
      <c r="F521" t="s">
        <v>19</v>
      </c>
      <c r="G521" t="s">
        <v>20</v>
      </c>
      <c r="H521" s="3">
        <v>2016</v>
      </c>
      <c r="I521" s="7">
        <v>240000000</v>
      </c>
      <c r="J521" t="s">
        <v>1254</v>
      </c>
      <c r="K521" t="str" cm="1">
        <f t="array" ref="K521:M521">_xlfn.TEXTSPLIT(Q4_Table[[#This Row],[Select Investors]],",",,FALSE)</f>
        <v>SOSV</v>
      </c>
      <c r="L521" t="str">
        <v xml:space="preserve"> Khosla Ventures</v>
      </c>
      <c r="M521" t="str">
        <v xml:space="preserve"> Lerer Hippeau</v>
      </c>
      <c r="P521" t="s">
        <v>3875</v>
      </c>
      <c r="Q521" t="str">
        <v>SOSV</v>
      </c>
    </row>
    <row r="522" spans="1:17" x14ac:dyDescent="0.2">
      <c r="A522" t="s">
        <v>1149</v>
      </c>
      <c r="B522" s="2">
        <v>2000000000</v>
      </c>
      <c r="C522" s="1">
        <v>44637</v>
      </c>
      <c r="D522" t="s">
        <v>36</v>
      </c>
      <c r="E522" t="s">
        <v>28</v>
      </c>
      <c r="F522" t="s">
        <v>19</v>
      </c>
      <c r="G522" t="s">
        <v>20</v>
      </c>
      <c r="H522" s="3">
        <v>2019</v>
      </c>
      <c r="I522" s="7">
        <v>179000000</v>
      </c>
      <c r="J522" t="s">
        <v>1150</v>
      </c>
      <c r="K522" t="str" cm="1">
        <f t="array" ref="K522:M522">_xlfn.TEXTSPLIT(Q4_Table[[#This Row],[Select Investors]],",",,FALSE)</f>
        <v>Paradigm</v>
      </c>
      <c r="L522" t="str">
        <v xml:space="preserve"> Huobi Ventures</v>
      </c>
      <c r="M522" t="str">
        <v xml:space="preserve"> Andreessen Horowitz</v>
      </c>
      <c r="P522" t="s">
        <v>3800</v>
      </c>
      <c r="Q522" t="str">
        <v>Paradigm</v>
      </c>
    </row>
    <row r="523" spans="1:17" x14ac:dyDescent="0.2">
      <c r="A523" t="s">
        <v>1033</v>
      </c>
      <c r="B523" s="2">
        <v>2000000000</v>
      </c>
      <c r="C523" s="1">
        <v>44279</v>
      </c>
      <c r="D523" t="s">
        <v>27</v>
      </c>
      <c r="E523" t="s">
        <v>1034</v>
      </c>
      <c r="F523" t="s">
        <v>19</v>
      </c>
      <c r="G523" t="s">
        <v>20</v>
      </c>
      <c r="H523" s="3">
        <v>2020</v>
      </c>
      <c r="I523" s="7">
        <v>217000000</v>
      </c>
      <c r="J523" t="s">
        <v>1035</v>
      </c>
      <c r="K523" t="str" cm="1">
        <f t="array" ref="K523:M523">_xlfn.TEXTSPLIT(Q4_Table[[#This Row],[Select Investors]],",",,FALSE)</f>
        <v>Global Founders Capital</v>
      </c>
      <c r="L523" t="str">
        <v xml:space="preserve"> Shea Ventures</v>
      </c>
      <c r="M523" t="str">
        <v xml:space="preserve"> Greycroft</v>
      </c>
      <c r="P523" t="s">
        <v>3655</v>
      </c>
      <c r="Q523" t="str">
        <v>Global Founders Capital</v>
      </c>
    </row>
    <row r="524" spans="1:17" x14ac:dyDescent="0.2">
      <c r="A524" t="s">
        <v>929</v>
      </c>
      <c r="B524" s="2">
        <v>2000000000</v>
      </c>
      <c r="C524" s="1">
        <v>43999</v>
      </c>
      <c r="D524" t="s">
        <v>27</v>
      </c>
      <c r="E524" t="s">
        <v>356</v>
      </c>
      <c r="F524" t="s">
        <v>357</v>
      </c>
      <c r="G524" t="s">
        <v>14</v>
      </c>
      <c r="H524" s="3">
        <v>2015</v>
      </c>
      <c r="I524" s="7">
        <v>417000000</v>
      </c>
      <c r="J524" t="s">
        <v>930</v>
      </c>
      <c r="K524" t="str" cm="1">
        <f t="array" ref="K524:M524">_xlfn.TEXTSPLIT(Q4_Table[[#This Row],[Select Investors]],",",,FALSE)</f>
        <v>Oak HC/FT Partners</v>
      </c>
      <c r="L524" t="str">
        <v xml:space="preserve"> GF Investments</v>
      </c>
      <c r="M524" t="str">
        <v xml:space="preserve"> Harvey Golub Family Office</v>
      </c>
      <c r="P524" t="s">
        <v>3786</v>
      </c>
      <c r="Q524" t="str">
        <v>Oak HC/FT Partners</v>
      </c>
    </row>
    <row r="525" spans="1:17" x14ac:dyDescent="0.2">
      <c r="A525" t="s">
        <v>957</v>
      </c>
      <c r="B525" s="2">
        <v>2000000000</v>
      </c>
      <c r="C525" s="1">
        <v>44390</v>
      </c>
      <c r="D525" t="s">
        <v>36</v>
      </c>
      <c r="E525" t="s">
        <v>28</v>
      </c>
      <c r="F525" t="s">
        <v>19</v>
      </c>
      <c r="G525" t="s">
        <v>20</v>
      </c>
      <c r="H525" s="3">
        <v>2010</v>
      </c>
      <c r="I525" s="7">
        <v>200000000</v>
      </c>
      <c r="J525" t="s">
        <v>958</v>
      </c>
      <c r="K525" t="str" cm="1">
        <f t="array" ref="K525:M525">_xlfn.TEXTSPLIT(Q4_Table[[#This Row],[Select Investors]],",",,FALSE)</f>
        <v>Foundry Group</v>
      </c>
      <c r="L525" t="str">
        <v xml:space="preserve"> Scale Venture Partners</v>
      </c>
      <c r="M525" t="str">
        <v xml:space="preserve"> SoftBank Group</v>
      </c>
      <c r="P525" t="s">
        <v>3645</v>
      </c>
      <c r="Q525" t="str">
        <v>Foundry Group</v>
      </c>
    </row>
    <row r="526" spans="1:17" x14ac:dyDescent="0.2">
      <c r="A526" t="s">
        <v>1036</v>
      </c>
      <c r="B526" s="2">
        <v>2000000000</v>
      </c>
      <c r="C526" s="1">
        <v>44557</v>
      </c>
      <c r="D526" t="s">
        <v>36</v>
      </c>
      <c r="E526" t="s">
        <v>746</v>
      </c>
      <c r="F526" t="s">
        <v>19</v>
      </c>
      <c r="G526" t="s">
        <v>20</v>
      </c>
      <c r="H526" s="3">
        <v>2016</v>
      </c>
      <c r="I526" s="7">
        <v>253000000</v>
      </c>
      <c r="J526" t="s">
        <v>1037</v>
      </c>
      <c r="K526" t="str" cm="1">
        <f t="array" ref="K526:M526">_xlfn.TEXTSPLIT(Q4_Table[[#This Row],[Select Investors]],",",,FALSE)</f>
        <v>Brighton Park Capital</v>
      </c>
      <c r="L526" t="str">
        <v xml:space="preserve"> Blue Cloud Ventures</v>
      </c>
      <c r="M526" t="str">
        <v xml:space="preserve"> Workday Ventures</v>
      </c>
      <c r="P526" t="s">
        <v>3548</v>
      </c>
      <c r="Q526" t="str">
        <v>Brighton Park Capital</v>
      </c>
    </row>
    <row r="527" spans="1:17" x14ac:dyDescent="0.2">
      <c r="A527" t="s">
        <v>1217</v>
      </c>
      <c r="B527" s="2">
        <v>2000000000</v>
      </c>
      <c r="C527" s="1">
        <v>44475</v>
      </c>
      <c r="D527" t="s">
        <v>36</v>
      </c>
      <c r="E527" t="s">
        <v>874</v>
      </c>
      <c r="F527" t="s">
        <v>19</v>
      </c>
      <c r="G527" t="s">
        <v>20</v>
      </c>
      <c r="H527" s="3">
        <v>2013</v>
      </c>
      <c r="I527" s="7">
        <v>277000000</v>
      </c>
      <c r="J527" t="s">
        <v>1218</v>
      </c>
      <c r="K527" t="str" cm="1">
        <f t="array" ref="K527:M527">_xlfn.TEXTSPLIT(Q4_Table[[#This Row],[Select Investors]],",",,FALSE)</f>
        <v>Knox Lane</v>
      </c>
      <c r="L527" t="str">
        <v xml:space="preserve"> Ainge Advisory</v>
      </c>
      <c r="M527" t="str">
        <v xml:space="preserve"> Carlson Private Capital Partners</v>
      </c>
      <c r="P527" t="s">
        <v>3720</v>
      </c>
      <c r="Q527" t="str">
        <v>Knox Lane</v>
      </c>
    </row>
    <row r="528" spans="1:17" x14ac:dyDescent="0.2">
      <c r="A528" t="s">
        <v>1182</v>
      </c>
      <c r="B528" s="2">
        <v>2000000000</v>
      </c>
      <c r="C528" s="1">
        <v>43395</v>
      </c>
      <c r="D528" t="s">
        <v>49</v>
      </c>
      <c r="E528" t="s">
        <v>28</v>
      </c>
      <c r="F528" t="s">
        <v>19</v>
      </c>
      <c r="G528" t="s">
        <v>20</v>
      </c>
      <c r="H528" s="3">
        <v>2007</v>
      </c>
      <c r="I528" s="7">
        <v>542000000</v>
      </c>
      <c r="J528" t="s">
        <v>1183</v>
      </c>
      <c r="K528" t="str" cm="1">
        <f t="array" ref="K528:M528">_xlfn.TEXTSPLIT(Q4_Table[[#This Row],[Select Investors]],",",,FALSE)</f>
        <v>Tao Capital Partners</v>
      </c>
      <c r="L528" t="str">
        <v xml:space="preserve"> Global Asset Capital</v>
      </c>
      <c r="M528" t="str">
        <v xml:space="preserve"> Tiger Global Management</v>
      </c>
      <c r="P528" t="s">
        <v>3892</v>
      </c>
      <c r="Q528" t="str">
        <v>Tao Capital Partners</v>
      </c>
    </row>
    <row r="529" spans="1:17" x14ac:dyDescent="0.2">
      <c r="A529" t="s">
        <v>1115</v>
      </c>
      <c r="B529" s="2">
        <v>2000000000</v>
      </c>
      <c r="C529" s="1">
        <v>44315</v>
      </c>
      <c r="D529" t="s">
        <v>27</v>
      </c>
      <c r="E529" t="s">
        <v>101</v>
      </c>
      <c r="F529" t="s">
        <v>19</v>
      </c>
      <c r="G529" t="s">
        <v>20</v>
      </c>
      <c r="H529" s="3">
        <v>2012</v>
      </c>
      <c r="I529" s="7">
        <v>538000000</v>
      </c>
      <c r="J529" t="s">
        <v>1116</v>
      </c>
      <c r="K529" t="str" cm="1">
        <f t="array" ref="K529:M529">_xlfn.TEXTSPLIT(Q4_Table[[#This Row],[Select Investors]],",",,FALSE)</f>
        <v>Liberty City Ventures</v>
      </c>
      <c r="L529" t="str">
        <v xml:space="preserve"> RRE Ventures</v>
      </c>
      <c r="M529" t="str">
        <v xml:space="preserve"> Mithril Capital Management</v>
      </c>
      <c r="P529" t="s">
        <v>3729</v>
      </c>
      <c r="Q529" t="str">
        <v>Liberty City Ventures</v>
      </c>
    </row>
    <row r="530" spans="1:17" x14ac:dyDescent="0.2">
      <c r="A530" t="s">
        <v>1300</v>
      </c>
      <c r="B530" s="2">
        <v>2000000000</v>
      </c>
      <c r="C530" s="1">
        <v>44567</v>
      </c>
      <c r="D530" t="s">
        <v>27</v>
      </c>
      <c r="E530" t="s">
        <v>42</v>
      </c>
      <c r="F530" t="s">
        <v>43</v>
      </c>
      <c r="G530" t="s">
        <v>33</v>
      </c>
      <c r="H530" s="3">
        <v>2016</v>
      </c>
      <c r="I530" s="7">
        <v>496000000</v>
      </c>
      <c r="J530" t="s">
        <v>1301</v>
      </c>
      <c r="K530" t="str" cm="1">
        <f t="array" ref="K530:M530">_xlfn.TEXTSPLIT(Q4_Table[[#This Row],[Select Investors]],",",,FALSE)</f>
        <v>Accel</v>
      </c>
      <c r="L530" t="str">
        <v xml:space="preserve"> frst</v>
      </c>
      <c r="M530" t="str">
        <v xml:space="preserve"> Kima Ventures</v>
      </c>
      <c r="P530" t="s">
        <v>3475</v>
      </c>
      <c r="Q530" t="str">
        <v>Accel</v>
      </c>
    </row>
    <row r="531" spans="1:17" x14ac:dyDescent="0.2">
      <c r="A531" t="s">
        <v>1038</v>
      </c>
      <c r="B531" s="2">
        <v>2000000000</v>
      </c>
      <c r="C531" s="1">
        <v>44454</v>
      </c>
      <c r="D531" t="s">
        <v>201</v>
      </c>
      <c r="E531" t="s">
        <v>28</v>
      </c>
      <c r="F531" t="s">
        <v>19</v>
      </c>
      <c r="G531" t="s">
        <v>20</v>
      </c>
      <c r="H531" s="3">
        <v>2018</v>
      </c>
      <c r="I531" s="7">
        <v>218000000</v>
      </c>
      <c r="J531" t="s">
        <v>1039</v>
      </c>
      <c r="K531" t="str" cm="1">
        <f t="array" ref="K531:M531">_xlfn.TEXTSPLIT(Q4_Table[[#This Row],[Select Investors]],",",,FALSE)</f>
        <v>Coatue Management</v>
      </c>
      <c r="L531" t="str">
        <v xml:space="preserve"> Index Ventures</v>
      </c>
      <c r="M531" t="str">
        <v xml:space="preserve"> Founders Fund</v>
      </c>
      <c r="P531" t="s">
        <v>3576</v>
      </c>
      <c r="Q531" t="str">
        <v>Coatue Management</v>
      </c>
    </row>
    <row r="532" spans="1:17" x14ac:dyDescent="0.2">
      <c r="A532" t="s">
        <v>1419</v>
      </c>
      <c r="B532" s="2">
        <v>2000000000</v>
      </c>
      <c r="C532" s="1">
        <v>44335</v>
      </c>
      <c r="D532" t="s">
        <v>27</v>
      </c>
      <c r="E532" t="s">
        <v>482</v>
      </c>
      <c r="F532" t="s">
        <v>19</v>
      </c>
      <c r="G532" t="s">
        <v>20</v>
      </c>
      <c r="H532" s="3">
        <v>2019</v>
      </c>
      <c r="I532" s="7">
        <v>566000000</v>
      </c>
      <c r="J532" t="s">
        <v>1420</v>
      </c>
      <c r="K532" t="str" cm="1">
        <f t="array" ref="K532:M532">_xlfn.TEXTSPLIT(Q4_Table[[#This Row],[Select Investors]],",",,FALSE)</f>
        <v>next47</v>
      </c>
      <c r="L532" t="str">
        <v xml:space="preserve"> MaC Venture Capital</v>
      </c>
      <c r="M532" t="str">
        <v xml:space="preserve"> FinVC</v>
      </c>
      <c r="P532" t="s">
        <v>3774</v>
      </c>
      <c r="Q532" t="str">
        <v>next47</v>
      </c>
    </row>
    <row r="533" spans="1:17" x14ac:dyDescent="0.2">
      <c r="A533" t="s">
        <v>931</v>
      </c>
      <c r="B533" s="2">
        <v>2000000000</v>
      </c>
      <c r="C533" s="1">
        <v>43591</v>
      </c>
      <c r="D533" t="s">
        <v>27</v>
      </c>
      <c r="E533" t="s">
        <v>442</v>
      </c>
      <c r="F533" t="s">
        <v>70</v>
      </c>
      <c r="G533" t="s">
        <v>14</v>
      </c>
      <c r="H533" s="3">
        <v>2008</v>
      </c>
      <c r="I533" s="7">
        <v>634000000</v>
      </c>
      <c r="J533" t="s">
        <v>932</v>
      </c>
      <c r="K533" t="str" cm="1">
        <f t="array" ref="K533:L533">_xlfn.TEXTSPLIT(Q4_Table[[#This Row],[Select Investors]],",",,FALSE)</f>
        <v>Info Edge</v>
      </c>
      <c r="L533" t="str">
        <v xml:space="preserve"> Softbank Capital</v>
      </c>
      <c r="P533" t="s">
        <v>3689</v>
      </c>
      <c r="Q533" t="str">
        <v>Info Edge</v>
      </c>
    </row>
    <row r="534" spans="1:17" x14ac:dyDescent="0.2">
      <c r="A534" t="s">
        <v>1421</v>
      </c>
      <c r="B534" s="2">
        <v>2000000000</v>
      </c>
      <c r="C534" s="1">
        <v>43237</v>
      </c>
      <c r="D534" t="s">
        <v>11</v>
      </c>
      <c r="E534" t="s">
        <v>1120</v>
      </c>
      <c r="F534" t="s">
        <v>1121</v>
      </c>
      <c r="G534" t="s">
        <v>14</v>
      </c>
      <c r="H534" s="3">
        <v>2014</v>
      </c>
      <c r="I534" s="7">
        <v>147000000</v>
      </c>
      <c r="J534" t="s">
        <v>1422</v>
      </c>
      <c r="K534" t="str" cm="1">
        <f t="array" ref="K534:M534">_xlfn.TEXTSPLIT(Q4_Table[[#This Row],[Select Investors]],",",,FALSE)</f>
        <v>Toyota Motor Corporation</v>
      </c>
      <c r="L534" t="str">
        <v xml:space="preserve"> Mizuho Financial Group</v>
      </c>
      <c r="M534" t="str">
        <v xml:space="preserve"> FANUC</v>
      </c>
      <c r="P534" t="s">
        <v>3909</v>
      </c>
      <c r="Q534" t="str">
        <v>Toyota Motor Corporation</v>
      </c>
    </row>
    <row r="535" spans="1:17" x14ac:dyDescent="0.2">
      <c r="A535" t="s">
        <v>1184</v>
      </c>
      <c r="B535" s="2">
        <v>2000000000</v>
      </c>
      <c r="C535" s="1">
        <v>44594</v>
      </c>
      <c r="D535" t="s">
        <v>36</v>
      </c>
      <c r="E535" t="s">
        <v>28</v>
      </c>
      <c r="F535" t="s">
        <v>19</v>
      </c>
      <c r="G535" t="s">
        <v>20</v>
      </c>
      <c r="H535" s="3">
        <v>2014</v>
      </c>
      <c r="I535" s="7">
        <v>261000000</v>
      </c>
      <c r="J535" t="s">
        <v>1185</v>
      </c>
      <c r="K535" t="str" cm="1">
        <f t="array" ref="K535:M535">_xlfn.TEXTSPLIT(Q4_Table[[#This Row],[Select Investors]],",",,FALSE)</f>
        <v>Index Ventures</v>
      </c>
      <c r="L535" t="str">
        <v xml:space="preserve"> Kleiner Perkins Caufield &amp; Byers</v>
      </c>
      <c r="M535" t="str">
        <v xml:space="preserve"> Bessemer Venture Partners</v>
      </c>
      <c r="P535" t="s">
        <v>3968</v>
      </c>
      <c r="Q535" t="str">
        <v>Index Ventures</v>
      </c>
    </row>
    <row r="536" spans="1:17" x14ac:dyDescent="0.2">
      <c r="A536" t="s">
        <v>933</v>
      </c>
      <c r="B536" s="2">
        <v>2000000000</v>
      </c>
      <c r="C536" s="1">
        <v>42682</v>
      </c>
      <c r="D536" t="s">
        <v>49</v>
      </c>
      <c r="E536" t="s">
        <v>934</v>
      </c>
      <c r="F536" t="s">
        <v>935</v>
      </c>
      <c r="G536" t="s">
        <v>14</v>
      </c>
      <c r="H536" s="3">
        <v>1979</v>
      </c>
      <c r="I536" s="7">
        <v>556000000</v>
      </c>
      <c r="J536" t="s">
        <v>936</v>
      </c>
      <c r="K536" t="str" cm="1">
        <f t="array" ref="K536:L536">_xlfn.TEXTSPLIT(Q4_Table[[#This Row],[Select Investors]],",",,FALSE)</f>
        <v>IFC</v>
      </c>
      <c r="L536" t="str">
        <v xml:space="preserve"> Ajinomoto</v>
      </c>
      <c r="P536" t="s">
        <v>3684</v>
      </c>
      <c r="Q536" t="str">
        <v>IFC</v>
      </c>
    </row>
    <row r="537" spans="1:17" x14ac:dyDescent="0.2">
      <c r="A537" t="s">
        <v>1423</v>
      </c>
      <c r="B537" s="2">
        <v>2000000000</v>
      </c>
      <c r="C537" s="1">
        <v>42846</v>
      </c>
      <c r="D537" t="s">
        <v>36</v>
      </c>
      <c r="E537" t="s">
        <v>198</v>
      </c>
      <c r="F537" t="s">
        <v>19</v>
      </c>
      <c r="G537" t="s">
        <v>20</v>
      </c>
      <c r="H537" s="3">
        <v>2009</v>
      </c>
      <c r="I537" s="7">
        <v>226000000</v>
      </c>
      <c r="J537" t="s">
        <v>1424</v>
      </c>
      <c r="K537" t="str" cm="1">
        <f t="array" ref="K537:M537">_xlfn.TEXTSPLIT(Q4_Table[[#This Row],[Select Investors]],",",,FALSE)</f>
        <v>Y Combinator</v>
      </c>
      <c r="L537" t="str">
        <v xml:space="preserve"> Matrix Partners</v>
      </c>
      <c r="M537" t="str">
        <v xml:space="preserve"> Benchmark</v>
      </c>
      <c r="P537" t="s">
        <v>3958</v>
      </c>
      <c r="Q537" t="str">
        <v>Y Combinator</v>
      </c>
    </row>
    <row r="538" spans="1:17" x14ac:dyDescent="0.2">
      <c r="A538" t="s">
        <v>1302</v>
      </c>
      <c r="B538" s="2">
        <v>2000000000</v>
      </c>
      <c r="C538" s="1">
        <v>44322</v>
      </c>
      <c r="D538" t="s">
        <v>27</v>
      </c>
      <c r="E538" t="s">
        <v>293</v>
      </c>
      <c r="F538" t="s">
        <v>19</v>
      </c>
      <c r="G538" t="s">
        <v>20</v>
      </c>
      <c r="H538" s="3">
        <v>2017</v>
      </c>
      <c r="I538" s="7">
        <v>277000000</v>
      </c>
      <c r="J538" t="s">
        <v>1303</v>
      </c>
      <c r="K538" t="str" cm="1">
        <f t="array" ref="K538:M538">_xlfn.TEXTSPLIT(Q4_Table[[#This Row],[Select Investors]],",",,FALSE)</f>
        <v>ICONIQ Growth</v>
      </c>
      <c r="L538" t="str">
        <v xml:space="preserve"> Bain Capital Ventures</v>
      </c>
      <c r="M538" t="str">
        <v xml:space="preserve"> Summit Partners</v>
      </c>
      <c r="P538" t="s">
        <v>3682</v>
      </c>
      <c r="Q538" t="str">
        <v>ICONIQ Growth</v>
      </c>
    </row>
    <row r="539" spans="1:17" x14ac:dyDescent="0.2">
      <c r="A539" t="s">
        <v>1425</v>
      </c>
      <c r="B539" s="2">
        <v>2000000000</v>
      </c>
      <c r="C539" s="1">
        <v>44068</v>
      </c>
      <c r="D539" t="s">
        <v>52</v>
      </c>
      <c r="E539" t="s">
        <v>198</v>
      </c>
      <c r="F539" t="s">
        <v>19</v>
      </c>
      <c r="G539" t="s">
        <v>20</v>
      </c>
      <c r="H539" s="3">
        <v>2011</v>
      </c>
      <c r="I539" s="7">
        <v>356000000</v>
      </c>
      <c r="J539" t="s">
        <v>1426</v>
      </c>
      <c r="K539" t="str" cm="1">
        <f t="array" ref="K539:M539">_xlfn.TEXTSPLIT(Q4_Table[[#This Row],[Select Investors]],",",,FALSE)</f>
        <v>Viola Ventures</v>
      </c>
      <c r="L539" t="str">
        <v xml:space="preserve"> Dell Technologies Capital</v>
      </c>
      <c r="M539" t="str">
        <v xml:space="preserve"> Bain Capital Ventures</v>
      </c>
      <c r="P539" t="s">
        <v>3937</v>
      </c>
      <c r="Q539" t="str">
        <v>Viola Ventures</v>
      </c>
    </row>
    <row r="540" spans="1:17" x14ac:dyDescent="0.2">
      <c r="A540" t="s">
        <v>1244</v>
      </c>
      <c r="B540" s="2">
        <v>2000000000</v>
      </c>
      <c r="C540" s="1">
        <v>44418</v>
      </c>
      <c r="D540" t="s">
        <v>97</v>
      </c>
      <c r="E540" t="s">
        <v>160</v>
      </c>
      <c r="F540" t="s">
        <v>19</v>
      </c>
      <c r="G540" t="s">
        <v>20</v>
      </c>
      <c r="H540" s="3">
        <v>2012</v>
      </c>
      <c r="I540" s="7">
        <v>259000000</v>
      </c>
      <c r="J540" t="s">
        <v>1245</v>
      </c>
      <c r="K540" t="str" cm="1">
        <f t="array" ref="K540:M540">_xlfn.TEXTSPLIT(Q4_Table[[#This Row],[Select Investors]],",",,FALSE)</f>
        <v>Sierra Ventures</v>
      </c>
      <c r="L540" t="str">
        <v xml:space="preserve"> Battery Ventures</v>
      </c>
      <c r="M540" t="str">
        <v xml:space="preserve"> Asset Management Ventures</v>
      </c>
      <c r="P540" t="s">
        <v>3855</v>
      </c>
      <c r="Q540" t="str">
        <v>Sierra Ventures</v>
      </c>
    </row>
    <row r="541" spans="1:17" x14ac:dyDescent="0.2">
      <c r="A541" t="s">
        <v>1186</v>
      </c>
      <c r="B541" s="2">
        <v>2000000000</v>
      </c>
      <c r="C541" s="1">
        <v>44504</v>
      </c>
      <c r="D541" t="s">
        <v>52</v>
      </c>
      <c r="E541" t="s">
        <v>257</v>
      </c>
      <c r="F541" t="s">
        <v>19</v>
      </c>
      <c r="G541" t="s">
        <v>20</v>
      </c>
      <c r="H541" s="3">
        <v>2011</v>
      </c>
      <c r="I541" s="7">
        <v>237000000</v>
      </c>
      <c r="J541" t="s">
        <v>1187</v>
      </c>
      <c r="K541" t="str" cm="1">
        <f t="array" ref="K541:M541">_xlfn.TEXTSPLIT(Q4_Table[[#This Row],[Select Investors]],",",,FALSE)</f>
        <v>Crosslink Capital</v>
      </c>
      <c r="L541" t="str">
        <v xml:space="preserve"> .406 Ventures</v>
      </c>
      <c r="M541" t="str">
        <v xml:space="preserve"> Sapphire Ventures</v>
      </c>
      <c r="P541" t="s">
        <v>3244</v>
      </c>
      <c r="Q541" t="str">
        <v>Crosslink Capital</v>
      </c>
    </row>
    <row r="542" spans="1:17" x14ac:dyDescent="0.2">
      <c r="A542" t="s">
        <v>1268</v>
      </c>
      <c r="B542" s="2">
        <v>2000000000</v>
      </c>
      <c r="C542" s="1">
        <v>44552</v>
      </c>
      <c r="D542" t="s">
        <v>36</v>
      </c>
      <c r="E542" t="s">
        <v>28</v>
      </c>
      <c r="F542" t="s">
        <v>19</v>
      </c>
      <c r="G542" t="s">
        <v>20</v>
      </c>
      <c r="H542" s="3">
        <v>2000</v>
      </c>
      <c r="I542" s="7">
        <v>96000000</v>
      </c>
      <c r="J542" t="s">
        <v>571</v>
      </c>
      <c r="K542" t="str" cm="1">
        <f t="array" ref="K542">_xlfn.TEXTSPLIT(Q4_Table[[#This Row],[Select Investors]],",",,FALSE)</f>
        <v>Sequoia Capital</v>
      </c>
      <c r="P542" t="s">
        <v>571</v>
      </c>
      <c r="Q542" t="str">
        <v>Sequoia Capital</v>
      </c>
    </row>
    <row r="543" spans="1:17" x14ac:dyDescent="0.2">
      <c r="A543" t="s">
        <v>1308</v>
      </c>
      <c r="B543" s="2">
        <v>2000000000</v>
      </c>
      <c r="C543" s="1">
        <v>44546</v>
      </c>
      <c r="D543" t="s">
        <v>36</v>
      </c>
      <c r="E543" t="s">
        <v>101</v>
      </c>
      <c r="F543" t="s">
        <v>19</v>
      </c>
      <c r="G543" t="s">
        <v>20</v>
      </c>
      <c r="H543" s="3">
        <v>2012</v>
      </c>
      <c r="I543" s="7">
        <v>487000000</v>
      </c>
      <c r="J543" t="s">
        <v>1309</v>
      </c>
      <c r="K543" t="str" cm="1">
        <f t="array" ref="K543:M543">_xlfn.TEXTSPLIT(Q4_Table[[#This Row],[Select Investors]],",",,FALSE)</f>
        <v>Square Peg Capital</v>
      </c>
      <c r="L543" t="str">
        <v xml:space="preserve"> TDM Growth Partners</v>
      </c>
      <c r="M543" t="str">
        <v xml:space="preserve"> Tiger Global Management</v>
      </c>
      <c r="P543" t="s">
        <v>3881</v>
      </c>
      <c r="Q543" t="str">
        <v>Square Peg Capital</v>
      </c>
    </row>
    <row r="544" spans="1:17" x14ac:dyDescent="0.2">
      <c r="A544" t="s">
        <v>1304</v>
      </c>
      <c r="B544" s="2">
        <v>2000000000</v>
      </c>
      <c r="C544" s="1">
        <v>44630</v>
      </c>
      <c r="D544" t="s">
        <v>27</v>
      </c>
      <c r="E544" t="s">
        <v>319</v>
      </c>
      <c r="F544" t="s">
        <v>19</v>
      </c>
      <c r="G544" t="s">
        <v>20</v>
      </c>
      <c r="H544" s="3">
        <v>2015</v>
      </c>
      <c r="I544" s="7">
        <v>365000000</v>
      </c>
      <c r="J544" t="s">
        <v>1305</v>
      </c>
      <c r="K544" t="str" cm="1">
        <f t="array" ref="K544:M544">_xlfn.TEXTSPLIT(Q4_Table[[#This Row],[Select Investors]],",",,FALSE)</f>
        <v>Khosla Ventures</v>
      </c>
      <c r="L544" t="str">
        <v xml:space="preserve"> Bain Capital Ventures</v>
      </c>
      <c r="M544" t="str">
        <v xml:space="preserve"> Lightspeed Venture Partners</v>
      </c>
      <c r="P544" t="s">
        <v>637</v>
      </c>
      <c r="Q544" t="str">
        <v>Khosla Ventures</v>
      </c>
    </row>
    <row r="545" spans="1:17" x14ac:dyDescent="0.2">
      <c r="A545" t="s">
        <v>1117</v>
      </c>
      <c r="B545" s="2">
        <v>2000000000</v>
      </c>
      <c r="C545" s="1">
        <v>44319</v>
      </c>
      <c r="D545" t="s">
        <v>36</v>
      </c>
      <c r="E545" t="s">
        <v>686</v>
      </c>
      <c r="F545" t="s">
        <v>38</v>
      </c>
      <c r="G545" t="s">
        <v>39</v>
      </c>
      <c r="H545" s="3">
        <v>2004</v>
      </c>
      <c r="I545" s="7">
        <v>222000000</v>
      </c>
      <c r="J545" t="s">
        <v>1118</v>
      </c>
      <c r="K545" t="str" cm="1">
        <f t="array" ref="K545:M545">_xlfn.TEXTSPLIT(Q4_Table[[#This Row],[Select Investors]],",",,FALSE)</f>
        <v>Blackbird Ventures</v>
      </c>
      <c r="L545" t="str">
        <v xml:space="preserve"> IndexVentures</v>
      </c>
      <c r="M545" t="str">
        <v xml:space="preserve"> Tiger Global Management</v>
      </c>
      <c r="P545" t="s">
        <v>3530</v>
      </c>
      <c r="Q545" t="str">
        <v>Blackbird Ventures</v>
      </c>
    </row>
    <row r="546" spans="1:17" x14ac:dyDescent="0.2">
      <c r="A546" t="s">
        <v>959</v>
      </c>
      <c r="B546" s="2">
        <v>2000000000</v>
      </c>
      <c r="C546" s="1">
        <v>44539</v>
      </c>
      <c r="D546" t="s">
        <v>23</v>
      </c>
      <c r="E546" t="s">
        <v>208</v>
      </c>
      <c r="F546" t="s">
        <v>149</v>
      </c>
      <c r="G546" t="s">
        <v>33</v>
      </c>
      <c r="H546" s="3">
        <v>2020</v>
      </c>
      <c r="I546" s="7">
        <v>766000000</v>
      </c>
      <c r="J546" t="s">
        <v>960</v>
      </c>
      <c r="K546" t="str" cm="1">
        <f t="array" ref="K546:M546">_xlfn.TEXTSPLIT(Q4_Table[[#This Row],[Select Investors]],",",,FALSE)</f>
        <v>Cherry Ventures</v>
      </c>
      <c r="L546" t="str">
        <v xml:space="preserve"> Felix Capital</v>
      </c>
      <c r="M546" t="str">
        <v xml:space="preserve"> 83North</v>
      </c>
      <c r="P546" t="s">
        <v>3560</v>
      </c>
      <c r="Q546" t="str">
        <v>Cherry Ventures</v>
      </c>
    </row>
    <row r="547" spans="1:17" x14ac:dyDescent="0.2">
      <c r="A547" t="s">
        <v>1208</v>
      </c>
      <c r="B547" s="2">
        <v>2000000000</v>
      </c>
      <c r="C547" s="1">
        <v>43872</v>
      </c>
      <c r="D547" t="s">
        <v>17</v>
      </c>
      <c r="E547" t="s">
        <v>1209</v>
      </c>
      <c r="F547" t="s">
        <v>19</v>
      </c>
      <c r="G547" t="s">
        <v>20</v>
      </c>
      <c r="H547" s="3">
        <v>2010</v>
      </c>
      <c r="I547" s="7">
        <v>275000000</v>
      </c>
      <c r="J547" t="s">
        <v>1210</v>
      </c>
      <c r="K547" t="str" cm="1">
        <f t="array" ref="K547:M547">_xlfn.TEXTSPLIT(Q4_Table[[#This Row],[Select Investors]],",",,FALSE)</f>
        <v>RedBird Capital Partners</v>
      </c>
      <c r="L547" t="str">
        <v xml:space="preserve"> CJ ENM</v>
      </c>
      <c r="M547" t="str">
        <v xml:space="preserve"> Tencent Holdings</v>
      </c>
      <c r="P547" t="s">
        <v>3825</v>
      </c>
      <c r="Q547" t="str">
        <v>RedBird Capital Partners</v>
      </c>
    </row>
    <row r="548" spans="1:17" x14ac:dyDescent="0.2">
      <c r="A548" t="s">
        <v>1119</v>
      </c>
      <c r="B548" s="2">
        <v>2000000000</v>
      </c>
      <c r="C548" s="1">
        <v>44355</v>
      </c>
      <c r="D548" t="s">
        <v>27</v>
      </c>
      <c r="E548" t="s">
        <v>1120</v>
      </c>
      <c r="F548" t="s">
        <v>1121</v>
      </c>
      <c r="G548" t="s">
        <v>14</v>
      </c>
      <c r="H548" s="3">
        <v>2013</v>
      </c>
      <c r="I548" s="7">
        <v>190000000</v>
      </c>
      <c r="J548" t="s">
        <v>1122</v>
      </c>
      <c r="K548" t="str" cm="1">
        <f t="array" ref="K548:M548">_xlfn.TEXTSPLIT(Q4_Table[[#This Row],[Select Investors]],",",,FALSE)</f>
        <v>BEENEXT</v>
      </c>
      <c r="L548" t="str">
        <v xml:space="preserve"> World Innovation Lab</v>
      </c>
      <c r="M548" t="str">
        <v xml:space="preserve"> Light Street Capital</v>
      </c>
      <c r="P548" t="s">
        <v>3523</v>
      </c>
      <c r="Q548" t="str">
        <v>BEENEXT</v>
      </c>
    </row>
    <row r="549" spans="1:17" x14ac:dyDescent="0.2">
      <c r="A549" t="s">
        <v>1427</v>
      </c>
      <c r="B549" s="2">
        <v>2000000000</v>
      </c>
      <c r="C549" s="1">
        <v>43682</v>
      </c>
      <c r="D549" t="s">
        <v>213</v>
      </c>
      <c r="E549" t="s">
        <v>1120</v>
      </c>
      <c r="F549" t="s">
        <v>1121</v>
      </c>
      <c r="G549" t="s">
        <v>14</v>
      </c>
      <c r="H549" s="3">
        <v>2012</v>
      </c>
      <c r="I549" s="7">
        <v>410000000</v>
      </c>
      <c r="J549" t="s">
        <v>1428</v>
      </c>
      <c r="K549" t="str" cm="1">
        <f t="array" ref="K549:M549">_xlfn.TEXTSPLIT(Q4_Table[[#This Row],[Select Investors]],",",,FALSE)</f>
        <v>Japan Post Capital</v>
      </c>
      <c r="L549" t="str">
        <v xml:space="preserve"> Globis Capital Partners</v>
      </c>
      <c r="M549" t="str">
        <v xml:space="preserve"> Atomico</v>
      </c>
      <c r="P549" t="s">
        <v>3701</v>
      </c>
      <c r="Q549" t="str">
        <v>Japan Post Capital</v>
      </c>
    </row>
    <row r="550" spans="1:17" x14ac:dyDescent="0.2">
      <c r="A550" t="s">
        <v>1040</v>
      </c>
      <c r="B550" s="2">
        <v>2000000000</v>
      </c>
      <c r="C550" s="1">
        <v>44397</v>
      </c>
      <c r="D550" t="s">
        <v>36</v>
      </c>
      <c r="E550" t="s">
        <v>28</v>
      </c>
      <c r="F550" t="s">
        <v>19</v>
      </c>
      <c r="G550" t="s">
        <v>20</v>
      </c>
      <c r="H550" s="3">
        <v>2010</v>
      </c>
      <c r="I550" s="7">
        <v>225000000</v>
      </c>
      <c r="J550" t="s">
        <v>1041</v>
      </c>
      <c r="K550" t="str" cm="1">
        <f t="array" ref="K550:M550">_xlfn.TEXTSPLIT(Q4_Table[[#This Row],[Select Investors]],",",,FALSE)</f>
        <v>Mayfield Fund</v>
      </c>
      <c r="L550" t="str">
        <v xml:space="preserve"> Insight Partners</v>
      </c>
      <c r="M550" t="str">
        <v xml:space="preserve"> Rembrandt Venture Partners</v>
      </c>
      <c r="P550" t="s">
        <v>3749</v>
      </c>
      <c r="Q550" t="str">
        <v>Mayfield Fund</v>
      </c>
    </row>
    <row r="551" spans="1:17" x14ac:dyDescent="0.2">
      <c r="A551" t="s">
        <v>1042</v>
      </c>
      <c r="B551" s="2">
        <v>2000000000</v>
      </c>
      <c r="C551" s="1">
        <v>44341</v>
      </c>
      <c r="D551" t="s">
        <v>27</v>
      </c>
      <c r="E551" t="s">
        <v>28</v>
      </c>
      <c r="F551" t="s">
        <v>19</v>
      </c>
      <c r="G551" t="s">
        <v>20</v>
      </c>
      <c r="H551" s="3">
        <v>2012</v>
      </c>
      <c r="I551" s="7">
        <v>253000000</v>
      </c>
      <c r="J551" t="s">
        <v>1043</v>
      </c>
      <c r="K551" t="str" cm="1">
        <f t="array" ref="K551:M551">_xlfn.TEXTSPLIT(Q4_Table[[#This Row],[Select Investors]],",",,FALSE)</f>
        <v>Sequoia Capital</v>
      </c>
      <c r="L551" t="str">
        <v xml:space="preserve"> Y Combinator</v>
      </c>
      <c r="M551" t="str">
        <v xml:space="preserve"> F-Prime Capital</v>
      </c>
      <c r="P551" t="s">
        <v>571</v>
      </c>
      <c r="Q551" t="str">
        <v>Sequoia Capital</v>
      </c>
    </row>
    <row r="552" spans="1:17" x14ac:dyDescent="0.2">
      <c r="A552" t="s">
        <v>1151</v>
      </c>
      <c r="B552" s="2">
        <v>2000000000</v>
      </c>
      <c r="C552" s="1">
        <v>44390</v>
      </c>
      <c r="D552" t="s">
        <v>27</v>
      </c>
      <c r="E552" t="s">
        <v>208</v>
      </c>
      <c r="F552" t="s">
        <v>149</v>
      </c>
      <c r="G552" t="s">
        <v>33</v>
      </c>
      <c r="H552" s="3">
        <v>2016</v>
      </c>
      <c r="I552" s="7">
        <v>403000000</v>
      </c>
      <c r="J552" t="s">
        <v>1152</v>
      </c>
      <c r="K552" t="str" cm="1">
        <f t="array" ref="K552:M552">_xlfn.TEXTSPLIT(Q4_Table[[#This Row],[Select Investors]],",",,FALSE)</f>
        <v>Yabeo Capital</v>
      </c>
      <c r="L552" t="str">
        <v xml:space="preserve"> SBI Investment</v>
      </c>
      <c r="M552" t="str">
        <v xml:space="preserve"> Vulcan Capital</v>
      </c>
      <c r="P552" t="s">
        <v>3959</v>
      </c>
      <c r="Q552" t="str">
        <v>Yabeo Capital</v>
      </c>
    </row>
    <row r="553" spans="1:17" x14ac:dyDescent="0.2">
      <c r="A553" t="s">
        <v>1044</v>
      </c>
      <c r="B553" s="2">
        <v>2000000000</v>
      </c>
      <c r="C553" s="1">
        <v>44449</v>
      </c>
      <c r="D553" t="s">
        <v>17</v>
      </c>
      <c r="E553" t="s">
        <v>811</v>
      </c>
      <c r="F553" t="s">
        <v>19</v>
      </c>
      <c r="G553" t="s">
        <v>20</v>
      </c>
      <c r="H553" s="3">
        <v>2016</v>
      </c>
      <c r="I553" s="7">
        <v>435000000</v>
      </c>
      <c r="J553" t="s">
        <v>1045</v>
      </c>
      <c r="K553" t="str" cm="1">
        <f t="array" ref="K553:M553">_xlfn.TEXTSPLIT(Q4_Table[[#This Row],[Select Investors]],",",,FALSE)</f>
        <v>Fifty Years Fund</v>
      </c>
      <c r="L553" t="str">
        <v xml:space="preserve"> Refactor Capital</v>
      </c>
      <c r="M553" t="str">
        <v xml:space="preserve"> Temasek</v>
      </c>
      <c r="P553" t="s">
        <v>3635</v>
      </c>
      <c r="Q553" t="str">
        <v>Fifty Years Fund</v>
      </c>
    </row>
    <row r="554" spans="1:17" x14ac:dyDescent="0.2">
      <c r="A554" t="s">
        <v>1219</v>
      </c>
      <c r="B554" s="2">
        <v>2000000000</v>
      </c>
      <c r="C554" s="1">
        <v>44524</v>
      </c>
      <c r="D554" t="s">
        <v>23</v>
      </c>
      <c r="E554" t="s">
        <v>157</v>
      </c>
      <c r="F554" t="s">
        <v>70</v>
      </c>
      <c r="G554" t="s">
        <v>14</v>
      </c>
      <c r="H554" s="3">
        <v>2015</v>
      </c>
      <c r="I554" s="7">
        <v>509000000</v>
      </c>
      <c r="J554" t="s">
        <v>1220</v>
      </c>
      <c r="K554" t="str" cm="1">
        <f t="array" ref="K554:M554">_xlfn.TEXTSPLIT(Q4_Table[[#This Row],[Select Investors]],",",,FALSE)</f>
        <v>General Catalyst</v>
      </c>
      <c r="L554" t="str">
        <v xml:space="preserve"> Eleation Capital</v>
      </c>
      <c r="M554" t="str">
        <v xml:space="preserve"> Avenir Growth Capital</v>
      </c>
      <c r="P554" t="s">
        <v>2949</v>
      </c>
      <c r="Q554" t="str">
        <v>General Catalyst</v>
      </c>
    </row>
    <row r="555" spans="1:17" x14ac:dyDescent="0.2">
      <c r="A555" t="s">
        <v>1188</v>
      </c>
      <c r="B555" s="2">
        <v>2000000000</v>
      </c>
      <c r="C555" s="1">
        <v>44608</v>
      </c>
      <c r="D555" t="s">
        <v>27</v>
      </c>
      <c r="E555" t="s">
        <v>293</v>
      </c>
      <c r="F555" t="s">
        <v>19</v>
      </c>
      <c r="G555" t="s">
        <v>20</v>
      </c>
      <c r="H555" s="3">
        <v>2019</v>
      </c>
      <c r="I555" s="7">
        <v>231000000</v>
      </c>
      <c r="J555" t="s">
        <v>1189</v>
      </c>
      <c r="K555" t="str" cm="1">
        <f t="array" ref="K555:M555">_xlfn.TEXTSPLIT(Q4_Table[[#This Row],[Select Investors]],",",,FALSE)</f>
        <v>SoftBank Group</v>
      </c>
      <c r="L555" t="str">
        <v xml:space="preserve"> Access Industries</v>
      </c>
      <c r="M555" t="str">
        <v xml:space="preserve"> Crossbeam Venture Partners</v>
      </c>
      <c r="P555" t="s">
        <v>905</v>
      </c>
      <c r="Q555" t="str">
        <v>SoftBank Group</v>
      </c>
    </row>
    <row r="556" spans="1:17" x14ac:dyDescent="0.2">
      <c r="A556" t="s">
        <v>1429</v>
      </c>
      <c r="B556" s="2">
        <v>2000000000</v>
      </c>
      <c r="C556" s="1">
        <v>44455</v>
      </c>
      <c r="D556" t="s">
        <v>97</v>
      </c>
      <c r="E556" t="s">
        <v>101</v>
      </c>
      <c r="F556" t="s">
        <v>19</v>
      </c>
      <c r="G556" t="s">
        <v>20</v>
      </c>
      <c r="H556" s="3">
        <v>2016</v>
      </c>
      <c r="I556" s="7">
        <v>296000000</v>
      </c>
      <c r="J556" t="s">
        <v>1430</v>
      </c>
      <c r="K556" t="str" cm="1">
        <f t="array" ref="K556:M556">_xlfn.TEXTSPLIT(Q4_Table[[#This Row],[Select Investors]],",",,FALSE)</f>
        <v>Rethink Impact</v>
      </c>
      <c r="L556" t="str">
        <v xml:space="preserve"> Work-Bench</v>
      </c>
      <c r="M556" t="str">
        <v xml:space="preserve"> RRE Ventures</v>
      </c>
      <c r="P556" t="s">
        <v>3831</v>
      </c>
      <c r="Q556" t="str">
        <v>Rethink Impact</v>
      </c>
    </row>
    <row r="557" spans="1:17" x14ac:dyDescent="0.2">
      <c r="A557" t="s">
        <v>1080</v>
      </c>
      <c r="B557" s="2">
        <v>2000000000</v>
      </c>
      <c r="C557" s="1">
        <v>44335</v>
      </c>
      <c r="D557" t="s">
        <v>133</v>
      </c>
      <c r="E557" t="s">
        <v>301</v>
      </c>
      <c r="F557" t="s">
        <v>13</v>
      </c>
      <c r="G557" t="s">
        <v>14</v>
      </c>
      <c r="H557" s="3">
        <v>2014</v>
      </c>
      <c r="I557" s="7">
        <v>125000000</v>
      </c>
      <c r="J557" t="s">
        <v>912</v>
      </c>
      <c r="K557" t="str" cm="1">
        <f t="array" ref="K557:M557">_xlfn.TEXTSPLIT(Q4_Table[[#This Row],[Select Investors]],",",,FALSE)</f>
        <v>Shunwei Capital Partners</v>
      </c>
      <c r="L557" t="str">
        <v xml:space="preserve"> China Media Group</v>
      </c>
      <c r="M557" t="str">
        <v xml:space="preserve"> Guangzhou Huiyin Aofeng Equity Investment Fund</v>
      </c>
      <c r="P557" t="s">
        <v>3854</v>
      </c>
      <c r="Q557" t="str">
        <v>Shunwei Capital Partners</v>
      </c>
    </row>
    <row r="558" spans="1:17" x14ac:dyDescent="0.2">
      <c r="A558" t="s">
        <v>1431</v>
      </c>
      <c r="B558" s="2">
        <v>2000000000</v>
      </c>
      <c r="C558" s="1">
        <v>44517</v>
      </c>
      <c r="D558" t="s">
        <v>201</v>
      </c>
      <c r="E558" t="s">
        <v>1432</v>
      </c>
      <c r="F558" t="s">
        <v>357</v>
      </c>
      <c r="G558" t="s">
        <v>14</v>
      </c>
      <c r="H558" s="3">
        <v>2018</v>
      </c>
      <c r="I558" s="7">
        <v>161000000</v>
      </c>
      <c r="J558" t="s">
        <v>1433</v>
      </c>
      <c r="K558" t="str" cm="1">
        <f t="array" ref="K558:M558">_xlfn.TEXTSPLIT(Q4_Table[[#This Row],[Select Investors]],",",,FALSE)</f>
        <v>Sequoia Capital</v>
      </c>
      <c r="L558" t="str">
        <v xml:space="preserve"> Paradigm</v>
      </c>
      <c r="M558" t="str">
        <v xml:space="preserve"> Pantera Capital</v>
      </c>
      <c r="P558" t="s">
        <v>571</v>
      </c>
      <c r="Q558" t="str">
        <v>Sequoia Capital</v>
      </c>
    </row>
    <row r="559" spans="1:17" x14ac:dyDescent="0.2">
      <c r="A559" t="s">
        <v>1310</v>
      </c>
      <c r="B559" s="2">
        <v>2000000000</v>
      </c>
      <c r="C559" s="1">
        <v>44263</v>
      </c>
      <c r="D559" t="s">
        <v>27</v>
      </c>
      <c r="E559" t="s">
        <v>42</v>
      </c>
      <c r="F559" t="s">
        <v>43</v>
      </c>
      <c r="G559" t="s">
        <v>33</v>
      </c>
      <c r="H559" s="3">
        <v>2014</v>
      </c>
      <c r="I559" s="7">
        <v>791000000</v>
      </c>
      <c r="J559" t="s">
        <v>1311</v>
      </c>
      <c r="K559" t="str" cm="1">
        <f t="array" ref="K559:M559">_xlfn.TEXTSPLIT(Q4_Table[[#This Row],[Select Investors]],",",,FALSE)</f>
        <v>JTC Group</v>
      </c>
      <c r="L559" t="str">
        <v xml:space="preserve"> Qatar Investment Authority</v>
      </c>
      <c r="M559" t="str">
        <v xml:space="preserve"> Fidelity Investment</v>
      </c>
      <c r="P559" t="s">
        <v>3707</v>
      </c>
      <c r="Q559" t="str">
        <v>JTC Group</v>
      </c>
    </row>
    <row r="560" spans="1:17" x14ac:dyDescent="0.2">
      <c r="A560" t="s">
        <v>1046</v>
      </c>
      <c r="B560" s="2">
        <v>2000000000</v>
      </c>
      <c r="C560" s="1">
        <v>44565</v>
      </c>
      <c r="D560" t="s">
        <v>17</v>
      </c>
      <c r="E560" t="s">
        <v>1047</v>
      </c>
      <c r="F560" t="s">
        <v>357</v>
      </c>
      <c r="G560" t="s">
        <v>14</v>
      </c>
      <c r="H560" s="3">
        <v>2012</v>
      </c>
      <c r="I560" s="7">
        <v>190000000</v>
      </c>
      <c r="J560" t="s">
        <v>1048</v>
      </c>
      <c r="K560" t="str" cm="1">
        <f t="array" ref="K560:M560">_xlfn.TEXTSPLIT(Q4_Table[[#This Row],[Select Investors]],",",,FALSE)</f>
        <v>Samsung Ventures</v>
      </c>
      <c r="L560" t="str">
        <v xml:space="preserve"> SingulariTeam</v>
      </c>
      <c r="M560" t="str">
        <v xml:space="preserve"> BP Ventures</v>
      </c>
      <c r="P560" t="s">
        <v>3843</v>
      </c>
      <c r="Q560" t="str">
        <v>Samsung Ventures</v>
      </c>
    </row>
    <row r="561" spans="1:17" x14ac:dyDescent="0.2">
      <c r="A561" t="s">
        <v>1049</v>
      </c>
      <c r="B561" s="2">
        <v>2000000000</v>
      </c>
      <c r="C561" s="1">
        <v>44151</v>
      </c>
      <c r="D561" t="s">
        <v>36</v>
      </c>
      <c r="E561" t="s">
        <v>28</v>
      </c>
      <c r="F561" t="s">
        <v>19</v>
      </c>
      <c r="G561" t="s">
        <v>20</v>
      </c>
      <c r="H561" s="3">
        <v>2009</v>
      </c>
      <c r="I561" s="7">
        <v>152000000</v>
      </c>
      <c r="J561" t="s">
        <v>1050</v>
      </c>
      <c r="K561" t="str" cm="1">
        <f t="array" ref="K561:M561">_xlfn.TEXTSPLIT(Q4_Table[[#This Row],[Select Investors]],",",,FALSE)</f>
        <v>Jackson Square Ventures</v>
      </c>
      <c r="L561" t="str">
        <v xml:space="preserve"> Madrone Capital Partners</v>
      </c>
      <c r="M561" t="str">
        <v xml:space="preserve"> Sequoia Capital</v>
      </c>
      <c r="P561" t="s">
        <v>3700</v>
      </c>
      <c r="Q561" t="str">
        <v>Jackson Square Ventures</v>
      </c>
    </row>
    <row r="562" spans="1:17" x14ac:dyDescent="0.2">
      <c r="A562" t="s">
        <v>1434</v>
      </c>
      <c r="B562" s="2">
        <v>2000000000</v>
      </c>
      <c r="C562" s="1">
        <v>44522</v>
      </c>
      <c r="D562" t="s">
        <v>97</v>
      </c>
      <c r="E562" t="s">
        <v>101</v>
      </c>
      <c r="F562" t="s">
        <v>19</v>
      </c>
      <c r="G562" t="s">
        <v>20</v>
      </c>
      <c r="H562" s="3">
        <v>2015</v>
      </c>
      <c r="I562" s="7">
        <v>296000000</v>
      </c>
      <c r="J562" t="s">
        <v>1435</v>
      </c>
      <c r="K562" t="str" cm="1">
        <f t="array" ref="K562:M562">_xlfn.TEXTSPLIT(Q4_Table[[#This Row],[Select Investors]],",",,FALSE)</f>
        <v>Khosla Ventures</v>
      </c>
      <c r="L562" t="str">
        <v xml:space="preserve"> Green Innovations</v>
      </c>
      <c r="M562" t="str">
        <v xml:space="preserve"> Founders Fund</v>
      </c>
      <c r="P562" t="s">
        <v>637</v>
      </c>
      <c r="Q562" t="str">
        <v>Khosla Ventures</v>
      </c>
    </row>
    <row r="563" spans="1:17" x14ac:dyDescent="0.2">
      <c r="A563" t="s">
        <v>1051</v>
      </c>
      <c r="B563" s="2">
        <v>2000000000</v>
      </c>
      <c r="C563" s="1">
        <v>44608</v>
      </c>
      <c r="D563" t="s">
        <v>36</v>
      </c>
      <c r="E563" t="s">
        <v>437</v>
      </c>
      <c r="F563" t="s">
        <v>19</v>
      </c>
      <c r="G563" t="s">
        <v>20</v>
      </c>
      <c r="H563" s="3">
        <v>2019</v>
      </c>
      <c r="I563" s="7">
        <v>129000000</v>
      </c>
      <c r="J563" t="s">
        <v>1052</v>
      </c>
      <c r="K563" t="str" cm="1">
        <f t="array" ref="K563:M563">_xlfn.TEXTSPLIT(Q4_Table[[#This Row],[Select Investors]],",",,FALSE)</f>
        <v>Amplify Partners</v>
      </c>
      <c r="L563" t="str">
        <v xml:space="preserve"> Addition</v>
      </c>
      <c r="M563" t="str">
        <v xml:space="preserve"> Madrona Venture Group</v>
      </c>
      <c r="P563" t="s">
        <v>3499</v>
      </c>
      <c r="Q563" t="str">
        <v>Amplify Partners</v>
      </c>
    </row>
    <row r="564" spans="1:17" x14ac:dyDescent="0.2">
      <c r="A564" t="s">
        <v>1436</v>
      </c>
      <c r="B564" s="2">
        <v>2000000000</v>
      </c>
      <c r="C564" s="1">
        <v>44494</v>
      </c>
      <c r="D564" t="s">
        <v>156</v>
      </c>
      <c r="E564" t="s">
        <v>208</v>
      </c>
      <c r="F564" t="s">
        <v>149</v>
      </c>
      <c r="G564" t="s">
        <v>33</v>
      </c>
      <c r="H564" s="3">
        <v>2018</v>
      </c>
      <c r="I564" s="7">
        <v>587000000</v>
      </c>
      <c r="J564" t="s">
        <v>1437</v>
      </c>
      <c r="K564" t="str" cm="1">
        <f t="array" ref="K564:M564">_xlfn.TEXTSPLIT(Q4_Table[[#This Row],[Select Investors]],",",,FALSE)</f>
        <v>Northzone Ventures</v>
      </c>
      <c r="L564" t="str">
        <v xml:space="preserve"> White Star Capital</v>
      </c>
      <c r="M564" t="str">
        <v xml:space="preserve"> Novator Partners</v>
      </c>
      <c r="P564" t="s">
        <v>3781</v>
      </c>
      <c r="Q564" t="str">
        <v>Northzone Ventures</v>
      </c>
    </row>
    <row r="565" spans="1:17" x14ac:dyDescent="0.2">
      <c r="A565" t="s">
        <v>1123</v>
      </c>
      <c r="B565" s="2">
        <v>2000000000</v>
      </c>
      <c r="C565" s="1">
        <v>44286</v>
      </c>
      <c r="D565" t="s">
        <v>23</v>
      </c>
      <c r="E565" t="s">
        <v>28</v>
      </c>
      <c r="F565" t="s">
        <v>19</v>
      </c>
      <c r="G565" t="s">
        <v>20</v>
      </c>
      <c r="H565" s="3">
        <v>2015</v>
      </c>
      <c r="I565" s="7">
        <v>450000000</v>
      </c>
      <c r="J565" t="s">
        <v>1124</v>
      </c>
      <c r="K565" t="str" cm="1">
        <f t="array" ref="K565:M565">_xlfn.TEXTSPLIT(Q4_Table[[#This Row],[Select Investors]],",",,FALSE)</f>
        <v>Mayfield Fund</v>
      </c>
      <c r="L565" t="str">
        <v xml:space="preserve"> Shasta Ventures</v>
      </c>
      <c r="M565" t="str">
        <v xml:space="preserve"> L Catterton</v>
      </c>
      <c r="P565" t="s">
        <v>3749</v>
      </c>
      <c r="Q565" t="str">
        <v>Mayfield Fund</v>
      </c>
    </row>
    <row r="566" spans="1:17" x14ac:dyDescent="0.2">
      <c r="A566" t="s">
        <v>1138</v>
      </c>
      <c r="B566" s="2">
        <v>2000000000</v>
      </c>
      <c r="C566" s="1">
        <v>44328</v>
      </c>
      <c r="D566" t="s">
        <v>17</v>
      </c>
      <c r="E566" t="s">
        <v>1139</v>
      </c>
      <c r="F566" t="s">
        <v>19</v>
      </c>
      <c r="G566" t="s">
        <v>20</v>
      </c>
      <c r="H566" s="3">
        <v>2017</v>
      </c>
      <c r="I566" s="7">
        <v>624000000</v>
      </c>
      <c r="J566" t="s">
        <v>1140</v>
      </c>
      <c r="K566" t="str" cm="1">
        <f t="array" ref="K566">_xlfn.TEXTSPLIT(Q4_Table[[#This Row],[Select Investors]],",",,FALSE)</f>
        <v>Carsales</v>
      </c>
      <c r="P566" t="s">
        <v>1140</v>
      </c>
      <c r="Q566" t="str">
        <v>Carsales</v>
      </c>
    </row>
    <row r="567" spans="1:17" x14ac:dyDescent="0.2">
      <c r="A567" t="s">
        <v>968</v>
      </c>
      <c r="B567" s="2">
        <v>2000000000</v>
      </c>
      <c r="C567" s="1">
        <v>43250</v>
      </c>
      <c r="D567" t="s">
        <v>27</v>
      </c>
      <c r="E567" t="s">
        <v>28</v>
      </c>
      <c r="F567" t="s">
        <v>19</v>
      </c>
      <c r="G567" t="s">
        <v>20</v>
      </c>
      <c r="H567" s="3">
        <v>2009</v>
      </c>
      <c r="I567" s="7">
        <v>861000000</v>
      </c>
      <c r="J567" t="s">
        <v>969</v>
      </c>
      <c r="K567" t="str" cm="1">
        <f t="array" ref="K567:M567">_xlfn.TEXTSPLIT(Q4_Table[[#This Row],[Select Investors]],",",,FALSE)</f>
        <v>Notion Capital</v>
      </c>
      <c r="L567" t="str">
        <v xml:space="preserve"> Scentan Ventures</v>
      </c>
      <c r="M567" t="str">
        <v xml:space="preserve"> Kite Ventures</v>
      </c>
      <c r="P567" t="s">
        <v>3783</v>
      </c>
      <c r="Q567" t="str">
        <v>Notion Capital</v>
      </c>
    </row>
    <row r="568" spans="1:17" x14ac:dyDescent="0.2">
      <c r="A568" t="s">
        <v>1136</v>
      </c>
      <c r="B568" s="2">
        <v>2000000000</v>
      </c>
      <c r="C568" s="1">
        <v>44572</v>
      </c>
      <c r="D568" t="s">
        <v>97</v>
      </c>
      <c r="E568" t="s">
        <v>28</v>
      </c>
      <c r="F568" t="s">
        <v>19</v>
      </c>
      <c r="G568" t="s">
        <v>20</v>
      </c>
      <c r="H568" s="3">
        <v>2020</v>
      </c>
      <c r="I568" s="7">
        <v>298000000</v>
      </c>
      <c r="J568" t="s">
        <v>1137</v>
      </c>
      <c r="K568" t="str" cm="1">
        <f t="array" ref="K568:M568">_xlfn.TEXTSPLIT(Q4_Table[[#This Row],[Select Investors]],",",,FALSE)</f>
        <v>Alta Partners</v>
      </c>
      <c r="L568" t="str">
        <v xml:space="preserve"> General Catalyst</v>
      </c>
      <c r="M568" t="str">
        <v xml:space="preserve"> Jove Equity Partners</v>
      </c>
      <c r="P568" t="s">
        <v>3492</v>
      </c>
      <c r="Q568" t="str">
        <v>Alta Partners</v>
      </c>
    </row>
    <row r="569" spans="1:17" x14ac:dyDescent="0.2">
      <c r="A569" t="s">
        <v>1438</v>
      </c>
      <c r="B569" s="2">
        <v>2000000000</v>
      </c>
      <c r="C569" s="1">
        <v>40952</v>
      </c>
      <c r="D569" t="s">
        <v>49</v>
      </c>
      <c r="E569" t="s">
        <v>1439</v>
      </c>
      <c r="F569" t="s">
        <v>177</v>
      </c>
      <c r="G569" t="s">
        <v>14</v>
      </c>
      <c r="H569" s="3">
        <v>1999</v>
      </c>
      <c r="I569" s="7">
        <v>200000000</v>
      </c>
      <c r="J569" t="s">
        <v>1440</v>
      </c>
      <c r="K569" t="str" cm="1">
        <f t="array" ref="K569">_xlfn.TEXTSPLIT(Q4_Table[[#This Row],[Select Investors]],",",,FALSE)</f>
        <v>L Capital Partners</v>
      </c>
      <c r="P569" t="s">
        <v>1440</v>
      </c>
      <c r="Q569" t="str">
        <v>L Capital Partners</v>
      </c>
    </row>
    <row r="570" spans="1:17" x14ac:dyDescent="0.2">
      <c r="A570" t="s">
        <v>1125</v>
      </c>
      <c r="B570" s="2">
        <v>2000000000</v>
      </c>
      <c r="C570" s="1">
        <v>44496</v>
      </c>
      <c r="D570" t="s">
        <v>97</v>
      </c>
      <c r="E570" t="s">
        <v>1126</v>
      </c>
      <c r="F570" t="s">
        <v>19</v>
      </c>
      <c r="G570" t="s">
        <v>20</v>
      </c>
      <c r="H570" s="3">
        <v>2016</v>
      </c>
      <c r="I570" s="7">
        <v>255000000</v>
      </c>
      <c r="J570" t="s">
        <v>1127</v>
      </c>
      <c r="K570" t="str" cm="1">
        <f t="array" ref="K570:M570">_xlfn.TEXTSPLIT(Q4_Table[[#This Row],[Select Investors]],",",,FALSE)</f>
        <v>Initialized Capital</v>
      </c>
      <c r="L570" t="str">
        <v xml:space="preserve"> Sound Ventures</v>
      </c>
      <c r="M570" t="str">
        <v xml:space="preserve"> TI Platform Management</v>
      </c>
      <c r="P570" t="s">
        <v>3690</v>
      </c>
      <c r="Q570" t="str">
        <v>Initialized Capital</v>
      </c>
    </row>
    <row r="571" spans="1:17" x14ac:dyDescent="0.2">
      <c r="A571" t="s">
        <v>1221</v>
      </c>
      <c r="B571" s="2">
        <v>2000000000</v>
      </c>
      <c r="C571" s="1">
        <v>44354</v>
      </c>
      <c r="D571" t="s">
        <v>201</v>
      </c>
      <c r="E571" t="s">
        <v>229</v>
      </c>
      <c r="F571" t="s">
        <v>230</v>
      </c>
      <c r="G571" t="s">
        <v>20</v>
      </c>
      <c r="H571" s="3">
        <v>2011</v>
      </c>
      <c r="I571" s="7">
        <v>474000000</v>
      </c>
      <c r="J571" t="s">
        <v>1222</v>
      </c>
      <c r="K571" t="str" cm="1">
        <f t="array" ref="K571:M571">_xlfn.TEXTSPLIT(Q4_Table[[#This Row],[Select Investors]],",",,FALSE)</f>
        <v>Blumberg Capital</v>
      </c>
      <c r="L571" t="str">
        <v xml:space="preserve"> American Express Ventures</v>
      </c>
      <c r="M571" t="str">
        <v xml:space="preserve"> BDC Venture Capital</v>
      </c>
      <c r="P571" t="s">
        <v>3536</v>
      </c>
      <c r="Q571" t="str">
        <v>Blumberg Capital</v>
      </c>
    </row>
    <row r="572" spans="1:17" x14ac:dyDescent="0.2">
      <c r="A572" t="s">
        <v>937</v>
      </c>
      <c r="B572" s="2">
        <v>2000000000</v>
      </c>
      <c r="C572" s="1">
        <v>42072</v>
      </c>
      <c r="D572" t="s">
        <v>23</v>
      </c>
      <c r="E572" t="s">
        <v>24</v>
      </c>
      <c r="F572" t="s">
        <v>13</v>
      </c>
      <c r="G572" t="s">
        <v>14</v>
      </c>
      <c r="H572" s="3">
        <v>2008</v>
      </c>
      <c r="I572" s="7">
        <v>216000000</v>
      </c>
      <c r="J572" t="s">
        <v>938</v>
      </c>
      <c r="K572" t="str" cm="1">
        <f t="array" ref="K572:M572">_xlfn.TEXTSPLIT(Q4_Table[[#This Row],[Select Investors]],",",,FALSE)</f>
        <v>Sequoia Capital China</v>
      </c>
      <c r="L572" t="str">
        <v xml:space="preserve"> Matrix Partners China</v>
      </c>
      <c r="M572" t="str">
        <v xml:space="preserve"> 58.com</v>
      </c>
      <c r="P572" t="s">
        <v>3850</v>
      </c>
      <c r="Q572" t="str">
        <v>Sequoia Capital China</v>
      </c>
    </row>
    <row r="573" spans="1:17" x14ac:dyDescent="0.2">
      <c r="A573" t="s">
        <v>1053</v>
      </c>
      <c r="B573" s="2">
        <v>2000000000</v>
      </c>
      <c r="C573" s="1">
        <v>42172</v>
      </c>
      <c r="D573" t="s">
        <v>156</v>
      </c>
      <c r="E573" t="s">
        <v>12</v>
      </c>
      <c r="F573" t="s">
        <v>13</v>
      </c>
      <c r="G573" t="s">
        <v>14</v>
      </c>
      <c r="H573" s="3">
        <v>2011</v>
      </c>
      <c r="I573" s="7">
        <v>755000000</v>
      </c>
      <c r="J573" t="s">
        <v>1054</v>
      </c>
      <c r="K573" t="str" cm="1">
        <f t="array" ref="K573:L573">_xlfn.TEXTSPLIT(Q4_Table[[#This Row],[Select Investors]],",",,FALSE)</f>
        <v>GGV Capital</v>
      </c>
      <c r="L573" t="str">
        <v xml:space="preserve"> QiMing Venture Partnersl</v>
      </c>
      <c r="P573" t="s">
        <v>3654</v>
      </c>
      <c r="Q573" t="str">
        <v>GGV Capital</v>
      </c>
    </row>
    <row r="574" spans="1:17" x14ac:dyDescent="0.2">
      <c r="A574" t="s">
        <v>1073</v>
      </c>
      <c r="B574" s="2">
        <v>2000000000</v>
      </c>
      <c r="C574" s="1">
        <v>44421</v>
      </c>
      <c r="D574" t="s">
        <v>27</v>
      </c>
      <c r="E574" t="s">
        <v>1074</v>
      </c>
      <c r="F574" t="s">
        <v>1075</v>
      </c>
      <c r="G574" t="s">
        <v>413</v>
      </c>
      <c r="H574" s="3">
        <v>2017</v>
      </c>
      <c r="I574" s="7">
        <v>544000000</v>
      </c>
      <c r="J574" t="s">
        <v>1076</v>
      </c>
      <c r="K574" t="str" cm="1">
        <f t="array" ref="K574:M574">_xlfn.TEXTSPLIT(Q4_Table[[#This Row],[Select Investors]],",",,FALSE)</f>
        <v>Soros Fund Management</v>
      </c>
      <c r="L574" t="str">
        <v xml:space="preserve"> Ribbit Capital</v>
      </c>
      <c r="M574" t="str">
        <v xml:space="preserve"> Monashees+</v>
      </c>
      <c r="P574" t="s">
        <v>3874</v>
      </c>
      <c r="Q574" t="str">
        <v>Soros Fund Management</v>
      </c>
    </row>
    <row r="575" spans="1:17" x14ac:dyDescent="0.2">
      <c r="A575" t="s">
        <v>1128</v>
      </c>
      <c r="B575" s="2">
        <v>2000000000</v>
      </c>
      <c r="C575" s="1">
        <v>44271</v>
      </c>
      <c r="D575" t="s">
        <v>97</v>
      </c>
      <c r="E575" t="s">
        <v>101</v>
      </c>
      <c r="F575" t="s">
        <v>19</v>
      </c>
      <c r="G575" t="s">
        <v>20</v>
      </c>
      <c r="H575" s="3">
        <v>2014</v>
      </c>
      <c r="I575" s="7">
        <v>195000000</v>
      </c>
      <c r="J575" t="s">
        <v>358</v>
      </c>
      <c r="K575" t="str" cm="1">
        <f t="array" ref="K575:M575">_xlfn.TEXTSPLIT(Q4_Table[[#This Row],[Select Investors]],",",,FALSE)</f>
        <v>Insight Partners</v>
      </c>
      <c r="L575" t="str">
        <v xml:space="preserve"> Sequoia Capital</v>
      </c>
      <c r="M575" t="str">
        <v xml:space="preserve"> Index Ventures</v>
      </c>
      <c r="P575" t="s">
        <v>425</v>
      </c>
      <c r="Q575" t="str">
        <v>Insight Partners</v>
      </c>
    </row>
    <row r="576" spans="1:17" x14ac:dyDescent="0.2">
      <c r="A576" t="s">
        <v>1441</v>
      </c>
      <c r="B576" s="2">
        <v>2000000000</v>
      </c>
      <c r="C576" s="1">
        <v>44110</v>
      </c>
      <c r="D576" t="s">
        <v>27</v>
      </c>
      <c r="E576" t="s">
        <v>101</v>
      </c>
      <c r="F576" t="s">
        <v>19</v>
      </c>
      <c r="G576" t="s">
        <v>20</v>
      </c>
      <c r="H576" s="3">
        <v>2017</v>
      </c>
      <c r="I576" s="7">
        <v>365000000</v>
      </c>
      <c r="J576" t="s">
        <v>1442</v>
      </c>
      <c r="K576" t="str" cm="1">
        <f t="array" ref="K576:M576">_xlfn.TEXTSPLIT(Q4_Table[[#This Row],[Select Investors]],",",,FALSE)</f>
        <v>Blackrock</v>
      </c>
      <c r="L576" t="str">
        <v xml:space="preserve"> capitalG</v>
      </c>
      <c r="M576" t="str">
        <v xml:space="preserve"> World Lab Innovation</v>
      </c>
      <c r="P576" t="s">
        <v>3969</v>
      </c>
      <c r="Q576" t="str">
        <v>Blackrock</v>
      </c>
    </row>
    <row r="577" spans="1:17" x14ac:dyDescent="0.2">
      <c r="A577" t="s">
        <v>1055</v>
      </c>
      <c r="B577" s="2">
        <v>2000000000</v>
      </c>
      <c r="C577" s="1">
        <v>44258</v>
      </c>
      <c r="D577" t="s">
        <v>17</v>
      </c>
      <c r="E577" t="s">
        <v>1056</v>
      </c>
      <c r="F577" t="s">
        <v>19</v>
      </c>
      <c r="G577" t="s">
        <v>20</v>
      </c>
      <c r="H577" s="3">
        <v>2019</v>
      </c>
      <c r="I577" s="7" t="s">
        <v>570</v>
      </c>
      <c r="J577" t="s">
        <v>1057</v>
      </c>
      <c r="K577" t="str" cm="1">
        <f t="array" ref="K577:M577">_xlfn.TEXTSPLIT(Q4_Table[[#This Row],[Select Investors]],",",,FALSE)</f>
        <v>Rubicon Technology Partners</v>
      </c>
      <c r="L577" t="str">
        <v xml:space="preserve"> Max Ventures</v>
      </c>
      <c r="M577" t="str">
        <v xml:space="preserve"> Inclusive Capital Partners</v>
      </c>
      <c r="P577" t="s">
        <v>3837</v>
      </c>
      <c r="Q577" t="str">
        <v>Rubicon Technology Partners</v>
      </c>
    </row>
    <row r="578" spans="1:17" x14ac:dyDescent="0.2">
      <c r="A578" t="s">
        <v>1211</v>
      </c>
      <c r="B578" s="2">
        <v>2000000000</v>
      </c>
      <c r="C578" s="1">
        <v>42304</v>
      </c>
      <c r="D578" t="s">
        <v>11</v>
      </c>
      <c r="E578" t="s">
        <v>246</v>
      </c>
      <c r="F578" t="s">
        <v>19</v>
      </c>
      <c r="G578" t="s">
        <v>20</v>
      </c>
      <c r="H578" s="3">
        <v>2014</v>
      </c>
      <c r="I578" s="7">
        <v>218000000</v>
      </c>
      <c r="J578" t="s">
        <v>1212</v>
      </c>
      <c r="K578" t="str" cm="1">
        <f t="array" ref="K578:M578">_xlfn.TEXTSPLIT(Q4_Table[[#This Row],[Select Investors]],",",,FALSE)</f>
        <v>Revolution</v>
      </c>
      <c r="L578" t="str">
        <v xml:space="preserve"> New Enterprise Associates</v>
      </c>
      <c r="M578" t="str">
        <v xml:space="preserve"> Caterpillar</v>
      </c>
      <c r="P578" t="s">
        <v>3832</v>
      </c>
      <c r="Q578" t="str">
        <v>Revolution</v>
      </c>
    </row>
    <row r="579" spans="1:17" x14ac:dyDescent="0.2">
      <c r="A579" t="s">
        <v>1306</v>
      </c>
      <c r="B579" s="2">
        <v>2000000000</v>
      </c>
      <c r="C579" s="1">
        <v>44313</v>
      </c>
      <c r="D579" t="s">
        <v>23</v>
      </c>
      <c r="E579" t="s">
        <v>442</v>
      </c>
      <c r="F579" t="s">
        <v>70</v>
      </c>
      <c r="G579" t="s">
        <v>14</v>
      </c>
      <c r="H579" s="3">
        <v>2014</v>
      </c>
      <c r="I579" s="7">
        <v>371000000</v>
      </c>
      <c r="J579" t="s">
        <v>1307</v>
      </c>
      <c r="K579" t="str" cm="1">
        <f t="array" ref="K579:M579">_xlfn.TEXTSPLIT(Q4_Table[[#This Row],[Select Investors]],",",,FALSE)</f>
        <v>VY Capital</v>
      </c>
      <c r="L579" t="str">
        <v xml:space="preserve"> Accel</v>
      </c>
      <c r="M579" t="str">
        <v xml:space="preserve"> Elevation Capital</v>
      </c>
      <c r="P579" t="s">
        <v>3945</v>
      </c>
      <c r="Q579" t="str">
        <v>VY Capital</v>
      </c>
    </row>
    <row r="580" spans="1:17" x14ac:dyDescent="0.2">
      <c r="A580" t="s">
        <v>1058</v>
      </c>
      <c r="B580" s="2">
        <v>2000000000</v>
      </c>
      <c r="C580" s="1">
        <v>44551</v>
      </c>
      <c r="D580" t="s">
        <v>46</v>
      </c>
      <c r="E580" t="s">
        <v>1056</v>
      </c>
      <c r="F580" t="s">
        <v>19</v>
      </c>
      <c r="G580" t="s">
        <v>20</v>
      </c>
      <c r="H580" s="3">
        <v>2016</v>
      </c>
      <c r="I580" s="7">
        <v>299000000</v>
      </c>
      <c r="J580" t="s">
        <v>1059</v>
      </c>
      <c r="K580" t="str" cm="1">
        <f t="array" ref="K580:M580">_xlfn.TEXTSPLIT(Q4_Table[[#This Row],[Select Investors]],",",,FALSE)</f>
        <v>General Catalyst</v>
      </c>
      <c r="L580" t="str">
        <v xml:space="preserve"> Origin Ventures</v>
      </c>
      <c r="M580" t="str">
        <v xml:space="preserve"> Fontinalis Partners</v>
      </c>
      <c r="P580" t="s">
        <v>2949</v>
      </c>
      <c r="Q580" t="str">
        <v>General Catalyst</v>
      </c>
    </row>
    <row r="581" spans="1:17" x14ac:dyDescent="0.2">
      <c r="A581" t="s">
        <v>1443</v>
      </c>
      <c r="B581" s="2">
        <v>2000000000</v>
      </c>
      <c r="C581" s="1">
        <v>44355</v>
      </c>
      <c r="D581" t="s">
        <v>11</v>
      </c>
      <c r="E581" t="s">
        <v>101</v>
      </c>
      <c r="F581" t="s">
        <v>19</v>
      </c>
      <c r="G581" t="s">
        <v>20</v>
      </c>
      <c r="H581" s="3">
        <v>2016</v>
      </c>
      <c r="I581" s="7">
        <v>432000000</v>
      </c>
      <c r="J581" t="s">
        <v>1444</v>
      </c>
      <c r="K581" t="str" cm="1">
        <f t="array" ref="K581:M581">_xlfn.TEXTSPLIT(Q4_Table[[#This Row],[Select Investors]],",",,FALSE)</f>
        <v>ClalTech</v>
      </c>
      <c r="L581" t="str">
        <v xml:space="preserve"> Vertex Ventures</v>
      </c>
      <c r="M581" t="str">
        <v xml:space="preserve"> Oryzn Capital</v>
      </c>
      <c r="P581" t="s">
        <v>3573</v>
      </c>
      <c r="Q581" t="str">
        <v>ClalTech</v>
      </c>
    </row>
    <row r="582" spans="1:17" x14ac:dyDescent="0.2">
      <c r="A582" t="s">
        <v>1060</v>
      </c>
      <c r="B582" s="2">
        <v>2000000000</v>
      </c>
      <c r="C582" s="1">
        <v>44587</v>
      </c>
      <c r="D582" t="s">
        <v>11</v>
      </c>
      <c r="E582" t="s">
        <v>136</v>
      </c>
      <c r="F582" t="s">
        <v>137</v>
      </c>
      <c r="G582" t="s">
        <v>33</v>
      </c>
      <c r="H582" s="3">
        <v>2015</v>
      </c>
      <c r="I582" s="7">
        <v>177000000</v>
      </c>
      <c r="J582" t="s">
        <v>1061</v>
      </c>
      <c r="K582" t="str" cm="1">
        <f t="array" ref="K582:M582">_xlfn.TEXTSPLIT(Q4_Table[[#This Row],[Select Investors]],",",,FALSE)</f>
        <v>Accel</v>
      </c>
      <c r="L582" t="str">
        <v xml:space="preserve"> Institutional Venture Partners</v>
      </c>
      <c r="M582" t="str">
        <v xml:space="preserve"> Tiger Global Management</v>
      </c>
      <c r="P582" t="s">
        <v>3475</v>
      </c>
      <c r="Q582" t="str">
        <v>Accel</v>
      </c>
    </row>
    <row r="583" spans="1:17" x14ac:dyDescent="0.2">
      <c r="A583" t="s">
        <v>1129</v>
      </c>
      <c r="B583" s="2">
        <v>2000000000</v>
      </c>
      <c r="C583" s="1">
        <v>43859</v>
      </c>
      <c r="D583" t="s">
        <v>201</v>
      </c>
      <c r="E583" t="s">
        <v>236</v>
      </c>
      <c r="F583" t="s">
        <v>19</v>
      </c>
      <c r="G583" t="s">
        <v>20</v>
      </c>
      <c r="H583" s="3">
        <v>2016</v>
      </c>
      <c r="I583" s="7">
        <v>139000000</v>
      </c>
      <c r="J583" t="s">
        <v>1130</v>
      </c>
      <c r="K583" t="str" cm="1">
        <f t="array" ref="K583:M583">_xlfn.TEXTSPLIT(Q4_Table[[#This Row],[Select Investors]],",",,FALSE)</f>
        <v>next47</v>
      </c>
      <c r="L583" t="str">
        <v xml:space="preserve"> First Round Capital</v>
      </c>
      <c r="M583" t="str">
        <v xml:space="preserve"> Sequoia Capital</v>
      </c>
      <c r="P583" t="s">
        <v>3774</v>
      </c>
      <c r="Q583" t="str">
        <v>next47</v>
      </c>
    </row>
    <row r="584" spans="1:17" x14ac:dyDescent="0.2">
      <c r="A584" t="s">
        <v>1190</v>
      </c>
      <c r="B584" s="2">
        <v>2000000000</v>
      </c>
      <c r="C584" s="1">
        <v>44256</v>
      </c>
      <c r="D584" t="s">
        <v>23</v>
      </c>
      <c r="E584" t="s">
        <v>315</v>
      </c>
      <c r="F584" t="s">
        <v>316</v>
      </c>
      <c r="G584" t="s">
        <v>33</v>
      </c>
      <c r="H584" s="3">
        <v>2009</v>
      </c>
      <c r="I584" s="7">
        <v>663000000</v>
      </c>
      <c r="J584" t="s">
        <v>1191</v>
      </c>
      <c r="K584" t="str" cm="1">
        <f t="array" ref="K584:M584">_xlfn.TEXTSPLIT(Q4_Table[[#This Row],[Select Investors]],",",,FALSE)</f>
        <v>Eurazeo</v>
      </c>
      <c r="L584" t="str">
        <v xml:space="preserve"> IDInvest Partners</v>
      </c>
      <c r="M584" t="str">
        <v xml:space="preserve"> Balderton Capital</v>
      </c>
      <c r="P584" t="s">
        <v>3624</v>
      </c>
      <c r="Q584" t="str">
        <v>Eurazeo</v>
      </c>
    </row>
    <row r="585" spans="1:17" x14ac:dyDescent="0.2">
      <c r="A585" t="s">
        <v>1445</v>
      </c>
      <c r="B585" s="2">
        <v>2000000000</v>
      </c>
      <c r="C585" s="1">
        <v>44167</v>
      </c>
      <c r="D585" t="s">
        <v>97</v>
      </c>
      <c r="E585" t="s">
        <v>28</v>
      </c>
      <c r="F585" t="s">
        <v>19</v>
      </c>
      <c r="G585" t="s">
        <v>20</v>
      </c>
      <c r="H585" s="3">
        <v>2015</v>
      </c>
      <c r="I585" s="7">
        <v>373000000</v>
      </c>
      <c r="J585" t="s">
        <v>1446</v>
      </c>
      <c r="K585" t="str" cm="1">
        <f t="array" ref="K585:M585">_xlfn.TEXTSPLIT(Q4_Table[[#This Row],[Select Investors]],",",,FALSE)</f>
        <v>Caffeinated Capital</v>
      </c>
      <c r="L585" t="str">
        <v xml:space="preserve"> Obvious Ventures</v>
      </c>
      <c r="M585" t="str">
        <v xml:space="preserve"> Venrock</v>
      </c>
      <c r="P585" t="s">
        <v>3553</v>
      </c>
      <c r="Q585" t="str">
        <v>Caffeinated Capital</v>
      </c>
    </row>
    <row r="586" spans="1:17" x14ac:dyDescent="0.2">
      <c r="A586" t="s">
        <v>1269</v>
      </c>
      <c r="B586" s="2">
        <v>2000000000</v>
      </c>
      <c r="C586" s="1">
        <v>44624</v>
      </c>
      <c r="D586" t="s">
        <v>133</v>
      </c>
      <c r="E586" t="s">
        <v>1270</v>
      </c>
      <c r="F586" t="s">
        <v>149</v>
      </c>
      <c r="G586" t="s">
        <v>33</v>
      </c>
      <c r="H586" s="3">
        <v>2011</v>
      </c>
      <c r="I586" s="7">
        <v>599000000</v>
      </c>
      <c r="J586" t="s">
        <v>1271</v>
      </c>
      <c r="K586" t="str" cm="1">
        <f t="array" ref="K586:M586">_xlfn.TEXTSPLIT(Q4_Table[[#This Row],[Select Investors]],",",,FALSE)</f>
        <v>btov Partners</v>
      </c>
      <c r="L586" t="str">
        <v xml:space="preserve"> Geely</v>
      </c>
      <c r="M586" t="str">
        <v xml:space="preserve"> Intel Capital</v>
      </c>
      <c r="P586" t="s">
        <v>3551</v>
      </c>
      <c r="Q586" t="str">
        <v>btov Partners</v>
      </c>
    </row>
    <row r="587" spans="1:17" x14ac:dyDescent="0.2">
      <c r="A587" t="s">
        <v>1159</v>
      </c>
      <c r="B587" s="2">
        <v>2000000000</v>
      </c>
      <c r="C587" s="1">
        <v>44060</v>
      </c>
      <c r="D587" t="s">
        <v>17</v>
      </c>
      <c r="E587" t="s">
        <v>315</v>
      </c>
      <c r="F587" t="s">
        <v>316</v>
      </c>
      <c r="G587" t="s">
        <v>33</v>
      </c>
      <c r="H587" s="3">
        <v>2013</v>
      </c>
      <c r="I587" s="7">
        <v>517000000</v>
      </c>
      <c r="J587" t="s">
        <v>1160</v>
      </c>
      <c r="K587" t="str" cm="1">
        <f t="array" ref="K587:L587">_xlfn.TEXTSPLIT(Q4_Table[[#This Row],[Select Investors]],",",,FALSE)</f>
        <v>Tencent Holdings</v>
      </c>
      <c r="L587" t="str">
        <v xml:space="preserve"> Goldman Sachs</v>
      </c>
      <c r="P587" t="s">
        <v>3899</v>
      </c>
      <c r="Q587" t="str">
        <v>Tencent Holdings</v>
      </c>
    </row>
    <row r="588" spans="1:17" x14ac:dyDescent="0.2">
      <c r="A588" t="s">
        <v>1192</v>
      </c>
      <c r="B588" s="2">
        <v>2000000000</v>
      </c>
      <c r="C588" s="1">
        <v>44446</v>
      </c>
      <c r="D588" t="s">
        <v>27</v>
      </c>
      <c r="E588" t="s">
        <v>1193</v>
      </c>
      <c r="F588" t="s">
        <v>1194</v>
      </c>
      <c r="G588" t="s">
        <v>1195</v>
      </c>
      <c r="H588" s="3">
        <v>2018</v>
      </c>
      <c r="I588" s="7">
        <v>200000000</v>
      </c>
      <c r="J588" t="s">
        <v>1196</v>
      </c>
      <c r="K588" t="str" cm="1">
        <f t="array" ref="K588:M588">_xlfn.TEXTSPLIT(Q4_Table[[#This Row],[Select Investors]],",",,FALSE)</f>
        <v>Stripe</v>
      </c>
      <c r="L588" t="str">
        <v xml:space="preserve"> Founders Fund</v>
      </c>
      <c r="M588" t="str">
        <v xml:space="preserve"> Partech Partners</v>
      </c>
      <c r="P588" t="s">
        <v>26</v>
      </c>
      <c r="Q588" t="str">
        <v>Stripe</v>
      </c>
    </row>
    <row r="589" spans="1:17" x14ac:dyDescent="0.2">
      <c r="A589" t="s">
        <v>1131</v>
      </c>
      <c r="B589" s="2">
        <v>2000000000</v>
      </c>
      <c r="C589" s="1">
        <v>44593</v>
      </c>
      <c r="D589" t="s">
        <v>27</v>
      </c>
      <c r="E589" t="s">
        <v>590</v>
      </c>
      <c r="F589" t="s">
        <v>591</v>
      </c>
      <c r="G589" t="s">
        <v>33</v>
      </c>
      <c r="H589" s="3">
        <v>2019</v>
      </c>
      <c r="I589" s="7">
        <v>236000000</v>
      </c>
      <c r="J589" t="s">
        <v>1132</v>
      </c>
      <c r="K589" t="str" cm="1">
        <f t="array" ref="K589:M589">_xlfn.TEXTSPLIT(Q4_Table[[#This Row],[Select Investors]],",",,FALSE)</f>
        <v>QED Investors</v>
      </c>
      <c r="L589" t="str">
        <v xml:space="preserve"> DST Global</v>
      </c>
      <c r="M589" t="str">
        <v xml:space="preserve"> Left Lane Capital</v>
      </c>
      <c r="P589" t="s">
        <v>3820</v>
      </c>
      <c r="Q589" t="str">
        <v>QED Investors</v>
      </c>
    </row>
    <row r="590" spans="1:17" x14ac:dyDescent="0.2">
      <c r="A590" t="s">
        <v>1153</v>
      </c>
      <c r="B590" s="2">
        <v>2000000000</v>
      </c>
      <c r="C590" s="1">
        <v>42256</v>
      </c>
      <c r="D590" t="s">
        <v>23</v>
      </c>
      <c r="E590" t="s">
        <v>189</v>
      </c>
      <c r="F590" t="s">
        <v>190</v>
      </c>
      <c r="G590" t="s">
        <v>14</v>
      </c>
      <c r="H590" s="3">
        <v>2009</v>
      </c>
      <c r="I590" s="7">
        <v>397000000</v>
      </c>
      <c r="J590" t="s">
        <v>1154</v>
      </c>
      <c r="K590" t="str" cm="1">
        <f t="array" ref="K590:L590">_xlfn.TEXTSPLIT(Q4_Table[[#This Row],[Select Investors]],",",,FALSE)</f>
        <v>IMM Investment</v>
      </c>
      <c r="L590" t="str">
        <v xml:space="preserve"> NXC</v>
      </c>
      <c r="P590" t="s">
        <v>3686</v>
      </c>
      <c r="Q590" t="str">
        <v>IMM Investment</v>
      </c>
    </row>
    <row r="591" spans="1:17" x14ac:dyDescent="0.2">
      <c r="A591" t="s">
        <v>1077</v>
      </c>
      <c r="B591" s="2">
        <v>2000000000</v>
      </c>
      <c r="C591" s="1">
        <v>44303</v>
      </c>
      <c r="D591" t="s">
        <v>17</v>
      </c>
      <c r="E591" t="s">
        <v>1078</v>
      </c>
      <c r="F591" t="s">
        <v>13</v>
      </c>
      <c r="G591" t="s">
        <v>14</v>
      </c>
      <c r="H591" s="3">
        <v>2013</v>
      </c>
      <c r="I591" s="7">
        <v>90000000</v>
      </c>
      <c r="J591" t="s">
        <v>1079</v>
      </c>
      <c r="K591" t="str" cm="1">
        <f t="array" ref="K591:M591">_xlfn.TEXTSPLIT(Q4_Table[[#This Row],[Select Investors]],",",,FALSE)</f>
        <v>Sequoia Capital China</v>
      </c>
      <c r="L591" t="str">
        <v xml:space="preserve"> Warburg Pincus</v>
      </c>
      <c r="M591" t="str">
        <v xml:space="preserve"> IDG Capital</v>
      </c>
      <c r="P591" t="s">
        <v>3850</v>
      </c>
      <c r="Q591" t="str">
        <v>Sequoia Capital China</v>
      </c>
    </row>
    <row r="592" spans="1:17" x14ac:dyDescent="0.2">
      <c r="A592" t="s">
        <v>1062</v>
      </c>
      <c r="B592" s="2">
        <v>2000000000</v>
      </c>
      <c r="C592" s="1">
        <v>44455</v>
      </c>
      <c r="D592" t="s">
        <v>23</v>
      </c>
      <c r="E592" t="s">
        <v>1063</v>
      </c>
      <c r="F592" t="s">
        <v>19</v>
      </c>
      <c r="G592" t="s">
        <v>20</v>
      </c>
      <c r="H592" s="3">
        <v>2019</v>
      </c>
      <c r="I592" s="7">
        <v>225000000</v>
      </c>
      <c r="J592" t="s">
        <v>1064</v>
      </c>
      <c r="K592" t="str" cm="1">
        <f t="array" ref="K592:M592">_xlfn.TEXTSPLIT(Q4_Table[[#This Row],[Select Investors]],",",,FALSE)</f>
        <v>Y Combinator</v>
      </c>
      <c r="L592" t="str">
        <v xml:space="preserve"> Andreessen Horowitz</v>
      </c>
      <c r="M592" t="str">
        <v xml:space="preserve"> Wonder Ventures</v>
      </c>
      <c r="P592" t="s">
        <v>3958</v>
      </c>
      <c r="Q592" t="str">
        <v>Y Combinator</v>
      </c>
    </row>
    <row r="593" spans="1:17" x14ac:dyDescent="0.2">
      <c r="A593" t="s">
        <v>939</v>
      </c>
      <c r="B593" s="2">
        <v>2000000000</v>
      </c>
      <c r="C593" s="1">
        <v>43000</v>
      </c>
      <c r="D593" t="s">
        <v>213</v>
      </c>
      <c r="E593" t="s">
        <v>77</v>
      </c>
      <c r="F593" t="s">
        <v>13</v>
      </c>
      <c r="G593" t="s">
        <v>14</v>
      </c>
      <c r="H593" s="3">
        <v>2012</v>
      </c>
      <c r="I593" s="7">
        <v>71000000</v>
      </c>
      <c r="J593" t="s">
        <v>940</v>
      </c>
      <c r="K593" t="str" cm="1">
        <f t="array" ref="K593:M593">_xlfn.TEXTSPLIT(Q4_Table[[#This Row],[Select Investors]],",",,FALSE)</f>
        <v>China Creation Ventures</v>
      </c>
      <c r="L593" t="str">
        <v xml:space="preserve"> Sierra Ventures</v>
      </c>
      <c r="M593" t="str">
        <v xml:space="preserve"> Xingwang Investment Management</v>
      </c>
      <c r="P593" t="s">
        <v>3561</v>
      </c>
      <c r="Q593" t="str">
        <v>China Creation Ventures</v>
      </c>
    </row>
    <row r="594" spans="1:17" x14ac:dyDescent="0.2">
      <c r="A594" t="s">
        <v>1447</v>
      </c>
      <c r="B594" s="2">
        <v>2000000000</v>
      </c>
      <c r="C594" s="1">
        <v>43199</v>
      </c>
      <c r="D594" t="s">
        <v>36</v>
      </c>
      <c r="E594" t="s">
        <v>581</v>
      </c>
      <c r="F594" t="s">
        <v>13</v>
      </c>
      <c r="G594" t="s">
        <v>14</v>
      </c>
      <c r="H594" s="3">
        <v>2007</v>
      </c>
      <c r="I594" s="7">
        <v>768000000</v>
      </c>
      <c r="J594" t="s">
        <v>1448</v>
      </c>
      <c r="K594" t="str" cm="1">
        <f t="array" ref="K594:M594">_xlfn.TEXTSPLIT(Q4_Table[[#This Row],[Select Investors]],",",,FALSE)</f>
        <v>JD.com</v>
      </c>
      <c r="L594" t="str">
        <v xml:space="preserve"> Baidu</v>
      </c>
      <c r="M594" t="str">
        <v xml:space="preserve"> Vision Plus Capital</v>
      </c>
      <c r="P594" t="s">
        <v>3703</v>
      </c>
      <c r="Q594" t="str">
        <v>JD.com</v>
      </c>
    </row>
    <row r="595" spans="1:17" x14ac:dyDescent="0.2">
      <c r="A595" t="s">
        <v>1449</v>
      </c>
      <c r="B595" s="2">
        <v>2000000000</v>
      </c>
      <c r="C595" s="1">
        <v>44098</v>
      </c>
      <c r="D595" t="s">
        <v>23</v>
      </c>
      <c r="E595" t="s">
        <v>24</v>
      </c>
      <c r="F595" t="s">
        <v>13</v>
      </c>
      <c r="G595" t="s">
        <v>14</v>
      </c>
      <c r="H595" s="3">
        <v>2015</v>
      </c>
      <c r="I595" s="7">
        <v>950000000</v>
      </c>
      <c r="J595" t="s">
        <v>1450</v>
      </c>
      <c r="K595" t="str" cm="1">
        <f t="array" ref="K595:M595">_xlfn.TEXTSPLIT(Q4_Table[[#This Row],[Select Investors]],",",,FALSE)</f>
        <v>Matrix Partners China</v>
      </c>
      <c r="L595" t="str">
        <v xml:space="preserve"> Eastern Bell Capital</v>
      </c>
      <c r="M595" t="str">
        <v xml:space="preserve"> Hongtai Capital Holdings</v>
      </c>
      <c r="P595" t="s">
        <v>3745</v>
      </c>
      <c r="Q595" t="str">
        <v>Matrix Partners China</v>
      </c>
    </row>
    <row r="596" spans="1:17" x14ac:dyDescent="0.2">
      <c r="A596" t="s">
        <v>1451</v>
      </c>
      <c r="B596" s="2">
        <v>2000000000</v>
      </c>
      <c r="C596" s="1">
        <v>44419</v>
      </c>
      <c r="D596" t="s">
        <v>11</v>
      </c>
      <c r="E596" t="s">
        <v>24</v>
      </c>
      <c r="F596" t="s">
        <v>13</v>
      </c>
      <c r="G596" t="s">
        <v>14</v>
      </c>
      <c r="H596" s="3">
        <v>2014</v>
      </c>
      <c r="I596" s="7">
        <v>786000000</v>
      </c>
      <c r="J596" t="s">
        <v>1452</v>
      </c>
      <c r="K596" t="str" cm="1">
        <f t="array" ref="K596:M596">_xlfn.TEXTSPLIT(Q4_Table[[#This Row],[Select Investors]],",",,FALSE)</f>
        <v>Tencent Holdings</v>
      </c>
      <c r="L596" t="str">
        <v xml:space="preserve"> 5Y Capital</v>
      </c>
      <c r="M596" t="str">
        <v xml:space="preserve"> Sequoia Capital China</v>
      </c>
      <c r="P596" t="s">
        <v>3899</v>
      </c>
      <c r="Q596" t="str">
        <v>Tencent Holdings</v>
      </c>
    </row>
    <row r="597" spans="1:17" x14ac:dyDescent="0.2">
      <c r="A597" t="s">
        <v>1264</v>
      </c>
      <c r="B597" s="2">
        <v>2000000000</v>
      </c>
      <c r="C597" s="1">
        <v>43167</v>
      </c>
      <c r="D597" t="s">
        <v>11</v>
      </c>
      <c r="E597" t="s">
        <v>77</v>
      </c>
      <c r="F597" t="s">
        <v>13</v>
      </c>
      <c r="G597" t="s">
        <v>14</v>
      </c>
      <c r="H597" s="3">
        <v>2012</v>
      </c>
      <c r="I597" s="7">
        <v>401000000</v>
      </c>
      <c r="J597" t="s">
        <v>1265</v>
      </c>
      <c r="K597" t="str" cm="1">
        <f t="array" ref="K597:L597">_xlfn.TEXTSPLIT(Q4_Table[[#This Row],[Select Investors]],",",,FALSE)</f>
        <v>Sequoia Capital China</v>
      </c>
      <c r="L597" t="str">
        <v xml:space="preserve"> Banyan Capital</v>
      </c>
      <c r="P597" t="s">
        <v>3850</v>
      </c>
      <c r="Q597" t="str">
        <v>Sequoia Capital China</v>
      </c>
    </row>
    <row r="598" spans="1:17" x14ac:dyDescent="0.2">
      <c r="A598" t="s">
        <v>1197</v>
      </c>
      <c r="B598" s="2">
        <v>2000000000</v>
      </c>
      <c r="C598" s="1">
        <v>44509</v>
      </c>
      <c r="D598" t="s">
        <v>27</v>
      </c>
      <c r="E598" t="s">
        <v>820</v>
      </c>
      <c r="F598" t="s">
        <v>19</v>
      </c>
      <c r="G598" t="s">
        <v>20</v>
      </c>
      <c r="H598" s="3">
        <v>2015</v>
      </c>
      <c r="I598" s="7">
        <v>275000000</v>
      </c>
      <c r="J598" t="s">
        <v>1198</v>
      </c>
      <c r="K598" t="str" cm="1">
        <f t="array" ref="K598:M598">_xlfn.TEXTSPLIT(Q4_Table[[#This Row],[Select Investors]],",",,FALSE)</f>
        <v>Greycroft</v>
      </c>
      <c r="L598" t="str">
        <v xml:space="preserve"> Lerer Hippeau</v>
      </c>
      <c r="M598" t="str">
        <v xml:space="preserve"> Geekdom Fund</v>
      </c>
      <c r="P598" t="s">
        <v>3664</v>
      </c>
      <c r="Q598" t="str">
        <v>Greycroft</v>
      </c>
    </row>
    <row r="599" spans="1:17" x14ac:dyDescent="0.2">
      <c r="A599" t="s">
        <v>1065</v>
      </c>
      <c r="B599" s="2">
        <v>2000000000</v>
      </c>
      <c r="C599" s="1">
        <v>44180</v>
      </c>
      <c r="D599" t="s">
        <v>36</v>
      </c>
      <c r="E599" t="s">
        <v>437</v>
      </c>
      <c r="F599" t="s">
        <v>19</v>
      </c>
      <c r="G599" t="s">
        <v>20</v>
      </c>
      <c r="H599" s="3">
        <v>2010</v>
      </c>
      <c r="I599" s="7">
        <v>331000000</v>
      </c>
      <c r="J599" t="s">
        <v>1066</v>
      </c>
      <c r="K599" t="str" cm="1">
        <f t="array" ref="K599:M599">_xlfn.TEXTSPLIT(Q4_Table[[#This Row],[Select Investors]],",",,FALSE)</f>
        <v>Norwest Venture Partners</v>
      </c>
      <c r="L599" t="str">
        <v xml:space="preserve"> Accel</v>
      </c>
      <c r="M599" t="str">
        <v xml:space="preserve"> Tiger Global Management</v>
      </c>
      <c r="P599" t="s">
        <v>3782</v>
      </c>
      <c r="Q599" t="str">
        <v>Norwest Venture Partners</v>
      </c>
    </row>
    <row r="600" spans="1:17" x14ac:dyDescent="0.2">
      <c r="A600" t="s">
        <v>1067</v>
      </c>
      <c r="B600" s="2">
        <v>2000000000</v>
      </c>
      <c r="C600" s="1">
        <v>44340</v>
      </c>
      <c r="D600" t="s">
        <v>27</v>
      </c>
      <c r="E600" t="s">
        <v>28</v>
      </c>
      <c r="F600" t="s">
        <v>19</v>
      </c>
      <c r="G600" t="s">
        <v>20</v>
      </c>
      <c r="H600" s="3">
        <v>2015</v>
      </c>
      <c r="I600" s="7">
        <v>340000000</v>
      </c>
      <c r="J600" t="s">
        <v>1068</v>
      </c>
      <c r="K600" t="str" cm="1">
        <f t="array" ref="K600:L600">_xlfn.TEXTSPLIT(Q4_Table[[#This Row],[Select Investors]],",",,FALSE)</f>
        <v>Sodexo Ventures</v>
      </c>
      <c r="L600" t="str">
        <v xml:space="preserve"> SoftBank Group</v>
      </c>
      <c r="P600" t="s">
        <v>3870</v>
      </c>
      <c r="Q600" t="str">
        <v>Sodexo Ventures</v>
      </c>
    </row>
    <row r="601" spans="1:17" x14ac:dyDescent="0.2">
      <c r="A601" t="s">
        <v>1133</v>
      </c>
      <c r="B601" s="2">
        <v>2000000000</v>
      </c>
      <c r="C601" s="1">
        <v>42171</v>
      </c>
      <c r="D601" t="s">
        <v>36</v>
      </c>
      <c r="E601" t="s">
        <v>1134</v>
      </c>
      <c r="F601" t="s">
        <v>13</v>
      </c>
      <c r="G601" t="s">
        <v>14</v>
      </c>
      <c r="H601" s="3">
        <v>2006</v>
      </c>
      <c r="I601" s="7">
        <v>445000000</v>
      </c>
      <c r="J601" t="s">
        <v>1135</v>
      </c>
      <c r="K601" t="str" cm="1">
        <f t="array" ref="K601:L601">_xlfn.TEXTSPLIT(Q4_Table[[#This Row],[Select Investors]],",",,FALSE)</f>
        <v>Cybernaut Growth Fund</v>
      </c>
      <c r="L601" t="str">
        <v xml:space="preserve"> IDG Capital</v>
      </c>
      <c r="P601" t="s">
        <v>3587</v>
      </c>
      <c r="Q601" t="str">
        <v>Cybernaut Growth Fund</v>
      </c>
    </row>
    <row r="602" spans="1:17" x14ac:dyDescent="0.2">
      <c r="A602" t="s">
        <v>1453</v>
      </c>
      <c r="B602" s="2">
        <v>2000000000</v>
      </c>
      <c r="C602" s="1">
        <v>44510</v>
      </c>
      <c r="D602" t="s">
        <v>27</v>
      </c>
      <c r="E602" t="s">
        <v>42</v>
      </c>
      <c r="F602" t="s">
        <v>43</v>
      </c>
      <c r="G602" t="s">
        <v>33</v>
      </c>
      <c r="H602" s="3">
        <v>2018</v>
      </c>
      <c r="I602" s="7">
        <v>339000000</v>
      </c>
      <c r="J602" t="s">
        <v>1454</v>
      </c>
      <c r="K602" t="str" cm="1">
        <f t="array" ref="K602:M602">_xlfn.TEXTSPLIT(Q4_Table[[#This Row],[Select Investors]],",",,FALSE)</f>
        <v>Gauss Ventures</v>
      </c>
      <c r="L602" t="str">
        <v xml:space="preserve"> Ventura Capital</v>
      </c>
      <c r="M602" t="str">
        <v xml:space="preserve"> dmg ventures</v>
      </c>
      <c r="P602" t="s">
        <v>3648</v>
      </c>
      <c r="Q602" t="str">
        <v>Gauss Ventures</v>
      </c>
    </row>
    <row r="603" spans="1:17" x14ac:dyDescent="0.2">
      <c r="A603" t="s">
        <v>1255</v>
      </c>
      <c r="B603" s="2">
        <v>2000000000</v>
      </c>
      <c r="C603" s="1">
        <v>42236</v>
      </c>
      <c r="D603" t="s">
        <v>97</v>
      </c>
      <c r="E603" t="s">
        <v>101</v>
      </c>
      <c r="F603" t="s">
        <v>19</v>
      </c>
      <c r="G603" t="s">
        <v>20</v>
      </c>
      <c r="H603" s="3">
        <v>2007</v>
      </c>
      <c r="I603" s="7">
        <v>374000000</v>
      </c>
      <c r="J603" t="s">
        <v>1256</v>
      </c>
      <c r="K603" t="str" cm="1">
        <f t="array" ref="K603:M603">_xlfn.TEXTSPLIT(Q4_Table[[#This Row],[Select Investors]],",",,FALSE)</f>
        <v>Founders Fund</v>
      </c>
      <c r="L603" t="str">
        <v xml:space="preserve"> Khosla Ventures</v>
      </c>
      <c r="M603" t="str">
        <v xml:space="preserve"> Goldman Sachs</v>
      </c>
      <c r="P603" t="s">
        <v>3644</v>
      </c>
      <c r="Q603" t="str">
        <v>Founders Fund</v>
      </c>
    </row>
    <row r="604" spans="1:17" x14ac:dyDescent="0.2">
      <c r="A604" t="s">
        <v>1223</v>
      </c>
      <c r="B604" s="2">
        <v>2000000000</v>
      </c>
      <c r="C604" s="1">
        <v>43405</v>
      </c>
      <c r="D604" t="s">
        <v>49</v>
      </c>
      <c r="E604" t="s">
        <v>198</v>
      </c>
      <c r="F604" t="s">
        <v>19</v>
      </c>
      <c r="G604" t="s">
        <v>20</v>
      </c>
      <c r="H604" s="3">
        <v>2015</v>
      </c>
      <c r="I604" s="7">
        <v>423000000</v>
      </c>
      <c r="J604" t="s">
        <v>1224</v>
      </c>
      <c r="K604" t="str" cm="1">
        <f t="array" ref="K604:M604">_xlfn.TEXTSPLIT(Q4_Table[[#This Row],[Select Investors]],",",,FALSE)</f>
        <v>Softbank Group</v>
      </c>
      <c r="L604" t="str">
        <v xml:space="preserve"> AME Cloud Ventures</v>
      </c>
      <c r="M604" t="str">
        <v xml:space="preserve"> SignalFire</v>
      </c>
      <c r="P604" t="s">
        <v>3971</v>
      </c>
      <c r="Q604" t="str">
        <v>Softbank Group</v>
      </c>
    </row>
    <row r="605" spans="1:17" x14ac:dyDescent="0.2">
      <c r="A605" t="s">
        <v>1608</v>
      </c>
      <c r="B605" s="2">
        <v>1000000000</v>
      </c>
      <c r="C605" s="1">
        <v>44616</v>
      </c>
      <c r="D605" t="s">
        <v>23</v>
      </c>
      <c r="E605" t="s">
        <v>437</v>
      </c>
      <c r="F605" t="s">
        <v>19</v>
      </c>
      <c r="G605" t="s">
        <v>20</v>
      </c>
      <c r="H605" s="3">
        <v>2017</v>
      </c>
      <c r="I605" s="7">
        <v>294000000</v>
      </c>
      <c r="J605" t="s">
        <v>1609</v>
      </c>
      <c r="K605" t="str" cm="1">
        <f t="array" ref="K605:M605">_xlfn.TEXTSPLIT(Q4_Table[[#This Row],[Select Investors]],",",,FALSE)</f>
        <v>Redpoint Ventures</v>
      </c>
      <c r="L605" t="str">
        <v xml:space="preserve"> Norwest Venture Partners</v>
      </c>
      <c r="M605" t="str">
        <v xml:space="preserve"> Sierra Ventures</v>
      </c>
      <c r="P605" t="s">
        <v>3827</v>
      </c>
      <c r="Q605" t="str">
        <v>Redpoint Ventures</v>
      </c>
    </row>
    <row r="606" spans="1:17" x14ac:dyDescent="0.2">
      <c r="A606" t="s">
        <v>2125</v>
      </c>
      <c r="B606" s="2">
        <v>1000000000</v>
      </c>
      <c r="C606" s="1">
        <v>44495</v>
      </c>
      <c r="D606" t="s">
        <v>46</v>
      </c>
      <c r="E606" t="s">
        <v>101</v>
      </c>
      <c r="F606" t="s">
        <v>19</v>
      </c>
      <c r="G606" t="s">
        <v>20</v>
      </c>
      <c r="H606" s="3">
        <v>2015</v>
      </c>
      <c r="I606" s="7">
        <v>294000000</v>
      </c>
      <c r="J606" t="s">
        <v>2126</v>
      </c>
      <c r="K606" t="str" cm="1">
        <f t="array" ref="K606:M606">_xlfn.TEXTSPLIT(Q4_Table[[#This Row],[Select Investors]],",",,FALSE)</f>
        <v>Innovation Endeavors</v>
      </c>
      <c r="L606" t="str">
        <v xml:space="preserve"> Aleph</v>
      </c>
      <c r="M606" t="str">
        <v xml:space="preserve"> Temasek</v>
      </c>
      <c r="P606" t="s">
        <v>3692</v>
      </c>
      <c r="Q606" t="str">
        <v>Innovation Endeavors</v>
      </c>
    </row>
    <row r="607" spans="1:17" x14ac:dyDescent="0.2">
      <c r="A607" t="s">
        <v>1999</v>
      </c>
      <c r="B607" s="2">
        <v>1000000000</v>
      </c>
      <c r="C607" s="1">
        <v>44438</v>
      </c>
      <c r="D607" t="s">
        <v>124</v>
      </c>
      <c r="E607" t="s">
        <v>298</v>
      </c>
      <c r="F607" t="s">
        <v>13</v>
      </c>
      <c r="G607" t="s">
        <v>14</v>
      </c>
      <c r="H607" s="3">
        <v>2014</v>
      </c>
      <c r="I607" s="7">
        <v>86000000</v>
      </c>
      <c r="J607" t="s">
        <v>2000</v>
      </c>
      <c r="K607" t="str" cm="1">
        <f t="array" ref="K607:M607">_xlfn.TEXTSPLIT(Q4_Table[[#This Row],[Select Investors]],",",,FALSE)</f>
        <v>Goldman Sachs Asset Management</v>
      </c>
      <c r="L607" t="str">
        <v xml:space="preserve"> SDP Investment</v>
      </c>
      <c r="M607" t="str">
        <v xml:space="preserve"> Alibaba Group</v>
      </c>
      <c r="P607" t="s">
        <v>747</v>
      </c>
      <c r="Q607" t="str">
        <v>Goldman Sachs Asset Management</v>
      </c>
    </row>
    <row r="608" spans="1:17" x14ac:dyDescent="0.2">
      <c r="A608" t="s">
        <v>1455</v>
      </c>
      <c r="B608" s="2">
        <v>1000000000</v>
      </c>
      <c r="C608" s="1">
        <v>44221</v>
      </c>
      <c r="D608" t="s">
        <v>46</v>
      </c>
      <c r="E608" t="s">
        <v>77</v>
      </c>
      <c r="F608" t="s">
        <v>13</v>
      </c>
      <c r="G608" t="s">
        <v>14</v>
      </c>
      <c r="H608" s="3">
        <v>2013</v>
      </c>
      <c r="I608" s="7">
        <v>188000000</v>
      </c>
      <c r="J608" t="s">
        <v>1456</v>
      </c>
      <c r="K608" t="str" cm="1">
        <f t="array" ref="K608:M608">_xlfn.TEXTSPLIT(Q4_Table[[#This Row],[Select Investors]],",",,FALSE)</f>
        <v>QF Capital</v>
      </c>
      <c r="L608" t="str">
        <v xml:space="preserve"> QC Capital</v>
      </c>
      <c r="M608" t="str">
        <v xml:space="preserve"> Unicom Innovation Venture Capital</v>
      </c>
      <c r="P608" t="s">
        <v>3821</v>
      </c>
      <c r="Q608" t="str">
        <v>QF Capital</v>
      </c>
    </row>
    <row r="609" spans="1:17" x14ac:dyDescent="0.2">
      <c r="A609" t="s">
        <v>2001</v>
      </c>
      <c r="B609" s="2">
        <v>1000000000</v>
      </c>
      <c r="C609" s="1">
        <v>42289</v>
      </c>
      <c r="D609" t="s">
        <v>36</v>
      </c>
      <c r="E609" t="s">
        <v>12</v>
      </c>
      <c r="F609" t="s">
        <v>13</v>
      </c>
      <c r="G609" t="s">
        <v>14</v>
      </c>
      <c r="H609" s="3">
        <v>2014</v>
      </c>
      <c r="I609" s="7">
        <v>300000000</v>
      </c>
      <c r="J609" t="s">
        <v>2002</v>
      </c>
      <c r="K609" t="str" cm="1">
        <f t="array" ref="K609:M609">_xlfn.TEXTSPLIT(Q4_Table[[#This Row],[Select Investors]],",",,FALSE)</f>
        <v>KKR</v>
      </c>
      <c r="L609" t="str">
        <v xml:space="preserve"> Alibaba Group</v>
      </c>
      <c r="M609" t="str">
        <v xml:space="preserve"> Ping An Insurance</v>
      </c>
      <c r="P609" t="s">
        <v>750</v>
      </c>
      <c r="Q609" t="str">
        <v>KKR</v>
      </c>
    </row>
    <row r="610" spans="1:17" x14ac:dyDescent="0.2">
      <c r="A610" t="s">
        <v>1900</v>
      </c>
      <c r="B610" s="2">
        <v>1000000000</v>
      </c>
      <c r="C610" s="1">
        <v>44497</v>
      </c>
      <c r="D610" t="s">
        <v>27</v>
      </c>
      <c r="E610" t="s">
        <v>69</v>
      </c>
      <c r="F610" t="s">
        <v>70</v>
      </c>
      <c r="G610" t="s">
        <v>14</v>
      </c>
      <c r="H610" s="3">
        <v>2016</v>
      </c>
      <c r="I610" s="7">
        <v>458000000</v>
      </c>
      <c r="J610" t="s">
        <v>1901</v>
      </c>
      <c r="K610" t="str" cm="1">
        <f t="array" ref="K610:M610">_xlfn.TEXTSPLIT(Q4_Table[[#This Row],[Select Investors]],",",,FALSE)</f>
        <v>Intact Ventures</v>
      </c>
      <c r="L610" t="str">
        <v xml:space="preserve"> Munich Re Ventures</v>
      </c>
      <c r="M610" t="str">
        <v xml:space="preserve"> General Atlantic</v>
      </c>
      <c r="P610" t="s">
        <v>3695</v>
      </c>
      <c r="Q610" t="str">
        <v>Intact Ventures</v>
      </c>
    </row>
    <row r="611" spans="1:17" x14ac:dyDescent="0.2">
      <c r="A611" t="s">
        <v>1805</v>
      </c>
      <c r="B611" s="2">
        <v>1000000000</v>
      </c>
      <c r="C611" s="1">
        <v>44323</v>
      </c>
      <c r="D611" t="s">
        <v>11</v>
      </c>
      <c r="E611" t="s">
        <v>282</v>
      </c>
      <c r="F611" t="s">
        <v>230</v>
      </c>
      <c r="G611" t="s">
        <v>20</v>
      </c>
      <c r="H611" s="3">
        <v>2016</v>
      </c>
      <c r="I611" s="7">
        <v>191000000</v>
      </c>
      <c r="J611" t="s">
        <v>1806</v>
      </c>
      <c r="K611" t="str" cm="1">
        <f t="array" ref="K611:M611">_xlfn.TEXTSPLIT(Q4_Table[[#This Row],[Select Investors]],",",,FALSE)</f>
        <v>Version One Ventures</v>
      </c>
      <c r="L611" t="str">
        <v xml:space="preserve"> Bessemer Venture Partners</v>
      </c>
      <c r="M611" t="str">
        <v xml:space="preserve"> FirstMark Capital</v>
      </c>
      <c r="P611" t="s">
        <v>3932</v>
      </c>
      <c r="Q611" t="str">
        <v>Version One Ventures</v>
      </c>
    </row>
    <row r="612" spans="1:17" x14ac:dyDescent="0.2">
      <c r="A612" t="s">
        <v>1807</v>
      </c>
      <c r="B612" s="2">
        <v>1000000000</v>
      </c>
      <c r="C612" s="1">
        <v>44537</v>
      </c>
      <c r="D612" t="s">
        <v>27</v>
      </c>
      <c r="E612" t="s">
        <v>551</v>
      </c>
      <c r="F612" t="s">
        <v>19</v>
      </c>
      <c r="G612" t="s">
        <v>20</v>
      </c>
      <c r="H612" s="3">
        <v>2018</v>
      </c>
      <c r="I612" s="7">
        <v>111000000</v>
      </c>
      <c r="J612" t="s">
        <v>1808</v>
      </c>
      <c r="K612" t="str" cm="1">
        <f t="array" ref="K612:M612">_xlfn.TEXTSPLIT(Q4_Table[[#This Row],[Select Investors]],",",,FALSE)</f>
        <v>Craft Ventures</v>
      </c>
      <c r="L612" t="str">
        <v xml:space="preserve"> Caffeinated Capital</v>
      </c>
      <c r="M612" t="str">
        <v xml:space="preserve"> Operator Collective</v>
      </c>
      <c r="P612" t="s">
        <v>3583</v>
      </c>
      <c r="Q612" t="str">
        <v>Craft Ventures</v>
      </c>
    </row>
    <row r="613" spans="1:17" x14ac:dyDescent="0.2">
      <c r="A613" t="s">
        <v>2003</v>
      </c>
      <c r="B613" s="2">
        <v>1000000000</v>
      </c>
      <c r="C613" s="1">
        <v>44448</v>
      </c>
      <c r="D613" t="s">
        <v>124</v>
      </c>
      <c r="E613" t="s">
        <v>148</v>
      </c>
      <c r="F613" t="s">
        <v>149</v>
      </c>
      <c r="G613" t="s">
        <v>33</v>
      </c>
      <c r="H613" s="3">
        <v>2018</v>
      </c>
      <c r="I613" s="7">
        <v>240000000</v>
      </c>
      <c r="J613" t="s">
        <v>2004</v>
      </c>
      <c r="K613" t="str" cm="1">
        <f t="array" ref="K613:M613">_xlfn.TEXTSPLIT(Q4_Table[[#This Row],[Select Investors]],",",,FALSE)</f>
        <v>Hillhouse Capital Management</v>
      </c>
      <c r="L613" t="str">
        <v xml:space="preserve"> Sequoia Capital China</v>
      </c>
      <c r="M613" t="str">
        <v xml:space="preserve"> Linear Venture</v>
      </c>
      <c r="P613" t="s">
        <v>3674</v>
      </c>
      <c r="Q613" t="str">
        <v>Hillhouse Capital Management</v>
      </c>
    </row>
    <row r="614" spans="1:17" x14ac:dyDescent="0.2">
      <c r="A614" t="s">
        <v>2005</v>
      </c>
      <c r="B614" s="2">
        <v>1000000000</v>
      </c>
      <c r="C614" s="1">
        <v>44299</v>
      </c>
      <c r="D614" t="s">
        <v>11</v>
      </c>
      <c r="E614" t="s">
        <v>12</v>
      </c>
      <c r="F614" t="s">
        <v>13</v>
      </c>
      <c r="G614" t="s">
        <v>14</v>
      </c>
      <c r="H614" s="3">
        <v>2017</v>
      </c>
      <c r="I614" s="7">
        <v>273000000</v>
      </c>
      <c r="J614" t="s">
        <v>2006</v>
      </c>
      <c r="K614" t="str" cm="1">
        <f t="array" ref="K614:M614">_xlfn.TEXTSPLIT(Q4_Table[[#This Row],[Select Investors]],",",,FALSE)</f>
        <v>Sequoia Capital China</v>
      </c>
      <c r="L614" t="str">
        <v xml:space="preserve"> Lenovo Capital and Incubator</v>
      </c>
      <c r="M614" t="str">
        <v xml:space="preserve"> Group GSR Ventures</v>
      </c>
      <c r="P614" t="s">
        <v>3850</v>
      </c>
      <c r="Q614" t="str">
        <v>Sequoia Capital China</v>
      </c>
    </row>
    <row r="615" spans="1:17" x14ac:dyDescent="0.2">
      <c r="A615" t="s">
        <v>2007</v>
      </c>
      <c r="B615" s="2">
        <v>1000000000</v>
      </c>
      <c r="C615" s="1">
        <v>44370</v>
      </c>
      <c r="D615" t="s">
        <v>36</v>
      </c>
      <c r="E615" t="s">
        <v>101</v>
      </c>
      <c r="F615" t="s">
        <v>19</v>
      </c>
      <c r="G615" t="s">
        <v>20</v>
      </c>
      <c r="H615" s="3">
        <v>2014</v>
      </c>
      <c r="I615" s="7">
        <v>226000000</v>
      </c>
      <c r="J615" t="s">
        <v>2008</v>
      </c>
      <c r="K615" t="str" cm="1">
        <f t="array" ref="K615:M615">_xlfn.TEXTSPLIT(Q4_Table[[#This Row],[Select Investors]],",",,FALSE)</f>
        <v>Balderton Capital</v>
      </c>
      <c r="L615" t="str">
        <v xml:space="preserve"> Next World Capital</v>
      </c>
      <c r="M615" t="str">
        <v xml:space="preserve"> Draper Esprit</v>
      </c>
      <c r="P615" t="s">
        <v>3520</v>
      </c>
      <c r="Q615" t="str">
        <v>Balderton Capital</v>
      </c>
    </row>
    <row r="616" spans="1:17" x14ac:dyDescent="0.2">
      <c r="A616" t="s">
        <v>2009</v>
      </c>
      <c r="B616" s="2">
        <v>1000000000</v>
      </c>
      <c r="C616" s="1">
        <v>44473</v>
      </c>
      <c r="D616" t="s">
        <v>27</v>
      </c>
      <c r="E616" t="s">
        <v>73</v>
      </c>
      <c r="F616" t="s">
        <v>74</v>
      </c>
      <c r="G616" t="s">
        <v>14</v>
      </c>
      <c r="H616" s="3">
        <v>2018</v>
      </c>
      <c r="I616" s="7">
        <v>245000000</v>
      </c>
      <c r="J616" t="s">
        <v>2010</v>
      </c>
      <c r="K616" t="str" cm="1">
        <f t="array" ref="K616:M616">_xlfn.TEXTSPLIT(Q4_Table[[#This Row],[Select Investors]],",",,FALSE)</f>
        <v>Softbank Ventures Asia</v>
      </c>
      <c r="L616" t="str">
        <v xml:space="preserve"> Alpha JWC Ventures</v>
      </c>
      <c r="M616" t="str">
        <v xml:space="preserve"> Insignia Ventures Partners</v>
      </c>
      <c r="P616" t="s">
        <v>3872</v>
      </c>
      <c r="Q616" t="str">
        <v>Softbank Ventures Asia</v>
      </c>
    </row>
    <row r="617" spans="1:17" x14ac:dyDescent="0.2">
      <c r="A617" t="s">
        <v>1809</v>
      </c>
      <c r="B617" s="2">
        <v>1000000000</v>
      </c>
      <c r="C617" s="1">
        <v>44350</v>
      </c>
      <c r="D617" t="s">
        <v>36</v>
      </c>
      <c r="E617" t="s">
        <v>257</v>
      </c>
      <c r="F617" t="s">
        <v>19</v>
      </c>
      <c r="G617" t="s">
        <v>20</v>
      </c>
      <c r="H617" s="3">
        <v>2012</v>
      </c>
      <c r="I617" s="7">
        <v>192000000</v>
      </c>
      <c r="J617" t="s">
        <v>1810</v>
      </c>
      <c r="K617" t="str" cm="1">
        <f t="array" ref="K617:M617">_xlfn.TEXTSPLIT(Q4_Table[[#This Row],[Select Investors]],",",,FALSE)</f>
        <v>Costanoa Ventures</v>
      </c>
      <c r="L617" t="str">
        <v xml:space="preserve"> Data Collective</v>
      </c>
      <c r="M617" t="str">
        <v xml:space="preserve"> Salesforce Ventures</v>
      </c>
      <c r="P617" t="s">
        <v>3581</v>
      </c>
      <c r="Q617" t="str">
        <v>Costanoa Ventures</v>
      </c>
    </row>
    <row r="618" spans="1:17" x14ac:dyDescent="0.2">
      <c r="A618" t="s">
        <v>1629</v>
      </c>
      <c r="B618" s="2">
        <v>1000000000</v>
      </c>
      <c r="C618" s="1">
        <v>44599</v>
      </c>
      <c r="D618" t="s">
        <v>201</v>
      </c>
      <c r="E618" t="s">
        <v>28</v>
      </c>
      <c r="F618" t="s">
        <v>19</v>
      </c>
      <c r="G618" t="s">
        <v>20</v>
      </c>
      <c r="H618" s="3">
        <v>2019</v>
      </c>
      <c r="I618" s="7">
        <v>228000000</v>
      </c>
      <c r="J618" t="s">
        <v>1630</v>
      </c>
      <c r="K618" t="str" cm="1">
        <f t="array" ref="K618:M618">_xlfn.TEXTSPLIT(Q4_Table[[#This Row],[Select Investors]],",",,FALSE)</f>
        <v>Slow Ventures</v>
      </c>
      <c r="L618" t="str">
        <v xml:space="preserve"> Andreessen Horowitz</v>
      </c>
      <c r="M618" t="str">
        <v xml:space="preserve"> SoftBank Group</v>
      </c>
      <c r="P618" t="s">
        <v>3868</v>
      </c>
      <c r="Q618" t="str">
        <v>Slow Ventures</v>
      </c>
    </row>
    <row r="619" spans="1:17" x14ac:dyDescent="0.2">
      <c r="A619" t="s">
        <v>1706</v>
      </c>
      <c r="B619" s="2">
        <v>1000000000</v>
      </c>
      <c r="C619" s="1">
        <v>44469</v>
      </c>
      <c r="D619" t="s">
        <v>27</v>
      </c>
      <c r="E619" t="s">
        <v>101</v>
      </c>
      <c r="F619" t="s">
        <v>19</v>
      </c>
      <c r="G619" t="s">
        <v>20</v>
      </c>
      <c r="H619" s="3">
        <v>2015</v>
      </c>
      <c r="I619" s="7">
        <v>156000000</v>
      </c>
      <c r="J619" t="s">
        <v>1707</v>
      </c>
      <c r="K619" t="str" cm="1">
        <f t="array" ref="K619:M619">_xlfn.TEXTSPLIT(Q4_Table[[#This Row],[Select Investors]],",",,FALSE)</f>
        <v>Bessemer Venture Partners</v>
      </c>
      <c r="L619" t="str">
        <v xml:space="preserve"> Eniac Ventures</v>
      </c>
      <c r="M619" t="str">
        <v xml:space="preserve"> Canapi Ventures</v>
      </c>
      <c r="P619" t="s">
        <v>3528</v>
      </c>
      <c r="Q619" t="str">
        <v>Bessemer Venture Partners</v>
      </c>
    </row>
    <row r="620" spans="1:17" x14ac:dyDescent="0.2">
      <c r="A620" t="s">
        <v>2011</v>
      </c>
      <c r="B620" s="2">
        <v>1000000000</v>
      </c>
      <c r="C620" s="1">
        <v>43860</v>
      </c>
      <c r="D620" t="s">
        <v>97</v>
      </c>
      <c r="E620" t="s">
        <v>28</v>
      </c>
      <c r="F620" t="s">
        <v>19</v>
      </c>
      <c r="G620" t="s">
        <v>20</v>
      </c>
      <c r="H620" s="3">
        <v>2015</v>
      </c>
      <c r="I620" s="7">
        <v>524000000</v>
      </c>
      <c r="J620" t="s">
        <v>2012</v>
      </c>
      <c r="K620" t="str" cm="1">
        <f t="array" ref="K620:M620">_xlfn.TEXTSPLIT(Q4_Table[[#This Row],[Select Investors]],",",,FALSE)</f>
        <v>Jackson Square Ventures</v>
      </c>
      <c r="L620" t="str">
        <v xml:space="preserve"> Greenoaks Capital Management</v>
      </c>
      <c r="M620" t="str">
        <v xml:space="preserve"> Softbank Group</v>
      </c>
      <c r="P620" t="s">
        <v>3700</v>
      </c>
      <c r="Q620" t="str">
        <v>Jackson Square Ventures</v>
      </c>
    </row>
    <row r="621" spans="1:17" x14ac:dyDescent="0.2">
      <c r="A621" t="s">
        <v>1457</v>
      </c>
      <c r="B621" s="2">
        <v>1000000000</v>
      </c>
      <c r="C621" s="1">
        <v>44104</v>
      </c>
      <c r="D621" t="s">
        <v>97</v>
      </c>
      <c r="E621" t="s">
        <v>1458</v>
      </c>
      <c r="F621" t="s">
        <v>19</v>
      </c>
      <c r="G621" t="s">
        <v>20</v>
      </c>
      <c r="H621" s="3">
        <v>2013</v>
      </c>
      <c r="I621" s="7">
        <v>94000000</v>
      </c>
      <c r="J621" t="s">
        <v>1459</v>
      </c>
      <c r="K621" t="str" cm="1">
        <f t="array" ref="K621:L621">_xlfn.TEXTSPLIT(Q4_Table[[#This Row],[Select Investors]],",",,FALSE)</f>
        <v>ARCH Venture Partners</v>
      </c>
      <c r="L621" t="str">
        <v xml:space="preserve"> Ally Bridge Group</v>
      </c>
      <c r="P621" t="s">
        <v>3504</v>
      </c>
      <c r="Q621" t="str">
        <v>ARCH Venture Partners</v>
      </c>
    </row>
    <row r="622" spans="1:17" x14ac:dyDescent="0.2">
      <c r="A622" t="s">
        <v>2013</v>
      </c>
      <c r="B622" s="2">
        <v>1000000000</v>
      </c>
      <c r="C622" s="1">
        <v>44636</v>
      </c>
      <c r="D622" t="s">
        <v>36</v>
      </c>
      <c r="E622" t="s">
        <v>69</v>
      </c>
      <c r="F622" t="s">
        <v>70</v>
      </c>
      <c r="G622" t="s">
        <v>14</v>
      </c>
      <c r="H622" s="3">
        <v>2008</v>
      </c>
      <c r="I622" s="7">
        <v>240000000</v>
      </c>
      <c r="J622" t="s">
        <v>2014</v>
      </c>
      <c r="K622" t="str" cm="1">
        <f t="array" ref="K622:M622">_xlfn.TEXTSPLIT(Q4_Table[[#This Row],[Select Investors]],",",,FALSE)</f>
        <v>Mayfield</v>
      </c>
      <c r="L622" t="str">
        <v xml:space="preserve"> Accel</v>
      </c>
      <c r="M622" t="str">
        <v xml:space="preserve"> Norwest Venture Partners</v>
      </c>
      <c r="P622" t="s">
        <v>3748</v>
      </c>
      <c r="Q622" t="str">
        <v>Mayfield</v>
      </c>
    </row>
    <row r="623" spans="1:17" x14ac:dyDescent="0.2">
      <c r="A623" t="s">
        <v>2015</v>
      </c>
      <c r="B623" s="2">
        <v>1000000000</v>
      </c>
      <c r="C623" s="1">
        <v>44333</v>
      </c>
      <c r="D623" t="s">
        <v>27</v>
      </c>
      <c r="E623" t="s">
        <v>246</v>
      </c>
      <c r="F623" t="s">
        <v>19</v>
      </c>
      <c r="G623" t="s">
        <v>20</v>
      </c>
      <c r="H623" s="3">
        <v>2019</v>
      </c>
      <c r="I623" s="7">
        <v>243000000</v>
      </c>
      <c r="J623" t="s">
        <v>2016</v>
      </c>
      <c r="K623" t="str" cm="1">
        <f t="array" ref="K623:M623">_xlfn.TEXTSPLIT(Q4_Table[[#This Row],[Select Investors]],",",,FALSE)</f>
        <v>Invus Group</v>
      </c>
      <c r="L623" t="str">
        <v xml:space="preserve"> Hanaco Venture Capital</v>
      </c>
      <c r="M623" t="str">
        <v xml:space="preserve"> WestCap Group</v>
      </c>
      <c r="P623" t="s">
        <v>3698</v>
      </c>
      <c r="Q623" t="str">
        <v>Invus Group</v>
      </c>
    </row>
    <row r="624" spans="1:17" x14ac:dyDescent="0.2">
      <c r="A624" t="s">
        <v>2017</v>
      </c>
      <c r="B624" s="2">
        <v>1000000000</v>
      </c>
      <c r="C624" s="1">
        <v>44390</v>
      </c>
      <c r="D624" t="s">
        <v>11</v>
      </c>
      <c r="E624" t="s">
        <v>497</v>
      </c>
      <c r="F624" t="s">
        <v>19</v>
      </c>
      <c r="G624" t="s">
        <v>20</v>
      </c>
      <c r="H624" s="3">
        <v>2016</v>
      </c>
      <c r="I624" s="7">
        <v>187000000</v>
      </c>
      <c r="J624" t="s">
        <v>2018</v>
      </c>
      <c r="K624" t="str" cm="1">
        <f t="array" ref="K624:M624">_xlfn.TEXTSPLIT(Q4_Table[[#This Row],[Select Investors]],",",,FALSE)</f>
        <v>Madrona Venture Group</v>
      </c>
      <c r="L624" t="str">
        <v xml:space="preserve"> Tiger Global Management</v>
      </c>
      <c r="M624" t="str">
        <v xml:space="preserve"> Madera Technology Partners</v>
      </c>
      <c r="P624" t="s">
        <v>3737</v>
      </c>
      <c r="Q624" t="str">
        <v>Madrona Venture Group</v>
      </c>
    </row>
    <row r="625" spans="1:17" x14ac:dyDescent="0.2">
      <c r="A625" t="s">
        <v>2019</v>
      </c>
      <c r="B625" s="2">
        <v>1000000000</v>
      </c>
      <c r="C625" s="1">
        <v>44537</v>
      </c>
      <c r="D625" t="s">
        <v>701</v>
      </c>
      <c r="E625" t="s">
        <v>1741</v>
      </c>
      <c r="F625" t="s">
        <v>19</v>
      </c>
      <c r="G625" t="s">
        <v>20</v>
      </c>
      <c r="H625" s="3">
        <v>2019</v>
      </c>
      <c r="I625" s="7">
        <v>160000000</v>
      </c>
      <c r="J625" t="s">
        <v>2020</v>
      </c>
      <c r="K625" t="str" cm="1">
        <f t="array" ref="K625:M625">_xlfn.TEXTSPLIT(Q4_Table[[#This Row],[Select Investors]],",",,FALSE)</f>
        <v>Andreessen Horowitz</v>
      </c>
      <c r="L625" t="str">
        <v xml:space="preserve"> Intel Capital</v>
      </c>
      <c r="M625" t="str">
        <v xml:space="preserve"> Foundation Capital</v>
      </c>
      <c r="P625" t="s">
        <v>3500</v>
      </c>
      <c r="Q625" t="str">
        <v>Andreessen Horowitz</v>
      </c>
    </row>
    <row r="626" spans="1:17" x14ac:dyDescent="0.2">
      <c r="A626" t="s">
        <v>1902</v>
      </c>
      <c r="B626" s="2">
        <v>1000000000</v>
      </c>
      <c r="C626" s="1">
        <v>44454</v>
      </c>
      <c r="D626" t="s">
        <v>36</v>
      </c>
      <c r="E626" t="s">
        <v>69</v>
      </c>
      <c r="F626" t="s">
        <v>70</v>
      </c>
      <c r="G626" t="s">
        <v>14</v>
      </c>
      <c r="H626" s="3">
        <v>2019</v>
      </c>
      <c r="I626" s="7">
        <v>193000000</v>
      </c>
      <c r="J626" t="s">
        <v>1903</v>
      </c>
      <c r="K626" t="str" cm="1">
        <f t="array" ref="K626:M626">_xlfn.TEXTSPLIT(Q4_Table[[#This Row],[Select Investors]],",",,FALSE)</f>
        <v>Sequoia Capital India</v>
      </c>
      <c r="L626" t="str">
        <v xml:space="preserve"> Rocketship.vc</v>
      </c>
      <c r="M626" t="str">
        <v xml:space="preserve"> Lightspeed India Partners</v>
      </c>
      <c r="P626" t="s">
        <v>3851</v>
      </c>
      <c r="Q626" t="str">
        <v>Sequoia Capital India</v>
      </c>
    </row>
    <row r="627" spans="1:17" x14ac:dyDescent="0.2">
      <c r="A627" t="s">
        <v>1460</v>
      </c>
      <c r="B627" s="2">
        <v>1000000000</v>
      </c>
      <c r="C627" s="1">
        <v>43616</v>
      </c>
      <c r="D627" t="s">
        <v>97</v>
      </c>
      <c r="E627" t="s">
        <v>1461</v>
      </c>
      <c r="F627" t="s">
        <v>190</v>
      </c>
      <c r="G627" t="s">
        <v>14</v>
      </c>
      <c r="H627" s="3">
        <v>2000</v>
      </c>
      <c r="I627" s="7">
        <v>62000000</v>
      </c>
      <c r="J627" t="s">
        <v>1462</v>
      </c>
      <c r="K627" t="str" cm="1">
        <f t="array" ref="K627:L627">_xlfn.TEXTSPLIT(Q4_Table[[#This Row],[Select Investors]],",",,FALSE)</f>
        <v>Lindeman Asia Investment</v>
      </c>
      <c r="L627" t="str">
        <v xml:space="preserve"> Nichi-Iko Pharmaceutical</v>
      </c>
      <c r="P627" t="s">
        <v>3732</v>
      </c>
      <c r="Q627" t="str">
        <v>Lindeman Asia Investment</v>
      </c>
    </row>
    <row r="628" spans="1:17" x14ac:dyDescent="0.2">
      <c r="A628" t="s">
        <v>2021</v>
      </c>
      <c r="B628" s="2">
        <v>1000000000</v>
      </c>
      <c r="C628" s="1">
        <v>44635</v>
      </c>
      <c r="D628" t="s">
        <v>36</v>
      </c>
      <c r="E628" t="s">
        <v>277</v>
      </c>
      <c r="F628" t="s">
        <v>19</v>
      </c>
      <c r="G628" t="s">
        <v>20</v>
      </c>
      <c r="H628" s="3">
        <v>2021</v>
      </c>
      <c r="I628" s="7">
        <v>200000000</v>
      </c>
      <c r="J628" t="s">
        <v>2022</v>
      </c>
      <c r="K628" t="str" cm="1">
        <f t="array" ref="K628:M628">_xlfn.TEXTSPLIT(Q4_Table[[#This Row],[Select Investors]],",",,FALSE)</f>
        <v>Andreessen Horowitz</v>
      </c>
      <c r="L628" t="str">
        <v xml:space="preserve"> Coinbase Ventures</v>
      </c>
      <c r="M628" t="str">
        <v xml:space="preserve"> Tiger Global Management</v>
      </c>
      <c r="P628" t="s">
        <v>3500</v>
      </c>
      <c r="Q628" t="str">
        <v>Andreessen Horowitz</v>
      </c>
    </row>
    <row r="629" spans="1:17" x14ac:dyDescent="0.2">
      <c r="A629" t="s">
        <v>1600</v>
      </c>
      <c r="B629" s="2">
        <v>1000000000</v>
      </c>
      <c r="C629" s="1">
        <v>42020</v>
      </c>
      <c r="D629" t="s">
        <v>213</v>
      </c>
      <c r="E629" t="s">
        <v>12</v>
      </c>
      <c r="F629" t="s">
        <v>13</v>
      </c>
      <c r="G629" t="s">
        <v>14</v>
      </c>
      <c r="H629" s="3">
        <v>2014</v>
      </c>
      <c r="I629" s="7">
        <v>116000000</v>
      </c>
      <c r="J629" t="s">
        <v>1601</v>
      </c>
      <c r="K629" t="str" cm="1">
        <f t="array" ref="K629:M629">_xlfn.TEXTSPLIT(Q4_Table[[#This Row],[Select Investors]],",",,FALSE)</f>
        <v>Redpoint Ventures</v>
      </c>
      <c r="L629" t="str">
        <v xml:space="preserve"> QiMing Venture Partners</v>
      </c>
      <c r="M629" t="str">
        <v xml:space="preserve"> Chengwei Capital</v>
      </c>
      <c r="P629" t="s">
        <v>3827</v>
      </c>
      <c r="Q629" t="str">
        <v>Redpoint Ventures</v>
      </c>
    </row>
    <row r="630" spans="1:17" x14ac:dyDescent="0.2">
      <c r="A630" t="s">
        <v>2023</v>
      </c>
      <c r="B630" s="2">
        <v>1000000000</v>
      </c>
      <c r="C630" s="1">
        <v>44265</v>
      </c>
      <c r="D630" t="s">
        <v>201</v>
      </c>
      <c r="E630" t="s">
        <v>2024</v>
      </c>
      <c r="F630" t="s">
        <v>357</v>
      </c>
      <c r="G630" t="s">
        <v>14</v>
      </c>
      <c r="H630" s="3">
        <v>2015</v>
      </c>
      <c r="I630" s="7">
        <v>265000000</v>
      </c>
      <c r="J630" t="s">
        <v>2025</v>
      </c>
      <c r="K630" t="str" cm="1">
        <f t="array" ref="K630:M630">_xlfn.TEXTSPLIT(Q4_Table[[#This Row],[Select Investors]],",",,FALSE)</f>
        <v>TLV Partners</v>
      </c>
      <c r="L630" t="str">
        <v xml:space="preserve"> Lightspeed Venture Partners</v>
      </c>
      <c r="M630" t="str">
        <v xml:space="preserve"> M12</v>
      </c>
      <c r="P630" t="s">
        <v>3907</v>
      </c>
      <c r="Q630" t="str">
        <v>TLV Partners</v>
      </c>
    </row>
    <row r="631" spans="1:17" x14ac:dyDescent="0.2">
      <c r="A631" t="s">
        <v>2026</v>
      </c>
      <c r="B631" s="2">
        <v>1000000000</v>
      </c>
      <c r="C631" s="1">
        <v>44460</v>
      </c>
      <c r="D631" t="s">
        <v>36</v>
      </c>
      <c r="E631" t="s">
        <v>528</v>
      </c>
      <c r="F631" t="s">
        <v>19</v>
      </c>
      <c r="G631" t="s">
        <v>20</v>
      </c>
      <c r="H631" s="3">
        <v>2019</v>
      </c>
      <c r="I631" s="7" t="s">
        <v>570</v>
      </c>
      <c r="J631" t="s">
        <v>2027</v>
      </c>
      <c r="K631" t="str" cm="1">
        <f t="array" ref="K631:M631">_xlfn.TEXTSPLIT(Q4_Table[[#This Row],[Select Investors]],",",,FALSE)</f>
        <v>Advent International</v>
      </c>
      <c r="L631" t="str">
        <v xml:space="preserve"> PSG</v>
      </c>
      <c r="M631" t="str">
        <v xml:space="preserve"> Providence Equity Partners</v>
      </c>
      <c r="P631" t="s">
        <v>1513</v>
      </c>
      <c r="Q631" t="str">
        <v>Advent International</v>
      </c>
    </row>
    <row r="632" spans="1:17" x14ac:dyDescent="0.2">
      <c r="A632" t="s">
        <v>2028</v>
      </c>
      <c r="B632" s="2">
        <v>1000000000</v>
      </c>
      <c r="C632" s="1">
        <v>44567</v>
      </c>
      <c r="D632" t="s">
        <v>46</v>
      </c>
      <c r="E632" t="s">
        <v>2029</v>
      </c>
      <c r="F632" t="s">
        <v>230</v>
      </c>
      <c r="G632" t="s">
        <v>20</v>
      </c>
      <c r="H632" s="3">
        <v>2010</v>
      </c>
      <c r="I632" s="7">
        <v>534000000</v>
      </c>
      <c r="J632" t="s">
        <v>2030</v>
      </c>
      <c r="K632" t="str" cm="1">
        <f t="array" ref="K632:M632">_xlfn.TEXTSPLIT(Q4_Table[[#This Row],[Select Investors]],",",,FALSE)</f>
        <v>Vista Equity Partners</v>
      </c>
      <c r="L632" t="str">
        <v xml:space="preserve"> Warburg Pincus</v>
      </c>
      <c r="M632" t="str">
        <v xml:space="preserve"> First Ascent Ventures</v>
      </c>
      <c r="P632" t="s">
        <v>3939</v>
      </c>
      <c r="Q632" t="str">
        <v>Vista Equity Partners</v>
      </c>
    </row>
    <row r="633" spans="1:17" x14ac:dyDescent="0.2">
      <c r="A633" t="s">
        <v>1641</v>
      </c>
      <c r="B633" s="2">
        <v>1000000000</v>
      </c>
      <c r="C633" s="1">
        <v>44300</v>
      </c>
      <c r="D633" t="s">
        <v>213</v>
      </c>
      <c r="E633" t="s">
        <v>28</v>
      </c>
      <c r="F633" t="s">
        <v>19</v>
      </c>
      <c r="G633" t="s">
        <v>20</v>
      </c>
      <c r="H633" s="3">
        <v>2015</v>
      </c>
      <c r="I633" s="7">
        <v>303000000</v>
      </c>
      <c r="J633" t="s">
        <v>1642</v>
      </c>
      <c r="K633" t="str" cm="1">
        <f t="array" ref="K633:M633">_xlfn.TEXTSPLIT(Q4_Table[[#This Row],[Select Investors]],",",,FALSE)</f>
        <v>Refactor Capital</v>
      </c>
      <c r="L633" t="str">
        <v xml:space="preserve"> Andreessen Horowitz</v>
      </c>
      <c r="M633" t="str">
        <v xml:space="preserve"> Fifty Years Fund</v>
      </c>
      <c r="P633" t="s">
        <v>3828</v>
      </c>
      <c r="Q633" t="str">
        <v>Refactor Capital</v>
      </c>
    </row>
    <row r="634" spans="1:17" x14ac:dyDescent="0.2">
      <c r="A634" t="s">
        <v>1895</v>
      </c>
      <c r="B634" s="2">
        <v>1000000000</v>
      </c>
      <c r="C634" s="1">
        <v>44404</v>
      </c>
      <c r="D634" t="s">
        <v>27</v>
      </c>
      <c r="E634" t="s">
        <v>198</v>
      </c>
      <c r="F634" t="s">
        <v>19</v>
      </c>
      <c r="G634" t="s">
        <v>20</v>
      </c>
      <c r="H634" s="3">
        <v>2016</v>
      </c>
      <c r="I634" s="7">
        <v>292000000</v>
      </c>
      <c r="J634" t="s">
        <v>1896</v>
      </c>
      <c r="K634" t="str" cm="1">
        <f t="array" ref="K634:M634">_xlfn.TEXTSPLIT(Q4_Table[[#This Row],[Select Investors]],",",,FALSE)</f>
        <v>Lightspeed Venture Partners</v>
      </c>
      <c r="L634" t="str">
        <v xml:space="preserve"> Khosla Ventures</v>
      </c>
      <c r="M634" t="str">
        <v xml:space="preserve"> Munich Re Ventures</v>
      </c>
      <c r="P634" t="s">
        <v>3731</v>
      </c>
      <c r="Q634" t="str">
        <v>Lightspeed Venture Partners</v>
      </c>
    </row>
    <row r="635" spans="1:17" x14ac:dyDescent="0.2">
      <c r="A635" t="s">
        <v>1721</v>
      </c>
      <c r="B635" s="2">
        <v>1000000000</v>
      </c>
      <c r="C635" s="1">
        <v>44586</v>
      </c>
      <c r="D635" t="s">
        <v>97</v>
      </c>
      <c r="E635" t="s">
        <v>101</v>
      </c>
      <c r="F635" t="s">
        <v>19</v>
      </c>
      <c r="G635" t="s">
        <v>20</v>
      </c>
      <c r="H635" s="3">
        <v>2010</v>
      </c>
      <c r="I635" s="7">
        <v>115000000</v>
      </c>
      <c r="J635" t="s">
        <v>1722</v>
      </c>
      <c r="K635" t="str" cm="1">
        <f t="array" ref="K635:M635">_xlfn.TEXTSPLIT(Q4_Table[[#This Row],[Select Investors]],",",,FALSE)</f>
        <v>SC.Holdings</v>
      </c>
      <c r="L635" t="str">
        <v xml:space="preserve"> Not Boring Capital</v>
      </c>
      <c r="M635" t="str">
        <v xml:space="preserve"> Bolt Ventures</v>
      </c>
      <c r="P635" t="s">
        <v>3845</v>
      </c>
      <c r="Q635" t="str">
        <v>SC.Holdings</v>
      </c>
    </row>
    <row r="636" spans="1:17" x14ac:dyDescent="0.2">
      <c r="A636" t="s">
        <v>2031</v>
      </c>
      <c r="B636" s="2">
        <v>1000000000</v>
      </c>
      <c r="C636" s="1">
        <v>44495</v>
      </c>
      <c r="D636" t="s">
        <v>11</v>
      </c>
      <c r="E636" t="s">
        <v>101</v>
      </c>
      <c r="F636" t="s">
        <v>19</v>
      </c>
      <c r="G636" t="s">
        <v>20</v>
      </c>
      <c r="H636" s="3">
        <v>2011</v>
      </c>
      <c r="I636" s="7">
        <v>294000000</v>
      </c>
      <c r="J636" t="s">
        <v>2032</v>
      </c>
      <c r="K636" t="str" cm="1">
        <f t="array" ref="K636:M636">_xlfn.TEXTSPLIT(Q4_Table[[#This Row],[Select Investors]],",",,FALSE)</f>
        <v>Lerer Hippeau</v>
      </c>
      <c r="L636" t="str">
        <v xml:space="preserve"> Munich Re Ventures</v>
      </c>
      <c r="M636" t="str">
        <v xml:space="preserve"> Eclipse Ventures</v>
      </c>
      <c r="P636" t="s">
        <v>3728</v>
      </c>
      <c r="Q636" t="str">
        <v>Lerer Hippeau</v>
      </c>
    </row>
    <row r="637" spans="1:17" x14ac:dyDescent="0.2">
      <c r="A637" t="s">
        <v>1643</v>
      </c>
      <c r="B637" s="2">
        <v>1000000000</v>
      </c>
      <c r="C637" s="1">
        <v>43600</v>
      </c>
      <c r="D637" t="s">
        <v>23</v>
      </c>
      <c r="E637" t="s">
        <v>101</v>
      </c>
      <c r="F637" t="s">
        <v>19</v>
      </c>
      <c r="G637" t="s">
        <v>20</v>
      </c>
      <c r="H637" s="3">
        <v>2015</v>
      </c>
      <c r="I637" s="7">
        <v>181000000</v>
      </c>
      <c r="J637" t="s">
        <v>1644</v>
      </c>
      <c r="K637" t="str" cm="1">
        <f t="array" ref="K637:M637">_xlfn.TEXTSPLIT(Q4_Table[[#This Row],[Select Investors]],",",,FALSE)</f>
        <v>Global Founders Capital</v>
      </c>
      <c r="L637" t="str">
        <v xml:space="preserve"> Comcast Ventures</v>
      </c>
      <c r="M637" t="str">
        <v xml:space="preserve"> Forerunner Ventures</v>
      </c>
      <c r="P637" t="s">
        <v>3655</v>
      </c>
      <c r="Q637" t="str">
        <v>Global Founders Capital</v>
      </c>
    </row>
    <row r="638" spans="1:17" x14ac:dyDescent="0.2">
      <c r="A638" t="s">
        <v>2033</v>
      </c>
      <c r="B638" s="2">
        <v>1000000000</v>
      </c>
      <c r="C638" s="1">
        <v>44607</v>
      </c>
      <c r="D638" t="s">
        <v>36</v>
      </c>
      <c r="E638" t="s">
        <v>1918</v>
      </c>
      <c r="F638" t="s">
        <v>230</v>
      </c>
      <c r="G638" t="s">
        <v>20</v>
      </c>
      <c r="H638" s="3">
        <v>2020</v>
      </c>
      <c r="I638" s="7">
        <v>64000000</v>
      </c>
      <c r="J638" t="s">
        <v>2034</v>
      </c>
      <c r="K638" t="str" cm="1">
        <f t="array" ref="K638:M638">_xlfn.TEXTSPLIT(Q4_Table[[#This Row],[Select Investors]],",",,FALSE)</f>
        <v>Lemniscap VC</v>
      </c>
      <c r="L638" t="str">
        <v xml:space="preserve"> North Island Ventures</v>
      </c>
      <c r="M638" t="str">
        <v xml:space="preserve"> Polychain Capital</v>
      </c>
      <c r="P638" t="s">
        <v>3727</v>
      </c>
      <c r="Q638" t="str">
        <v>Lemniscap VC</v>
      </c>
    </row>
    <row r="639" spans="1:17" x14ac:dyDescent="0.2">
      <c r="A639" t="s">
        <v>2035</v>
      </c>
      <c r="B639" s="2">
        <v>1000000000</v>
      </c>
      <c r="C639" s="1">
        <v>44243</v>
      </c>
      <c r="D639" t="s">
        <v>17</v>
      </c>
      <c r="E639" t="s">
        <v>811</v>
      </c>
      <c r="F639" t="s">
        <v>19</v>
      </c>
      <c r="G639" t="s">
        <v>20</v>
      </c>
      <c r="H639" s="3">
        <v>2016</v>
      </c>
      <c r="I639" s="7">
        <v>150000000</v>
      </c>
      <c r="J639" t="s">
        <v>2036</v>
      </c>
      <c r="K639" t="str" cm="1">
        <f t="array" ref="K639:M639">_xlfn.TEXTSPLIT(Q4_Table[[#This Row],[Select Investors]],",",,FALSE)</f>
        <v>C5 Capital</v>
      </c>
      <c r="L639" t="str">
        <v xml:space="preserve"> Hemisphere Ventures</v>
      </c>
      <c r="M639" t="str">
        <v xml:space="preserve"> The Venture Collective</v>
      </c>
      <c r="P639" t="s">
        <v>3552</v>
      </c>
      <c r="Q639" t="str">
        <v>C5 Capital</v>
      </c>
    </row>
    <row r="640" spans="1:17" x14ac:dyDescent="0.2">
      <c r="A640" t="s">
        <v>1463</v>
      </c>
      <c r="B640" s="2">
        <v>1000000000</v>
      </c>
      <c r="C640" s="1">
        <v>44329</v>
      </c>
      <c r="D640" t="s">
        <v>52</v>
      </c>
      <c r="E640" t="s">
        <v>1464</v>
      </c>
      <c r="F640" t="s">
        <v>19</v>
      </c>
      <c r="G640" t="s">
        <v>20</v>
      </c>
      <c r="H640" s="3">
        <v>2009</v>
      </c>
      <c r="I640" s="7">
        <v>206000000</v>
      </c>
      <c r="J640" t="s">
        <v>1465</v>
      </c>
      <c r="K640" t="str" cm="1">
        <f t="array" ref="K640:M640">_xlfn.TEXTSPLIT(Q4_Table[[#This Row],[Select Investors]],",",,FALSE)</f>
        <v>Helion Venture Partners</v>
      </c>
      <c r="L640" t="str">
        <v xml:space="preserve"> Bain Capital Tech Opportunities</v>
      </c>
      <c r="M640" t="str">
        <v xml:space="preserve"> Sequoia Capital India</v>
      </c>
      <c r="P640" t="s">
        <v>3671</v>
      </c>
      <c r="Q640" t="str">
        <v>Helion Venture Partners</v>
      </c>
    </row>
    <row r="641" spans="1:17" x14ac:dyDescent="0.2">
      <c r="A641" t="s">
        <v>2037</v>
      </c>
      <c r="B641" s="2">
        <v>1000000000</v>
      </c>
      <c r="C641" s="1">
        <v>43356</v>
      </c>
      <c r="D641" t="s">
        <v>133</v>
      </c>
      <c r="E641" t="s">
        <v>77</v>
      </c>
      <c r="F641" t="s">
        <v>13</v>
      </c>
      <c r="G641" t="s">
        <v>14</v>
      </c>
      <c r="H641" s="3">
        <v>2015</v>
      </c>
      <c r="I641" s="7">
        <v>697000000</v>
      </c>
      <c r="J641" t="s">
        <v>2038</v>
      </c>
      <c r="K641" t="str" cm="1">
        <f t="array" ref="K641:M641">_xlfn.TEXTSPLIT(Q4_Table[[#This Row],[Select Investors]],",",,FALSE)</f>
        <v>Yunfeng Capital</v>
      </c>
      <c r="L641" t="str">
        <v xml:space="preserve"> SDIC Innovation Investment Management</v>
      </c>
      <c r="M641" t="str">
        <v xml:space="preserve"> Shang Qi Capital</v>
      </c>
      <c r="P641" t="s">
        <v>3963</v>
      </c>
      <c r="Q641" t="str">
        <v>Yunfeng Capital</v>
      </c>
    </row>
    <row r="642" spans="1:17" x14ac:dyDescent="0.2">
      <c r="A642" t="s">
        <v>2039</v>
      </c>
      <c r="B642" s="2">
        <v>1000000000</v>
      </c>
      <c r="C642" s="1">
        <v>42026</v>
      </c>
      <c r="D642" t="s">
        <v>23</v>
      </c>
      <c r="E642" t="s">
        <v>298</v>
      </c>
      <c r="F642" t="s">
        <v>13</v>
      </c>
      <c r="G642" t="s">
        <v>14</v>
      </c>
      <c r="H642" s="3">
        <v>2011</v>
      </c>
      <c r="I642" s="7">
        <v>224000000</v>
      </c>
      <c r="J642" t="s">
        <v>2040</v>
      </c>
      <c r="K642" t="str" cm="1">
        <f t="array" ref="K642:M642">_xlfn.TEXTSPLIT(Q4_Table[[#This Row],[Select Investors]],",",,FALSE)</f>
        <v>Banyan Capital</v>
      </c>
      <c r="L642" t="str">
        <v xml:space="preserve"> New Horizon Capital</v>
      </c>
      <c r="M642" t="str">
        <v xml:space="preserve"> IDG Capital Partners</v>
      </c>
      <c r="P642" t="s">
        <v>3521</v>
      </c>
      <c r="Q642" t="str">
        <v>Banyan Capital</v>
      </c>
    </row>
    <row r="643" spans="1:17" x14ac:dyDescent="0.2">
      <c r="A643" t="s">
        <v>1590</v>
      </c>
      <c r="B643" s="2">
        <v>1000000000</v>
      </c>
      <c r="C643" s="1">
        <v>44327</v>
      </c>
      <c r="D643" t="s">
        <v>36</v>
      </c>
      <c r="E643" t="s">
        <v>12</v>
      </c>
      <c r="F643" t="s">
        <v>13</v>
      </c>
      <c r="G643" t="s">
        <v>14</v>
      </c>
      <c r="H643" s="3">
        <v>2002</v>
      </c>
      <c r="I643" s="7">
        <v>388000000</v>
      </c>
      <c r="J643" t="s">
        <v>1591</v>
      </c>
      <c r="K643" t="str" cm="1">
        <f t="array" ref="K643:M643">_xlfn.TEXTSPLIT(Q4_Table[[#This Row],[Select Investors]],",",,FALSE)</f>
        <v>Matrix Partners China</v>
      </c>
      <c r="L643" t="str">
        <v xml:space="preserve"> Sequoia Capital China</v>
      </c>
      <c r="M643" t="str">
        <v xml:space="preserve"> Genesis Capital</v>
      </c>
      <c r="P643" t="s">
        <v>3745</v>
      </c>
      <c r="Q643" t="str">
        <v>Matrix Partners China</v>
      </c>
    </row>
    <row r="644" spans="1:17" x14ac:dyDescent="0.2">
      <c r="A644" t="s">
        <v>2041</v>
      </c>
      <c r="B644" s="2">
        <v>1000000000</v>
      </c>
      <c r="C644" s="1">
        <v>42157</v>
      </c>
      <c r="D644" t="s">
        <v>11</v>
      </c>
      <c r="E644" t="s">
        <v>42</v>
      </c>
      <c r="F644" t="s">
        <v>43</v>
      </c>
      <c r="G644" t="s">
        <v>33</v>
      </c>
      <c r="H644" s="3">
        <v>2013</v>
      </c>
      <c r="I644" s="7">
        <v>292000000</v>
      </c>
      <c r="J644" t="s">
        <v>2042</v>
      </c>
      <c r="K644" t="str" cm="1">
        <f t="array" ref="K644">_xlfn.TEXTSPLIT(Q4_Table[[#This Row],[Select Investors]],",",,FALSE)</f>
        <v>Woodford Investment Management</v>
      </c>
      <c r="P644" t="s">
        <v>2042</v>
      </c>
      <c r="Q644" t="str">
        <v>Woodford Investment Management</v>
      </c>
    </row>
    <row r="645" spans="1:17" x14ac:dyDescent="0.2">
      <c r="A645" t="s">
        <v>2043</v>
      </c>
      <c r="B645" s="2">
        <v>1000000000</v>
      </c>
      <c r="C645" s="1">
        <v>44440</v>
      </c>
      <c r="D645" t="s">
        <v>23</v>
      </c>
      <c r="E645" t="s">
        <v>208</v>
      </c>
      <c r="F645" t="s">
        <v>149</v>
      </c>
      <c r="G645" t="s">
        <v>33</v>
      </c>
      <c r="H645" s="3">
        <v>2005</v>
      </c>
      <c r="I645" s="7">
        <v>800000000</v>
      </c>
      <c r="J645" t="s">
        <v>2044</v>
      </c>
      <c r="K645" t="str" cm="1">
        <f t="array" ref="K645:L645">_xlfn.TEXTSPLIT(Q4_Table[[#This Row],[Select Investors]],",",,FALSE)</f>
        <v>Ardian</v>
      </c>
      <c r="L645" t="str">
        <v xml:space="preserve"> Bain Capital</v>
      </c>
      <c r="P645" t="s">
        <v>3505</v>
      </c>
      <c r="Q645" t="str">
        <v>Ardian</v>
      </c>
    </row>
    <row r="646" spans="1:17" x14ac:dyDescent="0.2">
      <c r="A646" t="s">
        <v>2045</v>
      </c>
      <c r="B646" s="2">
        <v>1000000000</v>
      </c>
      <c r="C646" s="1">
        <v>44593</v>
      </c>
      <c r="D646" t="s">
        <v>11</v>
      </c>
      <c r="E646" t="s">
        <v>1027</v>
      </c>
      <c r="F646" t="s">
        <v>1028</v>
      </c>
      <c r="G646" t="s">
        <v>413</v>
      </c>
      <c r="H646" s="3">
        <v>2018</v>
      </c>
      <c r="I646" s="7">
        <v>205000000</v>
      </c>
      <c r="J646" t="s">
        <v>2046</v>
      </c>
      <c r="K646" t="str" cm="1">
        <f t="array" ref="K646:M646">_xlfn.TEXTSPLIT(Q4_Table[[#This Row],[Select Investors]],",",,FALSE)</f>
        <v>QED Investors</v>
      </c>
      <c r="L646" t="str">
        <v xml:space="preserve"> DST Global</v>
      </c>
      <c r="M646" t="str">
        <v xml:space="preserve"> Endeavor</v>
      </c>
      <c r="P646" t="s">
        <v>3820</v>
      </c>
      <c r="Q646" t="str">
        <v>QED Investors</v>
      </c>
    </row>
    <row r="647" spans="1:17" x14ac:dyDescent="0.2">
      <c r="A647" t="s">
        <v>1731</v>
      </c>
      <c r="B647" s="2">
        <v>1000000000</v>
      </c>
      <c r="C647" s="1">
        <v>44468</v>
      </c>
      <c r="D647" t="s">
        <v>27</v>
      </c>
      <c r="E647" t="s">
        <v>101</v>
      </c>
      <c r="F647" t="s">
        <v>19</v>
      </c>
      <c r="G647" t="s">
        <v>20</v>
      </c>
      <c r="H647" s="3">
        <v>2010</v>
      </c>
      <c r="I647" s="7">
        <v>335000000</v>
      </c>
      <c r="J647" t="s">
        <v>1732</v>
      </c>
      <c r="K647" t="str" cm="1">
        <f t="array" ref="K647:M647">_xlfn.TEXTSPLIT(Q4_Table[[#This Row],[Select Investors]],",",,FALSE)</f>
        <v>Bessemer Venture Partners</v>
      </c>
      <c r="L647" t="str">
        <v xml:space="preserve"> Menlo Ventures</v>
      </c>
      <c r="M647" t="str">
        <v xml:space="preserve"> Anthermis</v>
      </c>
      <c r="P647" t="s">
        <v>3528</v>
      </c>
      <c r="Q647" t="str">
        <v>Bessemer Venture Partners</v>
      </c>
    </row>
    <row r="648" spans="1:17" x14ac:dyDescent="0.2">
      <c r="A648" t="s">
        <v>1904</v>
      </c>
      <c r="B648" s="2">
        <v>1000000000</v>
      </c>
      <c r="C648" s="1">
        <v>44614</v>
      </c>
      <c r="D648" t="s">
        <v>201</v>
      </c>
      <c r="E648" t="s">
        <v>101</v>
      </c>
      <c r="F648" t="s">
        <v>19</v>
      </c>
      <c r="G648" t="s">
        <v>20</v>
      </c>
      <c r="H648" s="3">
        <v>2019</v>
      </c>
      <c r="I648" s="7">
        <v>205000000</v>
      </c>
      <c r="J648" t="s">
        <v>1905</v>
      </c>
      <c r="K648" t="str" cm="1">
        <f t="array" ref="K648:M648">_xlfn.TEXTSPLIT(Q4_Table[[#This Row],[Select Investors]],",",,FALSE)</f>
        <v>New Enterprise Associates</v>
      </c>
      <c r="L648" t="str">
        <v xml:space="preserve"> Koch Disruptive Technologies</v>
      </c>
      <c r="M648" t="str">
        <v xml:space="preserve"> Evolution Equity Partners</v>
      </c>
      <c r="P648" t="s">
        <v>3768</v>
      </c>
      <c r="Q648" t="str">
        <v>New Enterprise Associates</v>
      </c>
    </row>
    <row r="649" spans="1:17" x14ac:dyDescent="0.2">
      <c r="A649" t="s">
        <v>1774</v>
      </c>
      <c r="B649" s="2">
        <v>1000000000</v>
      </c>
      <c r="C649" s="1">
        <v>44181</v>
      </c>
      <c r="D649" t="s">
        <v>201</v>
      </c>
      <c r="E649" t="s">
        <v>101</v>
      </c>
      <c r="F649" t="s">
        <v>19</v>
      </c>
      <c r="G649" t="s">
        <v>20</v>
      </c>
      <c r="H649" s="3">
        <v>2015</v>
      </c>
      <c r="I649" s="7">
        <v>246000000</v>
      </c>
      <c r="J649" t="s">
        <v>1775</v>
      </c>
      <c r="K649" t="str" cm="1">
        <f t="array" ref="K649:M649">_xlfn.TEXTSPLIT(Q4_Table[[#This Row],[Select Investors]],",",,FALSE)</f>
        <v>BOLDstart Ventures</v>
      </c>
      <c r="L649" t="str">
        <v xml:space="preserve"> SAP.iO Fund</v>
      </c>
      <c r="M649" t="str">
        <v xml:space="preserve"> Scale Venture Partners</v>
      </c>
      <c r="P649" t="s">
        <v>3542</v>
      </c>
      <c r="Q649" t="str">
        <v>BOLDstart Ventures</v>
      </c>
    </row>
    <row r="650" spans="1:17" x14ac:dyDescent="0.2">
      <c r="A650" t="s">
        <v>1811</v>
      </c>
      <c r="B650" s="2">
        <v>1000000000</v>
      </c>
      <c r="C650" s="1">
        <v>44573</v>
      </c>
      <c r="D650" t="s">
        <v>11</v>
      </c>
      <c r="E650" t="s">
        <v>198</v>
      </c>
      <c r="F650" t="s">
        <v>19</v>
      </c>
      <c r="G650" t="s">
        <v>20</v>
      </c>
      <c r="H650" s="3">
        <v>2012</v>
      </c>
      <c r="I650" s="7">
        <v>317000000</v>
      </c>
      <c r="J650" t="s">
        <v>1812</v>
      </c>
      <c r="K650" t="str" cm="1">
        <f t="array" ref="K650:M650">_xlfn.TEXTSPLIT(Q4_Table[[#This Row],[Select Investors]],",",,FALSE)</f>
        <v>Advent International</v>
      </c>
      <c r="L650" t="str">
        <v xml:space="preserve"> Battery Ventures</v>
      </c>
      <c r="M650" t="str">
        <v xml:space="preserve"> Sequoia Capital Israel</v>
      </c>
      <c r="P650" t="s">
        <v>1513</v>
      </c>
      <c r="Q650" t="str">
        <v>Advent International</v>
      </c>
    </row>
    <row r="651" spans="1:17" x14ac:dyDescent="0.2">
      <c r="A651" t="s">
        <v>2047</v>
      </c>
      <c r="B651" s="2">
        <v>1000000000</v>
      </c>
      <c r="C651" s="1">
        <v>43410</v>
      </c>
      <c r="D651" t="s">
        <v>124</v>
      </c>
      <c r="E651" t="s">
        <v>309</v>
      </c>
      <c r="F651" t="s">
        <v>310</v>
      </c>
      <c r="G651" t="s">
        <v>33</v>
      </c>
      <c r="H651" s="3">
        <v>2011</v>
      </c>
      <c r="I651" s="7">
        <v>170000000</v>
      </c>
      <c r="J651" t="s">
        <v>2048</v>
      </c>
      <c r="K651" t="str" cm="1">
        <f t="array" ref="K651:M651">_xlfn.TEXTSPLIT(Q4_Table[[#This Row],[Select Investors]],",",,FALSE)</f>
        <v>Georgian Co-Investment Fund</v>
      </c>
      <c r="L651" t="str">
        <v xml:space="preserve"> iTech Capital</v>
      </c>
      <c r="M651" t="str">
        <v xml:space="preserve"> Galaxy Digital</v>
      </c>
      <c r="P651" t="s">
        <v>3652</v>
      </c>
      <c r="Q651" t="str">
        <v>Georgian Co-Investment Fund</v>
      </c>
    </row>
    <row r="652" spans="1:17" x14ac:dyDescent="0.2">
      <c r="A652" t="s">
        <v>2049</v>
      </c>
      <c r="B652" s="2">
        <v>1000000000</v>
      </c>
      <c r="C652" s="1">
        <v>44399</v>
      </c>
      <c r="D652" t="s">
        <v>46</v>
      </c>
      <c r="E652" t="s">
        <v>69</v>
      </c>
      <c r="F652" t="s">
        <v>70</v>
      </c>
      <c r="G652" t="s">
        <v>14</v>
      </c>
      <c r="H652" s="3">
        <v>2015</v>
      </c>
      <c r="I652" s="7">
        <v>352000000</v>
      </c>
      <c r="J652" t="s">
        <v>2050</v>
      </c>
      <c r="K652" t="str" cm="1">
        <f t="array" ref="K652:M652">_xlfn.TEXTSPLIT(Q4_Table[[#This Row],[Select Investors]],",",,FALSE)</f>
        <v>Accel</v>
      </c>
      <c r="L652" t="str">
        <v xml:space="preserve"> Sands Capital</v>
      </c>
      <c r="M652" t="str">
        <v xml:space="preserve"> International Finance Corporation</v>
      </c>
      <c r="P652" t="s">
        <v>3475</v>
      </c>
      <c r="Q652" t="str">
        <v>Accel</v>
      </c>
    </row>
    <row r="653" spans="1:17" x14ac:dyDescent="0.2">
      <c r="A653" t="s">
        <v>2051</v>
      </c>
      <c r="B653" s="2">
        <v>1000000000</v>
      </c>
      <c r="C653" s="1">
        <v>44413</v>
      </c>
      <c r="D653" t="s">
        <v>11</v>
      </c>
      <c r="E653" t="s">
        <v>101</v>
      </c>
      <c r="F653" t="s">
        <v>19</v>
      </c>
      <c r="G653" t="s">
        <v>20</v>
      </c>
      <c r="H653" s="3">
        <v>2013</v>
      </c>
      <c r="I653" s="7">
        <v>238000000</v>
      </c>
      <c r="J653" t="s">
        <v>2052</v>
      </c>
      <c r="K653" t="str" cm="1">
        <f t="array" ref="K653:M653">_xlfn.TEXTSPLIT(Q4_Table[[#This Row],[Select Investors]],",",,FALSE)</f>
        <v>FirstMark Capital</v>
      </c>
      <c r="L653" t="str">
        <v xml:space="preserve"> Georgian Partners</v>
      </c>
      <c r="M653" t="str">
        <v xml:space="preserve"> Norwest Venture Partners</v>
      </c>
      <c r="P653" t="s">
        <v>3638</v>
      </c>
      <c r="Q653" t="str">
        <v>FirstMark Capital</v>
      </c>
    </row>
    <row r="654" spans="1:17" x14ac:dyDescent="0.2">
      <c r="A654" t="s">
        <v>2053</v>
      </c>
      <c r="B654" s="2">
        <v>1000000000</v>
      </c>
      <c r="C654" s="1">
        <v>44615</v>
      </c>
      <c r="D654" t="s">
        <v>201</v>
      </c>
      <c r="E654" t="s">
        <v>101</v>
      </c>
      <c r="F654" t="s">
        <v>19</v>
      </c>
      <c r="G654" t="s">
        <v>20</v>
      </c>
      <c r="H654" s="3">
        <v>2017</v>
      </c>
      <c r="I654" s="7">
        <v>526000000</v>
      </c>
      <c r="J654" t="s">
        <v>2054</v>
      </c>
      <c r="K654" t="str" cm="1">
        <f t="array" ref="K654:M654">_xlfn.TEXTSPLIT(Q4_Table[[#This Row],[Select Investors]],",",,FALSE)</f>
        <v>8VC</v>
      </c>
      <c r="L654" t="str">
        <v xml:space="preserve"> Liberty Strategic Capital</v>
      </c>
      <c r="M654" t="str">
        <v xml:space="preserve"> Eden Global Partners</v>
      </c>
      <c r="P654" t="s">
        <v>3473</v>
      </c>
      <c r="Q654" t="str">
        <v>8VC</v>
      </c>
    </row>
    <row r="655" spans="1:17" x14ac:dyDescent="0.2">
      <c r="A655" t="s">
        <v>2055</v>
      </c>
      <c r="B655" s="2">
        <v>1000000000</v>
      </c>
      <c r="C655" s="1">
        <v>44378</v>
      </c>
      <c r="D655" t="s">
        <v>27</v>
      </c>
      <c r="F655" t="s">
        <v>465</v>
      </c>
      <c r="G655" t="s">
        <v>14</v>
      </c>
      <c r="H655" s="3">
        <v>2018</v>
      </c>
      <c r="I655" s="7">
        <v>210000000</v>
      </c>
      <c r="J655" t="s">
        <v>2056</v>
      </c>
      <c r="K655" t="str" cm="1">
        <f t="array" ref="K655:M655">_xlfn.TEXTSPLIT(Q4_Table[[#This Row],[Select Investors]],",",,FALSE)</f>
        <v>Mundi Ventures</v>
      </c>
      <c r="L655" t="str">
        <v xml:space="preserve"> Doqling Capital Partners</v>
      </c>
      <c r="M655" t="str">
        <v xml:space="preserve"> Activant Capital</v>
      </c>
      <c r="P655" t="s">
        <v>3765</v>
      </c>
      <c r="Q655" t="str">
        <v>Mundi Ventures</v>
      </c>
    </row>
    <row r="656" spans="1:17" x14ac:dyDescent="0.2">
      <c r="A656" t="s">
        <v>2057</v>
      </c>
      <c r="B656" s="2">
        <v>1000000000</v>
      </c>
      <c r="C656" s="1">
        <v>44181</v>
      </c>
      <c r="D656" t="s">
        <v>17</v>
      </c>
      <c r="E656" t="s">
        <v>2058</v>
      </c>
      <c r="F656" t="s">
        <v>19</v>
      </c>
      <c r="G656" t="s">
        <v>20</v>
      </c>
      <c r="H656" s="3">
        <v>2014</v>
      </c>
      <c r="I656" s="7">
        <v>241000000</v>
      </c>
      <c r="J656" t="s">
        <v>2059</v>
      </c>
      <c r="K656" t="str" cm="1">
        <f t="array" ref="K656:M656">_xlfn.TEXTSPLIT(Q4_Table[[#This Row],[Select Investors]],",",,FALSE)</f>
        <v>WRVI Capital</v>
      </c>
      <c r="L656" t="str">
        <v xml:space="preserve"> Caffeinated Capital</v>
      </c>
      <c r="M656" t="str">
        <v xml:space="preserve"> Y Combinator</v>
      </c>
      <c r="P656" t="s">
        <v>3955</v>
      </c>
      <c r="Q656" t="str">
        <v>WRVI Capital</v>
      </c>
    </row>
    <row r="657" spans="1:17" x14ac:dyDescent="0.2">
      <c r="A657" t="s">
        <v>1627</v>
      </c>
      <c r="B657" s="2">
        <v>1000000000</v>
      </c>
      <c r="C657" s="1">
        <v>43619</v>
      </c>
      <c r="D657" t="s">
        <v>133</v>
      </c>
      <c r="E657" t="s">
        <v>77</v>
      </c>
      <c r="F657" t="s">
        <v>13</v>
      </c>
      <c r="G657" t="s">
        <v>14</v>
      </c>
      <c r="H657" s="3">
        <v>2016</v>
      </c>
      <c r="I657" s="7">
        <v>362000000</v>
      </c>
      <c r="J657" t="s">
        <v>1628</v>
      </c>
      <c r="K657" t="str" cm="1">
        <f t="array" ref="K657:L657">_xlfn.TEXTSPLIT(Q4_Table[[#This Row],[Select Investors]],",",,FALSE)</f>
        <v>China Grand Prosperity Investment</v>
      </c>
      <c r="L657" t="str">
        <v xml:space="preserve"> CSC Group</v>
      </c>
      <c r="P657" t="s">
        <v>3565</v>
      </c>
      <c r="Q657" t="str">
        <v>China Grand Prosperity Investment</v>
      </c>
    </row>
    <row r="658" spans="1:17" x14ac:dyDescent="0.2">
      <c r="A658" t="s">
        <v>2060</v>
      </c>
      <c r="B658" s="2">
        <v>1000000000</v>
      </c>
      <c r="C658" s="1">
        <v>44363</v>
      </c>
      <c r="D658" t="s">
        <v>46</v>
      </c>
      <c r="E658" t="s">
        <v>356</v>
      </c>
      <c r="F658" t="s">
        <v>357</v>
      </c>
      <c r="G658" t="s">
        <v>14</v>
      </c>
      <c r="H658" s="3">
        <v>2013</v>
      </c>
      <c r="I658" s="7">
        <v>185000000</v>
      </c>
      <c r="J658" t="s">
        <v>2061</v>
      </c>
      <c r="K658" t="str" cm="1">
        <f t="array" ref="K658:M658">_xlfn.TEXTSPLIT(Q4_Table[[#This Row],[Select Investors]],",",,FALSE)</f>
        <v>Salesforce Ventures</v>
      </c>
      <c r="L658" t="str">
        <v xml:space="preserve"> next47</v>
      </c>
      <c r="M658" t="str">
        <v xml:space="preserve"> Pereg Ventures</v>
      </c>
      <c r="P658" t="s">
        <v>3842</v>
      </c>
      <c r="Q658" t="str">
        <v>Salesforce Ventures</v>
      </c>
    </row>
    <row r="659" spans="1:17" x14ac:dyDescent="0.2">
      <c r="A659" t="s">
        <v>2062</v>
      </c>
      <c r="B659" s="2">
        <v>1000000000</v>
      </c>
      <c r="C659" s="1">
        <v>43684</v>
      </c>
      <c r="D659" t="s">
        <v>27</v>
      </c>
      <c r="E659" t="s">
        <v>2063</v>
      </c>
      <c r="F659" t="s">
        <v>19</v>
      </c>
      <c r="G659" t="s">
        <v>20</v>
      </c>
      <c r="H659" s="3">
        <v>2008</v>
      </c>
      <c r="I659" s="7">
        <v>538000000</v>
      </c>
      <c r="J659" t="s">
        <v>2064</v>
      </c>
      <c r="K659" t="str" cm="1">
        <f t="array" ref="K659:M659">_xlfn.TEXTSPLIT(Q4_Table[[#This Row],[Select Investors]],",",,FALSE)</f>
        <v>Union Square Ventures</v>
      </c>
      <c r="L659" t="str">
        <v xml:space="preserve"> Summerhill Venture Partners</v>
      </c>
      <c r="M659" t="str">
        <v xml:space="preserve"> Mithril Capital Management</v>
      </c>
      <c r="P659" t="s">
        <v>3922</v>
      </c>
      <c r="Q659" t="str">
        <v>Union Square Ventures</v>
      </c>
    </row>
    <row r="660" spans="1:17" x14ac:dyDescent="0.2">
      <c r="A660" t="s">
        <v>1645</v>
      </c>
      <c r="B660" s="2">
        <v>1000000000</v>
      </c>
      <c r="C660" s="1">
        <v>43122</v>
      </c>
      <c r="D660" t="s">
        <v>133</v>
      </c>
      <c r="E660" t="s">
        <v>1146</v>
      </c>
      <c r="F660" t="s">
        <v>1147</v>
      </c>
      <c r="G660" t="s">
        <v>33</v>
      </c>
      <c r="H660" s="3">
        <v>2011</v>
      </c>
      <c r="I660" s="7">
        <v>407000000</v>
      </c>
      <c r="J660" t="s">
        <v>1646</v>
      </c>
      <c r="K660" t="str" cm="1">
        <f t="array" ref="K660:M660">_xlfn.TEXTSPLIT(Q4_Table[[#This Row],[Select Investors]],",",,FALSE)</f>
        <v>Seaya Ventures</v>
      </c>
      <c r="L660" t="str">
        <v xml:space="preserve"> Otter Rock Capital</v>
      </c>
      <c r="M660" t="str">
        <v xml:space="preserve"> Rakuten</v>
      </c>
      <c r="P660" t="s">
        <v>3848</v>
      </c>
      <c r="Q660" t="str">
        <v>Seaya Ventures</v>
      </c>
    </row>
    <row r="661" spans="1:17" x14ac:dyDescent="0.2">
      <c r="A661" t="s">
        <v>2065</v>
      </c>
      <c r="B661" s="2">
        <v>1000000000</v>
      </c>
      <c r="C661" s="1">
        <v>44544</v>
      </c>
      <c r="D661" t="s">
        <v>97</v>
      </c>
      <c r="E661" t="s">
        <v>101</v>
      </c>
      <c r="F661" t="s">
        <v>19</v>
      </c>
      <c r="G661" t="s">
        <v>20</v>
      </c>
      <c r="H661" s="3">
        <v>2020</v>
      </c>
      <c r="I661" s="7">
        <v>141000000</v>
      </c>
      <c r="J661" t="s">
        <v>2066</v>
      </c>
      <c r="K661" t="str" cm="1">
        <f t="array" ref="K661:M661">_xlfn.TEXTSPLIT(Q4_Table[[#This Row],[Select Investors]],",",,FALSE)</f>
        <v>Thrive Capital</v>
      </c>
      <c r="L661" t="str">
        <v xml:space="preserve"> General Catalyst</v>
      </c>
      <c r="M661" t="str">
        <v xml:space="preserve"> Coatue Management</v>
      </c>
      <c r="P661" t="s">
        <v>3903</v>
      </c>
      <c r="Q661" t="str">
        <v>Thrive Capital</v>
      </c>
    </row>
    <row r="662" spans="1:17" x14ac:dyDescent="0.2">
      <c r="A662" t="s">
        <v>2067</v>
      </c>
      <c r="B662" s="2">
        <v>1000000000</v>
      </c>
      <c r="C662" s="1">
        <v>44572</v>
      </c>
      <c r="D662" t="s">
        <v>27</v>
      </c>
      <c r="E662" t="s">
        <v>101</v>
      </c>
      <c r="F662" t="s">
        <v>19</v>
      </c>
      <c r="G662" t="s">
        <v>20</v>
      </c>
      <c r="H662" s="3">
        <v>2009</v>
      </c>
      <c r="I662" s="7">
        <v>406000000</v>
      </c>
      <c r="J662" t="s">
        <v>2068</v>
      </c>
      <c r="K662" t="str" cm="1">
        <f t="array" ref="K662:M662">_xlfn.TEXTSPLIT(Q4_Table[[#This Row],[Select Investors]],",",,FALSE)</f>
        <v>Franklin Templeton</v>
      </c>
      <c r="L662" t="str">
        <v xml:space="preserve"> Motive Partners</v>
      </c>
      <c r="M662" t="str">
        <v xml:space="preserve"> Apollo Global Management</v>
      </c>
      <c r="P662" t="s">
        <v>3646</v>
      </c>
      <c r="Q662" t="str">
        <v>Franklin Templeton</v>
      </c>
    </row>
    <row r="663" spans="1:17" x14ac:dyDescent="0.2">
      <c r="A663" t="s">
        <v>2069</v>
      </c>
      <c r="B663" s="2">
        <v>1000000000</v>
      </c>
      <c r="C663" s="1">
        <v>44285</v>
      </c>
      <c r="D663" t="s">
        <v>36</v>
      </c>
      <c r="E663" t="s">
        <v>246</v>
      </c>
      <c r="F663" t="s">
        <v>19</v>
      </c>
      <c r="G663" t="s">
        <v>20</v>
      </c>
      <c r="H663" s="3">
        <v>2016</v>
      </c>
      <c r="I663" s="7">
        <v>165000000</v>
      </c>
      <c r="J663" t="s">
        <v>2070</v>
      </c>
      <c r="K663" t="str" cm="1">
        <f t="array" ref="K663:M663">_xlfn.TEXTSPLIT(Q4_Table[[#This Row],[Select Investors]],",",,FALSE)</f>
        <v>Lightspeed Venture Partners</v>
      </c>
      <c r="L663" t="str">
        <v xml:space="preserve"> Kleiner Perkins Caufield &amp; Byers</v>
      </c>
      <c r="M663" t="str">
        <v xml:space="preserve"> Origin Ventures</v>
      </c>
      <c r="P663" t="s">
        <v>3731</v>
      </c>
      <c r="Q663" t="str">
        <v>Lightspeed Venture Partners</v>
      </c>
    </row>
    <row r="664" spans="1:17" x14ac:dyDescent="0.2">
      <c r="A664" t="s">
        <v>2071</v>
      </c>
      <c r="B664" s="2">
        <v>1000000000</v>
      </c>
      <c r="C664" s="1">
        <v>44314</v>
      </c>
      <c r="D664" t="s">
        <v>97</v>
      </c>
      <c r="E664" t="s">
        <v>101</v>
      </c>
      <c r="F664" t="s">
        <v>19</v>
      </c>
      <c r="G664" t="s">
        <v>20</v>
      </c>
      <c r="H664" s="3">
        <v>2016</v>
      </c>
      <c r="I664" s="7">
        <v>570000000</v>
      </c>
      <c r="J664" t="s">
        <v>2072</v>
      </c>
      <c r="K664" t="str" cm="1">
        <f t="array" ref="K664:M664">_xlfn.TEXTSPLIT(Q4_Table[[#This Row],[Select Investors]],",",,FALSE)</f>
        <v>Thrive Capital</v>
      </c>
      <c r="L664" t="str">
        <v xml:space="preserve"> Durable Capital Partners</v>
      </c>
      <c r="M664" t="str">
        <v xml:space="preserve"> G Squared</v>
      </c>
      <c r="P664" t="s">
        <v>3903</v>
      </c>
      <c r="Q664" t="str">
        <v>Thrive Capital</v>
      </c>
    </row>
    <row r="665" spans="1:17" x14ac:dyDescent="0.2">
      <c r="A665" t="s">
        <v>1776</v>
      </c>
      <c r="B665" s="2">
        <v>1000000000</v>
      </c>
      <c r="C665" s="1">
        <v>44587</v>
      </c>
      <c r="D665" t="s">
        <v>27</v>
      </c>
      <c r="E665" t="s">
        <v>28</v>
      </c>
      <c r="F665" t="s">
        <v>19</v>
      </c>
      <c r="G665" t="s">
        <v>20</v>
      </c>
      <c r="H665" s="3">
        <v>2014</v>
      </c>
      <c r="I665" s="7">
        <v>165000000</v>
      </c>
      <c r="J665" t="s">
        <v>1777</v>
      </c>
      <c r="K665" t="str" cm="1">
        <f t="array" ref="K665:M665">_xlfn.TEXTSPLIT(Q4_Table[[#This Row],[Select Investors]],",",,FALSE)</f>
        <v>Sequoia Capital</v>
      </c>
      <c r="L665" t="str">
        <v xml:space="preserve"> Y Combinator</v>
      </c>
      <c r="M665" t="str">
        <v xml:space="preserve"> Accel</v>
      </c>
      <c r="P665" t="s">
        <v>571</v>
      </c>
      <c r="Q665" t="str">
        <v>Sequoia Capital</v>
      </c>
    </row>
    <row r="666" spans="1:17" x14ac:dyDescent="0.2">
      <c r="A666" t="s">
        <v>1813</v>
      </c>
      <c r="B666" s="2">
        <v>1000000000</v>
      </c>
      <c r="C666" s="1">
        <v>44482</v>
      </c>
      <c r="D666" t="s">
        <v>23</v>
      </c>
      <c r="E666" t="s">
        <v>1814</v>
      </c>
      <c r="F666" t="s">
        <v>70</v>
      </c>
      <c r="G666" t="s">
        <v>14</v>
      </c>
      <c r="H666" s="3">
        <v>2008</v>
      </c>
      <c r="I666" s="7">
        <v>448000000</v>
      </c>
      <c r="J666" t="s">
        <v>1815</v>
      </c>
      <c r="K666" t="str" cm="1">
        <f t="array" ref="K666:M666">_xlfn.TEXTSPLIT(Q4_Table[[#This Row],[Select Investors]],",",,FALSE)</f>
        <v>Sequoia Capital India</v>
      </c>
      <c r="L666" t="str">
        <v xml:space="preserve"> Hillhouse Capital Management</v>
      </c>
      <c r="M666" t="str">
        <v xml:space="preserve"> Sunley House Capital Management</v>
      </c>
      <c r="P666" t="s">
        <v>3851</v>
      </c>
      <c r="Q666" t="str">
        <v>Sequoia Capital India</v>
      </c>
    </row>
    <row r="667" spans="1:17" x14ac:dyDescent="0.2">
      <c r="A667" t="s">
        <v>2073</v>
      </c>
      <c r="B667" s="2">
        <v>1000000000</v>
      </c>
      <c r="C667" s="1">
        <v>44490</v>
      </c>
      <c r="D667" t="s">
        <v>46</v>
      </c>
      <c r="E667" t="s">
        <v>420</v>
      </c>
      <c r="F667" t="s">
        <v>421</v>
      </c>
      <c r="G667" t="s">
        <v>413</v>
      </c>
      <c r="H667" s="3">
        <v>2015</v>
      </c>
      <c r="I667" s="7">
        <v>390000000</v>
      </c>
      <c r="J667" t="s">
        <v>2074</v>
      </c>
      <c r="K667" t="str" cm="1">
        <f t="array" ref="K667:M667">_xlfn.TEXTSPLIT(Q4_Table[[#This Row],[Select Investors]],",",,FALSE)</f>
        <v>Valor Capital Group</v>
      </c>
      <c r="L667" t="str">
        <v xml:space="preserve"> Lightrock</v>
      </c>
      <c r="M667" t="str">
        <v xml:space="preserve"> Softbank Group</v>
      </c>
      <c r="P667" t="s">
        <v>3928</v>
      </c>
      <c r="Q667" t="str">
        <v>Valor Capital Group</v>
      </c>
    </row>
    <row r="668" spans="1:17" x14ac:dyDescent="0.2">
      <c r="A668" t="s">
        <v>1906</v>
      </c>
      <c r="B668" s="2">
        <v>1000000000</v>
      </c>
      <c r="C668" s="1">
        <v>44454</v>
      </c>
      <c r="D668" t="s">
        <v>23</v>
      </c>
      <c r="F668" t="s">
        <v>465</v>
      </c>
      <c r="G668" t="s">
        <v>14</v>
      </c>
      <c r="H668" s="3">
        <v>2012</v>
      </c>
      <c r="I668" s="7">
        <v>288000000</v>
      </c>
      <c r="J668" t="s">
        <v>1907</v>
      </c>
      <c r="K668" t="str" cm="1">
        <f t="array" ref="K668:M668">_xlfn.TEXTSPLIT(Q4_Table[[#This Row],[Select Investors]],",",,FALSE)</f>
        <v>500 Global</v>
      </c>
      <c r="L668" t="str">
        <v xml:space="preserve"> Rakuten Ventures</v>
      </c>
      <c r="M668" t="str">
        <v xml:space="preserve"> Golden Gate Ventures</v>
      </c>
      <c r="P668" t="s">
        <v>3469</v>
      </c>
      <c r="Q668" t="str">
        <v>500 Global</v>
      </c>
    </row>
    <row r="669" spans="1:17" x14ac:dyDescent="0.2">
      <c r="A669" t="s">
        <v>2075</v>
      </c>
      <c r="B669" s="2">
        <v>1000000000</v>
      </c>
      <c r="C669" s="1">
        <v>44361</v>
      </c>
      <c r="D669" t="s">
        <v>23</v>
      </c>
      <c r="F669" t="s">
        <v>465</v>
      </c>
      <c r="G669" t="s">
        <v>14</v>
      </c>
      <c r="H669" s="3">
        <v>2015</v>
      </c>
      <c r="I669" s="7">
        <v>595000000</v>
      </c>
      <c r="J669" t="s">
        <v>2076</v>
      </c>
      <c r="K669" t="str" cm="1">
        <f t="array" ref="K669:M669">_xlfn.TEXTSPLIT(Q4_Table[[#This Row],[Select Investors]],",",,FALSE)</f>
        <v>SingTel Innov8</v>
      </c>
      <c r="L669" t="str">
        <v xml:space="preserve"> Alpha JWC Ventures</v>
      </c>
      <c r="M669" t="str">
        <v xml:space="preserve"> Golden Gate Ventures</v>
      </c>
      <c r="P669" t="s">
        <v>3864</v>
      </c>
      <c r="Q669" t="str">
        <v>SingTel Innov8</v>
      </c>
    </row>
    <row r="670" spans="1:17" x14ac:dyDescent="0.2">
      <c r="A670" t="s">
        <v>2077</v>
      </c>
      <c r="B670" s="2">
        <v>1000000000</v>
      </c>
      <c r="C670" s="1">
        <v>44391</v>
      </c>
      <c r="D670" t="s">
        <v>27</v>
      </c>
      <c r="E670" t="s">
        <v>2078</v>
      </c>
      <c r="F670" t="s">
        <v>19</v>
      </c>
      <c r="G670" t="s">
        <v>20</v>
      </c>
      <c r="H670" s="3">
        <v>2012</v>
      </c>
      <c r="I670" s="7" t="s">
        <v>570</v>
      </c>
      <c r="J670" t="s">
        <v>2079</v>
      </c>
      <c r="K670" t="str" cm="1">
        <f t="array" ref="K670">_xlfn.TEXTSPLIT(Q4_Table[[#This Row],[Select Investors]],",",,FALSE)</f>
        <v>Bain Capital</v>
      </c>
      <c r="P670" t="s">
        <v>2079</v>
      </c>
      <c r="Q670" t="str">
        <v>Bain Capital</v>
      </c>
    </row>
    <row r="671" spans="1:17" x14ac:dyDescent="0.2">
      <c r="A671" t="s">
        <v>1733</v>
      </c>
      <c r="B671" s="2">
        <v>1000000000</v>
      </c>
      <c r="C671" s="1">
        <v>44313</v>
      </c>
      <c r="D671" t="s">
        <v>17</v>
      </c>
      <c r="E671" t="s">
        <v>1734</v>
      </c>
      <c r="F671" t="s">
        <v>19</v>
      </c>
      <c r="G671" t="s">
        <v>20</v>
      </c>
      <c r="H671" s="3">
        <v>2010</v>
      </c>
      <c r="I671" s="7">
        <v>738000000</v>
      </c>
      <c r="J671" t="s">
        <v>1735</v>
      </c>
      <c r="K671" t="str" cm="1">
        <f t="array" ref="K671:M671">_xlfn.TEXTSPLIT(Q4_Table[[#This Row],[Select Investors]],",",,FALSE)</f>
        <v>SWaN &amp; Legend Ventures</v>
      </c>
      <c r="L671" t="str">
        <v xml:space="preserve"> Revolution Growth</v>
      </c>
      <c r="M671" t="str">
        <v xml:space="preserve"> Invus Group</v>
      </c>
      <c r="P671" t="s">
        <v>3888</v>
      </c>
      <c r="Q671" t="str">
        <v>SWaN &amp; Legend Ventures</v>
      </c>
    </row>
    <row r="672" spans="1:17" x14ac:dyDescent="0.2">
      <c r="A672" t="s">
        <v>1466</v>
      </c>
      <c r="B672" s="2">
        <v>1000000000</v>
      </c>
      <c r="C672" s="1">
        <v>42954</v>
      </c>
      <c r="D672" t="s">
        <v>213</v>
      </c>
      <c r="E672" t="s">
        <v>1467</v>
      </c>
      <c r="F672" t="s">
        <v>935</v>
      </c>
      <c r="G672" t="s">
        <v>1195</v>
      </c>
      <c r="H672" s="3">
        <v>2000</v>
      </c>
      <c r="I672" s="7">
        <v>547000000</v>
      </c>
      <c r="J672" t="s">
        <v>1468</v>
      </c>
      <c r="K672" t="str" cm="1">
        <f t="array" ref="K672:L672">_xlfn.TEXTSPLIT(Q4_Table[[#This Row],[Select Investors]],",",,FALSE)</f>
        <v>Blue Label Telecoms</v>
      </c>
      <c r="L672" t="str">
        <v xml:space="preserve"> Net1 UEPS Technologies</v>
      </c>
      <c r="P672" t="s">
        <v>3533</v>
      </c>
      <c r="Q672" t="str">
        <v>Blue Label Telecoms</v>
      </c>
    </row>
    <row r="673" spans="1:17" x14ac:dyDescent="0.2">
      <c r="A673" t="s">
        <v>2080</v>
      </c>
      <c r="B673" s="2">
        <v>1000000000</v>
      </c>
      <c r="C673" s="1">
        <v>44614</v>
      </c>
      <c r="D673" t="s">
        <v>201</v>
      </c>
      <c r="E673" t="s">
        <v>101</v>
      </c>
      <c r="F673" t="s">
        <v>19</v>
      </c>
      <c r="G673" t="s">
        <v>20</v>
      </c>
      <c r="H673" s="3">
        <v>2014</v>
      </c>
      <c r="I673" s="7">
        <v>182000000</v>
      </c>
      <c r="J673" t="s">
        <v>2081</v>
      </c>
      <c r="K673" t="str" cm="1">
        <f t="array" ref="K673:M673">_xlfn.TEXTSPLIT(Q4_Table[[#This Row],[Select Investors]],",",,FALSE)</f>
        <v>Battery Ventures</v>
      </c>
      <c r="L673" t="str">
        <v xml:space="preserve"> Tiger Global Management</v>
      </c>
      <c r="M673" t="str">
        <v xml:space="preserve"> Hanaco Ventures</v>
      </c>
      <c r="P673" t="s">
        <v>3522</v>
      </c>
      <c r="Q673" t="str">
        <v>Battery Ventures</v>
      </c>
    </row>
    <row r="674" spans="1:17" x14ac:dyDescent="0.2">
      <c r="A674" t="s">
        <v>1908</v>
      </c>
      <c r="B674" s="2">
        <v>1000000000</v>
      </c>
      <c r="C674" s="1">
        <v>44651</v>
      </c>
      <c r="D674" t="s">
        <v>17</v>
      </c>
      <c r="E674" t="s">
        <v>101</v>
      </c>
      <c r="F674" t="s">
        <v>19</v>
      </c>
      <c r="G674" t="s">
        <v>20</v>
      </c>
      <c r="H674" s="3">
        <v>2019</v>
      </c>
      <c r="I674" s="7">
        <v>140000000</v>
      </c>
      <c r="J674" t="s">
        <v>1909</v>
      </c>
      <c r="K674" t="str" cm="1">
        <f t="array" ref="K674:M674">_xlfn.TEXTSPLIT(Q4_Table[[#This Row],[Select Investors]],",",,FALSE)</f>
        <v>General Catalyst</v>
      </c>
      <c r="L674" t="str">
        <v xml:space="preserve"> Inspired Capital</v>
      </c>
      <c r="M674" t="str">
        <v xml:space="preserve"> Flybridge Capital Partners</v>
      </c>
      <c r="P674" t="s">
        <v>2949</v>
      </c>
      <c r="Q674" t="str">
        <v>General Catalyst</v>
      </c>
    </row>
    <row r="675" spans="1:17" x14ac:dyDescent="0.2">
      <c r="A675" t="s">
        <v>1469</v>
      </c>
      <c r="B675" s="2">
        <v>1000000000</v>
      </c>
      <c r="C675" s="1">
        <v>43262</v>
      </c>
      <c r="D675" t="s">
        <v>124</v>
      </c>
      <c r="E675" t="s">
        <v>1470</v>
      </c>
      <c r="F675" t="s">
        <v>13</v>
      </c>
      <c r="G675" t="s">
        <v>14</v>
      </c>
      <c r="H675" s="3">
        <v>2010</v>
      </c>
      <c r="I675" s="7">
        <v>523000000</v>
      </c>
      <c r="J675" t="s">
        <v>1471</v>
      </c>
      <c r="K675" t="str" cm="1">
        <f t="array" ref="K675:M675">_xlfn.TEXTSPLIT(Q4_Table[[#This Row],[Select Investors]],",",,FALSE)</f>
        <v>V Star Capital</v>
      </c>
      <c r="L675" t="str">
        <v xml:space="preserve"> GF Xinde Investment Management Co.</v>
      </c>
      <c r="M675" t="str">
        <v xml:space="preserve"> Haitong Leading Capital Management</v>
      </c>
      <c r="P675" t="s">
        <v>3927</v>
      </c>
      <c r="Q675" t="str">
        <v>V Star Capital</v>
      </c>
    </row>
    <row r="676" spans="1:17" x14ac:dyDescent="0.2">
      <c r="A676" t="s">
        <v>2082</v>
      </c>
      <c r="B676" s="2">
        <v>1000000000</v>
      </c>
      <c r="C676" s="1">
        <v>44476</v>
      </c>
      <c r="D676" t="s">
        <v>52</v>
      </c>
      <c r="E676" t="s">
        <v>101</v>
      </c>
      <c r="F676" t="s">
        <v>19</v>
      </c>
      <c r="G676" t="s">
        <v>20</v>
      </c>
      <c r="H676" s="3">
        <v>2019</v>
      </c>
      <c r="I676" s="7">
        <v>254000000</v>
      </c>
      <c r="J676" t="s">
        <v>2083</v>
      </c>
      <c r="K676" t="str" cm="1">
        <f t="array" ref="K676:M676">_xlfn.TEXTSPLIT(Q4_Table[[#This Row],[Select Investors]],",",,FALSE)</f>
        <v>Greylock Partners</v>
      </c>
      <c r="L676" t="str">
        <v xml:space="preserve"> Lux Capital</v>
      </c>
      <c r="M676" t="str">
        <v xml:space="preserve"> General Atlantic</v>
      </c>
      <c r="P676" t="s">
        <v>3665</v>
      </c>
      <c r="Q676" t="str">
        <v>Greylock Partners</v>
      </c>
    </row>
    <row r="677" spans="1:17" x14ac:dyDescent="0.2">
      <c r="A677" t="s">
        <v>2084</v>
      </c>
      <c r="B677" s="2">
        <v>1000000000</v>
      </c>
      <c r="C677" s="1">
        <v>44441</v>
      </c>
      <c r="D677" t="s">
        <v>23</v>
      </c>
      <c r="F677" t="s">
        <v>177</v>
      </c>
      <c r="G677" t="s">
        <v>14</v>
      </c>
      <c r="H677" s="3">
        <v>2020</v>
      </c>
      <c r="I677" s="7">
        <v>140000000</v>
      </c>
      <c r="J677" t="s">
        <v>2085</v>
      </c>
      <c r="K677" t="str" cm="1">
        <f t="array" ref="K677:M677">_xlfn.TEXTSPLIT(Q4_Table[[#This Row],[Select Investors]],",",,FALSE)</f>
        <v>Andreessen Horowitz</v>
      </c>
      <c r="L677" t="str">
        <v xml:space="preserve"> DST Global</v>
      </c>
      <c r="M677" t="str">
        <v xml:space="preserve"> IDG Capital</v>
      </c>
      <c r="P677" t="s">
        <v>3500</v>
      </c>
      <c r="Q677" t="str">
        <v>Andreessen Horowitz</v>
      </c>
    </row>
    <row r="678" spans="1:17" x14ac:dyDescent="0.2">
      <c r="A678" t="s">
        <v>2086</v>
      </c>
      <c r="B678" s="2">
        <v>1000000000</v>
      </c>
      <c r="C678" s="1">
        <v>44536</v>
      </c>
      <c r="D678" t="s">
        <v>27</v>
      </c>
      <c r="E678" t="s">
        <v>1228</v>
      </c>
      <c r="F678" t="s">
        <v>205</v>
      </c>
      <c r="G678" t="s">
        <v>20</v>
      </c>
      <c r="H678" s="3">
        <v>2020</v>
      </c>
      <c r="I678" s="7">
        <v>109000000</v>
      </c>
      <c r="J678" t="s">
        <v>2087</v>
      </c>
      <c r="K678" t="str" cm="1">
        <f t="array" ref="K678:M678">_xlfn.TEXTSPLIT(Q4_Table[[#This Row],[Select Investors]],",",,FALSE)</f>
        <v>DST Global</v>
      </c>
      <c r="L678" t="str">
        <v xml:space="preserve"> General Catalyst</v>
      </c>
      <c r="M678" t="str">
        <v xml:space="preserve"> Monashees+</v>
      </c>
      <c r="P678" t="s">
        <v>3611</v>
      </c>
      <c r="Q678" t="str">
        <v>DST Global</v>
      </c>
    </row>
    <row r="679" spans="1:17" x14ac:dyDescent="0.2">
      <c r="A679" t="s">
        <v>1647</v>
      </c>
      <c r="B679" s="2">
        <v>1000000000</v>
      </c>
      <c r="C679" s="1">
        <v>44656</v>
      </c>
      <c r="D679" t="s">
        <v>97</v>
      </c>
      <c r="E679" t="s">
        <v>28</v>
      </c>
      <c r="F679" t="s">
        <v>19</v>
      </c>
      <c r="G679" t="s">
        <v>20</v>
      </c>
      <c r="H679" s="3">
        <v>2015</v>
      </c>
      <c r="I679" s="7">
        <v>328000000</v>
      </c>
      <c r="J679" t="s">
        <v>1648</v>
      </c>
      <c r="K679" t="str" cm="1">
        <f t="array" ref="K679:M679">_xlfn.TEXTSPLIT(Q4_Table[[#This Row],[Select Investors]],",",,FALSE)</f>
        <v>KKR</v>
      </c>
      <c r="L679" t="str">
        <v xml:space="preserve"> Aspenwood Ventures</v>
      </c>
      <c r="M679" t="str">
        <v xml:space="preserve"> Spark Capital</v>
      </c>
      <c r="P679" t="s">
        <v>750</v>
      </c>
      <c r="Q679" t="str">
        <v>KKR</v>
      </c>
    </row>
    <row r="680" spans="1:17" x14ac:dyDescent="0.2">
      <c r="A680" t="s">
        <v>2088</v>
      </c>
      <c r="B680" s="2">
        <v>1000000000</v>
      </c>
      <c r="C680" s="1">
        <v>44299</v>
      </c>
      <c r="D680" t="s">
        <v>27</v>
      </c>
      <c r="E680" t="s">
        <v>246</v>
      </c>
      <c r="F680" t="s">
        <v>19</v>
      </c>
      <c r="G680" t="s">
        <v>20</v>
      </c>
      <c r="H680" s="3">
        <v>2016</v>
      </c>
      <c r="I680" s="7">
        <v>305000000</v>
      </c>
      <c r="J680" t="s">
        <v>2089</v>
      </c>
      <c r="K680" t="str" cm="1">
        <f t="array" ref="K680:M680">_xlfn.TEXTSPLIT(Q4_Table[[#This Row],[Select Investors]],",",,FALSE)</f>
        <v>American Family Ventures</v>
      </c>
      <c r="L680" t="str">
        <v xml:space="preserve"> Cox Enterprises</v>
      </c>
      <c r="M680" t="str">
        <v xml:space="preserve"> OMERS Ventures</v>
      </c>
      <c r="P680" t="s">
        <v>3497</v>
      </c>
      <c r="Q680" t="str">
        <v>American Family Ventures</v>
      </c>
    </row>
    <row r="681" spans="1:17" x14ac:dyDescent="0.2">
      <c r="A681" t="s">
        <v>1882</v>
      </c>
      <c r="B681" s="2">
        <v>1000000000</v>
      </c>
      <c r="C681" s="1">
        <v>44539</v>
      </c>
      <c r="D681" t="s">
        <v>52</v>
      </c>
      <c r="E681" t="s">
        <v>233</v>
      </c>
      <c r="F681" t="s">
        <v>19</v>
      </c>
      <c r="G681" t="s">
        <v>20</v>
      </c>
      <c r="H681" s="3">
        <v>2010</v>
      </c>
      <c r="I681" s="7">
        <v>236000000</v>
      </c>
      <c r="J681" t="s">
        <v>1883</v>
      </c>
      <c r="K681" t="str" cm="1">
        <f t="array" ref="K681:M681">_xlfn.TEXTSPLIT(Q4_Table[[#This Row],[Select Investors]],",",,FALSE)</f>
        <v>Matrix Partners</v>
      </c>
      <c r="L681" t="str">
        <v xml:space="preserve"> Lightspeed Venture Partners</v>
      </c>
      <c r="M681" t="str">
        <v xml:space="preserve"> Verizon Ventures</v>
      </c>
      <c r="P681" t="s">
        <v>3744</v>
      </c>
      <c r="Q681" t="str">
        <v>Matrix Partners</v>
      </c>
    </row>
    <row r="682" spans="1:17" x14ac:dyDescent="0.2">
      <c r="A682" t="s">
        <v>1649</v>
      </c>
      <c r="B682" s="2">
        <v>1000000000</v>
      </c>
      <c r="C682" s="1">
        <v>44385</v>
      </c>
      <c r="D682" t="s">
        <v>36</v>
      </c>
      <c r="E682" t="s">
        <v>198</v>
      </c>
      <c r="F682" t="s">
        <v>19</v>
      </c>
      <c r="G682" t="s">
        <v>20</v>
      </c>
      <c r="H682" s="3">
        <v>2014</v>
      </c>
      <c r="I682" s="7">
        <v>240000000</v>
      </c>
      <c r="J682" t="s">
        <v>1650</v>
      </c>
      <c r="K682" t="str" cm="1">
        <f t="array" ref="K682:M682">_xlfn.TEXTSPLIT(Q4_Table[[#This Row],[Select Investors]],",",,FALSE)</f>
        <v>Greylock Partners</v>
      </c>
      <c r="L682" t="str">
        <v xml:space="preserve"> General Catalyst</v>
      </c>
      <c r="M682" t="str">
        <v xml:space="preserve"> Khosla Ventures</v>
      </c>
      <c r="P682" t="s">
        <v>3665</v>
      </c>
      <c r="Q682" t="str">
        <v>Greylock Partners</v>
      </c>
    </row>
    <row r="683" spans="1:17" x14ac:dyDescent="0.2">
      <c r="A683" t="s">
        <v>1910</v>
      </c>
      <c r="B683" s="2">
        <v>1000000000</v>
      </c>
      <c r="C683" s="1">
        <v>44418</v>
      </c>
      <c r="D683" t="s">
        <v>27</v>
      </c>
      <c r="E683" t="s">
        <v>1911</v>
      </c>
      <c r="F683" t="s">
        <v>70</v>
      </c>
      <c r="G683" t="s">
        <v>14</v>
      </c>
      <c r="H683" s="3">
        <v>2017</v>
      </c>
      <c r="I683" s="7">
        <v>109000000</v>
      </c>
      <c r="J683" t="s">
        <v>1912</v>
      </c>
      <c r="K683" t="str" cm="1">
        <f t="array" ref="K683:M683">_xlfn.TEXTSPLIT(Q4_Table[[#This Row],[Select Investors]],",",,FALSE)</f>
        <v>Polychain Capital</v>
      </c>
      <c r="L683" t="str">
        <v xml:space="preserve"> Coinbase Ventures</v>
      </c>
      <c r="M683" t="str">
        <v xml:space="preserve"> Jump Capital</v>
      </c>
      <c r="P683" t="s">
        <v>3812</v>
      </c>
      <c r="Q683" t="str">
        <v>Polychain Capital</v>
      </c>
    </row>
    <row r="684" spans="1:17" x14ac:dyDescent="0.2">
      <c r="A684" t="s">
        <v>1736</v>
      </c>
      <c r="B684" s="2">
        <v>1000000000</v>
      </c>
      <c r="C684" s="1">
        <v>44588</v>
      </c>
      <c r="D684" t="s">
        <v>27</v>
      </c>
      <c r="E684" t="s">
        <v>28</v>
      </c>
      <c r="F684" t="s">
        <v>19</v>
      </c>
      <c r="G684" t="s">
        <v>20</v>
      </c>
      <c r="H684" s="3">
        <v>2017</v>
      </c>
      <c r="I684" s="7">
        <v>102000000</v>
      </c>
      <c r="J684" t="s">
        <v>1737</v>
      </c>
      <c r="K684" t="str" cm="1">
        <f t="array" ref="K684:M684">_xlfn.TEXTSPLIT(Q4_Table[[#This Row],[Select Investors]],",",,FALSE)</f>
        <v>Initialized Capital</v>
      </c>
      <c r="L684" t="str">
        <v xml:space="preserve"> General Catalyst</v>
      </c>
      <c r="M684" t="str">
        <v xml:space="preserve"> Kraken Ventures</v>
      </c>
      <c r="P684" t="s">
        <v>3690</v>
      </c>
      <c r="Q684" t="str">
        <v>Initialized Capital</v>
      </c>
    </row>
    <row r="685" spans="1:17" x14ac:dyDescent="0.2">
      <c r="A685" t="s">
        <v>2090</v>
      </c>
      <c r="B685" s="2">
        <v>1000000000</v>
      </c>
      <c r="C685" s="1">
        <v>44641</v>
      </c>
      <c r="D685" t="s">
        <v>701</v>
      </c>
      <c r="E685" t="s">
        <v>277</v>
      </c>
      <c r="F685" t="s">
        <v>19</v>
      </c>
      <c r="G685" t="s">
        <v>20</v>
      </c>
      <c r="H685" s="3">
        <v>2012</v>
      </c>
      <c r="I685" s="7">
        <v>196000000</v>
      </c>
      <c r="J685" t="s">
        <v>2091</v>
      </c>
      <c r="K685" t="str" cm="1">
        <f t="array" ref="K685:M685">_xlfn.TEXTSPLIT(Q4_Table[[#This Row],[Select Investors]],",",,FALSE)</f>
        <v>Trinity Ventures</v>
      </c>
      <c r="L685" t="str">
        <v xml:space="preserve"> Madrona Venture Group</v>
      </c>
      <c r="M685" t="str">
        <v xml:space="preserve"> Shasta Ventures</v>
      </c>
      <c r="P685" t="s">
        <v>3913</v>
      </c>
      <c r="Q685" t="str">
        <v>Trinity Ventures</v>
      </c>
    </row>
    <row r="686" spans="1:17" x14ac:dyDescent="0.2">
      <c r="A686" t="s">
        <v>2092</v>
      </c>
      <c r="B686" s="2">
        <v>1000000000</v>
      </c>
      <c r="C686" s="1">
        <v>44509</v>
      </c>
      <c r="D686" t="s">
        <v>201</v>
      </c>
      <c r="E686" t="s">
        <v>594</v>
      </c>
      <c r="F686" t="s">
        <v>19</v>
      </c>
      <c r="G686" t="s">
        <v>20</v>
      </c>
      <c r="H686" s="3">
        <v>2014</v>
      </c>
      <c r="I686" s="7">
        <v>269000000</v>
      </c>
      <c r="J686" t="s">
        <v>2093</v>
      </c>
      <c r="K686" t="str" cm="1">
        <f t="array" ref="K686:M686">_xlfn.TEXTSPLIT(Q4_Table[[#This Row],[Select Investors]],",",,FALSE)</f>
        <v>Acero Capital</v>
      </c>
      <c r="L686" t="str">
        <v xml:space="preserve"> General Catalyst</v>
      </c>
      <c r="M686" t="str">
        <v xml:space="preserve"> M12</v>
      </c>
      <c r="P686" t="s">
        <v>3480</v>
      </c>
      <c r="Q686" t="str">
        <v>Acero Capital</v>
      </c>
    </row>
    <row r="687" spans="1:17" x14ac:dyDescent="0.2">
      <c r="A687" t="s">
        <v>1631</v>
      </c>
      <c r="B687" s="2">
        <v>1000000000</v>
      </c>
      <c r="C687" s="1">
        <v>43175</v>
      </c>
      <c r="D687" t="s">
        <v>124</v>
      </c>
      <c r="E687" t="s">
        <v>24</v>
      </c>
      <c r="F687" t="s">
        <v>13</v>
      </c>
      <c r="G687" t="s">
        <v>14</v>
      </c>
      <c r="H687" s="3">
        <v>2006</v>
      </c>
      <c r="I687" s="7">
        <v>218000000</v>
      </c>
      <c r="J687" t="s">
        <v>1632</v>
      </c>
      <c r="K687" t="str" cm="1">
        <f t="array" ref="K687:L687">_xlfn.TEXTSPLIT(Q4_Table[[#This Row],[Select Investors]],",",,FALSE)</f>
        <v>Baidu</v>
      </c>
      <c r="L687" t="str">
        <v xml:space="preserve"> Tencent Holdings</v>
      </c>
      <c r="P687" t="s">
        <v>3516</v>
      </c>
      <c r="Q687" t="str">
        <v>Baidu</v>
      </c>
    </row>
    <row r="688" spans="1:17" x14ac:dyDescent="0.2">
      <c r="A688" t="s">
        <v>1816</v>
      </c>
      <c r="B688" s="2">
        <v>1000000000</v>
      </c>
      <c r="C688" s="1">
        <v>44452</v>
      </c>
      <c r="D688" t="s">
        <v>52</v>
      </c>
      <c r="E688" t="s">
        <v>246</v>
      </c>
      <c r="F688" t="s">
        <v>19</v>
      </c>
      <c r="G688" t="s">
        <v>20</v>
      </c>
      <c r="H688" s="3">
        <v>2013</v>
      </c>
      <c r="I688" s="7">
        <v>271000000</v>
      </c>
      <c r="J688" t="s">
        <v>1817</v>
      </c>
      <c r="K688" t="str" cm="1">
        <f t="array" ref="K688:M688">_xlfn.TEXTSPLIT(Q4_Table[[#This Row],[Select Investors]],",",,FALSE)</f>
        <v>Insight Partners</v>
      </c>
      <c r="L688" t="str">
        <v xml:space="preserve"> Salesforce Ventures</v>
      </c>
      <c r="M688" t="str">
        <v xml:space="preserve"> Perpetual Investors</v>
      </c>
      <c r="P688" t="s">
        <v>425</v>
      </c>
      <c r="Q688" t="str">
        <v>Insight Partners</v>
      </c>
    </row>
    <row r="689" spans="1:17" x14ac:dyDescent="0.2">
      <c r="A689" t="s">
        <v>1472</v>
      </c>
      <c r="B689" s="2">
        <v>1000000000</v>
      </c>
      <c r="C689" s="1">
        <v>44627</v>
      </c>
      <c r="D689" t="s">
        <v>27</v>
      </c>
      <c r="E689" t="s">
        <v>1473</v>
      </c>
      <c r="F689" t="s">
        <v>70</v>
      </c>
      <c r="G689" t="s">
        <v>14</v>
      </c>
      <c r="H689" s="3">
        <v>2017</v>
      </c>
      <c r="I689" s="7">
        <v>227000000</v>
      </c>
      <c r="J689" t="s">
        <v>1474</v>
      </c>
      <c r="K689" t="str" cm="1">
        <f t="array" ref="K689:M689">_xlfn.TEXTSPLIT(Q4_Table[[#This Row],[Select Investors]],",",,FALSE)</f>
        <v>Insight Partners</v>
      </c>
      <c r="L689" t="str">
        <v xml:space="preserve"> B Capital Group</v>
      </c>
      <c r="M689" t="str">
        <v xml:space="preserve"> Lightspeed Venture Partners</v>
      </c>
      <c r="P689" t="s">
        <v>425</v>
      </c>
      <c r="Q689" t="str">
        <v>Insight Partners</v>
      </c>
    </row>
    <row r="690" spans="1:17" x14ac:dyDescent="0.2">
      <c r="A690" t="s">
        <v>1604</v>
      </c>
      <c r="B690" s="2">
        <v>1000000000</v>
      </c>
      <c r="C690" s="1">
        <v>44510</v>
      </c>
      <c r="D690" t="s">
        <v>97</v>
      </c>
      <c r="E690" t="s">
        <v>69</v>
      </c>
      <c r="F690" t="s">
        <v>70</v>
      </c>
      <c r="G690" t="s">
        <v>14</v>
      </c>
      <c r="H690" s="3">
        <v>2016</v>
      </c>
      <c r="I690" s="7">
        <v>665000000</v>
      </c>
      <c r="J690" t="s">
        <v>1605</v>
      </c>
      <c r="K690" t="str" cm="1">
        <f t="array" ref="K690:M690">_xlfn.TEXTSPLIT(Q4_Table[[#This Row],[Select Investors]],",",,FALSE)</f>
        <v>Chiratae Ventures</v>
      </c>
      <c r="L690" t="str">
        <v xml:space="preserve"> Accel</v>
      </c>
      <c r="M690" t="str">
        <v xml:space="preserve"> Kalaari Capital</v>
      </c>
      <c r="P690" t="s">
        <v>3571</v>
      </c>
      <c r="Q690" t="str">
        <v>Chiratae Ventures</v>
      </c>
    </row>
    <row r="691" spans="1:17" x14ac:dyDescent="0.2">
      <c r="A691" t="s">
        <v>1913</v>
      </c>
      <c r="B691" s="2">
        <v>1000000000</v>
      </c>
      <c r="C691" s="1">
        <v>44516</v>
      </c>
      <c r="D691" t="s">
        <v>23</v>
      </c>
      <c r="E691" t="s">
        <v>101</v>
      </c>
      <c r="F691" t="s">
        <v>19</v>
      </c>
      <c r="G691" t="s">
        <v>20</v>
      </c>
      <c r="H691" s="3">
        <v>2014</v>
      </c>
      <c r="I691" s="7">
        <v>120000000</v>
      </c>
      <c r="J691" t="s">
        <v>1914</v>
      </c>
      <c r="K691" t="str" cm="1">
        <f t="array" ref="K691:M691">_xlfn.TEXTSPLIT(Q4_Table[[#This Row],[Select Investors]],",",,FALSE)</f>
        <v>M13</v>
      </c>
      <c r="L691" t="str">
        <v xml:space="preserve"> Lightspeed Venture Partners</v>
      </c>
      <c r="M691" t="str">
        <v xml:space="preserve"> Lone Pine Capital</v>
      </c>
      <c r="P691" t="s">
        <v>3736</v>
      </c>
      <c r="Q691" t="str">
        <v>M13</v>
      </c>
    </row>
    <row r="692" spans="1:17" x14ac:dyDescent="0.2">
      <c r="A692" t="s">
        <v>1818</v>
      </c>
      <c r="B692" s="2">
        <v>1000000000</v>
      </c>
      <c r="C692" s="1">
        <v>44334</v>
      </c>
      <c r="D692" t="s">
        <v>27</v>
      </c>
      <c r="E692" t="s">
        <v>101</v>
      </c>
      <c r="F692" t="s">
        <v>19</v>
      </c>
      <c r="G692" t="s">
        <v>20</v>
      </c>
      <c r="H692" s="3">
        <v>2016</v>
      </c>
      <c r="I692" s="7">
        <v>189000000</v>
      </c>
      <c r="J692" t="s">
        <v>1819</v>
      </c>
      <c r="K692" t="str" cm="1">
        <f t="array" ref="K692:M692">_xlfn.TEXTSPLIT(Q4_Table[[#This Row],[Select Investors]],",",,FALSE)</f>
        <v>RPM Ventures</v>
      </c>
      <c r="L692" t="str">
        <v xml:space="preserve"> Inspiration Ventures</v>
      </c>
      <c r="M692" t="str">
        <v xml:space="preserve"> Carrick Capital Partners</v>
      </c>
      <c r="P692" t="s">
        <v>3834</v>
      </c>
      <c r="Q692" t="str">
        <v>RPM Ventures</v>
      </c>
    </row>
    <row r="693" spans="1:17" x14ac:dyDescent="0.2">
      <c r="A693" t="s">
        <v>2094</v>
      </c>
      <c r="B693" s="2">
        <v>1000000000</v>
      </c>
      <c r="C693" s="1">
        <v>44586</v>
      </c>
      <c r="D693" t="s">
        <v>36</v>
      </c>
      <c r="E693" t="s">
        <v>2095</v>
      </c>
      <c r="F693" t="s">
        <v>70</v>
      </c>
      <c r="G693" t="s">
        <v>14</v>
      </c>
      <c r="H693" s="3">
        <v>2015</v>
      </c>
      <c r="I693" s="7">
        <v>107000000</v>
      </c>
      <c r="J693" t="s">
        <v>2096</v>
      </c>
      <c r="K693" t="str" cm="1">
        <f t="array" ref="K693:M693">_xlfn.TEXTSPLIT(Q4_Table[[#This Row],[Select Investors]],",",,FALSE)</f>
        <v>Lightspeed India Partners</v>
      </c>
      <c r="L693" t="str">
        <v xml:space="preserve"> Sequoia Capital India</v>
      </c>
      <c r="M693" t="str">
        <v xml:space="preserve"> Endiya Partners</v>
      </c>
      <c r="P693" t="s">
        <v>3105</v>
      </c>
      <c r="Q693" t="str">
        <v>Lightspeed India Partners</v>
      </c>
    </row>
    <row r="694" spans="1:17" x14ac:dyDescent="0.2">
      <c r="A694" t="s">
        <v>1475</v>
      </c>
      <c r="B694" s="2">
        <v>1000000000</v>
      </c>
      <c r="C694" s="1">
        <v>43206</v>
      </c>
      <c r="D694" t="s">
        <v>11</v>
      </c>
      <c r="E694" t="s">
        <v>77</v>
      </c>
      <c r="F694" t="s">
        <v>13</v>
      </c>
      <c r="G694" t="s">
        <v>14</v>
      </c>
      <c r="H694" s="3">
        <v>2014</v>
      </c>
      <c r="I694" s="7">
        <v>79000000</v>
      </c>
      <c r="J694" t="s">
        <v>1476</v>
      </c>
      <c r="K694" t="str" cm="1">
        <f t="array" ref="K694:M694">_xlfn.TEXTSPLIT(Q4_Table[[#This Row],[Select Investors]],",",,FALSE)</f>
        <v>DESUN Capital</v>
      </c>
      <c r="L694" t="str">
        <v xml:space="preserve"> Yunfeng Capital</v>
      </c>
      <c r="M694" t="str">
        <v xml:space="preserve"> Meridian Capital</v>
      </c>
      <c r="P694" t="s">
        <v>3600</v>
      </c>
      <c r="Q694" t="str">
        <v>DESUN Capital</v>
      </c>
    </row>
    <row r="695" spans="1:17" x14ac:dyDescent="0.2">
      <c r="A695" t="s">
        <v>1651</v>
      </c>
      <c r="B695" s="2">
        <v>1000000000</v>
      </c>
      <c r="C695" s="1">
        <v>43314</v>
      </c>
      <c r="D695" t="s">
        <v>36</v>
      </c>
      <c r="E695" t="s">
        <v>315</v>
      </c>
      <c r="F695" t="s">
        <v>316</v>
      </c>
      <c r="G695" t="s">
        <v>33</v>
      </c>
      <c r="H695" s="3">
        <v>2007</v>
      </c>
      <c r="I695" s="7">
        <v>532000000</v>
      </c>
      <c r="J695" t="s">
        <v>1652</v>
      </c>
      <c r="K695" t="str" cm="1">
        <f t="array" ref="K695:L695">_xlfn.TEXTSPLIT(Q4_Table[[#This Row],[Select Investors]],",",,FALSE)</f>
        <v>Orange Digital Ventures</v>
      </c>
      <c r="L695" t="str">
        <v xml:space="preserve"> Access Industries</v>
      </c>
      <c r="P695" t="s">
        <v>3795</v>
      </c>
      <c r="Q695" t="str">
        <v>Orange Digital Ventures</v>
      </c>
    </row>
    <row r="696" spans="1:17" x14ac:dyDescent="0.2">
      <c r="A696" t="s">
        <v>1653</v>
      </c>
      <c r="B696" s="2">
        <v>1000000000</v>
      </c>
      <c r="C696" s="1">
        <v>44299</v>
      </c>
      <c r="D696" t="s">
        <v>68</v>
      </c>
      <c r="E696" t="s">
        <v>1654</v>
      </c>
      <c r="F696" t="s">
        <v>19</v>
      </c>
      <c r="G696" t="s">
        <v>20</v>
      </c>
      <c r="H696" s="3">
        <v>2012</v>
      </c>
      <c r="I696" s="7">
        <v>318000000</v>
      </c>
      <c r="J696" t="s">
        <v>1655</v>
      </c>
      <c r="K696" t="str" cm="1">
        <f t="array" ref="K696:M696">_xlfn.TEXTSPLIT(Q4_Table[[#This Row],[Select Investors]],",",,FALSE)</f>
        <v>Signal Peak Ventures</v>
      </c>
      <c r="L696" t="str">
        <v xml:space="preserve"> Owl Ventures</v>
      </c>
      <c r="M696" t="str">
        <v xml:space="preserve"> Jump Capital</v>
      </c>
      <c r="P696" t="s">
        <v>3856</v>
      </c>
      <c r="Q696" t="str">
        <v>Signal Peak Ventures</v>
      </c>
    </row>
    <row r="697" spans="1:17" x14ac:dyDescent="0.2">
      <c r="A697" t="s">
        <v>1656</v>
      </c>
      <c r="B697" s="2">
        <v>1000000000</v>
      </c>
      <c r="C697" s="1">
        <v>44585</v>
      </c>
      <c r="D697" t="s">
        <v>27</v>
      </c>
      <c r="E697" t="s">
        <v>1657</v>
      </c>
      <c r="F697" t="s">
        <v>408</v>
      </c>
      <c r="G697" t="s">
        <v>33</v>
      </c>
      <c r="H697" s="3">
        <v>2018</v>
      </c>
      <c r="I697" s="7">
        <v>237000000</v>
      </c>
      <c r="J697" t="s">
        <v>1658</v>
      </c>
      <c r="K697" t="str" cm="1">
        <f t="array" ref="K697:M697">_xlfn.TEXTSPLIT(Q4_Table[[#This Row],[Select Investors]],",",,FALSE)</f>
        <v>Newion Partners</v>
      </c>
      <c r="L697" t="str">
        <v xml:space="preserve"> SmartFin Capital</v>
      </c>
      <c r="M697" t="str">
        <v xml:space="preserve"> OMERS Ventures</v>
      </c>
      <c r="P697" t="s">
        <v>3770</v>
      </c>
      <c r="Q697" t="str">
        <v>Newion Partners</v>
      </c>
    </row>
    <row r="698" spans="1:17" x14ac:dyDescent="0.2">
      <c r="A698" t="s">
        <v>1983</v>
      </c>
      <c r="B698" s="2">
        <v>1000000000</v>
      </c>
      <c r="C698" s="1">
        <v>44510</v>
      </c>
      <c r="D698" t="s">
        <v>124</v>
      </c>
      <c r="E698" t="s">
        <v>28</v>
      </c>
      <c r="F698" t="s">
        <v>19</v>
      </c>
      <c r="G698" t="s">
        <v>20</v>
      </c>
      <c r="H698" s="3">
        <v>2014</v>
      </c>
      <c r="I698" s="7">
        <v>217000000</v>
      </c>
      <c r="J698" t="s">
        <v>1984</v>
      </c>
      <c r="K698" t="str" cm="1">
        <f t="array" ref="K698:M698">_xlfn.TEXTSPLIT(Q4_Table[[#This Row],[Select Investors]],",",,FALSE)</f>
        <v>Founders Fund</v>
      </c>
      <c r="L698" t="str">
        <v xml:space="preserve"> Upfront Ventures</v>
      </c>
      <c r="M698" t="str">
        <v xml:space="preserve"> 01 Advisors</v>
      </c>
      <c r="P698" t="s">
        <v>3644</v>
      </c>
      <c r="Q698" t="str">
        <v>Founders Fund</v>
      </c>
    </row>
    <row r="699" spans="1:17" x14ac:dyDescent="0.2">
      <c r="A699" t="s">
        <v>2097</v>
      </c>
      <c r="B699" s="2">
        <v>1000000000</v>
      </c>
      <c r="C699" s="1">
        <v>44490</v>
      </c>
      <c r="D699" t="s">
        <v>97</v>
      </c>
      <c r="E699" t="s">
        <v>315</v>
      </c>
      <c r="F699" t="s">
        <v>316</v>
      </c>
      <c r="G699" t="s">
        <v>33</v>
      </c>
      <c r="H699" s="3">
        <v>2014</v>
      </c>
      <c r="I699" s="7">
        <v>232000000</v>
      </c>
      <c r="J699" t="s">
        <v>2098</v>
      </c>
      <c r="K699" t="str" cm="1">
        <f t="array" ref="K699:M699">_xlfn.TEXTSPLIT(Q4_Table[[#This Row],[Select Investors]],",",,FALSE)</f>
        <v>Vitruvian Partners</v>
      </c>
      <c r="L699" t="str">
        <v xml:space="preserve"> Merieux Equity Partners</v>
      </c>
      <c r="M699" t="str">
        <v xml:space="preserve"> Straumann</v>
      </c>
      <c r="P699" t="s">
        <v>3940</v>
      </c>
      <c r="Q699" t="str">
        <v>Vitruvian Partners</v>
      </c>
    </row>
    <row r="700" spans="1:17" x14ac:dyDescent="0.2">
      <c r="A700" t="s">
        <v>2099</v>
      </c>
      <c r="B700" s="2">
        <v>1000000000</v>
      </c>
      <c r="C700" s="1">
        <v>42949</v>
      </c>
      <c r="D700" t="s">
        <v>23</v>
      </c>
      <c r="E700" t="s">
        <v>77</v>
      </c>
      <c r="F700" t="s">
        <v>13</v>
      </c>
      <c r="G700" t="s">
        <v>14</v>
      </c>
      <c r="H700" s="3">
        <v>2012</v>
      </c>
      <c r="I700" s="7">
        <v>549000000</v>
      </c>
      <c r="J700" t="s">
        <v>2100</v>
      </c>
      <c r="K700" t="str" cm="1">
        <f t="array" ref="K700:M700">_xlfn.TEXTSPLIT(Q4_Table[[#This Row],[Select Investors]],",",,FALSE)</f>
        <v>Standard Chartered</v>
      </c>
      <c r="L700" t="str">
        <v xml:space="preserve"> FinSight Ventures</v>
      </c>
      <c r="M700" t="str">
        <v xml:space="preserve"> Affirma Capital</v>
      </c>
      <c r="P700" t="s">
        <v>3882</v>
      </c>
      <c r="Q700" t="str">
        <v>Standard Chartered</v>
      </c>
    </row>
    <row r="701" spans="1:17" x14ac:dyDescent="0.2">
      <c r="A701" t="s">
        <v>1738</v>
      </c>
      <c r="B701" s="2">
        <v>1000000000</v>
      </c>
      <c r="C701" s="1">
        <v>44424</v>
      </c>
      <c r="D701" t="s">
        <v>36</v>
      </c>
      <c r="E701" t="s">
        <v>101</v>
      </c>
      <c r="F701" t="s">
        <v>19</v>
      </c>
      <c r="G701" t="s">
        <v>20</v>
      </c>
      <c r="H701" s="3">
        <v>2013</v>
      </c>
      <c r="I701" s="7" t="s">
        <v>570</v>
      </c>
      <c r="J701" t="s">
        <v>1739</v>
      </c>
      <c r="K701" t="str" cm="1">
        <f t="array" ref="K701:M701">_xlfn.TEXTSPLIT(Q4_Table[[#This Row],[Select Investors]],",",,FALSE)</f>
        <v>Insight Partners</v>
      </c>
      <c r="L701" t="str">
        <v xml:space="preserve"> Silversmith Capital Partners</v>
      </c>
      <c r="M701" t="str">
        <v xml:space="preserve"> Spotify</v>
      </c>
      <c r="P701" t="s">
        <v>425</v>
      </c>
      <c r="Q701" t="str">
        <v>Insight Partners</v>
      </c>
    </row>
    <row r="702" spans="1:17" x14ac:dyDescent="0.2">
      <c r="A702" t="s">
        <v>1477</v>
      </c>
      <c r="B702" s="2">
        <v>1000000000</v>
      </c>
      <c r="C702" s="1">
        <v>44389</v>
      </c>
      <c r="D702" t="s">
        <v>97</v>
      </c>
      <c r="E702" t="s">
        <v>77</v>
      </c>
      <c r="F702" t="s">
        <v>13</v>
      </c>
      <c r="G702" t="s">
        <v>14</v>
      </c>
      <c r="H702" s="3">
        <v>2016</v>
      </c>
      <c r="I702" s="7">
        <v>214000000</v>
      </c>
      <c r="J702" t="s">
        <v>1478</v>
      </c>
      <c r="K702" t="str" cm="1">
        <f t="array" ref="K702:M702">_xlfn.TEXTSPLIT(Q4_Table[[#This Row],[Select Investors]],",",,FALSE)</f>
        <v>Qiming Venture Partners</v>
      </c>
      <c r="L702" t="str">
        <v xml:space="preserve"> Vivo Capital</v>
      </c>
      <c r="M702" t="str">
        <v xml:space="preserve"> Sequoia Capital China</v>
      </c>
      <c r="P702" t="s">
        <v>1536</v>
      </c>
      <c r="Q702" t="str">
        <v>Qiming Venture Partners</v>
      </c>
    </row>
    <row r="703" spans="1:17" x14ac:dyDescent="0.2">
      <c r="A703" t="s">
        <v>1740</v>
      </c>
      <c r="B703" s="2">
        <v>1000000000</v>
      </c>
      <c r="C703" s="1">
        <v>44588</v>
      </c>
      <c r="D703" t="s">
        <v>36</v>
      </c>
      <c r="E703" t="s">
        <v>1741</v>
      </c>
      <c r="F703" t="s">
        <v>19</v>
      </c>
      <c r="G703" t="s">
        <v>20</v>
      </c>
      <c r="H703" s="3">
        <v>2012</v>
      </c>
      <c r="I703" s="7">
        <v>130000000</v>
      </c>
      <c r="J703" t="s">
        <v>1742</v>
      </c>
      <c r="K703" t="str" cm="1">
        <f t="array" ref="K703:L703">_xlfn.TEXTSPLIT(Q4_Table[[#This Row],[Select Investors]],",",,FALSE)</f>
        <v>Zeev Ventures</v>
      </c>
      <c r="L703" t="str">
        <v xml:space="preserve"> GSV Ventures</v>
      </c>
      <c r="P703" t="s">
        <v>3965</v>
      </c>
      <c r="Q703" t="str">
        <v>Zeev Ventures</v>
      </c>
    </row>
    <row r="704" spans="1:17" x14ac:dyDescent="0.2">
      <c r="A704" t="s">
        <v>2101</v>
      </c>
      <c r="B704" s="2">
        <v>1000000000</v>
      </c>
      <c r="C704" s="1">
        <v>44508</v>
      </c>
      <c r="D704" t="s">
        <v>201</v>
      </c>
      <c r="E704" t="s">
        <v>121</v>
      </c>
      <c r="F704" t="s">
        <v>19</v>
      </c>
      <c r="G704" t="s">
        <v>20</v>
      </c>
      <c r="H704" s="3">
        <v>2020</v>
      </c>
      <c r="I704" s="7">
        <v>128000000</v>
      </c>
      <c r="J704" t="s">
        <v>2102</v>
      </c>
      <c r="K704" t="str" cm="1">
        <f t="array" ref="K704:M704">_xlfn.TEXTSPLIT(Q4_Table[[#This Row],[Select Investors]],",",,FALSE)</f>
        <v>Cowboy Ventures</v>
      </c>
      <c r="L704" t="str">
        <v xml:space="preserve"> Leaders Fund</v>
      </c>
      <c r="M704" t="str">
        <v xml:space="preserve"> GGV Capital</v>
      </c>
      <c r="P704" t="s">
        <v>3582</v>
      </c>
      <c r="Q704" t="str">
        <v>Cowboy Ventures</v>
      </c>
    </row>
    <row r="705" spans="1:17" x14ac:dyDescent="0.2">
      <c r="A705" t="s">
        <v>2103</v>
      </c>
      <c r="B705" s="2">
        <v>1000000000</v>
      </c>
      <c r="C705" s="1">
        <v>44223</v>
      </c>
      <c r="D705" t="s">
        <v>36</v>
      </c>
      <c r="E705" t="s">
        <v>2104</v>
      </c>
      <c r="F705" t="s">
        <v>357</v>
      </c>
      <c r="G705" t="s">
        <v>14</v>
      </c>
      <c r="H705" s="3">
        <v>2015</v>
      </c>
      <c r="I705" s="7">
        <v>325000000</v>
      </c>
      <c r="J705" t="s">
        <v>2105</v>
      </c>
      <c r="K705" t="str" cm="1">
        <f t="array" ref="K705:M705">_xlfn.TEXTSPLIT(Q4_Table[[#This Row],[Select Investors]],",",,FALSE)</f>
        <v>Bessemer Venture Partners</v>
      </c>
      <c r="L705" t="str">
        <v xml:space="preserve"> Pitango Venture Capital</v>
      </c>
      <c r="M705" t="str">
        <v xml:space="preserve"> D1 Capital Partners</v>
      </c>
      <c r="P705" t="s">
        <v>3528</v>
      </c>
      <c r="Q705" t="str">
        <v>Bessemer Venture Partners</v>
      </c>
    </row>
    <row r="706" spans="1:17" x14ac:dyDescent="0.2">
      <c r="A706" t="s">
        <v>1606</v>
      </c>
      <c r="B706" s="2">
        <v>1000000000</v>
      </c>
      <c r="C706" s="1">
        <v>42894</v>
      </c>
      <c r="D706" t="s">
        <v>52</v>
      </c>
      <c r="E706" t="s">
        <v>298</v>
      </c>
      <c r="F706" t="s">
        <v>13</v>
      </c>
      <c r="G706" t="s">
        <v>14</v>
      </c>
      <c r="H706" s="3">
        <v>2015</v>
      </c>
      <c r="I706" s="7">
        <v>267000000</v>
      </c>
      <c r="J706" t="s">
        <v>1607</v>
      </c>
      <c r="K706" t="str" cm="1">
        <f t="array" ref="K706:M706">_xlfn.TEXTSPLIT(Q4_Table[[#This Row],[Select Investors]],",",,FALSE)</f>
        <v>Alibaba Group</v>
      </c>
      <c r="L706" t="str">
        <v xml:space="preserve"> China Everbright Investment Management</v>
      </c>
      <c r="M706" t="str">
        <v xml:space="preserve"> Yinxinggu Capital</v>
      </c>
      <c r="P706" t="s">
        <v>3489</v>
      </c>
      <c r="Q706" t="str">
        <v>Alibaba Group</v>
      </c>
    </row>
    <row r="707" spans="1:17" x14ac:dyDescent="0.2">
      <c r="A707" t="s">
        <v>2106</v>
      </c>
      <c r="B707" s="2">
        <v>1000000000</v>
      </c>
      <c r="C707" s="1">
        <v>44594</v>
      </c>
      <c r="D707" t="s">
        <v>52</v>
      </c>
      <c r="E707" t="s">
        <v>1841</v>
      </c>
      <c r="F707" t="s">
        <v>991</v>
      </c>
      <c r="G707" t="s">
        <v>33</v>
      </c>
      <c r="H707" s="3">
        <v>2018</v>
      </c>
      <c r="I707" s="7">
        <v>79000000</v>
      </c>
      <c r="J707" t="s">
        <v>2107</v>
      </c>
      <c r="K707" t="str" cm="1">
        <f t="array" ref="K707:M707">_xlfn.TEXTSPLIT(Q4_Table[[#This Row],[Select Investors]],",",,FALSE)</f>
        <v>Multicoin Capital</v>
      </c>
      <c r="L707" t="str">
        <v xml:space="preserve"> Coatue Management</v>
      </c>
      <c r="M707" t="str">
        <v xml:space="preserve"> Dragonfly Capital Partners</v>
      </c>
      <c r="P707" t="s">
        <v>3764</v>
      </c>
      <c r="Q707" t="str">
        <v>Multicoin Capital</v>
      </c>
    </row>
    <row r="708" spans="1:17" x14ac:dyDescent="0.2">
      <c r="A708" t="s">
        <v>2108</v>
      </c>
      <c r="B708" s="2">
        <v>1000000000</v>
      </c>
      <c r="C708" s="1">
        <v>43200</v>
      </c>
      <c r="D708" t="s">
        <v>97</v>
      </c>
      <c r="E708" t="s">
        <v>298</v>
      </c>
      <c r="F708" t="s">
        <v>13</v>
      </c>
      <c r="G708" t="s">
        <v>14</v>
      </c>
      <c r="H708" s="3">
        <v>2000</v>
      </c>
      <c r="I708" s="7">
        <v>682000000</v>
      </c>
      <c r="J708" t="s">
        <v>2109</v>
      </c>
      <c r="K708" t="str" cm="1">
        <f t="array" ref="K708:L708">_xlfn.TEXTSPLIT(Q4_Table[[#This Row],[Select Investors]],",",,FALSE)</f>
        <v>Tencent Holdings</v>
      </c>
      <c r="L708" t="str">
        <v xml:space="preserve"> DCM Ventures</v>
      </c>
      <c r="P708" t="s">
        <v>3899</v>
      </c>
      <c r="Q708" t="str">
        <v>Tencent Holdings</v>
      </c>
    </row>
    <row r="709" spans="1:17" x14ac:dyDescent="0.2">
      <c r="A709" t="s">
        <v>1592</v>
      </c>
      <c r="B709" s="2">
        <v>1000000000</v>
      </c>
      <c r="C709" s="1">
        <v>44248</v>
      </c>
      <c r="D709" t="s">
        <v>27</v>
      </c>
      <c r="E709" t="s">
        <v>1593</v>
      </c>
      <c r="F709" t="s">
        <v>357</v>
      </c>
      <c r="G709" t="s">
        <v>14</v>
      </c>
      <c r="H709" s="3">
        <v>2001</v>
      </c>
      <c r="I709" s="7">
        <v>98000000</v>
      </c>
      <c r="J709" t="s">
        <v>1594</v>
      </c>
      <c r="K709" t="str" cm="1">
        <f t="array" ref="K709:M709">_xlfn.TEXTSPLIT(Q4_Table[[#This Row],[Select Investors]],",",,FALSE)</f>
        <v>Jerusalem Venture Partners</v>
      </c>
      <c r="L709" t="str">
        <v xml:space="preserve"> Israel Growth Partners</v>
      </c>
      <c r="M709" t="str">
        <v xml:space="preserve"> Insight Partners</v>
      </c>
      <c r="P709" t="s">
        <v>3704</v>
      </c>
      <c r="Q709" t="str">
        <v>Jerusalem Venture Partners</v>
      </c>
    </row>
    <row r="710" spans="1:17" x14ac:dyDescent="0.2">
      <c r="A710" t="s">
        <v>1584</v>
      </c>
      <c r="B710" s="2">
        <v>1000000000</v>
      </c>
      <c r="C710" s="1">
        <v>43069</v>
      </c>
      <c r="D710" t="s">
        <v>49</v>
      </c>
      <c r="E710" t="s">
        <v>28</v>
      </c>
      <c r="F710" t="s">
        <v>19</v>
      </c>
      <c r="G710" t="s">
        <v>20</v>
      </c>
      <c r="H710" s="3">
        <v>2011</v>
      </c>
      <c r="I710" s="7">
        <v>440000000</v>
      </c>
      <c r="J710" t="s">
        <v>1585</v>
      </c>
      <c r="K710" t="str" cm="1">
        <f t="array" ref="K710:M710">_xlfn.TEXTSPLIT(Q4_Table[[#This Row],[Select Investors]],",",,FALSE)</f>
        <v>Khosla Ventures</v>
      </c>
      <c r="L710" t="str">
        <v xml:space="preserve"> Horizons Ventures</v>
      </c>
      <c r="M710" t="str">
        <v xml:space="preserve"> Founders Fund</v>
      </c>
      <c r="P710" t="s">
        <v>637</v>
      </c>
      <c r="Q710" t="str">
        <v>Khosla Ventures</v>
      </c>
    </row>
    <row r="711" spans="1:17" x14ac:dyDescent="0.2">
      <c r="A711" t="s">
        <v>2110</v>
      </c>
      <c r="B711" s="2">
        <v>1000000000</v>
      </c>
      <c r="C711" s="1">
        <v>43754</v>
      </c>
      <c r="D711" t="s">
        <v>27</v>
      </c>
      <c r="E711" t="s">
        <v>1031</v>
      </c>
      <c r="F711" t="s">
        <v>421</v>
      </c>
      <c r="G711" t="s">
        <v>413</v>
      </c>
      <c r="H711" s="3">
        <v>2012</v>
      </c>
      <c r="I711" s="7">
        <v>460000000</v>
      </c>
      <c r="J711" t="s">
        <v>2111</v>
      </c>
      <c r="K711" t="str" cm="1">
        <f t="array" ref="K711:L711">_xlfn.TEXTSPLIT(Q4_Table[[#This Row],[Select Investors]],",",,FALSE)</f>
        <v>FTV Capital</v>
      </c>
      <c r="L711" t="str">
        <v xml:space="preserve"> Endeavor</v>
      </c>
      <c r="P711" t="s">
        <v>2422</v>
      </c>
      <c r="Q711" t="str">
        <v>FTV Capital</v>
      </c>
    </row>
    <row r="712" spans="1:17" x14ac:dyDescent="0.2">
      <c r="A712" t="s">
        <v>1581</v>
      </c>
      <c r="B712" s="2">
        <v>1000000000</v>
      </c>
      <c r="C712" s="1">
        <v>44130</v>
      </c>
      <c r="D712" t="s">
        <v>133</v>
      </c>
      <c r="E712" t="s">
        <v>1582</v>
      </c>
      <c r="F712" t="s">
        <v>13</v>
      </c>
      <c r="G712" t="s">
        <v>14</v>
      </c>
      <c r="H712" s="3">
        <v>2016</v>
      </c>
      <c r="I712" s="7">
        <v>394000000</v>
      </c>
      <c r="J712" t="s">
        <v>1583</v>
      </c>
      <c r="K712" t="str" cm="1">
        <f t="array" ref="K712:M712">_xlfn.TEXTSPLIT(Q4_Table[[#This Row],[Select Investors]],",",,FALSE)</f>
        <v>Geely</v>
      </c>
      <c r="L712" t="str">
        <v xml:space="preserve"> SIG Asia Investments</v>
      </c>
      <c r="M712" t="str">
        <v xml:space="preserve"> China State Capital Venture Capital Fund</v>
      </c>
      <c r="P712" t="s">
        <v>3649</v>
      </c>
      <c r="Q712" t="str">
        <v>Geely</v>
      </c>
    </row>
    <row r="713" spans="1:17" x14ac:dyDescent="0.2">
      <c r="A713" t="s">
        <v>2112</v>
      </c>
      <c r="B713" s="2">
        <v>1000000000</v>
      </c>
      <c r="C713" s="1">
        <v>44357</v>
      </c>
      <c r="D713" t="s">
        <v>124</v>
      </c>
      <c r="E713" t="s">
        <v>24</v>
      </c>
      <c r="F713" t="s">
        <v>13</v>
      </c>
      <c r="G713" t="s">
        <v>14</v>
      </c>
      <c r="H713" s="3">
        <v>2017</v>
      </c>
      <c r="I713" s="7">
        <v>105000000</v>
      </c>
      <c r="J713" t="s">
        <v>2113</v>
      </c>
      <c r="K713" t="str" cm="1">
        <f t="array" ref="K713:M713">_xlfn.TEXTSPLIT(Q4_Table[[#This Row],[Select Investors]],",",,FALSE)</f>
        <v>Delian Capital</v>
      </c>
      <c r="L713" t="str">
        <v xml:space="preserve"> China International Capital Corporation</v>
      </c>
      <c r="M713" t="str">
        <v xml:space="preserve"> Sequoia Capital China</v>
      </c>
      <c r="P713" t="s">
        <v>3598</v>
      </c>
      <c r="Q713" t="str">
        <v>Delian Capital</v>
      </c>
    </row>
    <row r="714" spans="1:17" x14ac:dyDescent="0.2">
      <c r="A714" t="s">
        <v>1479</v>
      </c>
      <c r="B714" s="2">
        <v>1000000000</v>
      </c>
      <c r="C714" s="1">
        <v>44561</v>
      </c>
      <c r="D714" t="s">
        <v>133</v>
      </c>
      <c r="E714" t="s">
        <v>31</v>
      </c>
      <c r="F714" t="s">
        <v>32</v>
      </c>
      <c r="G714" t="s">
        <v>33</v>
      </c>
      <c r="H714" s="3">
        <v>2016</v>
      </c>
      <c r="I714" s="7">
        <v>151000000</v>
      </c>
      <c r="J714" t="s">
        <v>1480</v>
      </c>
      <c r="K714" t="str" cm="1">
        <f t="array" ref="K714:M714">_xlfn.TEXTSPLIT(Q4_Table[[#This Row],[Select Investors]],",",,FALSE)</f>
        <v>Temasek</v>
      </c>
      <c r="L714" t="str">
        <v xml:space="preserve"> BUILD Capital Partners</v>
      </c>
      <c r="M714" t="str">
        <v xml:space="preserve"> Northzone Ventures</v>
      </c>
      <c r="P714" t="s">
        <v>3896</v>
      </c>
      <c r="Q714" t="str">
        <v>Temasek</v>
      </c>
    </row>
    <row r="715" spans="1:17" x14ac:dyDescent="0.2">
      <c r="A715" t="s">
        <v>2114</v>
      </c>
      <c r="B715" s="2">
        <v>1000000000</v>
      </c>
      <c r="C715" s="1">
        <v>44649</v>
      </c>
      <c r="D715" t="s">
        <v>201</v>
      </c>
      <c r="E715" t="s">
        <v>101</v>
      </c>
      <c r="F715" t="s">
        <v>19</v>
      </c>
      <c r="G715" t="s">
        <v>20</v>
      </c>
      <c r="H715" s="3">
        <v>2016</v>
      </c>
      <c r="I715" s="7">
        <v>209000000</v>
      </c>
      <c r="J715" t="s">
        <v>2115</v>
      </c>
      <c r="K715" t="str" cm="1">
        <f t="array" ref="K715:M715">_xlfn.TEXTSPLIT(Q4_Table[[#This Row],[Select Investors]],",",,FALSE)</f>
        <v>Primary Venture Partners</v>
      </c>
      <c r="L715" t="str">
        <v xml:space="preserve"> Bessemer Venture Partners</v>
      </c>
      <c r="M715" t="str">
        <v xml:space="preserve"> Harmonic Growth Partners</v>
      </c>
      <c r="P715" t="s">
        <v>3813</v>
      </c>
      <c r="Q715" t="str">
        <v>Primary Venture Partners</v>
      </c>
    </row>
    <row r="716" spans="1:17" x14ac:dyDescent="0.2">
      <c r="A716" t="s">
        <v>1884</v>
      </c>
      <c r="B716" s="2">
        <v>1000000000</v>
      </c>
      <c r="C716" s="1">
        <v>44475</v>
      </c>
      <c r="D716" t="s">
        <v>97</v>
      </c>
      <c r="E716" t="s">
        <v>28</v>
      </c>
      <c r="F716" t="s">
        <v>19</v>
      </c>
      <c r="G716" t="s">
        <v>20</v>
      </c>
      <c r="H716" s="3">
        <v>2019</v>
      </c>
      <c r="I716" s="7">
        <v>323000000</v>
      </c>
      <c r="J716" t="s">
        <v>1885</v>
      </c>
      <c r="K716" t="str" cm="1">
        <f t="array" ref="K716:M716">_xlfn.TEXTSPLIT(Q4_Table[[#This Row],[Select Investors]],",",,FALSE)</f>
        <v>General Catalyst</v>
      </c>
      <c r="L716" t="str">
        <v xml:space="preserve"> Bling Capital</v>
      </c>
      <c r="M716" t="str">
        <v xml:space="preserve"> Felicis Ventures</v>
      </c>
      <c r="P716" t="s">
        <v>2949</v>
      </c>
      <c r="Q716" t="str">
        <v>General Catalyst</v>
      </c>
    </row>
    <row r="717" spans="1:17" x14ac:dyDescent="0.2">
      <c r="A717" t="s">
        <v>2116</v>
      </c>
      <c r="B717" s="2">
        <v>1000000000</v>
      </c>
      <c r="C717" s="1">
        <v>43949</v>
      </c>
      <c r="D717" t="s">
        <v>17</v>
      </c>
      <c r="E717" t="s">
        <v>641</v>
      </c>
      <c r="F717" t="s">
        <v>642</v>
      </c>
      <c r="G717" t="s">
        <v>14</v>
      </c>
      <c r="H717" s="3">
        <v>2015</v>
      </c>
      <c r="I717" s="7">
        <v>279000000</v>
      </c>
      <c r="J717" t="s">
        <v>2117</v>
      </c>
      <c r="K717" t="str" cm="1">
        <f t="array" ref="K717:M717">_xlfn.TEXTSPLIT(Q4_Table[[#This Row],[Select Investors]],",",,FALSE)</f>
        <v>OLX Group</v>
      </c>
      <c r="L717" t="str">
        <v xml:space="preserve"> KCK Group</v>
      </c>
      <c r="M717" t="str">
        <v xml:space="preserve"> EXOR Seeds</v>
      </c>
      <c r="P717" t="s">
        <v>3789</v>
      </c>
      <c r="Q717" t="str">
        <v>OLX Group</v>
      </c>
    </row>
    <row r="718" spans="1:17" x14ac:dyDescent="0.2">
      <c r="A718" t="s">
        <v>1915</v>
      </c>
      <c r="B718" s="2">
        <v>1000000000</v>
      </c>
      <c r="C718" s="1">
        <v>44487</v>
      </c>
      <c r="D718" t="s">
        <v>36</v>
      </c>
      <c r="E718" t="s">
        <v>208</v>
      </c>
      <c r="F718" t="s">
        <v>149</v>
      </c>
      <c r="G718" t="s">
        <v>33</v>
      </c>
      <c r="H718" s="3">
        <v>2017</v>
      </c>
      <c r="I718" s="7">
        <v>304000000</v>
      </c>
      <c r="J718" t="s">
        <v>1916</v>
      </c>
      <c r="K718" t="str" cm="1">
        <f t="array" ref="K718:M718">_xlfn.TEXTSPLIT(Q4_Table[[#This Row],[Select Investors]],",",,FALSE)</f>
        <v>HV Capital</v>
      </c>
      <c r="L718" t="str">
        <v xml:space="preserve"> Softbank Group</v>
      </c>
      <c r="M718" t="str">
        <v xml:space="preserve"> BlackRock</v>
      </c>
      <c r="P718" t="s">
        <v>3678</v>
      </c>
      <c r="Q718" t="str">
        <v>HV Capital</v>
      </c>
    </row>
    <row r="719" spans="1:17" x14ac:dyDescent="0.2">
      <c r="A719" t="s">
        <v>1659</v>
      </c>
      <c r="B719" s="2">
        <v>1000000000</v>
      </c>
      <c r="C719" s="1">
        <v>44572</v>
      </c>
      <c r="D719" t="s">
        <v>36</v>
      </c>
      <c r="E719" t="s">
        <v>28</v>
      </c>
      <c r="F719" t="s">
        <v>19</v>
      </c>
      <c r="G719" t="s">
        <v>20</v>
      </c>
      <c r="H719" s="3">
        <v>2013</v>
      </c>
      <c r="I719" s="7">
        <v>170000000</v>
      </c>
      <c r="J719" t="s">
        <v>1660</v>
      </c>
      <c r="K719" t="str" cm="1">
        <f t="array" ref="K719:M719">_xlfn.TEXTSPLIT(Q4_Table[[#This Row],[Select Investors]],",",,FALSE)</f>
        <v>Andreessen Horowitz</v>
      </c>
      <c r="L719" t="str">
        <v xml:space="preserve"> Initialized Capital</v>
      </c>
      <c r="M719" t="str">
        <v xml:space="preserve"> TriplePoint Capital</v>
      </c>
      <c r="P719" t="s">
        <v>3500</v>
      </c>
      <c r="Q719" t="str">
        <v>Andreessen Horowitz</v>
      </c>
    </row>
    <row r="720" spans="1:17" x14ac:dyDescent="0.2">
      <c r="A720" t="s">
        <v>1661</v>
      </c>
      <c r="B720" s="2">
        <v>1000000000</v>
      </c>
      <c r="C720" s="1">
        <v>44266</v>
      </c>
      <c r="D720" t="s">
        <v>36</v>
      </c>
      <c r="E720" t="s">
        <v>31</v>
      </c>
      <c r="F720" t="s">
        <v>32</v>
      </c>
      <c r="G720" t="s">
        <v>33</v>
      </c>
      <c r="H720" s="3">
        <v>2009</v>
      </c>
      <c r="I720" s="7">
        <v>509000000</v>
      </c>
      <c r="J720" t="s">
        <v>1662</v>
      </c>
      <c r="K720" t="str" cm="1">
        <f t="array" ref="K720:L720">_xlfn.TEXTSPLIT(Q4_Table[[#This Row],[Select Investors]],",",,FALSE)</f>
        <v>EQT Partners</v>
      </c>
      <c r="L720" t="str">
        <v xml:space="preserve"> Blackstone</v>
      </c>
      <c r="P720" t="s">
        <v>510</v>
      </c>
      <c r="Q720" t="str">
        <v>EQT Partners</v>
      </c>
    </row>
    <row r="721" spans="1:17" x14ac:dyDescent="0.2">
      <c r="A721" t="s">
        <v>1708</v>
      </c>
      <c r="B721" s="2">
        <v>1000000000</v>
      </c>
      <c r="C721" s="1">
        <v>44606</v>
      </c>
      <c r="D721" t="s">
        <v>17</v>
      </c>
      <c r="E721" t="s">
        <v>18</v>
      </c>
      <c r="F721" t="s">
        <v>19</v>
      </c>
      <c r="G721" t="s">
        <v>20</v>
      </c>
      <c r="H721" s="3">
        <v>2018</v>
      </c>
      <c r="I721" s="7">
        <v>287000000</v>
      </c>
      <c r="J721" t="s">
        <v>1709</v>
      </c>
      <c r="K721" t="str" cm="1">
        <f t="array" ref="K721:M721">_xlfn.TEXTSPLIT(Q4_Table[[#This Row],[Select Investors]],",",,FALSE)</f>
        <v>8VC</v>
      </c>
      <c r="L721" t="str">
        <v xml:space="preserve"> Bedrock Capital</v>
      </c>
      <c r="M721" t="str">
        <v xml:space="preserve"> Broom Ventures</v>
      </c>
      <c r="P721" t="s">
        <v>3473</v>
      </c>
      <c r="Q721" t="str">
        <v>8VC</v>
      </c>
    </row>
    <row r="722" spans="1:17" x14ac:dyDescent="0.2">
      <c r="A722" t="s">
        <v>1481</v>
      </c>
      <c r="B722" s="2">
        <v>1000000000</v>
      </c>
      <c r="C722" s="1">
        <v>44207</v>
      </c>
      <c r="D722" t="s">
        <v>97</v>
      </c>
      <c r="E722" t="s">
        <v>840</v>
      </c>
      <c r="F722" t="s">
        <v>19</v>
      </c>
      <c r="G722" t="s">
        <v>20</v>
      </c>
      <c r="H722" s="3">
        <v>2020</v>
      </c>
      <c r="I722" s="7">
        <v>700000000</v>
      </c>
      <c r="J722" t="s">
        <v>1482</v>
      </c>
      <c r="K722" t="str" cm="1">
        <f t="array" ref="K722:M722">_xlfn.TEXTSPLIT(Q4_Table[[#This Row],[Select Investors]],",",,FALSE)</f>
        <v>Nextech Invest</v>
      </c>
      <c r="L722" t="str">
        <v xml:space="preserve"> Casdin Capital</v>
      </c>
      <c r="M722" t="str">
        <v xml:space="preserve"> Google Ventures</v>
      </c>
      <c r="P722" t="s">
        <v>3775</v>
      </c>
      <c r="Q722" t="str">
        <v>Nextech Invest</v>
      </c>
    </row>
    <row r="723" spans="1:17" x14ac:dyDescent="0.2">
      <c r="A723" t="s">
        <v>1917</v>
      </c>
      <c r="B723" s="2">
        <v>1000000000</v>
      </c>
      <c r="C723" s="1">
        <v>44614</v>
      </c>
      <c r="D723" t="s">
        <v>201</v>
      </c>
      <c r="E723" t="s">
        <v>1918</v>
      </c>
      <c r="F723" t="s">
        <v>230</v>
      </c>
      <c r="G723" t="s">
        <v>20</v>
      </c>
      <c r="H723" s="3">
        <v>2001</v>
      </c>
      <c r="I723" s="7">
        <v>186000000</v>
      </c>
      <c r="J723" t="s">
        <v>1919</v>
      </c>
      <c r="K723" t="str" cm="1">
        <f t="array" ref="K723:M723">_xlfn.TEXTSPLIT(Q4_Table[[#This Row],[Select Investors]],",",,FALSE)</f>
        <v>Edison Partners</v>
      </c>
      <c r="L723" t="str">
        <v xml:space="preserve"> Georgian Partners</v>
      </c>
      <c r="M723" t="str">
        <v xml:space="preserve"> VentureLink</v>
      </c>
      <c r="P723" t="s">
        <v>3619</v>
      </c>
      <c r="Q723" t="str">
        <v>Edison Partners</v>
      </c>
    </row>
    <row r="724" spans="1:17" x14ac:dyDescent="0.2">
      <c r="A724" t="s">
        <v>2118</v>
      </c>
      <c r="B724" s="2">
        <v>1000000000</v>
      </c>
      <c r="C724" s="1">
        <v>44588</v>
      </c>
      <c r="D724" t="s">
        <v>27</v>
      </c>
      <c r="E724" t="s">
        <v>101</v>
      </c>
      <c r="F724" t="s">
        <v>19</v>
      </c>
      <c r="G724" t="s">
        <v>20</v>
      </c>
      <c r="H724" s="3">
        <v>2015</v>
      </c>
      <c r="I724" s="7">
        <v>145000000</v>
      </c>
      <c r="J724" t="s">
        <v>2119</v>
      </c>
      <c r="K724" t="str" cm="1">
        <f t="array" ref="K724:M724">_xlfn.TEXTSPLIT(Q4_Table[[#This Row],[Select Investors]],",",,FALSE)</f>
        <v>Next Play Ventures</v>
      </c>
      <c r="L724" t="str">
        <v xml:space="preserve"> Zeal Capital Partners</v>
      </c>
      <c r="M724" t="str">
        <v xml:space="preserve"> SoftBank Group</v>
      </c>
      <c r="P724" t="s">
        <v>3773</v>
      </c>
      <c r="Q724" t="str">
        <v>Next Play Ventures</v>
      </c>
    </row>
    <row r="725" spans="1:17" x14ac:dyDescent="0.2">
      <c r="A725" t="s">
        <v>1483</v>
      </c>
      <c r="B725" s="2">
        <v>1000000000</v>
      </c>
      <c r="C725" s="1">
        <v>44168</v>
      </c>
      <c r="D725" t="s">
        <v>23</v>
      </c>
      <c r="E725" t="s">
        <v>820</v>
      </c>
      <c r="F725" t="s">
        <v>19</v>
      </c>
      <c r="G725" t="s">
        <v>20</v>
      </c>
      <c r="H725" s="3">
        <v>2015</v>
      </c>
      <c r="I725" s="7">
        <v>231000000</v>
      </c>
      <c r="J725" t="s">
        <v>1484</v>
      </c>
      <c r="K725" t="str" cm="1">
        <f t="array" ref="K725:M725">_xlfn.TEXTSPLIT(Q4_Table[[#This Row],[Select Investors]],",",,FALSE)</f>
        <v>Highland Capital Partners</v>
      </c>
      <c r="L725" t="str">
        <v xml:space="preserve"> Next Coast Ventures</v>
      </c>
      <c r="M725" t="str">
        <v xml:space="preserve"> SoGal Ventures</v>
      </c>
      <c r="P725" t="s">
        <v>3672</v>
      </c>
      <c r="Q725" t="str">
        <v>Highland Capital Partners</v>
      </c>
    </row>
    <row r="726" spans="1:17" x14ac:dyDescent="0.2">
      <c r="A726" t="s">
        <v>2120</v>
      </c>
      <c r="B726" s="2">
        <v>1000000000</v>
      </c>
      <c r="C726" s="1">
        <v>44277</v>
      </c>
      <c r="D726" t="s">
        <v>97</v>
      </c>
      <c r="E726" t="s">
        <v>236</v>
      </c>
      <c r="F726" t="s">
        <v>19</v>
      </c>
      <c r="G726" t="s">
        <v>20</v>
      </c>
      <c r="H726" s="3">
        <v>2012</v>
      </c>
      <c r="I726" s="7">
        <v>259000000</v>
      </c>
      <c r="J726" t="s">
        <v>2121</v>
      </c>
      <c r="K726" t="str" cm="1">
        <f t="array" ref="K726:N726">_xlfn.TEXTSPLIT(Q4_Table[[#This Row],[Select Investors]],",",,FALSE)</f>
        <v>B Capital Group</v>
      </c>
      <c r="L726" t="str">
        <v/>
      </c>
      <c r="M726" t="str">
        <v xml:space="preserve"> GE Ventures</v>
      </c>
      <c r="N726" t="str">
        <v xml:space="preserve"> McKesson Ventures</v>
      </c>
      <c r="P726" t="s">
        <v>3515</v>
      </c>
      <c r="Q726" t="str">
        <v>B Capital Group</v>
      </c>
    </row>
    <row r="727" spans="1:17" x14ac:dyDescent="0.2">
      <c r="A727" t="s">
        <v>2122</v>
      </c>
      <c r="B727" s="2">
        <v>1000000000</v>
      </c>
      <c r="C727" s="1">
        <v>44518</v>
      </c>
      <c r="D727" t="s">
        <v>201</v>
      </c>
      <c r="E727" t="s">
        <v>2123</v>
      </c>
      <c r="F727" t="s">
        <v>19</v>
      </c>
      <c r="G727" t="s">
        <v>20</v>
      </c>
      <c r="H727" s="3">
        <v>2016</v>
      </c>
      <c r="I727" s="7">
        <v>258000000</v>
      </c>
      <c r="J727" t="s">
        <v>2124</v>
      </c>
      <c r="K727" t="str" cm="1">
        <f t="array" ref="K727:M727">_xlfn.TEXTSPLIT(Q4_Table[[#This Row],[Select Investors]],",",,FALSE)</f>
        <v>Paladin Capital Group</v>
      </c>
      <c r="L727" t="str">
        <v xml:space="preserve"> Greycroft</v>
      </c>
      <c r="M727" t="str">
        <v xml:space="preserve"> Scale Venture Partners</v>
      </c>
      <c r="P727" t="s">
        <v>3798</v>
      </c>
      <c r="Q727" t="str">
        <v>Paladin Capital Group</v>
      </c>
    </row>
    <row r="728" spans="1:17" x14ac:dyDescent="0.2">
      <c r="A728" t="s">
        <v>1485</v>
      </c>
      <c r="B728" s="2">
        <v>1000000000</v>
      </c>
      <c r="C728" s="1">
        <v>43454</v>
      </c>
      <c r="D728" t="s">
        <v>133</v>
      </c>
      <c r="E728" t="s">
        <v>1209</v>
      </c>
      <c r="F728" t="s">
        <v>19</v>
      </c>
      <c r="G728" t="s">
        <v>20</v>
      </c>
      <c r="H728" s="3">
        <v>2016</v>
      </c>
      <c r="I728" s="7">
        <v>2000000000</v>
      </c>
      <c r="J728" t="s">
        <v>1486</v>
      </c>
      <c r="K728" t="str" cm="1">
        <f t="array" ref="K728:M728">_xlfn.TEXTSPLIT(Q4_Table[[#This Row],[Select Investors]],",",,FALSE)</f>
        <v>CreditEase Fintech Investment Fund</v>
      </c>
      <c r="L728" t="str">
        <v xml:space="preserve"> BMW i Ventures</v>
      </c>
      <c r="M728" t="str">
        <v xml:space="preserve"> SoftBank Group</v>
      </c>
      <c r="P728" t="s">
        <v>3585</v>
      </c>
      <c r="Q728" t="str">
        <v>CreditEase Fintech Investment Fund</v>
      </c>
    </row>
    <row r="729" spans="1:17" x14ac:dyDescent="0.2">
      <c r="A729" t="s">
        <v>2127</v>
      </c>
      <c r="B729" s="2">
        <v>1000000000</v>
      </c>
      <c r="C729" s="1">
        <v>44279</v>
      </c>
      <c r="D729" t="s">
        <v>11</v>
      </c>
      <c r="E729" t="s">
        <v>236</v>
      </c>
      <c r="F729" t="s">
        <v>19</v>
      </c>
      <c r="G729" t="s">
        <v>20</v>
      </c>
      <c r="H729" s="3">
        <v>2009</v>
      </c>
      <c r="I729" s="7">
        <v>277000000</v>
      </c>
      <c r="J729" t="s">
        <v>1035</v>
      </c>
      <c r="K729" t="str" cm="1">
        <f t="array" ref="K729:M729">_xlfn.TEXTSPLIT(Q4_Table[[#This Row],[Select Investors]],",",,FALSE)</f>
        <v>Global Founders Capital</v>
      </c>
      <c r="L729" t="str">
        <v xml:space="preserve"> Shea Ventures</v>
      </c>
      <c r="M729" t="str">
        <v xml:space="preserve"> Greycroft</v>
      </c>
      <c r="P729" t="s">
        <v>3655</v>
      </c>
      <c r="Q729" t="str">
        <v>Global Founders Capital</v>
      </c>
    </row>
    <row r="730" spans="1:17" x14ac:dyDescent="0.2">
      <c r="A730" t="s">
        <v>2128</v>
      </c>
      <c r="B730" s="2">
        <v>1000000000</v>
      </c>
      <c r="C730" s="1">
        <v>44587</v>
      </c>
      <c r="D730" t="s">
        <v>36</v>
      </c>
      <c r="E730" t="s">
        <v>101</v>
      </c>
      <c r="F730" t="s">
        <v>19</v>
      </c>
      <c r="G730" t="s">
        <v>20</v>
      </c>
      <c r="H730" s="3">
        <v>2012</v>
      </c>
      <c r="I730" s="7">
        <v>299000000</v>
      </c>
      <c r="J730" t="s">
        <v>2129</v>
      </c>
      <c r="K730" t="str" cm="1">
        <f t="array" ref="K730:M730">_xlfn.TEXTSPLIT(Q4_Table[[#This Row],[Select Investors]],",",,FALSE)</f>
        <v>Accel</v>
      </c>
      <c r="L730" t="str">
        <v xml:space="preserve"> 14W</v>
      </c>
      <c r="M730" t="str">
        <v xml:space="preserve"> GS Growth</v>
      </c>
      <c r="P730" t="s">
        <v>3475</v>
      </c>
      <c r="Q730" t="str">
        <v>Accel</v>
      </c>
    </row>
    <row r="731" spans="1:17" x14ac:dyDescent="0.2">
      <c r="A731" t="s">
        <v>1663</v>
      </c>
      <c r="B731" s="2">
        <v>1000000000</v>
      </c>
      <c r="C731" s="1">
        <v>44550</v>
      </c>
      <c r="D731" t="s">
        <v>36</v>
      </c>
      <c r="E731" t="s">
        <v>282</v>
      </c>
      <c r="F731" t="s">
        <v>230</v>
      </c>
      <c r="G731" t="s">
        <v>20</v>
      </c>
      <c r="H731" s="3">
        <v>2018</v>
      </c>
      <c r="I731" s="7">
        <v>165000000</v>
      </c>
      <c r="J731" t="s">
        <v>1664</v>
      </c>
      <c r="K731" t="str" cm="1">
        <f t="array" ref="K731:M731">_xlfn.TEXTSPLIT(Q4_Table[[#This Row],[Select Investors]],",",,FALSE)</f>
        <v>Bonfire Ventures</v>
      </c>
      <c r="L731" t="str">
        <v xml:space="preserve"> Two Sigma Ventures</v>
      </c>
      <c r="M731" t="str">
        <v xml:space="preserve"> FJ Labs</v>
      </c>
      <c r="P731" t="s">
        <v>3543</v>
      </c>
      <c r="Q731" t="str">
        <v>Bonfire Ventures</v>
      </c>
    </row>
    <row r="732" spans="1:17" x14ac:dyDescent="0.2">
      <c r="A732" t="s">
        <v>1665</v>
      </c>
      <c r="B732" s="2">
        <v>1000000000</v>
      </c>
      <c r="C732" s="1">
        <v>44587</v>
      </c>
      <c r="D732" t="s">
        <v>52</v>
      </c>
      <c r="E732" t="s">
        <v>356</v>
      </c>
      <c r="F732" t="s">
        <v>357</v>
      </c>
      <c r="G732" t="s">
        <v>14</v>
      </c>
      <c r="H732" s="3">
        <v>2019</v>
      </c>
      <c r="I732" s="7">
        <v>264000000</v>
      </c>
      <c r="J732" t="s">
        <v>1666</v>
      </c>
      <c r="K732" t="str" cm="1">
        <f t="array" ref="K732:M732">_xlfn.TEXTSPLIT(Q4_Table[[#This Row],[Select Investors]],",",,FALSE)</f>
        <v>TLV Partners</v>
      </c>
      <c r="L732" t="str">
        <v xml:space="preserve"> Zeev Ventures</v>
      </c>
      <c r="M732" t="str">
        <v xml:space="preserve"> Bessemer Venture Partners</v>
      </c>
      <c r="P732" t="s">
        <v>3907</v>
      </c>
      <c r="Q732" t="str">
        <v>TLV Partners</v>
      </c>
    </row>
    <row r="733" spans="1:17" x14ac:dyDescent="0.2">
      <c r="A733" t="s">
        <v>1920</v>
      </c>
      <c r="B733" s="2">
        <v>1000000000</v>
      </c>
      <c r="C733" s="1">
        <v>44320</v>
      </c>
      <c r="D733" t="s">
        <v>17</v>
      </c>
      <c r="E733" t="s">
        <v>1921</v>
      </c>
      <c r="F733" t="s">
        <v>19</v>
      </c>
      <c r="G733" t="s">
        <v>20</v>
      </c>
      <c r="H733" s="3">
        <v>2014</v>
      </c>
      <c r="I733" s="7">
        <v>172000000</v>
      </c>
      <c r="J733" t="s">
        <v>1922</v>
      </c>
      <c r="K733" t="str" cm="1">
        <f t="array" ref="K733:M733">_xlfn.TEXTSPLIT(Q4_Table[[#This Row],[Select Investors]],",",,FALSE)</f>
        <v>XBTO Ventures</v>
      </c>
      <c r="L733" t="str">
        <v xml:space="preserve"> Raven One Ventures</v>
      </c>
      <c r="M733" t="str">
        <v xml:space="preserve"> SK Ventures</v>
      </c>
      <c r="P733" t="s">
        <v>3956</v>
      </c>
      <c r="Q733" t="str">
        <v>XBTO Ventures</v>
      </c>
    </row>
    <row r="734" spans="1:17" x14ac:dyDescent="0.2">
      <c r="A734" t="s">
        <v>2130</v>
      </c>
      <c r="B734" s="2">
        <v>1000000000</v>
      </c>
      <c r="C734" s="1">
        <v>44300</v>
      </c>
      <c r="D734" t="s">
        <v>97</v>
      </c>
      <c r="E734" t="s">
        <v>581</v>
      </c>
      <c r="F734" t="s">
        <v>13</v>
      </c>
      <c r="G734" t="s">
        <v>14</v>
      </c>
      <c r="H734" s="3">
        <v>2019</v>
      </c>
      <c r="I734" s="7">
        <v>391000000</v>
      </c>
      <c r="J734" t="s">
        <v>2131</v>
      </c>
      <c r="K734" t="str" cm="1">
        <f t="array" ref="K734:M734">_xlfn.TEXTSPLIT(Q4_Table[[#This Row],[Select Investors]],",",,FALSE)</f>
        <v>Bertelsmann Asia Investments</v>
      </c>
      <c r="L734" t="str">
        <v xml:space="preserve"> Sequoia Capital China</v>
      </c>
      <c r="M734" t="str">
        <v xml:space="preserve"> NIO Capital</v>
      </c>
      <c r="P734" t="s">
        <v>3527</v>
      </c>
      <c r="Q734" t="str">
        <v>Bertelsmann Asia Investments</v>
      </c>
    </row>
    <row r="735" spans="1:17" x14ac:dyDescent="0.2">
      <c r="A735" t="s">
        <v>1667</v>
      </c>
      <c r="B735" s="2">
        <v>1000000000</v>
      </c>
      <c r="C735" s="1">
        <v>44281</v>
      </c>
      <c r="D735" t="s">
        <v>17</v>
      </c>
      <c r="E735" t="s">
        <v>1473</v>
      </c>
      <c r="F735" t="s">
        <v>70</v>
      </c>
      <c r="G735" t="s">
        <v>14</v>
      </c>
      <c r="H735" s="3">
        <v>1984</v>
      </c>
      <c r="I735" s="7">
        <v>456000000</v>
      </c>
      <c r="J735" t="s">
        <v>1668</v>
      </c>
      <c r="K735" t="str" cm="1">
        <f t="array" ref="K735:M735">_xlfn.TEXTSPLIT(Q4_Table[[#This Row],[Select Investors]],",",,FALSE)</f>
        <v>Sequoia Capital India</v>
      </c>
      <c r="L735" t="str">
        <v xml:space="preserve"> Tiger Global Management</v>
      </c>
      <c r="M735" t="str">
        <v xml:space="preserve"> Tencent</v>
      </c>
      <c r="P735" t="s">
        <v>3851</v>
      </c>
      <c r="Q735" t="str">
        <v>Sequoia Capital India</v>
      </c>
    </row>
    <row r="736" spans="1:17" x14ac:dyDescent="0.2">
      <c r="A736" t="s">
        <v>2132</v>
      </c>
      <c r="B736" s="2">
        <v>1000000000</v>
      </c>
      <c r="C736" s="1">
        <v>44636</v>
      </c>
      <c r="D736" t="s">
        <v>27</v>
      </c>
      <c r="E736" t="s">
        <v>820</v>
      </c>
      <c r="F736" t="s">
        <v>19</v>
      </c>
      <c r="G736" t="s">
        <v>20</v>
      </c>
      <c r="H736" s="3">
        <v>2011</v>
      </c>
      <c r="I736" s="7">
        <v>314000000</v>
      </c>
      <c r="J736" t="s">
        <v>2133</v>
      </c>
      <c r="K736" t="str" cm="1">
        <f t="array" ref="K736:M736">_xlfn.TEXTSPLIT(Q4_Table[[#This Row],[Select Investors]],",",,FALSE)</f>
        <v>L Catterton</v>
      </c>
      <c r="L736" t="str">
        <v xml:space="preserve"> Trellis Partners</v>
      </c>
      <c r="M736" t="str">
        <v xml:space="preserve"> Vista Equity Partners</v>
      </c>
      <c r="P736" t="s">
        <v>3722</v>
      </c>
      <c r="Q736" t="str">
        <v>L Catterton</v>
      </c>
    </row>
    <row r="737" spans="1:17" x14ac:dyDescent="0.2">
      <c r="A737" t="s">
        <v>2134</v>
      </c>
      <c r="B737" s="2">
        <v>1000000000</v>
      </c>
      <c r="C737" s="1">
        <v>44228</v>
      </c>
      <c r="D737" t="s">
        <v>46</v>
      </c>
      <c r="E737" t="s">
        <v>979</v>
      </c>
      <c r="F737" t="s">
        <v>980</v>
      </c>
      <c r="G737" t="s">
        <v>14</v>
      </c>
      <c r="H737" s="3">
        <v>2017</v>
      </c>
      <c r="I737" s="7">
        <v>350000000</v>
      </c>
      <c r="J737" t="s">
        <v>2135</v>
      </c>
      <c r="K737" t="str" cm="1">
        <f t="array" ref="K737:M737">_xlfn.TEXTSPLIT(Q4_Table[[#This Row],[Select Investors]],",",,FALSE)</f>
        <v>SCB 10X</v>
      </c>
      <c r="L737" t="str">
        <v xml:space="preserve"> Krungsri Finnovate</v>
      </c>
      <c r="M737" t="str">
        <v xml:space="preserve"> eWTP Capital</v>
      </c>
      <c r="P737" t="s">
        <v>3847</v>
      </c>
      <c r="Q737" t="str">
        <v>SCB 10X</v>
      </c>
    </row>
    <row r="738" spans="1:17" x14ac:dyDescent="0.2">
      <c r="A738" t="s">
        <v>2136</v>
      </c>
      <c r="B738" s="2">
        <v>1000000000</v>
      </c>
      <c r="C738" s="1">
        <v>43339</v>
      </c>
      <c r="D738" t="s">
        <v>46</v>
      </c>
      <c r="E738" t="s">
        <v>12</v>
      </c>
      <c r="F738" t="s">
        <v>13</v>
      </c>
      <c r="G738" t="s">
        <v>14</v>
      </c>
      <c r="H738" s="3">
        <v>2014</v>
      </c>
      <c r="I738" s="7">
        <v>359000000</v>
      </c>
      <c r="J738" t="s">
        <v>2137</v>
      </c>
      <c r="K738" t="str" cm="1">
        <f t="array" ref="K738:M738">_xlfn.TEXTSPLIT(Q4_Table[[#This Row],[Select Investors]],",",,FALSE)</f>
        <v>Prometheus Capital</v>
      </c>
      <c r="L738" t="str">
        <v xml:space="preserve"> Matrix Partners China</v>
      </c>
      <c r="M738" t="str">
        <v xml:space="preserve"> JD Capital Management</v>
      </c>
      <c r="P738" t="s">
        <v>3816</v>
      </c>
      <c r="Q738" t="str">
        <v>Prometheus Capital</v>
      </c>
    </row>
    <row r="739" spans="1:17" x14ac:dyDescent="0.2">
      <c r="A739" t="s">
        <v>1487</v>
      </c>
      <c r="B739" s="2">
        <v>1000000000</v>
      </c>
      <c r="C739" s="1">
        <v>42207</v>
      </c>
      <c r="D739" t="s">
        <v>36</v>
      </c>
      <c r="E739" t="s">
        <v>277</v>
      </c>
      <c r="F739" t="s">
        <v>19</v>
      </c>
      <c r="G739" t="s">
        <v>20</v>
      </c>
      <c r="H739" s="3">
        <v>2010</v>
      </c>
      <c r="I739" s="7">
        <v>211000000</v>
      </c>
      <c r="J739" t="s">
        <v>1488</v>
      </c>
      <c r="K739" t="str" cm="1">
        <f t="array" ref="K739:M739">_xlfn.TEXTSPLIT(Q4_Table[[#This Row],[Select Investors]],",",,FALSE)</f>
        <v>Kleiner Perkins Caufield &amp; Byers</v>
      </c>
      <c r="L739" t="str">
        <v xml:space="preserve"> Comcast Ventures</v>
      </c>
      <c r="M739" t="str">
        <v xml:space="preserve"> Insight Partners</v>
      </c>
      <c r="P739" t="s">
        <v>3719</v>
      </c>
      <c r="Q739" t="str">
        <v>Kleiner Perkins Caufield &amp; Byers</v>
      </c>
    </row>
    <row r="740" spans="1:17" x14ac:dyDescent="0.2">
      <c r="A740" t="s">
        <v>1778</v>
      </c>
      <c r="B740" s="2">
        <v>1000000000</v>
      </c>
      <c r="C740" s="1">
        <v>44574</v>
      </c>
      <c r="D740" t="s">
        <v>36</v>
      </c>
      <c r="E740" t="s">
        <v>590</v>
      </c>
      <c r="F740" t="s">
        <v>591</v>
      </c>
      <c r="G740" t="s">
        <v>33</v>
      </c>
      <c r="H740" s="3">
        <v>2015</v>
      </c>
      <c r="I740" s="7">
        <v>157000000</v>
      </c>
      <c r="J740" t="s">
        <v>1779</v>
      </c>
      <c r="K740" t="str" cm="1">
        <f t="array" ref="K740:M740">_xlfn.TEXTSPLIT(Q4_Table[[#This Row],[Select Investors]],",",,FALSE)</f>
        <v>Tencent Holdings</v>
      </c>
      <c r="L740" t="str">
        <v xml:space="preserve"> Tiger Global Management</v>
      </c>
      <c r="M740" t="str">
        <v xml:space="preserve"> Global Founders Capital</v>
      </c>
      <c r="P740" t="s">
        <v>3899</v>
      </c>
      <c r="Q740" t="str">
        <v>Tencent Holdings</v>
      </c>
    </row>
    <row r="741" spans="1:17" x14ac:dyDescent="0.2">
      <c r="A741" t="s">
        <v>1743</v>
      </c>
      <c r="B741" s="2">
        <v>1000000000</v>
      </c>
      <c r="C741" s="1">
        <v>44489</v>
      </c>
      <c r="D741" t="s">
        <v>46</v>
      </c>
      <c r="E741" t="s">
        <v>1744</v>
      </c>
      <c r="F741" t="s">
        <v>19</v>
      </c>
      <c r="G741" t="s">
        <v>20</v>
      </c>
      <c r="H741" s="3">
        <v>2015</v>
      </c>
      <c r="I741" s="7">
        <v>399000000</v>
      </c>
      <c r="J741" t="s">
        <v>1745</v>
      </c>
      <c r="K741" t="str" cm="1">
        <f t="array" ref="K741:M741">_xlfn.TEXTSPLIT(Q4_Table[[#This Row],[Select Investors]],",",,FALSE)</f>
        <v>SignalFire</v>
      </c>
      <c r="L741" t="str">
        <v xml:space="preserve"> GLP Capital Partners</v>
      </c>
      <c r="M741" t="str">
        <v xml:space="preserve"> Google Ventures</v>
      </c>
      <c r="P741" t="s">
        <v>3857</v>
      </c>
      <c r="Q741" t="str">
        <v>SignalFire</v>
      </c>
    </row>
    <row r="742" spans="1:17" x14ac:dyDescent="0.2">
      <c r="A742" t="s">
        <v>1820</v>
      </c>
      <c r="B742" s="2">
        <v>1000000000</v>
      </c>
      <c r="C742" s="1">
        <v>44398</v>
      </c>
      <c r="D742" t="s">
        <v>27</v>
      </c>
      <c r="E742" t="s">
        <v>293</v>
      </c>
      <c r="F742" t="s">
        <v>19</v>
      </c>
      <c r="G742" t="s">
        <v>20</v>
      </c>
      <c r="H742" s="3">
        <v>2013</v>
      </c>
      <c r="I742" s="7">
        <v>230000000</v>
      </c>
      <c r="J742" t="s">
        <v>1821</v>
      </c>
      <c r="K742" t="str" cm="1">
        <f t="array" ref="K742:M742">_xlfn.TEXTSPLIT(Q4_Table[[#This Row],[Select Investors]],",",,FALSE)</f>
        <v>Polaris Partners</v>
      </c>
      <c r="L742" t="str">
        <v xml:space="preserve"> Insight Partners</v>
      </c>
      <c r="M742" t="str">
        <v xml:space="preserve"> Norwest Venture Partners</v>
      </c>
      <c r="P742" t="s">
        <v>3811</v>
      </c>
      <c r="Q742" t="str">
        <v>Polaris Partners</v>
      </c>
    </row>
    <row r="743" spans="1:17" x14ac:dyDescent="0.2">
      <c r="A743" t="s">
        <v>1602</v>
      </c>
      <c r="B743" s="2">
        <v>1000000000</v>
      </c>
      <c r="C743" s="1">
        <v>44328</v>
      </c>
      <c r="D743" t="s">
        <v>27</v>
      </c>
      <c r="E743" t="s">
        <v>28</v>
      </c>
      <c r="F743" t="s">
        <v>19</v>
      </c>
      <c r="G743" t="s">
        <v>20</v>
      </c>
      <c r="H743" s="3">
        <v>2018</v>
      </c>
      <c r="I743" s="7">
        <v>910000000</v>
      </c>
      <c r="J743" t="s">
        <v>1603</v>
      </c>
      <c r="K743" t="str" cm="1">
        <f t="array" ref="K743:M743">_xlfn.TEXTSPLIT(Q4_Table[[#This Row],[Select Investors]],",",,FALSE)</f>
        <v>Iris Capital</v>
      </c>
      <c r="L743" t="str">
        <v xml:space="preserve"> Accel</v>
      </c>
      <c r="M743" t="str">
        <v xml:space="preserve"> Elaia Partners</v>
      </c>
      <c r="P743" t="s">
        <v>3699</v>
      </c>
      <c r="Q743" t="str">
        <v>Iris Capital</v>
      </c>
    </row>
    <row r="744" spans="1:17" x14ac:dyDescent="0.2">
      <c r="A744" t="s">
        <v>2138</v>
      </c>
      <c r="B744" s="2">
        <v>1000000000</v>
      </c>
      <c r="C744" s="1">
        <v>44566</v>
      </c>
      <c r="D744" t="s">
        <v>52</v>
      </c>
      <c r="E744" t="s">
        <v>219</v>
      </c>
      <c r="F744" t="s">
        <v>70</v>
      </c>
      <c r="G744" t="s">
        <v>14</v>
      </c>
      <c r="H744" s="3">
        <v>2000</v>
      </c>
      <c r="I744" s="7">
        <v>685000000</v>
      </c>
      <c r="J744" t="s">
        <v>2139</v>
      </c>
      <c r="K744" t="str" cm="1">
        <f t="array" ref="K744:M744">_xlfn.TEXTSPLIT(Q4_Table[[#This Row],[Select Investors]],",",,FALSE)</f>
        <v>TPG Capital</v>
      </c>
      <c r="L744" t="str">
        <v xml:space="preserve"> Apax Partners</v>
      </c>
      <c r="M744" t="str">
        <v xml:space="preserve"> TA Associates</v>
      </c>
      <c r="P744" t="s">
        <v>3910</v>
      </c>
      <c r="Q744" t="str">
        <v>TPG Capital</v>
      </c>
    </row>
    <row r="745" spans="1:17" x14ac:dyDescent="0.2">
      <c r="A745" t="s">
        <v>2140</v>
      </c>
      <c r="B745" s="2">
        <v>1000000000</v>
      </c>
      <c r="C745" s="1">
        <v>44418</v>
      </c>
      <c r="D745" t="s">
        <v>27</v>
      </c>
      <c r="E745" t="s">
        <v>282</v>
      </c>
      <c r="F745" t="s">
        <v>230</v>
      </c>
      <c r="G745" t="s">
        <v>20</v>
      </c>
      <c r="H745" s="3">
        <v>2004</v>
      </c>
      <c r="I745" s="7">
        <v>156000000</v>
      </c>
      <c r="J745" t="s">
        <v>2141</v>
      </c>
      <c r="K745" t="str" cm="1">
        <f t="array" ref="K745:M745">_xlfn.TEXTSPLIT(Q4_Table[[#This Row],[Select Investors]],",",,FALSE)</f>
        <v>Accomplice</v>
      </c>
      <c r="L745" t="str">
        <v xml:space="preserve"> Oak Investment Partners</v>
      </c>
      <c r="M745" t="str">
        <v xml:space="preserve"> Georgian Partners</v>
      </c>
      <c r="P745" t="s">
        <v>3479</v>
      </c>
      <c r="Q745" t="str">
        <v>Accomplice</v>
      </c>
    </row>
    <row r="746" spans="1:17" x14ac:dyDescent="0.2">
      <c r="A746" t="s">
        <v>1923</v>
      </c>
      <c r="B746" s="2">
        <v>1000000000</v>
      </c>
      <c r="C746" s="1">
        <v>44530</v>
      </c>
      <c r="D746" t="s">
        <v>27</v>
      </c>
      <c r="E746" t="s">
        <v>28</v>
      </c>
      <c r="F746" t="s">
        <v>19</v>
      </c>
      <c r="G746" t="s">
        <v>20</v>
      </c>
      <c r="H746" s="3">
        <v>2013</v>
      </c>
      <c r="I746" s="7">
        <v>404000000</v>
      </c>
      <c r="J746" t="s">
        <v>1924</v>
      </c>
      <c r="K746" t="str" cm="1">
        <f t="array" ref="K746:M746">_xlfn.TEXTSPLIT(Q4_Table[[#This Row],[Select Investors]],",",,FALSE)</f>
        <v>Khosla Ventures</v>
      </c>
      <c r="L746" t="str">
        <v xml:space="preserve"> General Catalyst</v>
      </c>
      <c r="M746" t="str">
        <v xml:space="preserve"> Blumberg Capital</v>
      </c>
      <c r="P746" t="s">
        <v>637</v>
      </c>
      <c r="Q746" t="str">
        <v>Khosla Ventures</v>
      </c>
    </row>
    <row r="747" spans="1:17" x14ac:dyDescent="0.2">
      <c r="A747" t="s">
        <v>2142</v>
      </c>
      <c r="B747" s="2">
        <v>1000000000</v>
      </c>
      <c r="C747" s="1">
        <v>42187</v>
      </c>
      <c r="D747" t="s">
        <v>213</v>
      </c>
      <c r="E747" t="s">
        <v>12</v>
      </c>
      <c r="F747" t="s">
        <v>13</v>
      </c>
      <c r="G747" t="s">
        <v>14</v>
      </c>
      <c r="H747" s="3">
        <v>2011</v>
      </c>
      <c r="I747" s="7">
        <v>283000000</v>
      </c>
      <c r="J747" t="s">
        <v>2143</v>
      </c>
      <c r="K747" t="str" cm="1">
        <f t="array" ref="K747:M747">_xlfn.TEXTSPLIT(Q4_Table[[#This Row],[Select Investors]],",",,FALSE)</f>
        <v>IDG Capital</v>
      </c>
      <c r="L747" t="str">
        <v xml:space="preserve"> Northern Light Venture Capital</v>
      </c>
      <c r="M747" t="str">
        <v xml:space="preserve"> DCM Ventures</v>
      </c>
      <c r="P747" t="s">
        <v>3683</v>
      </c>
      <c r="Q747" t="str">
        <v>IDG Capital</v>
      </c>
    </row>
    <row r="748" spans="1:17" x14ac:dyDescent="0.2">
      <c r="A748" t="s">
        <v>1925</v>
      </c>
      <c r="B748" s="2">
        <v>1000000000</v>
      </c>
      <c r="C748" s="1">
        <v>44369</v>
      </c>
      <c r="D748" t="s">
        <v>36</v>
      </c>
      <c r="E748" t="s">
        <v>246</v>
      </c>
      <c r="F748" t="s">
        <v>19</v>
      </c>
      <c r="G748" t="s">
        <v>20</v>
      </c>
      <c r="H748" s="3">
        <v>2012</v>
      </c>
      <c r="I748" s="7">
        <v>258000000</v>
      </c>
      <c r="J748" t="s">
        <v>1926</v>
      </c>
      <c r="K748" t="str" cm="1">
        <f t="array" ref="K748:M748">_xlfn.TEXTSPLIT(Q4_Table[[#This Row],[Select Investors]],",",,FALSE)</f>
        <v>Pritzker Group Venture Capital</v>
      </c>
      <c r="L748" t="str">
        <v xml:space="preserve"> Accel</v>
      </c>
      <c r="M748" t="str">
        <v xml:space="preserve"> Hyde Park Venture Partners</v>
      </c>
      <c r="P748" t="s">
        <v>3815</v>
      </c>
      <c r="Q748" t="str">
        <v>Pritzker Group Venture Capital</v>
      </c>
    </row>
    <row r="749" spans="1:17" x14ac:dyDescent="0.2">
      <c r="A749" t="s">
        <v>1798</v>
      </c>
      <c r="B749" s="2">
        <v>1000000000</v>
      </c>
      <c r="C749" s="1">
        <v>44152</v>
      </c>
      <c r="D749" t="s">
        <v>213</v>
      </c>
      <c r="E749" t="s">
        <v>12</v>
      </c>
      <c r="F749" t="s">
        <v>13</v>
      </c>
      <c r="G749" t="s">
        <v>14</v>
      </c>
      <c r="H749" s="3">
        <v>2016</v>
      </c>
      <c r="I749" s="7">
        <v>14000000</v>
      </c>
      <c r="J749" t="s">
        <v>1799</v>
      </c>
      <c r="K749" t="str" cm="1">
        <f t="array" ref="K749:M749">_xlfn.TEXTSPLIT(Q4_Table[[#This Row],[Select Investors]],",",,FALSE)</f>
        <v>Shunwei Capital Partners</v>
      </c>
      <c r="L749" t="str">
        <v xml:space="preserve"> 5Y Capital</v>
      </c>
      <c r="M749" t="str">
        <v xml:space="preserve"> Legend Capital</v>
      </c>
      <c r="P749" t="s">
        <v>3854</v>
      </c>
      <c r="Q749" t="str">
        <v>Shunwei Capital Partners</v>
      </c>
    </row>
    <row r="750" spans="1:17" x14ac:dyDescent="0.2">
      <c r="A750" t="s">
        <v>2144</v>
      </c>
      <c r="B750" s="2">
        <v>1000000000</v>
      </c>
      <c r="C750" s="1">
        <v>44627</v>
      </c>
      <c r="D750" t="s">
        <v>27</v>
      </c>
      <c r="E750" t="s">
        <v>101</v>
      </c>
      <c r="F750" t="s">
        <v>19</v>
      </c>
      <c r="G750" t="s">
        <v>20</v>
      </c>
      <c r="H750" s="3">
        <v>2018</v>
      </c>
      <c r="I750" s="7">
        <v>45000000</v>
      </c>
      <c r="J750" t="s">
        <v>2145</v>
      </c>
      <c r="K750" t="str" cm="1">
        <f t="array" ref="K750:M750">_xlfn.TEXTSPLIT(Q4_Table[[#This Row],[Select Investors]],",",,FALSE)</f>
        <v>Polychain Capital</v>
      </c>
      <c r="L750" t="str">
        <v xml:space="preserve"> Paradigm</v>
      </c>
      <c r="M750" t="str">
        <v xml:space="preserve"> Ribbit Capital</v>
      </c>
      <c r="P750" t="s">
        <v>3812</v>
      </c>
      <c r="Q750" t="str">
        <v>Polychain Capital</v>
      </c>
    </row>
    <row r="751" spans="1:17" x14ac:dyDescent="0.2">
      <c r="A751" t="s">
        <v>1927</v>
      </c>
      <c r="B751" s="2">
        <v>1000000000</v>
      </c>
      <c r="C751" s="1">
        <v>44510</v>
      </c>
      <c r="D751" t="s">
        <v>124</v>
      </c>
      <c r="E751" t="s">
        <v>77</v>
      </c>
      <c r="F751" t="s">
        <v>13</v>
      </c>
      <c r="G751" t="s">
        <v>14</v>
      </c>
      <c r="H751" s="3">
        <v>2013</v>
      </c>
      <c r="I751" s="7">
        <v>325000000</v>
      </c>
      <c r="J751" t="s">
        <v>1928</v>
      </c>
      <c r="K751" t="str" cm="1">
        <f t="array" ref="K751:M751">_xlfn.TEXTSPLIT(Q4_Table[[#This Row],[Select Investors]],",",,FALSE)</f>
        <v>BlueRun Ventures</v>
      </c>
      <c r="L751" t="str">
        <v xml:space="preserve"> Grand Flight Investment</v>
      </c>
      <c r="M751" t="str">
        <v xml:space="preserve"> Meituan Dianping</v>
      </c>
      <c r="P751" t="s">
        <v>3535</v>
      </c>
      <c r="Q751" t="str">
        <v>BlueRun Ventures</v>
      </c>
    </row>
    <row r="752" spans="1:17" x14ac:dyDescent="0.2">
      <c r="A752" t="s">
        <v>2146</v>
      </c>
      <c r="B752" s="2">
        <v>1000000000</v>
      </c>
      <c r="C752" s="1">
        <v>43425</v>
      </c>
      <c r="D752" t="s">
        <v>124</v>
      </c>
      <c r="E752" t="s">
        <v>12</v>
      </c>
      <c r="F752" t="s">
        <v>13</v>
      </c>
      <c r="G752" t="s">
        <v>14</v>
      </c>
      <c r="H752" s="3">
        <v>2015</v>
      </c>
      <c r="I752" s="7">
        <v>439000000</v>
      </c>
      <c r="J752" t="s">
        <v>2147</v>
      </c>
      <c r="K752" t="str" cm="1">
        <f t="array" ref="K752:M752">_xlfn.TEXTSPLIT(Q4_Table[[#This Row],[Select Investors]],",",,FALSE)</f>
        <v>Volcanics Ventures</v>
      </c>
      <c r="L752" t="str">
        <v xml:space="preserve"> Vertex Ventures China</v>
      </c>
      <c r="M752" t="str">
        <v xml:space="preserve"> Warburg Pincus</v>
      </c>
      <c r="P752" t="s">
        <v>3941</v>
      </c>
      <c r="Q752" t="str">
        <v>Volcanics Ventures</v>
      </c>
    </row>
    <row r="753" spans="1:17" x14ac:dyDescent="0.2">
      <c r="A753" t="s">
        <v>2148</v>
      </c>
      <c r="B753" s="2">
        <v>1000000000</v>
      </c>
      <c r="C753" s="1">
        <v>44424</v>
      </c>
      <c r="D753" t="s">
        <v>23</v>
      </c>
      <c r="E753" t="s">
        <v>1841</v>
      </c>
      <c r="F753" t="s">
        <v>991</v>
      </c>
      <c r="G753" t="s">
        <v>33</v>
      </c>
      <c r="H753" s="3">
        <v>2007</v>
      </c>
      <c r="I753" s="7">
        <v>269000000</v>
      </c>
      <c r="J753" t="s">
        <v>2149</v>
      </c>
      <c r="K753" t="str" cm="1">
        <f t="array" ref="K753:M753">_xlfn.TEXTSPLIT(Q4_Table[[#This Row],[Select Investors]],",",,FALSE)</f>
        <v>Greylock Partners</v>
      </c>
      <c r="L753" t="str">
        <v xml:space="preserve"> Google Ventures</v>
      </c>
      <c r="M753" t="str">
        <v xml:space="preserve"> BlackRock</v>
      </c>
      <c r="P753" t="s">
        <v>3665</v>
      </c>
      <c r="Q753" t="str">
        <v>Greylock Partners</v>
      </c>
    </row>
    <row r="754" spans="1:17" x14ac:dyDescent="0.2">
      <c r="A754" t="s">
        <v>1822</v>
      </c>
      <c r="B754" s="2">
        <v>1000000000</v>
      </c>
      <c r="C754" s="1">
        <v>44467</v>
      </c>
      <c r="D754" t="s">
        <v>36</v>
      </c>
      <c r="E754" t="s">
        <v>28</v>
      </c>
      <c r="F754" t="s">
        <v>19</v>
      </c>
      <c r="G754" t="s">
        <v>20</v>
      </c>
      <c r="H754" s="3">
        <v>2017</v>
      </c>
      <c r="I754" s="7">
        <v>148000000</v>
      </c>
      <c r="J754" t="s">
        <v>1823</v>
      </c>
      <c r="K754" t="str" cm="1">
        <f t="array" ref="K754:M754">_xlfn.TEXTSPLIT(Q4_Table[[#This Row],[Select Investors]],",",,FALSE)</f>
        <v>Accel</v>
      </c>
      <c r="L754" t="str">
        <v xml:space="preserve"> Greylock Partners</v>
      </c>
      <c r="M754" t="str">
        <v xml:space="preserve"> Meritech Capital Partners</v>
      </c>
      <c r="P754" t="s">
        <v>3475</v>
      </c>
      <c r="Q754" t="str">
        <v>Accel</v>
      </c>
    </row>
    <row r="755" spans="1:17" x14ac:dyDescent="0.2">
      <c r="A755" t="s">
        <v>1929</v>
      </c>
      <c r="B755" s="2">
        <v>1000000000</v>
      </c>
      <c r="C755" s="1">
        <v>43601</v>
      </c>
      <c r="D755" t="s">
        <v>156</v>
      </c>
      <c r="E755" t="s">
        <v>208</v>
      </c>
      <c r="F755" t="s">
        <v>149</v>
      </c>
      <c r="G755" t="s">
        <v>33</v>
      </c>
      <c r="H755" s="3">
        <v>2009</v>
      </c>
      <c r="I755" s="7">
        <v>656000000</v>
      </c>
      <c r="J755" t="s">
        <v>1930</v>
      </c>
      <c r="K755" t="str" cm="1">
        <f t="array" ref="K755:M755">_xlfn.TEXTSPLIT(Q4_Table[[#This Row],[Select Investors]],",",,FALSE)</f>
        <v>Spark Capital</v>
      </c>
      <c r="L755" t="str">
        <v xml:space="preserve"> Highland Europe</v>
      </c>
      <c r="M755" t="str">
        <v xml:space="preserve"> Sunstone Capital</v>
      </c>
      <c r="P755" t="s">
        <v>3878</v>
      </c>
      <c r="Q755" t="str">
        <v>Spark Capital</v>
      </c>
    </row>
    <row r="756" spans="1:17" x14ac:dyDescent="0.2">
      <c r="A756" t="s">
        <v>2150</v>
      </c>
      <c r="B756" s="2">
        <v>1000000000</v>
      </c>
      <c r="C756" s="1">
        <v>44641</v>
      </c>
      <c r="D756" t="s">
        <v>27</v>
      </c>
      <c r="E756" t="s">
        <v>101</v>
      </c>
      <c r="F756" t="s">
        <v>19</v>
      </c>
      <c r="G756" t="s">
        <v>20</v>
      </c>
      <c r="H756" s="3">
        <v>2012</v>
      </c>
      <c r="I756" s="7">
        <v>152000000</v>
      </c>
      <c r="J756" t="s">
        <v>2151</v>
      </c>
      <c r="K756" t="str" cm="1">
        <f t="array" ref="K756:M756">_xlfn.TEXTSPLIT(Q4_Table[[#This Row],[Select Investors]],",",,FALSE)</f>
        <v>Wildcat Capital Management</v>
      </c>
      <c r="L756" t="str">
        <v xml:space="preserve"> Insight Partners</v>
      </c>
      <c r="M756" t="str">
        <v xml:space="preserve"> Tola Capital</v>
      </c>
      <c r="P756" t="s">
        <v>3953</v>
      </c>
      <c r="Q756" t="str">
        <v>Wildcat Capital Management</v>
      </c>
    </row>
    <row r="757" spans="1:17" x14ac:dyDescent="0.2">
      <c r="A757" t="s">
        <v>1931</v>
      </c>
      <c r="B757" s="2">
        <v>1000000000</v>
      </c>
      <c r="C757" s="1">
        <v>44558</v>
      </c>
      <c r="D757" t="s">
        <v>23</v>
      </c>
      <c r="E757" t="s">
        <v>797</v>
      </c>
      <c r="F757" t="s">
        <v>70</v>
      </c>
      <c r="G757" t="s">
        <v>14</v>
      </c>
      <c r="H757" s="3">
        <v>2021</v>
      </c>
      <c r="I757" s="7">
        <v>185000000</v>
      </c>
      <c r="J757" t="s">
        <v>1932</v>
      </c>
      <c r="K757" t="str" cm="1">
        <f t="array" ref="K757:M757">_xlfn.TEXTSPLIT(Q4_Table[[#This Row],[Select Investors]],",",,FALSE)</f>
        <v>Chiratae Ventures</v>
      </c>
      <c r="L757" t="str">
        <v xml:space="preserve"> SoftBank Group</v>
      </c>
      <c r="M757" t="str">
        <v xml:space="preserve"> Trifecta Capital</v>
      </c>
      <c r="P757" t="s">
        <v>3571</v>
      </c>
      <c r="Q757" t="str">
        <v>Chiratae Ventures</v>
      </c>
    </row>
    <row r="758" spans="1:17" x14ac:dyDescent="0.2">
      <c r="A758" t="s">
        <v>1489</v>
      </c>
      <c r="B758" s="2">
        <v>1000000000</v>
      </c>
      <c r="C758" s="1">
        <v>43487</v>
      </c>
      <c r="D758" t="s">
        <v>11</v>
      </c>
      <c r="E758" t="s">
        <v>1490</v>
      </c>
      <c r="F758" t="s">
        <v>19</v>
      </c>
      <c r="G758" t="s">
        <v>20</v>
      </c>
      <c r="H758" s="3">
        <v>2015</v>
      </c>
      <c r="I758" s="7">
        <v>310000000</v>
      </c>
      <c r="J758" t="s">
        <v>905</v>
      </c>
      <c r="K758" t="str" cm="1">
        <f t="array" ref="K758">_xlfn.TEXTSPLIT(Q4_Table[[#This Row],[Select Investors]],",",,FALSE)</f>
        <v>SoftBank Group</v>
      </c>
      <c r="P758" t="s">
        <v>905</v>
      </c>
      <c r="Q758" t="str">
        <v>SoftBank Group</v>
      </c>
    </row>
    <row r="759" spans="1:17" x14ac:dyDescent="0.2">
      <c r="A759" t="s">
        <v>2152</v>
      </c>
      <c r="B759" s="2">
        <v>1000000000</v>
      </c>
      <c r="C759" s="1">
        <v>44396</v>
      </c>
      <c r="D759" t="s">
        <v>36</v>
      </c>
      <c r="E759" t="s">
        <v>2153</v>
      </c>
      <c r="F759" t="s">
        <v>38</v>
      </c>
      <c r="G759" t="s">
        <v>39</v>
      </c>
      <c r="H759" s="3">
        <v>2015</v>
      </c>
      <c r="I759" s="7">
        <v>284000000</v>
      </c>
      <c r="J759" t="s">
        <v>2154</v>
      </c>
      <c r="K759" t="str" cm="1">
        <f t="array" ref="K759:M759">_xlfn.TEXTSPLIT(Q4_Table[[#This Row],[Select Investors]],",",,FALSE)</f>
        <v>Y Combinator</v>
      </c>
      <c r="L759" t="str">
        <v xml:space="preserve"> M12</v>
      </c>
      <c r="M759" t="str">
        <v xml:space="preserve"> SEEK</v>
      </c>
      <c r="P759" t="s">
        <v>3958</v>
      </c>
      <c r="Q759" t="str">
        <v>Y Combinator</v>
      </c>
    </row>
    <row r="760" spans="1:17" x14ac:dyDescent="0.2">
      <c r="A760" t="s">
        <v>1723</v>
      </c>
      <c r="B760" s="2">
        <v>1000000000</v>
      </c>
      <c r="C760" s="1">
        <v>43395</v>
      </c>
      <c r="D760" t="s">
        <v>17</v>
      </c>
      <c r="E760" t="s">
        <v>189</v>
      </c>
      <c r="F760" t="s">
        <v>190</v>
      </c>
      <c r="G760" t="s">
        <v>14</v>
      </c>
      <c r="H760" s="3">
        <v>2003</v>
      </c>
      <c r="I760" s="7">
        <v>67000000</v>
      </c>
      <c r="J760" t="s">
        <v>1724</v>
      </c>
      <c r="K760" t="str" cm="1">
        <f t="array" ref="K760">_xlfn.TEXTSPLIT(Q4_Table[[#This Row],[Select Investors]],",",,FALSE)</f>
        <v>Goldman Sachs</v>
      </c>
      <c r="P760" t="s">
        <v>1724</v>
      </c>
      <c r="Q760" t="str">
        <v>Goldman Sachs</v>
      </c>
    </row>
    <row r="761" spans="1:17" x14ac:dyDescent="0.2">
      <c r="A761" t="s">
        <v>2155</v>
      </c>
      <c r="B761" s="2">
        <v>1000000000</v>
      </c>
      <c r="C761" s="1">
        <v>44300</v>
      </c>
      <c r="D761" t="s">
        <v>11</v>
      </c>
      <c r="E761" t="s">
        <v>198</v>
      </c>
      <c r="F761" t="s">
        <v>19</v>
      </c>
      <c r="G761" t="s">
        <v>20</v>
      </c>
      <c r="H761" s="3">
        <v>2016</v>
      </c>
      <c r="I761" s="7">
        <v>362000000</v>
      </c>
      <c r="J761" t="s">
        <v>2156</v>
      </c>
      <c r="K761" t="str" cm="1">
        <f t="array" ref="K761:M761">_xlfn.TEXTSPLIT(Q4_Table[[#This Row],[Select Investors]],",",,FALSE)</f>
        <v>TDK Ventures</v>
      </c>
      <c r="L761" t="str">
        <v xml:space="preserve"> Social Capital</v>
      </c>
      <c r="M761" t="str">
        <v xml:space="preserve"> D1 Capital Partners</v>
      </c>
      <c r="P761" t="s">
        <v>3894</v>
      </c>
      <c r="Q761" t="str">
        <v>TDK Ventures</v>
      </c>
    </row>
    <row r="762" spans="1:17" x14ac:dyDescent="0.2">
      <c r="A762" t="s">
        <v>1725</v>
      </c>
      <c r="B762" s="2">
        <v>1000000000</v>
      </c>
      <c r="C762" s="1">
        <v>43714</v>
      </c>
      <c r="D762" t="s">
        <v>23</v>
      </c>
      <c r="E762" t="s">
        <v>28</v>
      </c>
      <c r="F762" t="s">
        <v>19</v>
      </c>
      <c r="G762" t="s">
        <v>20</v>
      </c>
      <c r="H762" s="3">
        <v>2016</v>
      </c>
      <c r="I762" s="7">
        <v>475000000</v>
      </c>
      <c r="J762" t="s">
        <v>1726</v>
      </c>
      <c r="K762" t="str" cm="1">
        <f t="array" ref="K762:M762">_xlfn.TEXTSPLIT(Q4_Table[[#This Row],[Select Investors]],",",,FALSE)</f>
        <v>MHS Capital</v>
      </c>
      <c r="L762" t="str">
        <v xml:space="preserve"> NextView Ventures</v>
      </c>
      <c r="M762" t="str">
        <v xml:space="preserve"> Mayfield Fund</v>
      </c>
      <c r="P762" t="s">
        <v>3752</v>
      </c>
      <c r="Q762" t="str">
        <v>MHS Capital</v>
      </c>
    </row>
    <row r="763" spans="1:17" x14ac:dyDescent="0.2">
      <c r="A763" t="s">
        <v>1824</v>
      </c>
      <c r="B763" s="2">
        <v>1000000000</v>
      </c>
      <c r="C763" s="1">
        <v>44453</v>
      </c>
      <c r="D763" t="s">
        <v>23</v>
      </c>
      <c r="E763" t="s">
        <v>28</v>
      </c>
      <c r="F763" t="s">
        <v>19</v>
      </c>
      <c r="G763" t="s">
        <v>20</v>
      </c>
      <c r="H763" s="3">
        <v>2013</v>
      </c>
      <c r="I763" s="7">
        <v>382000000</v>
      </c>
      <c r="J763" t="s">
        <v>1825</v>
      </c>
      <c r="K763" t="str" cm="1">
        <f t="array" ref="K763:M763">_xlfn.TEXTSPLIT(Q4_Table[[#This Row],[Select Investors]],",",,FALSE)</f>
        <v>GGV Capital</v>
      </c>
      <c r="L763" t="str">
        <v xml:space="preserve"> BlackRock</v>
      </c>
      <c r="M763" t="str">
        <v xml:space="preserve"> ACE &amp; Company</v>
      </c>
      <c r="P763" t="s">
        <v>3654</v>
      </c>
      <c r="Q763" t="str">
        <v>GGV Capital</v>
      </c>
    </row>
    <row r="764" spans="1:17" x14ac:dyDescent="0.2">
      <c r="A764" t="s">
        <v>1886</v>
      </c>
      <c r="B764" s="2">
        <v>1000000000</v>
      </c>
      <c r="C764" s="1">
        <v>44363</v>
      </c>
      <c r="D764" t="s">
        <v>27</v>
      </c>
      <c r="E764" t="s">
        <v>236</v>
      </c>
      <c r="F764" t="s">
        <v>19</v>
      </c>
      <c r="G764" t="s">
        <v>20</v>
      </c>
      <c r="H764" s="3">
        <v>2015</v>
      </c>
      <c r="I764" s="7">
        <v>339000000</v>
      </c>
      <c r="J764" t="s">
        <v>1556</v>
      </c>
      <c r="K764" t="str" cm="1">
        <f t="array" ref="K764:M764">_xlfn.TEXTSPLIT(Q4_Table[[#This Row],[Select Investors]],",",,FALSE)</f>
        <v>Pelion Venture Partners</v>
      </c>
      <c r="L764" t="str">
        <v xml:space="preserve"> Foundation Capital</v>
      </c>
      <c r="M764" t="str">
        <v xml:space="preserve"> Thoma Bravo</v>
      </c>
      <c r="P764" t="s">
        <v>3803</v>
      </c>
      <c r="Q764" t="str">
        <v>Pelion Venture Partners</v>
      </c>
    </row>
    <row r="765" spans="1:17" x14ac:dyDescent="0.2">
      <c r="A765" t="s">
        <v>1669</v>
      </c>
      <c r="B765" s="2">
        <v>1000000000</v>
      </c>
      <c r="C765" s="1">
        <v>44294</v>
      </c>
      <c r="D765" t="s">
        <v>36</v>
      </c>
      <c r="E765" t="s">
        <v>28</v>
      </c>
      <c r="F765" t="s">
        <v>19</v>
      </c>
      <c r="G765" t="s">
        <v>20</v>
      </c>
      <c r="H765" s="3">
        <v>2011</v>
      </c>
      <c r="I765" s="7">
        <v>384000000</v>
      </c>
      <c r="J765" t="s">
        <v>1670</v>
      </c>
      <c r="K765" t="str" cm="1">
        <f t="array" ref="K765:M765">_xlfn.TEXTSPLIT(Q4_Table[[#This Row],[Select Investors]],",",,FALSE)</f>
        <v>Helion Venture Partners</v>
      </c>
      <c r="L765" t="str">
        <v xml:space="preserve"> Tiger Global management</v>
      </c>
      <c r="M765" t="str">
        <v xml:space="preserve"> CRV</v>
      </c>
      <c r="P765" t="s">
        <v>3671</v>
      </c>
      <c r="Q765" t="str">
        <v>Helion Venture Partners</v>
      </c>
    </row>
    <row r="766" spans="1:17" x14ac:dyDescent="0.2">
      <c r="A766" t="s">
        <v>1633</v>
      </c>
      <c r="B766" s="2">
        <v>1000000000</v>
      </c>
      <c r="C766" s="1">
        <v>44057</v>
      </c>
      <c r="D766" t="s">
        <v>23</v>
      </c>
      <c r="E766" t="s">
        <v>1634</v>
      </c>
      <c r="F766" t="s">
        <v>43</v>
      </c>
      <c r="G766" t="s">
        <v>33</v>
      </c>
      <c r="H766" s="3">
        <v>2012</v>
      </c>
      <c r="I766" s="7">
        <v>262000000</v>
      </c>
      <c r="J766" t="s">
        <v>1243</v>
      </c>
      <c r="K766" t="str" cm="1">
        <f t="array" ref="K766">_xlfn.TEXTSPLIT(Q4_Table[[#This Row],[Select Investors]],",",,FALSE)</f>
        <v>General Atlantic</v>
      </c>
      <c r="P766" t="s">
        <v>1243</v>
      </c>
      <c r="Q766" t="str">
        <v>General Atlantic</v>
      </c>
    </row>
    <row r="767" spans="1:17" x14ac:dyDescent="0.2">
      <c r="A767" t="s">
        <v>2157</v>
      </c>
      <c r="B767" s="2">
        <v>1000000000</v>
      </c>
      <c r="C767" s="1">
        <v>44481</v>
      </c>
      <c r="D767" t="s">
        <v>11</v>
      </c>
      <c r="E767" t="s">
        <v>356</v>
      </c>
      <c r="F767" t="s">
        <v>357</v>
      </c>
      <c r="G767" t="s">
        <v>14</v>
      </c>
      <c r="H767" s="3">
        <v>2017</v>
      </c>
      <c r="I767" s="7">
        <v>221000000</v>
      </c>
      <c r="J767" t="s">
        <v>2158</v>
      </c>
      <c r="K767" t="str" cm="1">
        <f t="array" ref="K767:L767">_xlfn.TEXTSPLIT(Q4_Table[[#This Row],[Select Investors]],",",,FALSE)</f>
        <v>Glory Ventures</v>
      </c>
      <c r="L767" t="str">
        <v xml:space="preserve"> Maniv Mobility</v>
      </c>
      <c r="P767" t="s">
        <v>3656</v>
      </c>
      <c r="Q767" t="str">
        <v>Glory Ventures</v>
      </c>
    </row>
    <row r="768" spans="1:17" x14ac:dyDescent="0.2">
      <c r="A768" t="s">
        <v>2159</v>
      </c>
      <c r="B768" s="2">
        <v>1000000000</v>
      </c>
      <c r="C768" s="1">
        <v>44552</v>
      </c>
      <c r="D768" t="s">
        <v>701</v>
      </c>
      <c r="E768" t="s">
        <v>12</v>
      </c>
      <c r="F768" t="s">
        <v>13</v>
      </c>
      <c r="G768" t="s">
        <v>14</v>
      </c>
      <c r="H768" s="3">
        <v>2019</v>
      </c>
      <c r="I768" s="7">
        <v>157000000</v>
      </c>
      <c r="J768" t="s">
        <v>2160</v>
      </c>
      <c r="K768" t="str" cm="1">
        <f t="array" ref="K768:M768">_xlfn.TEXTSPLIT(Q4_Table[[#This Row],[Select Investors]],",",,FALSE)</f>
        <v>Qualcomm Ventures</v>
      </c>
      <c r="L768" t="str">
        <v xml:space="preserve"> Nine Intelligence Capital</v>
      </c>
      <c r="M768" t="str">
        <v xml:space="preserve"> Hillhouse Capital Management</v>
      </c>
      <c r="P768" t="s">
        <v>3822</v>
      </c>
      <c r="Q768" t="str">
        <v>Qualcomm Ventures</v>
      </c>
    </row>
    <row r="769" spans="1:17" x14ac:dyDescent="0.2">
      <c r="A769" t="s">
        <v>1887</v>
      </c>
      <c r="B769" s="2">
        <v>1000000000</v>
      </c>
      <c r="C769" s="1">
        <v>44600</v>
      </c>
      <c r="D769" t="s">
        <v>27</v>
      </c>
      <c r="E769" t="s">
        <v>1888</v>
      </c>
      <c r="F769" t="s">
        <v>19</v>
      </c>
      <c r="G769" t="s">
        <v>20</v>
      </c>
      <c r="H769" s="3">
        <v>2009</v>
      </c>
      <c r="I769" s="7">
        <v>192000000</v>
      </c>
      <c r="J769" t="s">
        <v>1889</v>
      </c>
      <c r="K769" t="str" cm="1">
        <f t="array" ref="K769:M769">_xlfn.TEXTSPLIT(Q4_Table[[#This Row],[Select Investors]],",",,FALSE)</f>
        <v>FirstMark Capital</v>
      </c>
      <c r="L769" t="str">
        <v xml:space="preserve"> Anthemis</v>
      </c>
      <c r="M769" t="str">
        <v xml:space="preserve"> CMFG Ventures</v>
      </c>
      <c r="P769" t="s">
        <v>3638</v>
      </c>
      <c r="Q769" t="str">
        <v>FirstMark Capital</v>
      </c>
    </row>
    <row r="770" spans="1:17" x14ac:dyDescent="0.2">
      <c r="A770" t="s">
        <v>2161</v>
      </c>
      <c r="B770" s="2">
        <v>1000000000</v>
      </c>
      <c r="C770" s="1">
        <v>44614</v>
      </c>
      <c r="D770" t="s">
        <v>36</v>
      </c>
      <c r="E770" t="s">
        <v>69</v>
      </c>
      <c r="F770" t="s">
        <v>70</v>
      </c>
      <c r="G770" t="s">
        <v>14</v>
      </c>
      <c r="H770" s="3">
        <v>2017</v>
      </c>
      <c r="I770" s="7">
        <v>137000000</v>
      </c>
      <c r="J770" t="s">
        <v>2162</v>
      </c>
      <c r="K770" t="str" cm="1">
        <f t="array" ref="K770:M770">_xlfn.TEXTSPLIT(Q4_Table[[#This Row],[Select Investors]],",",,FALSE)</f>
        <v>Nexus Venture Partners</v>
      </c>
      <c r="L770" t="str">
        <v xml:space="preserve"> Vertex Ventures</v>
      </c>
      <c r="M770" t="str">
        <v xml:space="preserve"> STRIVE</v>
      </c>
      <c r="P770" t="s">
        <v>3777</v>
      </c>
      <c r="Q770" t="str">
        <v>Nexus Venture Partners</v>
      </c>
    </row>
    <row r="771" spans="1:17" x14ac:dyDescent="0.2">
      <c r="A771" t="s">
        <v>2163</v>
      </c>
      <c r="B771" s="2">
        <v>1000000000</v>
      </c>
      <c r="C771" s="1">
        <v>44463</v>
      </c>
      <c r="D771" t="s">
        <v>49</v>
      </c>
      <c r="E771" t="s">
        <v>77</v>
      </c>
      <c r="F771" t="s">
        <v>13</v>
      </c>
      <c r="G771" t="s">
        <v>14</v>
      </c>
      <c r="H771" s="3">
        <v>2020</v>
      </c>
      <c r="I771" s="7">
        <v>100000000</v>
      </c>
      <c r="J771" t="s">
        <v>2164</v>
      </c>
      <c r="K771" t="str" cm="1">
        <f t="array" ref="K771:L771">_xlfn.TEXTSPLIT(Q4_Table[[#This Row],[Select Investors]],",",,FALSE)</f>
        <v>Tencent Holdings</v>
      </c>
      <c r="L771" t="str">
        <v xml:space="preserve"> Hillhouse Capital Management</v>
      </c>
      <c r="P771" t="s">
        <v>3899</v>
      </c>
      <c r="Q771" t="str">
        <v>Tencent Holdings</v>
      </c>
    </row>
    <row r="772" spans="1:17" x14ac:dyDescent="0.2">
      <c r="A772" t="s">
        <v>1826</v>
      </c>
      <c r="B772" s="2">
        <v>1000000000</v>
      </c>
      <c r="C772" s="1">
        <v>44614</v>
      </c>
      <c r="D772" t="s">
        <v>36</v>
      </c>
      <c r="E772" t="s">
        <v>28</v>
      </c>
      <c r="F772" t="s">
        <v>19</v>
      </c>
      <c r="G772" t="s">
        <v>20</v>
      </c>
      <c r="H772" s="3">
        <v>2013</v>
      </c>
      <c r="I772" s="7">
        <v>365000000</v>
      </c>
      <c r="J772" t="s">
        <v>1827</v>
      </c>
      <c r="K772" t="str" cm="1">
        <f t="array" ref="K772:M772">_xlfn.TEXTSPLIT(Q4_Table[[#This Row],[Select Investors]],",",,FALSE)</f>
        <v>FirstMark Capital</v>
      </c>
      <c r="L772" t="str">
        <v xml:space="preserve"> Tiger Global Management</v>
      </c>
      <c r="M772" t="str">
        <v xml:space="preserve"> FTX Venture</v>
      </c>
      <c r="P772" t="s">
        <v>3638</v>
      </c>
      <c r="Q772" t="str">
        <v>FirstMark Capital</v>
      </c>
    </row>
    <row r="773" spans="1:17" x14ac:dyDescent="0.2">
      <c r="A773" t="s">
        <v>1577</v>
      </c>
      <c r="B773" s="2">
        <v>1000000000</v>
      </c>
      <c r="C773" s="1">
        <v>43252</v>
      </c>
      <c r="D773" t="s">
        <v>133</v>
      </c>
      <c r="E773" t="s">
        <v>77</v>
      </c>
      <c r="F773" t="s">
        <v>13</v>
      </c>
      <c r="G773" t="s">
        <v>14</v>
      </c>
      <c r="H773" s="3">
        <v>2016</v>
      </c>
      <c r="I773" s="7">
        <v>2000000000</v>
      </c>
      <c r="J773" t="s">
        <v>1578</v>
      </c>
      <c r="K773" t="str" cm="1">
        <f t="array" ref="K773:L773">_xlfn.TEXTSPLIT(Q4_Table[[#This Row],[Select Investors]],",",,FALSE)</f>
        <v>Ant Financial Services Group</v>
      </c>
      <c r="L773" t="str">
        <v xml:space="preserve"> GGV Capital</v>
      </c>
      <c r="P773" t="s">
        <v>3501</v>
      </c>
      <c r="Q773" t="str">
        <v>Ant Financial Services Group</v>
      </c>
    </row>
    <row r="774" spans="1:17" x14ac:dyDescent="0.2">
      <c r="A774" t="s">
        <v>2165</v>
      </c>
      <c r="B774" s="2">
        <v>1000000000</v>
      </c>
      <c r="C774" s="1">
        <v>44516</v>
      </c>
      <c r="D774" t="s">
        <v>23</v>
      </c>
      <c r="E774" t="s">
        <v>246</v>
      </c>
      <c r="F774" t="s">
        <v>19</v>
      </c>
      <c r="G774" t="s">
        <v>20</v>
      </c>
      <c r="H774" s="3">
        <v>2017</v>
      </c>
      <c r="I774" s="7">
        <v>800000000</v>
      </c>
      <c r="J774" t="s">
        <v>2166</v>
      </c>
      <c r="K774" t="str" cm="1">
        <f t="array" ref="K774:M774">_xlfn.TEXTSPLIT(Q4_Table[[#This Row],[Select Investors]],",",,FALSE)</f>
        <v>Khosla Ventures</v>
      </c>
      <c r="L774" t="str">
        <v>General Catalyst</v>
      </c>
      <c r="M774" t="str">
        <v xml:space="preserve"> Victory Park Capital</v>
      </c>
      <c r="P774" t="s">
        <v>637</v>
      </c>
      <c r="Q774" t="str">
        <v>Khosla Ventures</v>
      </c>
    </row>
    <row r="775" spans="1:17" x14ac:dyDescent="0.2">
      <c r="A775" t="s">
        <v>2167</v>
      </c>
      <c r="B775" s="2">
        <v>1000000000</v>
      </c>
      <c r="C775" s="1">
        <v>43241</v>
      </c>
      <c r="D775" t="s">
        <v>213</v>
      </c>
      <c r="E775" t="s">
        <v>2168</v>
      </c>
      <c r="F775" t="s">
        <v>334</v>
      </c>
      <c r="G775" t="s">
        <v>33</v>
      </c>
      <c r="H775" s="3">
        <v>2016</v>
      </c>
      <c r="I775" s="7">
        <v>330000000</v>
      </c>
      <c r="J775" t="s">
        <v>2169</v>
      </c>
      <c r="K775" t="str" cm="1">
        <f t="array" ref="K775">_xlfn.TEXTSPLIT(Q4_Table[[#This Row],[Select Investors]],",",,FALSE)</f>
        <v>Ginko Ventures</v>
      </c>
      <c r="P775" t="s">
        <v>2169</v>
      </c>
      <c r="Q775" t="str">
        <v>Ginko Ventures</v>
      </c>
    </row>
    <row r="776" spans="1:17" x14ac:dyDescent="0.2">
      <c r="A776" t="s">
        <v>1780</v>
      </c>
      <c r="B776" s="2">
        <v>1000000000</v>
      </c>
      <c r="C776" s="1">
        <v>44474</v>
      </c>
      <c r="D776" t="s">
        <v>36</v>
      </c>
      <c r="E776" t="s">
        <v>28</v>
      </c>
      <c r="F776" t="s">
        <v>19</v>
      </c>
      <c r="G776" t="s">
        <v>20</v>
      </c>
      <c r="H776" s="3">
        <v>2014</v>
      </c>
      <c r="I776" s="7">
        <v>325000000</v>
      </c>
      <c r="J776" t="s">
        <v>1781</v>
      </c>
      <c r="K776" t="str" cm="1">
        <f t="array" ref="K776:M776">_xlfn.TEXTSPLIT(Q4_Table[[#This Row],[Select Investors]],",",,FALSE)</f>
        <v>Andreessen Horowitz</v>
      </c>
      <c r="L776" t="str">
        <v xml:space="preserve"> Prosus Ventures</v>
      </c>
      <c r="M776" t="str">
        <v xml:space="preserve"> Thrive Capital</v>
      </c>
      <c r="P776" t="s">
        <v>3500</v>
      </c>
      <c r="Q776" t="str">
        <v>Andreessen Horowitz</v>
      </c>
    </row>
    <row r="777" spans="1:17" x14ac:dyDescent="0.2">
      <c r="A777" t="s">
        <v>1491</v>
      </c>
      <c r="B777" s="2">
        <v>1000000000</v>
      </c>
      <c r="C777" s="1">
        <v>43391</v>
      </c>
      <c r="D777" t="s">
        <v>23</v>
      </c>
      <c r="E777" t="s">
        <v>672</v>
      </c>
      <c r="F777" t="s">
        <v>13</v>
      </c>
      <c r="G777" t="s">
        <v>14</v>
      </c>
      <c r="H777" s="3">
        <v>2009</v>
      </c>
      <c r="I777" s="7">
        <v>139000000</v>
      </c>
      <c r="J777" t="s">
        <v>1492</v>
      </c>
      <c r="K777" t="str" cm="1">
        <f t="array" ref="K777:M777">_xlfn.TEXTSPLIT(Q4_Table[[#This Row],[Select Investors]],",",,FALSE)</f>
        <v>U.S.-China Green Fund</v>
      </c>
      <c r="L777" t="str">
        <v xml:space="preserve"> Founder H Fund</v>
      </c>
      <c r="M777" t="str">
        <v xml:space="preserve"> Richland Equities</v>
      </c>
      <c r="P777" t="s">
        <v>3919</v>
      </c>
      <c r="Q777" t="str">
        <v>U.S.-China Green Fund</v>
      </c>
    </row>
    <row r="778" spans="1:17" x14ac:dyDescent="0.2">
      <c r="A778" t="s">
        <v>2170</v>
      </c>
      <c r="B778" s="2">
        <v>1000000000</v>
      </c>
      <c r="C778" s="1">
        <v>43907</v>
      </c>
      <c r="D778" t="s">
        <v>23</v>
      </c>
      <c r="E778" t="s">
        <v>309</v>
      </c>
      <c r="F778" t="s">
        <v>310</v>
      </c>
      <c r="G778" t="s">
        <v>33</v>
      </c>
      <c r="H778" s="3">
        <v>2011</v>
      </c>
      <c r="I778" s="7">
        <v>127000000</v>
      </c>
      <c r="J778" t="s">
        <v>2171</v>
      </c>
      <c r="K778" t="str" cm="1">
        <f t="array" ref="K778:M778">_xlfn.TEXTSPLIT(Q4_Table[[#This Row],[Select Investors]],",",,FALSE)</f>
        <v>Technology Crossover Ventures</v>
      </c>
      <c r="L778" t="str">
        <v xml:space="preserve"> Alkeon Capital Management</v>
      </c>
      <c r="M778" t="str">
        <v xml:space="preserve"> General Atlantic</v>
      </c>
      <c r="P778" t="s">
        <v>313</v>
      </c>
      <c r="Q778" t="str">
        <v>Technology Crossover Ventures</v>
      </c>
    </row>
    <row r="779" spans="1:17" x14ac:dyDescent="0.2">
      <c r="A779" t="s">
        <v>2172</v>
      </c>
      <c r="B779" s="2">
        <v>1000000000</v>
      </c>
      <c r="C779" s="1">
        <v>43244</v>
      </c>
      <c r="D779" t="s">
        <v>68</v>
      </c>
      <c r="E779" t="s">
        <v>12</v>
      </c>
      <c r="F779" t="s">
        <v>13</v>
      </c>
      <c r="G779" t="s">
        <v>14</v>
      </c>
      <c r="H779" s="3">
        <v>2010</v>
      </c>
      <c r="I779" s="7">
        <v>302000000</v>
      </c>
      <c r="J779" t="s">
        <v>2173</v>
      </c>
      <c r="K779" t="str" cm="1">
        <f t="array" ref="K779:M779">_xlfn.TEXTSPLIT(Q4_Table[[#This Row],[Select Investors]],",",,FALSE)</f>
        <v>Fosun RZ Capital</v>
      </c>
      <c r="L779" t="str">
        <v xml:space="preserve"> Oceanwide Holdings</v>
      </c>
      <c r="M779" t="str">
        <v xml:space="preserve"> Shenzhen Qianhe Capital Management Co.</v>
      </c>
      <c r="P779" t="s">
        <v>3642</v>
      </c>
      <c r="Q779" t="str">
        <v>Fosun RZ Capital</v>
      </c>
    </row>
    <row r="780" spans="1:17" x14ac:dyDescent="0.2">
      <c r="A780" t="s">
        <v>1493</v>
      </c>
      <c r="B780" s="2">
        <v>1000000000</v>
      </c>
      <c r="C780" s="1">
        <v>44340</v>
      </c>
      <c r="D780" t="s">
        <v>27</v>
      </c>
      <c r="E780" t="s">
        <v>12</v>
      </c>
      <c r="F780" t="s">
        <v>13</v>
      </c>
      <c r="G780" t="s">
        <v>14</v>
      </c>
      <c r="H780" s="3">
        <v>2015</v>
      </c>
      <c r="I780" s="7">
        <v>227000000</v>
      </c>
      <c r="J780" t="s">
        <v>1494</v>
      </c>
      <c r="K780" t="str" cm="1">
        <f t="array" ref="K780:M780">_xlfn.TEXTSPLIT(Q4_Table[[#This Row],[Select Investors]],",",,FALSE)</f>
        <v>IDG Capital</v>
      </c>
      <c r="L780" t="str">
        <v xml:space="preserve"> Gaocheng Capital</v>
      </c>
      <c r="M780" t="str">
        <v xml:space="preserve"> Chuanrong Capital</v>
      </c>
      <c r="P780" t="s">
        <v>3683</v>
      </c>
      <c r="Q780" t="str">
        <v>IDG Capital</v>
      </c>
    </row>
    <row r="781" spans="1:17" x14ac:dyDescent="0.2">
      <c r="A781" t="s">
        <v>1495</v>
      </c>
      <c r="B781" s="2">
        <v>1000000000</v>
      </c>
      <c r="C781" s="1">
        <v>42306</v>
      </c>
      <c r="D781" t="s">
        <v>68</v>
      </c>
      <c r="E781" t="s">
        <v>77</v>
      </c>
      <c r="F781" t="s">
        <v>13</v>
      </c>
      <c r="G781" t="s">
        <v>14</v>
      </c>
      <c r="H781" s="3">
        <v>2001</v>
      </c>
      <c r="I781" s="7">
        <v>223000000</v>
      </c>
      <c r="J781" t="s">
        <v>1496</v>
      </c>
      <c r="K781" t="str" cm="1">
        <f t="array" ref="K781:M781">_xlfn.TEXTSPLIT(Q4_Table[[#This Row],[Select Investors]],",",,FALSE)</f>
        <v>China Minsheng Investment</v>
      </c>
      <c r="L781" t="str">
        <v xml:space="preserve"> Baidu</v>
      </c>
      <c r="M781" t="str">
        <v xml:space="preserve"> Wanxin Media</v>
      </c>
      <c r="P781" t="s">
        <v>3569</v>
      </c>
      <c r="Q781" t="str">
        <v>China Minsheng Investment</v>
      </c>
    </row>
    <row r="782" spans="1:17" x14ac:dyDescent="0.2">
      <c r="A782" t="s">
        <v>2174</v>
      </c>
      <c r="B782" s="2">
        <v>1000000000</v>
      </c>
      <c r="C782" s="1">
        <v>44412</v>
      </c>
      <c r="D782" t="s">
        <v>27</v>
      </c>
      <c r="E782" t="s">
        <v>28</v>
      </c>
      <c r="F782" t="s">
        <v>19</v>
      </c>
      <c r="G782" t="s">
        <v>20</v>
      </c>
      <c r="H782" s="3">
        <v>2015</v>
      </c>
      <c r="I782" s="7">
        <v>337000000</v>
      </c>
      <c r="J782" t="s">
        <v>2175</v>
      </c>
      <c r="K782" t="str" cm="1">
        <f t="array" ref="K782:M782">_xlfn.TEXTSPLIT(Q4_Table[[#This Row],[Select Investors]],",",,FALSE)</f>
        <v>Wing Venture Capital</v>
      </c>
      <c r="L782" t="str">
        <v xml:space="preserve"> Slow Ventures</v>
      </c>
      <c r="M782" t="str">
        <v xml:space="preserve"> Uncork Capital</v>
      </c>
      <c r="P782" t="s">
        <v>3954</v>
      </c>
      <c r="Q782" t="str">
        <v>Wing Venture Capital</v>
      </c>
    </row>
    <row r="783" spans="1:17" x14ac:dyDescent="0.2">
      <c r="A783" t="s">
        <v>1497</v>
      </c>
      <c r="B783" s="2">
        <v>1000000000</v>
      </c>
      <c r="C783" s="1">
        <v>44297</v>
      </c>
      <c r="D783" t="s">
        <v>27</v>
      </c>
      <c r="E783" t="s">
        <v>298</v>
      </c>
      <c r="F783" t="s">
        <v>13</v>
      </c>
      <c r="G783" t="s">
        <v>14</v>
      </c>
      <c r="H783" s="3">
        <v>2016</v>
      </c>
      <c r="I783" s="7">
        <v>249000000</v>
      </c>
      <c r="J783" t="s">
        <v>1498</v>
      </c>
      <c r="K783" t="str" cm="1">
        <f t="array" ref="K783:M783">_xlfn.TEXTSPLIT(Q4_Table[[#This Row],[Select Investors]],",",,FALSE)</f>
        <v>Yinhong Equity Investment Fund</v>
      </c>
      <c r="L783" t="str">
        <v xml:space="preserve"> E Fund</v>
      </c>
      <c r="M783" t="str">
        <v xml:space="preserve"> Ideal International</v>
      </c>
      <c r="P783" t="s">
        <v>3960</v>
      </c>
      <c r="Q783" t="str">
        <v>Yinhong Equity Investment Fund</v>
      </c>
    </row>
    <row r="784" spans="1:17" x14ac:dyDescent="0.2">
      <c r="A784" t="s">
        <v>2176</v>
      </c>
      <c r="B784" s="2">
        <v>1000000000</v>
      </c>
      <c r="C784" s="1">
        <v>43683</v>
      </c>
      <c r="D784" t="s">
        <v>27</v>
      </c>
      <c r="E784" t="s">
        <v>551</v>
      </c>
      <c r="F784" t="s">
        <v>19</v>
      </c>
      <c r="G784" t="s">
        <v>20</v>
      </c>
      <c r="H784" s="3">
        <v>2011</v>
      </c>
      <c r="I784" s="7">
        <v>93000000</v>
      </c>
      <c r="J784" t="s">
        <v>2177</v>
      </c>
      <c r="K784" t="str" cm="1">
        <f t="array" ref="K784:M784">_xlfn.TEXTSPLIT(Q4_Table[[#This Row],[Select Investors]],",",,FALSE)</f>
        <v>Koch Disruptive Technologies</v>
      </c>
      <c r="L784" t="str">
        <v xml:space="preserve"> Teamworthy Ventures</v>
      </c>
      <c r="M784" t="str">
        <v xml:space="preserve"> GGV Capital</v>
      </c>
      <c r="P784" t="s">
        <v>3721</v>
      </c>
      <c r="Q784" t="str">
        <v>Koch Disruptive Technologies</v>
      </c>
    </row>
    <row r="785" spans="1:17" x14ac:dyDescent="0.2">
      <c r="A785" t="s">
        <v>2178</v>
      </c>
      <c r="B785" s="2">
        <v>1000000000</v>
      </c>
      <c r="C785" s="1">
        <v>42472</v>
      </c>
      <c r="D785" t="s">
        <v>11</v>
      </c>
      <c r="E785" t="s">
        <v>24</v>
      </c>
      <c r="F785" t="s">
        <v>13</v>
      </c>
      <c r="G785" t="s">
        <v>14</v>
      </c>
      <c r="H785" s="3">
        <v>2015</v>
      </c>
      <c r="I785" s="7">
        <v>200000000</v>
      </c>
      <c r="J785" t="s">
        <v>2179</v>
      </c>
      <c r="K785" t="str" cm="1">
        <f t="array" ref="K785:L785">_xlfn.TEXTSPLIT(Q4_Table[[#This Row],[Select Investors]],",",,FALSE)</f>
        <v>Tencent</v>
      </c>
      <c r="L785" t="str">
        <v xml:space="preserve"> Vcanbio</v>
      </c>
      <c r="P785" t="s">
        <v>3898</v>
      </c>
      <c r="Q785" t="str">
        <v>Tencent</v>
      </c>
    </row>
    <row r="786" spans="1:17" x14ac:dyDescent="0.2">
      <c r="A786" t="s">
        <v>2180</v>
      </c>
      <c r="B786" s="2">
        <v>1000000000</v>
      </c>
      <c r="C786" s="1">
        <v>43417</v>
      </c>
      <c r="D786" t="s">
        <v>46</v>
      </c>
      <c r="E786" t="s">
        <v>2181</v>
      </c>
      <c r="F786" t="s">
        <v>421</v>
      </c>
      <c r="G786" t="s">
        <v>413</v>
      </c>
      <c r="H786" s="3">
        <v>2011</v>
      </c>
      <c r="I786" s="7">
        <v>592000000</v>
      </c>
      <c r="J786" t="s">
        <v>2182</v>
      </c>
      <c r="K786" t="str" cm="1">
        <f t="array" ref="K786:M786">_xlfn.TEXTSPLIT(Q4_Table[[#This Row],[Select Investors]],",",,FALSE)</f>
        <v>Movile</v>
      </c>
      <c r="L786" t="str">
        <v xml:space="preserve"> Just Eat</v>
      </c>
      <c r="M786" t="str">
        <v xml:space="preserve"> Naspers</v>
      </c>
      <c r="P786" t="s">
        <v>2256</v>
      </c>
      <c r="Q786" t="str">
        <v>Movile</v>
      </c>
    </row>
    <row r="787" spans="1:17" x14ac:dyDescent="0.2">
      <c r="A787" t="s">
        <v>1828</v>
      </c>
      <c r="B787" s="2">
        <v>1000000000</v>
      </c>
      <c r="C787" s="1">
        <v>44328</v>
      </c>
      <c r="D787" t="s">
        <v>17</v>
      </c>
      <c r="E787" t="s">
        <v>840</v>
      </c>
      <c r="F787" t="s">
        <v>19</v>
      </c>
      <c r="G787" t="s">
        <v>20</v>
      </c>
      <c r="H787" s="3">
        <v>2016</v>
      </c>
      <c r="I787" s="7">
        <v>337000000</v>
      </c>
      <c r="J787" t="s">
        <v>1829</v>
      </c>
      <c r="K787" t="str" cm="1">
        <f t="array" ref="K787:M787">_xlfn.TEXTSPLIT(Q4_Table[[#This Row],[Select Investors]],",",,FALSE)</f>
        <v>Flagship Pioneering</v>
      </c>
      <c r="L787" t="str">
        <v xml:space="preserve"> Alexandria Venture Investments</v>
      </c>
      <c r="M787" t="str">
        <v xml:space="preserve"> Investment Corporation of Dubai</v>
      </c>
      <c r="P787" t="s">
        <v>3639</v>
      </c>
      <c r="Q787" t="str">
        <v>Flagship Pioneering</v>
      </c>
    </row>
    <row r="788" spans="1:17" x14ac:dyDescent="0.2">
      <c r="A788" t="s">
        <v>1782</v>
      </c>
      <c r="B788" s="2">
        <v>1000000000</v>
      </c>
      <c r="C788" s="1">
        <v>44537</v>
      </c>
      <c r="D788" t="s">
        <v>201</v>
      </c>
      <c r="E788" t="s">
        <v>28</v>
      </c>
      <c r="F788" t="s">
        <v>19</v>
      </c>
      <c r="G788" t="s">
        <v>20</v>
      </c>
      <c r="H788" s="3">
        <v>2015</v>
      </c>
      <c r="I788" s="7">
        <v>257000000</v>
      </c>
      <c r="J788" t="s">
        <v>1783</v>
      </c>
      <c r="K788" t="str" cm="1">
        <f t="array" ref="K788:M788">_xlfn.TEXTSPLIT(Q4_Table[[#This Row],[Select Investors]],",",,FALSE)</f>
        <v>Dila Capital</v>
      </c>
      <c r="L788" t="str">
        <v xml:space="preserve"> Framework Ventures</v>
      </c>
      <c r="M788" t="str">
        <v xml:space="preserve"> 3L</v>
      </c>
      <c r="P788" t="s">
        <v>3603</v>
      </c>
      <c r="Q788" t="str">
        <v>Dila Capital</v>
      </c>
    </row>
    <row r="789" spans="1:17" x14ac:dyDescent="0.2">
      <c r="A789" t="s">
        <v>2183</v>
      </c>
      <c r="B789" s="2">
        <v>1000000000</v>
      </c>
      <c r="C789" s="1">
        <v>44546</v>
      </c>
      <c r="D789" t="s">
        <v>17</v>
      </c>
      <c r="E789" t="s">
        <v>208</v>
      </c>
      <c r="F789" t="s">
        <v>149</v>
      </c>
      <c r="G789" t="s">
        <v>33</v>
      </c>
      <c r="H789" s="3">
        <v>2013</v>
      </c>
      <c r="I789" s="7">
        <v>600000000</v>
      </c>
      <c r="J789" t="s">
        <v>2184</v>
      </c>
      <c r="K789" t="str" cm="1">
        <f t="array" ref="K789:M789">_xlfn.TEXTSPLIT(Q4_Table[[#This Row],[Select Investors]],",",,FALSE)</f>
        <v>Atomico</v>
      </c>
      <c r="L789" t="str">
        <v xml:space="preserve"> Hanaco Venture Capital</v>
      </c>
      <c r="M789" t="str">
        <v xml:space="preserve"> TriplePoint Capital</v>
      </c>
      <c r="P789" t="s">
        <v>3510</v>
      </c>
      <c r="Q789" t="str">
        <v>Atomico</v>
      </c>
    </row>
    <row r="790" spans="1:17" x14ac:dyDescent="0.2">
      <c r="A790" t="s">
        <v>2185</v>
      </c>
      <c r="B790" s="2">
        <v>1000000000</v>
      </c>
      <c r="C790" s="1">
        <v>44042</v>
      </c>
      <c r="D790" t="s">
        <v>213</v>
      </c>
      <c r="E790" t="s">
        <v>2186</v>
      </c>
      <c r="F790" t="s">
        <v>2187</v>
      </c>
      <c r="G790" t="s">
        <v>33</v>
      </c>
      <c r="H790" s="3">
        <v>2006</v>
      </c>
      <c r="I790" s="7">
        <v>200000000</v>
      </c>
      <c r="J790" t="s">
        <v>2188</v>
      </c>
      <c r="K790" t="str" cm="1">
        <f t="array" ref="K790">_xlfn.TEXTSPLIT(Q4_Table[[#This Row],[Select Investors]],",",,FALSE)</f>
        <v>One Equity Partners</v>
      </c>
      <c r="P790" t="s">
        <v>2188</v>
      </c>
      <c r="Q790" t="str">
        <v>One Equity Partners</v>
      </c>
    </row>
    <row r="791" spans="1:17" x14ac:dyDescent="0.2">
      <c r="A791" t="s">
        <v>2189</v>
      </c>
      <c r="B791" s="2">
        <v>1000000000</v>
      </c>
      <c r="C791" s="1">
        <v>44306</v>
      </c>
      <c r="D791" t="s">
        <v>27</v>
      </c>
      <c r="E791" t="s">
        <v>101</v>
      </c>
      <c r="F791" t="s">
        <v>19</v>
      </c>
      <c r="G791" t="s">
        <v>20</v>
      </c>
      <c r="H791" s="3">
        <v>2018</v>
      </c>
      <c r="I791" s="7">
        <v>17000000</v>
      </c>
      <c r="J791" t="s">
        <v>2190</v>
      </c>
      <c r="K791" t="str" cm="1">
        <f t="array" ref="K791:M791">_xlfn.TEXTSPLIT(Q4_Table[[#This Row],[Select Investors]],",",,FALSE)</f>
        <v>Pantera Capital</v>
      </c>
      <c r="L791" t="str">
        <v xml:space="preserve"> Cadenza Ventures</v>
      </c>
      <c r="M791" t="str">
        <v xml:space="preserve"> BlockTower Capital</v>
      </c>
      <c r="P791" t="s">
        <v>3799</v>
      </c>
      <c r="Q791" t="str">
        <v>Pantera Capital</v>
      </c>
    </row>
    <row r="792" spans="1:17" x14ac:dyDescent="0.2">
      <c r="A792" t="s">
        <v>1800</v>
      </c>
      <c r="B792" s="2">
        <v>1000000000</v>
      </c>
      <c r="C792" s="1">
        <v>44620</v>
      </c>
      <c r="D792" t="s">
        <v>36</v>
      </c>
      <c r="E792" t="s">
        <v>117</v>
      </c>
      <c r="F792" t="s">
        <v>118</v>
      </c>
      <c r="G792" t="s">
        <v>33</v>
      </c>
      <c r="H792" s="3">
        <v>2012</v>
      </c>
      <c r="I792" s="7">
        <v>167000000</v>
      </c>
      <c r="J792" t="s">
        <v>1801</v>
      </c>
      <c r="K792" t="str" cm="1">
        <f t="array" ref="K792:M792">_xlfn.TEXTSPLIT(Q4_Table[[#This Row],[Select Investors]],",",,FALSE)</f>
        <v>Wamda Capital</v>
      </c>
      <c r="L792" t="str">
        <v xml:space="preserve"> Endeavor</v>
      </c>
      <c r="M792" t="str">
        <v xml:space="preserve"> Riverwood Capital</v>
      </c>
      <c r="P792" t="s">
        <v>3947</v>
      </c>
      <c r="Q792" t="str">
        <v>Wamda Capital</v>
      </c>
    </row>
    <row r="793" spans="1:17" x14ac:dyDescent="0.2">
      <c r="A793" t="s">
        <v>1746</v>
      </c>
      <c r="B793" s="2">
        <v>1000000000</v>
      </c>
      <c r="C793" s="1">
        <v>43896</v>
      </c>
      <c r="D793" t="s">
        <v>97</v>
      </c>
      <c r="E793" t="s">
        <v>1747</v>
      </c>
      <c r="F793" t="s">
        <v>357</v>
      </c>
      <c r="G793" t="s">
        <v>14</v>
      </c>
      <c r="H793" s="3">
        <v>1999</v>
      </c>
      <c r="I793" s="7">
        <v>633000000</v>
      </c>
      <c r="J793" t="s">
        <v>1748</v>
      </c>
      <c r="K793" t="str" cm="1">
        <f t="array" ref="K793:M793">_xlfn.TEXTSPLIT(Q4_Table[[#This Row],[Select Investors]],",",,FALSE)</f>
        <v>York Capital Management</v>
      </c>
      <c r="L793" t="str">
        <v xml:space="preserve"> GE Healthcare</v>
      </c>
      <c r="M793" t="str">
        <v xml:space="preserve"> Koch Disruptive Technologies</v>
      </c>
      <c r="P793" t="s">
        <v>3962</v>
      </c>
      <c r="Q793" t="str">
        <v>York Capital Management</v>
      </c>
    </row>
    <row r="794" spans="1:17" x14ac:dyDescent="0.2">
      <c r="A794" t="s">
        <v>1985</v>
      </c>
      <c r="B794" s="2">
        <v>1000000000</v>
      </c>
      <c r="C794" s="1">
        <v>43759</v>
      </c>
      <c r="D794" t="s">
        <v>52</v>
      </c>
      <c r="E794" t="s">
        <v>28</v>
      </c>
      <c r="F794" t="s">
        <v>19</v>
      </c>
      <c r="G794" t="s">
        <v>20</v>
      </c>
      <c r="H794" s="3">
        <v>2015</v>
      </c>
      <c r="I794" s="7">
        <v>132000000</v>
      </c>
      <c r="J794" t="s">
        <v>1986</v>
      </c>
      <c r="K794" t="str" cm="1">
        <f t="array" ref="K794:M794">_xlfn.TEXTSPLIT(Q4_Table[[#This Row],[Select Investors]],",",,FALSE)</f>
        <v>New Enterprise Associates</v>
      </c>
      <c r="L794" t="str">
        <v xml:space="preserve"> Greylock Partners</v>
      </c>
      <c r="M794" t="str">
        <v xml:space="preserve"> Andreessen Horowitz</v>
      </c>
      <c r="P794" t="s">
        <v>3768</v>
      </c>
      <c r="Q794" t="str">
        <v>New Enterprise Associates</v>
      </c>
    </row>
    <row r="795" spans="1:17" x14ac:dyDescent="0.2">
      <c r="A795" t="s">
        <v>2191</v>
      </c>
      <c r="B795" s="2">
        <v>1000000000</v>
      </c>
      <c r="C795" s="1">
        <v>43546</v>
      </c>
      <c r="D795" t="s">
        <v>11</v>
      </c>
      <c r="E795" t="s">
        <v>24</v>
      </c>
      <c r="F795" t="s">
        <v>13</v>
      </c>
      <c r="G795" t="s">
        <v>14</v>
      </c>
      <c r="H795" s="3">
        <v>2014</v>
      </c>
      <c r="I795" s="7">
        <v>173000000</v>
      </c>
      <c r="J795" t="s">
        <v>2192</v>
      </c>
      <c r="K795" t="str" cm="1">
        <f t="array" ref="K795:M795">_xlfn.TEXTSPLIT(Q4_Table[[#This Row],[Select Investors]],",",,FALSE)</f>
        <v>BOC International</v>
      </c>
      <c r="L795" t="str">
        <v xml:space="preserve"> TopoScend Capital</v>
      </c>
      <c r="M795" t="str">
        <v xml:space="preserve"> Hongxiu VC</v>
      </c>
      <c r="P795" t="s">
        <v>3540</v>
      </c>
      <c r="Q795" t="str">
        <v>BOC International</v>
      </c>
    </row>
    <row r="796" spans="1:17" x14ac:dyDescent="0.2">
      <c r="A796" t="s">
        <v>1770</v>
      </c>
      <c r="B796" s="2">
        <v>1000000000</v>
      </c>
      <c r="C796" s="1">
        <v>43186</v>
      </c>
      <c r="D796" t="s">
        <v>36</v>
      </c>
      <c r="E796" t="s">
        <v>28</v>
      </c>
      <c r="F796" t="s">
        <v>19</v>
      </c>
      <c r="G796" t="s">
        <v>20</v>
      </c>
      <c r="H796" s="3">
        <v>2011</v>
      </c>
      <c r="I796" s="7">
        <v>241000000</v>
      </c>
      <c r="J796" t="s">
        <v>1771</v>
      </c>
      <c r="K796" t="str" cm="1">
        <f t="array" ref="K796:L796">_xlfn.TEXTSPLIT(Q4_Table[[#This Row],[Select Investors]],",",,FALSE)</f>
        <v>FirstMark Capital</v>
      </c>
      <c r="L796" t="str">
        <v xml:space="preserve"> Tiger Global Management</v>
      </c>
      <c r="P796" t="s">
        <v>3638</v>
      </c>
      <c r="Q796" t="str">
        <v>FirstMark Capital</v>
      </c>
    </row>
    <row r="797" spans="1:17" x14ac:dyDescent="0.2">
      <c r="A797" t="s">
        <v>2193</v>
      </c>
      <c r="B797" s="2">
        <v>1000000000</v>
      </c>
      <c r="C797" s="1">
        <v>44399</v>
      </c>
      <c r="D797" t="s">
        <v>27</v>
      </c>
      <c r="E797" t="s">
        <v>2194</v>
      </c>
      <c r="F797" t="s">
        <v>19</v>
      </c>
      <c r="G797" t="s">
        <v>20</v>
      </c>
      <c r="H797" s="3">
        <v>2005</v>
      </c>
      <c r="I797" s="7">
        <v>135000000</v>
      </c>
      <c r="J797" t="s">
        <v>2195</v>
      </c>
      <c r="K797" t="str" cm="1">
        <f t="array" ref="K797:M797">_xlfn.TEXTSPLIT(Q4_Table[[#This Row],[Select Investors]],",",,FALSE)</f>
        <v>Kleiner Perkins Caufield &amp; Byers</v>
      </c>
      <c r="L797" t="str">
        <v xml:space="preserve"> NightDragon Security</v>
      </c>
      <c r="M797" t="str">
        <v xml:space="preserve"> Venrock</v>
      </c>
      <c r="P797" t="s">
        <v>3719</v>
      </c>
      <c r="Q797" t="str">
        <v>Kleiner Perkins Caufield &amp; Byers</v>
      </c>
    </row>
    <row r="798" spans="1:17" x14ac:dyDescent="0.2">
      <c r="A798" t="s">
        <v>2196</v>
      </c>
      <c r="B798" s="2">
        <v>1000000000</v>
      </c>
      <c r="C798" s="1">
        <v>44531</v>
      </c>
      <c r="D798" t="s">
        <v>52</v>
      </c>
      <c r="E798" t="s">
        <v>820</v>
      </c>
      <c r="F798" t="s">
        <v>19</v>
      </c>
      <c r="G798" t="s">
        <v>20</v>
      </c>
      <c r="H798" s="3">
        <v>2010</v>
      </c>
      <c r="I798" s="7" t="s">
        <v>570</v>
      </c>
      <c r="J798" t="s">
        <v>2197</v>
      </c>
      <c r="K798" t="str" cm="1">
        <f t="array" ref="K798:M798">_xlfn.TEXTSPLIT(Q4_Table[[#This Row],[Select Investors]],",",,FALSE)</f>
        <v>Advent International</v>
      </c>
      <c r="L798" t="str">
        <v xml:space="preserve"> Bain Capital Ventures</v>
      </c>
      <c r="M798" t="str">
        <v xml:space="preserve"> Silversmith Capital Partners</v>
      </c>
      <c r="P798" t="s">
        <v>1513</v>
      </c>
      <c r="Q798" t="str">
        <v>Advent International</v>
      </c>
    </row>
    <row r="799" spans="1:17" x14ac:dyDescent="0.2">
      <c r="A799" t="s">
        <v>1876</v>
      </c>
      <c r="B799" s="2">
        <v>1000000000</v>
      </c>
      <c r="C799" s="1">
        <v>44362</v>
      </c>
      <c r="D799" t="s">
        <v>36</v>
      </c>
      <c r="E799" t="s">
        <v>28</v>
      </c>
      <c r="F799" t="s">
        <v>19</v>
      </c>
      <c r="G799" t="s">
        <v>20</v>
      </c>
      <c r="H799" s="3">
        <v>2017</v>
      </c>
      <c r="I799" s="7">
        <v>197000000</v>
      </c>
      <c r="J799" t="s">
        <v>1877</v>
      </c>
      <c r="K799" t="str" cm="1">
        <f t="array" ref="K799:M799">_xlfn.TEXTSPLIT(Q4_Table[[#This Row],[Select Investors]],",",,FALSE)</f>
        <v>Goodwater Capital</v>
      </c>
      <c r="L799" t="str">
        <v xml:space="preserve"> Floodgate</v>
      </c>
      <c r="M799" t="str">
        <v xml:space="preserve"> Founders Fund</v>
      </c>
      <c r="P799" t="s">
        <v>3658</v>
      </c>
      <c r="Q799" t="str">
        <v>Goodwater Capital</v>
      </c>
    </row>
    <row r="800" spans="1:17" x14ac:dyDescent="0.2">
      <c r="A800" t="s">
        <v>1749</v>
      </c>
      <c r="B800" s="2">
        <v>1000000000</v>
      </c>
      <c r="C800" s="1">
        <v>44643</v>
      </c>
      <c r="D800" t="s">
        <v>36</v>
      </c>
      <c r="E800" t="s">
        <v>749</v>
      </c>
      <c r="F800" t="s">
        <v>19</v>
      </c>
      <c r="G800" t="s">
        <v>20</v>
      </c>
      <c r="H800" s="3">
        <v>2020</v>
      </c>
      <c r="I800" s="7">
        <v>215000000</v>
      </c>
      <c r="J800" t="s">
        <v>1750</v>
      </c>
      <c r="K800" t="str" cm="1">
        <f t="array" ref="K800:M800">_xlfn.TEXTSPLIT(Q4_Table[[#This Row],[Select Investors]],",",,FALSE)</f>
        <v>Insight Partners</v>
      </c>
      <c r="L800" t="str">
        <v xml:space="preserve"> Sequoia Capital</v>
      </c>
      <c r="M800" t="str">
        <v xml:space="preserve"> Stripes Group</v>
      </c>
      <c r="P800" t="s">
        <v>425</v>
      </c>
      <c r="Q800" t="str">
        <v>Insight Partners</v>
      </c>
    </row>
    <row r="801" spans="1:17" x14ac:dyDescent="0.2">
      <c r="A801" t="s">
        <v>1751</v>
      </c>
      <c r="B801" s="2">
        <v>1000000000</v>
      </c>
      <c r="C801" s="1">
        <v>44572</v>
      </c>
      <c r="D801" t="s">
        <v>27</v>
      </c>
      <c r="E801" t="s">
        <v>1752</v>
      </c>
      <c r="F801" t="s">
        <v>19</v>
      </c>
      <c r="G801" t="s">
        <v>20</v>
      </c>
      <c r="H801" s="3">
        <v>2018</v>
      </c>
      <c r="I801" s="7">
        <v>128000000</v>
      </c>
      <c r="J801" t="s">
        <v>1753</v>
      </c>
      <c r="K801" t="str" cm="1">
        <f t="array" ref="K801:L801">_xlfn.TEXTSPLIT(Q4_Table[[#This Row],[Select Investors]],",",,FALSE)</f>
        <v>Left Lane Capital</v>
      </c>
      <c r="L801" t="str">
        <v xml:space="preserve"> Walden Venture Capital</v>
      </c>
      <c r="P801" t="s">
        <v>3725</v>
      </c>
      <c r="Q801" t="str">
        <v>Left Lane Capital</v>
      </c>
    </row>
    <row r="802" spans="1:17" x14ac:dyDescent="0.2">
      <c r="A802" t="s">
        <v>1499</v>
      </c>
      <c r="B802" s="2">
        <v>1000000000</v>
      </c>
      <c r="C802" s="1">
        <v>42326</v>
      </c>
      <c r="D802" t="s">
        <v>68</v>
      </c>
      <c r="E802" t="s">
        <v>77</v>
      </c>
      <c r="F802" t="s">
        <v>13</v>
      </c>
      <c r="G802" t="s">
        <v>14</v>
      </c>
      <c r="H802" s="3">
        <v>1998</v>
      </c>
      <c r="I802" s="7">
        <v>315000000</v>
      </c>
      <c r="J802" t="s">
        <v>1500</v>
      </c>
      <c r="K802" t="str" cm="1">
        <f t="array" ref="K802:M802">_xlfn.TEXTSPLIT(Q4_Table[[#This Row],[Select Investors]],",",,FALSE)</f>
        <v>QiMing Venture Partners</v>
      </c>
      <c r="L802" t="str">
        <v xml:space="preserve"> Temasek Holdings</v>
      </c>
      <c r="M802" t="str">
        <v xml:space="preserve"> Silverlink Capital</v>
      </c>
      <c r="P802" t="s">
        <v>3972</v>
      </c>
      <c r="Q802" t="str">
        <v>QiMing Venture Partners</v>
      </c>
    </row>
    <row r="803" spans="1:17" x14ac:dyDescent="0.2">
      <c r="A803" t="s">
        <v>1933</v>
      </c>
      <c r="B803" s="2">
        <v>1000000000</v>
      </c>
      <c r="C803" s="1">
        <v>43606</v>
      </c>
      <c r="D803" t="s">
        <v>27</v>
      </c>
      <c r="E803" t="s">
        <v>257</v>
      </c>
      <c r="F803" t="s">
        <v>19</v>
      </c>
      <c r="G803" t="s">
        <v>20</v>
      </c>
      <c r="H803" s="3">
        <v>2000</v>
      </c>
      <c r="I803" s="7">
        <v>134000000</v>
      </c>
      <c r="J803" t="s">
        <v>1934</v>
      </c>
      <c r="K803" t="str" cm="1">
        <f t="array" ref="K803:M803">_xlfn.TEXTSPLIT(Q4_Table[[#This Row],[Select Investors]],",",,FALSE)</f>
        <v>Ardian</v>
      </c>
      <c r="L803" t="str">
        <v xml:space="preserve"> Tiger Global Management</v>
      </c>
      <c r="M803" t="str">
        <v xml:space="preserve"> KKR</v>
      </c>
      <c r="P803" t="s">
        <v>3505</v>
      </c>
      <c r="Q803" t="str">
        <v>Ardian</v>
      </c>
    </row>
    <row r="804" spans="1:17" x14ac:dyDescent="0.2">
      <c r="A804" t="s">
        <v>1501</v>
      </c>
      <c r="B804" s="2">
        <v>1000000000</v>
      </c>
      <c r="C804" s="1">
        <v>42115</v>
      </c>
      <c r="D804" t="s">
        <v>27</v>
      </c>
      <c r="E804" t="s">
        <v>12</v>
      </c>
      <c r="F804" t="s">
        <v>13</v>
      </c>
      <c r="G804" t="s">
        <v>14</v>
      </c>
      <c r="H804" s="3">
        <v>2013</v>
      </c>
      <c r="I804" s="7">
        <v>131000000</v>
      </c>
      <c r="J804" t="s">
        <v>1502</v>
      </c>
      <c r="K804" t="str" cm="1">
        <f t="array" ref="K804:M804">_xlfn.TEXTSPLIT(Q4_Table[[#This Row],[Select Investors]],",",,FALSE)</f>
        <v>Matrix Partners China</v>
      </c>
      <c r="L804" t="str">
        <v xml:space="preserve"> Ventech China</v>
      </c>
      <c r="M804" t="str">
        <v xml:space="preserve"> Shunwei Capital Partners</v>
      </c>
      <c r="P804" t="s">
        <v>3745</v>
      </c>
      <c r="Q804" t="str">
        <v>Matrix Partners China</v>
      </c>
    </row>
    <row r="805" spans="1:17" x14ac:dyDescent="0.2">
      <c r="A805" t="s">
        <v>1987</v>
      </c>
      <c r="B805" s="2">
        <v>1000000000</v>
      </c>
      <c r="C805" s="1">
        <v>42215</v>
      </c>
      <c r="D805" t="s">
        <v>23</v>
      </c>
      <c r="E805" t="s">
        <v>12</v>
      </c>
      <c r="F805" t="s">
        <v>13</v>
      </c>
      <c r="G805" t="s">
        <v>14</v>
      </c>
      <c r="H805" s="3">
        <v>2009</v>
      </c>
      <c r="I805" s="7">
        <v>250000000</v>
      </c>
      <c r="J805" t="s">
        <v>1988</v>
      </c>
      <c r="K805" t="str" cm="1">
        <f t="array" ref="K805:M805">_xlfn.TEXTSPLIT(Q4_Table[[#This Row],[Select Investors]],",",,FALSE)</f>
        <v>Sequoia Capital China</v>
      </c>
      <c r="L805" t="str">
        <v xml:space="preserve"> Rich Land Capital</v>
      </c>
      <c r="M805" t="str">
        <v xml:space="preserve"> Merrysunny Wealth</v>
      </c>
      <c r="P805" t="s">
        <v>3850</v>
      </c>
      <c r="Q805" t="str">
        <v>Sequoia Capital China</v>
      </c>
    </row>
    <row r="806" spans="1:17" x14ac:dyDescent="0.2">
      <c r="A806" t="s">
        <v>1830</v>
      </c>
      <c r="B806" s="2">
        <v>1000000000</v>
      </c>
      <c r="C806" s="1">
        <v>44532</v>
      </c>
      <c r="D806" t="s">
        <v>23</v>
      </c>
      <c r="E806" t="s">
        <v>101</v>
      </c>
      <c r="F806" t="s">
        <v>19</v>
      </c>
      <c r="G806" t="s">
        <v>20</v>
      </c>
      <c r="H806" s="3">
        <v>2021</v>
      </c>
      <c r="I806" s="7">
        <v>430000000</v>
      </c>
      <c r="J806" t="s">
        <v>1831</v>
      </c>
      <c r="K806" t="str" cm="1">
        <f t="array" ref="K806:M806">_xlfn.TEXTSPLIT(Q4_Table[[#This Row],[Select Investors]],",",,FALSE)</f>
        <v>GGV Capital</v>
      </c>
      <c r="L806" t="str">
        <v xml:space="preserve"> Tiger Global Management</v>
      </c>
      <c r="M806" t="str">
        <v xml:space="preserve"> Greycroft</v>
      </c>
      <c r="P806" t="s">
        <v>3654</v>
      </c>
      <c r="Q806" t="str">
        <v>GGV Capital</v>
      </c>
    </row>
    <row r="807" spans="1:17" x14ac:dyDescent="0.2">
      <c r="A807" t="s">
        <v>1610</v>
      </c>
      <c r="B807" s="2">
        <v>1000000000</v>
      </c>
      <c r="C807" s="1">
        <v>43249</v>
      </c>
      <c r="D807" t="s">
        <v>23</v>
      </c>
      <c r="E807" t="s">
        <v>298</v>
      </c>
      <c r="F807" t="s">
        <v>13</v>
      </c>
      <c r="G807" t="s">
        <v>14</v>
      </c>
      <c r="H807" s="3">
        <v>2008</v>
      </c>
      <c r="I807" s="7">
        <v>96000000</v>
      </c>
      <c r="J807" t="s">
        <v>1611</v>
      </c>
      <c r="K807" t="str" cm="1">
        <f t="array" ref="K807:M807">_xlfn.TEXTSPLIT(Q4_Table[[#This Row],[Select Investors]],",",,FALSE)</f>
        <v>Legend Capital</v>
      </c>
      <c r="L807" t="str">
        <v xml:space="preserve"> CDH Investments</v>
      </c>
      <c r="M807" t="str">
        <v xml:space="preserve"> Sequoia Capital China</v>
      </c>
      <c r="P807" t="s">
        <v>3726</v>
      </c>
      <c r="Q807" t="str">
        <v>Legend Capital</v>
      </c>
    </row>
    <row r="808" spans="1:17" x14ac:dyDescent="0.2">
      <c r="A808" t="s">
        <v>2198</v>
      </c>
      <c r="B808" s="2">
        <v>1000000000</v>
      </c>
      <c r="C808" s="1">
        <v>44368</v>
      </c>
      <c r="D808" t="s">
        <v>68</v>
      </c>
      <c r="E808" t="s">
        <v>356</v>
      </c>
      <c r="F808" t="s">
        <v>357</v>
      </c>
      <c r="G808" t="s">
        <v>14</v>
      </c>
      <c r="H808" s="3">
        <v>2011</v>
      </c>
      <c r="I808" s="7">
        <v>92000000</v>
      </c>
      <c r="J808" t="s">
        <v>2199</v>
      </c>
      <c r="K808" t="str" cm="1">
        <f t="array" ref="K808:M808">_xlfn.TEXTSPLIT(Q4_Table[[#This Row],[Select Investors]],",",,FALSE)</f>
        <v>Genesis Partners</v>
      </c>
      <c r="L808" t="str">
        <v xml:space="preserve"> Aleph</v>
      </c>
      <c r="M808" t="str">
        <v xml:space="preserve"> Insight Partners</v>
      </c>
      <c r="P808" t="s">
        <v>3651</v>
      </c>
      <c r="Q808" t="str">
        <v>Genesis Partners</v>
      </c>
    </row>
    <row r="809" spans="1:17" x14ac:dyDescent="0.2">
      <c r="A809" t="s">
        <v>1935</v>
      </c>
      <c r="B809" s="2">
        <v>1000000000</v>
      </c>
      <c r="C809" s="1">
        <v>42474</v>
      </c>
      <c r="D809" t="s">
        <v>23</v>
      </c>
      <c r="E809" t="s">
        <v>1582</v>
      </c>
      <c r="F809" t="s">
        <v>13</v>
      </c>
      <c r="G809" t="s">
        <v>14</v>
      </c>
      <c r="H809" s="3">
        <v>2012</v>
      </c>
      <c r="I809" s="7">
        <v>136000000</v>
      </c>
      <c r="J809" t="s">
        <v>1936</v>
      </c>
      <c r="K809" t="str" cm="1">
        <f t="array" ref="K809:M809">_xlfn.TEXTSPLIT(Q4_Table[[#This Row],[Select Investors]],",",,FALSE)</f>
        <v>Tiantu Capital</v>
      </c>
      <c r="L809" t="str">
        <v xml:space="preserve"> SAIF Partners China</v>
      </c>
      <c r="M809" t="str">
        <v xml:space="preserve"> Newsion Venture Capital</v>
      </c>
      <c r="P809" t="s">
        <v>3904</v>
      </c>
      <c r="Q809" t="str">
        <v>Tiantu Capital</v>
      </c>
    </row>
    <row r="810" spans="1:17" x14ac:dyDescent="0.2">
      <c r="A810" t="s">
        <v>1503</v>
      </c>
      <c r="B810" s="2">
        <v>1000000000</v>
      </c>
      <c r="C810" s="1">
        <v>43430</v>
      </c>
      <c r="D810" t="s">
        <v>46</v>
      </c>
      <c r="E810" t="s">
        <v>581</v>
      </c>
      <c r="F810" t="s">
        <v>13</v>
      </c>
      <c r="G810" t="s">
        <v>14</v>
      </c>
      <c r="H810" s="3">
        <v>2011</v>
      </c>
      <c r="I810" s="7">
        <v>281000000</v>
      </c>
      <c r="J810" t="s">
        <v>1504</v>
      </c>
      <c r="K810" t="str" cm="1">
        <f t="array" ref="K810:M810">_xlfn.TEXTSPLIT(Q4_Table[[#This Row],[Select Investors]],",",,FALSE)</f>
        <v>Ding Xiang Capital</v>
      </c>
      <c r="L810" t="str">
        <v xml:space="preserve"> New Hope Fund</v>
      </c>
      <c r="M810" t="str">
        <v xml:space="preserve"> Sino-Ocean Capital</v>
      </c>
      <c r="P810" t="s">
        <v>3604</v>
      </c>
      <c r="Q810" t="str">
        <v>Ding Xiang Capital</v>
      </c>
    </row>
    <row r="811" spans="1:17" x14ac:dyDescent="0.2">
      <c r="A811" t="s">
        <v>1505</v>
      </c>
      <c r="B811" s="2">
        <v>1000000000</v>
      </c>
      <c r="C811" s="1">
        <v>43858</v>
      </c>
      <c r="D811" t="s">
        <v>36</v>
      </c>
      <c r="E811" t="s">
        <v>101</v>
      </c>
      <c r="F811" t="s">
        <v>19</v>
      </c>
      <c r="G811" t="s">
        <v>20</v>
      </c>
      <c r="H811" s="3">
        <v>2012</v>
      </c>
      <c r="I811" s="7">
        <v>143000000</v>
      </c>
      <c r="J811" t="s">
        <v>1506</v>
      </c>
      <c r="K811" t="str" cm="1">
        <f t="array" ref="K811:M811">_xlfn.TEXTSPLIT(Q4_Table[[#This Row],[Select Investors]],",",,FALSE)</f>
        <v>Index Ventures</v>
      </c>
      <c r="L811" t="str">
        <v xml:space="preserve"> Thrive Capital</v>
      </c>
      <c r="M811" t="str">
        <v xml:space="preserve"> Bain Capital Ventures</v>
      </c>
      <c r="P811" t="s">
        <v>3968</v>
      </c>
      <c r="Q811" t="str">
        <v>Index Ventures</v>
      </c>
    </row>
    <row r="812" spans="1:17" x14ac:dyDescent="0.2">
      <c r="A812" t="s">
        <v>1612</v>
      </c>
      <c r="B812" s="2">
        <v>1000000000</v>
      </c>
      <c r="C812" s="1">
        <v>44215</v>
      </c>
      <c r="D812" t="s">
        <v>97</v>
      </c>
      <c r="E812" t="s">
        <v>101</v>
      </c>
      <c r="F812" t="s">
        <v>19</v>
      </c>
      <c r="G812" t="s">
        <v>20</v>
      </c>
      <c r="H812" s="3">
        <v>2016</v>
      </c>
      <c r="I812" s="7">
        <v>271000000</v>
      </c>
      <c r="J812" t="s">
        <v>1613</v>
      </c>
      <c r="K812" t="str" cm="1">
        <f t="array" ref="K812:M812">_xlfn.TEXTSPLIT(Q4_Table[[#This Row],[Select Investors]],",",,FALSE)</f>
        <v>Max Ventures</v>
      </c>
      <c r="L812" t="str">
        <v xml:space="preserve"> Mangrove Capital Partners</v>
      </c>
      <c r="M812" t="str">
        <v xml:space="preserve"> 14W</v>
      </c>
      <c r="P812" t="s">
        <v>3747</v>
      </c>
      <c r="Q812" t="str">
        <v>Max Ventures</v>
      </c>
    </row>
    <row r="813" spans="1:17" x14ac:dyDescent="0.2">
      <c r="A813" t="s">
        <v>1937</v>
      </c>
      <c r="B813" s="2">
        <v>1000000000</v>
      </c>
      <c r="C813" s="1">
        <v>44482</v>
      </c>
      <c r="D813" t="s">
        <v>36</v>
      </c>
      <c r="E813" t="s">
        <v>497</v>
      </c>
      <c r="F813" t="s">
        <v>19</v>
      </c>
      <c r="G813" t="s">
        <v>20</v>
      </c>
      <c r="H813" s="3">
        <v>2014</v>
      </c>
      <c r="I813" s="7">
        <v>169000000</v>
      </c>
      <c r="J813" t="s">
        <v>1938</v>
      </c>
      <c r="K813" t="str" cm="1">
        <f t="array" ref="K813:M813">_xlfn.TEXTSPLIT(Q4_Table[[#This Row],[Select Investors]],",",,FALSE)</f>
        <v>8VC</v>
      </c>
      <c r="L813" t="str">
        <v xml:space="preserve"> Norwest Venture Partners</v>
      </c>
      <c r="M813" t="str">
        <v xml:space="preserve"> Tiger Global Management</v>
      </c>
      <c r="P813" t="s">
        <v>3473</v>
      </c>
      <c r="Q813" t="str">
        <v>8VC</v>
      </c>
    </row>
    <row r="814" spans="1:17" x14ac:dyDescent="0.2">
      <c r="A814" t="s">
        <v>1507</v>
      </c>
      <c r="B814" s="2">
        <v>1000000000</v>
      </c>
      <c r="C814" s="1">
        <v>44454</v>
      </c>
      <c r="D814" t="s">
        <v>46</v>
      </c>
      <c r="E814" t="s">
        <v>77</v>
      </c>
      <c r="F814" t="s">
        <v>13</v>
      </c>
      <c r="G814" t="s">
        <v>14</v>
      </c>
      <c r="H814" s="3">
        <v>2010</v>
      </c>
      <c r="I814" s="7">
        <v>229000000</v>
      </c>
      <c r="J814" t="s">
        <v>1508</v>
      </c>
      <c r="K814" t="str" cm="1">
        <f t="array" ref="K814:M814">_xlfn.TEXTSPLIT(Q4_Table[[#This Row],[Select Investors]],",",,FALSE)</f>
        <v>Yunqi Partners</v>
      </c>
      <c r="L814" t="str">
        <v xml:space="preserve"> SoftBank Group</v>
      </c>
      <c r="M814" t="str">
        <v xml:space="preserve"> iVision Ventures</v>
      </c>
      <c r="P814" t="s">
        <v>3964</v>
      </c>
      <c r="Q814" t="str">
        <v>Yunqi Partners</v>
      </c>
    </row>
    <row r="815" spans="1:17" x14ac:dyDescent="0.2">
      <c r="A815" t="s">
        <v>2200</v>
      </c>
      <c r="B815" s="2">
        <v>1000000000</v>
      </c>
      <c r="C815" s="1">
        <v>42725</v>
      </c>
      <c r="D815" t="s">
        <v>49</v>
      </c>
      <c r="E815" t="s">
        <v>820</v>
      </c>
      <c r="F815" t="s">
        <v>19</v>
      </c>
      <c r="G815" t="s">
        <v>20</v>
      </c>
      <c r="H815" s="3">
        <v>2002</v>
      </c>
      <c r="I815" s="7" t="s">
        <v>570</v>
      </c>
      <c r="J815" t="s">
        <v>2201</v>
      </c>
      <c r="K815" t="str" cm="1">
        <f t="array" ref="K815:L815">_xlfn.TEXTSPLIT(Q4_Table[[#This Row],[Select Investors]],",",,FALSE)</f>
        <v>Berkshire Partners</v>
      </c>
      <c r="L815" t="str">
        <v xml:space="preserve"> Norwest Venture Partners</v>
      </c>
      <c r="P815" t="s">
        <v>3526</v>
      </c>
      <c r="Q815" t="str">
        <v>Berkshire Partners</v>
      </c>
    </row>
    <row r="816" spans="1:17" x14ac:dyDescent="0.2">
      <c r="A816" t="s">
        <v>2202</v>
      </c>
      <c r="B816" s="2">
        <v>1000000000</v>
      </c>
      <c r="C816" s="1">
        <v>44378</v>
      </c>
      <c r="D816" t="s">
        <v>46</v>
      </c>
      <c r="E816" t="s">
        <v>641</v>
      </c>
      <c r="F816" t="s">
        <v>642</v>
      </c>
      <c r="G816" t="s">
        <v>14</v>
      </c>
      <c r="H816" s="3">
        <v>2018</v>
      </c>
      <c r="I816" s="7">
        <v>504000000</v>
      </c>
      <c r="J816" t="s">
        <v>2203</v>
      </c>
      <c r="K816" t="str" cm="1">
        <f t="array" ref="K816:M816">_xlfn.TEXTSPLIT(Q4_Table[[#This Row],[Select Investors]],",",,FALSE)</f>
        <v>CE-Ventures</v>
      </c>
      <c r="L816" t="str">
        <v xml:space="preserve"> BECO Capital</v>
      </c>
      <c r="M816" t="str">
        <v xml:space="preserve"> Nordstar</v>
      </c>
      <c r="P816" t="s">
        <v>3558</v>
      </c>
      <c r="Q816" t="str">
        <v>CE-Ventures</v>
      </c>
    </row>
    <row r="817" spans="1:17" x14ac:dyDescent="0.2">
      <c r="A817" t="s">
        <v>1710</v>
      </c>
      <c r="B817" s="2">
        <v>1000000000</v>
      </c>
      <c r="C817" s="1">
        <v>43319</v>
      </c>
      <c r="D817" t="s">
        <v>156</v>
      </c>
      <c r="E817" t="s">
        <v>1711</v>
      </c>
      <c r="F817" t="s">
        <v>177</v>
      </c>
      <c r="G817" t="s">
        <v>14</v>
      </c>
      <c r="H817" s="3">
        <v>2014</v>
      </c>
      <c r="I817" s="7">
        <v>722000000</v>
      </c>
      <c r="J817" t="s">
        <v>1712</v>
      </c>
      <c r="K817" t="str" cm="1">
        <f t="array" ref="K817:M817">_xlfn.TEXTSPLIT(Q4_Table[[#This Row],[Select Investors]],",",,FALSE)</f>
        <v>Sequoia Capital China</v>
      </c>
      <c r="L817" t="str">
        <v xml:space="preserve"> Goldman Sachs</v>
      </c>
      <c r="M817" t="str">
        <v xml:space="preserve"> Matrix Partners China</v>
      </c>
      <c r="P817" t="s">
        <v>3850</v>
      </c>
      <c r="Q817" t="str">
        <v>Sequoia Capital China</v>
      </c>
    </row>
    <row r="818" spans="1:17" x14ac:dyDescent="0.2">
      <c r="A818" t="s">
        <v>2204</v>
      </c>
      <c r="B818" s="2">
        <v>1000000000</v>
      </c>
      <c r="C818" s="1">
        <v>43615</v>
      </c>
      <c r="D818" t="s">
        <v>68</v>
      </c>
      <c r="E818" t="s">
        <v>12</v>
      </c>
      <c r="F818" t="s">
        <v>13</v>
      </c>
      <c r="G818" t="s">
        <v>14</v>
      </c>
      <c r="H818" s="3">
        <v>2014</v>
      </c>
      <c r="I818" s="7">
        <v>306000000</v>
      </c>
      <c r="J818" t="s">
        <v>2205</v>
      </c>
      <c r="K818" t="str" cm="1">
        <f t="array" ref="K818:M818">_xlfn.TEXTSPLIT(Q4_Table[[#This Row],[Select Investors]],",",,FALSE)</f>
        <v>TAL Education Group</v>
      </c>
      <c r="L818" t="str">
        <v xml:space="preserve"> Legend Star</v>
      </c>
      <c r="M818" t="str">
        <v xml:space="preserve"> Alibaba Group</v>
      </c>
      <c r="P818" t="s">
        <v>3891</v>
      </c>
      <c r="Q818" t="str">
        <v>TAL Education Group</v>
      </c>
    </row>
    <row r="819" spans="1:17" x14ac:dyDescent="0.2">
      <c r="A819" t="s">
        <v>1754</v>
      </c>
      <c r="B819" s="2">
        <v>1000000000</v>
      </c>
      <c r="C819" s="1">
        <v>44468</v>
      </c>
      <c r="D819" t="s">
        <v>27</v>
      </c>
      <c r="E819" t="s">
        <v>1228</v>
      </c>
      <c r="F819" t="s">
        <v>205</v>
      </c>
      <c r="G819" t="s">
        <v>20</v>
      </c>
      <c r="H819" s="3">
        <v>2013</v>
      </c>
      <c r="I819" s="7">
        <v>378000000</v>
      </c>
      <c r="J819" t="s">
        <v>1755</v>
      </c>
      <c r="K819" t="str" cm="1">
        <f t="array" ref="K819:M819">_xlfn.TEXTSPLIT(Q4_Table[[#This Row],[Select Investors]],",",,FALSE)</f>
        <v>Kaszek Ventures</v>
      </c>
      <c r="L819" t="str">
        <v xml:space="preserve"> QED Investors</v>
      </c>
      <c r="M819" t="str">
        <v xml:space="preserve"> International Finance Corporation</v>
      </c>
      <c r="P819" t="s">
        <v>3715</v>
      </c>
      <c r="Q819" t="str">
        <v>Kaszek Ventures</v>
      </c>
    </row>
    <row r="820" spans="1:17" x14ac:dyDescent="0.2">
      <c r="A820" t="s">
        <v>1671</v>
      </c>
      <c r="B820" s="2">
        <v>1000000000</v>
      </c>
      <c r="C820" s="1">
        <v>44196</v>
      </c>
      <c r="D820" t="s">
        <v>36</v>
      </c>
      <c r="E820" t="s">
        <v>28</v>
      </c>
      <c r="F820" t="s">
        <v>19</v>
      </c>
      <c r="G820" t="s">
        <v>20</v>
      </c>
      <c r="H820" s="3">
        <v>2007</v>
      </c>
      <c r="I820" s="7">
        <v>169000000</v>
      </c>
      <c r="J820" t="s">
        <v>1672</v>
      </c>
      <c r="K820" t="str" cm="1">
        <f t="array" ref="K820:M820">_xlfn.TEXTSPLIT(Q4_Table[[#This Row],[Select Investors]],",",,FALSE)</f>
        <v>New Enterprise Associates</v>
      </c>
      <c r="L820" t="str">
        <v xml:space="preserve"> CRV</v>
      </c>
      <c r="M820" t="str">
        <v xml:space="preserve"> Index Ventures</v>
      </c>
      <c r="P820" t="s">
        <v>3768</v>
      </c>
      <c r="Q820" t="str">
        <v>New Enterprise Associates</v>
      </c>
    </row>
    <row r="821" spans="1:17" x14ac:dyDescent="0.2">
      <c r="A821" t="s">
        <v>2206</v>
      </c>
      <c r="B821" s="2">
        <v>1000000000</v>
      </c>
      <c r="C821" s="1">
        <v>44557</v>
      </c>
      <c r="D821" t="s">
        <v>49</v>
      </c>
      <c r="E821" t="s">
        <v>73</v>
      </c>
      <c r="F821" t="s">
        <v>74</v>
      </c>
      <c r="G821" t="s">
        <v>14</v>
      </c>
      <c r="H821" s="3">
        <v>2017</v>
      </c>
      <c r="I821" s="7">
        <v>333000000</v>
      </c>
      <c r="J821" t="s">
        <v>2207</v>
      </c>
      <c r="K821" t="str" cm="1">
        <f t="array" ref="K821:M821">_xlfn.TEXTSPLIT(Q4_Table[[#This Row],[Select Investors]],",",,FALSE)</f>
        <v>Horizons Ventures</v>
      </c>
      <c r="L821" t="str">
        <v xml:space="preserve"> Sequoia Capital India</v>
      </c>
      <c r="M821" t="str">
        <v xml:space="preserve"> Alpha JWC Ventures</v>
      </c>
      <c r="P821" t="s">
        <v>3677</v>
      </c>
      <c r="Q821" t="str">
        <v>Horizons Ventures</v>
      </c>
    </row>
    <row r="822" spans="1:17" x14ac:dyDescent="0.2">
      <c r="A822" t="s">
        <v>1673</v>
      </c>
      <c r="B822" s="2">
        <v>1000000000</v>
      </c>
      <c r="C822" s="1">
        <v>41935</v>
      </c>
      <c r="D822" t="s">
        <v>23</v>
      </c>
      <c r="E822" t="s">
        <v>12</v>
      </c>
      <c r="F822" t="s">
        <v>13</v>
      </c>
      <c r="G822" t="s">
        <v>14</v>
      </c>
      <c r="H822" s="3">
        <v>2010</v>
      </c>
      <c r="I822" s="7">
        <v>368000000</v>
      </c>
      <c r="J822" t="s">
        <v>1674</v>
      </c>
      <c r="K822" t="str" cm="1">
        <f t="array" ref="K822:M822">_xlfn.TEXTSPLIT(Q4_Table[[#This Row],[Select Investors]],",",,FALSE)</f>
        <v>New Enterprise Associates</v>
      </c>
      <c r="L822" t="str">
        <v xml:space="preserve"> Tiger Global management</v>
      </c>
      <c r="M822" t="str">
        <v xml:space="preserve"> Tencent</v>
      </c>
      <c r="P822" t="s">
        <v>3768</v>
      </c>
      <c r="Q822" t="str">
        <v>New Enterprise Associates</v>
      </c>
    </row>
    <row r="823" spans="1:17" x14ac:dyDescent="0.2">
      <c r="A823" t="s">
        <v>1509</v>
      </c>
      <c r="B823" s="2">
        <v>1000000000</v>
      </c>
      <c r="C823" s="1">
        <v>43294</v>
      </c>
      <c r="D823" t="s">
        <v>46</v>
      </c>
      <c r="E823" t="s">
        <v>1510</v>
      </c>
      <c r="F823" t="s">
        <v>13</v>
      </c>
      <c r="G823" t="s">
        <v>14</v>
      </c>
      <c r="H823" s="3">
        <v>2014</v>
      </c>
      <c r="I823" s="7">
        <v>650000000</v>
      </c>
      <c r="J823" t="s">
        <v>1511</v>
      </c>
      <c r="K823" t="str" cm="1">
        <f t="array" ref="K823:M823">_xlfn.TEXTSPLIT(Q4_Table[[#This Row],[Select Investors]],",",,FALSE)</f>
        <v>Sequoia Capital China</v>
      </c>
      <c r="L823" t="str">
        <v xml:space="preserve"> InnoVision Capital</v>
      </c>
      <c r="M823" t="str">
        <v xml:space="preserve"> Qianhai Fund of Funds</v>
      </c>
      <c r="P823" t="s">
        <v>3850</v>
      </c>
      <c r="Q823" t="str">
        <v>Sequoia Capital China</v>
      </c>
    </row>
    <row r="824" spans="1:17" x14ac:dyDescent="0.2">
      <c r="A824" t="s">
        <v>1784</v>
      </c>
      <c r="B824" s="2">
        <v>1000000000</v>
      </c>
      <c r="C824" s="1">
        <v>43070</v>
      </c>
      <c r="D824" t="s">
        <v>36</v>
      </c>
      <c r="E824" t="s">
        <v>12</v>
      </c>
      <c r="F824" t="s">
        <v>13</v>
      </c>
      <c r="G824" t="s">
        <v>14</v>
      </c>
      <c r="H824" s="3">
        <v>2014</v>
      </c>
      <c r="I824" s="7">
        <v>594000000</v>
      </c>
      <c r="J824" t="s">
        <v>1785</v>
      </c>
      <c r="K824" t="str" cm="1">
        <f t="array" ref="K824:M824">_xlfn.TEXTSPLIT(Q4_Table[[#This Row],[Select Investors]],",",,FALSE)</f>
        <v>Sequoia Capital China</v>
      </c>
      <c r="L824" t="str">
        <v xml:space="preserve"> CMC Capital Partners</v>
      </c>
      <c r="M824" t="str">
        <v xml:space="preserve"> Tencent Holdings</v>
      </c>
      <c r="P824" t="s">
        <v>3850</v>
      </c>
      <c r="Q824" t="str">
        <v>Sequoia Capital China</v>
      </c>
    </row>
    <row r="825" spans="1:17" x14ac:dyDescent="0.2">
      <c r="A825" t="s">
        <v>1595</v>
      </c>
      <c r="B825" s="2">
        <v>1000000000</v>
      </c>
      <c r="C825" s="1">
        <v>43763</v>
      </c>
      <c r="D825" t="s">
        <v>36</v>
      </c>
      <c r="E825" t="s">
        <v>298</v>
      </c>
      <c r="F825" t="s">
        <v>13</v>
      </c>
      <c r="G825" t="s">
        <v>14</v>
      </c>
      <c r="H825" s="3">
        <v>2011</v>
      </c>
      <c r="I825" s="7">
        <v>235000000</v>
      </c>
      <c r="J825" t="s">
        <v>1596</v>
      </c>
      <c r="K825" t="str" cm="1">
        <f t="array" ref="K825:M825">_xlfn.TEXTSPLIT(Q4_Table[[#This Row],[Select Investors]],",",,FALSE)</f>
        <v>GGV Capital</v>
      </c>
      <c r="L825" t="str">
        <v xml:space="preserve"> IDG Capital</v>
      </c>
      <c r="M825" t="str">
        <v xml:space="preserve"> Linear Venture</v>
      </c>
      <c r="P825" t="s">
        <v>3654</v>
      </c>
      <c r="Q825" t="str">
        <v>GGV Capital</v>
      </c>
    </row>
    <row r="826" spans="1:17" x14ac:dyDescent="0.2">
      <c r="A826" t="s">
        <v>1871</v>
      </c>
      <c r="B826" s="2">
        <v>1000000000</v>
      </c>
      <c r="C826" s="1">
        <v>42370</v>
      </c>
      <c r="D826" t="s">
        <v>49</v>
      </c>
      <c r="E826" t="s">
        <v>189</v>
      </c>
      <c r="F826" t="s">
        <v>190</v>
      </c>
      <c r="G826" t="s">
        <v>14</v>
      </c>
      <c r="H826" s="3">
        <v>2009</v>
      </c>
      <c r="I826" s="7">
        <v>33000000</v>
      </c>
      <c r="J826" t="s">
        <v>1872</v>
      </c>
      <c r="K826" t="str" cm="1">
        <f t="array" ref="K826">_xlfn.TEXTSPLIT(Q4_Table[[#This Row],[Select Investors]],",",,FALSE)</f>
        <v>CDIB Capital</v>
      </c>
      <c r="P826" t="s">
        <v>1872</v>
      </c>
      <c r="Q826" t="str">
        <v>CDIB Capital</v>
      </c>
    </row>
    <row r="827" spans="1:17" x14ac:dyDescent="0.2">
      <c r="A827" t="s">
        <v>2208</v>
      </c>
      <c r="B827" s="2">
        <v>1000000000</v>
      </c>
      <c r="C827" s="1">
        <v>42069</v>
      </c>
      <c r="D827" t="s">
        <v>23</v>
      </c>
      <c r="E827" t="s">
        <v>24</v>
      </c>
      <c r="F827" t="s">
        <v>13</v>
      </c>
      <c r="G827" t="s">
        <v>14</v>
      </c>
      <c r="H827" s="3">
        <v>2011</v>
      </c>
      <c r="I827" s="7">
        <v>130000000</v>
      </c>
      <c r="J827" t="s">
        <v>2209</v>
      </c>
      <c r="K827" t="str" cm="1">
        <f t="array" ref="K827:M827">_xlfn.TEXTSPLIT(Q4_Table[[#This Row],[Select Investors]],",",,FALSE)</f>
        <v>5Y Capital</v>
      </c>
      <c r="L827" t="str">
        <v xml:space="preserve"> Matrix Partners China</v>
      </c>
      <c r="M827" t="str">
        <v xml:space="preserve"> K2VC</v>
      </c>
      <c r="P827" t="s">
        <v>3471</v>
      </c>
      <c r="Q827" t="str">
        <v>5Y Capital</v>
      </c>
    </row>
    <row r="828" spans="1:17" x14ac:dyDescent="0.2">
      <c r="A828" t="s">
        <v>2210</v>
      </c>
      <c r="B828" s="2">
        <v>1000000000</v>
      </c>
      <c r="C828" s="1">
        <v>44650</v>
      </c>
      <c r="D828" t="s">
        <v>36</v>
      </c>
      <c r="E828" t="s">
        <v>101</v>
      </c>
      <c r="F828" t="s">
        <v>19</v>
      </c>
      <c r="G828" t="s">
        <v>20</v>
      </c>
      <c r="H828" s="3">
        <v>2021</v>
      </c>
      <c r="I828" s="7">
        <v>143000000</v>
      </c>
      <c r="J828" t="s">
        <v>2211</v>
      </c>
      <c r="K828" t="str" cm="1">
        <f t="array" ref="K828:M828">_xlfn.TEXTSPLIT(Q4_Table[[#This Row],[Select Investors]],",",,FALSE)</f>
        <v>Andreessen Horowitz</v>
      </c>
      <c r="L828" t="str">
        <v xml:space="preserve"> FTX Ventures</v>
      </c>
      <c r="M828" t="str">
        <v xml:space="preserve"> Tiger Global Management</v>
      </c>
      <c r="P828" t="s">
        <v>3500</v>
      </c>
      <c r="Q828" t="str">
        <v>Andreessen Horowitz</v>
      </c>
    </row>
    <row r="829" spans="1:17" x14ac:dyDescent="0.2">
      <c r="A829" t="s">
        <v>1939</v>
      </c>
      <c r="B829" s="2">
        <v>1000000000</v>
      </c>
      <c r="C829" s="1">
        <v>44574</v>
      </c>
      <c r="D829" t="s">
        <v>68</v>
      </c>
      <c r="E829" t="s">
        <v>1940</v>
      </c>
      <c r="F829" t="s">
        <v>70</v>
      </c>
      <c r="G829" t="s">
        <v>14</v>
      </c>
      <c r="H829" s="3">
        <v>2012</v>
      </c>
      <c r="I829" s="7">
        <v>166000000</v>
      </c>
      <c r="J829" t="s">
        <v>1941</v>
      </c>
      <c r="K829" t="str" cm="1">
        <f t="array" ref="K829:M829">_xlfn.TEXTSPLIT(Q4_Table[[#This Row],[Select Investors]],",",,FALSE)</f>
        <v>WestBridge Capital</v>
      </c>
      <c r="L829" t="str">
        <v xml:space="preserve"> GSV Ventures</v>
      </c>
      <c r="M829" t="str">
        <v xml:space="preserve"> Elevar Equity</v>
      </c>
      <c r="P829" t="s">
        <v>3951</v>
      </c>
      <c r="Q829" t="str">
        <v>WestBridge Capital</v>
      </c>
    </row>
    <row r="830" spans="1:17" x14ac:dyDescent="0.2">
      <c r="A830" t="s">
        <v>1997</v>
      </c>
      <c r="B830" s="2">
        <v>1000000000</v>
      </c>
      <c r="C830" s="1">
        <v>43424</v>
      </c>
      <c r="D830" t="s">
        <v>133</v>
      </c>
      <c r="E830" t="s">
        <v>298</v>
      </c>
      <c r="F830" t="s">
        <v>13</v>
      </c>
      <c r="G830" t="s">
        <v>14</v>
      </c>
      <c r="H830" s="3">
        <v>2015</v>
      </c>
      <c r="I830" s="7">
        <v>1000000000</v>
      </c>
      <c r="J830" t="s">
        <v>1998</v>
      </c>
      <c r="K830" t="str" cm="1">
        <f t="array" ref="K830:M830">_xlfn.TEXTSPLIT(Q4_Table[[#This Row],[Select Investors]],",",,FALSE)</f>
        <v>Sequoia Capital China</v>
      </c>
      <c r="L830" t="str">
        <v xml:space="preserve"> Gopher Asset Management</v>
      </c>
      <c r="M830" t="str">
        <v xml:space="preserve"> Shanghai Electric Group</v>
      </c>
      <c r="P830" t="s">
        <v>3850</v>
      </c>
      <c r="Q830" t="str">
        <v>Sequoia Capital China</v>
      </c>
    </row>
    <row r="831" spans="1:17" x14ac:dyDescent="0.2">
      <c r="A831" t="s">
        <v>2212</v>
      </c>
      <c r="B831" s="2">
        <v>1000000000</v>
      </c>
      <c r="C831" s="1">
        <v>44530</v>
      </c>
      <c r="D831" t="s">
        <v>36</v>
      </c>
      <c r="E831" t="s">
        <v>746</v>
      </c>
      <c r="F831" t="s">
        <v>19</v>
      </c>
      <c r="G831" t="s">
        <v>20</v>
      </c>
      <c r="H831" s="3">
        <v>2019</v>
      </c>
      <c r="I831" s="7">
        <v>205000000</v>
      </c>
      <c r="J831" t="s">
        <v>2213</v>
      </c>
      <c r="K831" t="str" cm="1">
        <f t="array" ref="K831:M831">_xlfn.TEXTSPLIT(Q4_Table[[#This Row],[Select Investors]],",",,FALSE)</f>
        <v>Khosla Ventures</v>
      </c>
      <c r="L831" t="str">
        <v xml:space="preserve"> General Catalyst</v>
      </c>
      <c r="M831" t="str">
        <v xml:space="preserve"> Navitas Capital</v>
      </c>
      <c r="P831" t="s">
        <v>637</v>
      </c>
      <c r="Q831" t="str">
        <v>Khosla Ventures</v>
      </c>
    </row>
    <row r="832" spans="1:17" x14ac:dyDescent="0.2">
      <c r="A832" t="s">
        <v>2214</v>
      </c>
      <c r="B832" s="2">
        <v>1000000000</v>
      </c>
      <c r="C832" s="1">
        <v>44354</v>
      </c>
      <c r="D832" t="s">
        <v>97</v>
      </c>
      <c r="E832" t="s">
        <v>590</v>
      </c>
      <c r="F832" t="s">
        <v>591</v>
      </c>
      <c r="G832" t="s">
        <v>33</v>
      </c>
      <c r="H832" s="3">
        <v>2015</v>
      </c>
      <c r="I832" s="7">
        <v>263000000</v>
      </c>
      <c r="J832" t="s">
        <v>2215</v>
      </c>
      <c r="K832" t="str" cm="1">
        <f t="array" ref="K832:M832">_xlfn.TEXTSPLIT(Q4_Table[[#This Row],[Select Investors]],",",,FALSE)</f>
        <v>Optum Ventures</v>
      </c>
      <c r="L832" t="str">
        <v xml:space="preserve"> Qiming Venture Partners</v>
      </c>
      <c r="M832" t="str">
        <v xml:space="preserve"> Transformation Capital</v>
      </c>
      <c r="P832" t="s">
        <v>3793</v>
      </c>
      <c r="Q832" t="str">
        <v>Optum Ventures</v>
      </c>
    </row>
    <row r="833" spans="1:17" x14ac:dyDescent="0.2">
      <c r="A833" t="s">
        <v>2216</v>
      </c>
      <c r="B833" s="2">
        <v>1000000000</v>
      </c>
      <c r="C833" s="1">
        <v>44474</v>
      </c>
      <c r="D833" t="s">
        <v>23</v>
      </c>
      <c r="E833" t="s">
        <v>69</v>
      </c>
      <c r="F833" t="s">
        <v>70</v>
      </c>
      <c r="G833" t="s">
        <v>14</v>
      </c>
      <c r="H833" s="3">
        <v>2015</v>
      </c>
      <c r="I833" s="7">
        <v>489000000</v>
      </c>
      <c r="J833" t="s">
        <v>2217</v>
      </c>
      <c r="K833" t="str" cm="1">
        <f t="array" ref="K833:M833">_xlfn.TEXTSPLIT(Q4_Table[[#This Row],[Select Investors]],",",,FALSE)</f>
        <v>3one4 Capital Partners</v>
      </c>
      <c r="L833" t="str">
        <v xml:space="preserve"> Bertelsmann India Investments</v>
      </c>
      <c r="M833" t="str">
        <v xml:space="preserve"> Vertex Ventures SE Asia</v>
      </c>
      <c r="P833" t="s">
        <v>3468</v>
      </c>
      <c r="Q833" t="str">
        <v>3one4 Capital Partners</v>
      </c>
    </row>
    <row r="834" spans="1:17" x14ac:dyDescent="0.2">
      <c r="A834" t="s">
        <v>1512</v>
      </c>
      <c r="B834" s="2">
        <v>1000000000</v>
      </c>
      <c r="C834" s="1">
        <v>42198</v>
      </c>
      <c r="D834" t="s">
        <v>17</v>
      </c>
      <c r="E834" t="s">
        <v>411</v>
      </c>
      <c r="F834" t="s">
        <v>412</v>
      </c>
      <c r="G834" t="s">
        <v>413</v>
      </c>
      <c r="H834" s="3">
        <v>2011</v>
      </c>
      <c r="I834" s="7">
        <v>344000000</v>
      </c>
      <c r="J834" t="s">
        <v>1513</v>
      </c>
      <c r="K834" t="str" cm="1">
        <f t="array" ref="K834">_xlfn.TEXTSPLIT(Q4_Table[[#This Row],[Select Investors]],",",,FALSE)</f>
        <v>Advent International</v>
      </c>
      <c r="P834" t="s">
        <v>1513</v>
      </c>
      <c r="Q834" t="str">
        <v>Advent International</v>
      </c>
    </row>
    <row r="835" spans="1:17" x14ac:dyDescent="0.2">
      <c r="A835" t="s">
        <v>2218</v>
      </c>
      <c r="B835" s="2">
        <v>1000000000</v>
      </c>
      <c r="C835" s="1">
        <v>43286</v>
      </c>
      <c r="D835" t="s">
        <v>97</v>
      </c>
      <c r="E835" t="s">
        <v>12</v>
      </c>
      <c r="F835" t="s">
        <v>13</v>
      </c>
      <c r="G835" t="s">
        <v>14</v>
      </c>
      <c r="H835" s="3">
        <v>2014</v>
      </c>
      <c r="I835" s="7">
        <v>253000000</v>
      </c>
      <c r="J835" t="s">
        <v>2219</v>
      </c>
      <c r="K835" t="str" cm="1">
        <f t="array" ref="K835:L835">_xlfn.TEXTSPLIT(Q4_Table[[#This Row],[Select Investors]],",",,FALSE)</f>
        <v>China Investment Corporation</v>
      </c>
      <c r="L835" t="str">
        <v xml:space="preserve"> New Enterprise Associates</v>
      </c>
      <c r="P835" t="s">
        <v>3567</v>
      </c>
      <c r="Q835" t="str">
        <v>China Investment Corporation</v>
      </c>
    </row>
    <row r="836" spans="1:17" x14ac:dyDescent="0.2">
      <c r="A836" t="s">
        <v>1514</v>
      </c>
      <c r="B836" s="2">
        <v>1000000000</v>
      </c>
      <c r="C836" s="1">
        <v>42005</v>
      </c>
      <c r="D836" t="s">
        <v>213</v>
      </c>
      <c r="E836" t="s">
        <v>77</v>
      </c>
      <c r="F836" t="s">
        <v>13</v>
      </c>
      <c r="G836" t="s">
        <v>14</v>
      </c>
      <c r="H836" s="3">
        <v>2013</v>
      </c>
      <c r="I836" s="7">
        <v>52000000</v>
      </c>
      <c r="J836" t="s">
        <v>1515</v>
      </c>
      <c r="K836" t="str" cm="1">
        <f t="array" ref="K836">_xlfn.TEXTSPLIT(Q4_Table[[#This Row],[Select Investors]],",",,FALSE)</f>
        <v>N/A</v>
      </c>
      <c r="P836" t="s">
        <v>1515</v>
      </c>
      <c r="Q836" t="str">
        <v>N/A</v>
      </c>
    </row>
    <row r="837" spans="1:17" x14ac:dyDescent="0.2">
      <c r="A837" t="s">
        <v>1756</v>
      </c>
      <c r="B837" s="2">
        <v>1000000000</v>
      </c>
      <c r="C837" s="1">
        <v>44636</v>
      </c>
      <c r="D837" t="s">
        <v>36</v>
      </c>
      <c r="E837" t="s">
        <v>304</v>
      </c>
      <c r="F837" t="s">
        <v>38</v>
      </c>
      <c r="G837" t="s">
        <v>39</v>
      </c>
      <c r="H837" s="3">
        <v>2016</v>
      </c>
      <c r="I837" s="7">
        <v>166000000</v>
      </c>
      <c r="J837" t="s">
        <v>1757</v>
      </c>
      <c r="K837" t="str" cm="1">
        <f t="array" ref="K837:M837">_xlfn.TEXTSPLIT(Q4_Table[[#This Row],[Select Investors]],",",,FALSE)</f>
        <v>AirTree Ventures</v>
      </c>
      <c r="L837" t="str">
        <v xml:space="preserve"> Insight Partners</v>
      </c>
      <c r="M837" t="str">
        <v xml:space="preserve"> Index Ventures</v>
      </c>
      <c r="P837" t="s">
        <v>3488</v>
      </c>
      <c r="Q837" t="str">
        <v>AirTree Ventures</v>
      </c>
    </row>
    <row r="838" spans="1:17" x14ac:dyDescent="0.2">
      <c r="A838" t="s">
        <v>1832</v>
      </c>
      <c r="B838" s="2">
        <v>1000000000</v>
      </c>
      <c r="C838" s="1">
        <v>44600</v>
      </c>
      <c r="D838" t="s">
        <v>23</v>
      </c>
      <c r="E838" t="s">
        <v>69</v>
      </c>
      <c r="F838" t="s">
        <v>70</v>
      </c>
      <c r="G838" t="s">
        <v>14</v>
      </c>
      <c r="H838" s="3">
        <v>2015</v>
      </c>
      <c r="I838" s="7">
        <v>427000000</v>
      </c>
      <c r="J838" t="s">
        <v>1833</v>
      </c>
      <c r="K838" t="str" cm="1">
        <f t="array" ref="K838:M838">_xlfn.TEXTSPLIT(Q4_Table[[#This Row],[Select Investors]],",",,FALSE)</f>
        <v>Jungle Ventures</v>
      </c>
      <c r="L838" t="str">
        <v xml:space="preserve"> Helion Venture Partners</v>
      </c>
      <c r="M838" t="str">
        <v xml:space="preserve"> INGKA Investments</v>
      </c>
      <c r="P838" t="s">
        <v>3708</v>
      </c>
      <c r="Q838" t="str">
        <v>Jungle Ventures</v>
      </c>
    </row>
    <row r="839" spans="1:17" x14ac:dyDescent="0.2">
      <c r="A839" t="s">
        <v>1758</v>
      </c>
      <c r="B839" s="2">
        <v>1000000000</v>
      </c>
      <c r="C839" s="1">
        <v>44593</v>
      </c>
      <c r="D839" t="s">
        <v>46</v>
      </c>
      <c r="E839" t="s">
        <v>101</v>
      </c>
      <c r="F839" t="s">
        <v>19</v>
      </c>
      <c r="G839" t="s">
        <v>20</v>
      </c>
      <c r="H839" s="3">
        <v>2014</v>
      </c>
      <c r="I839" s="7">
        <v>336000000</v>
      </c>
      <c r="J839" t="s">
        <v>1759</v>
      </c>
      <c r="K839" t="str" cm="1">
        <f t="array" ref="K839:M839">_xlfn.TEXTSPLIT(Q4_Table[[#This Row],[Select Investors]],",",,FALSE)</f>
        <v>Chromo Invest</v>
      </c>
      <c r="L839" t="str">
        <v xml:space="preserve"> Maersk Growth</v>
      </c>
      <c r="M839" t="str">
        <v xml:space="preserve"> BlackRock</v>
      </c>
      <c r="P839" t="s">
        <v>3572</v>
      </c>
      <c r="Q839" t="str">
        <v>Chromo Invest</v>
      </c>
    </row>
    <row r="840" spans="1:17" x14ac:dyDescent="0.2">
      <c r="A840" t="s">
        <v>2220</v>
      </c>
      <c r="B840" s="2">
        <v>1000000000</v>
      </c>
      <c r="C840" s="1">
        <v>44244</v>
      </c>
      <c r="D840" t="s">
        <v>124</v>
      </c>
      <c r="E840" t="s">
        <v>2221</v>
      </c>
      <c r="F840" t="s">
        <v>19</v>
      </c>
      <c r="G840" t="s">
        <v>20</v>
      </c>
      <c r="H840" s="3">
        <v>2014</v>
      </c>
      <c r="I840" s="7">
        <v>299000000</v>
      </c>
      <c r="J840" t="s">
        <v>2222</v>
      </c>
      <c r="K840" t="str" cm="1">
        <f t="array" ref="K840:M840">_xlfn.TEXTSPLIT(Q4_Table[[#This Row],[Select Investors]],",",,FALSE)</f>
        <v>Scale Venture Partners</v>
      </c>
      <c r="L840" t="str">
        <v xml:space="preserve"> Bond</v>
      </c>
      <c r="M840" t="str">
        <v xml:space="preserve"> Tiger Global Management</v>
      </c>
      <c r="P840" t="s">
        <v>3846</v>
      </c>
      <c r="Q840" t="str">
        <v>Scale Venture Partners</v>
      </c>
    </row>
    <row r="841" spans="1:17" x14ac:dyDescent="0.2">
      <c r="A841" t="s">
        <v>2223</v>
      </c>
      <c r="B841" s="2">
        <v>1000000000</v>
      </c>
      <c r="C841" s="1">
        <v>41557</v>
      </c>
      <c r="D841" t="s">
        <v>201</v>
      </c>
      <c r="E841" t="s">
        <v>28</v>
      </c>
      <c r="F841" t="s">
        <v>19</v>
      </c>
      <c r="G841" t="s">
        <v>20</v>
      </c>
      <c r="H841" s="3">
        <v>2007</v>
      </c>
      <c r="I841" s="7">
        <v>282000000</v>
      </c>
      <c r="J841" t="s">
        <v>2224</v>
      </c>
      <c r="K841" t="str" cm="1">
        <f t="array" ref="K841:M841">_xlfn.TEXTSPLIT(Q4_Table[[#This Row],[Select Investors]],",",,FALSE)</f>
        <v>Accel Partners</v>
      </c>
      <c r="L841" t="str">
        <v xml:space="preserve"> Greylock Partners</v>
      </c>
      <c r="M841" t="str">
        <v xml:space="preserve"> Lowercase Capital</v>
      </c>
      <c r="P841" t="s">
        <v>3477</v>
      </c>
      <c r="Q841" t="str">
        <v>Accel Partners</v>
      </c>
    </row>
    <row r="842" spans="1:17" x14ac:dyDescent="0.2">
      <c r="A842" t="s">
        <v>1760</v>
      </c>
      <c r="B842" s="2">
        <v>1000000000</v>
      </c>
      <c r="C842" s="1">
        <v>44575</v>
      </c>
      <c r="D842" t="s">
        <v>27</v>
      </c>
      <c r="E842" t="s">
        <v>101</v>
      </c>
      <c r="F842" t="s">
        <v>19</v>
      </c>
      <c r="G842" t="s">
        <v>20</v>
      </c>
      <c r="H842" s="3">
        <v>2014</v>
      </c>
      <c r="I842" s="7">
        <v>201000000</v>
      </c>
      <c r="J842" t="s">
        <v>1761</v>
      </c>
      <c r="K842" t="str" cm="1">
        <f t="array" ref="K842:M842">_xlfn.TEXTSPLIT(Q4_Table[[#This Row],[Select Investors]],",",,FALSE)</f>
        <v>Liberty City Ventures</v>
      </c>
      <c r="L842" t="str">
        <v xml:space="preserve"> Soros Fund Management</v>
      </c>
      <c r="M842" t="str">
        <v xml:space="preserve"> Summer Capital</v>
      </c>
      <c r="P842" t="s">
        <v>3729</v>
      </c>
      <c r="Q842" t="str">
        <v>Liberty City Ventures</v>
      </c>
    </row>
    <row r="843" spans="1:17" x14ac:dyDescent="0.2">
      <c r="A843" t="s">
        <v>1875</v>
      </c>
      <c r="B843" s="2">
        <v>1000000000</v>
      </c>
      <c r="C843" s="1">
        <v>42936</v>
      </c>
      <c r="D843" t="s">
        <v>68</v>
      </c>
      <c r="E843" t="s">
        <v>12</v>
      </c>
      <c r="F843" t="s">
        <v>13</v>
      </c>
      <c r="G843" t="s">
        <v>14</v>
      </c>
      <c r="H843" s="3">
        <v>2012</v>
      </c>
      <c r="I843" s="7">
        <v>144000000</v>
      </c>
      <c r="J843" t="s">
        <v>1580</v>
      </c>
      <c r="K843" t="str" cm="1">
        <f t="array" ref="K843:M843">_xlfn.TEXTSPLIT(Q4_Table[[#This Row],[Select Investors]],",",,FALSE)</f>
        <v>Sequoia Capital China</v>
      </c>
      <c r="L843" t="str">
        <v xml:space="preserve"> Qiming Venture Partners</v>
      </c>
      <c r="M843" t="str">
        <v xml:space="preserve"> Tencent Holdings</v>
      </c>
      <c r="P843" t="s">
        <v>3850</v>
      </c>
      <c r="Q843" t="str">
        <v>Sequoia Capital China</v>
      </c>
    </row>
    <row r="844" spans="1:17" x14ac:dyDescent="0.2">
      <c r="A844" t="s">
        <v>2225</v>
      </c>
      <c r="B844" s="2">
        <v>1000000000</v>
      </c>
      <c r="C844" s="1">
        <v>44538</v>
      </c>
      <c r="D844" t="s">
        <v>27</v>
      </c>
      <c r="E844" t="s">
        <v>315</v>
      </c>
      <c r="F844" t="s">
        <v>316</v>
      </c>
      <c r="G844" t="s">
        <v>33</v>
      </c>
      <c r="H844" s="3">
        <v>2011</v>
      </c>
      <c r="I844" s="7">
        <v>263000000</v>
      </c>
      <c r="J844" t="s">
        <v>2226</v>
      </c>
      <c r="K844" t="str" cm="1">
        <f t="array" ref="K844:M844">_xlfn.TEXTSPLIT(Q4_Table[[#This Row],[Select Investors]],",",,FALSE)</f>
        <v>NewAlpha</v>
      </c>
      <c r="L844" t="str">
        <v xml:space="preserve"> XAnge Private Equity</v>
      </c>
      <c r="M844" t="str">
        <v xml:space="preserve"> Tencent Holdings</v>
      </c>
      <c r="P844" t="s">
        <v>3769</v>
      </c>
      <c r="Q844" t="str">
        <v>NewAlpha</v>
      </c>
    </row>
    <row r="845" spans="1:17" x14ac:dyDescent="0.2">
      <c r="A845" t="s">
        <v>1635</v>
      </c>
      <c r="B845" s="2">
        <v>1000000000</v>
      </c>
      <c r="C845" s="1">
        <v>44391</v>
      </c>
      <c r="D845" t="s">
        <v>27</v>
      </c>
      <c r="E845" t="s">
        <v>246</v>
      </c>
      <c r="F845" t="s">
        <v>19</v>
      </c>
      <c r="G845" t="s">
        <v>20</v>
      </c>
      <c r="H845" s="3">
        <v>2015</v>
      </c>
      <c r="I845" s="7">
        <v>323000000</v>
      </c>
      <c r="J845" t="s">
        <v>1636</v>
      </c>
      <c r="K845" t="str" cm="1">
        <f t="array" ref="K845:M845">_xlfn.TEXTSPLIT(Q4_Table[[#This Row],[Select Investors]],",",,FALSE)</f>
        <v>Left Lane Capital</v>
      </c>
      <c r="L845" t="str">
        <v xml:space="preserve"> Clocktower Technology Ventures</v>
      </c>
      <c r="M845" t="str">
        <v xml:space="preserve"> Jump Capital</v>
      </c>
      <c r="P845" t="s">
        <v>3725</v>
      </c>
      <c r="Q845" t="str">
        <v>Left Lane Capital</v>
      </c>
    </row>
    <row r="846" spans="1:17" x14ac:dyDescent="0.2">
      <c r="A846" t="s">
        <v>2227</v>
      </c>
      <c r="B846" s="2">
        <v>1000000000</v>
      </c>
      <c r="C846" s="1">
        <v>44203</v>
      </c>
      <c r="D846" t="s">
        <v>23</v>
      </c>
      <c r="E846" t="s">
        <v>2228</v>
      </c>
      <c r="F846" t="s">
        <v>421</v>
      </c>
      <c r="G846" t="s">
        <v>413</v>
      </c>
      <c r="H846" s="3">
        <v>2009</v>
      </c>
      <c r="I846" s="7">
        <v>336000000</v>
      </c>
      <c r="J846" t="s">
        <v>2229</v>
      </c>
      <c r="K846" t="str" cm="1">
        <f t="array" ref="K846:M846">_xlfn.TEXTSPLIT(Q4_Table[[#This Row],[Select Investors]],",",,FALSE)</f>
        <v>Flybridge Capital Partners</v>
      </c>
      <c r="L846" t="str">
        <v xml:space="preserve"> SoftBank Group</v>
      </c>
      <c r="M846" t="str">
        <v xml:space="preserve"> Monashees+</v>
      </c>
      <c r="P846" t="s">
        <v>3640</v>
      </c>
      <c r="Q846" t="str">
        <v>Flybridge Capital Partners</v>
      </c>
    </row>
    <row r="847" spans="1:17" x14ac:dyDescent="0.2">
      <c r="A847" t="s">
        <v>2230</v>
      </c>
      <c r="B847" s="2">
        <v>1000000000</v>
      </c>
      <c r="C847" s="1">
        <v>43054</v>
      </c>
      <c r="D847" t="s">
        <v>213</v>
      </c>
      <c r="E847" t="s">
        <v>12</v>
      </c>
      <c r="F847" t="s">
        <v>13</v>
      </c>
      <c r="G847" t="s">
        <v>14</v>
      </c>
      <c r="H847" s="3">
        <v>2013</v>
      </c>
      <c r="I847" s="7">
        <v>300000000</v>
      </c>
      <c r="J847" t="s">
        <v>2231</v>
      </c>
      <c r="K847" t="str" cm="1">
        <f t="array" ref="K847:M847">_xlfn.TEXTSPLIT(Q4_Table[[#This Row],[Select Investors]],",",,FALSE)</f>
        <v>Morningside Venture Capital</v>
      </c>
      <c r="L847" t="str">
        <v xml:space="preserve"> IDG Capital</v>
      </c>
      <c r="M847" t="str">
        <v xml:space="preserve"> DCM Ventures</v>
      </c>
      <c r="P847" t="s">
        <v>3761</v>
      </c>
      <c r="Q847" t="str">
        <v>Morningside Venture Capital</v>
      </c>
    </row>
    <row r="848" spans="1:17" x14ac:dyDescent="0.2">
      <c r="A848" t="s">
        <v>1969</v>
      </c>
      <c r="B848" s="2">
        <v>1000000000</v>
      </c>
      <c r="C848" s="1">
        <v>44558</v>
      </c>
      <c r="D848" t="s">
        <v>23</v>
      </c>
      <c r="E848" t="s">
        <v>442</v>
      </c>
      <c r="F848" t="s">
        <v>70</v>
      </c>
      <c r="G848" t="s">
        <v>14</v>
      </c>
      <c r="H848" s="3">
        <v>2016</v>
      </c>
      <c r="I848" s="7">
        <v>111000000</v>
      </c>
      <c r="J848" t="s">
        <v>1970</v>
      </c>
      <c r="K848" t="str" cm="1">
        <f t="array" ref="K848:M848">_xlfn.TEXTSPLIT(Q4_Table[[#This Row],[Select Investors]],",",,FALSE)</f>
        <v>Fireside Ventures</v>
      </c>
      <c r="L848" t="str">
        <v xml:space="preserve"> Sequoia Capital India</v>
      </c>
      <c r="M848" t="str">
        <v xml:space="preserve"> Stellaris Venture Partners</v>
      </c>
      <c r="P848" t="s">
        <v>3636</v>
      </c>
      <c r="Q848" t="str">
        <v>Fireside Ventures</v>
      </c>
    </row>
    <row r="849" spans="1:17" x14ac:dyDescent="0.2">
      <c r="A849" t="s">
        <v>2232</v>
      </c>
      <c r="B849" s="2">
        <v>1000000000</v>
      </c>
      <c r="C849" s="1">
        <v>44448</v>
      </c>
      <c r="D849" t="s">
        <v>97</v>
      </c>
      <c r="E849" t="s">
        <v>2153</v>
      </c>
      <c r="F849" t="s">
        <v>19</v>
      </c>
      <c r="G849" t="s">
        <v>20</v>
      </c>
      <c r="H849" s="3">
        <v>2017</v>
      </c>
      <c r="I849" s="7">
        <v>265000000</v>
      </c>
      <c r="J849" t="s">
        <v>2233</v>
      </c>
      <c r="K849" t="str" cm="1">
        <f t="array" ref="K849:M849">_xlfn.TEXTSPLIT(Q4_Table[[#This Row],[Select Investors]],",",,FALSE)</f>
        <v>NFX</v>
      </c>
      <c r="L849" t="str">
        <v xml:space="preserve"> Plum Alley</v>
      </c>
      <c r="M849" t="str">
        <v xml:space="preserve"> Mayfield</v>
      </c>
      <c r="P849" t="s">
        <v>3778</v>
      </c>
      <c r="Q849" t="str">
        <v>NFX</v>
      </c>
    </row>
    <row r="850" spans="1:17" x14ac:dyDescent="0.2">
      <c r="A850" t="s">
        <v>1762</v>
      </c>
      <c r="B850" s="2">
        <v>1000000000</v>
      </c>
      <c r="C850" s="1">
        <v>44189</v>
      </c>
      <c r="D850" t="s">
        <v>17</v>
      </c>
      <c r="E850" t="s">
        <v>77</v>
      </c>
      <c r="F850" t="s">
        <v>13</v>
      </c>
      <c r="G850" t="s">
        <v>14</v>
      </c>
      <c r="H850" s="3">
        <v>2015</v>
      </c>
      <c r="I850" s="7">
        <v>10000000</v>
      </c>
      <c r="J850" t="s">
        <v>1763</v>
      </c>
      <c r="K850" t="str" cm="1">
        <f t="array" ref="K850:M850">_xlfn.TEXTSPLIT(Q4_Table[[#This Row],[Select Investors]],",",,FALSE)</f>
        <v>Coatue Management</v>
      </c>
      <c r="L850" t="str">
        <v xml:space="preserve"> H Capital</v>
      </c>
      <c r="M850" t="str">
        <v xml:space="preserve"> Capital Today</v>
      </c>
      <c r="P850" t="s">
        <v>3576</v>
      </c>
      <c r="Q850" t="str">
        <v>Coatue Management</v>
      </c>
    </row>
    <row r="851" spans="1:17" x14ac:dyDescent="0.2">
      <c r="A851" t="s">
        <v>1786</v>
      </c>
      <c r="B851" s="2">
        <v>1000000000</v>
      </c>
      <c r="C851" s="1">
        <v>44447</v>
      </c>
      <c r="D851" t="s">
        <v>27</v>
      </c>
      <c r="E851" t="s">
        <v>42</v>
      </c>
      <c r="F851" t="s">
        <v>43</v>
      </c>
      <c r="G851" t="s">
        <v>33</v>
      </c>
      <c r="H851" s="3">
        <v>2017</v>
      </c>
      <c r="I851" s="7">
        <v>116000000</v>
      </c>
      <c r="J851" t="s">
        <v>1787</v>
      </c>
      <c r="K851" t="str" cm="1">
        <f t="array" ref="K851:M851">_xlfn.TEXTSPLIT(Q4_Table[[#This Row],[Select Investors]],",",,FALSE)</f>
        <v>Passion Capital</v>
      </c>
      <c r="L851" t="str">
        <v xml:space="preserve"> Hedosophia</v>
      </c>
      <c r="M851" t="str">
        <v xml:space="preserve"> Outrun Ventures</v>
      </c>
      <c r="P851" t="s">
        <v>3802</v>
      </c>
      <c r="Q851" t="str">
        <v>Passion Capital</v>
      </c>
    </row>
    <row r="852" spans="1:17" x14ac:dyDescent="0.2">
      <c r="A852" t="s">
        <v>2234</v>
      </c>
      <c r="B852" s="2">
        <v>1000000000</v>
      </c>
      <c r="C852" s="1">
        <v>44474</v>
      </c>
      <c r="D852" t="s">
        <v>27</v>
      </c>
      <c r="E852" t="s">
        <v>101</v>
      </c>
      <c r="F852" t="s">
        <v>19</v>
      </c>
      <c r="G852" t="s">
        <v>20</v>
      </c>
      <c r="H852" s="3">
        <v>2017</v>
      </c>
      <c r="I852" s="7">
        <v>110000000</v>
      </c>
      <c r="J852" t="s">
        <v>2235</v>
      </c>
      <c r="K852" t="str" cm="1">
        <f t="array" ref="K852:M852">_xlfn.TEXTSPLIT(Q4_Table[[#This Row],[Select Investors]],",",,FALSE)</f>
        <v>Left Lane Capital</v>
      </c>
      <c r="L852" t="str">
        <v xml:space="preserve"> Galaxy Interactive</v>
      </c>
      <c r="M852" t="str">
        <v xml:space="preserve"> Tru Arrow Partners</v>
      </c>
      <c r="P852" t="s">
        <v>3725</v>
      </c>
      <c r="Q852" t="str">
        <v>Left Lane Capital</v>
      </c>
    </row>
    <row r="853" spans="1:17" x14ac:dyDescent="0.2">
      <c r="A853" t="s">
        <v>1989</v>
      </c>
      <c r="B853" s="2">
        <v>1000000000</v>
      </c>
      <c r="C853" s="1">
        <v>44348</v>
      </c>
      <c r="D853" t="s">
        <v>27</v>
      </c>
      <c r="F853" t="s">
        <v>465</v>
      </c>
      <c r="G853" t="s">
        <v>14</v>
      </c>
      <c r="H853" s="3">
        <v>2019</v>
      </c>
      <c r="I853" s="7">
        <v>100000000</v>
      </c>
      <c r="J853" t="s">
        <v>1990</v>
      </c>
      <c r="K853" t="str" cm="1">
        <f t="array" ref="K853:M853">_xlfn.TEXTSPLIT(Q4_Table[[#This Row],[Select Investors]],",",,FALSE)</f>
        <v>Dragonfly Captial</v>
      </c>
      <c r="L853" t="str">
        <v xml:space="preserve"> Qiming Venture Partners</v>
      </c>
      <c r="M853" t="str">
        <v xml:space="preserve"> DST Global</v>
      </c>
      <c r="P853" t="s">
        <v>3608</v>
      </c>
      <c r="Q853" t="str">
        <v>Dragonfly Captial</v>
      </c>
    </row>
    <row r="854" spans="1:17" x14ac:dyDescent="0.2">
      <c r="A854" t="s">
        <v>2236</v>
      </c>
      <c r="B854" s="2">
        <v>1000000000</v>
      </c>
      <c r="C854" s="1">
        <v>44425</v>
      </c>
      <c r="D854" t="s">
        <v>97</v>
      </c>
      <c r="E854" t="s">
        <v>101</v>
      </c>
      <c r="F854" t="s">
        <v>19</v>
      </c>
      <c r="G854" t="s">
        <v>20</v>
      </c>
      <c r="H854" s="3">
        <v>2014</v>
      </c>
      <c r="I854" s="7">
        <v>202000000</v>
      </c>
      <c r="J854" t="s">
        <v>2237</v>
      </c>
      <c r="K854" t="str" cm="1">
        <f t="array" ref="K854:M854">_xlfn.TEXTSPLIT(Q4_Table[[#This Row],[Select Investors]],",",,FALSE)</f>
        <v>Female Founders Fund</v>
      </c>
      <c r="L854" t="str">
        <v xml:space="preserve"> Oak HC/FT Partners</v>
      </c>
      <c r="M854" t="str">
        <v xml:space="preserve"> Sequoia Capital</v>
      </c>
      <c r="P854" t="s">
        <v>3633</v>
      </c>
      <c r="Q854" t="str">
        <v>Female Founders Fund</v>
      </c>
    </row>
    <row r="855" spans="1:17" x14ac:dyDescent="0.2">
      <c r="A855" t="s">
        <v>2238</v>
      </c>
      <c r="B855" s="2">
        <v>1000000000</v>
      </c>
      <c r="C855" s="1">
        <v>43291</v>
      </c>
      <c r="D855" t="s">
        <v>36</v>
      </c>
      <c r="E855" t="s">
        <v>101</v>
      </c>
      <c r="F855" t="s">
        <v>19</v>
      </c>
      <c r="G855" t="s">
        <v>20</v>
      </c>
      <c r="H855" s="3">
        <v>2007</v>
      </c>
      <c r="I855" s="7">
        <v>325000000</v>
      </c>
      <c r="J855" t="s">
        <v>2239</v>
      </c>
      <c r="K855" t="str" cm="1">
        <f t="array" ref="K855:M855">_xlfn.TEXTSPLIT(Q4_Table[[#This Row],[Select Investors]],",",,FALSE)</f>
        <v>Silicon Valley Bank</v>
      </c>
      <c r="L855" t="str">
        <v xml:space="preserve"> QED Investors</v>
      </c>
      <c r="M855" t="str">
        <v xml:space="preserve"> European Founders Fund</v>
      </c>
      <c r="P855" t="s">
        <v>3858</v>
      </c>
      <c r="Q855" t="str">
        <v>Silicon Valley Bank</v>
      </c>
    </row>
    <row r="856" spans="1:17" x14ac:dyDescent="0.2">
      <c r="A856" t="s">
        <v>2240</v>
      </c>
      <c r="B856" s="2">
        <v>1000000000</v>
      </c>
      <c r="C856" s="1">
        <v>43634</v>
      </c>
      <c r="D856" t="s">
        <v>11</v>
      </c>
      <c r="E856" t="s">
        <v>315</v>
      </c>
      <c r="F856" t="s">
        <v>316</v>
      </c>
      <c r="G856" t="s">
        <v>33</v>
      </c>
      <c r="H856" s="3">
        <v>2016</v>
      </c>
      <c r="I856" s="7">
        <v>293000000</v>
      </c>
      <c r="J856" t="s">
        <v>2241</v>
      </c>
      <c r="K856" t="str" cm="1">
        <f t="array" ref="K856:M856">_xlfn.TEXTSPLIT(Q4_Table[[#This Row],[Select Investors]],",",,FALSE)</f>
        <v>Aglae Ventures</v>
      </c>
      <c r="L856" t="str">
        <v xml:space="preserve"> Global Founders Capital</v>
      </c>
      <c r="M856" t="str">
        <v xml:space="preserve"> Alven Capital</v>
      </c>
      <c r="P856" t="s">
        <v>3486</v>
      </c>
      <c r="Q856" t="str">
        <v>Aglae Ventures</v>
      </c>
    </row>
    <row r="857" spans="1:17" x14ac:dyDescent="0.2">
      <c r="A857" t="s">
        <v>2242</v>
      </c>
      <c r="B857" s="2">
        <v>1000000000</v>
      </c>
      <c r="C857" s="1">
        <v>44516</v>
      </c>
      <c r="D857" t="s">
        <v>17</v>
      </c>
      <c r="E857" t="s">
        <v>69</v>
      </c>
      <c r="F857" t="s">
        <v>70</v>
      </c>
      <c r="G857" t="s">
        <v>14</v>
      </c>
      <c r="H857" s="3">
        <v>2021</v>
      </c>
      <c r="I857" s="7">
        <v>218000000</v>
      </c>
      <c r="J857" t="s">
        <v>2243</v>
      </c>
      <c r="K857" t="str" cm="1">
        <f t="array" ref="K857:M857">_xlfn.TEXTSPLIT(Q4_Table[[#This Row],[Select Investors]],",",,FALSE)</f>
        <v>Accel</v>
      </c>
      <c r="L857" t="str">
        <v xml:space="preserve"> Falcon Edge Capital</v>
      </c>
      <c r="M857" t="str">
        <v xml:space="preserve"> Norwest Venture Partners</v>
      </c>
      <c r="P857" t="s">
        <v>3475</v>
      </c>
      <c r="Q857" t="str">
        <v>Accel</v>
      </c>
    </row>
    <row r="858" spans="1:17" x14ac:dyDescent="0.2">
      <c r="A858" t="s">
        <v>1834</v>
      </c>
      <c r="B858" s="2">
        <v>1000000000</v>
      </c>
      <c r="C858" s="1">
        <v>44539</v>
      </c>
      <c r="D858" t="s">
        <v>23</v>
      </c>
      <c r="E858" t="s">
        <v>1228</v>
      </c>
      <c r="F858" t="s">
        <v>205</v>
      </c>
      <c r="G858" t="s">
        <v>20</v>
      </c>
      <c r="H858" s="3">
        <v>2020</v>
      </c>
      <c r="I858" s="7">
        <v>345000000</v>
      </c>
      <c r="J858" t="s">
        <v>1835</v>
      </c>
      <c r="K858" t="str" cm="1">
        <f t="array" ref="K858:M858">_xlfn.TEXTSPLIT(Q4_Table[[#This Row],[Select Investors]],",",,FALSE)</f>
        <v>SoftBank Latin America Fund</v>
      </c>
      <c r="L858" t="str">
        <v xml:space="preserve"> Advent International</v>
      </c>
      <c r="M858" t="str">
        <v xml:space="preserve"> Balderton Capital</v>
      </c>
      <c r="P858" t="s">
        <v>3871</v>
      </c>
      <c r="Q858" t="str">
        <v>SoftBank Latin America Fund</v>
      </c>
    </row>
    <row r="859" spans="1:17" x14ac:dyDescent="0.2">
      <c r="A859" t="s">
        <v>2244</v>
      </c>
      <c r="B859" s="2">
        <v>1000000000</v>
      </c>
      <c r="C859" s="1">
        <v>42255</v>
      </c>
      <c r="D859" t="s">
        <v>23</v>
      </c>
      <c r="E859" t="s">
        <v>12</v>
      </c>
      <c r="F859" t="s">
        <v>13</v>
      </c>
      <c r="G859" t="s">
        <v>14</v>
      </c>
      <c r="H859" s="3">
        <v>2011</v>
      </c>
      <c r="I859" s="7">
        <v>232000000</v>
      </c>
      <c r="J859" t="s">
        <v>2245</v>
      </c>
      <c r="K859" t="str" cm="1">
        <f t="array" ref="K859:M859">_xlfn.TEXTSPLIT(Q4_Table[[#This Row],[Select Investors]],",",,FALSE)</f>
        <v>Sequoia Capital China</v>
      </c>
      <c r="L859" t="str">
        <v xml:space="preserve"> ZhenFund</v>
      </c>
      <c r="M859" t="str">
        <v xml:space="preserve"> K2 Ventures</v>
      </c>
      <c r="P859" t="s">
        <v>3850</v>
      </c>
      <c r="Q859" t="str">
        <v>Sequoia Capital China</v>
      </c>
    </row>
    <row r="860" spans="1:17" x14ac:dyDescent="0.2">
      <c r="A860" t="s">
        <v>1579</v>
      </c>
      <c r="B860" s="2">
        <v>1000000000</v>
      </c>
      <c r="C860" s="1">
        <v>43643</v>
      </c>
      <c r="D860" t="s">
        <v>23</v>
      </c>
      <c r="E860" t="s">
        <v>12</v>
      </c>
      <c r="F860" t="s">
        <v>13</v>
      </c>
      <c r="G860" t="s">
        <v>14</v>
      </c>
      <c r="H860" s="3">
        <v>2015</v>
      </c>
      <c r="I860" s="7">
        <v>947000000</v>
      </c>
      <c r="J860" t="s">
        <v>1580</v>
      </c>
      <c r="K860" t="str" cm="1">
        <f t="array" ref="K860:M860">_xlfn.TEXTSPLIT(Q4_Table[[#This Row],[Select Investors]],",",,FALSE)</f>
        <v>Sequoia Capital China</v>
      </c>
      <c r="L860" t="str">
        <v xml:space="preserve"> Qiming Venture Partners</v>
      </c>
      <c r="M860" t="str">
        <v xml:space="preserve"> Tencent Holdings</v>
      </c>
      <c r="P860" t="s">
        <v>3850</v>
      </c>
      <c r="Q860" t="str">
        <v>Sequoia Capital China</v>
      </c>
    </row>
    <row r="861" spans="1:17" x14ac:dyDescent="0.2">
      <c r="A861" t="s">
        <v>1836</v>
      </c>
      <c r="B861" s="2">
        <v>1000000000</v>
      </c>
      <c r="C861" s="1">
        <v>44411</v>
      </c>
      <c r="D861" t="s">
        <v>36</v>
      </c>
      <c r="E861" t="s">
        <v>28</v>
      </c>
      <c r="F861" t="s">
        <v>19</v>
      </c>
      <c r="G861" t="s">
        <v>20</v>
      </c>
      <c r="H861" s="3">
        <v>2012</v>
      </c>
      <c r="I861" s="7">
        <v>281000000</v>
      </c>
      <c r="J861" t="s">
        <v>1837</v>
      </c>
      <c r="K861" t="str" cm="1">
        <f t="array" ref="K861:M861">_xlfn.TEXTSPLIT(Q4_Table[[#This Row],[Select Investors]],",",,FALSE)</f>
        <v>Qualcomm Ventures</v>
      </c>
      <c r="L861" t="str">
        <v xml:space="preserve"> Accel</v>
      </c>
      <c r="M861" t="str">
        <v xml:space="preserve"> Canaan Partners</v>
      </c>
      <c r="P861" t="s">
        <v>3822</v>
      </c>
      <c r="Q861" t="str">
        <v>Qualcomm Ventures</v>
      </c>
    </row>
    <row r="862" spans="1:17" x14ac:dyDescent="0.2">
      <c r="A862" t="s">
        <v>1873</v>
      </c>
      <c r="B862" s="2">
        <v>1000000000</v>
      </c>
      <c r="C862" s="1">
        <v>43551</v>
      </c>
      <c r="D862" t="s">
        <v>11</v>
      </c>
      <c r="E862" t="s">
        <v>12</v>
      </c>
      <c r="F862" t="s">
        <v>13</v>
      </c>
      <c r="G862" t="s">
        <v>14</v>
      </c>
      <c r="H862" s="3">
        <v>2014</v>
      </c>
      <c r="I862" s="7">
        <v>787000000</v>
      </c>
      <c r="J862" t="s">
        <v>1874</v>
      </c>
      <c r="K862" t="str" cm="1">
        <f t="array" ref="K862:M862">_xlfn.TEXTSPLIT(Q4_Table[[#This Row],[Select Investors]],",",,FALSE)</f>
        <v>Russia-China Investment Fund</v>
      </c>
      <c r="L862" t="str">
        <v xml:space="preserve"> Tencent Holdings</v>
      </c>
      <c r="M862" t="str">
        <v xml:space="preserve"> Sequoia Capital China</v>
      </c>
      <c r="P862" t="s">
        <v>3839</v>
      </c>
      <c r="Q862" t="str">
        <v>Russia-China Investment Fund</v>
      </c>
    </row>
    <row r="863" spans="1:17" x14ac:dyDescent="0.2">
      <c r="A863" t="s">
        <v>2246</v>
      </c>
      <c r="B863" s="2">
        <v>1000000000</v>
      </c>
      <c r="C863" s="1">
        <v>44587</v>
      </c>
      <c r="D863" t="s">
        <v>52</v>
      </c>
      <c r="E863" t="s">
        <v>277</v>
      </c>
      <c r="F863" t="s">
        <v>19</v>
      </c>
      <c r="G863" t="s">
        <v>20</v>
      </c>
      <c r="H863" s="3">
        <v>2014</v>
      </c>
      <c r="I863" s="7">
        <v>126000000</v>
      </c>
      <c r="J863" t="s">
        <v>2247</v>
      </c>
      <c r="K863" t="str" cm="1">
        <f t="array" ref="K863:M863">_xlfn.TEXTSPLIT(Q4_Table[[#This Row],[Select Investors]],",",,FALSE)</f>
        <v>General Catalyst</v>
      </c>
      <c r="L863" t="str">
        <v xml:space="preserve"> Nexus Venture Partners</v>
      </c>
      <c r="M863" t="str">
        <v xml:space="preserve"> Dell Technologies Capital</v>
      </c>
      <c r="P863" t="s">
        <v>2949</v>
      </c>
      <c r="Q863" t="str">
        <v>General Catalyst</v>
      </c>
    </row>
    <row r="864" spans="1:17" x14ac:dyDescent="0.2">
      <c r="A864" t="s">
        <v>1991</v>
      </c>
      <c r="B864" s="2">
        <v>1000000000</v>
      </c>
      <c r="C864" s="1">
        <v>44515</v>
      </c>
      <c r="D864" t="s">
        <v>36</v>
      </c>
      <c r="E864" t="s">
        <v>28</v>
      </c>
      <c r="F864" t="s">
        <v>19</v>
      </c>
      <c r="G864" t="s">
        <v>20</v>
      </c>
      <c r="H864" s="3">
        <v>2009</v>
      </c>
      <c r="I864" s="7">
        <v>277000000</v>
      </c>
      <c r="J864" t="s">
        <v>1992</v>
      </c>
      <c r="K864" t="str" cm="1">
        <f t="array" ref="K864:M864">_xlfn.TEXTSPLIT(Q4_Table[[#This Row],[Select Investors]],",",,FALSE)</f>
        <v>Bain Capital Tech Opportunities</v>
      </c>
      <c r="L864" t="str">
        <v xml:space="preserve"> Andreessen Horowitz</v>
      </c>
      <c r="M864" t="str">
        <v xml:space="preserve"> Sequoia Capital</v>
      </c>
      <c r="P864" t="s">
        <v>3518</v>
      </c>
      <c r="Q864" t="str">
        <v>Bain Capital Tech Opportunities</v>
      </c>
    </row>
    <row r="865" spans="1:17" x14ac:dyDescent="0.2">
      <c r="A865" t="s">
        <v>1516</v>
      </c>
      <c r="B865" s="2">
        <v>1000000000</v>
      </c>
      <c r="C865" s="1">
        <v>44482</v>
      </c>
      <c r="D865" t="s">
        <v>27</v>
      </c>
      <c r="E865" t="s">
        <v>157</v>
      </c>
      <c r="F865" t="s">
        <v>70</v>
      </c>
      <c r="G865" t="s">
        <v>14</v>
      </c>
      <c r="H865" s="3">
        <v>2009</v>
      </c>
      <c r="I865" s="7">
        <v>249000000</v>
      </c>
      <c r="J865" t="s">
        <v>1517</v>
      </c>
      <c r="K865" t="str" cm="1">
        <f t="array" ref="K865:M865">_xlfn.TEXTSPLIT(Q4_Table[[#This Row],[Select Investors]],",",,FALSE)</f>
        <v>Sequoia Capital India</v>
      </c>
      <c r="L865" t="str">
        <v xml:space="preserve"> The Times Group</v>
      </c>
      <c r="M865" t="str">
        <v xml:space="preserve"> GMO VenturePartners</v>
      </c>
      <c r="P865" t="s">
        <v>3851</v>
      </c>
      <c r="Q865" t="str">
        <v>Sequoia Capital India</v>
      </c>
    </row>
    <row r="866" spans="1:17" x14ac:dyDescent="0.2">
      <c r="A866" t="s">
        <v>1981</v>
      </c>
      <c r="B866" s="2">
        <v>1000000000</v>
      </c>
      <c r="C866" s="1">
        <v>44384</v>
      </c>
      <c r="D866" t="s">
        <v>27</v>
      </c>
      <c r="E866" t="s">
        <v>28</v>
      </c>
      <c r="F866" t="s">
        <v>19</v>
      </c>
      <c r="G866" t="s">
        <v>20</v>
      </c>
      <c r="H866" s="3">
        <v>2018</v>
      </c>
      <c r="I866" s="7">
        <v>107000000</v>
      </c>
      <c r="J866" t="s">
        <v>1982</v>
      </c>
      <c r="K866" t="str" cm="1">
        <f t="array" ref="K866:M866">_xlfn.TEXTSPLIT(Q4_Table[[#This Row],[Select Investors]],",",,FALSE)</f>
        <v>General Catalyst</v>
      </c>
      <c r="L866" t="str">
        <v xml:space="preserve"> Future Ventures</v>
      </c>
      <c r="M866" t="str">
        <v xml:space="preserve"> AU21</v>
      </c>
      <c r="P866" t="s">
        <v>2949</v>
      </c>
      <c r="Q866" t="str">
        <v>General Catalyst</v>
      </c>
    </row>
    <row r="867" spans="1:17" x14ac:dyDescent="0.2">
      <c r="A867" t="s">
        <v>2248</v>
      </c>
      <c r="B867" s="2">
        <v>1000000000</v>
      </c>
      <c r="C867" s="1">
        <v>42831</v>
      </c>
      <c r="D867" t="s">
        <v>49</v>
      </c>
      <c r="E867" t="s">
        <v>12</v>
      </c>
      <c r="F867" t="s">
        <v>13</v>
      </c>
      <c r="G867" t="s">
        <v>14</v>
      </c>
      <c r="H867" s="3">
        <v>2012</v>
      </c>
      <c r="I867" s="7">
        <v>252000000</v>
      </c>
      <c r="J867" t="s">
        <v>2249</v>
      </c>
      <c r="K867" t="str" cm="1">
        <f t="array" ref="K867:M867">_xlfn.TEXTSPLIT(Q4_Table[[#This Row],[Select Investors]],",",,FALSE)</f>
        <v>Sequoia Capital China</v>
      </c>
      <c r="L867" t="str">
        <v xml:space="preserve"> SIG Asia Investments</v>
      </c>
      <c r="M867" t="str">
        <v xml:space="preserve"> ZhenFund</v>
      </c>
      <c r="P867" t="s">
        <v>3850</v>
      </c>
      <c r="Q867" t="str">
        <v>Sequoia Capital China</v>
      </c>
    </row>
    <row r="868" spans="1:17" x14ac:dyDescent="0.2">
      <c r="A868" t="s">
        <v>1878</v>
      </c>
      <c r="B868" s="2">
        <v>1000000000</v>
      </c>
      <c r="C868" s="1">
        <v>44238</v>
      </c>
      <c r="D868" t="s">
        <v>97</v>
      </c>
      <c r="E868" t="s">
        <v>28</v>
      </c>
      <c r="F868" t="s">
        <v>19</v>
      </c>
      <c r="G868" t="s">
        <v>20</v>
      </c>
      <c r="H868" s="3">
        <v>2017</v>
      </c>
      <c r="I868" s="7">
        <v>167000000</v>
      </c>
      <c r="J868" t="s">
        <v>1879</v>
      </c>
      <c r="K868" t="str" cm="1">
        <f t="array" ref="K868:M868">_xlfn.TEXTSPLIT(Q4_Table[[#This Row],[Select Investors]],",",,FALSE)</f>
        <v>Kleiner Perkins Caufield &amp; Byers</v>
      </c>
      <c r="L868" t="str">
        <v xml:space="preserve"> Afore Capital</v>
      </c>
      <c r="M868" t="str">
        <v xml:space="preserve"> Founders Fund</v>
      </c>
      <c r="P868" t="s">
        <v>3719</v>
      </c>
      <c r="Q868" t="str">
        <v>Kleiner Perkins Caufield &amp; Byers</v>
      </c>
    </row>
    <row r="869" spans="1:17" x14ac:dyDescent="0.2">
      <c r="A869" t="s">
        <v>1518</v>
      </c>
      <c r="B869" s="2">
        <v>1000000000</v>
      </c>
      <c r="C869" s="1">
        <v>42865</v>
      </c>
      <c r="D869" t="s">
        <v>97</v>
      </c>
      <c r="E869" t="s">
        <v>1519</v>
      </c>
      <c r="F869" t="s">
        <v>19</v>
      </c>
      <c r="G869" t="s">
        <v>20</v>
      </c>
      <c r="H869" s="3">
        <v>2010</v>
      </c>
      <c r="I869" s="7">
        <v>394000000</v>
      </c>
      <c r="J869" t="s">
        <v>1520</v>
      </c>
      <c r="K869" t="str" cm="1">
        <f t="array" ref="K869:M869">_xlfn.TEXTSPLIT(Q4_Table[[#This Row],[Select Investors]],",",,FALSE)</f>
        <v>Warburg Pincus</v>
      </c>
      <c r="L869" t="str">
        <v xml:space="preserve"> Summit Partners</v>
      </c>
      <c r="M869" t="str">
        <v xml:space="preserve"> Sands Capital</v>
      </c>
      <c r="P869" t="s">
        <v>3948</v>
      </c>
      <c r="Q869" t="str">
        <v>Warburg Pincus</v>
      </c>
    </row>
    <row r="870" spans="1:17" x14ac:dyDescent="0.2">
      <c r="A870" t="s">
        <v>1614</v>
      </c>
      <c r="B870" s="2">
        <v>1000000000</v>
      </c>
      <c r="C870" s="1">
        <v>42473</v>
      </c>
      <c r="D870" t="s">
        <v>23</v>
      </c>
      <c r="E870" t="s">
        <v>77</v>
      </c>
      <c r="F870" t="s">
        <v>13</v>
      </c>
      <c r="G870" t="s">
        <v>14</v>
      </c>
      <c r="H870" s="3">
        <v>2009</v>
      </c>
      <c r="I870" s="7">
        <v>650000000</v>
      </c>
      <c r="J870" t="s">
        <v>1615</v>
      </c>
      <c r="K870" t="str" cm="1">
        <f t="array" ref="K870:L870">_xlfn.TEXTSPLIT(Q4_Table[[#This Row],[Select Investors]],",",,FALSE)</f>
        <v>Warburg Pincus</v>
      </c>
      <c r="L870" t="str">
        <v xml:space="preserve"> Aviation Industry Corporation of China</v>
      </c>
      <c r="P870" t="s">
        <v>3948</v>
      </c>
      <c r="Q870" t="str">
        <v>Warburg Pincus</v>
      </c>
    </row>
    <row r="871" spans="1:17" x14ac:dyDescent="0.2">
      <c r="A871" t="s">
        <v>2250</v>
      </c>
      <c r="B871" s="2">
        <v>1000000000</v>
      </c>
      <c r="C871" s="1">
        <v>44502</v>
      </c>
      <c r="D871" t="s">
        <v>36</v>
      </c>
      <c r="E871" t="s">
        <v>12</v>
      </c>
      <c r="F871" t="s">
        <v>13</v>
      </c>
      <c r="G871" t="s">
        <v>14</v>
      </c>
      <c r="H871" s="3">
        <v>2015</v>
      </c>
      <c r="I871" s="7">
        <v>144000000</v>
      </c>
      <c r="J871" t="s">
        <v>2251</v>
      </c>
      <c r="K871" t="str" cm="1">
        <f t="array" ref="K871:M871">_xlfn.TEXTSPLIT(Q4_Table[[#This Row],[Select Investors]],",",,FALSE)</f>
        <v>GGV Capital</v>
      </c>
      <c r="L871" t="str">
        <v xml:space="preserve"> GSR Ventures</v>
      </c>
      <c r="M871" t="str">
        <v xml:space="preserve"> FreesFund</v>
      </c>
      <c r="P871" t="s">
        <v>3654</v>
      </c>
      <c r="Q871" t="str">
        <v>GGV Capital</v>
      </c>
    </row>
    <row r="872" spans="1:17" x14ac:dyDescent="0.2">
      <c r="A872" t="s">
        <v>2252</v>
      </c>
      <c r="B872" s="2">
        <v>1000000000</v>
      </c>
      <c r="C872" s="1">
        <v>43390</v>
      </c>
      <c r="D872" t="s">
        <v>11</v>
      </c>
      <c r="E872" t="s">
        <v>12</v>
      </c>
      <c r="F872" t="s">
        <v>13</v>
      </c>
      <c r="G872" t="s">
        <v>14</v>
      </c>
      <c r="H872" s="3">
        <v>2016</v>
      </c>
      <c r="I872" s="7">
        <v>1000000000</v>
      </c>
      <c r="J872" t="s">
        <v>2253</v>
      </c>
      <c r="K872" t="str" cm="1">
        <f t="array" ref="K872:M872">_xlfn.TEXTSPLIT(Q4_Table[[#This Row],[Select Investors]],",",,FALSE)</f>
        <v>Sinovation Ventures</v>
      </c>
      <c r="L872" t="str">
        <v xml:space="preserve"> Tencent Holdings</v>
      </c>
      <c r="M872" t="str">
        <v xml:space="preserve"> Sequoia Capital China</v>
      </c>
      <c r="P872" t="s">
        <v>3865</v>
      </c>
      <c r="Q872" t="str">
        <v>Sinovation Ventures</v>
      </c>
    </row>
    <row r="873" spans="1:17" x14ac:dyDescent="0.2">
      <c r="A873" t="s">
        <v>2254</v>
      </c>
      <c r="B873" s="2">
        <v>1000000000</v>
      </c>
      <c r="C873" s="1">
        <v>44355</v>
      </c>
      <c r="D873" t="s">
        <v>36</v>
      </c>
      <c r="E873" t="s">
        <v>1891</v>
      </c>
      <c r="F873" t="s">
        <v>19</v>
      </c>
      <c r="G873" t="s">
        <v>20</v>
      </c>
      <c r="H873" s="3">
        <v>2014</v>
      </c>
      <c r="I873" s="7">
        <v>91000000</v>
      </c>
      <c r="J873" t="s">
        <v>2255</v>
      </c>
      <c r="K873" t="str" cm="1">
        <f t="array" ref="K873:M873">_xlfn.TEXTSPLIT(Q4_Table[[#This Row],[Select Investors]],",",,FALSE)</f>
        <v>Advance Venture Partners</v>
      </c>
      <c r="L873" t="str">
        <v xml:space="preserve"> Susquehanna Growth Equity</v>
      </c>
      <c r="M873" t="str">
        <v xml:space="preserve"> Lupa Systems</v>
      </c>
      <c r="P873" t="s">
        <v>3484</v>
      </c>
      <c r="Q873" t="str">
        <v>Advance Venture Partners</v>
      </c>
    </row>
    <row r="874" spans="1:17" x14ac:dyDescent="0.2">
      <c r="A874" t="s">
        <v>1717</v>
      </c>
      <c r="B874" s="2">
        <v>1000000000</v>
      </c>
      <c r="C874" s="1">
        <v>44529</v>
      </c>
      <c r="D874" t="s">
        <v>23</v>
      </c>
      <c r="E874" t="s">
        <v>42</v>
      </c>
      <c r="F874" t="s">
        <v>43</v>
      </c>
      <c r="G874" t="s">
        <v>33</v>
      </c>
      <c r="H874" s="3">
        <v>2017</v>
      </c>
      <c r="I874" s="7">
        <v>276000000</v>
      </c>
      <c r="J874" t="s">
        <v>1718</v>
      </c>
      <c r="K874" t="str" cm="1">
        <f t="array" ref="K874:M874">_xlfn.TEXTSPLIT(Q4_Table[[#This Row],[Select Investors]],",",,FALSE)</f>
        <v>Marchmont Ventures</v>
      </c>
      <c r="L874" t="str">
        <v xml:space="preserve"> BMW i Ventures</v>
      </c>
      <c r="M874" t="str">
        <v xml:space="preserve"> Index Ventures</v>
      </c>
      <c r="P874" t="s">
        <v>3743</v>
      </c>
      <c r="Q874" t="str">
        <v>Marchmont Ventures</v>
      </c>
    </row>
    <row r="875" spans="1:17" x14ac:dyDescent="0.2">
      <c r="A875" t="s">
        <v>2256</v>
      </c>
      <c r="B875" s="2">
        <v>1000000000</v>
      </c>
      <c r="C875" s="1">
        <v>43293</v>
      </c>
      <c r="D875" t="s">
        <v>213</v>
      </c>
      <c r="E875" t="s">
        <v>420</v>
      </c>
      <c r="F875" t="s">
        <v>421</v>
      </c>
      <c r="G875" t="s">
        <v>413</v>
      </c>
      <c r="H875" s="3">
        <v>1998</v>
      </c>
      <c r="I875" s="7">
        <v>588000000</v>
      </c>
      <c r="J875" t="s">
        <v>2257</v>
      </c>
      <c r="K875" t="str" cm="1">
        <f t="array" ref="K875:M875">_xlfn.TEXTSPLIT(Q4_Table[[#This Row],[Select Investors]],",",,FALSE)</f>
        <v>Innova Capital - FIP</v>
      </c>
      <c r="L875" t="str">
        <v xml:space="preserve"> 3G Capital Management</v>
      </c>
      <c r="M875" t="str">
        <v xml:space="preserve"> Prosus Ventures</v>
      </c>
      <c r="P875" t="s">
        <v>3691</v>
      </c>
      <c r="Q875" t="str">
        <v>Innova Capital - FIP</v>
      </c>
    </row>
    <row r="876" spans="1:17" x14ac:dyDescent="0.2">
      <c r="A876" t="s">
        <v>2258</v>
      </c>
      <c r="B876" s="2">
        <v>1000000000</v>
      </c>
      <c r="C876" s="1">
        <v>44316</v>
      </c>
      <c r="D876" t="s">
        <v>36</v>
      </c>
      <c r="E876" t="s">
        <v>28</v>
      </c>
      <c r="F876" t="s">
        <v>19</v>
      </c>
      <c r="G876" t="s">
        <v>20</v>
      </c>
      <c r="H876" s="3">
        <v>2015</v>
      </c>
      <c r="I876" s="7">
        <v>174000000</v>
      </c>
      <c r="J876" t="s">
        <v>2259</v>
      </c>
      <c r="K876" t="str" cm="1">
        <f t="array" ref="K876:M876">_xlfn.TEXTSPLIT(Q4_Table[[#This Row],[Select Investors]],",",,FALSE)</f>
        <v>Accel</v>
      </c>
      <c r="L876" t="str">
        <v xml:space="preserve"> Cobalt Capital</v>
      </c>
      <c r="M876" t="str">
        <v xml:space="preserve"> Andreessen Horowitz</v>
      </c>
      <c r="P876" t="s">
        <v>3475</v>
      </c>
      <c r="Q876" t="str">
        <v>Accel</v>
      </c>
    </row>
    <row r="877" spans="1:17" x14ac:dyDescent="0.2">
      <c r="A877" t="s">
        <v>1838</v>
      </c>
      <c r="B877" s="2">
        <v>1000000000</v>
      </c>
      <c r="C877" s="1">
        <v>44510</v>
      </c>
      <c r="D877" t="s">
        <v>23</v>
      </c>
      <c r="E877" t="s">
        <v>219</v>
      </c>
      <c r="F877" t="s">
        <v>70</v>
      </c>
      <c r="G877" t="s">
        <v>14</v>
      </c>
      <c r="H877" s="3">
        <v>2015</v>
      </c>
      <c r="I877" s="7">
        <v>310000000</v>
      </c>
      <c r="J877" t="s">
        <v>1839</v>
      </c>
      <c r="K877" t="str" cm="1">
        <f t="array" ref="K877:M877">_xlfn.TEXTSPLIT(Q4_Table[[#This Row],[Select Investors]],",",,FALSE)</f>
        <v>L'Occitane</v>
      </c>
      <c r="L877" t="str">
        <v xml:space="preserve"> Trifecta Capital</v>
      </c>
      <c r="M877" t="str">
        <v xml:space="preserve"> Bessemer Venture Partners</v>
      </c>
      <c r="P877" t="s">
        <v>3723</v>
      </c>
      <c r="Q877" t="str">
        <v>L'Occitane</v>
      </c>
    </row>
    <row r="878" spans="1:17" x14ac:dyDescent="0.2">
      <c r="A878" t="s">
        <v>1788</v>
      </c>
      <c r="B878" s="2">
        <v>1000000000</v>
      </c>
      <c r="C878" s="1">
        <v>44504</v>
      </c>
      <c r="D878" t="s">
        <v>36</v>
      </c>
      <c r="E878" t="s">
        <v>1789</v>
      </c>
      <c r="F878" t="s">
        <v>19</v>
      </c>
      <c r="G878" t="s">
        <v>20</v>
      </c>
      <c r="H878" s="3">
        <v>2018</v>
      </c>
      <c r="I878" s="7">
        <v>260000000</v>
      </c>
      <c r="J878" t="s">
        <v>1790</v>
      </c>
      <c r="K878" t="str" cm="1">
        <f t="array" ref="K878:M878">_xlfn.TEXTSPLIT(Q4_Table[[#This Row],[Select Investors]],",",,FALSE)</f>
        <v>Javelin Venture Partners</v>
      </c>
      <c r="L878" t="str">
        <v xml:space="preserve"> Struck Capital</v>
      </c>
      <c r="M878" t="str">
        <v xml:space="preserve"> Alumni Ventures Group</v>
      </c>
      <c r="P878" t="s">
        <v>3702</v>
      </c>
      <c r="Q878" t="str">
        <v>Javelin Venture Partners</v>
      </c>
    </row>
    <row r="879" spans="1:17" x14ac:dyDescent="0.2">
      <c r="A879" t="s">
        <v>2260</v>
      </c>
      <c r="B879" s="2">
        <v>1000000000</v>
      </c>
      <c r="C879" s="1">
        <v>44396</v>
      </c>
      <c r="D879" t="s">
        <v>17</v>
      </c>
      <c r="E879" t="s">
        <v>246</v>
      </c>
      <c r="F879" t="s">
        <v>19</v>
      </c>
      <c r="G879" t="s">
        <v>20</v>
      </c>
      <c r="H879" s="3">
        <v>2012</v>
      </c>
      <c r="I879" s="7">
        <v>463000000</v>
      </c>
      <c r="J879" t="s">
        <v>2261</v>
      </c>
      <c r="K879" t="str" cm="1">
        <f t="array" ref="K879:M879">_xlfn.TEXTSPLIT(Q4_Table[[#This Row],[Select Investors]],",",,FALSE)</f>
        <v>Danone Manifesto Ventures</v>
      </c>
      <c r="L879" t="str">
        <v xml:space="preserve"> 1955 Capital</v>
      </c>
      <c r="M879" t="str">
        <v xml:space="preserve"> Breakthrough Energy Ventures</v>
      </c>
      <c r="P879" t="s">
        <v>3589</v>
      </c>
      <c r="Q879" t="str">
        <v>Danone Manifesto Ventures</v>
      </c>
    </row>
    <row r="880" spans="1:17" x14ac:dyDescent="0.2">
      <c r="A880" t="s">
        <v>1701</v>
      </c>
      <c r="B880" s="2">
        <v>1000000000</v>
      </c>
      <c r="C880" s="1">
        <v>44606</v>
      </c>
      <c r="D880" t="s">
        <v>27</v>
      </c>
      <c r="E880" t="s">
        <v>420</v>
      </c>
      <c r="F880" t="s">
        <v>421</v>
      </c>
      <c r="G880" t="s">
        <v>413</v>
      </c>
      <c r="H880" s="3">
        <v>2016</v>
      </c>
      <c r="I880" s="7">
        <v>720000000</v>
      </c>
      <c r="J880" t="s">
        <v>1702</v>
      </c>
      <c r="K880" t="str" cm="1">
        <f t="array" ref="K880:M880">_xlfn.TEXTSPLIT(Q4_Table[[#This Row],[Select Investors]],",",,FALSE)</f>
        <v>Propel Venture Partners</v>
      </c>
      <c r="L880" t="str">
        <v xml:space="preserve"> Monashees+</v>
      </c>
      <c r="M880" t="str">
        <v xml:space="preserve"> BBVA</v>
      </c>
      <c r="P880" t="s">
        <v>3817</v>
      </c>
      <c r="Q880" t="str">
        <v>Propel Venture Partners</v>
      </c>
    </row>
    <row r="881" spans="1:17" x14ac:dyDescent="0.2">
      <c r="A881" t="s">
        <v>2262</v>
      </c>
      <c r="B881" s="2">
        <v>1000000000</v>
      </c>
      <c r="C881" s="1">
        <v>44022</v>
      </c>
      <c r="D881" t="s">
        <v>23</v>
      </c>
      <c r="E881" t="s">
        <v>12</v>
      </c>
      <c r="F881" t="s">
        <v>13</v>
      </c>
      <c r="G881" t="s">
        <v>14</v>
      </c>
      <c r="H881" s="3">
        <v>2016</v>
      </c>
      <c r="I881" s="7">
        <v>655000000</v>
      </c>
      <c r="J881" t="s">
        <v>2263</v>
      </c>
      <c r="K881" t="str" cm="1">
        <f t="array" ref="K881:M881">_xlfn.TEXTSPLIT(Q4_Table[[#This Row],[Select Investors]],",",,FALSE)</f>
        <v>JOY Capital</v>
      </c>
      <c r="L881" t="str">
        <v xml:space="preserve"> NIO Capital</v>
      </c>
      <c r="M881" t="str">
        <v xml:space="preserve"> Blueflame Capital</v>
      </c>
      <c r="P881" t="s">
        <v>3706</v>
      </c>
      <c r="Q881" t="str">
        <v>JOY Capital</v>
      </c>
    </row>
    <row r="882" spans="1:17" x14ac:dyDescent="0.2">
      <c r="A882" t="s">
        <v>2264</v>
      </c>
      <c r="B882" s="2">
        <v>1000000000</v>
      </c>
      <c r="C882" s="1">
        <v>44203</v>
      </c>
      <c r="D882" t="s">
        <v>36</v>
      </c>
      <c r="E882" t="s">
        <v>198</v>
      </c>
      <c r="F882" t="s">
        <v>19</v>
      </c>
      <c r="G882" t="s">
        <v>20</v>
      </c>
      <c r="H882" s="3">
        <v>2015</v>
      </c>
      <c r="I882" s="7">
        <v>151000000</v>
      </c>
      <c r="J882" t="s">
        <v>2265</v>
      </c>
      <c r="K882" t="str" cm="1">
        <f t="array" ref="K882:M882">_xlfn.TEXTSPLIT(Q4_Table[[#This Row],[Select Investors]],",",,FALSE)</f>
        <v>IDG Capital</v>
      </c>
      <c r="L882" t="str">
        <v xml:space="preserve"> Francisco Partners</v>
      </c>
      <c r="M882" t="str">
        <v xml:space="preserve"> ZhenFund</v>
      </c>
      <c r="P882" t="s">
        <v>3683</v>
      </c>
      <c r="Q882" t="str">
        <v>IDG Capital</v>
      </c>
    </row>
    <row r="883" spans="1:17" x14ac:dyDescent="0.2">
      <c r="A883" t="s">
        <v>2266</v>
      </c>
      <c r="B883" s="2">
        <v>1000000000</v>
      </c>
      <c r="C883" s="1">
        <v>44252</v>
      </c>
      <c r="D883" t="s">
        <v>36</v>
      </c>
      <c r="E883" t="s">
        <v>101</v>
      </c>
      <c r="F883" t="s">
        <v>19</v>
      </c>
      <c r="G883" t="s">
        <v>20</v>
      </c>
      <c r="H883" s="3">
        <v>2013</v>
      </c>
      <c r="I883" s="7">
        <v>172000000</v>
      </c>
      <c r="J883" t="s">
        <v>2267</v>
      </c>
      <c r="K883" t="str" cm="1">
        <f t="array" ref="K883:M883">_xlfn.TEXTSPLIT(Q4_Table[[#This Row],[Select Investors]],",",,FALSE)</f>
        <v>Owl Ventures</v>
      </c>
      <c r="L883" t="str">
        <v xml:space="preserve"> Technology Crossover Ventures</v>
      </c>
      <c r="M883" t="str">
        <v xml:space="preserve"> Tao Capital Partners</v>
      </c>
      <c r="P883" t="s">
        <v>3797</v>
      </c>
      <c r="Q883" t="str">
        <v>Owl Ventures</v>
      </c>
    </row>
    <row r="884" spans="1:17" x14ac:dyDescent="0.2">
      <c r="A884" t="s">
        <v>1796</v>
      </c>
      <c r="B884" s="2">
        <v>1000000000</v>
      </c>
      <c r="C884" s="1">
        <v>44447</v>
      </c>
      <c r="D884" t="s">
        <v>17</v>
      </c>
      <c r="E884" t="s">
        <v>229</v>
      </c>
      <c r="F884" t="s">
        <v>230</v>
      </c>
      <c r="G884" t="s">
        <v>20</v>
      </c>
      <c r="H884" s="3">
        <v>2020</v>
      </c>
      <c r="I884" s="7">
        <v>45000000</v>
      </c>
      <c r="J884" t="s">
        <v>1797</v>
      </c>
      <c r="K884" t="str" cm="1">
        <f t="array" ref="K884:L884">_xlfn.TEXTSPLIT(Q4_Table[[#This Row],[Select Investors]],",",,FALSE)</f>
        <v>Trane Technologies</v>
      </c>
      <c r="L884" t="str">
        <v xml:space="preserve"> Honeywell</v>
      </c>
      <c r="P884" t="s">
        <v>3912</v>
      </c>
      <c r="Q884" t="str">
        <v>Trane Technologies</v>
      </c>
    </row>
    <row r="885" spans="1:17" x14ac:dyDescent="0.2">
      <c r="A885" t="s">
        <v>1942</v>
      </c>
      <c r="B885" s="2">
        <v>1000000000</v>
      </c>
      <c r="C885" s="1">
        <v>44235</v>
      </c>
      <c r="D885" t="s">
        <v>52</v>
      </c>
      <c r="E885" t="s">
        <v>1943</v>
      </c>
      <c r="F885" t="s">
        <v>666</v>
      </c>
      <c r="G885" t="s">
        <v>33</v>
      </c>
      <c r="H885" s="3">
        <v>2004</v>
      </c>
      <c r="I885" s="7">
        <v>346000000</v>
      </c>
      <c r="J885" t="s">
        <v>1944</v>
      </c>
      <c r="K885" t="str" cm="1">
        <f t="array" ref="K885:M885">_xlfn.TEXTSPLIT(Q4_Table[[#This Row],[Select Investors]],",",,FALSE)</f>
        <v>Auriga</v>
      </c>
      <c r="L885" t="str">
        <v xml:space="preserve"> Galeo Ventures</v>
      </c>
      <c r="M885" t="str">
        <v xml:space="preserve"> Highland Europe</v>
      </c>
      <c r="P885" t="s">
        <v>3512</v>
      </c>
      <c r="Q885" t="str">
        <v>Auriga</v>
      </c>
    </row>
    <row r="886" spans="1:17" x14ac:dyDescent="0.2">
      <c r="A886" t="s">
        <v>2268</v>
      </c>
      <c r="B886" s="2">
        <v>1000000000</v>
      </c>
      <c r="C886" s="1">
        <v>44390</v>
      </c>
      <c r="D886" t="s">
        <v>27</v>
      </c>
      <c r="F886" t="s">
        <v>465</v>
      </c>
      <c r="G886" t="s">
        <v>14</v>
      </c>
      <c r="H886" s="3">
        <v>2014</v>
      </c>
      <c r="I886" s="7">
        <v>285000000</v>
      </c>
      <c r="J886" t="s">
        <v>2269</v>
      </c>
      <c r="K886" t="str" cm="1">
        <f t="array" ref="K886:M886">_xlfn.TEXTSPLIT(Q4_Table[[#This Row],[Select Investors]],",",,FALSE)</f>
        <v>Vertex Ventures SE Asia</v>
      </c>
      <c r="L886" t="str">
        <v xml:space="preserve"> Global Founders Capital</v>
      </c>
      <c r="M886" t="str">
        <v xml:space="preserve"> Visa Ventures</v>
      </c>
      <c r="P886" t="s">
        <v>3934</v>
      </c>
      <c r="Q886" t="str">
        <v>Vertex Ventures SE Asia</v>
      </c>
    </row>
    <row r="887" spans="1:17" x14ac:dyDescent="0.2">
      <c r="A887" t="s">
        <v>2270</v>
      </c>
      <c r="B887" s="2">
        <v>1000000000</v>
      </c>
      <c r="C887" s="1">
        <v>44523</v>
      </c>
      <c r="D887" t="s">
        <v>36</v>
      </c>
      <c r="E887" t="s">
        <v>69</v>
      </c>
      <c r="F887" t="s">
        <v>70</v>
      </c>
      <c r="G887" t="s">
        <v>14</v>
      </c>
      <c r="H887" s="3">
        <v>2014</v>
      </c>
      <c r="I887" s="7">
        <v>424000000</v>
      </c>
      <c r="J887" t="s">
        <v>2271</v>
      </c>
      <c r="K887" t="str" cm="1">
        <f t="array" ref="K887:M887">_xlfn.TEXTSPLIT(Q4_Table[[#This Row],[Select Investors]],",",,FALSE)</f>
        <v>General Atlantic</v>
      </c>
      <c r="L887" t="str">
        <v xml:space="preserve"> Elevation Capital</v>
      </c>
      <c r="M887" t="str">
        <v xml:space="preserve"> BEENEXT</v>
      </c>
      <c r="P887" t="s">
        <v>1243</v>
      </c>
      <c r="Q887" t="str">
        <v>General Atlantic</v>
      </c>
    </row>
    <row r="888" spans="1:17" x14ac:dyDescent="0.2">
      <c r="A888" t="s">
        <v>2272</v>
      </c>
      <c r="B888" s="2">
        <v>1000000000</v>
      </c>
      <c r="C888" s="1">
        <v>44545</v>
      </c>
      <c r="D888" t="s">
        <v>201</v>
      </c>
      <c r="E888" t="s">
        <v>277</v>
      </c>
      <c r="F888" t="s">
        <v>19</v>
      </c>
      <c r="G888" t="s">
        <v>20</v>
      </c>
      <c r="H888" s="3">
        <v>2020</v>
      </c>
      <c r="I888" s="7">
        <v>220000000</v>
      </c>
      <c r="J888" t="s">
        <v>2273</v>
      </c>
      <c r="K888" t="str" cm="1">
        <f t="array" ref="K888:M888">_xlfn.TEXTSPLIT(Q4_Table[[#This Row],[Select Investors]],",",,FALSE)</f>
        <v>Insight Partners</v>
      </c>
      <c r="L888" t="str">
        <v xml:space="preserve"> Lightspeed Venture Partners</v>
      </c>
      <c r="M888" t="str">
        <v xml:space="preserve"> CyberStarts</v>
      </c>
      <c r="P888" t="s">
        <v>425</v>
      </c>
      <c r="Q888" t="str">
        <v>Insight Partners</v>
      </c>
    </row>
    <row r="889" spans="1:17" x14ac:dyDescent="0.2">
      <c r="A889" t="s">
        <v>2274</v>
      </c>
      <c r="B889" s="2">
        <v>1000000000</v>
      </c>
      <c r="C889" s="1">
        <v>43699</v>
      </c>
      <c r="D889" t="s">
        <v>27</v>
      </c>
      <c r="E889" t="s">
        <v>2275</v>
      </c>
      <c r="F889" t="s">
        <v>666</v>
      </c>
      <c r="G889" t="s">
        <v>33</v>
      </c>
      <c r="H889" s="3">
        <v>1999</v>
      </c>
      <c r="I889" s="7">
        <v>105000000</v>
      </c>
      <c r="J889" t="s">
        <v>2276</v>
      </c>
      <c r="K889" t="str" cm="1">
        <f t="array" ref="K889:L889">_xlfn.TEXTSPLIT(Q4_Table[[#This Row],[Select Investors]],",",,FALSE)</f>
        <v>Investment Corporation of Dubai</v>
      </c>
      <c r="L889" t="str">
        <v xml:space="preserve"> Centralway</v>
      </c>
      <c r="P889" t="s">
        <v>3697</v>
      </c>
      <c r="Q889" t="str">
        <v>Investment Corporation of Dubai</v>
      </c>
    </row>
    <row r="890" spans="1:17" x14ac:dyDescent="0.2">
      <c r="A890" t="s">
        <v>1967</v>
      </c>
      <c r="B890" s="2">
        <v>1000000000</v>
      </c>
      <c r="C890" s="1">
        <v>43361</v>
      </c>
      <c r="D890" t="s">
        <v>36</v>
      </c>
      <c r="E890" t="s">
        <v>12</v>
      </c>
      <c r="F890" t="s">
        <v>13</v>
      </c>
      <c r="G890" t="s">
        <v>14</v>
      </c>
      <c r="H890" s="3">
        <v>2015</v>
      </c>
      <c r="I890" s="7">
        <v>53000000</v>
      </c>
      <c r="J890" t="s">
        <v>1968</v>
      </c>
      <c r="K890" t="str" cm="1">
        <f t="array" ref="K890:L890">_xlfn.TEXTSPLIT(Q4_Table[[#This Row],[Select Investors]],",",,FALSE)</f>
        <v>Beijing Juneng Hesheng Industry Investment Fund</v>
      </c>
      <c r="L890" t="str">
        <v xml:space="preserve"> Beijing Shuju Xinrong Fund</v>
      </c>
      <c r="P890" t="s">
        <v>3524</v>
      </c>
      <c r="Q890" t="str">
        <v>Beijing Juneng Hesheng Industry Investment Fund</v>
      </c>
    </row>
    <row r="891" spans="1:17" x14ac:dyDescent="0.2">
      <c r="A891" t="s">
        <v>1840</v>
      </c>
      <c r="B891" s="2">
        <v>1000000000</v>
      </c>
      <c r="C891" s="1">
        <v>44349</v>
      </c>
      <c r="D891" t="s">
        <v>23</v>
      </c>
      <c r="E891" t="s">
        <v>1841</v>
      </c>
      <c r="F891" t="s">
        <v>991</v>
      </c>
      <c r="G891" t="s">
        <v>33</v>
      </c>
      <c r="H891" s="3">
        <v>2013</v>
      </c>
      <c r="I891" s="7">
        <v>337000000</v>
      </c>
      <c r="J891" t="s">
        <v>1842</v>
      </c>
      <c r="K891" t="str" cm="1">
        <f t="array" ref="K891:M891">_xlfn.TEXTSPLIT(Q4_Table[[#This Row],[Select Investors]],",",,FALSE)</f>
        <v>Kinnevik</v>
      </c>
      <c r="L891" t="str">
        <v xml:space="preserve"> Softbank Group</v>
      </c>
      <c r="M891" t="str">
        <v xml:space="preserve"> Prosus Ventures</v>
      </c>
      <c r="P891" t="s">
        <v>3718</v>
      </c>
      <c r="Q891" t="str">
        <v>Kinnevik</v>
      </c>
    </row>
    <row r="892" spans="1:17" x14ac:dyDescent="0.2">
      <c r="A892" t="s">
        <v>1843</v>
      </c>
      <c r="B892" s="2">
        <v>1000000000</v>
      </c>
      <c r="C892" s="1">
        <v>44439</v>
      </c>
      <c r="D892" t="s">
        <v>36</v>
      </c>
      <c r="E892" t="s">
        <v>1844</v>
      </c>
      <c r="F892" t="s">
        <v>19</v>
      </c>
      <c r="G892" t="s">
        <v>20</v>
      </c>
      <c r="H892" s="3">
        <v>2018</v>
      </c>
      <c r="I892" s="7">
        <v>124000000</v>
      </c>
      <c r="J892" t="s">
        <v>1845</v>
      </c>
      <c r="K892" t="str" cm="1">
        <f t="array" ref="K892:M892">_xlfn.TEXTSPLIT(Q4_Table[[#This Row],[Select Investors]],",",,FALSE)</f>
        <v>Pantera Capital</v>
      </c>
      <c r="L892" t="str">
        <v xml:space="preserve"> Polychain Capital</v>
      </c>
      <c r="M892" t="str">
        <v xml:space="preserve"> Lightspeed Venture Partners</v>
      </c>
      <c r="P892" t="s">
        <v>3799</v>
      </c>
      <c r="Q892" t="str">
        <v>Pantera Capital</v>
      </c>
    </row>
    <row r="893" spans="1:17" x14ac:dyDescent="0.2">
      <c r="A893" t="s">
        <v>2277</v>
      </c>
      <c r="B893" s="2">
        <v>1000000000</v>
      </c>
      <c r="C893" s="1">
        <v>44615</v>
      </c>
      <c r="D893" t="s">
        <v>97</v>
      </c>
      <c r="E893" t="s">
        <v>28</v>
      </c>
      <c r="F893" t="s">
        <v>19</v>
      </c>
      <c r="G893" t="s">
        <v>20</v>
      </c>
      <c r="H893" s="3">
        <v>2011</v>
      </c>
      <c r="I893" s="7">
        <v>449000000</v>
      </c>
      <c r="J893" t="s">
        <v>2278</v>
      </c>
      <c r="K893" t="str" cm="1">
        <f t="array" ref="K893:M893">_xlfn.TEXTSPLIT(Q4_Table[[#This Row],[Select Investors]],",",,FALSE)</f>
        <v>U.S. Venture Partners</v>
      </c>
      <c r="L893" t="str">
        <v xml:space="preserve"> dRx Capital</v>
      </c>
      <c r="M893" t="str">
        <v xml:space="preserve"> Andreessen Horowitz</v>
      </c>
      <c r="P893" t="s">
        <v>3918</v>
      </c>
      <c r="Q893" t="str">
        <v>U.S. Venture Partners</v>
      </c>
    </row>
    <row r="894" spans="1:17" x14ac:dyDescent="0.2">
      <c r="A894" t="s">
        <v>2279</v>
      </c>
      <c r="B894" s="2">
        <v>1000000000</v>
      </c>
      <c r="C894" s="1">
        <v>43396</v>
      </c>
      <c r="D894" t="s">
        <v>156</v>
      </c>
      <c r="E894" t="s">
        <v>208</v>
      </c>
      <c r="F894" t="s">
        <v>149</v>
      </c>
      <c r="G894" t="s">
        <v>33</v>
      </c>
      <c r="H894" s="3">
        <v>2013</v>
      </c>
      <c r="I894" s="7">
        <v>396000000</v>
      </c>
      <c r="J894" t="s">
        <v>2280</v>
      </c>
      <c r="K894" t="str" cm="1">
        <f t="array" ref="K894:M894">_xlfn.TEXTSPLIT(Q4_Table[[#This Row],[Select Investors]],",",,FALSE)</f>
        <v>Lakestar</v>
      </c>
      <c r="L894" t="str">
        <v xml:space="preserve"> Battery Ventures</v>
      </c>
      <c r="M894" t="str">
        <v xml:space="preserve"> New Enterprise Associates</v>
      </c>
      <c r="P894" t="s">
        <v>3724</v>
      </c>
      <c r="Q894" t="str">
        <v>Lakestar</v>
      </c>
    </row>
    <row r="895" spans="1:17" x14ac:dyDescent="0.2">
      <c r="A895" t="s">
        <v>2281</v>
      </c>
      <c r="B895" s="2">
        <v>1000000000</v>
      </c>
      <c r="C895" s="1">
        <v>44538</v>
      </c>
      <c r="D895" t="s">
        <v>36</v>
      </c>
      <c r="F895" t="s">
        <v>465</v>
      </c>
      <c r="G895" t="s">
        <v>14</v>
      </c>
      <c r="H895" s="3">
        <v>2011</v>
      </c>
      <c r="I895" s="7">
        <v>515000000</v>
      </c>
      <c r="J895" t="s">
        <v>2282</v>
      </c>
      <c r="K895" t="str" cm="1">
        <f t="array" ref="K895:M895">_xlfn.TEXTSPLIT(Q4_Table[[#This Row],[Select Investors]],",",,FALSE)</f>
        <v>Temasek</v>
      </c>
      <c r="L895" t="str">
        <v xml:space="preserve"> Guggenheim Investments</v>
      </c>
      <c r="M895" t="str">
        <v xml:space="preserve"> Qatar Investment Authority</v>
      </c>
      <c r="P895" t="s">
        <v>3896</v>
      </c>
      <c r="Q895" t="str">
        <v>Temasek</v>
      </c>
    </row>
    <row r="896" spans="1:17" x14ac:dyDescent="0.2">
      <c r="A896" t="s">
        <v>2283</v>
      </c>
      <c r="B896" s="2">
        <v>1000000000</v>
      </c>
      <c r="C896" s="1">
        <v>44509</v>
      </c>
      <c r="D896" t="s">
        <v>36</v>
      </c>
      <c r="E896" t="s">
        <v>101</v>
      </c>
      <c r="F896" t="s">
        <v>19</v>
      </c>
      <c r="G896" t="s">
        <v>20</v>
      </c>
      <c r="H896" s="3">
        <v>2012</v>
      </c>
      <c r="I896" s="7">
        <v>223000000</v>
      </c>
      <c r="J896" t="s">
        <v>2284</v>
      </c>
      <c r="K896" t="str" cm="1">
        <f t="array" ref="K896:M896">_xlfn.TEXTSPLIT(Q4_Table[[#This Row],[Select Investors]],",",,FALSE)</f>
        <v>Insight Partners</v>
      </c>
      <c r="L896" t="str">
        <v xml:space="preserve"> AltaIR Capital</v>
      </c>
      <c r="M896" t="str">
        <v xml:space="preserve"> Norma Investments</v>
      </c>
      <c r="P896" t="s">
        <v>425</v>
      </c>
      <c r="Q896" t="str">
        <v>Insight Partners</v>
      </c>
    </row>
    <row r="897" spans="1:17" x14ac:dyDescent="0.2">
      <c r="A897" t="s">
        <v>2285</v>
      </c>
      <c r="B897" s="2">
        <v>1000000000</v>
      </c>
      <c r="C897" s="1">
        <v>43241</v>
      </c>
      <c r="D897" t="s">
        <v>124</v>
      </c>
      <c r="E897" t="s">
        <v>24</v>
      </c>
      <c r="F897" t="s">
        <v>13</v>
      </c>
      <c r="G897" t="s">
        <v>14</v>
      </c>
      <c r="H897" s="3">
        <v>2013</v>
      </c>
      <c r="I897" s="7">
        <v>200000000</v>
      </c>
      <c r="J897" t="s">
        <v>2286</v>
      </c>
      <c r="K897" t="str" cm="1">
        <f t="array" ref="K897:M897">_xlfn.TEXTSPLIT(Q4_Table[[#This Row],[Select Investors]],",",,FALSE)</f>
        <v>R-Z Capital</v>
      </c>
      <c r="L897" t="str">
        <v xml:space="preserve"> Green Pine Capital Partners</v>
      </c>
      <c r="M897" t="str">
        <v xml:space="preserve"> SAIF Partners China</v>
      </c>
      <c r="P897" t="s">
        <v>3823</v>
      </c>
      <c r="Q897" t="str">
        <v>R-Z Capital</v>
      </c>
    </row>
    <row r="898" spans="1:17" x14ac:dyDescent="0.2">
      <c r="A898" t="s">
        <v>2287</v>
      </c>
      <c r="B898" s="2">
        <v>1000000000</v>
      </c>
      <c r="C898" s="1">
        <v>43999</v>
      </c>
      <c r="D898" t="s">
        <v>97</v>
      </c>
      <c r="E898" t="s">
        <v>1490</v>
      </c>
      <c r="F898" t="s">
        <v>19</v>
      </c>
      <c r="G898" t="s">
        <v>20</v>
      </c>
      <c r="H898" s="3">
        <v>2016</v>
      </c>
      <c r="I898" s="7">
        <v>192000000</v>
      </c>
      <c r="J898" t="s">
        <v>2288</v>
      </c>
      <c r="K898" t="str" cm="1">
        <f t="array" ref="K898:M898">_xlfn.TEXTSPLIT(Q4_Table[[#This Row],[Select Investors]],",",,FALSE)</f>
        <v>Lightspeed Venture Partners</v>
      </c>
      <c r="L898" t="str">
        <v xml:space="preserve"> Data Collective</v>
      </c>
      <c r="M898" t="str">
        <v xml:space="preserve"> 8VC</v>
      </c>
      <c r="P898" t="s">
        <v>3731</v>
      </c>
      <c r="Q898" t="str">
        <v>Lightspeed Venture Partners</v>
      </c>
    </row>
    <row r="899" spans="1:17" x14ac:dyDescent="0.2">
      <c r="A899" t="s">
        <v>1597</v>
      </c>
      <c r="B899" s="2">
        <v>1000000000</v>
      </c>
      <c r="C899" s="1">
        <v>44278</v>
      </c>
      <c r="D899" t="s">
        <v>201</v>
      </c>
      <c r="E899" t="s">
        <v>1598</v>
      </c>
      <c r="F899" t="s">
        <v>19</v>
      </c>
      <c r="G899" t="s">
        <v>20</v>
      </c>
      <c r="H899" s="3">
        <v>2019</v>
      </c>
      <c r="I899" s="7">
        <v>632000000</v>
      </c>
      <c r="J899" t="s">
        <v>1599</v>
      </c>
      <c r="K899" t="str" cm="1">
        <f t="array" ref="K899:M899">_xlfn.TEXTSPLIT(Q4_Table[[#This Row],[Select Investors]],",",,FALSE)</f>
        <v>YL Ventures</v>
      </c>
      <c r="L899" t="str">
        <v xml:space="preserve"> Redpoint Ventures</v>
      </c>
      <c r="M899" t="str">
        <v xml:space="preserve"> GGV Capital</v>
      </c>
      <c r="P899" t="s">
        <v>3961</v>
      </c>
      <c r="Q899" t="str">
        <v>YL Ventures</v>
      </c>
    </row>
    <row r="900" spans="1:17" x14ac:dyDescent="0.2">
      <c r="A900" t="s">
        <v>1995</v>
      </c>
      <c r="B900" s="2">
        <v>1000000000</v>
      </c>
      <c r="C900" s="1">
        <v>43151</v>
      </c>
      <c r="D900" t="s">
        <v>11</v>
      </c>
      <c r="E900" t="s">
        <v>1251</v>
      </c>
      <c r="F900" t="s">
        <v>357</v>
      </c>
      <c r="G900" t="s">
        <v>14</v>
      </c>
      <c r="H900" s="3">
        <v>2010</v>
      </c>
      <c r="I900" s="7">
        <v>86000000</v>
      </c>
      <c r="J900" t="s">
        <v>1996</v>
      </c>
      <c r="K900" t="str" cm="1">
        <f t="array" ref="K900:L900">_xlfn.TEXTSPLIT(Q4_Table[[#This Row],[Select Investors]],",",,FALSE)</f>
        <v>Intel Capital</v>
      </c>
      <c r="L900" t="str">
        <v xml:space="preserve"> Aviv Venture Capital</v>
      </c>
      <c r="P900" t="s">
        <v>3696</v>
      </c>
      <c r="Q900" t="str">
        <v>Intel Capital</v>
      </c>
    </row>
    <row r="901" spans="1:17" x14ac:dyDescent="0.2">
      <c r="A901" t="s">
        <v>2289</v>
      </c>
      <c r="B901" s="2">
        <v>1000000000</v>
      </c>
      <c r="C901" s="1">
        <v>44448</v>
      </c>
      <c r="D901" t="s">
        <v>27</v>
      </c>
      <c r="E901" t="s">
        <v>101</v>
      </c>
      <c r="F901" t="s">
        <v>19</v>
      </c>
      <c r="G901" t="s">
        <v>20</v>
      </c>
      <c r="H901" s="3">
        <v>2017</v>
      </c>
      <c r="I901" s="7">
        <v>252000000</v>
      </c>
      <c r="J901" t="s">
        <v>2290</v>
      </c>
      <c r="K901" t="str" cm="1">
        <f t="array" ref="K901:M901">_xlfn.TEXTSPLIT(Q4_Table[[#This Row],[Select Investors]],",",,FALSE)</f>
        <v>Accomplice</v>
      </c>
      <c r="L901" t="str">
        <v xml:space="preserve"> Juxtapose</v>
      </c>
      <c r="M901" t="str">
        <v xml:space="preserve"> FirstMark Capital</v>
      </c>
      <c r="P901" t="s">
        <v>3479</v>
      </c>
      <c r="Q901" t="str">
        <v>Accomplice</v>
      </c>
    </row>
    <row r="902" spans="1:17" x14ac:dyDescent="0.2">
      <c r="A902" t="s">
        <v>1637</v>
      </c>
      <c r="B902" s="2">
        <v>1000000000</v>
      </c>
      <c r="C902" s="1">
        <v>43643</v>
      </c>
      <c r="D902" t="s">
        <v>36</v>
      </c>
      <c r="E902" t="s">
        <v>77</v>
      </c>
      <c r="F902" t="s">
        <v>13</v>
      </c>
      <c r="G902" t="s">
        <v>14</v>
      </c>
      <c r="H902" s="3">
        <v>2015</v>
      </c>
      <c r="I902" s="7">
        <v>432000000</v>
      </c>
      <c r="J902" t="s">
        <v>1638</v>
      </c>
      <c r="K902" t="str" cm="1">
        <f t="array" ref="K902">_xlfn.TEXTSPLIT(Q4_Table[[#This Row],[Select Investors]],",",,FALSE)</f>
        <v>Taigang Venture Capital</v>
      </c>
      <c r="P902" t="s">
        <v>1638</v>
      </c>
      <c r="Q902" t="str">
        <v>Taigang Venture Capital</v>
      </c>
    </row>
    <row r="903" spans="1:17" x14ac:dyDescent="0.2">
      <c r="A903" t="s">
        <v>1521</v>
      </c>
      <c r="B903" s="2">
        <v>1000000000</v>
      </c>
      <c r="C903" s="1">
        <v>42597</v>
      </c>
      <c r="D903" t="s">
        <v>17</v>
      </c>
      <c r="E903" t="s">
        <v>1522</v>
      </c>
      <c r="F903" t="s">
        <v>316</v>
      </c>
      <c r="G903" t="s">
        <v>33</v>
      </c>
      <c r="H903" s="3">
        <v>1999</v>
      </c>
      <c r="I903" s="7">
        <v>1000000000</v>
      </c>
      <c r="J903" t="s">
        <v>1523</v>
      </c>
      <c r="K903" t="str" cm="1">
        <f t="array" ref="K903:L903">_xlfn.TEXTSPLIT(Q4_Table[[#This Row],[Select Investors]],",",,FALSE)</f>
        <v>KKR</v>
      </c>
      <c r="L903" t="str">
        <v xml:space="preserve"> TowerBrook Capital Partners</v>
      </c>
      <c r="P903" t="s">
        <v>750</v>
      </c>
      <c r="Q903" t="str">
        <v>KKR</v>
      </c>
    </row>
    <row r="904" spans="1:17" x14ac:dyDescent="0.2">
      <c r="A904" t="s">
        <v>1772</v>
      </c>
      <c r="B904" s="2">
        <v>1000000000</v>
      </c>
      <c r="C904" s="1">
        <v>43510</v>
      </c>
      <c r="D904" t="s">
        <v>17</v>
      </c>
      <c r="E904" t="s">
        <v>771</v>
      </c>
      <c r="F904" t="s">
        <v>43</v>
      </c>
      <c r="G904" t="s">
        <v>33</v>
      </c>
      <c r="H904" s="3">
        <v>2009</v>
      </c>
      <c r="I904" s="7">
        <v>324000000</v>
      </c>
      <c r="J904" t="s">
        <v>1773</v>
      </c>
      <c r="K904" t="str" cm="1">
        <f t="array" ref="K904:L904">_xlfn.TEXTSPLIT(Q4_Table[[#This Row],[Select Investors]],",",,FALSE)</f>
        <v>Mitsubishi Corporation</v>
      </c>
      <c r="L904" t="str">
        <v xml:space="preserve"> Mayfair Equity Partners</v>
      </c>
      <c r="P904" t="s">
        <v>3755</v>
      </c>
      <c r="Q904" t="str">
        <v>Mitsubishi Corporation</v>
      </c>
    </row>
    <row r="905" spans="1:17" x14ac:dyDescent="0.2">
      <c r="A905" t="s">
        <v>2291</v>
      </c>
      <c r="B905" s="2">
        <v>1000000000</v>
      </c>
      <c r="C905" s="1">
        <v>44518</v>
      </c>
      <c r="D905" t="s">
        <v>701</v>
      </c>
      <c r="E905" t="s">
        <v>101</v>
      </c>
      <c r="F905" t="s">
        <v>19</v>
      </c>
      <c r="G905" t="s">
        <v>20</v>
      </c>
      <c r="H905" s="3">
        <v>2016</v>
      </c>
      <c r="I905" s="7">
        <v>254000000</v>
      </c>
      <c r="J905" t="s">
        <v>2292</v>
      </c>
      <c r="K905" t="str" cm="1">
        <f t="array" ref="K905:M905">_xlfn.TEXTSPLIT(Q4_Table[[#This Row],[Select Investors]],",",,FALSE)</f>
        <v>Google Ventures</v>
      </c>
      <c r="L905" t="str">
        <v xml:space="preserve"> Cathay Innovation</v>
      </c>
      <c r="M905" t="str">
        <v xml:space="preserve"> NJF Capital</v>
      </c>
      <c r="P905" t="s">
        <v>3659</v>
      </c>
      <c r="Q905" t="str">
        <v>Google Ventures</v>
      </c>
    </row>
    <row r="906" spans="1:17" x14ac:dyDescent="0.2">
      <c r="A906" t="s">
        <v>2293</v>
      </c>
      <c r="B906" s="2">
        <v>1000000000</v>
      </c>
      <c r="C906" s="1">
        <v>44461</v>
      </c>
      <c r="D906" t="s">
        <v>36</v>
      </c>
      <c r="E906" t="s">
        <v>28</v>
      </c>
      <c r="F906" t="s">
        <v>19</v>
      </c>
      <c r="G906" t="s">
        <v>20</v>
      </c>
      <c r="H906" s="3">
        <v>2016</v>
      </c>
      <c r="I906" s="7">
        <v>51000000</v>
      </c>
      <c r="J906" t="s">
        <v>2294</v>
      </c>
      <c r="K906" t="str" cm="1">
        <f t="array" ref="K906:M906">_xlfn.TEXTSPLIT(Q4_Table[[#This Row],[Select Investors]],",",,FALSE)</f>
        <v>Rembrandt Venture Partners</v>
      </c>
      <c r="L906" t="str">
        <v xml:space="preserve"> M12</v>
      </c>
      <c r="M906" t="str">
        <v xml:space="preserve"> Altos Ventures</v>
      </c>
      <c r="P906" t="s">
        <v>3830</v>
      </c>
      <c r="Q906" t="str">
        <v>Rembrandt Venture Partners</v>
      </c>
    </row>
    <row r="907" spans="1:17" x14ac:dyDescent="0.2">
      <c r="A907" t="s">
        <v>1675</v>
      </c>
      <c r="B907" s="2">
        <v>1000000000</v>
      </c>
      <c r="C907" s="1">
        <v>44532</v>
      </c>
      <c r="D907" t="s">
        <v>201</v>
      </c>
      <c r="E907" t="s">
        <v>28</v>
      </c>
      <c r="F907" t="s">
        <v>19</v>
      </c>
      <c r="G907" t="s">
        <v>20</v>
      </c>
      <c r="H907" s="3">
        <v>2018</v>
      </c>
      <c r="I907" s="7">
        <v>141000000</v>
      </c>
      <c r="J907" t="s">
        <v>1676</v>
      </c>
      <c r="K907" t="str" cm="1">
        <f t="array" ref="K907:M907">_xlfn.TEXTSPLIT(Q4_Table[[#This Row],[Select Investors]],",",,FALSE)</f>
        <v>Innovation Endeavors</v>
      </c>
      <c r="L907" t="str">
        <v xml:space="preserve"> s28 Capital</v>
      </c>
      <c r="M907" t="str">
        <v xml:space="preserve"> Lightspeed Venture Partners</v>
      </c>
      <c r="P907" t="s">
        <v>3692</v>
      </c>
      <c r="Q907" t="str">
        <v>Innovation Endeavors</v>
      </c>
    </row>
    <row r="908" spans="1:17" x14ac:dyDescent="0.2">
      <c r="A908" t="s">
        <v>1677</v>
      </c>
      <c r="B908" s="2">
        <v>1000000000</v>
      </c>
      <c r="C908" s="1">
        <v>44504</v>
      </c>
      <c r="D908" t="s">
        <v>97</v>
      </c>
      <c r="E908" t="s">
        <v>482</v>
      </c>
      <c r="F908" t="s">
        <v>19</v>
      </c>
      <c r="G908" t="s">
        <v>20</v>
      </c>
      <c r="H908" s="3">
        <v>2016</v>
      </c>
      <c r="I908" s="7">
        <v>241000000</v>
      </c>
      <c r="J908" t="s">
        <v>1678</v>
      </c>
      <c r="K908" t="str" cm="1">
        <f t="array" ref="K908:M908">_xlfn.TEXTSPLIT(Q4_Table[[#This Row],[Select Investors]],",",,FALSE)</f>
        <v>Initialized Capital</v>
      </c>
      <c r="L908" t="str">
        <v xml:space="preserve"> Canaan Partners</v>
      </c>
      <c r="M908" t="str">
        <v xml:space="preserve"> Sound Ventures</v>
      </c>
      <c r="P908" t="s">
        <v>3690</v>
      </c>
      <c r="Q908" t="str">
        <v>Initialized Capital</v>
      </c>
    </row>
    <row r="909" spans="1:17" x14ac:dyDescent="0.2">
      <c r="A909" t="s">
        <v>2295</v>
      </c>
      <c r="B909" s="2">
        <v>1000000000</v>
      </c>
      <c r="C909" s="1">
        <v>43297</v>
      </c>
      <c r="D909" t="s">
        <v>49</v>
      </c>
      <c r="E909" t="s">
        <v>101</v>
      </c>
      <c r="F909" t="s">
        <v>19</v>
      </c>
      <c r="G909" t="s">
        <v>20</v>
      </c>
      <c r="H909" s="3">
        <v>2016</v>
      </c>
      <c r="I909" s="7">
        <v>60000000</v>
      </c>
      <c r="J909" t="s">
        <v>2296</v>
      </c>
      <c r="K909" t="str" cm="1">
        <f t="array" ref="K909:L909">_xlfn.TEXTSPLIT(Q4_Table[[#This Row],[Select Investors]],",",,FALSE)</f>
        <v>One Luxury Group</v>
      </c>
      <c r="L909" t="str">
        <v xml:space="preserve"> Eurazeo</v>
      </c>
      <c r="P909" t="s">
        <v>3791</v>
      </c>
      <c r="Q909" t="str">
        <v>One Luxury Group</v>
      </c>
    </row>
    <row r="910" spans="1:17" x14ac:dyDescent="0.2">
      <c r="A910" t="s">
        <v>2297</v>
      </c>
      <c r="B910" s="2">
        <v>1000000000</v>
      </c>
      <c r="C910" s="1">
        <v>44271</v>
      </c>
      <c r="D910" t="s">
        <v>36</v>
      </c>
      <c r="F910" t="s">
        <v>465</v>
      </c>
      <c r="G910" t="s">
        <v>14</v>
      </c>
      <c r="H910" s="3">
        <v>2007</v>
      </c>
      <c r="I910" s="7">
        <v>352000000</v>
      </c>
      <c r="J910" t="s">
        <v>2298</v>
      </c>
      <c r="K910" t="str" cm="1">
        <f t="array" ref="K910:M910">_xlfn.TEXTSPLIT(Q4_Table[[#This Row],[Select Investors]],",",,FALSE)</f>
        <v>Sequoia Capital China</v>
      </c>
      <c r="L910" t="str">
        <v xml:space="preserve"> Shunwei Capital Partners</v>
      </c>
      <c r="M910" t="str">
        <v xml:space="preserve"> Qualgro</v>
      </c>
      <c r="P910" t="s">
        <v>3850</v>
      </c>
      <c r="Q910" t="str">
        <v>Sequoia Capital China</v>
      </c>
    </row>
    <row r="911" spans="1:17" x14ac:dyDescent="0.2">
      <c r="A911" t="s">
        <v>2299</v>
      </c>
      <c r="B911" s="2">
        <v>1000000000</v>
      </c>
      <c r="C911" s="1">
        <v>44606</v>
      </c>
      <c r="D911" t="s">
        <v>27</v>
      </c>
      <c r="E911" t="s">
        <v>42</v>
      </c>
      <c r="F911" t="s">
        <v>43</v>
      </c>
      <c r="G911" t="s">
        <v>33</v>
      </c>
      <c r="H911" s="3">
        <v>2018</v>
      </c>
      <c r="I911" s="7">
        <v>239000000</v>
      </c>
      <c r="J911" t="s">
        <v>2300</v>
      </c>
      <c r="K911" t="str" cm="1">
        <f t="array" ref="K911:M911">_xlfn.TEXTSPLIT(Q4_Table[[#This Row],[Select Investors]],",",,FALSE)</f>
        <v>Earlybird Venture Capital</v>
      </c>
      <c r="L911" t="str">
        <v xml:space="preserve"> Eleven Ventures</v>
      </c>
      <c r="M911" t="str">
        <v xml:space="preserve"> QED Investors</v>
      </c>
      <c r="P911" t="s">
        <v>3615</v>
      </c>
      <c r="Q911" t="str">
        <v>Earlybird Venture Capital</v>
      </c>
    </row>
    <row r="912" spans="1:17" x14ac:dyDescent="0.2">
      <c r="A912" t="s">
        <v>2301</v>
      </c>
      <c r="B912" s="2">
        <v>1000000000</v>
      </c>
      <c r="C912" s="1">
        <v>44572</v>
      </c>
      <c r="D912" t="s">
        <v>201</v>
      </c>
      <c r="E912" t="s">
        <v>2302</v>
      </c>
      <c r="F912" t="s">
        <v>357</v>
      </c>
      <c r="G912" t="s">
        <v>14</v>
      </c>
      <c r="H912" s="3">
        <v>2015</v>
      </c>
      <c r="I912" s="7">
        <v>190000000</v>
      </c>
      <c r="J912" t="s">
        <v>2303</v>
      </c>
      <c r="K912" t="str" cm="1">
        <f t="array" ref="K912:M912">_xlfn.TEXTSPLIT(Q4_Table[[#This Row],[Select Investors]],",",,FALSE)</f>
        <v>AWZ Ventures</v>
      </c>
      <c r="L912" t="str">
        <v xml:space="preserve"> Blackstone</v>
      </c>
      <c r="M912" t="str">
        <v xml:space="preserve"> Insight Partners</v>
      </c>
      <c r="P912" t="s">
        <v>3514</v>
      </c>
      <c r="Q912" t="str">
        <v>AWZ Ventures</v>
      </c>
    </row>
    <row r="913" spans="1:17" x14ac:dyDescent="0.2">
      <c r="A913" t="s">
        <v>1945</v>
      </c>
      <c r="B913" s="2">
        <v>1000000000</v>
      </c>
      <c r="C913" s="1">
        <v>44419</v>
      </c>
      <c r="D913" t="s">
        <v>36</v>
      </c>
      <c r="E913" t="s">
        <v>28</v>
      </c>
      <c r="F913" t="s">
        <v>19</v>
      </c>
      <c r="G913" t="s">
        <v>20</v>
      </c>
      <c r="H913" s="3">
        <v>2017</v>
      </c>
      <c r="I913" s="7">
        <v>200000000</v>
      </c>
      <c r="J913" t="s">
        <v>1946</v>
      </c>
      <c r="K913" t="str" cm="1">
        <f t="array" ref="K913:M913">_xlfn.TEXTSPLIT(Q4_Table[[#This Row],[Select Investors]],",",,FALSE)</f>
        <v>GGV Capital</v>
      </c>
      <c r="L913" t="str">
        <v xml:space="preserve"> Lightspeed Venture Partners</v>
      </c>
      <c r="M913" t="str">
        <v xml:space="preserve"> ICONIQ Capital</v>
      </c>
      <c r="P913" t="s">
        <v>3654</v>
      </c>
      <c r="Q913" t="str">
        <v>GGV Capital</v>
      </c>
    </row>
    <row r="914" spans="1:17" x14ac:dyDescent="0.2">
      <c r="A914" t="s">
        <v>2304</v>
      </c>
      <c r="B914" s="2">
        <v>1000000000</v>
      </c>
      <c r="C914" s="1">
        <v>44536</v>
      </c>
      <c r="D914" t="s">
        <v>23</v>
      </c>
      <c r="E914" t="s">
        <v>2305</v>
      </c>
      <c r="F914" t="s">
        <v>38</v>
      </c>
      <c r="G914" t="s">
        <v>39</v>
      </c>
      <c r="H914" s="3">
        <v>2011</v>
      </c>
      <c r="I914" s="7">
        <v>125000000</v>
      </c>
      <c r="J914" t="s">
        <v>2306</v>
      </c>
      <c r="K914" t="str" cm="1">
        <f t="array" ref="K914:M914">_xlfn.TEXTSPLIT(Q4_Table[[#This Row],[Select Investors]],",",,FALSE)</f>
        <v>Prysm Capital</v>
      </c>
      <c r="L914" t="str">
        <v xml:space="preserve"> Baillie Gifford &amp; Co.</v>
      </c>
      <c r="M914" t="str">
        <v xml:space="preserve"> TDM Growth Partners</v>
      </c>
      <c r="P914" t="s">
        <v>3818</v>
      </c>
      <c r="Q914" t="str">
        <v>Prysm Capital</v>
      </c>
    </row>
    <row r="915" spans="1:17" x14ac:dyDescent="0.2">
      <c r="A915" t="s">
        <v>1846</v>
      </c>
      <c r="B915" s="2">
        <v>1000000000</v>
      </c>
      <c r="C915" s="1">
        <v>44592</v>
      </c>
      <c r="D915" t="s">
        <v>27</v>
      </c>
      <c r="E915" t="s">
        <v>28</v>
      </c>
      <c r="F915" t="s">
        <v>19</v>
      </c>
      <c r="G915" t="s">
        <v>20</v>
      </c>
      <c r="H915" s="3">
        <v>2021</v>
      </c>
      <c r="I915" s="7">
        <v>118000000</v>
      </c>
      <c r="J915" t="s">
        <v>1847</v>
      </c>
      <c r="K915" t="str" cm="1">
        <f t="array" ref="K915:M915">_xlfn.TEXTSPLIT(Q4_Table[[#This Row],[Select Investors]],",",,FALSE)</f>
        <v>Paradigm</v>
      </c>
      <c r="L915" t="str">
        <v xml:space="preserve"> Andreessen Horowitz</v>
      </c>
      <c r="M915" t="str">
        <v xml:space="preserve"> Jump Capital</v>
      </c>
      <c r="P915" t="s">
        <v>3800</v>
      </c>
      <c r="Q915" t="str">
        <v>Paradigm</v>
      </c>
    </row>
    <row r="916" spans="1:17" x14ac:dyDescent="0.2">
      <c r="A916" t="s">
        <v>1947</v>
      </c>
      <c r="B916" s="2">
        <v>1000000000</v>
      </c>
      <c r="C916" s="1">
        <v>44147</v>
      </c>
      <c r="D916" t="s">
        <v>23</v>
      </c>
      <c r="E916" t="s">
        <v>1948</v>
      </c>
      <c r="F916" t="s">
        <v>19</v>
      </c>
      <c r="G916" t="s">
        <v>20</v>
      </c>
      <c r="H916" s="3">
        <v>2010</v>
      </c>
      <c r="I916" s="7">
        <v>433000000</v>
      </c>
      <c r="J916" t="s">
        <v>1949</v>
      </c>
      <c r="K916" t="str" cm="1">
        <f t="array" ref="K916">_xlfn.TEXTSPLIT(Q4_Table[[#This Row],[Select Investors]],",",,FALSE)</f>
        <v>The Carlyle Group</v>
      </c>
      <c r="P916" t="s">
        <v>1949</v>
      </c>
      <c r="Q916" t="str">
        <v>The Carlyle Group</v>
      </c>
    </row>
    <row r="917" spans="1:17" x14ac:dyDescent="0.2">
      <c r="A917" t="s">
        <v>1524</v>
      </c>
      <c r="B917" s="2">
        <v>1000000000</v>
      </c>
      <c r="C917" s="1">
        <v>44293</v>
      </c>
      <c r="D917" t="s">
        <v>36</v>
      </c>
      <c r="E917" t="s">
        <v>1525</v>
      </c>
      <c r="F917" t="s">
        <v>19</v>
      </c>
      <c r="G917" t="s">
        <v>20</v>
      </c>
      <c r="H917" s="3">
        <v>2011</v>
      </c>
      <c r="I917" s="7">
        <v>163000000</v>
      </c>
      <c r="J917" t="s">
        <v>1526</v>
      </c>
      <c r="K917" t="str" cm="1">
        <f t="array" ref="K917:M917">_xlfn.TEXTSPLIT(Q4_Table[[#This Row],[Select Investors]],",",,FALSE)</f>
        <v>Sierra Ventures</v>
      </c>
      <c r="L917" t="str">
        <v xml:space="preserve"> AXA Venture Partners</v>
      </c>
      <c r="M917" t="str">
        <v xml:space="preserve"> Sigma Prime Ventures</v>
      </c>
      <c r="P917" t="s">
        <v>3855</v>
      </c>
      <c r="Q917" t="str">
        <v>Sierra Ventures</v>
      </c>
    </row>
    <row r="918" spans="1:17" x14ac:dyDescent="0.2">
      <c r="A918" t="s">
        <v>2307</v>
      </c>
      <c r="B918" s="2">
        <v>1000000000</v>
      </c>
      <c r="C918" s="1">
        <v>44434</v>
      </c>
      <c r="D918" t="s">
        <v>213</v>
      </c>
      <c r="E918" t="s">
        <v>28</v>
      </c>
      <c r="F918" t="s">
        <v>19</v>
      </c>
      <c r="G918" t="s">
        <v>20</v>
      </c>
      <c r="H918" s="3">
        <v>2011</v>
      </c>
      <c r="I918" s="7">
        <v>195000000</v>
      </c>
      <c r="J918" t="s">
        <v>2308</v>
      </c>
      <c r="K918" t="str" cm="1">
        <f t="array" ref="K918:M918">_xlfn.TEXTSPLIT(Q4_Table[[#This Row],[Select Investors]],",",,FALSE)</f>
        <v>Sequoia Capital</v>
      </c>
      <c r="L918" t="str">
        <v xml:space="preserve"> DCM Ventures</v>
      </c>
      <c r="M918" t="str">
        <v xml:space="preserve"> Insight Partners</v>
      </c>
      <c r="P918" t="s">
        <v>571</v>
      </c>
      <c r="Q918" t="str">
        <v>Sequoia Capital</v>
      </c>
    </row>
    <row r="919" spans="1:17" x14ac:dyDescent="0.2">
      <c r="A919" t="s">
        <v>1848</v>
      </c>
      <c r="B919" s="2">
        <v>1000000000</v>
      </c>
      <c r="C919" s="1">
        <v>44281</v>
      </c>
      <c r="D919" t="s">
        <v>27</v>
      </c>
      <c r="E919" t="s">
        <v>28</v>
      </c>
      <c r="F919" t="s">
        <v>19</v>
      </c>
      <c r="G919" t="s">
        <v>20</v>
      </c>
      <c r="H919" s="3">
        <v>2016</v>
      </c>
      <c r="I919" s="7">
        <v>161000000</v>
      </c>
      <c r="J919" t="s">
        <v>1849</v>
      </c>
      <c r="K919" t="str" cm="1">
        <f t="array" ref="K919:M919">_xlfn.TEXTSPLIT(Q4_Table[[#This Row],[Select Investors]],",",,FALSE)</f>
        <v>Index Ventures</v>
      </c>
      <c r="L919" t="str">
        <v xml:space="preserve"> Sequoia Capital</v>
      </c>
      <c r="M919" t="str">
        <v xml:space="preserve"> Bezos Expeditions</v>
      </c>
      <c r="P919" t="s">
        <v>3968</v>
      </c>
      <c r="Q919" t="str">
        <v>Index Ventures</v>
      </c>
    </row>
    <row r="920" spans="1:17" x14ac:dyDescent="0.2">
      <c r="A920" t="s">
        <v>1527</v>
      </c>
      <c r="B920" s="2">
        <v>1000000000</v>
      </c>
      <c r="C920" s="1">
        <v>44280</v>
      </c>
      <c r="D920" t="s">
        <v>68</v>
      </c>
      <c r="E920" t="s">
        <v>12</v>
      </c>
      <c r="F920" t="s">
        <v>13</v>
      </c>
      <c r="G920" t="s">
        <v>14</v>
      </c>
      <c r="H920" s="3">
        <v>2017</v>
      </c>
      <c r="I920" s="7">
        <v>268000000</v>
      </c>
      <c r="J920" t="s">
        <v>1528</v>
      </c>
      <c r="K920" t="str" cm="1">
        <f t="array" ref="K920:M920">_xlfn.TEXTSPLIT(Q4_Table[[#This Row],[Select Investors]],",",,FALSE)</f>
        <v>Source Code Capital</v>
      </c>
      <c r="L920" t="str">
        <v xml:space="preserve"> XVC Venture Capital</v>
      </c>
      <c r="M920" t="str">
        <v xml:space="preserve"> Hillhouse Capital Management</v>
      </c>
      <c r="P920" t="s">
        <v>3876</v>
      </c>
      <c r="Q920" t="str">
        <v>Source Code Capital</v>
      </c>
    </row>
    <row r="921" spans="1:17" x14ac:dyDescent="0.2">
      <c r="A921" t="s">
        <v>2309</v>
      </c>
      <c r="B921" s="2">
        <v>1000000000</v>
      </c>
      <c r="C921" s="1">
        <v>44517</v>
      </c>
      <c r="D921" t="s">
        <v>36</v>
      </c>
      <c r="E921" t="s">
        <v>2310</v>
      </c>
      <c r="F921" t="s">
        <v>19</v>
      </c>
      <c r="G921" t="s">
        <v>20</v>
      </c>
      <c r="H921" s="3">
        <v>2020</v>
      </c>
      <c r="I921" s="7">
        <v>100000000</v>
      </c>
      <c r="J921" t="s">
        <v>2311</v>
      </c>
      <c r="K921" t="str" cm="1">
        <f t="array" ref="K921:L921">_xlfn.TEXTSPLIT(Q4_Table[[#This Row],[Select Investors]],",",,FALSE)</f>
        <v>Goldman Sachs Asset Management</v>
      </c>
      <c r="L921" t="str">
        <v xml:space="preserve"> 3L</v>
      </c>
      <c r="P921" t="s">
        <v>747</v>
      </c>
      <c r="Q921" t="str">
        <v>Goldman Sachs Asset Management</v>
      </c>
    </row>
    <row r="922" spans="1:17" x14ac:dyDescent="0.2">
      <c r="A922" t="s">
        <v>2312</v>
      </c>
      <c r="B922" s="2">
        <v>1000000000</v>
      </c>
      <c r="C922" s="1">
        <v>44573</v>
      </c>
      <c r="D922" t="s">
        <v>11</v>
      </c>
      <c r="E922" t="s">
        <v>594</v>
      </c>
      <c r="F922" t="s">
        <v>19</v>
      </c>
      <c r="G922" t="s">
        <v>20</v>
      </c>
      <c r="H922" s="3">
        <v>2016</v>
      </c>
      <c r="I922" s="7">
        <v>166000000</v>
      </c>
      <c r="J922" t="s">
        <v>2313</v>
      </c>
      <c r="K922" t="str" cm="1">
        <f t="array" ref="K922:M922">_xlfn.TEXTSPLIT(Q4_Table[[#This Row],[Select Investors]],",",,FALSE)</f>
        <v>Fifth Wall Ventures</v>
      </c>
      <c r="L922" t="str">
        <v xml:space="preserve"> JBV Capital</v>
      </c>
      <c r="M922" t="str">
        <v xml:space="preserve"> Array Ventures</v>
      </c>
      <c r="P922" t="s">
        <v>3634</v>
      </c>
      <c r="Q922" t="str">
        <v>Fifth Wall Ventures</v>
      </c>
    </row>
    <row r="923" spans="1:17" x14ac:dyDescent="0.2">
      <c r="A923" t="s">
        <v>2314</v>
      </c>
      <c r="B923" s="2">
        <v>1000000000</v>
      </c>
      <c r="C923" s="1">
        <v>44095</v>
      </c>
      <c r="D923" t="s">
        <v>17</v>
      </c>
      <c r="E923" t="s">
        <v>1120</v>
      </c>
      <c r="F923" t="s">
        <v>1121</v>
      </c>
      <c r="G923" t="s">
        <v>14</v>
      </c>
      <c r="H923" s="3">
        <v>2020</v>
      </c>
      <c r="I923" s="7">
        <v>140000000</v>
      </c>
      <c r="J923" t="s">
        <v>2315</v>
      </c>
      <c r="K923" t="str" cm="1">
        <f t="array" ref="K923:M923">_xlfn.TEXTSPLIT(Q4_Table[[#This Row],[Select Investors]],",",,FALSE)</f>
        <v>Sozo Ventures</v>
      </c>
      <c r="L923" t="str">
        <v xml:space="preserve"> Caffeinated Capital</v>
      </c>
      <c r="M923" t="str">
        <v xml:space="preserve"> Sequoia Capital</v>
      </c>
      <c r="P923" t="s">
        <v>3877</v>
      </c>
      <c r="Q923" t="str">
        <v>Sozo Ventures</v>
      </c>
    </row>
    <row r="924" spans="1:17" x14ac:dyDescent="0.2">
      <c r="A924" t="s">
        <v>2316</v>
      </c>
      <c r="B924" s="2">
        <v>1000000000</v>
      </c>
      <c r="C924" s="1">
        <v>43584</v>
      </c>
      <c r="D924" t="s">
        <v>213</v>
      </c>
      <c r="E924" t="s">
        <v>77</v>
      </c>
      <c r="F924" t="s">
        <v>13</v>
      </c>
      <c r="G924" t="s">
        <v>14</v>
      </c>
      <c r="H924" s="3">
        <v>2015</v>
      </c>
      <c r="I924" s="7" t="s">
        <v>570</v>
      </c>
      <c r="J924" t="s">
        <v>2317</v>
      </c>
      <c r="K924" t="str" cm="1">
        <f t="array" ref="K924:M924">_xlfn.TEXTSPLIT(Q4_Table[[#This Row],[Select Investors]],",",,FALSE)</f>
        <v>DST Global</v>
      </c>
      <c r="L924" t="str">
        <v xml:space="preserve"> Sequoia Capital China</v>
      </c>
      <c r="M924" t="str">
        <v xml:space="preserve"> Gaorong Capital</v>
      </c>
      <c r="P924" t="s">
        <v>3611</v>
      </c>
      <c r="Q924" t="str">
        <v>DST Global</v>
      </c>
    </row>
    <row r="925" spans="1:17" x14ac:dyDescent="0.2">
      <c r="A925" t="s">
        <v>2318</v>
      </c>
      <c r="B925" s="2">
        <v>1000000000</v>
      </c>
      <c r="C925" s="1">
        <v>44215</v>
      </c>
      <c r="D925" t="s">
        <v>27</v>
      </c>
      <c r="E925" t="s">
        <v>42</v>
      </c>
      <c r="F925" t="s">
        <v>43</v>
      </c>
      <c r="G925" t="s">
        <v>33</v>
      </c>
      <c r="H925" s="3">
        <v>2006</v>
      </c>
      <c r="I925" s="7">
        <v>370000000</v>
      </c>
      <c r="J925" t="s">
        <v>2319</v>
      </c>
      <c r="K925" t="str" cm="1">
        <f t="array" ref="K925:M925">_xlfn.TEXTSPLIT(Q4_Table[[#This Row],[Select Investors]],",",,FALSE)</f>
        <v>Wellington Management</v>
      </c>
      <c r="L925" t="str">
        <v xml:space="preserve"> Eurazeo</v>
      </c>
      <c r="M925" t="str">
        <v xml:space="preserve"> Citi Ventures</v>
      </c>
      <c r="P925" t="s">
        <v>3950</v>
      </c>
      <c r="Q925" t="str">
        <v>Wellington Management</v>
      </c>
    </row>
    <row r="926" spans="1:17" x14ac:dyDescent="0.2">
      <c r="A926" t="s">
        <v>1850</v>
      </c>
      <c r="B926" s="2">
        <v>1000000000</v>
      </c>
      <c r="C926" s="1">
        <v>44390</v>
      </c>
      <c r="D926" t="s">
        <v>97</v>
      </c>
      <c r="E926" t="s">
        <v>840</v>
      </c>
      <c r="F926" t="s">
        <v>19</v>
      </c>
      <c r="G926" t="s">
        <v>20</v>
      </c>
      <c r="H926" s="3">
        <v>2019</v>
      </c>
      <c r="I926" s="7">
        <v>315000000</v>
      </c>
      <c r="J926" t="s">
        <v>1851</v>
      </c>
      <c r="K926" t="str" cm="1">
        <f t="array" ref="K926:M926">_xlfn.TEXTSPLIT(Q4_Table[[#This Row],[Select Investors]],",",,FALSE)</f>
        <v>Newpath Partners</v>
      </c>
      <c r="L926" t="str">
        <v xml:space="preserve"> Google Ventures</v>
      </c>
      <c r="M926" t="str">
        <v xml:space="preserve"> F-Prime Capital</v>
      </c>
      <c r="P926" t="s">
        <v>3771</v>
      </c>
      <c r="Q926" t="str">
        <v>Newpath Partners</v>
      </c>
    </row>
    <row r="927" spans="1:17" x14ac:dyDescent="0.2">
      <c r="A927" t="s">
        <v>2320</v>
      </c>
      <c r="B927" s="2">
        <v>1000000000</v>
      </c>
      <c r="C927" s="1">
        <v>44340</v>
      </c>
      <c r="D927" t="s">
        <v>17</v>
      </c>
      <c r="E927" t="s">
        <v>2321</v>
      </c>
      <c r="F927" t="s">
        <v>19</v>
      </c>
      <c r="G927" t="s">
        <v>20</v>
      </c>
      <c r="H927" s="3">
        <v>2016</v>
      </c>
      <c r="I927" s="7">
        <v>130000000</v>
      </c>
      <c r="J927" t="s">
        <v>2322</v>
      </c>
      <c r="K927" t="str" cm="1">
        <f t="array" ref="K927">_xlfn.TEXTSPLIT(Q4_Table[[#This Row],[Select Investors]],",",,FALSE)</f>
        <v>Bregal Sagemount</v>
      </c>
      <c r="P927" t="s">
        <v>2322</v>
      </c>
      <c r="Q927" t="str">
        <v>Bregal Sagemount</v>
      </c>
    </row>
    <row r="928" spans="1:17" x14ac:dyDescent="0.2">
      <c r="A928" t="s">
        <v>1679</v>
      </c>
      <c r="B928" s="2">
        <v>1000000000</v>
      </c>
      <c r="C928" s="1">
        <v>44537</v>
      </c>
      <c r="D928" t="s">
        <v>97</v>
      </c>
      <c r="E928" t="s">
        <v>157</v>
      </c>
      <c r="F928" t="s">
        <v>70</v>
      </c>
      <c r="G928" t="s">
        <v>14</v>
      </c>
      <c r="H928" s="3">
        <v>2018</v>
      </c>
      <c r="I928" s="7">
        <v>177000000</v>
      </c>
      <c r="J928" t="s">
        <v>1680</v>
      </c>
      <c r="K928" t="str" cm="1">
        <f t="array" ref="K928:M928">_xlfn.TEXTSPLIT(Q4_Table[[#This Row],[Select Investors]],",",,FALSE)</f>
        <v>Sequoia Capital India</v>
      </c>
      <c r="L928" t="str">
        <v xml:space="preserve"> Hummingbird Ventures</v>
      </c>
      <c r="M928" t="str">
        <v xml:space="preserve"> Epiq Capital</v>
      </c>
      <c r="P928" t="s">
        <v>3851</v>
      </c>
      <c r="Q928" t="str">
        <v>Sequoia Capital India</v>
      </c>
    </row>
    <row r="929" spans="1:17" x14ac:dyDescent="0.2">
      <c r="A929" t="s">
        <v>1852</v>
      </c>
      <c r="B929" s="2">
        <v>1000000000</v>
      </c>
      <c r="C929" s="1">
        <v>44244</v>
      </c>
      <c r="D929" t="s">
        <v>27</v>
      </c>
      <c r="E929" t="s">
        <v>101</v>
      </c>
      <c r="F929" t="s">
        <v>19</v>
      </c>
      <c r="G929" t="s">
        <v>20</v>
      </c>
      <c r="H929" s="3">
        <v>2008</v>
      </c>
      <c r="I929" s="7">
        <v>309000000</v>
      </c>
      <c r="J929" t="s">
        <v>1853</v>
      </c>
      <c r="K929" t="str" cm="1">
        <f t="array" ref="K929:M929">_xlfn.TEXTSPLIT(Q4_Table[[#This Row],[Select Investors]],",",,FALSE)</f>
        <v>Accel</v>
      </c>
      <c r="L929" t="str">
        <v xml:space="preserve"> Greycroft</v>
      </c>
      <c r="M929" t="str">
        <v xml:space="preserve"> Advancit Capital</v>
      </c>
      <c r="P929" t="s">
        <v>3475</v>
      </c>
      <c r="Q929" t="str">
        <v>Accel</v>
      </c>
    </row>
    <row r="930" spans="1:17" x14ac:dyDescent="0.2">
      <c r="A930" t="s">
        <v>1529</v>
      </c>
      <c r="B930" s="2">
        <v>1000000000</v>
      </c>
      <c r="C930" s="1">
        <v>44349</v>
      </c>
      <c r="D930" t="s">
        <v>36</v>
      </c>
      <c r="E930" t="s">
        <v>77</v>
      </c>
      <c r="F930" t="s">
        <v>13</v>
      </c>
      <c r="G930" t="s">
        <v>14</v>
      </c>
      <c r="H930" s="3">
        <v>2011</v>
      </c>
      <c r="I930" s="7">
        <v>164000000</v>
      </c>
      <c r="J930" t="s">
        <v>1530</v>
      </c>
      <c r="K930" t="str" cm="1">
        <f t="array" ref="K930:M930">_xlfn.TEXTSPLIT(Q4_Table[[#This Row],[Select Investors]],",",,FALSE)</f>
        <v>China Culture Industrial Investment Fund</v>
      </c>
      <c r="L930" t="str">
        <v xml:space="preserve"> We Capital</v>
      </c>
      <c r="M930" t="str">
        <v xml:space="preserve"> China Minsheng Investment Group</v>
      </c>
      <c r="P930" t="s">
        <v>3562</v>
      </c>
      <c r="Q930" t="str">
        <v>China Culture Industrial Investment Fund</v>
      </c>
    </row>
    <row r="931" spans="1:17" x14ac:dyDescent="0.2">
      <c r="A931" t="s">
        <v>1588</v>
      </c>
      <c r="B931" s="2">
        <v>1000000000</v>
      </c>
      <c r="C931" s="1">
        <v>44186</v>
      </c>
      <c r="D931" t="s">
        <v>27</v>
      </c>
      <c r="E931" t="s">
        <v>28</v>
      </c>
      <c r="F931" t="s">
        <v>19</v>
      </c>
      <c r="G931" t="s">
        <v>20</v>
      </c>
      <c r="H931" s="3">
        <v>2015</v>
      </c>
      <c r="I931" s="7">
        <v>160000000</v>
      </c>
      <c r="J931" t="s">
        <v>1589</v>
      </c>
      <c r="K931" t="str" cm="1">
        <f t="array" ref="K931:M931">_xlfn.TEXTSPLIT(Q4_Table[[#This Row],[Select Investors]],",",,FALSE)</f>
        <v>8VC</v>
      </c>
      <c r="L931" t="str">
        <v xml:space="preserve"> Menlo Ventures</v>
      </c>
      <c r="M931" t="str">
        <v xml:space="preserve"> Tiger Global Management</v>
      </c>
      <c r="P931" t="s">
        <v>3473</v>
      </c>
      <c r="Q931" t="str">
        <v>8VC</v>
      </c>
    </row>
    <row r="932" spans="1:17" x14ac:dyDescent="0.2">
      <c r="A932" t="s">
        <v>2323</v>
      </c>
      <c r="B932" s="2">
        <v>1000000000</v>
      </c>
      <c r="C932" s="1">
        <v>44203</v>
      </c>
      <c r="D932" t="s">
        <v>52</v>
      </c>
      <c r="E932" t="s">
        <v>2324</v>
      </c>
      <c r="F932" t="s">
        <v>19</v>
      </c>
      <c r="G932" t="s">
        <v>20</v>
      </c>
      <c r="H932" s="3">
        <v>2015</v>
      </c>
      <c r="I932" s="7">
        <v>226000000</v>
      </c>
      <c r="J932" t="s">
        <v>2325</v>
      </c>
      <c r="K932" t="str" cm="1">
        <f t="array" ref="K932:L932">_xlfn.TEXTSPLIT(Q4_Table[[#This Row],[Select Investors]],",",,FALSE)</f>
        <v>Insight Partners</v>
      </c>
      <c r="L932" t="str">
        <v xml:space="preserve"> Bain Capital Ventures</v>
      </c>
      <c r="P932" t="s">
        <v>425</v>
      </c>
      <c r="Q932" t="str">
        <v>Insight Partners</v>
      </c>
    </row>
    <row r="933" spans="1:17" x14ac:dyDescent="0.2">
      <c r="A933" t="s">
        <v>2326</v>
      </c>
      <c r="B933" s="2">
        <v>1000000000</v>
      </c>
      <c r="C933" s="1">
        <v>43964</v>
      </c>
      <c r="D933" t="s">
        <v>68</v>
      </c>
      <c r="E933" t="s">
        <v>28</v>
      </c>
      <c r="F933" t="s">
        <v>19</v>
      </c>
      <c r="G933" t="s">
        <v>20</v>
      </c>
      <c r="H933" s="3">
        <v>2005</v>
      </c>
      <c r="I933" s="7">
        <v>62000000</v>
      </c>
      <c r="J933" t="s">
        <v>2327</v>
      </c>
      <c r="K933" t="str" cm="1">
        <f t="array" ref="K933:M933">_xlfn.TEXTSPLIT(Q4_Table[[#This Row],[Select Investors]],",",,FALSE)</f>
        <v>Union Square Ventures</v>
      </c>
      <c r="L933" t="str">
        <v xml:space="preserve"> Altos Ventures</v>
      </c>
      <c r="M933" t="str">
        <v xml:space="preserve"> Costanoa Ventures</v>
      </c>
      <c r="P933" t="s">
        <v>3922</v>
      </c>
      <c r="Q933" t="str">
        <v>Union Square Ventures</v>
      </c>
    </row>
    <row r="934" spans="1:17" x14ac:dyDescent="0.2">
      <c r="A934" t="s">
        <v>1854</v>
      </c>
      <c r="B934" s="2">
        <v>1000000000</v>
      </c>
      <c r="C934" s="1">
        <v>44028</v>
      </c>
      <c r="D934" t="s">
        <v>52</v>
      </c>
      <c r="E934" t="s">
        <v>497</v>
      </c>
      <c r="F934" t="s">
        <v>19</v>
      </c>
      <c r="G934" t="s">
        <v>20</v>
      </c>
      <c r="H934" s="3">
        <v>2012</v>
      </c>
      <c r="I934" s="7">
        <v>347000000</v>
      </c>
      <c r="J934" t="s">
        <v>1855</v>
      </c>
      <c r="K934" t="str" cm="1">
        <f t="array" ref="K934:M934">_xlfn.TEXTSPLIT(Q4_Table[[#This Row],[Select Investors]],",",,FALSE)</f>
        <v>Madrona Venture Group</v>
      </c>
      <c r="L934" t="str">
        <v xml:space="preserve"> Kleiner Perkins Caufield &amp; Byers</v>
      </c>
      <c r="M934" t="str">
        <v xml:space="preserve"> Highland Capital Partners</v>
      </c>
      <c r="P934" t="s">
        <v>3737</v>
      </c>
      <c r="Q934" t="str">
        <v>Madrona Venture Group</v>
      </c>
    </row>
    <row r="935" spans="1:17" x14ac:dyDescent="0.2">
      <c r="A935" t="s">
        <v>1531</v>
      </c>
      <c r="B935" s="2">
        <v>1000000000</v>
      </c>
      <c r="C935" s="1">
        <v>44497</v>
      </c>
      <c r="D935" t="s">
        <v>133</v>
      </c>
      <c r="E935" t="s">
        <v>497</v>
      </c>
      <c r="F935" t="s">
        <v>19</v>
      </c>
      <c r="G935" t="s">
        <v>20</v>
      </c>
      <c r="H935" s="3">
        <v>2007</v>
      </c>
      <c r="I935" s="7">
        <v>329000000</v>
      </c>
      <c r="J935" t="s">
        <v>1532</v>
      </c>
      <c r="K935" t="str" cm="1">
        <f t="array" ref="K935:M935">_xlfn.TEXTSPLIT(Q4_Table[[#This Row],[Select Investors]],",",,FALSE)</f>
        <v>Durable Capital Partners</v>
      </c>
      <c r="L935" t="str">
        <v xml:space="preserve"> Cercano Management</v>
      </c>
      <c r="M935" t="str">
        <v xml:space="preserve"> T. Rowe Price</v>
      </c>
      <c r="P935" t="s">
        <v>3612</v>
      </c>
      <c r="Q935" t="str">
        <v>Durable Capital Partners</v>
      </c>
    </row>
    <row r="936" spans="1:17" x14ac:dyDescent="0.2">
      <c r="A936" t="s">
        <v>1971</v>
      </c>
      <c r="B936" s="2">
        <v>1000000000</v>
      </c>
      <c r="C936" s="1">
        <v>43066</v>
      </c>
      <c r="D936" t="s">
        <v>27</v>
      </c>
      <c r="E936" t="s">
        <v>1972</v>
      </c>
      <c r="F936" t="s">
        <v>43</v>
      </c>
      <c r="G936" t="s">
        <v>33</v>
      </c>
      <c r="H936" s="3">
        <v>1990</v>
      </c>
      <c r="I936" s="7">
        <v>200000000</v>
      </c>
      <c r="J936" t="s">
        <v>1973</v>
      </c>
      <c r="K936" t="str" cm="1">
        <f t="array" ref="K936">_xlfn.TEXTSPLIT(Q4_Table[[#This Row],[Select Investors]],",",,FALSE)</f>
        <v>Inflexion Private Equity</v>
      </c>
      <c r="P936" t="s">
        <v>1973</v>
      </c>
      <c r="Q936" t="str">
        <v>Inflexion Private Equity</v>
      </c>
    </row>
    <row r="937" spans="1:17" x14ac:dyDescent="0.2">
      <c r="A937" t="s">
        <v>2328</v>
      </c>
      <c r="B937" s="2">
        <v>1000000000</v>
      </c>
      <c r="C937" s="1">
        <v>44643</v>
      </c>
      <c r="D937" t="s">
        <v>36</v>
      </c>
      <c r="E937" t="s">
        <v>28</v>
      </c>
      <c r="F937" t="s">
        <v>19</v>
      </c>
      <c r="G937" t="s">
        <v>20</v>
      </c>
      <c r="H937" s="3">
        <v>2015</v>
      </c>
      <c r="I937" s="7">
        <v>273000000</v>
      </c>
      <c r="J937" t="s">
        <v>2329</v>
      </c>
      <c r="K937" t="str" cm="1">
        <f t="array" ref="K937:M937">_xlfn.TEXTSPLIT(Q4_Table[[#This Row],[Select Investors]],",",,FALSE)</f>
        <v>Green Bay Ventures</v>
      </c>
      <c r="L937" t="str">
        <v xml:space="preserve"> M12</v>
      </c>
      <c r="M937" t="str">
        <v xml:space="preserve"> Andreessen Horowitz</v>
      </c>
      <c r="P937" t="s">
        <v>3661</v>
      </c>
      <c r="Q937" t="str">
        <v>Green Bay Ventures</v>
      </c>
    </row>
    <row r="938" spans="1:17" x14ac:dyDescent="0.2">
      <c r="A938" t="s">
        <v>2330</v>
      </c>
      <c r="B938" s="2">
        <v>1000000000</v>
      </c>
      <c r="C938" s="1">
        <v>44508</v>
      </c>
      <c r="D938" t="s">
        <v>49</v>
      </c>
      <c r="E938" t="s">
        <v>208</v>
      </c>
      <c r="F938" t="s">
        <v>149</v>
      </c>
      <c r="G938" t="s">
        <v>33</v>
      </c>
      <c r="H938" s="3">
        <v>2020</v>
      </c>
      <c r="I938" s="7">
        <v>167000000</v>
      </c>
      <c r="J938" t="s">
        <v>2331</v>
      </c>
      <c r="K938" t="str" cm="1">
        <f t="array" ref="K938:M938">_xlfn.TEXTSPLIT(Q4_Table[[#This Row],[Select Investors]],",",,FALSE)</f>
        <v>Global Founders Capital</v>
      </c>
      <c r="L938" t="str">
        <v xml:space="preserve"> 468 Capital</v>
      </c>
      <c r="M938" t="str">
        <v xml:space="preserve"> Redalpine Venture Partners</v>
      </c>
      <c r="P938" t="s">
        <v>3655</v>
      </c>
      <c r="Q938" t="str">
        <v>Global Founders Capital</v>
      </c>
    </row>
    <row r="939" spans="1:17" x14ac:dyDescent="0.2">
      <c r="A939" t="s">
        <v>1681</v>
      </c>
      <c r="B939" s="2">
        <v>1000000000</v>
      </c>
      <c r="C939" s="1">
        <v>44476</v>
      </c>
      <c r="D939" t="s">
        <v>23</v>
      </c>
      <c r="E939" t="s">
        <v>1003</v>
      </c>
      <c r="F939" t="s">
        <v>70</v>
      </c>
      <c r="G939" t="s">
        <v>14</v>
      </c>
      <c r="H939" s="3">
        <v>2011</v>
      </c>
      <c r="I939" s="7">
        <v>521000000</v>
      </c>
      <c r="J939" t="s">
        <v>1682</v>
      </c>
      <c r="K939" t="str" cm="1">
        <f t="array" ref="K939:M939">_xlfn.TEXTSPLIT(Q4_Table[[#This Row],[Select Investors]],",",,FALSE)</f>
        <v>Sequoia Capital India</v>
      </c>
      <c r="L939" t="str">
        <v xml:space="preserve"> Lightbox Ventures</v>
      </c>
      <c r="M939" t="str">
        <v xml:space="preserve"> Coatue Management</v>
      </c>
      <c r="P939" t="s">
        <v>3851</v>
      </c>
      <c r="Q939" t="str">
        <v>Sequoia Capital India</v>
      </c>
    </row>
    <row r="940" spans="1:17" x14ac:dyDescent="0.2">
      <c r="A940" t="s">
        <v>1890</v>
      </c>
      <c r="B940" s="2">
        <v>1000000000</v>
      </c>
      <c r="C940" s="1">
        <v>44455</v>
      </c>
      <c r="D940" t="s">
        <v>11</v>
      </c>
      <c r="E940" t="s">
        <v>1891</v>
      </c>
      <c r="F940" t="s">
        <v>19</v>
      </c>
      <c r="G940" t="s">
        <v>20</v>
      </c>
      <c r="H940" s="3">
        <v>2019</v>
      </c>
      <c r="I940" s="7">
        <v>150000000</v>
      </c>
      <c r="J940" t="s">
        <v>1892</v>
      </c>
      <c r="K940" t="str" cm="1">
        <f t="array" ref="K940:M940">_xlfn.TEXTSPLIT(Q4_Table[[#This Row],[Select Investors]],",",,FALSE)</f>
        <v>Venrock</v>
      </c>
      <c r="L940" t="str">
        <v xml:space="preserve"> Innovation Endeavors</v>
      </c>
      <c r="M940" t="str">
        <v xml:space="preserve"> Insights Partners</v>
      </c>
      <c r="P940" t="s">
        <v>3930</v>
      </c>
      <c r="Q940" t="str">
        <v>Venrock</v>
      </c>
    </row>
    <row r="941" spans="1:17" x14ac:dyDescent="0.2">
      <c r="A941" t="s">
        <v>2332</v>
      </c>
      <c r="B941" s="2">
        <v>1000000000</v>
      </c>
      <c r="C941" s="1">
        <v>42011</v>
      </c>
      <c r="D941" t="s">
        <v>17</v>
      </c>
      <c r="E941" t="s">
        <v>2333</v>
      </c>
      <c r="F941" t="s">
        <v>19</v>
      </c>
      <c r="G941" t="s">
        <v>20</v>
      </c>
      <c r="H941" s="3">
        <v>2000</v>
      </c>
      <c r="I941" s="7">
        <v>250000000</v>
      </c>
      <c r="J941" t="s">
        <v>2334</v>
      </c>
      <c r="K941" t="str" cm="1">
        <f t="array" ref="K941:L941">_xlfn.TEXTSPLIT(Q4_Table[[#This Row],[Select Investors]],",",,FALSE)</f>
        <v>Silver Lake Partners</v>
      </c>
      <c r="L941" t="str">
        <v xml:space="preserve"> General Atlantic</v>
      </c>
      <c r="P941" t="s">
        <v>3860</v>
      </c>
      <c r="Q941" t="str">
        <v>Silver Lake Partners</v>
      </c>
    </row>
    <row r="942" spans="1:17" x14ac:dyDescent="0.2">
      <c r="A942" t="s">
        <v>2335</v>
      </c>
      <c r="B942" s="2">
        <v>1000000000</v>
      </c>
      <c r="C942" s="1">
        <v>43444</v>
      </c>
      <c r="D942" t="s">
        <v>46</v>
      </c>
      <c r="E942" t="s">
        <v>482</v>
      </c>
      <c r="F942" t="s">
        <v>19</v>
      </c>
      <c r="G942" t="s">
        <v>20</v>
      </c>
      <c r="H942" s="3">
        <v>2015</v>
      </c>
      <c r="I942" s="7">
        <v>2000000000</v>
      </c>
      <c r="J942" t="s">
        <v>2336</v>
      </c>
      <c r="K942" t="str" cm="1">
        <f t="array" ref="K942:M942">_xlfn.TEXTSPLIT(Q4_Table[[#This Row],[Select Investors]],",",,FALSE)</f>
        <v>Target Global</v>
      </c>
      <c r="L942" t="str">
        <v xml:space="preserve"> UBS Asset Management</v>
      </c>
      <c r="M942" t="str">
        <v xml:space="preserve"> Mubadala Capital</v>
      </c>
      <c r="P942" t="s">
        <v>3893</v>
      </c>
      <c r="Q942" t="str">
        <v>Target Global</v>
      </c>
    </row>
    <row r="943" spans="1:17" x14ac:dyDescent="0.2">
      <c r="A943" t="s">
        <v>2337</v>
      </c>
      <c r="B943" s="2">
        <v>1000000000</v>
      </c>
      <c r="C943" s="1">
        <v>44531</v>
      </c>
      <c r="D943" t="s">
        <v>201</v>
      </c>
      <c r="E943" t="s">
        <v>2338</v>
      </c>
      <c r="F943" t="s">
        <v>19</v>
      </c>
      <c r="G943" t="s">
        <v>20</v>
      </c>
      <c r="H943" s="3">
        <v>2007</v>
      </c>
      <c r="I943" s="7">
        <v>330000000</v>
      </c>
      <c r="J943" t="s">
        <v>2339</v>
      </c>
      <c r="K943" t="str" cm="1">
        <f t="array" ref="K943:M943">_xlfn.TEXTSPLIT(Q4_Table[[#This Row],[Select Investors]],",",,FALSE)</f>
        <v>KKR</v>
      </c>
      <c r="L943" t="str">
        <v xml:space="preserve"> FTV Capital</v>
      </c>
      <c r="M943" t="str">
        <v xml:space="preserve"> Ten Eleven Ventures</v>
      </c>
      <c r="P943" t="s">
        <v>750</v>
      </c>
      <c r="Q943" t="str">
        <v>KKR</v>
      </c>
    </row>
    <row r="944" spans="1:17" x14ac:dyDescent="0.2">
      <c r="A944" t="s">
        <v>2340</v>
      </c>
      <c r="B944" s="2">
        <v>1000000000</v>
      </c>
      <c r="C944" s="1">
        <v>43031</v>
      </c>
      <c r="D944" t="s">
        <v>17</v>
      </c>
      <c r="E944" t="s">
        <v>2341</v>
      </c>
      <c r="F944" t="s">
        <v>1405</v>
      </c>
      <c r="G944" t="s">
        <v>14</v>
      </c>
      <c r="H944" s="3">
        <v>2015</v>
      </c>
      <c r="I944" s="7">
        <v>15000000</v>
      </c>
      <c r="J944" t="s">
        <v>2342</v>
      </c>
      <c r="K944" t="str" cm="1">
        <f t="array" ref="K944:L944">_xlfn.TEXTSPLIT(Q4_Table[[#This Row],[Select Investors]],",",,FALSE)</f>
        <v>K2 Global</v>
      </c>
      <c r="L944" t="str">
        <v xml:space="preserve"> 500 Startups</v>
      </c>
      <c r="P944" t="s">
        <v>3709</v>
      </c>
      <c r="Q944" t="str">
        <v>K2 Global</v>
      </c>
    </row>
    <row r="945" spans="1:17" x14ac:dyDescent="0.2">
      <c r="A945" t="s">
        <v>1719</v>
      </c>
      <c r="B945" s="2">
        <v>1000000000</v>
      </c>
      <c r="C945" s="1">
        <v>44585</v>
      </c>
      <c r="D945" t="s">
        <v>23</v>
      </c>
      <c r="E945" t="s">
        <v>189</v>
      </c>
      <c r="F945" t="s">
        <v>190</v>
      </c>
      <c r="G945" t="s">
        <v>14</v>
      </c>
      <c r="H945" s="3">
        <v>2008</v>
      </c>
      <c r="I945" s="7">
        <v>178000000</v>
      </c>
      <c r="J945" t="s">
        <v>1720</v>
      </c>
      <c r="K945" t="str" cm="1">
        <f t="array" ref="K945:M945">_xlfn.TEXTSPLIT(Q4_Table[[#This Row],[Select Investors]],",",,FALSE)</f>
        <v>Atinum Investment</v>
      </c>
      <c r="L945" t="str">
        <v xml:space="preserve"> Company K Partners</v>
      </c>
      <c r="M945" t="str">
        <v xml:space="preserve"> GIC</v>
      </c>
      <c r="P945" t="s">
        <v>3509</v>
      </c>
      <c r="Q945" t="str">
        <v>Atinum Investment</v>
      </c>
    </row>
    <row r="946" spans="1:17" x14ac:dyDescent="0.2">
      <c r="A946" t="s">
        <v>1950</v>
      </c>
      <c r="B946" s="2">
        <v>1000000000</v>
      </c>
      <c r="C946" s="1">
        <v>44285</v>
      </c>
      <c r="D946" t="s">
        <v>97</v>
      </c>
      <c r="E946" t="s">
        <v>101</v>
      </c>
      <c r="F946" t="s">
        <v>19</v>
      </c>
      <c r="G946" t="s">
        <v>20</v>
      </c>
      <c r="H946" s="3">
        <v>2017</v>
      </c>
      <c r="I946" s="7">
        <v>130000000</v>
      </c>
      <c r="J946" t="s">
        <v>1951</v>
      </c>
      <c r="K946" t="str" cm="1">
        <f t="array" ref="K946:M946">_xlfn.TEXTSPLIT(Q4_Table[[#This Row],[Select Investors]],",",,FALSE)</f>
        <v>Thrive Capital</v>
      </c>
      <c r="L946" t="str">
        <v xml:space="preserve"> Khosla Ventures</v>
      </c>
      <c r="M946" t="str">
        <v xml:space="preserve"> Tiger Global Management</v>
      </c>
      <c r="P946" t="s">
        <v>3903</v>
      </c>
      <c r="Q946" t="str">
        <v>Thrive Capital</v>
      </c>
    </row>
    <row r="947" spans="1:17" x14ac:dyDescent="0.2">
      <c r="A947" t="s">
        <v>1974</v>
      </c>
      <c r="B947" s="2">
        <v>1000000000</v>
      </c>
      <c r="C947" s="1">
        <v>43657</v>
      </c>
      <c r="D947" t="s">
        <v>46</v>
      </c>
      <c r="E947" t="s">
        <v>442</v>
      </c>
      <c r="F947" t="s">
        <v>70</v>
      </c>
      <c r="G947" t="s">
        <v>14</v>
      </c>
      <c r="H947" s="3">
        <v>2014</v>
      </c>
      <c r="I947" s="7">
        <v>247000000</v>
      </c>
      <c r="J947" t="s">
        <v>1975</v>
      </c>
      <c r="K947" t="str" cm="1">
        <f t="array" ref="K947:M947">_xlfn.TEXTSPLIT(Q4_Table[[#This Row],[Select Investors]],",",,FALSE)</f>
        <v>SAIF Partners India</v>
      </c>
      <c r="L947" t="str">
        <v xml:space="preserve"> Warburg Pincus</v>
      </c>
      <c r="M947" t="str">
        <v xml:space="preserve"> Trifecta Capital Advisors</v>
      </c>
      <c r="P947" t="s">
        <v>3841</v>
      </c>
      <c r="Q947" t="str">
        <v>SAIF Partners India</v>
      </c>
    </row>
    <row r="948" spans="1:17" x14ac:dyDescent="0.2">
      <c r="A948" t="s">
        <v>1856</v>
      </c>
      <c r="B948" s="2">
        <v>1000000000</v>
      </c>
      <c r="C948" s="1">
        <v>44378</v>
      </c>
      <c r="D948" t="s">
        <v>46</v>
      </c>
      <c r="E948" t="s">
        <v>1857</v>
      </c>
      <c r="F948" t="s">
        <v>1858</v>
      </c>
      <c r="G948" t="s">
        <v>33</v>
      </c>
      <c r="H948" s="3">
        <v>2019</v>
      </c>
      <c r="I948" s="7">
        <v>380000000</v>
      </c>
      <c r="J948" t="s">
        <v>1859</v>
      </c>
      <c r="K948" t="str" cm="1">
        <f t="array" ref="K948:M948">_xlfn.TEXTSPLIT(Q4_Table[[#This Row],[Select Investors]],",",,FALSE)</f>
        <v>Partech Partners</v>
      </c>
      <c r="L948" t="str">
        <v xml:space="preserve"> Index Ventures</v>
      </c>
      <c r="M948" t="str">
        <v xml:space="preserve"> Quadrille Capital</v>
      </c>
      <c r="P948" t="s">
        <v>3801</v>
      </c>
      <c r="Q948" t="str">
        <v>Partech Partners</v>
      </c>
    </row>
    <row r="949" spans="1:17" x14ac:dyDescent="0.2">
      <c r="A949" t="s">
        <v>2343</v>
      </c>
      <c r="B949" s="2">
        <v>1000000000</v>
      </c>
      <c r="C949" s="1">
        <v>44551</v>
      </c>
      <c r="D949" t="s">
        <v>49</v>
      </c>
      <c r="E949" t="s">
        <v>28</v>
      </c>
      <c r="F949" t="s">
        <v>19</v>
      </c>
      <c r="G949" t="s">
        <v>20</v>
      </c>
      <c r="H949" s="3">
        <v>2016</v>
      </c>
      <c r="I949" s="7">
        <v>484000000</v>
      </c>
      <c r="J949" t="s">
        <v>2344</v>
      </c>
      <c r="K949" t="str" cm="1">
        <f t="array" ref="K949:M949">_xlfn.TEXTSPLIT(Q4_Table[[#This Row],[Select Investors]],",",,FALSE)</f>
        <v>Alpargatas</v>
      </c>
      <c r="L949" t="str">
        <v xml:space="preserve"> GS Growth</v>
      </c>
      <c r="M949" t="str">
        <v xml:space="preserve"> Lightspeed Venture Partners</v>
      </c>
      <c r="P949" t="s">
        <v>3490</v>
      </c>
      <c r="Q949" t="str">
        <v>Alpargatas</v>
      </c>
    </row>
    <row r="950" spans="1:17" x14ac:dyDescent="0.2">
      <c r="A950" t="s">
        <v>1791</v>
      </c>
      <c r="B950" s="2">
        <v>1000000000</v>
      </c>
      <c r="C950" s="1">
        <v>44582</v>
      </c>
      <c r="D950" t="s">
        <v>46</v>
      </c>
      <c r="E950" t="s">
        <v>874</v>
      </c>
      <c r="F950" t="s">
        <v>19</v>
      </c>
      <c r="G950" t="s">
        <v>20</v>
      </c>
      <c r="H950" s="3">
        <v>2018</v>
      </c>
      <c r="I950" s="7">
        <v>482000000</v>
      </c>
      <c r="J950" t="s">
        <v>1792</v>
      </c>
      <c r="K950" t="str" cm="1">
        <f t="array" ref="K950:M950">_xlfn.TEXTSPLIT(Q4_Table[[#This Row],[Select Investors]],",",,FALSE)</f>
        <v>Madrona Venture Group</v>
      </c>
      <c r="L950" t="str">
        <v xml:space="preserve"> Banner Ventures</v>
      </c>
      <c r="M950" t="str">
        <v xml:space="preserve"> FJ Labs</v>
      </c>
      <c r="P950" t="s">
        <v>3737</v>
      </c>
      <c r="Q950" t="str">
        <v>Madrona Venture Group</v>
      </c>
    </row>
    <row r="951" spans="1:17" x14ac:dyDescent="0.2">
      <c r="A951" t="s">
        <v>1976</v>
      </c>
      <c r="B951" s="2">
        <v>1000000000</v>
      </c>
      <c r="C951" s="1">
        <v>42972</v>
      </c>
      <c r="D951" t="s">
        <v>17</v>
      </c>
      <c r="E951" t="s">
        <v>424</v>
      </c>
      <c r="F951" t="s">
        <v>19</v>
      </c>
      <c r="G951" t="s">
        <v>20</v>
      </c>
      <c r="H951" s="3">
        <v>2008</v>
      </c>
      <c r="I951" s="7">
        <v>223000000</v>
      </c>
      <c r="J951" t="s">
        <v>1977</v>
      </c>
      <c r="K951" t="str" cm="1">
        <f t="array" ref="K951:M951">_xlfn.TEXTSPLIT(Q4_Table[[#This Row],[Select Investors]],",",,FALSE)</f>
        <v>Goldman Sachs</v>
      </c>
      <c r="L951" t="str">
        <v xml:space="preserve"> Leonardo DiCaprio</v>
      </c>
      <c r="M951" t="str">
        <v xml:space="preserve"> Promecap</v>
      </c>
      <c r="P951" t="s">
        <v>1724</v>
      </c>
      <c r="Q951" t="str">
        <v>Goldman Sachs</v>
      </c>
    </row>
    <row r="952" spans="1:17" x14ac:dyDescent="0.2">
      <c r="A952" t="s">
        <v>1683</v>
      </c>
      <c r="B952" s="2">
        <v>1000000000</v>
      </c>
      <c r="C952" s="1">
        <v>44602</v>
      </c>
      <c r="D952" t="s">
        <v>201</v>
      </c>
      <c r="E952" t="s">
        <v>277</v>
      </c>
      <c r="F952" t="s">
        <v>19</v>
      </c>
      <c r="G952" t="s">
        <v>20</v>
      </c>
      <c r="H952" s="3">
        <v>2016</v>
      </c>
      <c r="I952" s="7">
        <v>271000000</v>
      </c>
      <c r="J952" t="s">
        <v>1684</v>
      </c>
      <c r="K952" t="str" cm="1">
        <f t="array" ref="K952:M952">_xlfn.TEXTSPLIT(Q4_Table[[#This Row],[Select Investors]],",",,FALSE)</f>
        <v>Y Combinator</v>
      </c>
      <c r="L952" t="str">
        <v xml:space="preserve"> S Capital</v>
      </c>
      <c r="M952" t="str">
        <v xml:space="preserve"> Tenaya Capital</v>
      </c>
      <c r="P952" t="s">
        <v>3958</v>
      </c>
      <c r="Q952" t="str">
        <v>Y Combinator</v>
      </c>
    </row>
    <row r="953" spans="1:17" x14ac:dyDescent="0.2">
      <c r="A953" t="s">
        <v>2345</v>
      </c>
      <c r="B953" s="2">
        <v>1000000000</v>
      </c>
      <c r="C953" s="1">
        <v>44295</v>
      </c>
      <c r="D953" t="s">
        <v>27</v>
      </c>
      <c r="E953" t="s">
        <v>42</v>
      </c>
      <c r="F953" t="s">
        <v>43</v>
      </c>
      <c r="G953" t="s">
        <v>33</v>
      </c>
      <c r="H953" s="3">
        <v>2019</v>
      </c>
      <c r="I953" s="7">
        <v>1000000000</v>
      </c>
      <c r="J953" t="s">
        <v>2346</v>
      </c>
      <c r="K953" t="str" cm="1">
        <f t="array" ref="K953:L953">_xlfn.TEXTSPLIT(Q4_Table[[#This Row],[Select Investors]],",",,FALSE)</f>
        <v>Tiger Global Management</v>
      </c>
      <c r="L953" t="str">
        <v xml:space="preserve"> Hedosophia</v>
      </c>
      <c r="P953" t="s">
        <v>50</v>
      </c>
      <c r="Q953" t="str">
        <v>Tiger Global Management</v>
      </c>
    </row>
    <row r="954" spans="1:17" x14ac:dyDescent="0.2">
      <c r="A954" t="s">
        <v>2347</v>
      </c>
      <c r="B954" s="2">
        <v>1000000000</v>
      </c>
      <c r="C954" s="1">
        <v>44237</v>
      </c>
      <c r="D954" t="s">
        <v>23</v>
      </c>
      <c r="E954" t="s">
        <v>468</v>
      </c>
      <c r="F954" t="s">
        <v>19</v>
      </c>
      <c r="G954" t="s">
        <v>20</v>
      </c>
      <c r="H954" s="3">
        <v>2018</v>
      </c>
      <c r="I954" s="7">
        <v>310000000</v>
      </c>
      <c r="J954" t="s">
        <v>575</v>
      </c>
      <c r="K954" t="str" cm="1">
        <f t="array" ref="K954:M954">_xlfn.TEXTSPLIT(Q4_Table[[#This Row],[Select Investors]],",",,FALSE)</f>
        <v>Speedinvest</v>
      </c>
      <c r="L954" t="str">
        <v xml:space="preserve"> Valar Ventures</v>
      </c>
      <c r="M954" t="str">
        <v xml:space="preserve"> Uniqa Ventures</v>
      </c>
      <c r="P954" t="s">
        <v>3880</v>
      </c>
      <c r="Q954" t="str">
        <v>Speedinvest</v>
      </c>
    </row>
    <row r="955" spans="1:17" x14ac:dyDescent="0.2">
      <c r="A955" t="s">
        <v>1685</v>
      </c>
      <c r="B955" s="2">
        <v>1000000000</v>
      </c>
      <c r="C955" s="1">
        <v>44355</v>
      </c>
      <c r="D955" t="s">
        <v>27</v>
      </c>
      <c r="E955" t="s">
        <v>148</v>
      </c>
      <c r="F955" t="s">
        <v>149</v>
      </c>
      <c r="G955" t="s">
        <v>33</v>
      </c>
      <c r="H955" s="3">
        <v>2014</v>
      </c>
      <c r="I955" s="7">
        <v>314000000</v>
      </c>
      <c r="J955" t="s">
        <v>1686</v>
      </c>
      <c r="K955" t="str" cm="1">
        <f t="array" ref="K955:M955">_xlfn.TEXTSPLIT(Q4_Table[[#This Row],[Select Investors]],",",,FALSE)</f>
        <v>BlackRock</v>
      </c>
      <c r="L955" t="str">
        <v xml:space="preserve"> Tengelmann Ventures</v>
      </c>
      <c r="M955" t="str">
        <v xml:space="preserve"> Holtzbrinck Ventures</v>
      </c>
      <c r="P955" t="s">
        <v>3531</v>
      </c>
      <c r="Q955" t="str">
        <v>BlackRock</v>
      </c>
    </row>
    <row r="956" spans="1:17" x14ac:dyDescent="0.2">
      <c r="A956" t="s">
        <v>2348</v>
      </c>
      <c r="B956" s="2">
        <v>1000000000</v>
      </c>
      <c r="C956" s="1">
        <v>44615</v>
      </c>
      <c r="D956" t="s">
        <v>27</v>
      </c>
      <c r="E956" t="s">
        <v>2349</v>
      </c>
      <c r="F956" t="s">
        <v>2350</v>
      </c>
      <c r="G956" t="s">
        <v>33</v>
      </c>
      <c r="H956" s="3">
        <v>2019</v>
      </c>
      <c r="I956" s="7">
        <v>416000000</v>
      </c>
      <c r="J956" t="s">
        <v>2351</v>
      </c>
      <c r="K956" t="str" cm="1">
        <f t="array" ref="K956:M956">_xlfn.TEXTSPLIT(Q4_Table[[#This Row],[Select Investors]],",",,FALSE)</f>
        <v>Fasanara Capital</v>
      </c>
      <c r="L956" t="str">
        <v xml:space="preserve"> Tiger Global Management</v>
      </c>
      <c r="M956" t="str">
        <v xml:space="preserve"> Baleen Capital</v>
      </c>
      <c r="P956" t="s">
        <v>3629</v>
      </c>
      <c r="Q956" t="str">
        <v>Fasanara Capital</v>
      </c>
    </row>
    <row r="957" spans="1:17" x14ac:dyDescent="0.2">
      <c r="A957" t="s">
        <v>2352</v>
      </c>
      <c r="B957" s="2">
        <v>1000000000</v>
      </c>
      <c r="C957" s="1">
        <v>44601</v>
      </c>
      <c r="D957" t="s">
        <v>46</v>
      </c>
      <c r="E957" t="s">
        <v>2275</v>
      </c>
      <c r="F957" t="s">
        <v>666</v>
      </c>
      <c r="G957" t="s">
        <v>33</v>
      </c>
      <c r="H957" s="3">
        <v>2009</v>
      </c>
      <c r="I957" s="7">
        <v>273000000</v>
      </c>
      <c r="J957" t="s">
        <v>2353</v>
      </c>
      <c r="K957" t="str" cm="1">
        <f t="array" ref="K957:M957">_xlfn.TEXTSPLIT(Q4_Table[[#This Row],[Select Investors]],",",,FALSE)</f>
        <v>Atomico</v>
      </c>
      <c r="L957" t="str">
        <v xml:space="preserve"> NGP Capital</v>
      </c>
      <c r="M957" t="str">
        <v xml:space="preserve"> Google Ventures</v>
      </c>
      <c r="P957" t="s">
        <v>3510</v>
      </c>
      <c r="Q957" t="str">
        <v>Atomico</v>
      </c>
    </row>
    <row r="958" spans="1:17" x14ac:dyDescent="0.2">
      <c r="A958" t="s">
        <v>1860</v>
      </c>
      <c r="B958" s="2">
        <v>1000000000</v>
      </c>
      <c r="C958" s="1">
        <v>44573</v>
      </c>
      <c r="D958" t="s">
        <v>36</v>
      </c>
      <c r="E958" t="s">
        <v>437</v>
      </c>
      <c r="F958" t="s">
        <v>19</v>
      </c>
      <c r="G958" t="s">
        <v>20</v>
      </c>
      <c r="H958" s="3">
        <v>2017</v>
      </c>
      <c r="I958" s="7">
        <v>189000000</v>
      </c>
      <c r="J958" t="s">
        <v>1861</v>
      </c>
      <c r="K958" t="str" cm="1">
        <f t="array" ref="K958:M958">_xlfn.TEXTSPLIT(Q4_Table[[#This Row],[Select Investors]],",",,FALSE)</f>
        <v>Mayfield</v>
      </c>
      <c r="L958" t="str">
        <v xml:space="preserve"> Madrona Venture Group</v>
      </c>
      <c r="M958" t="str">
        <v xml:space="preserve"> Tiger Global Management</v>
      </c>
      <c r="P958" t="s">
        <v>3748</v>
      </c>
      <c r="Q958" t="str">
        <v>Mayfield</v>
      </c>
    </row>
    <row r="959" spans="1:17" x14ac:dyDescent="0.2">
      <c r="A959" t="s">
        <v>1993</v>
      </c>
      <c r="B959" s="2">
        <v>1000000000</v>
      </c>
      <c r="C959" s="1">
        <v>44292</v>
      </c>
      <c r="D959" t="s">
        <v>213</v>
      </c>
      <c r="E959" t="s">
        <v>236</v>
      </c>
      <c r="F959" t="s">
        <v>19</v>
      </c>
      <c r="G959" t="s">
        <v>20</v>
      </c>
      <c r="H959" s="3">
        <v>2013</v>
      </c>
      <c r="I959" s="7">
        <v>221000000</v>
      </c>
      <c r="J959" t="s">
        <v>1994</v>
      </c>
      <c r="K959" t="str" cm="1">
        <f t="array" ref="K959:M959">_xlfn.TEXTSPLIT(Q4_Table[[#This Row],[Select Investors]],",",,FALSE)</f>
        <v>FundersClub</v>
      </c>
      <c r="L959" t="str">
        <v xml:space="preserve"> Y Combinator</v>
      </c>
      <c r="M959" t="str">
        <v xml:space="preserve"> Tiger Global Management</v>
      </c>
      <c r="P959" t="s">
        <v>3647</v>
      </c>
      <c r="Q959" t="str">
        <v>FundersClub</v>
      </c>
    </row>
    <row r="960" spans="1:17" x14ac:dyDescent="0.2">
      <c r="A960" t="s">
        <v>1952</v>
      </c>
      <c r="B960" s="2">
        <v>1000000000</v>
      </c>
      <c r="C960" s="1">
        <v>44210</v>
      </c>
      <c r="D960" t="s">
        <v>46</v>
      </c>
      <c r="E960" t="s">
        <v>208</v>
      </c>
      <c r="F960" t="s">
        <v>149</v>
      </c>
      <c r="G960" t="s">
        <v>33</v>
      </c>
      <c r="H960" s="3">
        <v>2015</v>
      </c>
      <c r="I960" s="7">
        <v>340000000</v>
      </c>
      <c r="J960" t="s">
        <v>1953</v>
      </c>
      <c r="K960" t="str" cm="1">
        <f t="array" ref="K960:L960">_xlfn.TEXTSPLIT(Q4_Table[[#This Row],[Select Investors]],",",,FALSE)</f>
        <v>Accelm Scania Growth Capital</v>
      </c>
      <c r="L960" t="str">
        <v xml:space="preserve"> Lakestar</v>
      </c>
      <c r="P960" t="s">
        <v>3478</v>
      </c>
      <c r="Q960" t="str">
        <v>Accelm Scania Growth Capital</v>
      </c>
    </row>
    <row r="961" spans="1:17" x14ac:dyDescent="0.2">
      <c r="A961" t="s">
        <v>2354</v>
      </c>
      <c r="B961" s="2">
        <v>1000000000</v>
      </c>
      <c r="C961" s="1">
        <v>44245</v>
      </c>
      <c r="D961" t="s">
        <v>17</v>
      </c>
      <c r="E961" t="s">
        <v>28</v>
      </c>
      <c r="F961" t="s">
        <v>19</v>
      </c>
      <c r="G961" t="s">
        <v>20</v>
      </c>
      <c r="H961" s="3">
        <v>2011</v>
      </c>
      <c r="I961" s="7">
        <v>127000000</v>
      </c>
      <c r="J961" t="s">
        <v>2355</v>
      </c>
      <c r="K961" t="str" cm="1">
        <f t="array" ref="K961:M961">_xlfn.TEXTSPLIT(Q4_Table[[#This Row],[Select Investors]],",",,FALSE)</f>
        <v>New Enterprise Associates</v>
      </c>
      <c r="L961" t="str">
        <v xml:space="preserve"> Accel</v>
      </c>
      <c r="M961" t="str">
        <v xml:space="preserve"> Bond</v>
      </c>
      <c r="P961" t="s">
        <v>3768</v>
      </c>
      <c r="Q961" t="str">
        <v>New Enterprise Associates</v>
      </c>
    </row>
    <row r="962" spans="1:17" x14ac:dyDescent="0.2">
      <c r="A962" t="s">
        <v>2356</v>
      </c>
      <c r="B962" s="2">
        <v>1000000000</v>
      </c>
      <c r="C962" s="1">
        <v>44432</v>
      </c>
      <c r="D962" t="s">
        <v>11</v>
      </c>
      <c r="E962" t="s">
        <v>121</v>
      </c>
      <c r="F962" t="s">
        <v>19</v>
      </c>
      <c r="G962" t="s">
        <v>20</v>
      </c>
      <c r="H962" s="3">
        <v>2015</v>
      </c>
      <c r="I962" s="7">
        <v>328000000</v>
      </c>
      <c r="J962" t="s">
        <v>2357</v>
      </c>
      <c r="K962" t="str" cm="1">
        <f t="array" ref="K962:M962">_xlfn.TEXTSPLIT(Q4_Table[[#This Row],[Select Investors]],",",,FALSE)</f>
        <v>Andreessen Horowitz</v>
      </c>
      <c r="L962" t="str">
        <v xml:space="preserve"> Homebrew</v>
      </c>
      <c r="M962" t="str">
        <v xml:space="preserve"> Point72 Ventures</v>
      </c>
      <c r="P962" t="s">
        <v>3500</v>
      </c>
      <c r="Q962" t="str">
        <v>Andreessen Horowitz</v>
      </c>
    </row>
    <row r="963" spans="1:17" x14ac:dyDescent="0.2">
      <c r="A963" t="s">
        <v>2358</v>
      </c>
      <c r="B963" s="2">
        <v>1000000000</v>
      </c>
      <c r="C963" s="1">
        <v>44322</v>
      </c>
      <c r="D963" t="s">
        <v>11</v>
      </c>
      <c r="E963" t="s">
        <v>315</v>
      </c>
      <c r="F963" t="s">
        <v>316</v>
      </c>
      <c r="G963" t="s">
        <v>33</v>
      </c>
      <c r="H963" s="3">
        <v>2014</v>
      </c>
      <c r="I963" s="7">
        <v>545000000</v>
      </c>
      <c r="J963" t="s">
        <v>2359</v>
      </c>
      <c r="K963" t="str" cm="1">
        <f t="array" ref="K963:M963">_xlfn.TEXTSPLIT(Q4_Table[[#This Row],[Select Investors]],",",,FALSE)</f>
        <v>Griffin Gaming Partners</v>
      </c>
      <c r="L963" t="str">
        <v xml:space="preserve"> Andreessen Horowitz</v>
      </c>
      <c r="M963" t="str">
        <v xml:space="preserve"> Battery Ventures</v>
      </c>
      <c r="P963" t="s">
        <v>3666</v>
      </c>
      <c r="Q963" t="str">
        <v>Griffin Gaming Partners</v>
      </c>
    </row>
    <row r="964" spans="1:17" x14ac:dyDescent="0.2">
      <c r="A964" t="s">
        <v>2360</v>
      </c>
      <c r="B964" s="2">
        <v>1000000000</v>
      </c>
      <c r="C964" s="1">
        <v>44376</v>
      </c>
      <c r="D964" t="s">
        <v>46</v>
      </c>
      <c r="E964" t="s">
        <v>246</v>
      </c>
      <c r="F964" t="s">
        <v>19</v>
      </c>
      <c r="G964" t="s">
        <v>20</v>
      </c>
      <c r="H964" s="3">
        <v>2014</v>
      </c>
      <c r="I964" s="7">
        <v>331000000</v>
      </c>
      <c r="J964" t="s">
        <v>2361</v>
      </c>
      <c r="K964" t="str" cm="1">
        <f t="array" ref="K964:M964">_xlfn.TEXTSPLIT(Q4_Table[[#This Row],[Select Investors]],",",,FALSE)</f>
        <v>Hyde Park Venture Partners</v>
      </c>
      <c r="L964" t="str">
        <v xml:space="preserve"> FundersClub</v>
      </c>
      <c r="M964" t="str">
        <v xml:space="preserve"> Bain Capital Ventures</v>
      </c>
      <c r="P964" t="s">
        <v>3679</v>
      </c>
      <c r="Q964" t="str">
        <v>Hyde Park Venture Partners</v>
      </c>
    </row>
    <row r="965" spans="1:17" x14ac:dyDescent="0.2">
      <c r="A965" t="s">
        <v>2362</v>
      </c>
      <c r="B965" s="2">
        <v>1000000000</v>
      </c>
      <c r="C965" s="1">
        <v>44349</v>
      </c>
      <c r="D965" t="s">
        <v>46</v>
      </c>
      <c r="E965" t="s">
        <v>28</v>
      </c>
      <c r="F965" t="s">
        <v>19</v>
      </c>
      <c r="G965" t="s">
        <v>20</v>
      </c>
      <c r="H965" s="3">
        <v>2013</v>
      </c>
      <c r="I965" s="7">
        <v>154000000</v>
      </c>
      <c r="J965" t="s">
        <v>2363</v>
      </c>
      <c r="K965" t="str" cm="1">
        <f t="array" ref="K965:M965">_xlfn.TEXTSPLIT(Q4_Table[[#This Row],[Select Investors]],",",,FALSE)</f>
        <v>Version One Ventures</v>
      </c>
      <c r="L965" t="str">
        <v xml:space="preserve"> Uncork Capital</v>
      </c>
      <c r="M965" t="str">
        <v xml:space="preserve"> Bessemer Venture Partners</v>
      </c>
      <c r="P965" t="s">
        <v>3932</v>
      </c>
      <c r="Q965" t="str">
        <v>Version One Ventures</v>
      </c>
    </row>
    <row r="966" spans="1:17" x14ac:dyDescent="0.2">
      <c r="A966" t="s">
        <v>1533</v>
      </c>
      <c r="B966" s="2">
        <v>1000000000</v>
      </c>
      <c r="C966" s="1">
        <v>44424</v>
      </c>
      <c r="D966" t="s">
        <v>701</v>
      </c>
      <c r="E966" t="s">
        <v>12</v>
      </c>
      <c r="F966" t="s">
        <v>13</v>
      </c>
      <c r="G966" t="s">
        <v>14</v>
      </c>
      <c r="H966" s="3">
        <v>2017</v>
      </c>
      <c r="I966" s="7">
        <v>211000000</v>
      </c>
      <c r="J966" t="s">
        <v>1534</v>
      </c>
      <c r="K966" t="str" cm="1">
        <f t="array" ref="K966:M966">_xlfn.TEXTSPLIT(Q4_Table[[#This Row],[Select Investors]],",",,FALSE)</f>
        <v>Marathon Venture Partners</v>
      </c>
      <c r="L966" t="str">
        <v xml:space="preserve"> Huagai Capital</v>
      </c>
      <c r="M966" t="str">
        <v xml:space="preserve"> China Creation Ventures</v>
      </c>
      <c r="P966" t="s">
        <v>3741</v>
      </c>
      <c r="Q966" t="str">
        <v>Marathon Venture Partners</v>
      </c>
    </row>
    <row r="967" spans="1:17" x14ac:dyDescent="0.2">
      <c r="A967" t="s">
        <v>1535</v>
      </c>
      <c r="B967" s="2">
        <v>1000000000</v>
      </c>
      <c r="C967" s="1">
        <v>44256</v>
      </c>
      <c r="D967" t="s">
        <v>97</v>
      </c>
      <c r="E967" t="s">
        <v>298</v>
      </c>
      <c r="F967" t="s">
        <v>13</v>
      </c>
      <c r="G967" t="s">
        <v>14</v>
      </c>
      <c r="H967" s="3">
        <v>2015</v>
      </c>
      <c r="I967" s="7">
        <v>43000000</v>
      </c>
      <c r="J967" t="s">
        <v>1536</v>
      </c>
      <c r="K967" t="str" cm="1">
        <f t="array" ref="K967">_xlfn.TEXTSPLIT(Q4_Table[[#This Row],[Select Investors]],",",,FALSE)</f>
        <v>Qiming Venture Partners</v>
      </c>
      <c r="P967" t="s">
        <v>1536</v>
      </c>
      <c r="Q967" t="str">
        <v>Qiming Venture Partners</v>
      </c>
    </row>
    <row r="968" spans="1:17" x14ac:dyDescent="0.2">
      <c r="A968" t="s">
        <v>2364</v>
      </c>
      <c r="B968" s="2">
        <v>1000000000</v>
      </c>
      <c r="C968" s="1">
        <v>44222</v>
      </c>
      <c r="D968" t="s">
        <v>27</v>
      </c>
      <c r="E968" t="s">
        <v>468</v>
      </c>
      <c r="F968" t="s">
        <v>19</v>
      </c>
      <c r="G968" t="s">
        <v>20</v>
      </c>
      <c r="H968" s="3">
        <v>2018</v>
      </c>
      <c r="I968" s="7">
        <v>163000000</v>
      </c>
      <c r="J968" t="s">
        <v>2365</v>
      </c>
      <c r="K968" t="str" cm="1">
        <f t="array" ref="K968:M968">_xlfn.TEXTSPLIT(Q4_Table[[#This Row],[Select Investors]],",",,FALSE)</f>
        <v>GreatPoint Ventures</v>
      </c>
      <c r="L968" t="str">
        <v xml:space="preserve"> Tiger Global Management</v>
      </c>
      <c r="M968" t="str">
        <v xml:space="preserve"> Menlo Ventures</v>
      </c>
      <c r="P968" t="s">
        <v>3660</v>
      </c>
      <c r="Q968" t="str">
        <v>GreatPoint Ventures</v>
      </c>
    </row>
    <row r="969" spans="1:17" x14ac:dyDescent="0.2">
      <c r="A969" t="s">
        <v>2366</v>
      </c>
      <c r="B969" s="2">
        <v>1000000000</v>
      </c>
      <c r="C969" s="1">
        <v>44308</v>
      </c>
      <c r="D969" t="s">
        <v>11</v>
      </c>
      <c r="E969" t="s">
        <v>28</v>
      </c>
      <c r="F969" t="s">
        <v>19</v>
      </c>
      <c r="G969" t="s">
        <v>20</v>
      </c>
      <c r="H969" s="3">
        <v>2011</v>
      </c>
      <c r="I969" s="7">
        <v>157000000</v>
      </c>
      <c r="J969" t="s">
        <v>2367</v>
      </c>
      <c r="K969" t="str" cm="1">
        <f t="array" ref="K969:M969">_xlfn.TEXTSPLIT(Q4_Table[[#This Row],[Select Investors]],",",,FALSE)</f>
        <v>Union Square Ventures</v>
      </c>
      <c r="L969" t="str">
        <v xml:space="preserve"> Insight Partners</v>
      </c>
      <c r="M969" t="str">
        <v xml:space="preserve"> Spark Capital</v>
      </c>
      <c r="P969" t="s">
        <v>3922</v>
      </c>
      <c r="Q969" t="str">
        <v>Union Square Ventures</v>
      </c>
    </row>
    <row r="970" spans="1:17" x14ac:dyDescent="0.2">
      <c r="A970" t="s">
        <v>1715</v>
      </c>
      <c r="B970" s="2">
        <v>1000000000</v>
      </c>
      <c r="C970" s="1">
        <v>44301</v>
      </c>
      <c r="D970" t="s">
        <v>27</v>
      </c>
      <c r="E970" t="s">
        <v>233</v>
      </c>
      <c r="F970" t="s">
        <v>19</v>
      </c>
      <c r="G970" t="s">
        <v>20</v>
      </c>
      <c r="H970" s="3">
        <v>2011</v>
      </c>
      <c r="I970" s="7">
        <v>390000000</v>
      </c>
      <c r="J970" t="s">
        <v>1716</v>
      </c>
      <c r="K970" t="str" cm="1">
        <f t="array" ref="K970:M970">_xlfn.TEXTSPLIT(Q4_Table[[#This Row],[Select Investors]],",",,FALSE)</f>
        <v>Menlo Ventures</v>
      </c>
      <c r="L970" t="str">
        <v xml:space="preserve"> Resolute Ventures</v>
      </c>
      <c r="M970" t="str">
        <v xml:space="preserve"> IA Ventures</v>
      </c>
      <c r="P970" t="s">
        <v>3750</v>
      </c>
      <c r="Q970" t="str">
        <v>Menlo Ventures</v>
      </c>
    </row>
    <row r="971" spans="1:17" x14ac:dyDescent="0.2">
      <c r="A971" t="s">
        <v>1954</v>
      </c>
      <c r="B971" s="2">
        <v>1000000000</v>
      </c>
      <c r="C971" s="1">
        <v>43839</v>
      </c>
      <c r="D971" t="s">
        <v>52</v>
      </c>
      <c r="E971" t="s">
        <v>101</v>
      </c>
      <c r="F971" t="s">
        <v>19</v>
      </c>
      <c r="G971" t="s">
        <v>20</v>
      </c>
      <c r="H971" s="3">
        <v>2004</v>
      </c>
      <c r="I971" s="7">
        <v>274000000</v>
      </c>
      <c r="J971" t="s">
        <v>1955</v>
      </c>
      <c r="K971" t="str" cm="1">
        <f t="array" ref="K971:M971">_xlfn.TEXTSPLIT(Q4_Table[[#This Row],[Select Investors]],",",,FALSE)</f>
        <v>Opus Capital</v>
      </c>
      <c r="L971" t="str">
        <v xml:space="preserve"> Genesis Partners</v>
      </c>
      <c r="M971" t="str">
        <v xml:space="preserve"> Battery Ventures</v>
      </c>
      <c r="P971" t="s">
        <v>3794</v>
      </c>
      <c r="Q971" t="str">
        <v>Opus Capital</v>
      </c>
    </row>
    <row r="972" spans="1:17" x14ac:dyDescent="0.2">
      <c r="A972" t="s">
        <v>1537</v>
      </c>
      <c r="B972" s="2">
        <v>1000000000</v>
      </c>
      <c r="C972" s="1">
        <v>43601</v>
      </c>
      <c r="D972" t="s">
        <v>17</v>
      </c>
      <c r="E972" t="s">
        <v>1538</v>
      </c>
      <c r="F972" t="s">
        <v>13</v>
      </c>
      <c r="G972" t="s">
        <v>14</v>
      </c>
      <c r="H972" s="3">
        <v>2017</v>
      </c>
      <c r="I972" s="7" t="s">
        <v>570</v>
      </c>
      <c r="J972" t="s">
        <v>1539</v>
      </c>
      <c r="K972" t="str" cm="1">
        <f t="array" ref="K972">_xlfn.TEXTSPLIT(Q4_Table[[#This Row],[Select Investors]],",",,FALSE)</f>
        <v>China Prosperity Capital</v>
      </c>
      <c r="P972" t="s">
        <v>1539</v>
      </c>
      <c r="Q972" t="str">
        <v>China Prosperity Capital</v>
      </c>
    </row>
    <row r="973" spans="1:17" x14ac:dyDescent="0.2">
      <c r="A973" t="s">
        <v>2368</v>
      </c>
      <c r="B973" s="2">
        <v>1000000000</v>
      </c>
      <c r="C973" s="1">
        <v>44252</v>
      </c>
      <c r="D973" t="s">
        <v>46</v>
      </c>
      <c r="E973" t="s">
        <v>257</v>
      </c>
      <c r="F973" t="s">
        <v>19</v>
      </c>
      <c r="G973" t="s">
        <v>20</v>
      </c>
      <c r="H973" s="3">
        <v>2014</v>
      </c>
      <c r="I973" s="7">
        <v>340000000</v>
      </c>
      <c r="J973" t="s">
        <v>2369</v>
      </c>
      <c r="K973" t="str" cm="1">
        <f t="array" ref="K973:N973">_xlfn.TEXTSPLIT(Q4_Table[[#This Row],[Select Investors]],",",,FALSE)</f>
        <v>Andreessen Horowitz</v>
      </c>
      <c r="L973" t="str">
        <v xml:space="preserve"> Andreessen Horowitz</v>
      </c>
      <c r="M973" t="str">
        <v xml:space="preserve"> Institutional Venture Partners</v>
      </c>
      <c r="N973" t="str">
        <v xml:space="preserve"> Accel</v>
      </c>
      <c r="P973" t="s">
        <v>3500</v>
      </c>
      <c r="Q973" t="str">
        <v>Andreessen Horowitz</v>
      </c>
    </row>
    <row r="974" spans="1:17" x14ac:dyDescent="0.2">
      <c r="A974" t="s">
        <v>2370</v>
      </c>
      <c r="B974" s="2">
        <v>1000000000</v>
      </c>
      <c r="C974" s="1">
        <v>44528</v>
      </c>
      <c r="D974" t="s">
        <v>27</v>
      </c>
      <c r="E974" t="s">
        <v>69</v>
      </c>
      <c r="F974" t="s">
        <v>70</v>
      </c>
      <c r="G974" t="s">
        <v>14</v>
      </c>
      <c r="H974" s="3">
        <v>2015</v>
      </c>
      <c r="I974" s="7">
        <v>249000000</v>
      </c>
      <c r="J974" t="s">
        <v>2371</v>
      </c>
      <c r="K974" t="str" cm="1">
        <f t="array" ref="K974:M974">_xlfn.TEXTSPLIT(Q4_Table[[#This Row],[Select Investors]],",",,FALSE)</f>
        <v>Gunosy Capital</v>
      </c>
      <c r="L974" t="str">
        <v xml:space="preserve"> Blume Ventures</v>
      </c>
      <c r="M974" t="str">
        <v xml:space="preserve"> Das Capital</v>
      </c>
      <c r="P974" t="s">
        <v>3668</v>
      </c>
      <c r="Q974" t="str">
        <v>Gunosy Capital</v>
      </c>
    </row>
    <row r="975" spans="1:17" x14ac:dyDescent="0.2">
      <c r="A975" t="s">
        <v>2372</v>
      </c>
      <c r="B975" s="2">
        <v>1000000000</v>
      </c>
      <c r="C975" s="1">
        <v>44371</v>
      </c>
      <c r="D975" t="s">
        <v>27</v>
      </c>
      <c r="E975" t="s">
        <v>101</v>
      </c>
      <c r="F975" t="s">
        <v>19</v>
      </c>
      <c r="G975" t="s">
        <v>20</v>
      </c>
      <c r="H975" s="3">
        <v>2012</v>
      </c>
      <c r="I975" s="7">
        <v>161000000</v>
      </c>
      <c r="J975" t="s">
        <v>2373</v>
      </c>
      <c r="K975" t="str" cm="1">
        <f t="array" ref="K975:M975">_xlfn.TEXTSPLIT(Q4_Table[[#This Row],[Select Investors]],",",,FALSE)</f>
        <v>Javelin Venture Partners</v>
      </c>
      <c r="L975" t="str">
        <v xml:space="preserve"> TTV Capital</v>
      </c>
      <c r="M975" t="str">
        <v xml:space="preserve"> Peterson Ventures</v>
      </c>
      <c r="P975" t="s">
        <v>3702</v>
      </c>
      <c r="Q975" t="str">
        <v>Javelin Venture Partners</v>
      </c>
    </row>
    <row r="976" spans="1:17" x14ac:dyDescent="0.2">
      <c r="A976" t="s">
        <v>1862</v>
      </c>
      <c r="B976" s="2">
        <v>1000000000</v>
      </c>
      <c r="C976" s="1">
        <v>44371</v>
      </c>
      <c r="D976" t="s">
        <v>701</v>
      </c>
      <c r="E976" t="s">
        <v>24</v>
      </c>
      <c r="F976" t="s">
        <v>13</v>
      </c>
      <c r="G976" t="s">
        <v>14</v>
      </c>
      <c r="H976" s="3">
        <v>2019</v>
      </c>
      <c r="I976" s="7">
        <v>300000000</v>
      </c>
      <c r="J976" t="s">
        <v>1863</v>
      </c>
      <c r="K976" t="str" cm="1">
        <f t="array" ref="K976:M976">_xlfn.TEXTSPLIT(Q4_Table[[#This Row],[Select Investors]],",",,FALSE)</f>
        <v>IDG Capital</v>
      </c>
      <c r="L976" t="str">
        <v xml:space="preserve"> ZhenFund</v>
      </c>
      <c r="M976" t="str">
        <v xml:space="preserve"> Sequoia Capital China</v>
      </c>
      <c r="P976" t="s">
        <v>3683</v>
      </c>
      <c r="Q976" t="str">
        <v>IDG Capital</v>
      </c>
    </row>
    <row r="977" spans="1:17" x14ac:dyDescent="0.2">
      <c r="A977" t="s">
        <v>2374</v>
      </c>
      <c r="B977" s="2">
        <v>1000000000</v>
      </c>
      <c r="C977" s="1">
        <v>42528</v>
      </c>
      <c r="D977" t="s">
        <v>36</v>
      </c>
      <c r="E977" t="s">
        <v>246</v>
      </c>
      <c r="F977" t="s">
        <v>19</v>
      </c>
      <c r="G977" t="s">
        <v>20</v>
      </c>
      <c r="H977" s="3">
        <v>2003</v>
      </c>
      <c r="I977" s="7">
        <v>255000000</v>
      </c>
      <c r="J977" t="s">
        <v>2375</v>
      </c>
      <c r="K977" t="str" cm="1">
        <f t="array" ref="K977:M977">_xlfn.TEXTSPLIT(Q4_Table[[#This Row],[Select Investors]],",",,FALSE)</f>
        <v>Goldman Sachs</v>
      </c>
      <c r="L977" t="str">
        <v xml:space="preserve"> Insights Venture Partners</v>
      </c>
      <c r="M977" t="str">
        <v xml:space="preserve"> Pritzker Group Venture Capital</v>
      </c>
      <c r="P977" t="s">
        <v>1724</v>
      </c>
      <c r="Q977" t="str">
        <v>Goldman Sachs</v>
      </c>
    </row>
    <row r="978" spans="1:17" x14ac:dyDescent="0.2">
      <c r="A978" t="s">
        <v>1540</v>
      </c>
      <c r="B978" s="2">
        <v>1000000000</v>
      </c>
      <c r="C978" s="1">
        <v>41780</v>
      </c>
      <c r="D978" t="s">
        <v>23</v>
      </c>
      <c r="E978" t="s">
        <v>797</v>
      </c>
      <c r="F978" t="s">
        <v>70</v>
      </c>
      <c r="G978" t="s">
        <v>14</v>
      </c>
      <c r="H978" s="3">
        <v>2008</v>
      </c>
      <c r="I978" s="7">
        <v>2000000000</v>
      </c>
      <c r="J978" t="s">
        <v>1541</v>
      </c>
      <c r="K978" t="str" cm="1">
        <f t="array" ref="K978:M978">_xlfn.TEXTSPLIT(Q4_Table[[#This Row],[Select Investors]],",",,FALSE)</f>
        <v>SoftBankGroup</v>
      </c>
      <c r="L978" t="str">
        <v xml:space="preserve"> Blackrock</v>
      </c>
      <c r="M978" t="str">
        <v xml:space="preserve"> Alibaba Group</v>
      </c>
      <c r="P978" t="s">
        <v>3873</v>
      </c>
      <c r="Q978" t="str">
        <v>SoftBankGroup</v>
      </c>
    </row>
    <row r="979" spans="1:17" x14ac:dyDescent="0.2">
      <c r="A979" t="s">
        <v>2376</v>
      </c>
      <c r="B979" s="2">
        <v>1000000000</v>
      </c>
      <c r="C979" s="1">
        <v>44543</v>
      </c>
      <c r="D979" t="s">
        <v>36</v>
      </c>
      <c r="E979" t="s">
        <v>236</v>
      </c>
      <c r="F979" t="s">
        <v>19</v>
      </c>
      <c r="G979" t="s">
        <v>20</v>
      </c>
      <c r="H979" s="3">
        <v>2006</v>
      </c>
      <c r="I979" s="7">
        <v>371000000</v>
      </c>
      <c r="J979" t="s">
        <v>2377</v>
      </c>
      <c r="K979" t="str" cm="1">
        <f t="array" ref="K979:M979">_xlfn.TEXTSPLIT(Q4_Table[[#This Row],[Select Investors]],",",,FALSE)</f>
        <v>Andreessen Horowitz</v>
      </c>
      <c r="L979" t="str">
        <v xml:space="preserve"> Triangle Peak Partners</v>
      </c>
      <c r="M979" t="str">
        <v xml:space="preserve"> Ignition Partners</v>
      </c>
      <c r="P979" t="s">
        <v>3500</v>
      </c>
      <c r="Q979" t="str">
        <v>Andreessen Horowitz</v>
      </c>
    </row>
    <row r="980" spans="1:17" x14ac:dyDescent="0.2">
      <c r="A980" t="s">
        <v>2378</v>
      </c>
      <c r="B980" s="2">
        <v>1000000000</v>
      </c>
      <c r="C980" s="1">
        <v>44417</v>
      </c>
      <c r="D980" t="s">
        <v>11</v>
      </c>
      <c r="E980" t="s">
        <v>277</v>
      </c>
      <c r="F980" t="s">
        <v>19</v>
      </c>
      <c r="G980" t="s">
        <v>20</v>
      </c>
      <c r="H980" s="3">
        <v>2019</v>
      </c>
      <c r="I980" s="7">
        <v>135000000</v>
      </c>
      <c r="J980" t="s">
        <v>2149</v>
      </c>
      <c r="K980" t="str" cm="1">
        <f t="array" ref="K980:M980">_xlfn.TEXTSPLIT(Q4_Table[[#This Row],[Select Investors]],",",,FALSE)</f>
        <v>Greylock Partners</v>
      </c>
      <c r="L980" t="str">
        <v xml:space="preserve"> Google Ventures</v>
      </c>
      <c r="M980" t="str">
        <v xml:space="preserve"> BlackRock</v>
      </c>
      <c r="P980" t="s">
        <v>3665</v>
      </c>
      <c r="Q980" t="str">
        <v>Greylock Partners</v>
      </c>
    </row>
    <row r="981" spans="1:17" x14ac:dyDescent="0.2">
      <c r="A981" t="s">
        <v>1978</v>
      </c>
      <c r="B981" s="2">
        <v>1000000000</v>
      </c>
      <c r="C981" s="1">
        <v>44120</v>
      </c>
      <c r="D981" t="s">
        <v>133</v>
      </c>
      <c r="E981" t="s">
        <v>1979</v>
      </c>
      <c r="F981" t="s">
        <v>190</v>
      </c>
      <c r="G981" t="s">
        <v>14</v>
      </c>
      <c r="H981" s="3">
        <v>2012</v>
      </c>
      <c r="I981" s="7">
        <v>408000000</v>
      </c>
      <c r="J981" t="s">
        <v>1980</v>
      </c>
      <c r="K981" t="str" cm="1">
        <f t="array" ref="K981:M981">_xlfn.TEXTSPLIT(Q4_Table[[#This Row],[Select Investors]],",",,FALSE)</f>
        <v>Bain Capital</v>
      </c>
      <c r="L981" t="str">
        <v xml:space="preserve"> Altos Ventures</v>
      </c>
      <c r="M981" t="str">
        <v xml:space="preserve"> Songhyun Investment</v>
      </c>
      <c r="P981" t="s">
        <v>2079</v>
      </c>
      <c r="Q981" t="str">
        <v>Bain Capital</v>
      </c>
    </row>
    <row r="982" spans="1:17" x14ac:dyDescent="0.2">
      <c r="A982" t="s">
        <v>2379</v>
      </c>
      <c r="B982" s="2">
        <v>1000000000</v>
      </c>
      <c r="C982" s="1">
        <v>44476</v>
      </c>
      <c r="D982" t="s">
        <v>36</v>
      </c>
      <c r="E982" t="s">
        <v>840</v>
      </c>
      <c r="F982" t="s">
        <v>19</v>
      </c>
      <c r="G982" t="s">
        <v>20</v>
      </c>
      <c r="H982" s="3">
        <v>2017</v>
      </c>
      <c r="I982" s="7">
        <v>172000000</v>
      </c>
      <c r="J982" t="s">
        <v>2380</v>
      </c>
      <c r="K982" t="str" cm="1">
        <f t="array" ref="K982:M982">_xlfn.TEXTSPLIT(Q4_Table[[#This Row],[Select Investors]],",",,FALSE)</f>
        <v>True Ventures</v>
      </c>
      <c r="L982" t="str">
        <v xml:space="preserve"> Altimeter Capital</v>
      </c>
      <c r="M982" t="str">
        <v xml:space="preserve"> Redpoint Ventures</v>
      </c>
      <c r="P982" t="s">
        <v>3914</v>
      </c>
      <c r="Q982" t="str">
        <v>True Ventures</v>
      </c>
    </row>
    <row r="983" spans="1:17" x14ac:dyDescent="0.2">
      <c r="A983" t="s">
        <v>1639</v>
      </c>
      <c r="B983" s="2">
        <v>1000000000</v>
      </c>
      <c r="C983" s="1">
        <v>44405</v>
      </c>
      <c r="D983" t="s">
        <v>97</v>
      </c>
      <c r="E983" t="s">
        <v>551</v>
      </c>
      <c r="F983" t="s">
        <v>19</v>
      </c>
      <c r="G983" t="s">
        <v>20</v>
      </c>
      <c r="H983" s="3">
        <v>2014</v>
      </c>
      <c r="I983" s="7">
        <v>183000000</v>
      </c>
      <c r="J983" t="s">
        <v>1640</v>
      </c>
      <c r="K983" t="str" cm="1">
        <f t="array" ref="K983:M983">_xlfn.TEXTSPLIT(Q4_Table[[#This Row],[Select Investors]],",",,FALSE)</f>
        <v>Kickstart Fund</v>
      </c>
      <c r="L983" t="str">
        <v xml:space="preserve"> General Catalyst</v>
      </c>
      <c r="M983" t="str">
        <v xml:space="preserve"> Drive Capital</v>
      </c>
      <c r="P983" t="s">
        <v>3717</v>
      </c>
      <c r="Q983" t="str">
        <v>Kickstart Fund</v>
      </c>
    </row>
    <row r="984" spans="1:17" x14ac:dyDescent="0.2">
      <c r="A984" t="s">
        <v>2381</v>
      </c>
      <c r="B984" s="2">
        <v>1000000000</v>
      </c>
      <c r="C984" s="1">
        <v>43223</v>
      </c>
      <c r="D984" t="s">
        <v>11</v>
      </c>
      <c r="E984" t="s">
        <v>224</v>
      </c>
      <c r="F984" t="s">
        <v>19</v>
      </c>
      <c r="G984" t="s">
        <v>20</v>
      </c>
      <c r="H984" s="3">
        <v>2005</v>
      </c>
      <c r="I984" s="7">
        <v>215000000</v>
      </c>
      <c r="J984" t="s">
        <v>2382</v>
      </c>
      <c r="K984" t="str" cm="1">
        <f t="array" ref="K984:M984">_xlfn.TEXTSPLIT(Q4_Table[[#This Row],[Select Investors]],",",,FALSE)</f>
        <v>Tencent Holdings</v>
      </c>
      <c r="L984" t="str">
        <v xml:space="preserve"> Walden Venture Capital</v>
      </c>
      <c r="M984" t="str">
        <v xml:space="preserve"> Global Catalyst Partnera</v>
      </c>
      <c r="P984" t="s">
        <v>3899</v>
      </c>
      <c r="Q984" t="str">
        <v>Tencent Holdings</v>
      </c>
    </row>
    <row r="985" spans="1:17" x14ac:dyDescent="0.2">
      <c r="A985" t="s">
        <v>1687</v>
      </c>
      <c r="B985" s="2">
        <v>1000000000</v>
      </c>
      <c r="C985" s="1">
        <v>44586</v>
      </c>
      <c r="D985" t="s">
        <v>11</v>
      </c>
      <c r="E985" t="s">
        <v>820</v>
      </c>
      <c r="F985" t="s">
        <v>19</v>
      </c>
      <c r="G985" t="s">
        <v>20</v>
      </c>
      <c r="H985" s="3">
        <v>2013</v>
      </c>
      <c r="I985" s="7">
        <v>286000000</v>
      </c>
      <c r="J985" t="s">
        <v>1688</v>
      </c>
      <c r="K985" t="str" cm="1">
        <f t="array" ref="K985:M985">_xlfn.TEXTSPLIT(Q4_Table[[#This Row],[Select Investors]],",",,FALSE)</f>
        <v>March Capital Partners</v>
      </c>
      <c r="L985" t="str">
        <v xml:space="preserve"> Temasek</v>
      </c>
      <c r="M985" t="str">
        <v xml:space="preserve"> Doha Venture Capital</v>
      </c>
      <c r="P985" t="s">
        <v>3742</v>
      </c>
      <c r="Q985" t="str">
        <v>March Capital Partners</v>
      </c>
    </row>
    <row r="986" spans="1:17" x14ac:dyDescent="0.2">
      <c r="A986" t="s">
        <v>1616</v>
      </c>
      <c r="B986" s="2">
        <v>1000000000</v>
      </c>
      <c r="C986" s="1">
        <v>44579</v>
      </c>
      <c r="D986" t="s">
        <v>27</v>
      </c>
      <c r="E986" t="s">
        <v>315</v>
      </c>
      <c r="F986" t="s">
        <v>316</v>
      </c>
      <c r="G986" t="s">
        <v>33</v>
      </c>
      <c r="H986" s="3">
        <v>2015</v>
      </c>
      <c r="I986" s="7">
        <v>314000000</v>
      </c>
      <c r="J986" t="s">
        <v>1617</v>
      </c>
      <c r="K986" t="str" cm="1">
        <f t="array" ref="K986:M986">_xlfn.TEXTSPLIT(Q4_Table[[#This Row],[Select Investors]],",",,FALSE)</f>
        <v>Index Ventures</v>
      </c>
      <c r="L986" t="str">
        <v xml:space="preserve"> Eight Roads Ventures</v>
      </c>
      <c r="M986" t="str">
        <v xml:space="preserve"> General Atlantic</v>
      </c>
      <c r="P986" t="s">
        <v>3968</v>
      </c>
      <c r="Q986" t="str">
        <v>Index Ventures</v>
      </c>
    </row>
    <row r="987" spans="1:17" x14ac:dyDescent="0.2">
      <c r="A987" t="s">
        <v>1802</v>
      </c>
      <c r="B987" s="2">
        <v>1000000000</v>
      </c>
      <c r="C987" s="1">
        <v>44447</v>
      </c>
      <c r="D987" t="s">
        <v>17</v>
      </c>
      <c r="E987" t="s">
        <v>1803</v>
      </c>
      <c r="F987" t="s">
        <v>1121</v>
      </c>
      <c r="G987" t="s">
        <v>14</v>
      </c>
      <c r="H987" s="3">
        <v>2007</v>
      </c>
      <c r="I987" s="7">
        <v>520000000</v>
      </c>
      <c r="J987" t="s">
        <v>1804</v>
      </c>
      <c r="K987" t="str" cm="1">
        <f t="array" ref="K987:M987">_xlfn.TEXTSPLIT(Q4_Table[[#This Row],[Select Investors]],",",,FALSE)</f>
        <v>Cool Japan Fund</v>
      </c>
      <c r="L987" t="str">
        <v xml:space="preserve"> JAFCO</v>
      </c>
      <c r="M987" t="str">
        <v xml:space="preserve"> The Carlyle Group</v>
      </c>
      <c r="P987" t="s">
        <v>3580</v>
      </c>
      <c r="Q987" t="str">
        <v>Cool Japan Fund</v>
      </c>
    </row>
    <row r="988" spans="1:17" x14ac:dyDescent="0.2">
      <c r="A988" t="s">
        <v>2383</v>
      </c>
      <c r="B988" s="2">
        <v>1000000000</v>
      </c>
      <c r="C988" s="1">
        <v>44223</v>
      </c>
      <c r="D988" t="s">
        <v>36</v>
      </c>
      <c r="E988" t="s">
        <v>233</v>
      </c>
      <c r="F988" t="s">
        <v>19</v>
      </c>
      <c r="G988" t="s">
        <v>20</v>
      </c>
      <c r="H988" s="3">
        <v>2006</v>
      </c>
      <c r="I988" s="7">
        <v>114000000</v>
      </c>
      <c r="J988" t="s">
        <v>2384</v>
      </c>
      <c r="K988" t="str" cm="1">
        <f t="array" ref="K988:M988">_xlfn.TEXTSPLIT(Q4_Table[[#This Row],[Select Investors]],",",,FALSE)</f>
        <v>Storm Ventures</v>
      </c>
      <c r="L988" t="str">
        <v xml:space="preserve"> DFJ DragonFund</v>
      </c>
      <c r="M988" t="str">
        <v xml:space="preserve"> New Enterprise Associates</v>
      </c>
      <c r="P988" t="s">
        <v>3883</v>
      </c>
      <c r="Q988" t="str">
        <v>Storm Ventures</v>
      </c>
    </row>
    <row r="989" spans="1:17" x14ac:dyDescent="0.2">
      <c r="A989" t="s">
        <v>1956</v>
      </c>
      <c r="B989" s="2">
        <v>1000000000</v>
      </c>
      <c r="C989" s="1">
        <v>44635</v>
      </c>
      <c r="D989" t="s">
        <v>36</v>
      </c>
      <c r="E989" t="s">
        <v>1957</v>
      </c>
      <c r="F989" t="s">
        <v>149</v>
      </c>
      <c r="G989" t="s">
        <v>33</v>
      </c>
      <c r="H989" s="3">
        <v>2014</v>
      </c>
      <c r="I989" s="7">
        <v>307000000</v>
      </c>
      <c r="J989" t="s">
        <v>1958</v>
      </c>
      <c r="K989" t="str" cm="1">
        <f t="array" ref="K989:M989">_xlfn.TEXTSPLIT(Q4_Table[[#This Row],[Select Investors]],",",,FALSE)</f>
        <v>Insight Partners</v>
      </c>
      <c r="L989" t="str">
        <v xml:space="preserve"> e.ventures</v>
      </c>
      <c r="M989" t="str">
        <v xml:space="preserve"> General Atlantic</v>
      </c>
      <c r="P989" t="s">
        <v>425</v>
      </c>
      <c r="Q989" t="str">
        <v>Insight Partners</v>
      </c>
    </row>
    <row r="990" spans="1:17" x14ac:dyDescent="0.2">
      <c r="A990" t="s">
        <v>2385</v>
      </c>
      <c r="B990" s="2">
        <v>1000000000</v>
      </c>
      <c r="C990" s="1">
        <v>44244</v>
      </c>
      <c r="D990" t="s">
        <v>11</v>
      </c>
      <c r="E990" t="s">
        <v>28</v>
      </c>
      <c r="F990" t="s">
        <v>19</v>
      </c>
      <c r="G990" t="s">
        <v>20</v>
      </c>
      <c r="H990" s="3">
        <v>2017</v>
      </c>
      <c r="I990" s="7">
        <v>239000000</v>
      </c>
      <c r="J990" t="s">
        <v>2386</v>
      </c>
      <c r="K990" t="str" cm="1">
        <f t="array" ref="K990:M990">_xlfn.TEXTSPLIT(Q4_Table[[#This Row],[Select Investors]],",",,FALSE)</f>
        <v>CRV</v>
      </c>
      <c r="L990" t="str">
        <v xml:space="preserve"> Y Combinator</v>
      </c>
      <c r="M990" t="str">
        <v xml:space="preserve"> Initialized Capital</v>
      </c>
      <c r="P990" t="s">
        <v>3586</v>
      </c>
      <c r="Q990" t="str">
        <v>CRV</v>
      </c>
    </row>
    <row r="991" spans="1:17" x14ac:dyDescent="0.2">
      <c r="A991" t="s">
        <v>1689</v>
      </c>
      <c r="B991" s="2">
        <v>1000000000</v>
      </c>
      <c r="C991" s="1">
        <v>44230</v>
      </c>
      <c r="D991" t="s">
        <v>27</v>
      </c>
      <c r="E991" t="s">
        <v>101</v>
      </c>
      <c r="F991" t="s">
        <v>19</v>
      </c>
      <c r="G991" t="s">
        <v>20</v>
      </c>
      <c r="H991" s="3">
        <v>2015</v>
      </c>
      <c r="I991" s="7">
        <v>426000000</v>
      </c>
      <c r="J991" t="s">
        <v>1690</v>
      </c>
      <c r="K991" t="str" cm="1">
        <f t="array" ref="K991:M991">_xlfn.TEXTSPLIT(Q4_Table[[#This Row],[Select Investors]],",",,FALSE)</f>
        <v>Goodwater Capital</v>
      </c>
      <c r="L991" t="str">
        <v xml:space="preserve"> Entree Capital</v>
      </c>
      <c r="M991" t="str">
        <v xml:space="preserve"> Valar Ventures</v>
      </c>
      <c r="P991" t="s">
        <v>3658</v>
      </c>
      <c r="Q991" t="str">
        <v>Goodwater Capital</v>
      </c>
    </row>
    <row r="992" spans="1:17" x14ac:dyDescent="0.2">
      <c r="A992" t="s">
        <v>1893</v>
      </c>
      <c r="B992" s="2">
        <v>1000000000</v>
      </c>
      <c r="C992" s="1">
        <v>44452</v>
      </c>
      <c r="D992" t="s">
        <v>46</v>
      </c>
      <c r="E992" t="s">
        <v>424</v>
      </c>
      <c r="F992" t="s">
        <v>19</v>
      </c>
      <c r="G992" t="s">
        <v>20</v>
      </c>
      <c r="H992" s="3">
        <v>2015</v>
      </c>
      <c r="I992" s="7">
        <v>205000000</v>
      </c>
      <c r="J992" t="s">
        <v>1894</v>
      </c>
      <c r="K992" t="str" cm="1">
        <f t="array" ref="K992:M992">_xlfn.TEXTSPLIT(Q4_Table[[#This Row],[Select Investors]],",",,FALSE)</f>
        <v>Dynamo VC</v>
      </c>
      <c r="L992" t="str">
        <v xml:space="preserve"> Susa Ventures</v>
      </c>
      <c r="M992" t="str">
        <v xml:space="preserve"> Founders Fund</v>
      </c>
      <c r="P992" t="s">
        <v>3613</v>
      </c>
      <c r="Q992" t="str">
        <v>Dynamo VC</v>
      </c>
    </row>
    <row r="993" spans="1:17" x14ac:dyDescent="0.2">
      <c r="A993" t="s">
        <v>2387</v>
      </c>
      <c r="B993" s="2">
        <v>1000000000</v>
      </c>
      <c r="C993" s="1">
        <v>44518</v>
      </c>
      <c r="D993" t="s">
        <v>201</v>
      </c>
      <c r="E993" t="s">
        <v>28</v>
      </c>
      <c r="F993" t="s">
        <v>19</v>
      </c>
      <c r="G993" t="s">
        <v>20</v>
      </c>
      <c r="H993" s="3">
        <v>2020</v>
      </c>
      <c r="I993" s="7">
        <v>126000000</v>
      </c>
      <c r="J993" t="s">
        <v>2388</v>
      </c>
      <c r="K993" t="str" cm="1">
        <f t="array" ref="K993:M993">_xlfn.TEXTSPLIT(Q4_Table[[#This Row],[Select Investors]],",",,FALSE)</f>
        <v>Index Ventures</v>
      </c>
      <c r="L993" t="str">
        <v xml:space="preserve"> Benchmark</v>
      </c>
      <c r="M993" t="str">
        <v xml:space="preserve"> Thrive Capital</v>
      </c>
      <c r="P993" t="s">
        <v>3968</v>
      </c>
      <c r="Q993" t="str">
        <v>Index Ventures</v>
      </c>
    </row>
    <row r="994" spans="1:17" x14ac:dyDescent="0.2">
      <c r="A994" t="s">
        <v>1542</v>
      </c>
      <c r="B994" s="2">
        <v>1000000000</v>
      </c>
      <c r="C994" s="1">
        <v>43662</v>
      </c>
      <c r="D994" t="s">
        <v>27</v>
      </c>
      <c r="E994" t="s">
        <v>42</v>
      </c>
      <c r="F994" t="s">
        <v>43</v>
      </c>
      <c r="G994" t="s">
        <v>33</v>
      </c>
      <c r="H994" s="3">
        <v>2011</v>
      </c>
      <c r="I994" s="7">
        <v>1000000000</v>
      </c>
      <c r="J994" t="s">
        <v>1543</v>
      </c>
      <c r="K994" t="str" cm="1">
        <f t="array" ref="K994:M994">_xlfn.TEXTSPLIT(Q4_Table[[#This Row],[Select Investors]],",",,FALSE)</f>
        <v>American Express Ventures</v>
      </c>
      <c r="L994" t="str">
        <v xml:space="preserve"> Goldman Sachs</v>
      </c>
      <c r="M994" t="str">
        <v xml:space="preserve"> Bain Capital Credit</v>
      </c>
      <c r="P994" t="s">
        <v>3496</v>
      </c>
      <c r="Q994" t="str">
        <v>American Express Ventures</v>
      </c>
    </row>
    <row r="995" spans="1:17" x14ac:dyDescent="0.2">
      <c r="A995" t="s">
        <v>1959</v>
      </c>
      <c r="B995" s="2">
        <v>1000000000</v>
      </c>
      <c r="C995" s="1">
        <v>44336</v>
      </c>
      <c r="D995" t="s">
        <v>27</v>
      </c>
      <c r="E995" t="s">
        <v>293</v>
      </c>
      <c r="F995" t="s">
        <v>19</v>
      </c>
      <c r="G995" t="s">
        <v>20</v>
      </c>
      <c r="H995" s="3">
        <v>2016</v>
      </c>
      <c r="I995" s="7">
        <v>210000000</v>
      </c>
      <c r="J995" t="s">
        <v>1960</v>
      </c>
      <c r="K995" t="str" cm="1">
        <f t="array" ref="K995:M995">_xlfn.TEXTSPLIT(Q4_Table[[#This Row],[Select Investors]],",",,FALSE)</f>
        <v>Zeev Ventures</v>
      </c>
      <c r="L995" t="str">
        <v xml:space="preserve"> Group11</v>
      </c>
      <c r="M995" t="str">
        <v xml:space="preserve"> Chicago Ventures</v>
      </c>
      <c r="P995" t="s">
        <v>3965</v>
      </c>
      <c r="Q995" t="str">
        <v>Zeev Ventures</v>
      </c>
    </row>
    <row r="996" spans="1:17" x14ac:dyDescent="0.2">
      <c r="A996" t="s">
        <v>2389</v>
      </c>
      <c r="B996" s="2">
        <v>1000000000</v>
      </c>
      <c r="C996" s="1">
        <v>44480</v>
      </c>
      <c r="D996" t="s">
        <v>27</v>
      </c>
      <c r="E996" t="s">
        <v>2390</v>
      </c>
      <c r="F996" t="s">
        <v>316</v>
      </c>
      <c r="G996" t="s">
        <v>33</v>
      </c>
      <c r="H996" s="3">
        <v>2016</v>
      </c>
      <c r="I996" s="7">
        <v>326000000</v>
      </c>
      <c r="J996" t="s">
        <v>2391</v>
      </c>
      <c r="K996" t="str" cm="1">
        <f t="array" ref="K996:M996">_xlfn.TEXTSPLIT(Q4_Table[[#This Row],[Select Investors]],",",,FALSE)</f>
        <v>Index Ventures</v>
      </c>
      <c r="L996" t="str">
        <v xml:space="preserve"> IDInvest Partners</v>
      </c>
      <c r="M996" t="str">
        <v xml:space="preserve"> Daphni</v>
      </c>
      <c r="P996" t="s">
        <v>3968</v>
      </c>
      <c r="Q996" t="str">
        <v>Index Ventures</v>
      </c>
    </row>
    <row r="997" spans="1:17" x14ac:dyDescent="0.2">
      <c r="A997" t="s">
        <v>1691</v>
      </c>
      <c r="B997" s="2">
        <v>1000000000</v>
      </c>
      <c r="C997" s="1">
        <v>42871</v>
      </c>
      <c r="D997" t="s">
        <v>27</v>
      </c>
      <c r="E997" t="s">
        <v>101</v>
      </c>
      <c r="F997" t="s">
        <v>19</v>
      </c>
      <c r="G997" t="s">
        <v>20</v>
      </c>
      <c r="H997" s="3">
        <v>2014</v>
      </c>
      <c r="I997" s="7">
        <v>511000000</v>
      </c>
      <c r="J997" t="s">
        <v>1692</v>
      </c>
      <c r="K997" t="str" cm="1">
        <f t="array" ref="K997:M997">_xlfn.TEXTSPLIT(Q4_Table[[#This Row],[Select Investors]],",",,FALSE)</f>
        <v>BNP Paribas</v>
      </c>
      <c r="L997" t="str">
        <v xml:space="preserve"> Goldman Sachs</v>
      </c>
      <c r="M997" t="str">
        <v xml:space="preserve"> Google</v>
      </c>
      <c r="P997" t="s">
        <v>3539</v>
      </c>
      <c r="Q997" t="str">
        <v>BNP Paribas</v>
      </c>
    </row>
    <row r="998" spans="1:17" x14ac:dyDescent="0.2">
      <c r="A998" t="s">
        <v>1793</v>
      </c>
      <c r="B998" s="2">
        <v>1000000000</v>
      </c>
      <c r="C998" s="1">
        <v>44551</v>
      </c>
      <c r="D998" t="s">
        <v>36</v>
      </c>
      <c r="E998" t="s">
        <v>1794</v>
      </c>
      <c r="F998" t="s">
        <v>19</v>
      </c>
      <c r="G998" t="s">
        <v>20</v>
      </c>
      <c r="H998" s="3">
        <v>2016</v>
      </c>
      <c r="I998" s="7">
        <v>148000000</v>
      </c>
      <c r="J998" t="s">
        <v>1795</v>
      </c>
      <c r="K998" t="str" cm="1">
        <f t="array" ref="K998:M998">_xlfn.TEXTSPLIT(Q4_Table[[#This Row],[Select Investors]],",",,FALSE)</f>
        <v>Andreessen Horowitz</v>
      </c>
      <c r="L998" t="str">
        <v xml:space="preserve"> Bessemer Venture Partners</v>
      </c>
      <c r="M998" t="str">
        <v xml:space="preserve"> Coatue Management</v>
      </c>
      <c r="P998" t="s">
        <v>3500</v>
      </c>
      <c r="Q998" t="str">
        <v>Andreessen Horowitz</v>
      </c>
    </row>
    <row r="999" spans="1:17" x14ac:dyDescent="0.2">
      <c r="A999" t="s">
        <v>1544</v>
      </c>
      <c r="B999" s="2">
        <v>1000000000</v>
      </c>
      <c r="C999" s="1">
        <v>44202</v>
      </c>
      <c r="D999" t="s">
        <v>213</v>
      </c>
      <c r="E999" t="s">
        <v>12</v>
      </c>
      <c r="F999" t="s">
        <v>13</v>
      </c>
      <c r="G999" t="s">
        <v>14</v>
      </c>
      <c r="H999" s="3">
        <v>2013</v>
      </c>
      <c r="I999" s="7">
        <v>310000000</v>
      </c>
      <c r="J999" t="s">
        <v>1545</v>
      </c>
      <c r="K999" t="str" cm="1">
        <f t="array" ref="K999:M999">_xlfn.TEXTSPLIT(Q4_Table[[#This Row],[Select Investors]],",",,FALSE)</f>
        <v>N5 Capital</v>
      </c>
      <c r="L999" t="str">
        <v xml:space="preserve"> CR Capital Mgmt</v>
      </c>
      <c r="M999" t="str">
        <v xml:space="preserve"> JD Digits</v>
      </c>
      <c r="P999" t="s">
        <v>3766</v>
      </c>
      <c r="Q999" t="str">
        <v>N5 Capital</v>
      </c>
    </row>
    <row r="1000" spans="1:17" x14ac:dyDescent="0.2">
      <c r="A1000" t="s">
        <v>1961</v>
      </c>
      <c r="B1000" s="2">
        <v>1000000000</v>
      </c>
      <c r="C1000" s="1">
        <v>41718</v>
      </c>
      <c r="D1000" t="s">
        <v>213</v>
      </c>
      <c r="E1000" t="s">
        <v>198</v>
      </c>
      <c r="F1000" t="s">
        <v>19</v>
      </c>
      <c r="G1000" t="s">
        <v>20</v>
      </c>
      <c r="H1000" s="3">
        <v>2009</v>
      </c>
      <c r="I1000" s="7">
        <v>361000000</v>
      </c>
      <c r="J1000" t="s">
        <v>1962</v>
      </c>
      <c r="K1000" t="str" cm="1">
        <f t="array" ref="K1000:M1000">_xlfn.TEXTSPLIT(Q4_Table[[#This Row],[Select Investors]],",",,FALSE)</f>
        <v>Draper Fisher Jurtson</v>
      </c>
      <c r="L1000" t="str">
        <v xml:space="preserve"> Qualcomm Ventures</v>
      </c>
      <c r="M1000" t="str">
        <v xml:space="preserve"> Alibaba Group</v>
      </c>
      <c r="P1000" t="s">
        <v>3609</v>
      </c>
      <c r="Q1000" t="str">
        <v>Draper Fisher Jurtson</v>
      </c>
    </row>
    <row r="1001" spans="1:17" x14ac:dyDescent="0.2">
      <c r="A1001" t="s">
        <v>2392</v>
      </c>
      <c r="B1001" s="2">
        <v>1000000000</v>
      </c>
      <c r="C1001" s="1">
        <v>44643</v>
      </c>
      <c r="D1001" t="s">
        <v>213</v>
      </c>
      <c r="E1001" t="s">
        <v>2393</v>
      </c>
      <c r="F1001" t="s">
        <v>19</v>
      </c>
      <c r="G1001" t="s">
        <v>20</v>
      </c>
      <c r="H1001" s="3">
        <v>2009</v>
      </c>
      <c r="I1001" s="7">
        <v>376000000</v>
      </c>
      <c r="J1001" t="s">
        <v>2394</v>
      </c>
      <c r="K1001" t="str" cm="1">
        <f t="array" ref="K1001:M1001">_xlfn.TEXTSPLIT(Q4_Table[[#This Row],[Select Investors]],",",,FALSE)</f>
        <v>Prime Movers Lab</v>
      </c>
      <c r="L1001" t="str">
        <v xml:space="preserve"> Khosla Ventures</v>
      </c>
      <c r="M1001" t="str">
        <v xml:space="preserve"> I Squared Capital</v>
      </c>
      <c r="P1001" t="s">
        <v>3814</v>
      </c>
      <c r="Q1001" t="str">
        <v>Prime Movers Lab</v>
      </c>
    </row>
    <row r="1002" spans="1:17" x14ac:dyDescent="0.2">
      <c r="A1002" t="s">
        <v>1618</v>
      </c>
      <c r="B1002" s="2">
        <v>1000000000</v>
      </c>
      <c r="C1002" s="1">
        <v>44412</v>
      </c>
      <c r="D1002" t="s">
        <v>27</v>
      </c>
      <c r="E1002" t="s">
        <v>1619</v>
      </c>
      <c r="F1002" t="s">
        <v>19</v>
      </c>
      <c r="G1002" t="s">
        <v>20</v>
      </c>
      <c r="H1002" s="3">
        <v>2018</v>
      </c>
      <c r="I1002" s="7">
        <v>236000000</v>
      </c>
      <c r="J1002" t="s">
        <v>1620</v>
      </c>
      <c r="K1002" t="str" cm="1">
        <f t="array" ref="K1002:M1002">_xlfn.TEXTSPLIT(Q4_Table[[#This Row],[Select Investors]],",",,FALSE)</f>
        <v>Insight Partners</v>
      </c>
      <c r="L1002" t="str">
        <v xml:space="preserve"> Coinbase Ventures</v>
      </c>
      <c r="M1002" t="str">
        <v xml:space="preserve"> PayPal Ventures</v>
      </c>
      <c r="P1002" t="s">
        <v>425</v>
      </c>
      <c r="Q1002" t="str">
        <v>Insight Partners</v>
      </c>
    </row>
    <row r="1003" spans="1:17" x14ac:dyDescent="0.2">
      <c r="A1003" t="s">
        <v>1864</v>
      </c>
      <c r="B1003" s="2">
        <v>1000000000</v>
      </c>
      <c r="C1003" s="1">
        <v>44230</v>
      </c>
      <c r="D1003" t="s">
        <v>36</v>
      </c>
      <c r="E1003" t="s">
        <v>121</v>
      </c>
      <c r="F1003" t="s">
        <v>19</v>
      </c>
      <c r="G1003" t="s">
        <v>20</v>
      </c>
      <c r="H1003" s="3">
        <v>2008</v>
      </c>
      <c r="I1003" s="7">
        <v>264000000</v>
      </c>
      <c r="J1003" t="s">
        <v>1865</v>
      </c>
      <c r="K1003" t="str" cm="1">
        <f t="array" ref="K1003:M1003">_xlfn.TEXTSPLIT(Q4_Table[[#This Row],[Select Investors]],",",,FALSE)</f>
        <v>Georgian Partners</v>
      </c>
      <c r="L1003" t="str">
        <v xml:space="preserve"> Silver Lake</v>
      </c>
      <c r="M1003" t="str">
        <v xml:space="preserve"> Presidio Ventures</v>
      </c>
      <c r="P1003" t="s">
        <v>3653</v>
      </c>
      <c r="Q1003" t="str">
        <v>Georgian Partners</v>
      </c>
    </row>
    <row r="1004" spans="1:17" x14ac:dyDescent="0.2">
      <c r="A1004" t="s">
        <v>2395</v>
      </c>
      <c r="B1004" s="2">
        <v>1000000000</v>
      </c>
      <c r="C1004" s="1">
        <v>41880</v>
      </c>
      <c r="D1004" t="s">
        <v>23</v>
      </c>
      <c r="E1004" t="s">
        <v>468</v>
      </c>
      <c r="F1004" t="s">
        <v>19</v>
      </c>
      <c r="G1004" t="s">
        <v>20</v>
      </c>
      <c r="H1004" s="3">
        <v>2010</v>
      </c>
      <c r="I1004" s="7">
        <v>336000000</v>
      </c>
      <c r="J1004" t="s">
        <v>2396</v>
      </c>
      <c r="K1004" t="str" cm="1">
        <f t="array" ref="K1004:M1004">_xlfn.TEXTSPLIT(Q4_Table[[#This Row],[Select Investors]],",",,FALSE)</f>
        <v>Matrix Partners</v>
      </c>
      <c r="L1004" t="str">
        <v xml:space="preserve"> Passport Capital</v>
      </c>
      <c r="M1004" t="str">
        <v xml:space="preserve"> Rho Ventures</v>
      </c>
      <c r="P1004" t="s">
        <v>3744</v>
      </c>
      <c r="Q1004" t="str">
        <v>Matrix Partners</v>
      </c>
    </row>
    <row r="1005" spans="1:17" x14ac:dyDescent="0.2">
      <c r="A1005" t="s">
        <v>1897</v>
      </c>
      <c r="B1005" s="2">
        <v>1000000000</v>
      </c>
      <c r="C1005" s="1">
        <v>43815</v>
      </c>
      <c r="D1005" t="s">
        <v>27</v>
      </c>
      <c r="E1005" t="s">
        <v>1898</v>
      </c>
      <c r="F1005" t="s">
        <v>13</v>
      </c>
      <c r="G1005" t="s">
        <v>14</v>
      </c>
      <c r="H1005" s="3">
        <v>2014</v>
      </c>
      <c r="I1005" s="7">
        <v>396000000</v>
      </c>
      <c r="J1005" t="s">
        <v>1899</v>
      </c>
      <c r="K1005" t="str" cm="1">
        <f t="array" ref="K1005:M1005">_xlfn.TEXTSPLIT(Q4_Table[[#This Row],[Select Investors]],",",,FALSE)</f>
        <v>China Reform Fund</v>
      </c>
      <c r="L1005" t="str">
        <v xml:space="preserve"> Gaopeng Capital</v>
      </c>
      <c r="M1005" t="str">
        <v xml:space="preserve"> Jinhui Xingye</v>
      </c>
      <c r="P1005" t="s">
        <v>3570</v>
      </c>
      <c r="Q1005" t="str">
        <v>China Reform Fund</v>
      </c>
    </row>
    <row r="1006" spans="1:17" x14ac:dyDescent="0.2">
      <c r="A1006" t="s">
        <v>2397</v>
      </c>
      <c r="B1006" s="2">
        <v>1000000000</v>
      </c>
      <c r="C1006" s="1">
        <v>44321</v>
      </c>
      <c r="D1006" t="s">
        <v>11</v>
      </c>
      <c r="E1006" t="s">
        <v>282</v>
      </c>
      <c r="F1006" t="s">
        <v>230</v>
      </c>
      <c r="G1006" t="s">
        <v>20</v>
      </c>
      <c r="H1006" s="3">
        <v>2016</v>
      </c>
      <c r="I1006" s="7">
        <v>235000000</v>
      </c>
      <c r="J1006" t="s">
        <v>2398</v>
      </c>
      <c r="K1006" t="str" cm="1">
        <f t="array" ref="K1006:M1006">_xlfn.TEXTSPLIT(Q4_Table[[#This Row],[Select Investors]],",",,FALSE)</f>
        <v>Eclipse Ventures</v>
      </c>
      <c r="L1006" t="str">
        <v xml:space="preserve"> Fidelity Investments</v>
      </c>
      <c r="M1006" t="str">
        <v xml:space="preserve"> Moore Capital Management</v>
      </c>
      <c r="P1006" t="s">
        <v>3618</v>
      </c>
      <c r="Q1006" t="str">
        <v>Eclipse Ventures</v>
      </c>
    </row>
    <row r="1007" spans="1:17" x14ac:dyDescent="0.2">
      <c r="A1007" t="s">
        <v>2399</v>
      </c>
      <c r="B1007" s="2">
        <v>1000000000</v>
      </c>
      <c r="C1007" s="1">
        <v>43398</v>
      </c>
      <c r="D1007" t="s">
        <v>124</v>
      </c>
      <c r="E1007" t="s">
        <v>12</v>
      </c>
      <c r="F1007" t="s">
        <v>13</v>
      </c>
      <c r="G1007" t="s">
        <v>14</v>
      </c>
      <c r="H1007" s="3">
        <v>2015</v>
      </c>
      <c r="I1007" s="7">
        <v>623000000</v>
      </c>
      <c r="J1007" t="s">
        <v>2400</v>
      </c>
      <c r="K1007" t="str" cm="1">
        <f t="array" ref="K1007:M1007">_xlfn.TEXTSPLIT(Q4_Table[[#This Row],[Select Investors]],",",,FALSE)</f>
        <v>China Everbright Limited</v>
      </c>
      <c r="L1007" t="str">
        <v xml:space="preserve"> IDG Capital</v>
      </c>
      <c r="M1007" t="str">
        <v xml:space="preserve"> iFLYTEK</v>
      </c>
      <c r="P1007" t="s">
        <v>3564</v>
      </c>
      <c r="Q1007" t="str">
        <v>China Everbright Limited</v>
      </c>
    </row>
    <row r="1008" spans="1:17" x14ac:dyDescent="0.2">
      <c r="A1008" t="s">
        <v>2401</v>
      </c>
      <c r="B1008" s="2">
        <v>1000000000</v>
      </c>
      <c r="C1008" s="1">
        <v>44502</v>
      </c>
      <c r="D1008" t="s">
        <v>36</v>
      </c>
      <c r="E1008" t="s">
        <v>77</v>
      </c>
      <c r="F1008" t="s">
        <v>13</v>
      </c>
      <c r="G1008" t="s">
        <v>14</v>
      </c>
      <c r="H1008" s="3">
        <v>2015</v>
      </c>
      <c r="I1008" s="7">
        <v>151000000</v>
      </c>
      <c r="J1008" t="s">
        <v>2402</v>
      </c>
      <c r="K1008" t="str" cm="1">
        <f t="array" ref="K1008:M1008">_xlfn.TEXTSPLIT(Q4_Table[[#This Row],[Select Investors]],",",,FALSE)</f>
        <v>Sequoia Capital China</v>
      </c>
      <c r="L1008" t="str">
        <v xml:space="preserve"> Linear Venture</v>
      </c>
      <c r="M1008" t="str">
        <v xml:space="preserve"> Hearst Ventures</v>
      </c>
      <c r="P1008" t="s">
        <v>3850</v>
      </c>
      <c r="Q1008" t="str">
        <v>Sequoia Capital China</v>
      </c>
    </row>
    <row r="1009" spans="1:17" x14ac:dyDescent="0.2">
      <c r="A1009" t="s">
        <v>1963</v>
      </c>
      <c r="B1009" s="2">
        <v>1000000000</v>
      </c>
      <c r="C1009" s="1">
        <v>44530</v>
      </c>
      <c r="D1009" t="s">
        <v>27</v>
      </c>
      <c r="E1009" t="s">
        <v>42</v>
      </c>
      <c r="F1009" t="s">
        <v>43</v>
      </c>
      <c r="G1009" t="s">
        <v>33</v>
      </c>
      <c r="H1009" s="3">
        <v>2018</v>
      </c>
      <c r="I1009" s="7">
        <v>90000000</v>
      </c>
      <c r="J1009" t="s">
        <v>1964</v>
      </c>
      <c r="K1009" t="str" cm="1">
        <f t="array" ref="K1009:M1009">_xlfn.TEXTSPLIT(Q4_Table[[#This Row],[Select Investors]],",",,FALSE)</f>
        <v>Mangrove Capital Partners</v>
      </c>
      <c r="L1009" t="str">
        <v>14W</v>
      </c>
      <c r="M1009" t="str">
        <v xml:space="preserve"> ForgeLight</v>
      </c>
      <c r="P1009" t="s">
        <v>3740</v>
      </c>
      <c r="Q1009" t="str">
        <v>Mangrove Capital Partners</v>
      </c>
    </row>
    <row r="1010" spans="1:17" x14ac:dyDescent="0.2">
      <c r="A1010" t="s">
        <v>1764</v>
      </c>
      <c r="B1010" s="2">
        <v>1000000000</v>
      </c>
      <c r="C1010" s="1">
        <v>43788</v>
      </c>
      <c r="D1010" t="s">
        <v>17</v>
      </c>
      <c r="E1010" t="s">
        <v>101</v>
      </c>
      <c r="F1010" t="s">
        <v>19</v>
      </c>
      <c r="G1010" t="s">
        <v>20</v>
      </c>
      <c r="H1010" s="3">
        <v>2015</v>
      </c>
      <c r="I1010" s="7">
        <v>610000000</v>
      </c>
      <c r="J1010" t="s">
        <v>1336</v>
      </c>
      <c r="K1010" t="str" cm="1">
        <f t="array" ref="K1010">_xlfn.TEXTSPLIT(Q4_Table[[#This Row],[Select Investors]],",",,FALSE)</f>
        <v>Undisclosed</v>
      </c>
      <c r="P1010" t="s">
        <v>1336</v>
      </c>
      <c r="Q1010" t="str">
        <v>Undisclosed</v>
      </c>
    </row>
    <row r="1011" spans="1:17" x14ac:dyDescent="0.2">
      <c r="A1011" t="s">
        <v>2403</v>
      </c>
      <c r="B1011" s="2">
        <v>1000000000</v>
      </c>
      <c r="C1011" s="1">
        <v>44298</v>
      </c>
      <c r="D1011" t="s">
        <v>23</v>
      </c>
      <c r="E1011" t="s">
        <v>820</v>
      </c>
      <c r="F1011" t="s">
        <v>19</v>
      </c>
      <c r="G1011" t="s">
        <v>20</v>
      </c>
      <c r="H1011" s="3">
        <v>2012</v>
      </c>
      <c r="I1011" s="7">
        <v>257000000</v>
      </c>
      <c r="J1011" t="s">
        <v>2404</v>
      </c>
      <c r="K1011" t="str" cm="1">
        <f t="array" ref="K1011:M1011">_xlfn.TEXTSPLIT(Q4_Table[[#This Row],[Select Investors]],",",,FALSE)</f>
        <v>Silverton Partners</v>
      </c>
      <c r="L1011" t="str">
        <v xml:space="preserve"> Accel</v>
      </c>
      <c r="M1011" t="str">
        <v xml:space="preserve"> Ballast Point Ventures</v>
      </c>
      <c r="P1011" t="s">
        <v>3862</v>
      </c>
      <c r="Q1011" t="str">
        <v>Silverton Partners</v>
      </c>
    </row>
    <row r="1012" spans="1:17" x14ac:dyDescent="0.2">
      <c r="A1012" t="s">
        <v>2405</v>
      </c>
      <c r="B1012" s="2">
        <v>1000000000</v>
      </c>
      <c r="C1012" s="1">
        <v>44349</v>
      </c>
      <c r="D1012" t="s">
        <v>97</v>
      </c>
      <c r="E1012" t="s">
        <v>101</v>
      </c>
      <c r="F1012" t="s">
        <v>19</v>
      </c>
      <c r="G1012" t="s">
        <v>20</v>
      </c>
      <c r="H1012" s="3">
        <v>1993</v>
      </c>
      <c r="I1012" s="7">
        <v>210000000</v>
      </c>
      <c r="J1012" t="s">
        <v>2406</v>
      </c>
      <c r="K1012" t="str" cm="1">
        <f t="array" ref="K1012:M1012">_xlfn.TEXTSPLIT(Q4_Table[[#This Row],[Select Investors]],",",,FALSE)</f>
        <v>Northzone Ventures</v>
      </c>
      <c r="L1012" t="str">
        <v xml:space="preserve"> Maveron</v>
      </c>
      <c r="M1012" t="str">
        <v xml:space="preserve"> Johnson &amp; Johnson Innovation</v>
      </c>
      <c r="P1012" t="s">
        <v>3781</v>
      </c>
      <c r="Q1012" t="str">
        <v>Northzone Ventures</v>
      </c>
    </row>
    <row r="1013" spans="1:17" x14ac:dyDescent="0.2">
      <c r="A1013" t="s">
        <v>2407</v>
      </c>
      <c r="B1013" s="2">
        <v>1000000000</v>
      </c>
      <c r="C1013" s="1">
        <v>44529</v>
      </c>
      <c r="D1013" t="s">
        <v>27</v>
      </c>
      <c r="E1013" t="s">
        <v>42</v>
      </c>
      <c r="F1013" t="s">
        <v>43</v>
      </c>
      <c r="G1013" t="s">
        <v>33</v>
      </c>
      <c r="H1013" s="3">
        <v>2014</v>
      </c>
      <c r="I1013" s="7">
        <v>403000000</v>
      </c>
      <c r="J1013" t="s">
        <v>2408</v>
      </c>
      <c r="K1013" t="str" cm="1">
        <f t="array" ref="K1013:M1013">_xlfn.TEXTSPLIT(Q4_Table[[#This Row],[Select Investors]],",",,FALSE)</f>
        <v>British Patient Capital</v>
      </c>
      <c r="L1013" t="str">
        <v xml:space="preserve"> SEB Venture Capital</v>
      </c>
      <c r="M1013" t="str">
        <v xml:space="preserve"> IQ Capital</v>
      </c>
      <c r="P1013" t="s">
        <v>3549</v>
      </c>
      <c r="Q1013" t="str">
        <v>British Patient Capital</v>
      </c>
    </row>
    <row r="1014" spans="1:17" x14ac:dyDescent="0.2">
      <c r="A1014" t="s">
        <v>2409</v>
      </c>
      <c r="B1014" s="2">
        <v>1000000000</v>
      </c>
      <c r="C1014" s="1">
        <v>44614</v>
      </c>
      <c r="D1014" t="s">
        <v>36</v>
      </c>
      <c r="E1014" t="s">
        <v>101</v>
      </c>
      <c r="F1014" t="s">
        <v>19</v>
      </c>
      <c r="G1014" t="s">
        <v>20</v>
      </c>
      <c r="H1014" s="3">
        <v>2015</v>
      </c>
      <c r="I1014" s="7">
        <v>181000000</v>
      </c>
      <c r="J1014" t="s">
        <v>2410</v>
      </c>
      <c r="K1014" t="str" cm="1">
        <f t="array" ref="K1014:M1014">_xlfn.TEXTSPLIT(Q4_Table[[#This Row],[Select Investors]],",",,FALSE)</f>
        <v>New Enterprise Associates</v>
      </c>
      <c r="L1014" t="str">
        <v xml:space="preserve"> Benchmark</v>
      </c>
      <c r="M1014" t="str">
        <v xml:space="preserve"> Two Sigma Ventures</v>
      </c>
      <c r="P1014" t="s">
        <v>3768</v>
      </c>
      <c r="Q1014" t="str">
        <v>New Enterprise Associates</v>
      </c>
    </row>
    <row r="1015" spans="1:17" x14ac:dyDescent="0.2">
      <c r="A1015" t="s">
        <v>1727</v>
      </c>
      <c r="B1015" s="2">
        <v>1000000000</v>
      </c>
      <c r="C1015" s="1">
        <v>43580</v>
      </c>
      <c r="D1015" t="s">
        <v>201</v>
      </c>
      <c r="E1015" t="s">
        <v>298</v>
      </c>
      <c r="F1015" t="s">
        <v>13</v>
      </c>
      <c r="G1015" t="s">
        <v>14</v>
      </c>
      <c r="H1015" s="3">
        <v>2013</v>
      </c>
      <c r="I1015" s="7">
        <v>252000000</v>
      </c>
      <c r="J1015" t="s">
        <v>1728</v>
      </c>
      <c r="K1015" t="str" cm="1">
        <f t="array" ref="K1015:M1015">_xlfn.TEXTSPLIT(Q4_Table[[#This Row],[Select Investors]],",",,FALSE)</f>
        <v>Advantech Capital</v>
      </c>
      <c r="L1015" t="str">
        <v xml:space="preserve"> Temasek Holdings Ltd.</v>
      </c>
      <c r="M1015" t="str">
        <v xml:space="preserve"> Tiantu Capital Co.</v>
      </c>
      <c r="P1015" t="s">
        <v>3485</v>
      </c>
      <c r="Q1015" t="str">
        <v>Advantech Capital</v>
      </c>
    </row>
    <row r="1016" spans="1:17" x14ac:dyDescent="0.2">
      <c r="A1016" t="s">
        <v>2411</v>
      </c>
      <c r="B1016" s="2">
        <v>1000000000</v>
      </c>
      <c r="C1016" s="1">
        <v>44363</v>
      </c>
      <c r="D1016" t="s">
        <v>11</v>
      </c>
      <c r="E1016" t="s">
        <v>42</v>
      </c>
      <c r="F1016" t="s">
        <v>43</v>
      </c>
      <c r="G1016" t="s">
        <v>33</v>
      </c>
      <c r="H1016" s="3">
        <v>2014</v>
      </c>
      <c r="I1016" s="7">
        <v>120000000</v>
      </c>
      <c r="J1016" t="s">
        <v>2412</v>
      </c>
      <c r="K1016" t="str" cm="1">
        <f t="array" ref="K1016:M1016">_xlfn.TEXTSPLIT(Q4_Table[[#This Row],[Select Investors]],",",,FALSE)</f>
        <v>Insight Partners</v>
      </c>
      <c r="L1016" t="str">
        <v xml:space="preserve"> Ignition Partners</v>
      </c>
      <c r="M1016" t="str">
        <v xml:space="preserve"> Georgian Partners</v>
      </c>
      <c r="P1016" t="s">
        <v>425</v>
      </c>
      <c r="Q1016" t="str">
        <v>Insight Partners</v>
      </c>
    </row>
    <row r="1017" spans="1:17" x14ac:dyDescent="0.2">
      <c r="A1017" t="s">
        <v>1765</v>
      </c>
      <c r="B1017" s="2">
        <v>1000000000</v>
      </c>
      <c r="C1017" s="1">
        <v>44573</v>
      </c>
      <c r="D1017" t="s">
        <v>156</v>
      </c>
      <c r="E1017" t="s">
        <v>1766</v>
      </c>
      <c r="F1017" t="s">
        <v>1147</v>
      </c>
      <c r="G1017" t="s">
        <v>33</v>
      </c>
      <c r="H1017" s="3">
        <v>2015</v>
      </c>
      <c r="I1017" s="7">
        <v>408000000</v>
      </c>
      <c r="J1017" t="s">
        <v>1767</v>
      </c>
      <c r="K1017" t="str" cm="1">
        <f t="array" ref="K1017:M1017">_xlfn.TEXTSPLIT(Q4_Table[[#This Row],[Select Investors]],",",,FALSE)</f>
        <v>LocalGlobe</v>
      </c>
      <c r="L1017" t="str">
        <v xml:space="preserve"> Kinnevik</v>
      </c>
      <c r="M1017" t="str">
        <v xml:space="preserve"> Felix Capital</v>
      </c>
      <c r="P1017" t="s">
        <v>3733</v>
      </c>
      <c r="Q1017" t="str">
        <v>LocalGlobe</v>
      </c>
    </row>
    <row r="1018" spans="1:17" x14ac:dyDescent="0.2">
      <c r="A1018" t="s">
        <v>2413</v>
      </c>
      <c r="B1018" s="2">
        <v>1000000000</v>
      </c>
      <c r="C1018" s="1">
        <v>43383</v>
      </c>
      <c r="D1018" t="s">
        <v>27</v>
      </c>
      <c r="E1018" t="s">
        <v>2321</v>
      </c>
      <c r="F1018" t="s">
        <v>19</v>
      </c>
      <c r="G1018" t="s">
        <v>20</v>
      </c>
      <c r="H1018" s="3">
        <v>2011</v>
      </c>
      <c r="I1018" s="7">
        <v>51000000</v>
      </c>
      <c r="J1018" t="s">
        <v>2414</v>
      </c>
      <c r="K1018" t="str" cm="1">
        <f t="array" ref="K1018">_xlfn.TEXTSPLIT(Q4_Table[[#This Row],[Select Investors]],",",,FALSE)</f>
        <v>GCP Capital Partners</v>
      </c>
      <c r="P1018" t="s">
        <v>2414</v>
      </c>
      <c r="Q1018" t="str">
        <v>GCP Capital Partners</v>
      </c>
    </row>
    <row r="1019" spans="1:17" x14ac:dyDescent="0.2">
      <c r="A1019" t="s">
        <v>2415</v>
      </c>
      <c r="B1019" s="2">
        <v>1000000000</v>
      </c>
      <c r="C1019" s="1">
        <v>44469</v>
      </c>
      <c r="D1019" t="s">
        <v>97</v>
      </c>
      <c r="E1019" t="s">
        <v>101</v>
      </c>
      <c r="F1019" t="s">
        <v>19</v>
      </c>
      <c r="G1019" t="s">
        <v>20</v>
      </c>
      <c r="H1019" s="3">
        <v>2014</v>
      </c>
      <c r="I1019" s="7">
        <v>156000000</v>
      </c>
      <c r="J1019" t="s">
        <v>2416</v>
      </c>
      <c r="K1019" t="str" cm="1">
        <f t="array" ref="K1019:M1019">_xlfn.TEXTSPLIT(Q4_Table[[#This Row],[Select Investors]],",",,FALSE)</f>
        <v>Sequoia Capital</v>
      </c>
      <c r="L1019" t="str">
        <v xml:space="preserve"> Thrive Capital</v>
      </c>
      <c r="M1019" t="str">
        <v xml:space="preserve"> Sound Ventures</v>
      </c>
      <c r="P1019" t="s">
        <v>571</v>
      </c>
      <c r="Q1019" t="str">
        <v>Sequoia Capital</v>
      </c>
    </row>
    <row r="1020" spans="1:17" x14ac:dyDescent="0.2">
      <c r="A1020" t="s">
        <v>1693</v>
      </c>
      <c r="B1020" s="2">
        <v>1000000000</v>
      </c>
      <c r="C1020" s="1">
        <v>44606</v>
      </c>
      <c r="D1020" t="s">
        <v>213</v>
      </c>
      <c r="E1020" t="s">
        <v>42</v>
      </c>
      <c r="F1020" t="s">
        <v>43</v>
      </c>
      <c r="G1020" t="s">
        <v>33</v>
      </c>
      <c r="H1020" s="3">
        <v>2017</v>
      </c>
      <c r="I1020" s="7">
        <v>202000000</v>
      </c>
      <c r="J1020" t="s">
        <v>1694</v>
      </c>
      <c r="K1020" t="str" cm="1">
        <f t="array" ref="K1020:M1020">_xlfn.TEXTSPLIT(Q4_Table[[#This Row],[Select Investors]],",",,FALSE)</f>
        <v>Lightspeed Venture Partners</v>
      </c>
      <c r="L1020" t="str">
        <v xml:space="preserve"> Access Industries</v>
      </c>
      <c r="M1020" t="str">
        <v xml:space="preserve"> Eldridge</v>
      </c>
      <c r="P1020" t="s">
        <v>3731</v>
      </c>
      <c r="Q1020" t="str">
        <v>Lightspeed Venture Partners</v>
      </c>
    </row>
    <row r="1021" spans="1:17" x14ac:dyDescent="0.2">
      <c r="A1021" t="s">
        <v>2417</v>
      </c>
      <c r="B1021" s="2">
        <v>1000000000</v>
      </c>
      <c r="C1021" s="1">
        <v>44460</v>
      </c>
      <c r="D1021" t="s">
        <v>27</v>
      </c>
      <c r="E1021" t="s">
        <v>42</v>
      </c>
      <c r="F1021" t="s">
        <v>43</v>
      </c>
      <c r="G1021" t="s">
        <v>33</v>
      </c>
      <c r="H1021" s="3">
        <v>2016</v>
      </c>
      <c r="I1021" s="7">
        <v>271000000</v>
      </c>
      <c r="J1021" t="s">
        <v>2418</v>
      </c>
      <c r="K1021" t="str" cm="1">
        <f t="array" ref="K1021:M1021">_xlfn.TEXTSPLIT(Q4_Table[[#This Row],[Select Investors]],",",,FALSE)</f>
        <v>Anthemis</v>
      </c>
      <c r="L1021" t="str">
        <v xml:space="preserve"> Connect Ventures</v>
      </c>
      <c r="M1021" t="str">
        <v xml:space="preserve"> Northzone Ventures</v>
      </c>
      <c r="P1021" t="s">
        <v>3503</v>
      </c>
      <c r="Q1021" t="str">
        <v>Anthemis</v>
      </c>
    </row>
    <row r="1022" spans="1:17" x14ac:dyDescent="0.2">
      <c r="A1022" t="s">
        <v>1586</v>
      </c>
      <c r="B1022" s="2">
        <v>1000000000</v>
      </c>
      <c r="C1022" s="1">
        <v>44027</v>
      </c>
      <c r="D1022" t="s">
        <v>27</v>
      </c>
      <c r="E1022" t="s">
        <v>101</v>
      </c>
      <c r="F1022" t="s">
        <v>19</v>
      </c>
      <c r="G1022" t="s">
        <v>20</v>
      </c>
      <c r="H1022" s="3">
        <v>2014</v>
      </c>
      <c r="I1022" s="7">
        <v>660000000</v>
      </c>
      <c r="J1022" t="s">
        <v>1587</v>
      </c>
      <c r="K1022" t="str" cm="1">
        <f t="array" ref="K1022:M1022">_xlfn.TEXTSPLIT(Q4_Table[[#This Row],[Select Investors]],",",,FALSE)</f>
        <v>T. Rowe Price</v>
      </c>
      <c r="L1022" t="str">
        <v xml:space="preserve"> Dragoneer Investment Group</v>
      </c>
      <c r="M1022" t="str">
        <v xml:space="preserve"> BlackRock</v>
      </c>
      <c r="P1022" t="s">
        <v>3889</v>
      </c>
      <c r="Q1022" t="str">
        <v>T. Rowe Price</v>
      </c>
    </row>
    <row r="1023" spans="1:17" x14ac:dyDescent="0.2">
      <c r="A1023" t="s">
        <v>1880</v>
      </c>
      <c r="B1023" s="2">
        <v>1000000000</v>
      </c>
      <c r="C1023" s="1">
        <v>43358</v>
      </c>
      <c r="D1023" t="s">
        <v>133</v>
      </c>
      <c r="E1023" t="s">
        <v>77</v>
      </c>
      <c r="F1023" t="s">
        <v>13</v>
      </c>
      <c r="G1023" t="s">
        <v>14</v>
      </c>
      <c r="H1023" s="3">
        <v>2011</v>
      </c>
      <c r="I1023" s="7">
        <v>875000000</v>
      </c>
      <c r="J1023" t="s">
        <v>1881</v>
      </c>
      <c r="K1023" t="str" cm="1">
        <f t="array" ref="K1023:M1023">_xlfn.TEXTSPLIT(Q4_Table[[#This Row],[Select Investors]],",",,FALSE)</f>
        <v>Qiming Venture Partners</v>
      </c>
      <c r="L1023" t="str">
        <v xml:space="preserve"> Yaxia Automobile</v>
      </c>
      <c r="M1023" t="str">
        <v xml:space="preserve"> Far East Horizon</v>
      </c>
      <c r="P1023" t="s">
        <v>1536</v>
      </c>
      <c r="Q1023" t="str">
        <v>Qiming Venture Partners</v>
      </c>
    </row>
    <row r="1024" spans="1:17" x14ac:dyDescent="0.2">
      <c r="A1024" t="s">
        <v>1546</v>
      </c>
      <c r="B1024" s="2">
        <v>1000000000</v>
      </c>
      <c r="C1024" s="1">
        <v>44545</v>
      </c>
      <c r="D1024" t="s">
        <v>701</v>
      </c>
      <c r="E1024" t="s">
        <v>369</v>
      </c>
      <c r="F1024" t="s">
        <v>13</v>
      </c>
      <c r="G1024" t="s">
        <v>14</v>
      </c>
      <c r="H1024" s="3">
        <v>2016</v>
      </c>
      <c r="I1024" s="7">
        <v>171000000</v>
      </c>
      <c r="J1024" t="s">
        <v>1547</v>
      </c>
      <c r="K1024" t="str" cm="1">
        <f t="array" ref="K1024:M1024">_xlfn.TEXTSPLIT(Q4_Table[[#This Row],[Select Investors]],",",,FALSE)</f>
        <v>UNITY VENTURES</v>
      </c>
      <c r="L1024" t="str">
        <v xml:space="preserve"> Qiming Venture Partners</v>
      </c>
      <c r="M1024" t="str">
        <v xml:space="preserve"> GGV Capital</v>
      </c>
      <c r="P1024" t="s">
        <v>3923</v>
      </c>
      <c r="Q1024" t="str">
        <v>UNITY VENTURES</v>
      </c>
    </row>
    <row r="1025" spans="1:17" x14ac:dyDescent="0.2">
      <c r="A1025" t="s">
        <v>1548</v>
      </c>
      <c r="B1025" s="2">
        <v>1000000000</v>
      </c>
      <c r="C1025" s="1">
        <v>44221</v>
      </c>
      <c r="D1025" t="s">
        <v>46</v>
      </c>
      <c r="E1025" t="s">
        <v>12</v>
      </c>
      <c r="F1025" t="s">
        <v>13</v>
      </c>
      <c r="G1025" t="s">
        <v>14</v>
      </c>
      <c r="H1025" s="3">
        <v>2016</v>
      </c>
      <c r="I1025" s="7">
        <v>154000000</v>
      </c>
      <c r="J1025" t="s">
        <v>1549</v>
      </c>
      <c r="K1025" t="str" cm="1">
        <f t="array" ref="K1025:M1025">_xlfn.TEXTSPLIT(Q4_Table[[#This Row],[Select Investors]],",",,FALSE)</f>
        <v>Shenzhen Capital Group</v>
      </c>
      <c r="L1025" t="str">
        <v xml:space="preserve"> Robert Bosch Venture Capital</v>
      </c>
      <c r="M1025" t="str">
        <v xml:space="preserve"> SeptWolves Ventures</v>
      </c>
      <c r="P1025" t="s">
        <v>3853</v>
      </c>
      <c r="Q1025" t="str">
        <v>Shenzhen Capital Group</v>
      </c>
    </row>
    <row r="1026" spans="1:17" x14ac:dyDescent="0.2">
      <c r="A1026" t="s">
        <v>2419</v>
      </c>
      <c r="B1026" s="2">
        <v>1000000000</v>
      </c>
      <c r="C1026" s="1">
        <v>44411</v>
      </c>
      <c r="D1026" t="s">
        <v>11</v>
      </c>
      <c r="E1026" t="s">
        <v>420</v>
      </c>
      <c r="F1026" t="s">
        <v>421</v>
      </c>
      <c r="G1026" t="s">
        <v>413</v>
      </c>
      <c r="H1026" s="3">
        <v>2007</v>
      </c>
      <c r="I1026" s="7">
        <v>237000000</v>
      </c>
      <c r="J1026" t="s">
        <v>2420</v>
      </c>
      <c r="K1026" t="str" cm="1">
        <f t="array" ref="K1026:M1026">_xlfn.TEXTSPLIT(Q4_Table[[#This Row],[Select Investors]],",",,FALSE)</f>
        <v>Big Bets</v>
      </c>
      <c r="L1026" t="str">
        <v xml:space="preserve"> General Atlantic</v>
      </c>
      <c r="M1026" t="str">
        <v xml:space="preserve"> SOFTBANK Latin America Ventures</v>
      </c>
      <c r="P1026" t="s">
        <v>3529</v>
      </c>
      <c r="Q1026" t="str">
        <v>Big Bets</v>
      </c>
    </row>
    <row r="1027" spans="1:17" x14ac:dyDescent="0.2">
      <c r="A1027" t="s">
        <v>1729</v>
      </c>
      <c r="B1027" s="2">
        <v>1000000000</v>
      </c>
      <c r="C1027" s="1">
        <v>43300</v>
      </c>
      <c r="D1027" t="s">
        <v>11</v>
      </c>
      <c r="E1027" t="s">
        <v>12</v>
      </c>
      <c r="F1027" t="s">
        <v>13</v>
      </c>
      <c r="G1027" t="s">
        <v>14</v>
      </c>
      <c r="H1027" s="3">
        <v>2012</v>
      </c>
      <c r="I1027" s="7">
        <v>361000000</v>
      </c>
      <c r="J1027" t="s">
        <v>1730</v>
      </c>
      <c r="K1027" t="str" cm="1">
        <f t="array" ref="K1027:M1027">_xlfn.TEXTSPLIT(Q4_Table[[#This Row],[Select Investors]],",",,FALSE)</f>
        <v>Qiming Venture Partners</v>
      </c>
      <c r="L1027" t="str">
        <v xml:space="preserve"> China Internet Investment Fund</v>
      </c>
      <c r="M1027" t="str">
        <v xml:space="preserve"> Qualcomm Ventures</v>
      </c>
      <c r="P1027" t="s">
        <v>1536</v>
      </c>
      <c r="Q1027" t="str">
        <v>Qiming Venture Partners</v>
      </c>
    </row>
    <row r="1028" spans="1:17" x14ac:dyDescent="0.2">
      <c r="A1028" t="s">
        <v>1866</v>
      </c>
      <c r="B1028" s="2">
        <v>1000000000</v>
      </c>
      <c r="C1028" s="1">
        <v>44417</v>
      </c>
      <c r="D1028" t="s">
        <v>68</v>
      </c>
      <c r="E1028" t="s">
        <v>219</v>
      </c>
      <c r="F1028" t="s">
        <v>70</v>
      </c>
      <c r="G1028" t="s">
        <v>14</v>
      </c>
      <c r="H1028" s="3">
        <v>2015</v>
      </c>
      <c r="I1028" s="7">
        <v>194000000</v>
      </c>
      <c r="J1028" t="s">
        <v>1837</v>
      </c>
      <c r="K1028" t="str" cm="1">
        <f t="array" ref="K1028:M1028">_xlfn.TEXTSPLIT(Q4_Table[[#This Row],[Select Investors]],",",,FALSE)</f>
        <v>Qualcomm Ventures</v>
      </c>
      <c r="L1028" t="str">
        <v xml:space="preserve"> Accel</v>
      </c>
      <c r="M1028" t="str">
        <v xml:space="preserve"> Canaan Partners</v>
      </c>
      <c r="P1028" t="s">
        <v>3822</v>
      </c>
      <c r="Q1028" t="str">
        <v>Qualcomm Ventures</v>
      </c>
    </row>
    <row r="1029" spans="1:17" x14ac:dyDescent="0.2">
      <c r="A1029" t="s">
        <v>2421</v>
      </c>
      <c r="B1029" s="2">
        <v>1000000000</v>
      </c>
      <c r="C1029" s="1">
        <v>44503</v>
      </c>
      <c r="D1029" t="s">
        <v>36</v>
      </c>
      <c r="E1029" t="s">
        <v>590</v>
      </c>
      <c r="F1029" t="s">
        <v>19</v>
      </c>
      <c r="G1029" t="s">
        <v>20</v>
      </c>
      <c r="H1029" s="3">
        <v>2009</v>
      </c>
      <c r="I1029" s="7">
        <v>163000000</v>
      </c>
      <c r="J1029" t="s">
        <v>2422</v>
      </c>
      <c r="K1029" t="str" cm="1">
        <f t="array" ref="K1029">_xlfn.TEXTSPLIT(Q4_Table[[#This Row],[Select Investors]],",",,FALSE)</f>
        <v>FTV Capital</v>
      </c>
      <c r="P1029" t="s">
        <v>2422</v>
      </c>
      <c r="Q1029" t="str">
        <v>FTV Capital</v>
      </c>
    </row>
    <row r="1030" spans="1:17" x14ac:dyDescent="0.2">
      <c r="A1030" t="s">
        <v>1550</v>
      </c>
      <c r="B1030" s="2">
        <v>1000000000</v>
      </c>
      <c r="C1030" s="1">
        <v>44322</v>
      </c>
      <c r="D1030" t="s">
        <v>97</v>
      </c>
      <c r="E1030" t="s">
        <v>298</v>
      </c>
      <c r="F1030" t="s">
        <v>13</v>
      </c>
      <c r="G1030" t="s">
        <v>14</v>
      </c>
      <c r="H1030" s="3">
        <v>2015</v>
      </c>
      <c r="I1030" s="7">
        <v>188000000</v>
      </c>
      <c r="J1030" t="s">
        <v>1551</v>
      </c>
      <c r="K1030" t="str" cm="1">
        <f t="array" ref="K1030:M1030">_xlfn.TEXTSPLIT(Q4_Table[[#This Row],[Select Investors]],",",,FALSE)</f>
        <v>Sequoia Capital China</v>
      </c>
      <c r="L1030" t="str">
        <v xml:space="preserve"> China Life Investment Holding Company</v>
      </c>
      <c r="M1030" t="str">
        <v xml:space="preserve"> Qiming Venture Partners</v>
      </c>
      <c r="P1030" t="s">
        <v>3850</v>
      </c>
      <c r="Q1030" t="str">
        <v>Sequoia Capital China</v>
      </c>
    </row>
    <row r="1031" spans="1:17" x14ac:dyDescent="0.2">
      <c r="A1031" t="s">
        <v>1552</v>
      </c>
      <c r="B1031" s="2">
        <v>1000000000</v>
      </c>
      <c r="C1031" s="1">
        <v>44315</v>
      </c>
      <c r="D1031" t="s">
        <v>11</v>
      </c>
      <c r="E1031" t="s">
        <v>233</v>
      </c>
      <c r="F1031" t="s">
        <v>19</v>
      </c>
      <c r="G1031" t="s">
        <v>20</v>
      </c>
      <c r="H1031" s="3">
        <v>2011</v>
      </c>
      <c r="I1031" s="7">
        <v>352000000</v>
      </c>
      <c r="J1031" t="s">
        <v>1553</v>
      </c>
      <c r="K1031" t="str" cm="1">
        <f t="array" ref="K1031:M1031">_xlfn.TEXTSPLIT(Q4_Table[[#This Row],[Select Investors]],",",,FALSE)</f>
        <v>IA Ventures</v>
      </c>
      <c r="L1031" t="str">
        <v xml:space="preserve"> Khosla Ventures</v>
      </c>
      <c r="M1031" t="str">
        <v xml:space="preserve"> AME Cloud Ventures</v>
      </c>
      <c r="P1031" t="s">
        <v>3680</v>
      </c>
      <c r="Q1031" t="str">
        <v>IA Ventures</v>
      </c>
    </row>
    <row r="1032" spans="1:17" x14ac:dyDescent="0.2">
      <c r="A1032" t="s">
        <v>2423</v>
      </c>
      <c r="B1032" s="2">
        <v>1000000000</v>
      </c>
      <c r="C1032" s="1">
        <v>44468</v>
      </c>
      <c r="D1032" t="s">
        <v>68</v>
      </c>
      <c r="E1032" t="s">
        <v>69</v>
      </c>
      <c r="F1032" t="s">
        <v>70</v>
      </c>
      <c r="G1032" t="s">
        <v>14</v>
      </c>
      <c r="H1032" s="3">
        <v>2014</v>
      </c>
      <c r="I1032" s="7">
        <v>292000000</v>
      </c>
      <c r="J1032" t="s">
        <v>2424</v>
      </c>
      <c r="K1032" t="str" cm="1">
        <f t="array" ref="K1032:M1032">_xlfn.TEXTSPLIT(Q4_Table[[#This Row],[Select Investors]],",",,FALSE)</f>
        <v>Accel</v>
      </c>
      <c r="L1032" t="str">
        <v xml:space="preserve"> Tiger Global Management</v>
      </c>
      <c r="M1032" t="str">
        <v xml:space="preserve"> Omidyar Network</v>
      </c>
      <c r="P1032" t="s">
        <v>3475</v>
      </c>
      <c r="Q1032" t="str">
        <v>Accel</v>
      </c>
    </row>
    <row r="1033" spans="1:17" x14ac:dyDescent="0.2">
      <c r="A1033" t="s">
        <v>1703</v>
      </c>
      <c r="B1033" s="2">
        <v>1000000000</v>
      </c>
      <c r="C1033" s="1">
        <v>39265</v>
      </c>
      <c r="D1033" t="s">
        <v>23</v>
      </c>
      <c r="E1033" t="s">
        <v>1704</v>
      </c>
      <c r="F1033" t="s">
        <v>316</v>
      </c>
      <c r="G1033" t="s">
        <v>33</v>
      </c>
      <c r="H1033" s="3">
        <v>2001</v>
      </c>
      <c r="I1033" s="7" t="s">
        <v>570</v>
      </c>
      <c r="J1033" t="s">
        <v>1705</v>
      </c>
      <c r="K1033" t="str" cm="1">
        <f t="array" ref="K1033:L1033">_xlfn.TEXTSPLIT(Q4_Table[[#This Row],[Select Investors]],",",,FALSE)</f>
        <v>Summit Partners</v>
      </c>
      <c r="L1033" t="str">
        <v xml:space="preserve"> Qatar Holding</v>
      </c>
      <c r="P1033" t="s">
        <v>3885</v>
      </c>
      <c r="Q1033" t="str">
        <v>Summit Partners</v>
      </c>
    </row>
    <row r="1034" spans="1:17" x14ac:dyDescent="0.2">
      <c r="A1034" t="s">
        <v>2425</v>
      </c>
      <c r="B1034" s="2">
        <v>1000000000</v>
      </c>
      <c r="C1034" s="1">
        <v>44616</v>
      </c>
      <c r="D1034" t="s">
        <v>36</v>
      </c>
      <c r="E1034" t="s">
        <v>236</v>
      </c>
      <c r="F1034" t="s">
        <v>19</v>
      </c>
      <c r="G1034" t="s">
        <v>20</v>
      </c>
      <c r="H1034" s="3">
        <v>2008</v>
      </c>
      <c r="I1034" s="7">
        <v>585000000</v>
      </c>
      <c r="J1034" t="s">
        <v>2426</v>
      </c>
      <c r="K1034" t="str" cm="1">
        <f t="array" ref="K1034:M1034">_xlfn.TEXTSPLIT(Q4_Table[[#This Row],[Select Investors]],",",,FALSE)</f>
        <v>Zeev Ventures</v>
      </c>
      <c r="L1034" t="str">
        <v xml:space="preserve"> Bond</v>
      </c>
      <c r="M1034" t="str">
        <v xml:space="preserve"> Fifth Wall Ventures</v>
      </c>
      <c r="P1034" t="s">
        <v>3965</v>
      </c>
      <c r="Q1034" t="str">
        <v>Zeev Ventures</v>
      </c>
    </row>
    <row r="1035" spans="1:17" x14ac:dyDescent="0.2">
      <c r="A1035" t="s">
        <v>1554</v>
      </c>
      <c r="B1035" s="2">
        <v>1000000000</v>
      </c>
      <c r="C1035" s="1">
        <v>44175</v>
      </c>
      <c r="D1035" t="s">
        <v>201</v>
      </c>
      <c r="E1035" t="s">
        <v>1555</v>
      </c>
      <c r="F1035" t="s">
        <v>19</v>
      </c>
      <c r="G1035" t="s">
        <v>20</v>
      </c>
      <c r="H1035" s="3">
        <v>2000</v>
      </c>
      <c r="I1035" s="7">
        <v>174000000</v>
      </c>
      <c r="J1035" t="s">
        <v>1556</v>
      </c>
      <c r="K1035" t="str" cm="1">
        <f t="array" ref="K1035:M1035">_xlfn.TEXTSPLIT(Q4_Table[[#This Row],[Select Investors]],",",,FALSE)</f>
        <v>Pelion Venture Partners</v>
      </c>
      <c r="L1035" t="str">
        <v xml:space="preserve"> Foundation Capital</v>
      </c>
      <c r="M1035" t="str">
        <v xml:space="preserve"> Thoma Bravo</v>
      </c>
      <c r="P1035" t="s">
        <v>3803</v>
      </c>
      <c r="Q1035" t="str">
        <v>Pelion Venture Partners</v>
      </c>
    </row>
    <row r="1036" spans="1:17" x14ac:dyDescent="0.2">
      <c r="A1036" t="s">
        <v>1695</v>
      </c>
      <c r="B1036" s="2">
        <v>1000000000</v>
      </c>
      <c r="C1036" s="1">
        <v>44490</v>
      </c>
      <c r="D1036" t="s">
        <v>36</v>
      </c>
      <c r="E1036" t="s">
        <v>293</v>
      </c>
      <c r="F1036" t="s">
        <v>19</v>
      </c>
      <c r="G1036" t="s">
        <v>20</v>
      </c>
      <c r="H1036" s="3">
        <v>2014</v>
      </c>
      <c r="I1036" s="7">
        <v>382000000</v>
      </c>
      <c r="J1036" t="s">
        <v>1696</v>
      </c>
      <c r="K1036" t="str" cm="1">
        <f t="array" ref="K1036:M1036">_xlfn.TEXTSPLIT(Q4_Table[[#This Row],[Select Investors]],",",,FALSE)</f>
        <v>Simon Equity Partners</v>
      </c>
      <c r="L1036" t="str">
        <v xml:space="preserve"> Wavemaker Partners</v>
      </c>
      <c r="M1036" t="str">
        <v xml:space="preserve"> Anthem Venture Partners</v>
      </c>
      <c r="P1036" t="s">
        <v>3863</v>
      </c>
      <c r="Q1036" t="str">
        <v>Simon Equity Partners</v>
      </c>
    </row>
    <row r="1037" spans="1:17" x14ac:dyDescent="0.2">
      <c r="A1037" t="s">
        <v>2427</v>
      </c>
      <c r="B1037" s="2">
        <v>1000000000</v>
      </c>
      <c r="C1037" s="1">
        <v>44334</v>
      </c>
      <c r="D1037" t="s">
        <v>27</v>
      </c>
      <c r="E1037" t="s">
        <v>101</v>
      </c>
      <c r="F1037" t="s">
        <v>19</v>
      </c>
      <c r="G1037" t="s">
        <v>20</v>
      </c>
      <c r="H1037" s="3">
        <v>2016</v>
      </c>
      <c r="I1037" s="7">
        <v>128000000</v>
      </c>
      <c r="J1037" t="s">
        <v>2428</v>
      </c>
      <c r="K1037" t="str" cm="1">
        <f t="array" ref="K1037:M1037">_xlfn.TEXTSPLIT(Q4_Table[[#This Row],[Select Investors]],",",,FALSE)</f>
        <v>Sequoia Capital</v>
      </c>
      <c r="L1037" t="str">
        <v xml:space="preserve"> Founders Fund</v>
      </c>
      <c r="M1037" t="str">
        <v xml:space="preserve"> Bling Capital</v>
      </c>
      <c r="P1037" t="s">
        <v>571</v>
      </c>
      <c r="Q1037" t="str">
        <v>Sequoia Capital</v>
      </c>
    </row>
    <row r="1038" spans="1:17" x14ac:dyDescent="0.2">
      <c r="A1038" t="s">
        <v>2429</v>
      </c>
      <c r="B1038" s="2">
        <v>1000000000</v>
      </c>
      <c r="C1038" s="1">
        <v>44376</v>
      </c>
      <c r="D1038" t="s">
        <v>36</v>
      </c>
      <c r="E1038" t="s">
        <v>229</v>
      </c>
      <c r="F1038" t="s">
        <v>230</v>
      </c>
      <c r="G1038" t="s">
        <v>20</v>
      </c>
      <c r="H1038" s="3">
        <v>2010</v>
      </c>
      <c r="I1038" s="7">
        <v>217000000</v>
      </c>
      <c r="J1038" t="s">
        <v>2430</v>
      </c>
      <c r="K1038" t="str" cm="1">
        <f t="array" ref="K1038:M1038">_xlfn.TEXTSPLIT(Q4_Table[[#This Row],[Select Investors]],",",,FALSE)</f>
        <v>Foundation Capital</v>
      </c>
      <c r="L1038" t="str">
        <v xml:space="preserve"> Summit Partners</v>
      </c>
      <c r="M1038" t="str">
        <v xml:space="preserve"> Adams Street Partners</v>
      </c>
      <c r="P1038" t="s">
        <v>3643</v>
      </c>
      <c r="Q1038" t="str">
        <v>Foundation Capital</v>
      </c>
    </row>
    <row r="1039" spans="1:17" x14ac:dyDescent="0.2">
      <c r="A1039" t="s">
        <v>2431</v>
      </c>
      <c r="B1039" s="2">
        <v>1000000000</v>
      </c>
      <c r="C1039" s="1">
        <v>44551</v>
      </c>
      <c r="D1039" t="s">
        <v>156</v>
      </c>
      <c r="E1039" t="s">
        <v>31</v>
      </c>
      <c r="F1039" t="s">
        <v>32</v>
      </c>
      <c r="G1039" t="s">
        <v>33</v>
      </c>
      <c r="H1039" s="3">
        <v>2018</v>
      </c>
      <c r="I1039" s="7">
        <v>516000000</v>
      </c>
      <c r="J1039" t="s">
        <v>2432</v>
      </c>
      <c r="K1039" t="str" cm="1">
        <f t="array" ref="K1039:M1039">_xlfn.TEXTSPLIT(Q4_Table[[#This Row],[Select Investors]],",",,FALSE)</f>
        <v>Vostok New Ventures</v>
      </c>
      <c r="L1039" t="str">
        <v xml:space="preserve"> The Raine Group</v>
      </c>
      <c r="M1039" t="str">
        <v xml:space="preserve"> Balderton Capital</v>
      </c>
      <c r="P1039" t="s">
        <v>3944</v>
      </c>
      <c r="Q1039" t="str">
        <v>Vostok New Ventures</v>
      </c>
    </row>
    <row r="1040" spans="1:17" x14ac:dyDescent="0.2">
      <c r="A1040" t="s">
        <v>2433</v>
      </c>
      <c r="B1040" s="2">
        <v>1000000000</v>
      </c>
      <c r="C1040" s="1">
        <v>42228</v>
      </c>
      <c r="D1040" t="s">
        <v>36</v>
      </c>
      <c r="E1040" t="s">
        <v>1734</v>
      </c>
      <c r="F1040" t="s">
        <v>19</v>
      </c>
      <c r="G1040" t="s">
        <v>20</v>
      </c>
      <c r="H1040" s="3">
        <v>2011</v>
      </c>
      <c r="I1040" s="7">
        <v>308000000</v>
      </c>
      <c r="J1040" t="s">
        <v>2434</v>
      </c>
      <c r="K1040" t="str" cm="1">
        <f t="array" ref="K1040:M1040">_xlfn.TEXTSPLIT(Q4_Table[[#This Row],[Select Investors]],",",,FALSE)</f>
        <v>Accel Partners</v>
      </c>
      <c r="L1040" t="str">
        <v xml:space="preserve"> Comcast Ventures</v>
      </c>
      <c r="M1040" t="str">
        <v xml:space="preserve"> General Atlantic</v>
      </c>
      <c r="P1040" t="s">
        <v>3477</v>
      </c>
      <c r="Q1040" t="str">
        <v>Accel Partners</v>
      </c>
    </row>
    <row r="1041" spans="1:17" x14ac:dyDescent="0.2">
      <c r="A1041" t="s">
        <v>2435</v>
      </c>
      <c r="B1041" s="2">
        <v>1000000000</v>
      </c>
      <c r="C1041" s="1">
        <v>43592</v>
      </c>
      <c r="D1041" t="s">
        <v>36</v>
      </c>
      <c r="E1041" t="s">
        <v>101</v>
      </c>
      <c r="F1041" t="s">
        <v>19</v>
      </c>
      <c r="G1041" t="s">
        <v>20</v>
      </c>
      <c r="H1041" s="3">
        <v>2012</v>
      </c>
      <c r="I1041" s="7">
        <v>187000000</v>
      </c>
      <c r="J1041" t="s">
        <v>2436</v>
      </c>
      <c r="K1041" t="str" cm="1">
        <f t="array" ref="K1041:M1041">_xlfn.TEXTSPLIT(Q4_Table[[#This Row],[Select Investors]],",",,FALSE)</f>
        <v>Trinity Ventures</v>
      </c>
      <c r="L1041" t="str">
        <v xml:space="preserve"> Fifth Wall Ventures</v>
      </c>
      <c r="M1041" t="str">
        <v xml:space="preserve"> OpenView Venture Partners</v>
      </c>
      <c r="P1041" t="s">
        <v>3913</v>
      </c>
      <c r="Q1041" t="str">
        <v>Trinity Ventures</v>
      </c>
    </row>
    <row r="1042" spans="1:17" x14ac:dyDescent="0.2">
      <c r="A1042" t="s">
        <v>1557</v>
      </c>
      <c r="B1042" s="2">
        <v>1000000000</v>
      </c>
      <c r="C1042" s="1">
        <v>43299</v>
      </c>
      <c r="D1042" t="s">
        <v>213</v>
      </c>
      <c r="E1042" t="s">
        <v>298</v>
      </c>
      <c r="F1042" t="s">
        <v>13</v>
      </c>
      <c r="G1042" t="s">
        <v>14</v>
      </c>
      <c r="H1042" s="3">
        <v>2009</v>
      </c>
      <c r="I1042" s="7">
        <v>369000000</v>
      </c>
      <c r="J1042" t="s">
        <v>1558</v>
      </c>
      <c r="K1042" t="str" cm="1">
        <f t="array" ref="K1042:M1042">_xlfn.TEXTSPLIT(Q4_Table[[#This Row],[Select Investors]],",",,FALSE)</f>
        <v>Qiming Venture Partners</v>
      </c>
      <c r="L1042" t="str">
        <v xml:space="preserve"> China Broadband Capital</v>
      </c>
      <c r="M1042" t="str">
        <v xml:space="preserve"> CDH Investments</v>
      </c>
      <c r="P1042" t="s">
        <v>1536</v>
      </c>
      <c r="Q1042" t="str">
        <v>Qiming Venture Partners</v>
      </c>
    </row>
    <row r="1043" spans="1:17" x14ac:dyDescent="0.2">
      <c r="A1043" t="s">
        <v>2437</v>
      </c>
      <c r="B1043" s="2">
        <v>1000000000</v>
      </c>
      <c r="C1043" s="1">
        <v>44600</v>
      </c>
      <c r="D1043" t="s">
        <v>36</v>
      </c>
      <c r="E1043" t="s">
        <v>28</v>
      </c>
      <c r="F1043" t="s">
        <v>19</v>
      </c>
      <c r="G1043" t="s">
        <v>20</v>
      </c>
      <c r="H1043" s="3">
        <v>2019</v>
      </c>
      <c r="I1043" s="7">
        <v>70000000</v>
      </c>
      <c r="J1043" t="s">
        <v>2438</v>
      </c>
      <c r="K1043" t="str" cm="1">
        <f t="array" ref="K1043:L1043">_xlfn.TEXTSPLIT(Q4_Table[[#This Row],[Select Investors]],",",,FALSE)</f>
        <v>Kleiner Perkins Caufield &amp; Byers</v>
      </c>
      <c r="L1043" t="str">
        <v xml:space="preserve"> Sequoia Capital</v>
      </c>
      <c r="P1043" t="s">
        <v>3719</v>
      </c>
      <c r="Q1043" t="str">
        <v>Kleiner Perkins Caufield &amp; Byers</v>
      </c>
    </row>
    <row r="1044" spans="1:17" x14ac:dyDescent="0.2">
      <c r="A1044" t="s">
        <v>1559</v>
      </c>
      <c r="B1044" s="2">
        <v>1000000000</v>
      </c>
      <c r="C1044" s="1">
        <v>44245</v>
      </c>
      <c r="D1044" t="s">
        <v>27</v>
      </c>
      <c r="E1044" t="s">
        <v>130</v>
      </c>
      <c r="F1044" t="s">
        <v>13</v>
      </c>
      <c r="G1044" t="s">
        <v>14</v>
      </c>
      <c r="H1044" s="3">
        <v>2016</v>
      </c>
      <c r="I1044" s="7">
        <v>230000000</v>
      </c>
      <c r="J1044" t="s">
        <v>1560</v>
      </c>
      <c r="K1044" t="str" cm="1">
        <f t="array" ref="K1044:M1044">_xlfn.TEXTSPLIT(Q4_Table[[#This Row],[Select Investors]],",",,FALSE)</f>
        <v>Bojiang Capital</v>
      </c>
      <c r="L1044" t="str">
        <v xml:space="preserve"> Hongdao Capital</v>
      </c>
      <c r="M1044" t="str">
        <v xml:space="preserve"> Mobai Capital</v>
      </c>
      <c r="P1044" t="s">
        <v>3541</v>
      </c>
      <c r="Q1044" t="str">
        <v>Bojiang Capital</v>
      </c>
    </row>
    <row r="1045" spans="1:17" x14ac:dyDescent="0.2">
      <c r="A1045" t="s">
        <v>2439</v>
      </c>
      <c r="B1045" s="2">
        <v>1000000000</v>
      </c>
      <c r="C1045" s="1">
        <v>44482</v>
      </c>
      <c r="D1045" t="s">
        <v>36</v>
      </c>
      <c r="E1045" t="s">
        <v>28</v>
      </c>
      <c r="F1045" t="s">
        <v>19</v>
      </c>
      <c r="G1045" t="s">
        <v>20</v>
      </c>
      <c r="H1045" s="3">
        <v>2017</v>
      </c>
      <c r="I1045" s="7">
        <v>200000000</v>
      </c>
      <c r="J1045" t="s">
        <v>2440</v>
      </c>
      <c r="K1045" t="str" cm="1">
        <f t="array" ref="K1045:M1045">_xlfn.TEXTSPLIT(Q4_Table[[#This Row],[Select Investors]],",",,FALSE)</f>
        <v>Coatue Management</v>
      </c>
      <c r="L1045" t="str">
        <v xml:space="preserve"> Insight Partners</v>
      </c>
      <c r="M1045" t="str">
        <v xml:space="preserve"> Trinity Ventures</v>
      </c>
      <c r="P1045" t="s">
        <v>3576</v>
      </c>
      <c r="Q1045" t="str">
        <v>Coatue Management</v>
      </c>
    </row>
    <row r="1046" spans="1:17" x14ac:dyDescent="0.2">
      <c r="A1046" t="s">
        <v>2441</v>
      </c>
      <c r="B1046" s="2">
        <v>1000000000</v>
      </c>
      <c r="C1046" s="1">
        <v>43047</v>
      </c>
      <c r="D1046" t="s">
        <v>27</v>
      </c>
      <c r="F1046" t="s">
        <v>177</v>
      </c>
      <c r="G1046" t="s">
        <v>14</v>
      </c>
      <c r="H1046" s="3">
        <v>2013</v>
      </c>
      <c r="I1046" s="7">
        <v>871000000</v>
      </c>
      <c r="J1046" t="s">
        <v>2442</v>
      </c>
      <c r="K1046" t="str" cm="1">
        <f t="array" ref="K1046:M1046">_xlfn.TEXTSPLIT(Q4_Table[[#This Row],[Select Investors]],",",,FALSE)</f>
        <v>Sequoia Capital China</v>
      </c>
      <c r="L1046" t="str">
        <v xml:space="preserve"> ING</v>
      </c>
      <c r="M1046" t="str">
        <v xml:space="preserve"> Alibaba Entrepreneurs Fund</v>
      </c>
      <c r="P1046" t="s">
        <v>3850</v>
      </c>
      <c r="Q1046" t="str">
        <v>Sequoia Capital China</v>
      </c>
    </row>
    <row r="1047" spans="1:17" x14ac:dyDescent="0.2">
      <c r="A1047" t="s">
        <v>2443</v>
      </c>
      <c r="B1047" s="2">
        <v>1000000000</v>
      </c>
      <c r="C1047" s="1">
        <v>42289</v>
      </c>
      <c r="D1047" t="s">
        <v>23</v>
      </c>
      <c r="E1047" t="s">
        <v>12</v>
      </c>
      <c r="F1047" t="s">
        <v>13</v>
      </c>
      <c r="G1047" t="s">
        <v>14</v>
      </c>
      <c r="H1047" s="3">
        <v>2009</v>
      </c>
      <c r="I1047" s="7">
        <v>330000000</v>
      </c>
      <c r="J1047" t="s">
        <v>2444</v>
      </c>
      <c r="K1047" t="str" cm="1">
        <f t="array" ref="K1047:M1047">_xlfn.TEXTSPLIT(Q4_Table[[#This Row],[Select Investors]],",",,FALSE)</f>
        <v>SAIF Partners China</v>
      </c>
      <c r="L1047" t="str">
        <v xml:space="preserve"> Baidu</v>
      </c>
      <c r="M1047" t="str">
        <v xml:space="preserve"> IDG Capital</v>
      </c>
      <c r="P1047" t="s">
        <v>3840</v>
      </c>
      <c r="Q1047" t="str">
        <v>SAIF Partners China</v>
      </c>
    </row>
    <row r="1048" spans="1:17" x14ac:dyDescent="0.2">
      <c r="A1048" t="s">
        <v>1867</v>
      </c>
      <c r="B1048" s="2">
        <v>1000000000</v>
      </c>
      <c r="C1048" s="1">
        <v>44005</v>
      </c>
      <c r="D1048" t="s">
        <v>36</v>
      </c>
      <c r="E1048" t="s">
        <v>590</v>
      </c>
      <c r="F1048" t="s">
        <v>591</v>
      </c>
      <c r="G1048" t="s">
        <v>33</v>
      </c>
      <c r="H1048" s="3">
        <v>1999</v>
      </c>
      <c r="I1048" s="7">
        <v>9000000</v>
      </c>
      <c r="J1048" t="s">
        <v>1868</v>
      </c>
      <c r="K1048" t="str" cm="1">
        <f t="array" ref="K1048">_xlfn.TEXTSPLIT(Q4_Table[[#This Row],[Select Investors]],",",,FALSE)</f>
        <v>ICG</v>
      </c>
      <c r="P1048" t="s">
        <v>1868</v>
      </c>
      <c r="Q1048" t="str">
        <v>ICG</v>
      </c>
    </row>
    <row r="1049" spans="1:17" x14ac:dyDescent="0.2">
      <c r="A1049" t="s">
        <v>2445</v>
      </c>
      <c r="B1049" s="2">
        <v>1000000000</v>
      </c>
      <c r="C1049" s="1">
        <v>44510</v>
      </c>
      <c r="D1049" t="s">
        <v>27</v>
      </c>
      <c r="E1049" t="s">
        <v>101</v>
      </c>
      <c r="F1049" t="s">
        <v>19</v>
      </c>
      <c r="G1049" t="s">
        <v>20</v>
      </c>
      <c r="H1049" s="3">
        <v>2018</v>
      </c>
      <c r="I1049" s="7">
        <v>131000000</v>
      </c>
      <c r="J1049" t="s">
        <v>2446</v>
      </c>
      <c r="K1049" t="str" cm="1">
        <f t="array" ref="K1049:M1049">_xlfn.TEXTSPLIT(Q4_Table[[#This Row],[Select Investors]],",",,FALSE)</f>
        <v>Equal Ventures</v>
      </c>
      <c r="L1049" t="str">
        <v xml:space="preserve"> Uncork Capital</v>
      </c>
      <c r="M1049" t="str">
        <v xml:space="preserve"> Andreessen Horowitz</v>
      </c>
      <c r="P1049" t="s">
        <v>3623</v>
      </c>
      <c r="Q1049" t="str">
        <v>Equal Ventures</v>
      </c>
    </row>
    <row r="1050" spans="1:17" x14ac:dyDescent="0.2">
      <c r="A1050" t="s">
        <v>1561</v>
      </c>
      <c r="B1050" s="2">
        <v>1000000000</v>
      </c>
      <c r="C1050" s="1">
        <v>43198</v>
      </c>
      <c r="D1050" t="s">
        <v>36</v>
      </c>
      <c r="E1050" t="s">
        <v>369</v>
      </c>
      <c r="F1050" t="s">
        <v>13</v>
      </c>
      <c r="G1050" t="s">
        <v>14</v>
      </c>
      <c r="H1050" s="3">
        <v>2013</v>
      </c>
      <c r="I1050" s="7">
        <v>307000000</v>
      </c>
      <c r="J1050" t="s">
        <v>1562</v>
      </c>
      <c r="K1050" t="str" cm="1">
        <f t="array" ref="K1050:M1050">_xlfn.TEXTSPLIT(Q4_Table[[#This Row],[Select Investors]],",",,FALSE)</f>
        <v>Dark Horse Technology Group</v>
      </c>
      <c r="L1050" t="str">
        <v xml:space="preserve"> Hopu Investment Management</v>
      </c>
      <c r="M1050" t="str">
        <v xml:space="preserve"> Kefa Capital</v>
      </c>
      <c r="P1050" t="s">
        <v>3590</v>
      </c>
      <c r="Q1050" t="str">
        <v>Dark Horse Technology Group</v>
      </c>
    </row>
    <row r="1051" spans="1:17" x14ac:dyDescent="0.2">
      <c r="A1051" t="s">
        <v>2447</v>
      </c>
      <c r="B1051" s="2">
        <v>1000000000</v>
      </c>
      <c r="C1051" s="1">
        <v>44453</v>
      </c>
      <c r="D1051" t="s">
        <v>27</v>
      </c>
      <c r="E1051" t="s">
        <v>73</v>
      </c>
      <c r="F1051" t="s">
        <v>74</v>
      </c>
      <c r="G1051" t="s">
        <v>14</v>
      </c>
      <c r="H1051" s="3">
        <v>2014</v>
      </c>
      <c r="I1051" s="7">
        <v>215000000</v>
      </c>
      <c r="J1051" t="s">
        <v>2448</v>
      </c>
      <c r="K1051" t="str" cm="1">
        <f t="array" ref="K1051:M1051">_xlfn.TEXTSPLIT(Q4_Table[[#This Row],[Select Investors]],",",,FALSE)</f>
        <v>Accel</v>
      </c>
      <c r="L1051" t="str">
        <v xml:space="preserve"> Y Combinator</v>
      </c>
      <c r="M1051" t="str">
        <v xml:space="preserve"> Amasia</v>
      </c>
      <c r="P1051" t="s">
        <v>3475</v>
      </c>
      <c r="Q1051" t="str">
        <v>Accel</v>
      </c>
    </row>
    <row r="1052" spans="1:17" x14ac:dyDescent="0.2">
      <c r="A1052" t="s">
        <v>2449</v>
      </c>
      <c r="B1052" s="2">
        <v>1000000000</v>
      </c>
      <c r="C1052" s="1">
        <v>44348</v>
      </c>
      <c r="D1052" t="s">
        <v>36</v>
      </c>
      <c r="E1052" t="s">
        <v>77</v>
      </c>
      <c r="F1052" t="s">
        <v>13</v>
      </c>
      <c r="G1052" t="s">
        <v>14</v>
      </c>
      <c r="H1052" s="3">
        <v>2015</v>
      </c>
      <c r="I1052" s="7">
        <v>200000000</v>
      </c>
      <c r="J1052" t="s">
        <v>2450</v>
      </c>
      <c r="K1052" t="str" cm="1">
        <f t="array" ref="K1052:M1052">_xlfn.TEXTSPLIT(Q4_Table[[#This Row],[Select Investors]],",",,FALSE)</f>
        <v>Eastern Bell Capital</v>
      </c>
      <c r="L1052" t="str">
        <v xml:space="preserve"> Danhua Capital</v>
      </c>
      <c r="M1052" t="str">
        <v xml:space="preserve"> MSA Capital</v>
      </c>
      <c r="P1052" t="s">
        <v>3616</v>
      </c>
      <c r="Q1052" t="str">
        <v>Eastern Bell Capital</v>
      </c>
    </row>
    <row r="1053" spans="1:17" x14ac:dyDescent="0.2">
      <c r="A1053" t="s">
        <v>1563</v>
      </c>
      <c r="B1053" s="2">
        <v>1000000000</v>
      </c>
      <c r="C1053" s="1">
        <v>44389</v>
      </c>
      <c r="D1053" t="s">
        <v>27</v>
      </c>
      <c r="E1053" t="s">
        <v>12</v>
      </c>
      <c r="F1053" t="s">
        <v>13</v>
      </c>
      <c r="G1053" t="s">
        <v>14</v>
      </c>
      <c r="H1053" s="3">
        <v>2020</v>
      </c>
      <c r="I1053" s="7" t="s">
        <v>570</v>
      </c>
      <c r="J1053" t="s">
        <v>1564</v>
      </c>
      <c r="K1053" t="str" cm="1">
        <f t="array" ref="K1053:M1053">_xlfn.TEXTSPLIT(Q4_Table[[#This Row],[Select Investors]],",",,FALSE)</f>
        <v>NetEase Capital</v>
      </c>
      <c r="L1053" t="str">
        <v xml:space="preserve"> Northern Light Venture Capital</v>
      </c>
      <c r="M1053" t="str">
        <v xml:space="preserve"> Microsoft</v>
      </c>
      <c r="P1053" t="s">
        <v>3767</v>
      </c>
      <c r="Q1053" t="str">
        <v>NetEase Capital</v>
      </c>
    </row>
    <row r="1054" spans="1:17" x14ac:dyDescent="0.2">
      <c r="A1054" t="s">
        <v>1565</v>
      </c>
      <c r="B1054" s="2">
        <v>1000000000</v>
      </c>
      <c r="C1054" s="1">
        <v>44362</v>
      </c>
      <c r="D1054" t="s">
        <v>36</v>
      </c>
      <c r="E1054" t="s">
        <v>24</v>
      </c>
      <c r="F1054" t="s">
        <v>13</v>
      </c>
      <c r="G1054" t="s">
        <v>14</v>
      </c>
      <c r="H1054" s="3">
        <v>2015</v>
      </c>
      <c r="I1054" s="7">
        <v>149000000</v>
      </c>
      <c r="J1054" t="s">
        <v>1566</v>
      </c>
      <c r="K1054" t="str" cm="1">
        <f t="array" ref="K1054:M1054">_xlfn.TEXTSPLIT(Q4_Table[[#This Row],[Select Investors]],",",,FALSE)</f>
        <v>GGV Capital</v>
      </c>
      <c r="L1054" t="str">
        <v xml:space="preserve"> Hillhouse Capital Management</v>
      </c>
      <c r="M1054" t="str">
        <v xml:space="preserve"> IDG Capital</v>
      </c>
      <c r="P1054" t="s">
        <v>3654</v>
      </c>
      <c r="Q1054" t="str">
        <v>GGV Capital</v>
      </c>
    </row>
    <row r="1055" spans="1:17" x14ac:dyDescent="0.2">
      <c r="A1055" t="s">
        <v>1621</v>
      </c>
      <c r="B1055" s="2">
        <v>1000000000</v>
      </c>
      <c r="C1055" s="1">
        <v>43040</v>
      </c>
      <c r="D1055" t="s">
        <v>156</v>
      </c>
      <c r="E1055" t="s">
        <v>12</v>
      </c>
      <c r="F1055" t="s">
        <v>13</v>
      </c>
      <c r="G1055" t="s">
        <v>14</v>
      </c>
      <c r="H1055" s="3">
        <v>2012</v>
      </c>
      <c r="I1055" s="7">
        <v>572000000</v>
      </c>
      <c r="J1055" t="s">
        <v>1622</v>
      </c>
      <c r="K1055" t="str" cm="1">
        <f t="array" ref="K1055:M1055">_xlfn.TEXTSPLIT(Q4_Table[[#This Row],[Select Investors]],",",,FALSE)</f>
        <v>Morningside Ventures</v>
      </c>
      <c r="L1055" t="str">
        <v xml:space="preserve"> Capital Today</v>
      </c>
      <c r="M1055" t="str">
        <v xml:space="preserve"> JOY Capital</v>
      </c>
      <c r="P1055" t="s">
        <v>3762</v>
      </c>
      <c r="Q1055" t="str">
        <v>Morningside Ventures</v>
      </c>
    </row>
    <row r="1056" spans="1:17" x14ac:dyDescent="0.2">
      <c r="A1056" t="s">
        <v>1869</v>
      </c>
      <c r="B1056" s="2">
        <v>1000000000</v>
      </c>
      <c r="C1056" s="1">
        <v>44601</v>
      </c>
      <c r="D1056" t="s">
        <v>46</v>
      </c>
      <c r="E1056" t="s">
        <v>1003</v>
      </c>
      <c r="F1056" t="s">
        <v>70</v>
      </c>
      <c r="G1056" t="s">
        <v>14</v>
      </c>
      <c r="H1056" s="3">
        <v>2012</v>
      </c>
      <c r="I1056" s="7">
        <v>573000000</v>
      </c>
      <c r="J1056" t="s">
        <v>1870</v>
      </c>
      <c r="K1056" t="str" cm="1">
        <f t="array" ref="K1056:M1056">_xlfn.TEXTSPLIT(Q4_Table[[#This Row],[Select Investors]],",",,FALSE)</f>
        <v>Norwest Venture Partners</v>
      </c>
      <c r="L1056" t="str">
        <v xml:space="preserve"> Investcorp</v>
      </c>
      <c r="M1056" t="str">
        <v xml:space="preserve"> Blackstone</v>
      </c>
      <c r="P1056" t="s">
        <v>3782</v>
      </c>
      <c r="Q1056" t="str">
        <v>Norwest Venture Partners</v>
      </c>
    </row>
    <row r="1057" spans="1:17" x14ac:dyDescent="0.2">
      <c r="A1057" t="s">
        <v>1713</v>
      </c>
      <c r="B1057" s="2">
        <v>1000000000</v>
      </c>
      <c r="C1057" s="1">
        <v>44362</v>
      </c>
      <c r="D1057" t="s">
        <v>97</v>
      </c>
      <c r="E1057" t="s">
        <v>369</v>
      </c>
      <c r="F1057" t="s">
        <v>13</v>
      </c>
      <c r="G1057" t="s">
        <v>14</v>
      </c>
      <c r="H1057" s="3">
        <v>2015</v>
      </c>
      <c r="I1057" s="7">
        <v>496000000</v>
      </c>
      <c r="J1057" t="s">
        <v>1714</v>
      </c>
      <c r="K1057" t="str" cm="1">
        <f t="array" ref="K1057:M1057">_xlfn.TEXTSPLIT(Q4_Table[[#This Row],[Select Investors]],",",,FALSE)</f>
        <v>Green Pine Capital Partners</v>
      </c>
      <c r="L1057" t="str">
        <v xml:space="preserve"> Ivy Capital</v>
      </c>
      <c r="M1057" t="str">
        <v xml:space="preserve"> DCM Ventures</v>
      </c>
      <c r="P1057" t="s">
        <v>3662</v>
      </c>
      <c r="Q1057" t="str">
        <v>Green Pine Capital Partners</v>
      </c>
    </row>
    <row r="1058" spans="1:17" x14ac:dyDescent="0.2">
      <c r="A1058" t="s">
        <v>2451</v>
      </c>
      <c r="B1058" s="2">
        <v>1000000000</v>
      </c>
      <c r="C1058" s="1">
        <v>42999</v>
      </c>
      <c r="D1058" t="s">
        <v>46</v>
      </c>
      <c r="E1058" t="s">
        <v>24</v>
      </c>
      <c r="F1058" t="s">
        <v>13</v>
      </c>
      <c r="G1058" t="s">
        <v>14</v>
      </c>
      <c r="H1058" s="3">
        <v>1997</v>
      </c>
      <c r="I1058" s="7">
        <v>182000000</v>
      </c>
      <c r="J1058" t="s">
        <v>2452</v>
      </c>
      <c r="K1058" t="str" cm="1">
        <f t="array" ref="K1058:L1058">_xlfn.TEXTSPLIT(Q4_Table[[#This Row],[Select Investors]],",",,FALSE)</f>
        <v>Co-Energy Finance</v>
      </c>
      <c r="L1058" t="str">
        <v xml:space="preserve"> Grandland</v>
      </c>
      <c r="P1058" t="s">
        <v>3575</v>
      </c>
      <c r="Q1058" t="str">
        <v>Co-Energy Finance</v>
      </c>
    </row>
    <row r="1059" spans="1:17" x14ac:dyDescent="0.2">
      <c r="A1059" t="s">
        <v>1697</v>
      </c>
      <c r="B1059" s="2">
        <v>1000000000</v>
      </c>
      <c r="C1059" s="1">
        <v>43025</v>
      </c>
      <c r="D1059" t="s">
        <v>213</v>
      </c>
      <c r="E1059" t="s">
        <v>12</v>
      </c>
      <c r="F1059" t="s">
        <v>13</v>
      </c>
      <c r="G1059" t="s">
        <v>14</v>
      </c>
      <c r="H1059" s="3">
        <v>2021</v>
      </c>
      <c r="I1059" s="7">
        <v>151000000</v>
      </c>
      <c r="J1059" t="s">
        <v>1698</v>
      </c>
      <c r="K1059" t="str" cm="1">
        <f t="array" ref="K1059:L1059">_xlfn.TEXTSPLIT(Q4_Table[[#This Row],[Select Investors]],",",,FALSE)</f>
        <v>Phoenix New Media</v>
      </c>
      <c r="L1059" t="str">
        <v xml:space="preserve"> Tianjin Haihe Industry Fund</v>
      </c>
      <c r="P1059" t="s">
        <v>3805</v>
      </c>
      <c r="Q1059" t="str">
        <v>Phoenix New Media</v>
      </c>
    </row>
    <row r="1060" spans="1:17" x14ac:dyDescent="0.2">
      <c r="A1060" t="s">
        <v>1567</v>
      </c>
      <c r="B1060" s="2">
        <v>1000000000</v>
      </c>
      <c r="C1060" s="1">
        <v>42683</v>
      </c>
      <c r="D1060" t="s">
        <v>46</v>
      </c>
      <c r="E1060" t="s">
        <v>77</v>
      </c>
      <c r="F1060" t="s">
        <v>13</v>
      </c>
      <c r="G1060" t="s">
        <v>14</v>
      </c>
      <c r="H1060" s="3">
        <v>2005</v>
      </c>
      <c r="I1060" s="7">
        <v>800000000</v>
      </c>
      <c r="J1060" t="s">
        <v>1568</v>
      </c>
      <c r="K1060" t="str" cm="1">
        <f t="array" ref="K1060:M1060">_xlfn.TEXTSPLIT(Q4_Table[[#This Row],[Select Investors]],",",,FALSE)</f>
        <v>Alibaba Group</v>
      </c>
      <c r="L1060" t="str">
        <v xml:space="preserve"> KKR</v>
      </c>
      <c r="M1060" t="str">
        <v xml:space="preserve"> Goldman Sachs</v>
      </c>
      <c r="P1060" t="s">
        <v>3489</v>
      </c>
      <c r="Q1060" t="str">
        <v>Alibaba Group</v>
      </c>
    </row>
    <row r="1061" spans="1:17" x14ac:dyDescent="0.2">
      <c r="A1061" t="s">
        <v>1623</v>
      </c>
      <c r="B1061" s="2">
        <v>1000000000</v>
      </c>
      <c r="C1061" s="1">
        <v>43363</v>
      </c>
      <c r="D1061" t="s">
        <v>49</v>
      </c>
      <c r="E1061" t="s">
        <v>12</v>
      </c>
      <c r="F1061" t="s">
        <v>13</v>
      </c>
      <c r="G1061" t="s">
        <v>14</v>
      </c>
      <c r="H1061" s="3">
        <v>2014</v>
      </c>
      <c r="I1061" s="7">
        <v>511000000</v>
      </c>
      <c r="J1061" t="s">
        <v>1624</v>
      </c>
      <c r="K1061" t="str" cm="1">
        <f t="array" ref="K1061:M1061">_xlfn.TEXTSPLIT(Q4_Table[[#This Row],[Select Investors]],",",,FALSE)</f>
        <v>Source Code Capital</v>
      </c>
      <c r="L1061" t="str">
        <v xml:space="preserve"> Meituan Dianping</v>
      </c>
      <c r="M1061" t="str">
        <v xml:space="preserve"> Tencent Holdings</v>
      </c>
      <c r="P1061" t="s">
        <v>3876</v>
      </c>
      <c r="Q1061" t="str">
        <v>Source Code Capital</v>
      </c>
    </row>
    <row r="1062" spans="1:17" x14ac:dyDescent="0.2">
      <c r="A1062" t="s">
        <v>1569</v>
      </c>
      <c r="B1062" s="2">
        <v>1000000000</v>
      </c>
      <c r="C1062" s="1">
        <v>43479</v>
      </c>
      <c r="D1062" t="s">
        <v>46</v>
      </c>
      <c r="E1062" t="s">
        <v>77</v>
      </c>
      <c r="F1062" t="s">
        <v>13</v>
      </c>
      <c r="G1062" t="s">
        <v>14</v>
      </c>
      <c r="H1062" s="3">
        <v>2015</v>
      </c>
      <c r="I1062" s="7">
        <v>554000000</v>
      </c>
      <c r="J1062" t="s">
        <v>1570</v>
      </c>
      <c r="K1062" t="str" cm="1">
        <f t="array" ref="K1062:M1062">_xlfn.TEXTSPLIT(Q4_Table[[#This Row],[Select Investors]],",",,FALSE)</f>
        <v>Source Code Capital</v>
      </c>
      <c r="L1062" t="str">
        <v xml:space="preserve"> Global Logistic Properties</v>
      </c>
      <c r="M1062" t="str">
        <v xml:space="preserve"> K2VC</v>
      </c>
      <c r="P1062" t="s">
        <v>3876</v>
      </c>
      <c r="Q1062" t="str">
        <v>Source Code Capital</v>
      </c>
    </row>
    <row r="1063" spans="1:17" x14ac:dyDescent="0.2">
      <c r="A1063" t="s">
        <v>1571</v>
      </c>
      <c r="B1063" s="2">
        <v>1000000000</v>
      </c>
      <c r="C1063" s="1">
        <v>43535</v>
      </c>
      <c r="D1063" t="s">
        <v>23</v>
      </c>
      <c r="E1063" t="s">
        <v>1572</v>
      </c>
      <c r="F1063" t="s">
        <v>13</v>
      </c>
      <c r="G1063" t="s">
        <v>14</v>
      </c>
      <c r="H1063" s="3">
        <v>2017</v>
      </c>
      <c r="I1063" s="7">
        <v>658000000</v>
      </c>
      <c r="J1063" t="s">
        <v>1573</v>
      </c>
      <c r="K1063" t="str" cm="1">
        <f t="array" ref="K1063:M1063">_xlfn.TEXTSPLIT(Q4_Table[[#This Row],[Select Investors]],",",,FALSE)</f>
        <v>Eastern Bell Capital</v>
      </c>
      <c r="L1063" t="str">
        <v xml:space="preserve"> Capital Today</v>
      </c>
      <c r="M1063" t="str">
        <v xml:space="preserve"> Longzhu Capital</v>
      </c>
      <c r="P1063" t="s">
        <v>3616</v>
      </c>
      <c r="Q1063" t="str">
        <v>Eastern Bell Capital</v>
      </c>
    </row>
    <row r="1064" spans="1:17" x14ac:dyDescent="0.2">
      <c r="A1064" t="s">
        <v>2453</v>
      </c>
      <c r="B1064" s="2">
        <v>1000000000</v>
      </c>
      <c r="C1064" s="1">
        <v>44536</v>
      </c>
      <c r="D1064" t="s">
        <v>36</v>
      </c>
      <c r="E1064" t="s">
        <v>101</v>
      </c>
      <c r="F1064" t="s">
        <v>19</v>
      </c>
      <c r="G1064" t="s">
        <v>20</v>
      </c>
      <c r="H1064" s="3">
        <v>2008</v>
      </c>
      <c r="I1064" s="7">
        <v>492000000</v>
      </c>
      <c r="J1064" t="s">
        <v>2454</v>
      </c>
      <c r="K1064" t="str" cm="1">
        <f t="array" ref="K1064:M1064">_xlfn.TEXTSPLIT(Q4_Table[[#This Row],[Select Investors]],",",,FALSE)</f>
        <v>RRE Ventures+</v>
      </c>
      <c r="L1064" t="str">
        <v xml:space="preserve"> Highland Capital Partners</v>
      </c>
      <c r="M1064" t="str">
        <v xml:space="preserve"> The Carlyle Group</v>
      </c>
      <c r="P1064" t="s">
        <v>3836</v>
      </c>
      <c r="Q1064" t="str">
        <v>RRE Ventures+</v>
      </c>
    </row>
    <row r="1065" spans="1:17" x14ac:dyDescent="0.2">
      <c r="A1065" t="s">
        <v>1574</v>
      </c>
      <c r="B1065" s="2">
        <v>1000000000</v>
      </c>
      <c r="C1065" s="1">
        <v>43517</v>
      </c>
      <c r="D1065" t="s">
        <v>17</v>
      </c>
      <c r="E1065" t="s">
        <v>1575</v>
      </c>
      <c r="F1065" t="s">
        <v>316</v>
      </c>
      <c r="G1065" t="s">
        <v>33</v>
      </c>
      <c r="H1065" s="3">
        <v>2011</v>
      </c>
      <c r="I1065" s="7">
        <v>393000000</v>
      </c>
      <c r="J1065" t="s">
        <v>1576</v>
      </c>
      <c r="K1065" t="str" cm="1">
        <f t="array" ref="K1065:M1065">_xlfn.TEXTSPLIT(Q4_Table[[#This Row],[Select Investors]],",",,FALSE)</f>
        <v>Astanor Ventures</v>
      </c>
      <c r="L1065" t="str">
        <v xml:space="preserve"> Upfront Ventures</v>
      </c>
      <c r="M1065" t="str">
        <v xml:space="preserve"> IDInvest Partners</v>
      </c>
      <c r="P1065" t="s">
        <v>3508</v>
      </c>
      <c r="Q1065" t="str">
        <v>Astanor Ventures</v>
      </c>
    </row>
    <row r="1066" spans="1:17" x14ac:dyDescent="0.2">
      <c r="A1066" t="s">
        <v>1699</v>
      </c>
      <c r="B1066" s="2">
        <v>1000000000</v>
      </c>
      <c r="C1066" s="1">
        <v>44273</v>
      </c>
      <c r="D1066" t="s">
        <v>36</v>
      </c>
      <c r="E1066" t="s">
        <v>101</v>
      </c>
      <c r="F1066" t="s">
        <v>19</v>
      </c>
      <c r="G1066" t="s">
        <v>20</v>
      </c>
      <c r="H1066" s="3">
        <v>2011</v>
      </c>
      <c r="I1066" s="7">
        <v>436000000</v>
      </c>
      <c r="J1066" t="s">
        <v>1700</v>
      </c>
      <c r="K1066" t="str" cm="1">
        <f t="array" ref="K1066:M1066">_xlfn.TEXTSPLIT(Q4_Table[[#This Row],[Select Investors]],",",,FALSE)</f>
        <v>Bessemer Venture Partners</v>
      </c>
      <c r="L1066" t="str">
        <v xml:space="preserve"> Vintage Investment Partners</v>
      </c>
      <c r="M1066" t="str">
        <v xml:space="preserve"> Blumberg Capital</v>
      </c>
      <c r="P1066" t="s">
        <v>3528</v>
      </c>
      <c r="Q1066" t="str">
        <v>Bessemer Venture Partners</v>
      </c>
    </row>
    <row r="1067" spans="1:17" x14ac:dyDescent="0.2">
      <c r="A1067" t="s">
        <v>1768</v>
      </c>
      <c r="B1067" s="2">
        <v>1000000000</v>
      </c>
      <c r="C1067" s="1">
        <v>44497</v>
      </c>
      <c r="D1067" t="s">
        <v>52</v>
      </c>
      <c r="E1067" t="s">
        <v>516</v>
      </c>
      <c r="F1067" t="s">
        <v>19</v>
      </c>
      <c r="G1067" t="s">
        <v>20</v>
      </c>
      <c r="H1067" s="3">
        <v>2016</v>
      </c>
      <c r="I1067" s="7">
        <v>291000000</v>
      </c>
      <c r="J1067" t="s">
        <v>1769</v>
      </c>
      <c r="K1067" t="str" cm="1">
        <f t="array" ref="K1067:M1067">_xlfn.TEXTSPLIT(Q4_Table[[#This Row],[Select Investors]],",",,FALSE)</f>
        <v>Lightspeed Venture Partners</v>
      </c>
      <c r="L1067" t="str">
        <v xml:space="preserve"> Dell Technologies Capital</v>
      </c>
      <c r="M1067" t="str">
        <v xml:space="preserve"> Wipro Ventures</v>
      </c>
      <c r="P1067" t="s">
        <v>3731</v>
      </c>
      <c r="Q1067" t="str">
        <v>Lightspeed Venture Partners</v>
      </c>
    </row>
    <row r="1068" spans="1:17" x14ac:dyDescent="0.2">
      <c r="A1068" t="s">
        <v>1625</v>
      </c>
      <c r="B1068" s="2">
        <v>1000000000</v>
      </c>
      <c r="C1068" s="1">
        <v>44376</v>
      </c>
      <c r="D1068" t="s">
        <v>46</v>
      </c>
      <c r="E1068" t="s">
        <v>77</v>
      </c>
      <c r="F1068" t="s">
        <v>13</v>
      </c>
      <c r="G1068" t="s">
        <v>14</v>
      </c>
      <c r="H1068" s="3">
        <v>2015</v>
      </c>
      <c r="I1068" s="7">
        <v>207000000</v>
      </c>
      <c r="J1068" t="s">
        <v>1626</v>
      </c>
      <c r="K1068" t="str" cm="1">
        <f t="array" ref="K1068:M1068">_xlfn.TEXTSPLIT(Q4_Table[[#This Row],[Select Investors]],",",,FALSE)</f>
        <v>Source Code Capital</v>
      </c>
      <c r="L1068" t="str">
        <v xml:space="preserve"> Coatue Management</v>
      </c>
      <c r="M1068" t="str">
        <v xml:space="preserve"> DCM Ventures</v>
      </c>
      <c r="P1068" t="s">
        <v>3876</v>
      </c>
      <c r="Q1068" t="str">
        <v>Source Code Capital</v>
      </c>
    </row>
    <row r="1069" spans="1:17" x14ac:dyDescent="0.2">
      <c r="A1069" t="s">
        <v>2455</v>
      </c>
      <c r="B1069" s="2">
        <v>1000000000</v>
      </c>
      <c r="C1069" s="1">
        <v>44284</v>
      </c>
      <c r="D1069" t="s">
        <v>68</v>
      </c>
      <c r="E1069" t="s">
        <v>460</v>
      </c>
      <c r="F1069" t="s">
        <v>13</v>
      </c>
      <c r="G1069" t="s">
        <v>14</v>
      </c>
      <c r="H1069" s="3">
        <v>2011</v>
      </c>
      <c r="I1069" s="7">
        <v>389000000</v>
      </c>
      <c r="J1069" t="s">
        <v>2456</v>
      </c>
      <c r="K1069" t="str" cm="1">
        <f t="array" ref="K1069:M1069">_xlfn.TEXTSPLIT(Q4_Table[[#This Row],[Select Investors]],",",,FALSE)</f>
        <v>Matrix Partners China</v>
      </c>
      <c r="L1069" t="str">
        <v xml:space="preserve"> Sequoia Capital China</v>
      </c>
      <c r="M1069" t="str">
        <v xml:space="preserve"> Hundreds Capital</v>
      </c>
      <c r="P1069" t="s">
        <v>3745</v>
      </c>
      <c r="Q1069" t="str">
        <v>Matrix Partners China</v>
      </c>
    </row>
    <row r="1070" spans="1:17" x14ac:dyDescent="0.2">
      <c r="A1070" t="s">
        <v>1965</v>
      </c>
      <c r="B1070" s="2">
        <v>1000000000</v>
      </c>
      <c r="C1070" s="1">
        <v>44264</v>
      </c>
      <c r="D1070" t="s">
        <v>27</v>
      </c>
      <c r="E1070" t="s">
        <v>42</v>
      </c>
      <c r="F1070" t="s">
        <v>43</v>
      </c>
      <c r="G1070" t="s">
        <v>33</v>
      </c>
      <c r="H1070" s="3">
        <v>2016</v>
      </c>
      <c r="I1070" s="7">
        <v>202000000</v>
      </c>
      <c r="J1070" t="s">
        <v>1966</v>
      </c>
      <c r="K1070" t="str" cm="1">
        <f t="array" ref="K1070:M1070">_xlfn.TEXTSPLIT(Q4_Table[[#This Row],[Select Investors]],",",,FALSE)</f>
        <v>LocalGlobe</v>
      </c>
      <c r="L1070" t="str">
        <v xml:space="preserve"> Balderton Capital</v>
      </c>
      <c r="M1070" t="str">
        <v xml:space="preserve"> Target Global</v>
      </c>
      <c r="P1070" t="s">
        <v>3733</v>
      </c>
      <c r="Q1070" t="str">
        <v>LocalGlobe</v>
      </c>
    </row>
    <row r="1071" spans="1:17" x14ac:dyDescent="0.2">
      <c r="A1071" t="s">
        <v>2457</v>
      </c>
      <c r="B1071" s="2">
        <v>1000000000</v>
      </c>
      <c r="C1071" s="1">
        <v>42915</v>
      </c>
      <c r="D1071" t="s">
        <v>23</v>
      </c>
      <c r="E1071" t="s">
        <v>77</v>
      </c>
      <c r="F1071" t="s">
        <v>13</v>
      </c>
      <c r="G1071" t="s">
        <v>14</v>
      </c>
      <c r="H1071" s="3">
        <v>2012</v>
      </c>
      <c r="I1071" s="7">
        <v>379000000</v>
      </c>
      <c r="J1071" t="s">
        <v>2458</v>
      </c>
      <c r="K1071" t="str" cm="1">
        <f t="array" ref="K1071:M1071">_xlfn.TEXTSPLIT(Q4_Table[[#This Row],[Select Investors]],",",,FALSE)</f>
        <v>K2 Ventures</v>
      </c>
      <c r="L1071" t="str">
        <v xml:space="preserve"> Matrix Partners China</v>
      </c>
      <c r="M1071" t="str">
        <v xml:space="preserve"> IDG Capital</v>
      </c>
      <c r="P1071" t="s">
        <v>3710</v>
      </c>
      <c r="Q1071" t="str">
        <v>K2 Ventures</v>
      </c>
    </row>
    <row r="1072" spans="1:17" x14ac:dyDescent="0.2">
      <c r="A1072" t="s">
        <v>2459</v>
      </c>
      <c r="B1072" s="2">
        <v>1000000000</v>
      </c>
      <c r="C1072" s="1">
        <v>42843</v>
      </c>
      <c r="D1072" t="s">
        <v>23</v>
      </c>
      <c r="E1072" t="s">
        <v>12</v>
      </c>
      <c r="F1072" t="s">
        <v>13</v>
      </c>
      <c r="G1072" t="s">
        <v>14</v>
      </c>
      <c r="H1072" s="3">
        <v>2015</v>
      </c>
      <c r="I1072" s="7">
        <v>990000000</v>
      </c>
      <c r="J1072" t="s">
        <v>2460</v>
      </c>
      <c r="K1072" t="str" cm="1">
        <f t="array" ref="K1072:L1072">_xlfn.TEXTSPLIT(Q4_Table[[#This Row],[Select Investors]],",",,FALSE)</f>
        <v>58.com</v>
      </c>
      <c r="L1072" t="str">
        <v xml:space="preserve"> Tencent Holdings</v>
      </c>
      <c r="P1072" t="s">
        <v>3470</v>
      </c>
      <c r="Q1072" t="str">
        <v>58.com</v>
      </c>
    </row>
    <row r="1073" spans="1:17" x14ac:dyDescent="0.2">
      <c r="A1073" t="s">
        <v>2461</v>
      </c>
      <c r="B1073" s="2">
        <v>1000000000</v>
      </c>
      <c r="C1073" s="1">
        <v>44322</v>
      </c>
      <c r="D1073" t="s">
        <v>49</v>
      </c>
      <c r="E1073" t="s">
        <v>1134</v>
      </c>
      <c r="F1073" t="s">
        <v>13</v>
      </c>
      <c r="G1073" t="s">
        <v>14</v>
      </c>
      <c r="H1073" s="3">
        <v>2018</v>
      </c>
      <c r="I1073" s="7">
        <v>80000000</v>
      </c>
      <c r="J1073" t="s">
        <v>2462</v>
      </c>
      <c r="K1073" t="str" cm="1">
        <f t="array" ref="K1073:M1073">_xlfn.TEXTSPLIT(Q4_Table[[#This Row],[Select Investors]],",",,FALSE)</f>
        <v>Xingwang Investment Management</v>
      </c>
      <c r="L1073" t="str">
        <v xml:space="preserve"> China Capital Investment Group</v>
      </c>
      <c r="M1073" t="str">
        <v xml:space="preserve"> Matrix Partners China</v>
      </c>
      <c r="P1073" t="s">
        <v>3957</v>
      </c>
      <c r="Q1073" t="str">
        <v>Xingwang Investment Management</v>
      </c>
    </row>
    <row r="1074" spans="1:17" x14ac:dyDescent="0.2">
      <c r="A1074" t="s">
        <v>2463</v>
      </c>
      <c r="B1074" s="2">
        <v>1000000000</v>
      </c>
      <c r="C1074" s="1">
        <v>44488</v>
      </c>
      <c r="D1074" t="s">
        <v>27</v>
      </c>
      <c r="E1074" t="s">
        <v>42</v>
      </c>
      <c r="F1074" t="s">
        <v>43</v>
      </c>
      <c r="G1074" t="s">
        <v>33</v>
      </c>
      <c r="H1074" s="3">
        <v>2005</v>
      </c>
      <c r="I1074" s="7">
        <v>792000000</v>
      </c>
      <c r="J1074" t="s">
        <v>2464</v>
      </c>
      <c r="K1074" t="str" cm="1">
        <f t="array" ref="K1074:M1074">_xlfn.TEXTSPLIT(Q4_Table[[#This Row],[Select Investors]],",",,FALSE)</f>
        <v>IAG Capital Partners</v>
      </c>
      <c r="L1074" t="str">
        <v xml:space="preserve"> Augmentum Fintech</v>
      </c>
      <c r="M1074" t="str">
        <v xml:space="preserve"> Northzone Ventures</v>
      </c>
      <c r="P1074" t="s">
        <v>3681</v>
      </c>
      <c r="Q1074" t="str">
        <v>IAG Capital Partners</v>
      </c>
    </row>
    <row r="1075" spans="1:17" x14ac:dyDescent="0.2">
      <c r="A1075" t="s">
        <v>2465</v>
      </c>
      <c r="B1075" s="2">
        <v>1000000000</v>
      </c>
      <c r="C1075" s="1">
        <v>44090</v>
      </c>
      <c r="D1075" t="s">
        <v>23</v>
      </c>
      <c r="E1075" t="s">
        <v>1752</v>
      </c>
      <c r="F1075" t="s">
        <v>19</v>
      </c>
      <c r="G1075" t="s">
        <v>20</v>
      </c>
      <c r="H1075" s="3">
        <v>2014</v>
      </c>
      <c r="I1075" s="7">
        <v>620000000</v>
      </c>
      <c r="J1075" t="s">
        <v>2466</v>
      </c>
      <c r="K1075" t="str" cm="1">
        <f t="array" ref="K1075:M1075">_xlfn.TEXTSPLIT(Q4_Table[[#This Row],[Select Investors]],",",,FALSE)</f>
        <v>Novator Partners</v>
      </c>
      <c r="L1075" t="str">
        <v xml:space="preserve"> True</v>
      </c>
      <c r="M1075" t="str">
        <v xml:space="preserve"> Causeway Media Partners</v>
      </c>
      <c r="P1075" t="s">
        <v>3784</v>
      </c>
      <c r="Q1075" t="str">
        <v>Novator Partners</v>
      </c>
    </row>
    <row r="1076" spans="1:17" x14ac:dyDescent="0.2">
      <c r="P1076" t="s">
        <v>2491</v>
      </c>
      <c r="Q1076" t="str">
        <v>SIG Asia Investments</v>
      </c>
    </row>
    <row r="1077" spans="1:17" x14ac:dyDescent="0.2">
      <c r="P1077" t="s">
        <v>2490</v>
      </c>
      <c r="Q1077" t="str">
        <v>Sequoia Capital China</v>
      </c>
    </row>
    <row r="1078" spans="1:17" x14ac:dyDescent="0.2">
      <c r="P1078" t="s">
        <v>2492</v>
      </c>
      <c r="Q1078" t="str">
        <v>Draper Fisher Jurvetson</v>
      </c>
    </row>
    <row r="1079" spans="1:17" x14ac:dyDescent="0.2">
      <c r="P1079" t="s">
        <v>2493</v>
      </c>
      <c r="Q1079" t="str">
        <v>LowercaseCapital</v>
      </c>
    </row>
    <row r="1080" spans="1:17" x14ac:dyDescent="0.2">
      <c r="P1080" t="s">
        <v>2494</v>
      </c>
      <c r="Q1080" t="str">
        <v>Sequoia Capital</v>
      </c>
    </row>
    <row r="1081" spans="1:17" x14ac:dyDescent="0.2">
      <c r="P1081" t="s">
        <v>2495</v>
      </c>
      <c r="Q1081" t="str">
        <v>Blackbird Ventures</v>
      </c>
    </row>
    <row r="1082" spans="1:17" x14ac:dyDescent="0.2">
      <c r="P1082" t="s">
        <v>2496</v>
      </c>
      <c r="Q1082" t="str">
        <v>Insight Partners</v>
      </c>
    </row>
    <row r="1083" spans="1:17" x14ac:dyDescent="0.2">
      <c r="P1083" t="s">
        <v>2497</v>
      </c>
      <c r="Q1083" t="str">
        <v>Kleiner Perkins Caufield &amp; Byers</v>
      </c>
    </row>
    <row r="1084" spans="1:17" x14ac:dyDescent="0.2">
      <c r="P1084" t="s">
        <v>2498</v>
      </c>
      <c r="Q1084" t="str">
        <v>New Enterprise Associates</v>
      </c>
    </row>
    <row r="1085" spans="1:17" x14ac:dyDescent="0.2">
      <c r="Q1085" t="str">
        <v/>
      </c>
    </row>
    <row r="1086" spans="1:17" x14ac:dyDescent="0.2">
      <c r="P1086" t="s">
        <v>2499</v>
      </c>
      <c r="Q1086" t="str">
        <v>DST Global</v>
      </c>
    </row>
    <row r="1087" spans="1:17" x14ac:dyDescent="0.2">
      <c r="P1087" t="s">
        <v>2500</v>
      </c>
      <c r="Q1087" t="str">
        <v>KKR</v>
      </c>
    </row>
    <row r="1088" spans="1:17" x14ac:dyDescent="0.2">
      <c r="P1088" t="s">
        <v>2501</v>
      </c>
      <c r="Q1088" t="str">
        <v>Thoma Bravo</v>
      </c>
    </row>
    <row r="1089" spans="16:17" x14ac:dyDescent="0.2">
      <c r="P1089" t="s">
        <v>2502</v>
      </c>
      <c r="Q1089" t="str">
        <v>Andreessen Horowitz</v>
      </c>
    </row>
    <row r="1090" spans="16:17" x14ac:dyDescent="0.2">
      <c r="P1090" t="s">
        <v>2503</v>
      </c>
      <c r="Q1090" t="str">
        <v>Crosslink Capital</v>
      </c>
    </row>
    <row r="1091" spans="16:17" x14ac:dyDescent="0.2">
      <c r="P1091" t="s">
        <v>2504</v>
      </c>
      <c r="Q1091" t="str">
        <v>Lightspeed India Partners</v>
      </c>
    </row>
    <row r="1092" spans="16:17" x14ac:dyDescent="0.2">
      <c r="P1092" t="s">
        <v>2505</v>
      </c>
      <c r="Q1092" t="str">
        <v>Boyu Capital</v>
      </c>
    </row>
    <row r="1093" spans="16:17" x14ac:dyDescent="0.2">
      <c r="P1093" t="s">
        <v>2506</v>
      </c>
      <c r="Q1093" t="str">
        <v>ZhenFund</v>
      </c>
    </row>
    <row r="1094" spans="16:17" x14ac:dyDescent="0.2">
      <c r="P1094" t="s">
        <v>2507</v>
      </c>
      <c r="Q1094" t="str">
        <v>AltaIR Capital</v>
      </c>
    </row>
    <row r="1095" spans="16:17" x14ac:dyDescent="0.2">
      <c r="P1095" t="s">
        <v>2508</v>
      </c>
      <c r="Q1095" t="str">
        <v>Warbug Pincus</v>
      </c>
    </row>
    <row r="1096" spans="16:17" x14ac:dyDescent="0.2">
      <c r="P1096" t="s">
        <v>2509</v>
      </c>
      <c r="Q1096" t="str">
        <v>Greylock Partners</v>
      </c>
    </row>
    <row r="1097" spans="16:17" x14ac:dyDescent="0.2">
      <c r="P1097" t="s">
        <v>2510</v>
      </c>
      <c r="Q1097" t="str">
        <v>Longfor Capitalm</v>
      </c>
    </row>
    <row r="1098" spans="16:17" x14ac:dyDescent="0.2">
      <c r="P1098" t="s">
        <v>2511</v>
      </c>
      <c r="Q1098" t="str">
        <v>Softbank Group</v>
      </c>
    </row>
    <row r="1099" spans="16:17" x14ac:dyDescent="0.2">
      <c r="P1099" t="s">
        <v>2512</v>
      </c>
      <c r="Q1099" t="str">
        <v>General Catalyst</v>
      </c>
    </row>
    <row r="1100" spans="16:17" x14ac:dyDescent="0.2">
      <c r="P1100" t="s">
        <v>2513</v>
      </c>
      <c r="Q1100" t="str">
        <v>Google Ventures</v>
      </c>
    </row>
    <row r="1101" spans="16:17" x14ac:dyDescent="0.2">
      <c r="P1101" t="s">
        <v>2514</v>
      </c>
      <c r="Q1101" t="str">
        <v>F-Prime Capital</v>
      </c>
    </row>
    <row r="1102" spans="16:17" x14ac:dyDescent="0.2">
      <c r="P1102" t="s">
        <v>2515</v>
      </c>
      <c r="Q1102" t="str">
        <v>Institutional Venture Partners</v>
      </c>
    </row>
    <row r="1103" spans="16:17" x14ac:dyDescent="0.2">
      <c r="P1103" t="s">
        <v>2516</v>
      </c>
      <c r="Q1103" t="str">
        <v>Thirty Five Ventures</v>
      </c>
    </row>
    <row r="1104" spans="16:17" x14ac:dyDescent="0.2">
      <c r="P1104" t="s">
        <v>2517</v>
      </c>
      <c r="Q1104" t="str">
        <v>Spar Capital</v>
      </c>
    </row>
    <row r="1105" spans="16:17" x14ac:dyDescent="0.2">
      <c r="P1105" t="s">
        <v>2518</v>
      </c>
      <c r="Q1105" t="str">
        <v>CRV</v>
      </c>
    </row>
    <row r="1106" spans="16:17" x14ac:dyDescent="0.2">
      <c r="P1106" t="s">
        <v>2519</v>
      </c>
      <c r="Q1106" t="str">
        <v>Ford Autonomous Vehicles</v>
      </c>
    </row>
    <row r="1107" spans="16:17" x14ac:dyDescent="0.2">
      <c r="P1107" t="s">
        <v>2520</v>
      </c>
      <c r="Q1107" t="str">
        <v>IKEA GreenTech</v>
      </c>
    </row>
    <row r="1108" spans="16:17" x14ac:dyDescent="0.2">
      <c r="P1108" t="s">
        <v>2490</v>
      </c>
      <c r="Q1108" t="str">
        <v>Sequoia Capital China</v>
      </c>
    </row>
    <row r="1109" spans="16:17" x14ac:dyDescent="0.2">
      <c r="P1109" t="s">
        <v>2521</v>
      </c>
      <c r="Q1109" t="str">
        <v>Ribbit Capital</v>
      </c>
    </row>
    <row r="1110" spans="16:17" x14ac:dyDescent="0.2">
      <c r="P1110" t="s">
        <v>2522</v>
      </c>
      <c r="Q1110" t="str">
        <v>Forerunner Ventures</v>
      </c>
    </row>
    <row r="1111" spans="16:17" x14ac:dyDescent="0.2">
      <c r="P1111" t="s">
        <v>2494</v>
      </c>
      <c r="Q1111" t="str">
        <v>Sequoia Capital</v>
      </c>
    </row>
    <row r="1112" spans="16:17" x14ac:dyDescent="0.2">
      <c r="P1112" t="s">
        <v>2523</v>
      </c>
      <c r="Q1112" t="str">
        <v>BDT Capital Partners</v>
      </c>
    </row>
    <row r="1113" spans="16:17" x14ac:dyDescent="0.2">
      <c r="P1113" t="s">
        <v>2524</v>
      </c>
      <c r="Q1113" t="str">
        <v>Volkswagen Group</v>
      </c>
    </row>
    <row r="1114" spans="16:17" x14ac:dyDescent="0.2">
      <c r="P1114" t="s">
        <v>2525</v>
      </c>
      <c r="Q1114" t="str">
        <v>Tencent Holdings</v>
      </c>
    </row>
    <row r="1115" spans="16:17" x14ac:dyDescent="0.2">
      <c r="P1115" t="s">
        <v>2526</v>
      </c>
      <c r="Q1115" t="str">
        <v>Diamler</v>
      </c>
    </row>
    <row r="1116" spans="16:17" x14ac:dyDescent="0.2">
      <c r="P1116" t="s">
        <v>2527</v>
      </c>
      <c r="Q1116" t="str">
        <v>Tribe Capital</v>
      </c>
    </row>
    <row r="1117" spans="16:17" x14ac:dyDescent="0.2">
      <c r="P1117" t="s">
        <v>2528</v>
      </c>
      <c r="Q1117" t="str">
        <v>83North</v>
      </c>
    </row>
    <row r="1118" spans="16:17" x14ac:dyDescent="0.2">
      <c r="P1118" t="s">
        <v>2529</v>
      </c>
      <c r="Q1118" t="str">
        <v>Essence Financial</v>
      </c>
    </row>
    <row r="1119" spans="16:17" x14ac:dyDescent="0.2">
      <c r="P1119" t="s">
        <v>2530</v>
      </c>
      <c r="Q1119" t="str">
        <v>SAIF Partners</v>
      </c>
    </row>
    <row r="1120" spans="16:17" x14ac:dyDescent="0.2">
      <c r="P1120" t="s">
        <v>2531</v>
      </c>
      <c r="Q1120" t="str">
        <v>Hillhouse Capital Management</v>
      </c>
    </row>
    <row r="1121" spans="16:17" x14ac:dyDescent="0.2">
      <c r="P1121" t="s">
        <v>2532</v>
      </c>
      <c r="Q1121" t="str">
        <v>Legend Capital</v>
      </c>
    </row>
    <row r="1122" spans="16:17" x14ac:dyDescent="0.2">
      <c r="P1122" t="s">
        <v>2533</v>
      </c>
      <c r="Q1122" t="str">
        <v>Coatue Management</v>
      </c>
    </row>
    <row r="1123" spans="16:17" x14ac:dyDescent="0.2">
      <c r="P1123" t="s">
        <v>2534</v>
      </c>
      <c r="Q1123" t="str">
        <v>GX Capital</v>
      </c>
    </row>
    <row r="1124" spans="16:17" x14ac:dyDescent="0.2">
      <c r="P1124" t="s">
        <v>2535</v>
      </c>
      <c r="Q1124" t="str">
        <v>capitalG</v>
      </c>
    </row>
    <row r="1125" spans="16:17" x14ac:dyDescent="0.2">
      <c r="P1125" t="s">
        <v>2509</v>
      </c>
      <c r="Q1125" t="str">
        <v>Greylock Partners</v>
      </c>
    </row>
    <row r="1126" spans="16:17" x14ac:dyDescent="0.2">
      <c r="P1126" t="s">
        <v>2513</v>
      </c>
      <c r="Q1126" t="str">
        <v>Google Ventures</v>
      </c>
    </row>
    <row r="1127" spans="16:17" x14ac:dyDescent="0.2">
      <c r="P1127" t="s">
        <v>2536</v>
      </c>
      <c r="Q1127" t="str">
        <v>Shunwei Capital Partners</v>
      </c>
    </row>
    <row r="1128" spans="16:17" x14ac:dyDescent="0.2">
      <c r="P1128" t="s">
        <v>2537</v>
      </c>
      <c r="Q1128" t="str">
        <v>Draft Ventures</v>
      </c>
    </row>
    <row r="1129" spans="16:17" x14ac:dyDescent="0.2">
      <c r="P1129" t="s">
        <v>2538</v>
      </c>
      <c r="Q1129" t="str">
        <v>ES Ventures</v>
      </c>
    </row>
    <row r="1130" spans="16:17" x14ac:dyDescent="0.2">
      <c r="P1130" t="s">
        <v>2539</v>
      </c>
      <c r="Q1130" t="str">
        <v>Sequoia Capital India</v>
      </c>
    </row>
    <row r="1131" spans="16:17" x14ac:dyDescent="0.2">
      <c r="P1131" t="s">
        <v>2494</v>
      </c>
      <c r="Q1131" t="str">
        <v>Sequoia Capital</v>
      </c>
    </row>
    <row r="1132" spans="16:17" x14ac:dyDescent="0.2">
      <c r="P1132" t="s">
        <v>2540</v>
      </c>
      <c r="Q1132" t="str">
        <v>Venture51</v>
      </c>
    </row>
    <row r="1133" spans="16:17" x14ac:dyDescent="0.2">
      <c r="P1133" t="s">
        <v>2541</v>
      </c>
      <c r="Q1133" t="str">
        <v>ICONIQ Capital</v>
      </c>
    </row>
    <row r="1134" spans="16:17" x14ac:dyDescent="0.2">
      <c r="P1134" t="s">
        <v>2542</v>
      </c>
      <c r="Q1134" t="str">
        <v>Salesforce Ventures</v>
      </c>
    </row>
    <row r="1135" spans="16:17" x14ac:dyDescent="0.2">
      <c r="P1135" t="s">
        <v>2543</v>
      </c>
      <c r="Q1135" t="str">
        <v>RiverPark Ventures</v>
      </c>
    </row>
    <row r="1136" spans="16:17" x14ac:dyDescent="0.2">
      <c r="P1136" t="s">
        <v>2544</v>
      </c>
      <c r="Q1136" t="str">
        <v>Xiang He Capital</v>
      </c>
    </row>
    <row r="1137" spans="16:17" x14ac:dyDescent="0.2">
      <c r="P1137" t="s">
        <v>2545</v>
      </c>
      <c r="Q1137" t="str">
        <v>Woori Investment</v>
      </c>
    </row>
    <row r="1138" spans="16:17" x14ac:dyDescent="0.2">
      <c r="P1138" t="s">
        <v>2546</v>
      </c>
      <c r="Q1138" t="str">
        <v>SoftBank Group</v>
      </c>
    </row>
    <row r="1139" spans="16:17" x14ac:dyDescent="0.2">
      <c r="P1139" t="s">
        <v>2547</v>
      </c>
      <c r="Q1139" t="str">
        <v>Accel</v>
      </c>
    </row>
    <row r="1140" spans="16:17" x14ac:dyDescent="0.2">
      <c r="P1140" t="s">
        <v>2548</v>
      </c>
      <c r="Q1140" t="str">
        <v>Earlybird Venture Capital</v>
      </c>
    </row>
    <row r="1141" spans="16:17" x14ac:dyDescent="0.2">
      <c r="P1141" t="s">
        <v>2549</v>
      </c>
      <c r="Q1141" t="str">
        <v>Google</v>
      </c>
    </row>
    <row r="1142" spans="16:17" x14ac:dyDescent="0.2">
      <c r="P1142" t="s">
        <v>2509</v>
      </c>
      <c r="Q1142" t="str">
        <v>Greylock Partners</v>
      </c>
    </row>
    <row r="1143" spans="16:17" x14ac:dyDescent="0.2">
      <c r="P1143" t="s">
        <v>2550</v>
      </c>
      <c r="Q1143" t="str">
        <v>IDG Capital</v>
      </c>
    </row>
    <row r="1144" spans="16:17" x14ac:dyDescent="0.2">
      <c r="P1144" t="s">
        <v>2513</v>
      </c>
      <c r="Q1144" t="str">
        <v>Google Ventures</v>
      </c>
    </row>
    <row r="1145" spans="16:17" x14ac:dyDescent="0.2">
      <c r="P1145" t="s">
        <v>2551</v>
      </c>
      <c r="Q1145" t="str">
        <v>Nor-Cal Invest</v>
      </c>
    </row>
    <row r="1146" spans="16:17" x14ac:dyDescent="0.2">
      <c r="P1146" t="s">
        <v>2552</v>
      </c>
      <c r="Q1146" t="str">
        <v>Partners Investment</v>
      </c>
    </row>
    <row r="1147" spans="16:17" x14ac:dyDescent="0.2">
      <c r="P1147" t="s">
        <v>2553</v>
      </c>
      <c r="Q1147" t="str">
        <v>OrbiMed Advisors</v>
      </c>
    </row>
    <row r="1148" spans="16:17" x14ac:dyDescent="0.2">
      <c r="P1148" t="s">
        <v>2554</v>
      </c>
      <c r="Q1148" t="str">
        <v>Venrock</v>
      </c>
    </row>
    <row r="1149" spans="16:17" x14ac:dyDescent="0.2">
      <c r="P1149" t="s">
        <v>2494</v>
      </c>
      <c r="Q1149" t="str">
        <v>Sequoia Capital</v>
      </c>
    </row>
    <row r="1150" spans="16:17" x14ac:dyDescent="0.2">
      <c r="P1150" t="s">
        <v>2525</v>
      </c>
      <c r="Q1150" t="str">
        <v>Tencent Holdings</v>
      </c>
    </row>
    <row r="1151" spans="16:17" x14ac:dyDescent="0.2">
      <c r="P1151" t="s">
        <v>2533</v>
      </c>
      <c r="Q1151" t="str">
        <v>Coatue Management</v>
      </c>
    </row>
    <row r="1152" spans="16:17" x14ac:dyDescent="0.2">
      <c r="P1152" t="s">
        <v>2555</v>
      </c>
      <c r="Q1152" t="str">
        <v>Founders Fund</v>
      </c>
    </row>
    <row r="1153" spans="16:17" x14ac:dyDescent="0.2">
      <c r="P1153" t="s">
        <v>2556</v>
      </c>
      <c r="Q1153" t="str">
        <v>Northzone Ventures</v>
      </c>
    </row>
    <row r="1154" spans="16:17" x14ac:dyDescent="0.2">
      <c r="P1154" t="s">
        <v>2557</v>
      </c>
      <c r="Q1154" t="str">
        <v>Liberty Global Ventures</v>
      </c>
    </row>
    <row r="1155" spans="16:17" x14ac:dyDescent="0.2">
      <c r="P1155" t="s">
        <v>2558</v>
      </c>
      <c r="Q1155" t="str">
        <v>Social Capital</v>
      </c>
    </row>
    <row r="1156" spans="16:17" x14ac:dyDescent="0.2">
      <c r="P1156" t="s">
        <v>2559</v>
      </c>
      <c r="Q1156" t="str">
        <v>Stripe</v>
      </c>
    </row>
    <row r="1157" spans="16:17" x14ac:dyDescent="0.2">
      <c r="P1157" t="s">
        <v>2560</v>
      </c>
      <c r="Q1157" t="str">
        <v>Tiger Global Management</v>
      </c>
    </row>
    <row r="1158" spans="16:17" x14ac:dyDescent="0.2">
      <c r="P1158" t="s">
        <v>2561</v>
      </c>
      <c r="Q1158" t="str">
        <v>T. Rowe Associates</v>
      </c>
    </row>
    <row r="1159" spans="16:17" x14ac:dyDescent="0.2">
      <c r="P1159" t="s">
        <v>2562</v>
      </c>
      <c r="Q1159" t="str">
        <v>Zeev Ventures</v>
      </c>
    </row>
    <row r="1160" spans="16:17" x14ac:dyDescent="0.2">
      <c r="P1160" t="s">
        <v>2547</v>
      </c>
      <c r="Q1160" t="str">
        <v>Accel</v>
      </c>
    </row>
    <row r="1161" spans="16:17" x14ac:dyDescent="0.2">
      <c r="P1161" t="s">
        <v>2563</v>
      </c>
      <c r="Q1161" t="str">
        <v>Eniac Ventures</v>
      </c>
    </row>
    <row r="1162" spans="16:17" x14ac:dyDescent="0.2">
      <c r="P1162" t="s">
        <v>2564</v>
      </c>
      <c r="Q1162" t="str">
        <v>Goldman Sachs</v>
      </c>
    </row>
    <row r="1163" spans="16:17" x14ac:dyDescent="0.2">
      <c r="P1163" t="s">
        <v>2565</v>
      </c>
      <c r="Q1163" t="str">
        <v>Spark Capital</v>
      </c>
    </row>
    <row r="1164" spans="16:17" x14ac:dyDescent="0.2">
      <c r="P1164" t="s">
        <v>2566</v>
      </c>
      <c r="Q1164" t="str">
        <v>Electric Capital</v>
      </c>
    </row>
    <row r="1165" spans="16:17" x14ac:dyDescent="0.2">
      <c r="P1165" t="s">
        <v>2499</v>
      </c>
      <c r="Q1165" t="str">
        <v>DST Global</v>
      </c>
    </row>
    <row r="1166" spans="16:17" x14ac:dyDescent="0.2">
      <c r="P1166" t="s">
        <v>2567</v>
      </c>
      <c r="Q1166" t="str">
        <v>Marcy Venture Partners</v>
      </c>
    </row>
    <row r="1167" spans="16:17" x14ac:dyDescent="0.2">
      <c r="P1167" t="s">
        <v>2568</v>
      </c>
      <c r="Q1167" t="str">
        <v>Next World Capital</v>
      </c>
    </row>
    <row r="1168" spans="16:17" x14ac:dyDescent="0.2">
      <c r="P1168" t="s">
        <v>2569</v>
      </c>
      <c r="Q1168" t="str">
        <v>Horizons Ventures</v>
      </c>
    </row>
    <row r="1169" spans="16:17" x14ac:dyDescent="0.2">
      <c r="P1169" t="s">
        <v>2570</v>
      </c>
      <c r="Q1169" t="str">
        <v>Blue Lake Capital</v>
      </c>
    </row>
    <row r="1170" spans="16:17" x14ac:dyDescent="0.2">
      <c r="P1170" t="s">
        <v>2546</v>
      </c>
      <c r="Q1170" t="str">
        <v>SoftBank Group</v>
      </c>
    </row>
    <row r="1171" spans="16:17" x14ac:dyDescent="0.2">
      <c r="P1171" t="s">
        <v>2546</v>
      </c>
      <c r="Q1171" t="str">
        <v>SoftBank Group</v>
      </c>
    </row>
    <row r="1172" spans="16:17" x14ac:dyDescent="0.2">
      <c r="P1172" t="s">
        <v>2571</v>
      </c>
      <c r="Q1172" t="str">
        <v>Y Combinator</v>
      </c>
    </row>
    <row r="1173" spans="16:17" x14ac:dyDescent="0.2">
      <c r="P1173" t="s">
        <v>2512</v>
      </c>
      <c r="Q1173" t="str">
        <v>General Catalyst</v>
      </c>
    </row>
    <row r="1174" spans="16:17" x14ac:dyDescent="0.2">
      <c r="P1174" t="s">
        <v>2571</v>
      </c>
      <c r="Q1174" t="str">
        <v>Y Combinator</v>
      </c>
    </row>
    <row r="1175" spans="16:17" x14ac:dyDescent="0.2">
      <c r="P1175" t="s">
        <v>2572</v>
      </c>
      <c r="Q1175" t="str">
        <v>Qualcomm Ventures</v>
      </c>
    </row>
    <row r="1176" spans="16:17" x14ac:dyDescent="0.2">
      <c r="P1176" t="s">
        <v>2573</v>
      </c>
      <c r="Q1176" t="str">
        <v>Lightspeed Venture Partners</v>
      </c>
    </row>
    <row r="1177" spans="16:17" x14ac:dyDescent="0.2">
      <c r="P1177" t="s">
        <v>2574</v>
      </c>
      <c r="Q1177" t="str">
        <v>Warburg Pincus</v>
      </c>
    </row>
    <row r="1178" spans="16:17" x14ac:dyDescent="0.2">
      <c r="P1178" t="s">
        <v>2490</v>
      </c>
      <c r="Q1178" t="str">
        <v>Sequoia Capital China</v>
      </c>
    </row>
    <row r="1179" spans="16:17" x14ac:dyDescent="0.2">
      <c r="P1179" t="s">
        <v>2575</v>
      </c>
      <c r="Q1179" t="str">
        <v>Eurazeo</v>
      </c>
    </row>
    <row r="1180" spans="16:17" x14ac:dyDescent="0.2">
      <c r="P1180" t="s">
        <v>2576</v>
      </c>
      <c r="Q1180" t="str">
        <v>Benchmark</v>
      </c>
    </row>
    <row r="1181" spans="16:17" x14ac:dyDescent="0.2">
      <c r="P1181" t="s">
        <v>2577</v>
      </c>
      <c r="Q1181" t="str">
        <v>American Express Ventures</v>
      </c>
    </row>
    <row r="1182" spans="16:17" x14ac:dyDescent="0.2">
      <c r="Q1182" t="str">
        <v/>
      </c>
    </row>
    <row r="1183" spans="16:17" x14ac:dyDescent="0.2">
      <c r="P1183" t="s">
        <v>2578</v>
      </c>
      <c r="Q1183" t="str">
        <v>Maverick Ventures</v>
      </c>
    </row>
    <row r="1184" spans="16:17" x14ac:dyDescent="0.2">
      <c r="P1184" t="s">
        <v>2579</v>
      </c>
      <c r="Q1184" t="str">
        <v>Accomplice</v>
      </c>
    </row>
    <row r="1185" spans="16:17" x14ac:dyDescent="0.2">
      <c r="P1185" t="s">
        <v>2565</v>
      </c>
      <c r="Q1185" t="str">
        <v>Spark Capital</v>
      </c>
    </row>
    <row r="1186" spans="16:17" x14ac:dyDescent="0.2">
      <c r="P1186" t="s">
        <v>2580</v>
      </c>
      <c r="Q1186" t="str">
        <v>Kerala Ventures</v>
      </c>
    </row>
    <row r="1187" spans="16:17" x14ac:dyDescent="0.2">
      <c r="P1187" t="s">
        <v>2505</v>
      </c>
      <c r="Q1187" t="str">
        <v>Boyu Capital</v>
      </c>
    </row>
    <row r="1188" spans="16:17" x14ac:dyDescent="0.2">
      <c r="P1188" t="s">
        <v>2502</v>
      </c>
      <c r="Q1188" t="str">
        <v>Andreessen Horowitz</v>
      </c>
    </row>
    <row r="1189" spans="16:17" x14ac:dyDescent="0.2">
      <c r="P1189" t="s">
        <v>2496</v>
      </c>
      <c r="Q1189" t="str">
        <v>Insight Partners</v>
      </c>
    </row>
    <row r="1190" spans="16:17" x14ac:dyDescent="0.2">
      <c r="P1190" t="s">
        <v>2581</v>
      </c>
      <c r="Q1190" t="str">
        <v>Blackstone</v>
      </c>
    </row>
    <row r="1191" spans="16:17" x14ac:dyDescent="0.2">
      <c r="P1191" t="s">
        <v>2582</v>
      </c>
      <c r="Q1191" t="str">
        <v>Baidu</v>
      </c>
    </row>
    <row r="1192" spans="16:17" x14ac:dyDescent="0.2">
      <c r="P1192" t="s">
        <v>2554</v>
      </c>
      <c r="Q1192" t="str">
        <v>Venrock</v>
      </c>
    </row>
    <row r="1193" spans="16:17" x14ac:dyDescent="0.2">
      <c r="P1193" t="s">
        <v>2583</v>
      </c>
      <c r="Q1193" t="str">
        <v>Acton Capital Partners</v>
      </c>
    </row>
    <row r="1194" spans="16:17" x14ac:dyDescent="0.2">
      <c r="Q1194" t="str">
        <v/>
      </c>
    </row>
    <row r="1195" spans="16:17" x14ac:dyDescent="0.2">
      <c r="P1195" t="s">
        <v>2584</v>
      </c>
      <c r="Q1195" t="str">
        <v>Nortzone Ventures</v>
      </c>
    </row>
    <row r="1196" spans="16:17" x14ac:dyDescent="0.2">
      <c r="P1196" t="s">
        <v>2518</v>
      </c>
      <c r="Q1196" t="str">
        <v>CRV</v>
      </c>
    </row>
    <row r="1197" spans="16:17" x14ac:dyDescent="0.2">
      <c r="P1197" t="s">
        <v>2585</v>
      </c>
      <c r="Q1197" t="str">
        <v>Technology Crossover Ventures</v>
      </c>
    </row>
    <row r="1198" spans="16:17" x14ac:dyDescent="0.2">
      <c r="P1198" t="s">
        <v>2586</v>
      </c>
      <c r="Q1198" t="str">
        <v>Bank Of China Group Investment</v>
      </c>
    </row>
    <row r="1199" spans="16:17" x14ac:dyDescent="0.2">
      <c r="P1199" t="s">
        <v>2521</v>
      </c>
      <c r="Q1199" t="str">
        <v>Ribbit Capital</v>
      </c>
    </row>
    <row r="1200" spans="16:17" x14ac:dyDescent="0.2">
      <c r="P1200" t="s">
        <v>2587</v>
      </c>
      <c r="Q1200" t="str">
        <v>A&amp;E Television Networks</v>
      </c>
    </row>
    <row r="1201" spans="16:17" x14ac:dyDescent="0.2">
      <c r="P1201" t="s">
        <v>2588</v>
      </c>
      <c r="Q1201" t="str">
        <v>Morningside Group</v>
      </c>
    </row>
    <row r="1202" spans="16:17" x14ac:dyDescent="0.2">
      <c r="P1202" t="s">
        <v>2494</v>
      </c>
      <c r="Q1202" t="str">
        <v>Sequoia Capital</v>
      </c>
    </row>
    <row r="1203" spans="16:17" x14ac:dyDescent="0.2">
      <c r="P1203" t="s">
        <v>2589</v>
      </c>
      <c r="Q1203" t="str">
        <v>Storm Ventures</v>
      </c>
    </row>
    <row r="1204" spans="16:17" x14ac:dyDescent="0.2">
      <c r="P1204" t="s">
        <v>2590</v>
      </c>
      <c r="Q1204" t="str">
        <v>Battery Ventures</v>
      </c>
    </row>
    <row r="1205" spans="16:17" x14ac:dyDescent="0.2">
      <c r="P1205" t="s">
        <v>2555</v>
      </c>
      <c r="Q1205" t="str">
        <v>Founders Fund</v>
      </c>
    </row>
    <row r="1206" spans="16:17" x14ac:dyDescent="0.2">
      <c r="P1206" t="s">
        <v>2573</v>
      </c>
      <c r="Q1206" t="str">
        <v>Lightspeed Venture Partners</v>
      </c>
    </row>
    <row r="1207" spans="16:17" x14ac:dyDescent="0.2">
      <c r="Q1207" t="str">
        <v/>
      </c>
    </row>
    <row r="1208" spans="16:17" x14ac:dyDescent="0.2">
      <c r="P1208" t="s">
        <v>2591</v>
      </c>
      <c r="Q1208" t="str">
        <v>Artis Ventures</v>
      </c>
    </row>
    <row r="1209" spans="16:17" x14ac:dyDescent="0.2">
      <c r="P1209" t="s">
        <v>2547</v>
      </c>
      <c r="Q1209" t="str">
        <v>Accel</v>
      </c>
    </row>
    <row r="1210" spans="16:17" x14ac:dyDescent="0.2">
      <c r="P1210" t="s">
        <v>2592</v>
      </c>
      <c r="Q1210" t="str">
        <v>Silk Road Huacheng</v>
      </c>
    </row>
    <row r="1211" spans="16:17" x14ac:dyDescent="0.2">
      <c r="P1211" t="s">
        <v>2593</v>
      </c>
      <c r="Q1211" t="str">
        <v>Guangdong Technology Financial Group</v>
      </c>
    </row>
    <row r="1212" spans="16:17" x14ac:dyDescent="0.2">
      <c r="P1212" t="s">
        <v>2576</v>
      </c>
      <c r="Q1212" t="str">
        <v>Benchmark</v>
      </c>
    </row>
    <row r="1213" spans="16:17" x14ac:dyDescent="0.2">
      <c r="P1213" t="s">
        <v>2590</v>
      </c>
      <c r="Q1213" t="str">
        <v>Battery Ventures</v>
      </c>
    </row>
    <row r="1214" spans="16:17" x14ac:dyDescent="0.2">
      <c r="P1214" t="s">
        <v>2594</v>
      </c>
      <c r="Q1214" t="str">
        <v>Viking Global Investors</v>
      </c>
    </row>
    <row r="1215" spans="16:17" x14ac:dyDescent="0.2">
      <c r="P1215" t="s">
        <v>2595</v>
      </c>
      <c r="Q1215" t="str">
        <v>Amadeus Capital Partners</v>
      </c>
    </row>
    <row r="1216" spans="16:17" x14ac:dyDescent="0.2">
      <c r="P1216" t="s">
        <v>2596</v>
      </c>
      <c r="Q1216" t="str">
        <v>Omidyar Network</v>
      </c>
    </row>
    <row r="1217" spans="16:17" x14ac:dyDescent="0.2">
      <c r="P1217" t="s">
        <v>2597</v>
      </c>
      <c r="Q1217" t="str">
        <v>FirstMark Capital</v>
      </c>
    </row>
    <row r="1218" spans="16:17" x14ac:dyDescent="0.2">
      <c r="P1218" t="s">
        <v>2598</v>
      </c>
      <c r="Q1218" t="str">
        <v>Citi Ventures</v>
      </c>
    </row>
    <row r="1219" spans="16:17" x14ac:dyDescent="0.2">
      <c r="P1219" t="s">
        <v>2599</v>
      </c>
      <c r="Q1219" t="str">
        <v>3i Group</v>
      </c>
    </row>
    <row r="1220" spans="16:17" x14ac:dyDescent="0.2">
      <c r="P1220" t="s">
        <v>2600</v>
      </c>
      <c r="Q1220" t="str">
        <v>Greycroft</v>
      </c>
    </row>
    <row r="1221" spans="16:17" x14ac:dyDescent="0.2">
      <c r="P1221" t="s">
        <v>2564</v>
      </c>
      <c r="Q1221" t="str">
        <v>Goldman Sachs</v>
      </c>
    </row>
    <row r="1222" spans="16:17" x14ac:dyDescent="0.2">
      <c r="P1222" t="s">
        <v>2539</v>
      </c>
      <c r="Q1222" t="str">
        <v>Sequoia Capital India</v>
      </c>
    </row>
    <row r="1223" spans="16:17" x14ac:dyDescent="0.2">
      <c r="P1223" t="s">
        <v>2601</v>
      </c>
      <c r="Q1223" t="str">
        <v>Alibaba Group</v>
      </c>
    </row>
    <row r="1224" spans="16:17" x14ac:dyDescent="0.2">
      <c r="P1224" t="s">
        <v>2602</v>
      </c>
      <c r="Q1224" t="str">
        <v>Thrive Capital</v>
      </c>
    </row>
    <row r="1225" spans="16:17" x14ac:dyDescent="0.2">
      <c r="P1225" t="s">
        <v>2603</v>
      </c>
      <c r="Q1225" t="str">
        <v>Andalusian Capital Partners</v>
      </c>
    </row>
    <row r="1226" spans="16:17" x14ac:dyDescent="0.2">
      <c r="P1226" t="s">
        <v>2604</v>
      </c>
      <c r="Q1226" t="str">
        <v>Falcon Edge Capital</v>
      </c>
    </row>
    <row r="1227" spans="16:17" x14ac:dyDescent="0.2">
      <c r="P1227" t="s">
        <v>2560</v>
      </c>
      <c r="Q1227" t="str">
        <v>Tiger Global Management</v>
      </c>
    </row>
    <row r="1228" spans="16:17" x14ac:dyDescent="0.2">
      <c r="Q1228" t="str">
        <v/>
      </c>
    </row>
    <row r="1229" spans="16:17" x14ac:dyDescent="0.2">
      <c r="P1229" t="s">
        <v>2605</v>
      </c>
      <c r="Q1229" t="str">
        <v>Temasek</v>
      </c>
    </row>
    <row r="1230" spans="16:17" x14ac:dyDescent="0.2">
      <c r="P1230" t="s">
        <v>2606</v>
      </c>
      <c r="Q1230" t="str">
        <v>Founders</v>
      </c>
    </row>
    <row r="1231" spans="16:17" x14ac:dyDescent="0.2">
      <c r="P1231" t="s">
        <v>2607</v>
      </c>
      <c r="Q1231" t="str">
        <v>Valar Ventures</v>
      </c>
    </row>
    <row r="1232" spans="16:17" x14ac:dyDescent="0.2">
      <c r="P1232" t="s">
        <v>2608</v>
      </c>
      <c r="Q1232" t="str">
        <v>General Atlantic</v>
      </c>
    </row>
    <row r="1233" spans="16:17" x14ac:dyDescent="0.2">
      <c r="P1233" t="s">
        <v>2502</v>
      </c>
      <c r="Q1233" t="str">
        <v>Andreessen Horowitz</v>
      </c>
    </row>
    <row r="1234" spans="16:17" x14ac:dyDescent="0.2">
      <c r="P1234" t="s">
        <v>2609</v>
      </c>
      <c r="Q1234" t="str">
        <v>IDG Capital Partners</v>
      </c>
    </row>
    <row r="1235" spans="16:17" x14ac:dyDescent="0.2">
      <c r="P1235" t="s">
        <v>2513</v>
      </c>
      <c r="Q1235" t="str">
        <v>Google Ventures</v>
      </c>
    </row>
    <row r="1236" spans="16:17" x14ac:dyDescent="0.2">
      <c r="P1236" t="s">
        <v>2610</v>
      </c>
      <c r="Q1236" t="str">
        <v>Flint Capital</v>
      </c>
    </row>
    <row r="1237" spans="16:17" x14ac:dyDescent="0.2">
      <c r="P1237" t="s">
        <v>2547</v>
      </c>
      <c r="Q1237" t="str">
        <v>Accel</v>
      </c>
    </row>
    <row r="1238" spans="16:17" x14ac:dyDescent="0.2">
      <c r="P1238" t="s">
        <v>2611</v>
      </c>
      <c r="Q1238" t="str">
        <v>Goldstone Investments</v>
      </c>
    </row>
    <row r="1239" spans="16:17" x14ac:dyDescent="0.2">
      <c r="P1239" t="s">
        <v>2612</v>
      </c>
      <c r="Q1239" t="str">
        <v>China Development Bank Capital</v>
      </c>
    </row>
    <row r="1240" spans="16:17" x14ac:dyDescent="0.2">
      <c r="P1240" t="s">
        <v>2496</v>
      </c>
      <c r="Q1240" t="str">
        <v>Insight Partners</v>
      </c>
    </row>
    <row r="1241" spans="16:17" x14ac:dyDescent="0.2">
      <c r="P1241" t="s">
        <v>2525</v>
      </c>
      <c r="Q1241" t="str">
        <v>Tencent Holdings</v>
      </c>
    </row>
    <row r="1242" spans="16:17" x14ac:dyDescent="0.2">
      <c r="P1242" t="s">
        <v>2613</v>
      </c>
      <c r="Q1242" t="str">
        <v>Linear Venture</v>
      </c>
    </row>
    <row r="1243" spans="16:17" x14ac:dyDescent="0.2">
      <c r="P1243" t="s">
        <v>2585</v>
      </c>
      <c r="Q1243" t="str">
        <v>Technology Crossover Ventures</v>
      </c>
    </row>
    <row r="1244" spans="16:17" x14ac:dyDescent="0.2">
      <c r="P1244" t="s">
        <v>2546</v>
      </c>
      <c r="Q1244" t="str">
        <v>SoftBank Group</v>
      </c>
    </row>
    <row r="1245" spans="16:17" x14ac:dyDescent="0.2">
      <c r="P1245" t="s">
        <v>2614</v>
      </c>
      <c r="Q1245" t="str">
        <v>Lux Capital</v>
      </c>
    </row>
    <row r="1246" spans="16:17" x14ac:dyDescent="0.2">
      <c r="P1246" t="s">
        <v>2615</v>
      </c>
      <c r="Q1246" t="str">
        <v>Redpoint Ventures</v>
      </c>
    </row>
    <row r="1247" spans="16:17" x14ac:dyDescent="0.2">
      <c r="P1247" t="s">
        <v>2616</v>
      </c>
      <c r="Q1247" t="str">
        <v>ICONIQ Growth</v>
      </c>
    </row>
    <row r="1248" spans="16:17" x14ac:dyDescent="0.2">
      <c r="P1248" t="s">
        <v>2617</v>
      </c>
      <c r="Q1248" t="str">
        <v>Energize Ventures</v>
      </c>
    </row>
    <row r="1249" spans="16:17" x14ac:dyDescent="0.2">
      <c r="P1249" t="s">
        <v>2607</v>
      </c>
      <c r="Q1249" t="str">
        <v>Valar Ventures</v>
      </c>
    </row>
    <row r="1250" spans="16:17" x14ac:dyDescent="0.2">
      <c r="P1250" t="s">
        <v>2618</v>
      </c>
      <c r="Q1250" t="str">
        <v>Pear</v>
      </c>
    </row>
    <row r="1251" spans="16:17" x14ac:dyDescent="0.2">
      <c r="P1251" t="s">
        <v>2496</v>
      </c>
      <c r="Q1251" t="str">
        <v>Insight Partners</v>
      </c>
    </row>
    <row r="1252" spans="16:17" x14ac:dyDescent="0.2">
      <c r="P1252" t="s">
        <v>2619</v>
      </c>
      <c r="Q1252" t="str">
        <v>Caisse de depot et placement du Quebec</v>
      </c>
    </row>
    <row r="1253" spans="16:17" x14ac:dyDescent="0.2">
      <c r="P1253" t="s">
        <v>2620</v>
      </c>
      <c r="Q1253" t="str">
        <v>Foundation Capital</v>
      </c>
    </row>
    <row r="1254" spans="16:17" x14ac:dyDescent="0.2">
      <c r="P1254" t="s">
        <v>2621</v>
      </c>
      <c r="Q1254" t="str">
        <v>Benhcmark</v>
      </c>
    </row>
    <row r="1255" spans="16:17" x14ac:dyDescent="0.2">
      <c r="P1255" t="s">
        <v>2560</v>
      </c>
      <c r="Q1255" t="str">
        <v>Tiger Global Management</v>
      </c>
    </row>
    <row r="1256" spans="16:17" x14ac:dyDescent="0.2">
      <c r="P1256" t="s">
        <v>2622</v>
      </c>
      <c r="Q1256" t="str">
        <v>Craft Ventures</v>
      </c>
    </row>
    <row r="1257" spans="16:17" x14ac:dyDescent="0.2">
      <c r="P1257" t="s">
        <v>2623</v>
      </c>
      <c r="Q1257" t="str">
        <v>TQ Ventures</v>
      </c>
    </row>
    <row r="1258" spans="16:17" x14ac:dyDescent="0.2">
      <c r="P1258" t="s">
        <v>2610</v>
      </c>
      <c r="Q1258" t="str">
        <v>Flint Capital</v>
      </c>
    </row>
    <row r="1259" spans="16:17" x14ac:dyDescent="0.2">
      <c r="P1259" t="s">
        <v>2624</v>
      </c>
      <c r="Q1259" t="str">
        <v>HCA Healthcare</v>
      </c>
    </row>
    <row r="1260" spans="16:17" x14ac:dyDescent="0.2">
      <c r="P1260" t="s">
        <v>2625</v>
      </c>
      <c r="Q1260" t="str">
        <v>Maveron</v>
      </c>
    </row>
    <row r="1261" spans="16:17" x14ac:dyDescent="0.2">
      <c r="P1261" t="s">
        <v>2515</v>
      </c>
      <c r="Q1261" t="str">
        <v>Institutional Venture Partners</v>
      </c>
    </row>
    <row r="1262" spans="16:17" x14ac:dyDescent="0.2">
      <c r="P1262" t="s">
        <v>2626</v>
      </c>
      <c r="Q1262" t="str">
        <v>Amplify Partners</v>
      </c>
    </row>
    <row r="1263" spans="16:17" x14ac:dyDescent="0.2">
      <c r="P1263" t="s">
        <v>2627</v>
      </c>
      <c r="Q1263" t="str">
        <v>Gron Ventures</v>
      </c>
    </row>
    <row r="1264" spans="16:17" x14ac:dyDescent="0.2">
      <c r="P1264" t="s">
        <v>2577</v>
      </c>
      <c r="Q1264" t="str">
        <v>American Express Ventures</v>
      </c>
    </row>
    <row r="1265" spans="16:17" x14ac:dyDescent="0.2">
      <c r="P1265" t="s">
        <v>2628</v>
      </c>
      <c r="Q1265" t="str">
        <v>Kleiner Perkins Caulfield &amp; Byers</v>
      </c>
    </row>
    <row r="1266" spans="16:17" x14ac:dyDescent="0.2">
      <c r="P1266" t="s">
        <v>2629</v>
      </c>
      <c r="Q1266" t="str">
        <v>Initialized Capital</v>
      </c>
    </row>
    <row r="1267" spans="16:17" x14ac:dyDescent="0.2">
      <c r="P1267" t="s">
        <v>2630</v>
      </c>
      <c r="Q1267" t="str">
        <v>Wincove</v>
      </c>
    </row>
    <row r="1268" spans="16:17" x14ac:dyDescent="0.2">
      <c r="P1268" t="s">
        <v>2631</v>
      </c>
      <c r="Q1268" t="str">
        <v>Webb Investment Network</v>
      </c>
    </row>
    <row r="1269" spans="16:17" x14ac:dyDescent="0.2">
      <c r="P1269" t="s">
        <v>2608</v>
      </c>
      <c r="Q1269" t="str">
        <v>General Atlantic</v>
      </c>
    </row>
    <row r="1270" spans="16:17" x14ac:dyDescent="0.2">
      <c r="P1270" t="s">
        <v>2581</v>
      </c>
      <c r="Q1270" t="str">
        <v>Blackstone</v>
      </c>
    </row>
    <row r="1271" spans="16:17" x14ac:dyDescent="0.2">
      <c r="P1271" t="s">
        <v>2573</v>
      </c>
      <c r="Q1271" t="str">
        <v>Lightspeed Venture Partners</v>
      </c>
    </row>
    <row r="1272" spans="16:17" x14ac:dyDescent="0.2">
      <c r="P1272" t="s">
        <v>2632</v>
      </c>
      <c r="Q1272" t="str">
        <v>Shasta Ventures</v>
      </c>
    </row>
    <row r="1273" spans="16:17" x14ac:dyDescent="0.2">
      <c r="P1273" t="s">
        <v>2613</v>
      </c>
      <c r="Q1273" t="str">
        <v>Linear Venture</v>
      </c>
    </row>
    <row r="1274" spans="16:17" x14ac:dyDescent="0.2">
      <c r="P1274" t="s">
        <v>2494</v>
      </c>
      <c r="Q1274" t="str">
        <v>Sequoia Capital</v>
      </c>
    </row>
    <row r="1275" spans="16:17" x14ac:dyDescent="0.2">
      <c r="P1275" t="s">
        <v>2633</v>
      </c>
      <c r="Q1275" t="str">
        <v>Qihoo 360 Technology</v>
      </c>
    </row>
    <row r="1276" spans="16:17" x14ac:dyDescent="0.2">
      <c r="Q1276" t="str">
        <v/>
      </c>
    </row>
    <row r="1277" spans="16:17" x14ac:dyDescent="0.2">
      <c r="P1277" t="s">
        <v>2634</v>
      </c>
      <c r="Q1277" t="str">
        <v>Alaska Permanent Fund</v>
      </c>
    </row>
    <row r="1278" spans="16:17" x14ac:dyDescent="0.2">
      <c r="P1278" t="s">
        <v>2635</v>
      </c>
      <c r="Q1278" t="str">
        <v>New Leaf Venture Partners</v>
      </c>
    </row>
    <row r="1279" spans="16:17" x14ac:dyDescent="0.2">
      <c r="P1279" t="s">
        <v>2636</v>
      </c>
      <c r="Q1279" t="str">
        <v>Trammell Ventures</v>
      </c>
    </row>
    <row r="1280" spans="16:17" x14ac:dyDescent="0.2">
      <c r="P1280" t="s">
        <v>2637</v>
      </c>
      <c r="Q1280" t="str">
        <v>PremjiInvest</v>
      </c>
    </row>
    <row r="1281" spans="16:17" x14ac:dyDescent="0.2">
      <c r="P1281" t="s">
        <v>2638</v>
      </c>
      <c r="Q1281" t="str">
        <v>China Renaissance</v>
      </c>
    </row>
    <row r="1282" spans="16:17" x14ac:dyDescent="0.2">
      <c r="P1282" t="s">
        <v>2639</v>
      </c>
      <c r="Q1282" t="str">
        <v>Russia-China Investment Fund</v>
      </c>
    </row>
    <row r="1283" spans="16:17" x14ac:dyDescent="0.2">
      <c r="P1283" t="s">
        <v>2640</v>
      </c>
      <c r="Q1283" t="str">
        <v>Aleph</v>
      </c>
    </row>
    <row r="1284" spans="16:17" x14ac:dyDescent="0.2">
      <c r="P1284" t="s">
        <v>2528</v>
      </c>
      <c r="Q1284" t="str">
        <v>83North</v>
      </c>
    </row>
    <row r="1285" spans="16:17" x14ac:dyDescent="0.2">
      <c r="P1285" t="s">
        <v>2533</v>
      </c>
      <c r="Q1285" t="str">
        <v>Coatue Management</v>
      </c>
    </row>
    <row r="1286" spans="16:17" x14ac:dyDescent="0.2">
      <c r="P1286" t="s">
        <v>2521</v>
      </c>
      <c r="Q1286" t="str">
        <v>Ribbit Capital</v>
      </c>
    </row>
    <row r="1287" spans="16:17" x14ac:dyDescent="0.2">
      <c r="P1287" t="s">
        <v>2641</v>
      </c>
      <c r="Q1287" t="str">
        <v>Samsung Ventures</v>
      </c>
    </row>
    <row r="1288" spans="16:17" x14ac:dyDescent="0.2">
      <c r="P1288" t="s">
        <v>2512</v>
      </c>
      <c r="Q1288" t="str">
        <v>General Catalyst</v>
      </c>
    </row>
    <row r="1289" spans="16:17" x14ac:dyDescent="0.2">
      <c r="Q1289" t="str">
        <v/>
      </c>
    </row>
    <row r="1290" spans="16:17" x14ac:dyDescent="0.2">
      <c r="P1290" t="s">
        <v>2642</v>
      </c>
      <c r="Q1290" t="str">
        <v>M12</v>
      </c>
    </row>
    <row r="1291" spans="16:17" x14ac:dyDescent="0.2">
      <c r="P1291" t="s">
        <v>2496</v>
      </c>
      <c r="Q1291" t="str">
        <v>Insight Partners</v>
      </c>
    </row>
    <row r="1292" spans="16:17" x14ac:dyDescent="0.2">
      <c r="P1292" t="s">
        <v>2602</v>
      </c>
      <c r="Q1292" t="str">
        <v>Thrive Capital</v>
      </c>
    </row>
    <row r="1293" spans="16:17" x14ac:dyDescent="0.2">
      <c r="P1293" t="s">
        <v>2643</v>
      </c>
      <c r="Q1293" t="str">
        <v>Hellman &amp; Friedman</v>
      </c>
    </row>
    <row r="1294" spans="16:17" x14ac:dyDescent="0.2">
      <c r="P1294" t="s">
        <v>2644</v>
      </c>
      <c r="Q1294" t="str">
        <v>Starr Investment Holdings</v>
      </c>
    </row>
    <row r="1295" spans="16:17" x14ac:dyDescent="0.2">
      <c r="P1295" t="s">
        <v>2494</v>
      </c>
      <c r="Q1295" t="str">
        <v>Sequoia Capital</v>
      </c>
    </row>
    <row r="1296" spans="16:17" x14ac:dyDescent="0.2">
      <c r="P1296" t="s">
        <v>2645</v>
      </c>
      <c r="Q1296" t="str">
        <v>Capricorn Investment Group</v>
      </c>
    </row>
    <row r="1297" spans="16:17" x14ac:dyDescent="0.2">
      <c r="P1297" t="s">
        <v>2541</v>
      </c>
      <c r="Q1297" t="str">
        <v>ICONIQ Capital</v>
      </c>
    </row>
    <row r="1298" spans="16:17" x14ac:dyDescent="0.2">
      <c r="P1298" t="s">
        <v>2646</v>
      </c>
      <c r="Q1298" t="str">
        <v>Bond</v>
      </c>
    </row>
    <row r="1299" spans="16:17" x14ac:dyDescent="0.2">
      <c r="P1299" t="s">
        <v>2573</v>
      </c>
      <c r="Q1299" t="str">
        <v>Lightspeed Venture Partners</v>
      </c>
    </row>
    <row r="1300" spans="16:17" x14ac:dyDescent="0.2">
      <c r="P1300" t="s">
        <v>2647</v>
      </c>
      <c r="Q1300" t="str">
        <v>Elevation Capital</v>
      </c>
    </row>
    <row r="1301" spans="16:17" x14ac:dyDescent="0.2">
      <c r="P1301" t="s">
        <v>2547</v>
      </c>
      <c r="Q1301" t="str">
        <v>Accel</v>
      </c>
    </row>
    <row r="1302" spans="16:17" x14ac:dyDescent="0.2">
      <c r="Q1302" t="str">
        <v/>
      </c>
    </row>
    <row r="1303" spans="16:17" x14ac:dyDescent="0.2">
      <c r="P1303" t="s">
        <v>2590</v>
      </c>
      <c r="Q1303" t="str">
        <v>Battery Ventures</v>
      </c>
    </row>
    <row r="1304" spans="16:17" x14ac:dyDescent="0.2">
      <c r="P1304" t="s">
        <v>2648</v>
      </c>
      <c r="Q1304" t="str">
        <v>Index Ventures</v>
      </c>
    </row>
    <row r="1305" spans="16:17" x14ac:dyDescent="0.2">
      <c r="P1305" t="s">
        <v>2649</v>
      </c>
      <c r="Q1305" t="str">
        <v>Khosla Ventures</v>
      </c>
    </row>
    <row r="1306" spans="16:17" x14ac:dyDescent="0.2">
      <c r="P1306" t="s">
        <v>2650</v>
      </c>
      <c r="Q1306" t="str">
        <v>Frontier Ventures</v>
      </c>
    </row>
    <row r="1307" spans="16:17" x14ac:dyDescent="0.2">
      <c r="P1307" t="s">
        <v>2564</v>
      </c>
      <c r="Q1307" t="str">
        <v>Goldman Sachs</v>
      </c>
    </row>
    <row r="1308" spans="16:17" x14ac:dyDescent="0.2">
      <c r="P1308" t="s">
        <v>2651</v>
      </c>
      <c r="Q1308" t="str">
        <v>Norwest Venture Partners</v>
      </c>
    </row>
    <row r="1309" spans="16:17" x14ac:dyDescent="0.2">
      <c r="P1309" t="s">
        <v>2652</v>
      </c>
      <c r="Q1309" t="str">
        <v>Silversmith Capital Partners</v>
      </c>
    </row>
    <row r="1310" spans="16:17" x14ac:dyDescent="0.2">
      <c r="P1310" t="s">
        <v>2653</v>
      </c>
      <c r="Q1310" t="str">
        <v>iFly</v>
      </c>
    </row>
    <row r="1311" spans="16:17" x14ac:dyDescent="0.2">
      <c r="P1311" t="s">
        <v>2654</v>
      </c>
      <c r="Q1311" t="str">
        <v>IDInvest Partners</v>
      </c>
    </row>
    <row r="1312" spans="16:17" x14ac:dyDescent="0.2">
      <c r="P1312" t="s">
        <v>2655</v>
      </c>
      <c r="Q1312" t="str">
        <v>Promus Ventures</v>
      </c>
    </row>
    <row r="1313" spans="16:17" x14ac:dyDescent="0.2">
      <c r="Q1313" t="str">
        <v/>
      </c>
    </row>
    <row r="1314" spans="16:17" x14ac:dyDescent="0.2">
      <c r="P1314" t="s">
        <v>2602</v>
      </c>
      <c r="Q1314" t="str">
        <v>Thrive Capital</v>
      </c>
    </row>
    <row r="1315" spans="16:17" x14ac:dyDescent="0.2">
      <c r="P1315" t="s">
        <v>2656</v>
      </c>
      <c r="Q1315" t="str">
        <v>Bessemer Venture Partners</v>
      </c>
    </row>
    <row r="1316" spans="16:17" x14ac:dyDescent="0.2">
      <c r="P1316" t="s">
        <v>2657</v>
      </c>
      <c r="Q1316" t="str">
        <v>Neuberger Berman</v>
      </c>
    </row>
    <row r="1317" spans="16:17" x14ac:dyDescent="0.2">
      <c r="P1317" t="s">
        <v>2658</v>
      </c>
      <c r="Q1317" t="str">
        <v>VebVentures</v>
      </c>
    </row>
    <row r="1318" spans="16:17" x14ac:dyDescent="0.2">
      <c r="P1318" t="s">
        <v>2659</v>
      </c>
      <c r="Q1318" t="str">
        <v>Susquehanna Growth Equity</v>
      </c>
    </row>
    <row r="1319" spans="16:17" x14ac:dyDescent="0.2">
      <c r="Q1319" t="str">
        <v/>
      </c>
    </row>
    <row r="1320" spans="16:17" x14ac:dyDescent="0.2">
      <c r="P1320" t="s">
        <v>2660</v>
      </c>
      <c r="Q1320" t="str">
        <v>Tiger Brokers</v>
      </c>
    </row>
    <row r="1321" spans="16:17" x14ac:dyDescent="0.2">
      <c r="P1321" t="s">
        <v>2661</v>
      </c>
      <c r="Q1321" t="str">
        <v>Blockchain Capital</v>
      </c>
    </row>
    <row r="1322" spans="16:17" x14ac:dyDescent="0.2">
      <c r="P1322" t="s">
        <v>2662</v>
      </c>
      <c r="Q1322" t="str">
        <v>Plug and Play Ventures</v>
      </c>
    </row>
    <row r="1323" spans="16:17" x14ac:dyDescent="0.2">
      <c r="P1323" t="s">
        <v>2512</v>
      </c>
      <c r="Q1323" t="str">
        <v>General Catalyst</v>
      </c>
    </row>
    <row r="1324" spans="16:17" x14ac:dyDescent="0.2">
      <c r="P1324" t="s">
        <v>2663</v>
      </c>
      <c r="Q1324" t="str">
        <v>Lowercase Capital</v>
      </c>
    </row>
    <row r="1325" spans="16:17" x14ac:dyDescent="0.2">
      <c r="P1325" t="s">
        <v>2656</v>
      </c>
      <c r="Q1325" t="str">
        <v>Bessemer Venture Partners</v>
      </c>
    </row>
    <row r="1326" spans="16:17" x14ac:dyDescent="0.2">
      <c r="P1326" t="s">
        <v>2539</v>
      </c>
      <c r="Q1326" t="str">
        <v>Sequoia Capital India</v>
      </c>
    </row>
    <row r="1327" spans="16:17" x14ac:dyDescent="0.2">
      <c r="P1327" t="s">
        <v>2664</v>
      </c>
      <c r="Q1327" t="str">
        <v>Lerer Hippeau</v>
      </c>
    </row>
    <row r="1328" spans="16:17" x14ac:dyDescent="0.2">
      <c r="P1328" t="s">
        <v>2607</v>
      </c>
      <c r="Q1328" t="str">
        <v>Valar Ventures</v>
      </c>
    </row>
    <row r="1329" spans="16:17" x14ac:dyDescent="0.2">
      <c r="P1329" t="s">
        <v>2665</v>
      </c>
      <c r="Q1329" t="str">
        <v>Future Perfect Ventures</v>
      </c>
    </row>
    <row r="1330" spans="16:17" x14ac:dyDescent="0.2">
      <c r="P1330" t="s">
        <v>2525</v>
      </c>
      <c r="Q1330" t="str">
        <v>Tencent Holdings</v>
      </c>
    </row>
    <row r="1331" spans="16:17" x14ac:dyDescent="0.2">
      <c r="P1331" t="s">
        <v>2666</v>
      </c>
      <c r="Q1331" t="str">
        <v>OpenView Venture Partners</v>
      </c>
    </row>
    <row r="1332" spans="16:17" x14ac:dyDescent="0.2">
      <c r="P1332" t="s">
        <v>2581</v>
      </c>
      <c r="Q1332" t="str">
        <v>Blackstone</v>
      </c>
    </row>
    <row r="1333" spans="16:17" x14ac:dyDescent="0.2">
      <c r="P1333" t="s">
        <v>2499</v>
      </c>
      <c r="Q1333" t="str">
        <v>DST Global</v>
      </c>
    </row>
    <row r="1334" spans="16:17" x14ac:dyDescent="0.2">
      <c r="P1334" t="s">
        <v>2667</v>
      </c>
      <c r="Q1334" t="str">
        <v>SingTel Innov8</v>
      </c>
    </row>
    <row r="1335" spans="16:17" x14ac:dyDescent="0.2">
      <c r="P1335" t="s">
        <v>2555</v>
      </c>
      <c r="Q1335" t="str">
        <v>Founders Fund</v>
      </c>
    </row>
    <row r="1336" spans="16:17" x14ac:dyDescent="0.2">
      <c r="P1336" t="s">
        <v>2668</v>
      </c>
      <c r="Q1336" t="str">
        <v>Digital Currency Group</v>
      </c>
    </row>
    <row r="1337" spans="16:17" x14ac:dyDescent="0.2">
      <c r="P1337" t="s">
        <v>2669</v>
      </c>
      <c r="Q1337" t="str">
        <v>Bain Capital Ventures</v>
      </c>
    </row>
    <row r="1338" spans="16:17" x14ac:dyDescent="0.2">
      <c r="P1338" t="s">
        <v>2670</v>
      </c>
      <c r="Q1338" t="str">
        <v>LGT Capital Partners</v>
      </c>
    </row>
    <row r="1339" spans="16:17" x14ac:dyDescent="0.2">
      <c r="P1339" t="s">
        <v>2494</v>
      </c>
      <c r="Q1339" t="str">
        <v>Sequoia Capital</v>
      </c>
    </row>
    <row r="1340" spans="16:17" x14ac:dyDescent="0.2">
      <c r="P1340" t="s">
        <v>2512</v>
      </c>
      <c r="Q1340" t="str">
        <v>General Catalyst</v>
      </c>
    </row>
    <row r="1341" spans="16:17" x14ac:dyDescent="0.2">
      <c r="P1341" t="s">
        <v>2575</v>
      </c>
      <c r="Q1341" t="str">
        <v>Eurazeo</v>
      </c>
    </row>
    <row r="1342" spans="16:17" x14ac:dyDescent="0.2">
      <c r="P1342" t="s">
        <v>2535</v>
      </c>
      <c r="Q1342" t="str">
        <v>capitalG</v>
      </c>
    </row>
    <row r="1343" spans="16:17" x14ac:dyDescent="0.2">
      <c r="P1343" t="s">
        <v>2502</v>
      </c>
      <c r="Q1343" t="str">
        <v>Andreessen Horowitz</v>
      </c>
    </row>
    <row r="1344" spans="16:17" x14ac:dyDescent="0.2">
      <c r="P1344" t="s">
        <v>2518</v>
      </c>
      <c r="Q1344" t="str">
        <v>CRV</v>
      </c>
    </row>
    <row r="1345" spans="16:17" x14ac:dyDescent="0.2">
      <c r="Q1345" t="str">
        <v/>
      </c>
    </row>
    <row r="1346" spans="16:17" x14ac:dyDescent="0.2">
      <c r="P1346" t="s">
        <v>2671</v>
      </c>
      <c r="Q1346" t="str">
        <v>Nexus Venture Partners</v>
      </c>
    </row>
    <row r="1347" spans="16:17" x14ac:dyDescent="0.2">
      <c r="P1347" t="s">
        <v>2672</v>
      </c>
      <c r="Q1347" t="str">
        <v>A91 Partners</v>
      </c>
    </row>
    <row r="1348" spans="16:17" x14ac:dyDescent="0.2">
      <c r="P1348" t="s">
        <v>2648</v>
      </c>
      <c r="Q1348" t="str">
        <v>Index Ventures</v>
      </c>
    </row>
    <row r="1349" spans="16:17" x14ac:dyDescent="0.2">
      <c r="P1349" t="s">
        <v>2673</v>
      </c>
      <c r="Q1349" t="str">
        <v>Route 66 Ventures</v>
      </c>
    </row>
    <row r="1350" spans="16:17" x14ac:dyDescent="0.2">
      <c r="P1350" t="s">
        <v>2674</v>
      </c>
      <c r="Q1350" t="str">
        <v>Softbank</v>
      </c>
    </row>
    <row r="1351" spans="16:17" x14ac:dyDescent="0.2">
      <c r="P1351" t="s">
        <v>2513</v>
      </c>
      <c r="Q1351" t="str">
        <v>Google Ventures</v>
      </c>
    </row>
    <row r="1352" spans="16:17" x14ac:dyDescent="0.2">
      <c r="P1352" t="s">
        <v>2675</v>
      </c>
      <c r="Q1352" t="str">
        <v>Loeb.NYC</v>
      </c>
    </row>
    <row r="1353" spans="16:17" x14ac:dyDescent="0.2">
      <c r="P1353" t="s">
        <v>2646</v>
      </c>
      <c r="Q1353" t="str">
        <v>Bond</v>
      </c>
    </row>
    <row r="1354" spans="16:17" x14ac:dyDescent="0.2">
      <c r="P1354" t="s">
        <v>2676</v>
      </c>
      <c r="Q1354" t="str">
        <v>Unternehmertum Venture Capital</v>
      </c>
    </row>
    <row r="1355" spans="16:17" x14ac:dyDescent="0.2">
      <c r="P1355" t="s">
        <v>2677</v>
      </c>
      <c r="Q1355" t="str">
        <v>CRE Venture Capital</v>
      </c>
    </row>
    <row r="1356" spans="16:17" x14ac:dyDescent="0.2">
      <c r="P1356" t="s">
        <v>2678</v>
      </c>
      <c r="Q1356" t="str">
        <v>Scale Venture Partners</v>
      </c>
    </row>
    <row r="1357" spans="16:17" x14ac:dyDescent="0.2">
      <c r="P1357" t="s">
        <v>2679</v>
      </c>
      <c r="Q1357" t="str">
        <v>The Raine Group</v>
      </c>
    </row>
    <row r="1358" spans="16:17" x14ac:dyDescent="0.2">
      <c r="P1358" t="s">
        <v>2680</v>
      </c>
      <c r="Q1358" t="str">
        <v>Atlantic Food Labs</v>
      </c>
    </row>
    <row r="1359" spans="16:17" x14ac:dyDescent="0.2">
      <c r="P1359" t="s">
        <v>2681</v>
      </c>
      <c r="Q1359" t="str">
        <v>Left Lane Capital</v>
      </c>
    </row>
    <row r="1360" spans="16:17" x14ac:dyDescent="0.2">
      <c r="P1360" t="s">
        <v>2682</v>
      </c>
      <c r="Q1360" t="str">
        <v>Lead Edge Capital</v>
      </c>
    </row>
    <row r="1361" spans="16:17" x14ac:dyDescent="0.2">
      <c r="P1361" t="s">
        <v>2683</v>
      </c>
      <c r="Q1361" t="str">
        <v>Pitango Venture Capital</v>
      </c>
    </row>
    <row r="1362" spans="16:17" x14ac:dyDescent="0.2">
      <c r="P1362" t="s">
        <v>2539</v>
      </c>
      <c r="Q1362" t="str">
        <v>Sequoia Capital India</v>
      </c>
    </row>
    <row r="1363" spans="16:17" x14ac:dyDescent="0.2">
      <c r="P1363" t="s">
        <v>2598</v>
      </c>
      <c r="Q1363" t="str">
        <v>Citi Ventures</v>
      </c>
    </row>
    <row r="1364" spans="16:17" x14ac:dyDescent="0.2">
      <c r="P1364" t="s">
        <v>2684</v>
      </c>
      <c r="Q1364" t="str">
        <v>SF Holding Co</v>
      </c>
    </row>
    <row r="1365" spans="16:17" x14ac:dyDescent="0.2">
      <c r="P1365" t="s">
        <v>2685</v>
      </c>
      <c r="Q1365" t="str">
        <v>Formation 8</v>
      </c>
    </row>
    <row r="1366" spans="16:17" x14ac:dyDescent="0.2">
      <c r="P1366" t="s">
        <v>2686</v>
      </c>
      <c r="Q1366" t="str">
        <v>AirTree Ventures</v>
      </c>
    </row>
    <row r="1367" spans="16:17" x14ac:dyDescent="0.2">
      <c r="P1367" t="s">
        <v>2560</v>
      </c>
      <c r="Q1367" t="str">
        <v>Tiger Global Management</v>
      </c>
    </row>
    <row r="1368" spans="16:17" x14ac:dyDescent="0.2">
      <c r="P1368" t="s">
        <v>2687</v>
      </c>
      <c r="Q1368" t="str">
        <v>WestBridge Capital</v>
      </c>
    </row>
    <row r="1369" spans="16:17" x14ac:dyDescent="0.2">
      <c r="P1369" t="s">
        <v>2688</v>
      </c>
      <c r="Q1369" t="str">
        <v>BMO Capital</v>
      </c>
    </row>
    <row r="1370" spans="16:17" x14ac:dyDescent="0.2">
      <c r="P1370" t="s">
        <v>2494</v>
      </c>
      <c r="Q1370" t="str">
        <v>Sequoia Capital</v>
      </c>
    </row>
    <row r="1371" spans="16:17" x14ac:dyDescent="0.2">
      <c r="P1371" t="s">
        <v>2608</v>
      </c>
      <c r="Q1371" t="str">
        <v>General Atlantic</v>
      </c>
    </row>
    <row r="1372" spans="16:17" x14ac:dyDescent="0.2">
      <c r="P1372" t="s">
        <v>2689</v>
      </c>
      <c r="Q1372" t="str">
        <v>Bright Venture Capita</v>
      </c>
    </row>
    <row r="1373" spans="16:17" x14ac:dyDescent="0.2">
      <c r="P1373" t="s">
        <v>2690</v>
      </c>
      <c r="Q1373" t="str">
        <v>IA Ventures</v>
      </c>
    </row>
    <row r="1374" spans="16:17" x14ac:dyDescent="0.2">
      <c r="P1374" t="s">
        <v>2499</v>
      </c>
      <c r="Q1374" t="str">
        <v>DST Global</v>
      </c>
    </row>
    <row r="1375" spans="16:17" x14ac:dyDescent="0.2">
      <c r="P1375" t="s">
        <v>2602</v>
      </c>
      <c r="Q1375" t="str">
        <v>Thrive Capital</v>
      </c>
    </row>
    <row r="1376" spans="16:17" x14ac:dyDescent="0.2">
      <c r="P1376" t="s">
        <v>2691</v>
      </c>
      <c r="Q1376" t="str">
        <v>Threshold Ventures</v>
      </c>
    </row>
    <row r="1377" spans="16:17" x14ac:dyDescent="0.2">
      <c r="P1377" t="s">
        <v>2502</v>
      </c>
      <c r="Q1377" t="str">
        <v>Andreessen Horowitz</v>
      </c>
    </row>
    <row r="1378" spans="16:17" x14ac:dyDescent="0.2">
      <c r="P1378" t="s">
        <v>2541</v>
      </c>
      <c r="Q1378" t="str">
        <v>ICONIQ Capital</v>
      </c>
    </row>
    <row r="1379" spans="16:17" x14ac:dyDescent="0.2">
      <c r="P1379" t="s">
        <v>2692</v>
      </c>
      <c r="Q1379" t="str">
        <v>Piton Capital</v>
      </c>
    </row>
    <row r="1380" spans="16:17" x14ac:dyDescent="0.2">
      <c r="P1380" t="s">
        <v>2498</v>
      </c>
      <c r="Q1380" t="str">
        <v>New Enterprise Associates</v>
      </c>
    </row>
    <row r="1381" spans="16:17" x14ac:dyDescent="0.2">
      <c r="P1381" t="s">
        <v>2693</v>
      </c>
      <c r="Q1381" t="str">
        <v>Atomico</v>
      </c>
    </row>
    <row r="1382" spans="16:17" x14ac:dyDescent="0.2">
      <c r="P1382" t="s">
        <v>2547</v>
      </c>
      <c r="Q1382" t="str">
        <v>Accel</v>
      </c>
    </row>
    <row r="1383" spans="16:17" x14ac:dyDescent="0.2">
      <c r="Q1383" t="str">
        <v/>
      </c>
    </row>
    <row r="1384" spans="16:17" x14ac:dyDescent="0.2">
      <c r="P1384" t="s">
        <v>2572</v>
      </c>
      <c r="Q1384" t="str">
        <v>Qualcomm Ventures</v>
      </c>
    </row>
    <row r="1385" spans="16:17" x14ac:dyDescent="0.2">
      <c r="Q1385" t="str">
        <v/>
      </c>
    </row>
    <row r="1386" spans="16:17" x14ac:dyDescent="0.2">
      <c r="P1386" t="s">
        <v>2694</v>
      </c>
      <c r="Q1386" t="str">
        <v>Coltrane Asset Management</v>
      </c>
    </row>
    <row r="1387" spans="16:17" x14ac:dyDescent="0.2">
      <c r="Q1387" t="str">
        <v/>
      </c>
    </row>
    <row r="1388" spans="16:17" x14ac:dyDescent="0.2">
      <c r="P1388" t="s">
        <v>2695</v>
      </c>
      <c r="Q1388" t="str">
        <v>Lifeline Ventures</v>
      </c>
    </row>
    <row r="1389" spans="16:17" x14ac:dyDescent="0.2">
      <c r="P1389" t="s">
        <v>2560</v>
      </c>
      <c r="Q1389" t="str">
        <v>Tiger Global Management</v>
      </c>
    </row>
    <row r="1390" spans="16:17" x14ac:dyDescent="0.2">
      <c r="P1390" t="s">
        <v>2542</v>
      </c>
      <c r="Q1390" t="str">
        <v>Salesforce Ventures</v>
      </c>
    </row>
    <row r="1391" spans="16:17" x14ac:dyDescent="0.2">
      <c r="P1391" t="s">
        <v>2590</v>
      </c>
      <c r="Q1391" t="str">
        <v>Battery Ventures</v>
      </c>
    </row>
    <row r="1392" spans="16:17" x14ac:dyDescent="0.2">
      <c r="P1392" t="s">
        <v>2696</v>
      </c>
      <c r="Q1392" t="str">
        <v>Jackson Square Ventures</v>
      </c>
    </row>
    <row r="1393" spans="16:17" x14ac:dyDescent="0.2">
      <c r="P1393" t="s">
        <v>2697</v>
      </c>
      <c r="Q1393" t="str">
        <v>Summit Partners</v>
      </c>
    </row>
    <row r="1394" spans="16:17" x14ac:dyDescent="0.2">
      <c r="P1394" t="s">
        <v>2698</v>
      </c>
      <c r="Q1394" t="str">
        <v>8VC</v>
      </c>
    </row>
    <row r="1395" spans="16:17" x14ac:dyDescent="0.2">
      <c r="P1395" t="s">
        <v>2642</v>
      </c>
      <c r="Q1395" t="str">
        <v>M12</v>
      </c>
    </row>
    <row r="1396" spans="16:17" x14ac:dyDescent="0.2">
      <c r="P1396" t="s">
        <v>2494</v>
      </c>
      <c r="Q1396" t="str">
        <v>Sequoia Capital</v>
      </c>
    </row>
    <row r="1397" spans="16:17" x14ac:dyDescent="0.2">
      <c r="P1397" t="s">
        <v>2699</v>
      </c>
      <c r="Q1397" t="str">
        <v>Sands Capital</v>
      </c>
    </row>
    <row r="1398" spans="16:17" x14ac:dyDescent="0.2">
      <c r="P1398" t="s">
        <v>2608</v>
      </c>
      <c r="Q1398" t="str">
        <v>General Atlantic</v>
      </c>
    </row>
    <row r="1399" spans="16:17" x14ac:dyDescent="0.2">
      <c r="P1399" t="s">
        <v>2700</v>
      </c>
      <c r="Q1399" t="str">
        <v>Trinity Ventures</v>
      </c>
    </row>
    <row r="1400" spans="16:17" x14ac:dyDescent="0.2">
      <c r="P1400" t="s">
        <v>2701</v>
      </c>
      <c r="Q1400" t="str">
        <v>Osage University Partners</v>
      </c>
    </row>
    <row r="1401" spans="16:17" x14ac:dyDescent="0.2">
      <c r="P1401" t="s">
        <v>2702</v>
      </c>
      <c r="Q1401" t="str">
        <v>Sutter Hill Ventures</v>
      </c>
    </row>
    <row r="1402" spans="16:17" x14ac:dyDescent="0.2">
      <c r="P1402" t="s">
        <v>2703</v>
      </c>
      <c r="Q1402" t="str">
        <v>Alliance Consumer Growth</v>
      </c>
    </row>
    <row r="1403" spans="16:17" x14ac:dyDescent="0.2">
      <c r="P1403" t="s">
        <v>2704</v>
      </c>
      <c r="Q1403" t="str">
        <v>500 Global</v>
      </c>
    </row>
    <row r="1404" spans="16:17" x14ac:dyDescent="0.2">
      <c r="P1404" t="s">
        <v>2705</v>
      </c>
      <c r="Q1404" t="str">
        <v>Flare Capital Partners</v>
      </c>
    </row>
    <row r="1405" spans="16:17" x14ac:dyDescent="0.2">
      <c r="P1405" t="s">
        <v>2574</v>
      </c>
      <c r="Q1405" t="str">
        <v>Warburg Pincus</v>
      </c>
    </row>
    <row r="1406" spans="16:17" x14ac:dyDescent="0.2">
      <c r="P1406" t="s">
        <v>2706</v>
      </c>
      <c r="Q1406" t="str">
        <v>Goldcrest Capital</v>
      </c>
    </row>
    <row r="1407" spans="16:17" x14ac:dyDescent="0.2">
      <c r="P1407" t="s">
        <v>2499</v>
      </c>
      <c r="Q1407" t="str">
        <v>DST Global</v>
      </c>
    </row>
    <row r="1408" spans="16:17" x14ac:dyDescent="0.2">
      <c r="P1408" t="s">
        <v>2533</v>
      </c>
      <c r="Q1408" t="str">
        <v>Coatue Management</v>
      </c>
    </row>
    <row r="1409" spans="16:17" x14ac:dyDescent="0.2">
      <c r="P1409" t="s">
        <v>2669</v>
      </c>
      <c r="Q1409" t="str">
        <v>Bain Capital Ventures</v>
      </c>
    </row>
    <row r="1410" spans="16:17" x14ac:dyDescent="0.2">
      <c r="P1410" t="s">
        <v>2494</v>
      </c>
      <c r="Q1410" t="str">
        <v>Sequoia Capital</v>
      </c>
    </row>
    <row r="1411" spans="16:17" x14ac:dyDescent="0.2">
      <c r="P1411" t="s">
        <v>2496</v>
      </c>
      <c r="Q1411" t="str">
        <v>Insight Partners</v>
      </c>
    </row>
    <row r="1412" spans="16:17" x14ac:dyDescent="0.2">
      <c r="P1412" t="s">
        <v>2496</v>
      </c>
      <c r="Q1412" t="str">
        <v>Insight Partners</v>
      </c>
    </row>
    <row r="1413" spans="16:17" x14ac:dyDescent="0.2">
      <c r="P1413" t="s">
        <v>2707</v>
      </c>
      <c r="Q1413" t="str">
        <v>East Ventures</v>
      </c>
    </row>
    <row r="1414" spans="16:17" x14ac:dyDescent="0.2">
      <c r="P1414" t="s">
        <v>2505</v>
      </c>
      <c r="Q1414" t="str">
        <v>Boyu Capital</v>
      </c>
    </row>
    <row r="1415" spans="16:17" x14ac:dyDescent="0.2">
      <c r="P1415" t="s">
        <v>2573</v>
      </c>
      <c r="Q1415" t="str">
        <v>Lightspeed Venture Partners</v>
      </c>
    </row>
    <row r="1416" spans="16:17" x14ac:dyDescent="0.2">
      <c r="P1416" t="s">
        <v>2671</v>
      </c>
      <c r="Q1416" t="str">
        <v>Nexus Venture Partners</v>
      </c>
    </row>
    <row r="1417" spans="16:17" x14ac:dyDescent="0.2">
      <c r="P1417" t="s">
        <v>2708</v>
      </c>
      <c r="Q1417" t="str">
        <v>March Capital Partners</v>
      </c>
    </row>
    <row r="1418" spans="16:17" x14ac:dyDescent="0.2">
      <c r="P1418" t="s">
        <v>2709</v>
      </c>
      <c r="Q1418" t="str">
        <v>Kalaari Capital</v>
      </c>
    </row>
    <row r="1419" spans="16:17" x14ac:dyDescent="0.2">
      <c r="P1419" t="s">
        <v>2710</v>
      </c>
      <c r="Q1419" t="str">
        <v>The Rise Fund</v>
      </c>
    </row>
    <row r="1420" spans="16:17" x14ac:dyDescent="0.2">
      <c r="P1420" t="s">
        <v>2547</v>
      </c>
      <c r="Q1420" t="str">
        <v>Accel</v>
      </c>
    </row>
    <row r="1421" spans="16:17" x14ac:dyDescent="0.2">
      <c r="P1421" t="s">
        <v>2543</v>
      </c>
      <c r="Q1421" t="str">
        <v>RiverPark Ventures</v>
      </c>
    </row>
    <row r="1422" spans="16:17" x14ac:dyDescent="0.2">
      <c r="Q1422" t="str">
        <v/>
      </c>
    </row>
    <row r="1423" spans="16:17" x14ac:dyDescent="0.2">
      <c r="P1423" t="s">
        <v>2711</v>
      </c>
      <c r="Q1423" t="str">
        <v>Seedcamp</v>
      </c>
    </row>
    <row r="1424" spans="16:17" x14ac:dyDescent="0.2">
      <c r="P1424" t="s">
        <v>2656</v>
      </c>
      <c r="Q1424" t="str">
        <v>Bessemer Venture Partners</v>
      </c>
    </row>
    <row r="1425" spans="16:17" x14ac:dyDescent="0.2">
      <c r="P1425" t="s">
        <v>2712</v>
      </c>
      <c r="Q1425" t="str">
        <v>Quantum Energy Partners</v>
      </c>
    </row>
    <row r="1426" spans="16:17" x14ac:dyDescent="0.2">
      <c r="P1426" t="s">
        <v>2713</v>
      </c>
      <c r="Q1426" t="str">
        <v>Coinbase Ventures</v>
      </c>
    </row>
    <row r="1427" spans="16:17" x14ac:dyDescent="0.2">
      <c r="P1427" t="s">
        <v>2714</v>
      </c>
      <c r="Q1427" t="str">
        <v>Sina Weibo</v>
      </c>
    </row>
    <row r="1428" spans="16:17" x14ac:dyDescent="0.2">
      <c r="P1428" t="s">
        <v>2715</v>
      </c>
      <c r="Q1428" t="str">
        <v>China Fortune Ocean</v>
      </c>
    </row>
    <row r="1429" spans="16:17" x14ac:dyDescent="0.2">
      <c r="P1429" t="s">
        <v>2716</v>
      </c>
      <c r="Q1429" t="str">
        <v>Kae Capital</v>
      </c>
    </row>
    <row r="1430" spans="16:17" x14ac:dyDescent="0.2">
      <c r="P1430" t="s">
        <v>2717</v>
      </c>
      <c r="Q1430" t="str">
        <v>Baillie Gifford &amp; Co.</v>
      </c>
    </row>
    <row r="1431" spans="16:17" x14ac:dyDescent="0.2">
      <c r="P1431" t="s">
        <v>2718</v>
      </c>
      <c r="Q1431" t="str">
        <v>Lakestar</v>
      </c>
    </row>
    <row r="1432" spans="16:17" x14ac:dyDescent="0.2">
      <c r="P1432" t="s">
        <v>2719</v>
      </c>
      <c r="Q1432" t="str">
        <v>China Construction Bank</v>
      </c>
    </row>
    <row r="1433" spans="16:17" x14ac:dyDescent="0.2">
      <c r="P1433" t="s">
        <v>2720</v>
      </c>
      <c r="Q1433" t="str">
        <v>Lockheed Martin Ventures</v>
      </c>
    </row>
    <row r="1434" spans="16:17" x14ac:dyDescent="0.2">
      <c r="P1434" t="s">
        <v>2721</v>
      </c>
      <c r="Q1434" t="str">
        <v>Altamont Capital Partners</v>
      </c>
    </row>
    <row r="1435" spans="16:17" x14ac:dyDescent="0.2">
      <c r="P1435" t="s">
        <v>2669</v>
      </c>
      <c r="Q1435" t="str">
        <v>Bain Capital Ventures</v>
      </c>
    </row>
    <row r="1436" spans="16:17" x14ac:dyDescent="0.2">
      <c r="P1436" t="s">
        <v>2722</v>
      </c>
      <c r="Q1436" t="str">
        <v>D1 Capital Partners</v>
      </c>
    </row>
    <row r="1437" spans="16:17" x14ac:dyDescent="0.2">
      <c r="P1437" t="s">
        <v>2723</v>
      </c>
      <c r="Q1437" t="str">
        <v>GSR Ventures</v>
      </c>
    </row>
    <row r="1438" spans="16:17" x14ac:dyDescent="0.2">
      <c r="Q1438" t="str">
        <v/>
      </c>
    </row>
    <row r="1439" spans="16:17" x14ac:dyDescent="0.2">
      <c r="P1439" t="s">
        <v>2576</v>
      </c>
      <c r="Q1439" t="str">
        <v>Benchmark</v>
      </c>
    </row>
    <row r="1440" spans="16:17" x14ac:dyDescent="0.2">
      <c r="P1440" t="s">
        <v>2693</v>
      </c>
      <c r="Q1440" t="str">
        <v>Atomico</v>
      </c>
    </row>
    <row r="1441" spans="16:17" x14ac:dyDescent="0.2">
      <c r="P1441" t="s">
        <v>2724</v>
      </c>
      <c r="Q1441" t="str">
        <v>Shanghai Puyin Industry</v>
      </c>
    </row>
    <row r="1442" spans="16:17" x14ac:dyDescent="0.2">
      <c r="P1442" t="s">
        <v>2550</v>
      </c>
      <c r="Q1442" t="str">
        <v>IDG Capital</v>
      </c>
    </row>
    <row r="1443" spans="16:17" x14ac:dyDescent="0.2">
      <c r="P1443" t="s">
        <v>2605</v>
      </c>
      <c r="Q1443" t="str">
        <v>Temasek</v>
      </c>
    </row>
    <row r="1444" spans="16:17" x14ac:dyDescent="0.2">
      <c r="P1444" t="s">
        <v>2725</v>
      </c>
      <c r="Q1444" t="str">
        <v>CVF Capital Partners</v>
      </c>
    </row>
    <row r="1445" spans="16:17" x14ac:dyDescent="0.2">
      <c r="P1445" t="s">
        <v>2726</v>
      </c>
      <c r="Q1445" t="str">
        <v>Alven Capital</v>
      </c>
    </row>
    <row r="1446" spans="16:17" x14ac:dyDescent="0.2">
      <c r="P1446" t="s">
        <v>2513</v>
      </c>
      <c r="Q1446" t="str">
        <v>Google Ventures</v>
      </c>
    </row>
    <row r="1447" spans="16:17" x14ac:dyDescent="0.2">
      <c r="P1447" t="s">
        <v>2727</v>
      </c>
      <c r="Q1447" t="str">
        <v>Aglae Ventures</v>
      </c>
    </row>
    <row r="1448" spans="16:17" x14ac:dyDescent="0.2">
      <c r="P1448" t="s">
        <v>2728</v>
      </c>
      <c r="Q1448" t="str">
        <v>Tao Capital Partners</v>
      </c>
    </row>
    <row r="1449" spans="16:17" x14ac:dyDescent="0.2">
      <c r="P1449" t="s">
        <v>2729</v>
      </c>
      <c r="Q1449" t="str">
        <v>iNovia Capital</v>
      </c>
    </row>
    <row r="1450" spans="16:17" x14ac:dyDescent="0.2">
      <c r="P1450" t="s">
        <v>2683</v>
      </c>
      <c r="Q1450" t="str">
        <v>Pitango Venture Capital</v>
      </c>
    </row>
    <row r="1451" spans="16:17" x14ac:dyDescent="0.2">
      <c r="P1451" t="s">
        <v>2730</v>
      </c>
      <c r="Q1451" t="str">
        <v>HOF Capital</v>
      </c>
    </row>
    <row r="1452" spans="16:17" x14ac:dyDescent="0.2">
      <c r="P1452" t="s">
        <v>2731</v>
      </c>
      <c r="Q1452" t="str">
        <v>Charoen Pokphand Group</v>
      </c>
    </row>
    <row r="1453" spans="16:17" x14ac:dyDescent="0.2">
      <c r="P1453" t="s">
        <v>2512</v>
      </c>
      <c r="Q1453" t="str">
        <v>General Catalyst</v>
      </c>
    </row>
    <row r="1454" spans="16:17" x14ac:dyDescent="0.2">
      <c r="P1454" t="s">
        <v>2732</v>
      </c>
      <c r="Q1454" t="str">
        <v>Tiger Global</v>
      </c>
    </row>
    <row r="1455" spans="16:17" x14ac:dyDescent="0.2">
      <c r="P1455" t="s">
        <v>2685</v>
      </c>
      <c r="Q1455" t="str">
        <v>Formation 8</v>
      </c>
    </row>
    <row r="1456" spans="16:17" x14ac:dyDescent="0.2">
      <c r="P1456" t="s">
        <v>2733</v>
      </c>
      <c r="Q1456" t="str">
        <v>Shenzhen Capital Group</v>
      </c>
    </row>
    <row r="1457" spans="16:17" x14ac:dyDescent="0.2">
      <c r="Q1457" t="str">
        <v/>
      </c>
    </row>
    <row r="1458" spans="16:17" x14ac:dyDescent="0.2">
      <c r="P1458" t="s">
        <v>2550</v>
      </c>
      <c r="Q1458" t="str">
        <v>IDG Capital</v>
      </c>
    </row>
    <row r="1459" spans="16:17" x14ac:dyDescent="0.2">
      <c r="P1459" t="s">
        <v>2734</v>
      </c>
      <c r="Q1459" t="str">
        <v>GGV Capital</v>
      </c>
    </row>
    <row r="1460" spans="16:17" x14ac:dyDescent="0.2">
      <c r="P1460" t="s">
        <v>2735</v>
      </c>
      <c r="Q1460" t="str">
        <v>QED Investors</v>
      </c>
    </row>
    <row r="1461" spans="16:17" x14ac:dyDescent="0.2">
      <c r="P1461" t="s">
        <v>2648</v>
      </c>
      <c r="Q1461" t="str">
        <v>Index Ventures</v>
      </c>
    </row>
    <row r="1462" spans="16:17" x14ac:dyDescent="0.2">
      <c r="P1462" t="s">
        <v>2736</v>
      </c>
      <c r="Q1462" t="str">
        <v>Xiaomi</v>
      </c>
    </row>
    <row r="1463" spans="16:17" x14ac:dyDescent="0.2">
      <c r="P1463" t="s">
        <v>2737</v>
      </c>
      <c r="Q1463" t="str">
        <v>Sixth Street Growth</v>
      </c>
    </row>
    <row r="1464" spans="16:17" x14ac:dyDescent="0.2">
      <c r="P1464" t="s">
        <v>2738</v>
      </c>
      <c r="Q1464" t="str">
        <v>Hypersphere Ventures</v>
      </c>
    </row>
    <row r="1465" spans="16:17" x14ac:dyDescent="0.2">
      <c r="P1465" t="s">
        <v>2739</v>
      </c>
      <c r="Q1465" t="str">
        <v>Munich Re Ventures</v>
      </c>
    </row>
    <row r="1466" spans="16:17" x14ac:dyDescent="0.2">
      <c r="P1466" t="s">
        <v>2513</v>
      </c>
      <c r="Q1466" t="str">
        <v>Google Ventures</v>
      </c>
    </row>
    <row r="1467" spans="16:17" x14ac:dyDescent="0.2">
      <c r="P1467" t="s">
        <v>2740</v>
      </c>
      <c r="Q1467" t="str">
        <v>Crowdcube</v>
      </c>
    </row>
    <row r="1468" spans="16:17" x14ac:dyDescent="0.2">
      <c r="P1468" t="s">
        <v>2648</v>
      </c>
      <c r="Q1468" t="str">
        <v>Index Ventures</v>
      </c>
    </row>
    <row r="1469" spans="16:17" x14ac:dyDescent="0.2">
      <c r="Q1469" t="str">
        <v/>
      </c>
    </row>
    <row r="1470" spans="16:17" x14ac:dyDescent="0.2">
      <c r="P1470" t="s">
        <v>2741</v>
      </c>
      <c r="Q1470" t="str">
        <v>TPG Growth</v>
      </c>
    </row>
    <row r="1471" spans="16:17" x14ac:dyDescent="0.2">
      <c r="Q1471" t="str">
        <v/>
      </c>
    </row>
    <row r="1472" spans="16:17" x14ac:dyDescent="0.2">
      <c r="P1472" t="s">
        <v>2511</v>
      </c>
      <c r="Q1472" t="str">
        <v>Softbank Group</v>
      </c>
    </row>
    <row r="1473" spans="16:17" x14ac:dyDescent="0.2">
      <c r="P1473" t="s">
        <v>2742</v>
      </c>
      <c r="Q1473" t="str">
        <v>Zhongrong International Trust</v>
      </c>
    </row>
    <row r="1474" spans="16:17" x14ac:dyDescent="0.2">
      <c r="P1474" t="s">
        <v>2648</v>
      </c>
      <c r="Q1474" t="str">
        <v>Index Ventures</v>
      </c>
    </row>
    <row r="1475" spans="16:17" x14ac:dyDescent="0.2">
      <c r="P1475" t="s">
        <v>2494</v>
      </c>
      <c r="Q1475" t="str">
        <v>Sequoia Capital</v>
      </c>
    </row>
    <row r="1476" spans="16:17" x14ac:dyDescent="0.2">
      <c r="P1476" t="s">
        <v>2743</v>
      </c>
      <c r="Q1476" t="str">
        <v>500 Startups</v>
      </c>
    </row>
    <row r="1477" spans="16:17" x14ac:dyDescent="0.2">
      <c r="P1477" t="s">
        <v>2744</v>
      </c>
      <c r="Q1477" t="str">
        <v>Co-Stone Venture Capital</v>
      </c>
    </row>
    <row r="1478" spans="16:17" x14ac:dyDescent="0.2">
      <c r="P1478" t="s">
        <v>2745</v>
      </c>
      <c r="Q1478" t="str">
        <v>CVC Capital Partners</v>
      </c>
    </row>
    <row r="1479" spans="16:17" x14ac:dyDescent="0.2">
      <c r="P1479" t="s">
        <v>2746</v>
      </c>
      <c r="Q1479" t="str">
        <v>China Media Group</v>
      </c>
    </row>
    <row r="1480" spans="16:17" x14ac:dyDescent="0.2">
      <c r="P1480" t="s">
        <v>2550</v>
      </c>
      <c r="Q1480" t="str">
        <v>IDG Capital</v>
      </c>
    </row>
    <row r="1481" spans="16:17" x14ac:dyDescent="0.2">
      <c r="P1481" t="s">
        <v>2747</v>
      </c>
      <c r="Q1481" t="str">
        <v>Bezos Expeditions</v>
      </c>
    </row>
    <row r="1482" spans="16:17" x14ac:dyDescent="0.2">
      <c r="P1482" t="s">
        <v>2748</v>
      </c>
      <c r="Q1482" t="str">
        <v>Baseline Ventures</v>
      </c>
    </row>
    <row r="1483" spans="16:17" x14ac:dyDescent="0.2">
      <c r="P1483" t="s">
        <v>2749</v>
      </c>
      <c r="Q1483" t="str">
        <v>MoreVC</v>
      </c>
    </row>
    <row r="1484" spans="16:17" x14ac:dyDescent="0.2">
      <c r="P1484" t="s">
        <v>2750</v>
      </c>
      <c r="Q1484" t="str">
        <v>Oak HC/FT Partners</v>
      </c>
    </row>
    <row r="1485" spans="16:17" x14ac:dyDescent="0.2">
      <c r="P1485" t="s">
        <v>2751</v>
      </c>
      <c r="Q1485" t="str">
        <v>Almaz Capital Partners</v>
      </c>
    </row>
    <row r="1486" spans="16:17" x14ac:dyDescent="0.2">
      <c r="P1486" t="s">
        <v>2752</v>
      </c>
      <c r="Q1486" t="str">
        <v>T. Rowe Price</v>
      </c>
    </row>
    <row r="1487" spans="16:17" x14ac:dyDescent="0.2">
      <c r="P1487" t="s">
        <v>2608</v>
      </c>
      <c r="Q1487" t="str">
        <v>General Atlantic</v>
      </c>
    </row>
    <row r="1488" spans="16:17" x14ac:dyDescent="0.2">
      <c r="P1488" t="s">
        <v>2656</v>
      </c>
      <c r="Q1488" t="str">
        <v>Bessemer Venture Partners</v>
      </c>
    </row>
    <row r="1489" spans="16:17" x14ac:dyDescent="0.2">
      <c r="P1489" t="s">
        <v>2753</v>
      </c>
      <c r="Q1489" t="str">
        <v>Valor Capital Group</v>
      </c>
    </row>
    <row r="1490" spans="16:17" x14ac:dyDescent="0.2">
      <c r="P1490" t="s">
        <v>2547</v>
      </c>
      <c r="Q1490" t="str">
        <v>Accel</v>
      </c>
    </row>
    <row r="1491" spans="16:17" x14ac:dyDescent="0.2">
      <c r="P1491" t="s">
        <v>2754</v>
      </c>
      <c r="Q1491" t="str">
        <v>Polychain Capital</v>
      </c>
    </row>
    <row r="1492" spans="16:17" x14ac:dyDescent="0.2">
      <c r="P1492" t="s">
        <v>2539</v>
      </c>
      <c r="Q1492" t="str">
        <v>Sequoia Capital India</v>
      </c>
    </row>
    <row r="1493" spans="16:17" x14ac:dyDescent="0.2">
      <c r="P1493" t="s">
        <v>2555</v>
      </c>
      <c r="Q1493" t="str">
        <v>Founders Fund</v>
      </c>
    </row>
    <row r="1494" spans="16:17" x14ac:dyDescent="0.2">
      <c r="P1494" t="s">
        <v>2755</v>
      </c>
      <c r="Q1494" t="str">
        <v>Declaration Partners</v>
      </c>
    </row>
    <row r="1495" spans="16:17" x14ac:dyDescent="0.2">
      <c r="P1495" t="s">
        <v>2509</v>
      </c>
      <c r="Q1495" t="str">
        <v>Greylock Partners</v>
      </c>
    </row>
    <row r="1496" spans="16:17" x14ac:dyDescent="0.2">
      <c r="P1496" t="s">
        <v>2648</v>
      </c>
      <c r="Q1496" t="str">
        <v>Index Ventures</v>
      </c>
    </row>
    <row r="1497" spans="16:17" x14ac:dyDescent="0.2">
      <c r="P1497" t="s">
        <v>2735</v>
      </c>
      <c r="Q1497" t="str">
        <v>QED Investors</v>
      </c>
    </row>
    <row r="1498" spans="16:17" x14ac:dyDescent="0.2">
      <c r="P1498" t="s">
        <v>2756</v>
      </c>
      <c r="Q1498" t="str">
        <v>Matrix Partners India</v>
      </c>
    </row>
    <row r="1499" spans="16:17" x14ac:dyDescent="0.2">
      <c r="P1499" t="s">
        <v>2757</v>
      </c>
      <c r="Q1499" t="str">
        <v>Activant Capital</v>
      </c>
    </row>
    <row r="1500" spans="16:17" x14ac:dyDescent="0.2">
      <c r="P1500" t="s">
        <v>2758</v>
      </c>
      <c r="Q1500" t="str">
        <v>Kibo Ventures</v>
      </c>
    </row>
    <row r="1501" spans="16:17" x14ac:dyDescent="0.2">
      <c r="P1501" t="s">
        <v>2513</v>
      </c>
      <c r="Q1501" t="str">
        <v>Google Ventures</v>
      </c>
    </row>
    <row r="1502" spans="16:17" x14ac:dyDescent="0.2">
      <c r="P1502" t="s">
        <v>2759</v>
      </c>
      <c r="Q1502" t="str">
        <v>Fidelity Investments</v>
      </c>
    </row>
    <row r="1503" spans="16:17" x14ac:dyDescent="0.2">
      <c r="P1503" t="s">
        <v>2760</v>
      </c>
      <c r="Q1503" t="str">
        <v>Questa Capital</v>
      </c>
    </row>
    <row r="1504" spans="16:17" x14ac:dyDescent="0.2">
      <c r="P1504" t="s">
        <v>2761</v>
      </c>
      <c r="Q1504" t="str">
        <v>Caffeinated Capital</v>
      </c>
    </row>
    <row r="1505" spans="16:17" x14ac:dyDescent="0.2">
      <c r="P1505" t="s">
        <v>2762</v>
      </c>
      <c r="Q1505" t="str">
        <v>Energy Impact Partners</v>
      </c>
    </row>
    <row r="1506" spans="16:17" x14ac:dyDescent="0.2">
      <c r="P1506" t="s">
        <v>2615</v>
      </c>
      <c r="Q1506" t="str">
        <v>Redpoint Ventures</v>
      </c>
    </row>
    <row r="1507" spans="16:17" x14ac:dyDescent="0.2">
      <c r="P1507" t="s">
        <v>2763</v>
      </c>
      <c r="Q1507" t="str">
        <v>Tenaya Capital</v>
      </c>
    </row>
    <row r="1508" spans="16:17" x14ac:dyDescent="0.2">
      <c r="P1508" t="s">
        <v>2764</v>
      </c>
      <c r="Q1508" t="str">
        <v>Lightspeed China Partners</v>
      </c>
    </row>
    <row r="1509" spans="16:17" x14ac:dyDescent="0.2">
      <c r="P1509" t="s">
        <v>2515</v>
      </c>
      <c r="Q1509" t="str">
        <v>Institutional Venture Partners</v>
      </c>
    </row>
    <row r="1510" spans="16:17" x14ac:dyDescent="0.2">
      <c r="P1510" t="s">
        <v>2651</v>
      </c>
      <c r="Q1510" t="str">
        <v>Norwest Venture Partners</v>
      </c>
    </row>
    <row r="1511" spans="16:17" x14ac:dyDescent="0.2">
      <c r="P1511" t="s">
        <v>2765</v>
      </c>
      <c r="Q1511" t="str">
        <v>Delta Capital</v>
      </c>
    </row>
    <row r="1512" spans="16:17" x14ac:dyDescent="0.2">
      <c r="Q1512" t="str">
        <v/>
      </c>
    </row>
    <row r="1513" spans="16:17" x14ac:dyDescent="0.2">
      <c r="P1513" t="s">
        <v>2766</v>
      </c>
      <c r="Q1513" t="str">
        <v>Menlo Ventures</v>
      </c>
    </row>
    <row r="1514" spans="16:17" x14ac:dyDescent="0.2">
      <c r="P1514" t="s">
        <v>2767</v>
      </c>
      <c r="Q1514" t="str">
        <v>Aspect Ventures</v>
      </c>
    </row>
    <row r="1515" spans="16:17" x14ac:dyDescent="0.2">
      <c r="P1515" t="s">
        <v>2768</v>
      </c>
      <c r="Q1515" t="str">
        <v>Iris Capital</v>
      </c>
    </row>
    <row r="1516" spans="16:17" x14ac:dyDescent="0.2">
      <c r="P1516" t="s">
        <v>2769</v>
      </c>
      <c r="Q1516" t="str">
        <v>Meritech Capital Partners</v>
      </c>
    </row>
    <row r="1517" spans="16:17" x14ac:dyDescent="0.2">
      <c r="P1517" t="s">
        <v>2541</v>
      </c>
      <c r="Q1517" t="str">
        <v>ICONIQ Capital</v>
      </c>
    </row>
    <row r="1518" spans="16:17" x14ac:dyDescent="0.2">
      <c r="P1518" t="s">
        <v>2770</v>
      </c>
      <c r="Q1518" t="str">
        <v>Hony Capital</v>
      </c>
    </row>
    <row r="1519" spans="16:17" x14ac:dyDescent="0.2">
      <c r="P1519" t="s">
        <v>2771</v>
      </c>
      <c r="Q1519" t="str">
        <v>SAIF Partners India</v>
      </c>
    </row>
    <row r="1520" spans="16:17" x14ac:dyDescent="0.2">
      <c r="P1520" t="s">
        <v>2772</v>
      </c>
      <c r="Q1520" t="str">
        <v>DFJ Growth Fund</v>
      </c>
    </row>
    <row r="1521" spans="16:17" x14ac:dyDescent="0.2">
      <c r="P1521" t="s">
        <v>2556</v>
      </c>
      <c r="Q1521" t="str">
        <v>Northzone Ventures</v>
      </c>
    </row>
    <row r="1522" spans="16:17" x14ac:dyDescent="0.2">
      <c r="P1522" t="s">
        <v>2497</v>
      </c>
      <c r="Q1522" t="str">
        <v>Kleiner Perkins Caufield &amp; Byers</v>
      </c>
    </row>
    <row r="1523" spans="16:17" x14ac:dyDescent="0.2">
      <c r="P1523" t="s">
        <v>2773</v>
      </c>
      <c r="Q1523" t="str">
        <v>SDIC CMC Investment Management</v>
      </c>
    </row>
    <row r="1524" spans="16:17" x14ac:dyDescent="0.2">
      <c r="P1524" t="s">
        <v>2774</v>
      </c>
      <c r="Q1524" t="str">
        <v>Access Industries</v>
      </c>
    </row>
    <row r="1525" spans="16:17" x14ac:dyDescent="0.2">
      <c r="P1525" t="s">
        <v>2515</v>
      </c>
      <c r="Q1525" t="str">
        <v>Institutional Venture Partners</v>
      </c>
    </row>
    <row r="1526" spans="16:17" x14ac:dyDescent="0.2">
      <c r="P1526" t="s">
        <v>2775</v>
      </c>
      <c r="Q1526" t="str">
        <v>Passion Capital</v>
      </c>
    </row>
    <row r="1527" spans="16:17" x14ac:dyDescent="0.2">
      <c r="P1527" t="s">
        <v>2776</v>
      </c>
      <c r="Q1527" t="str">
        <v>BGF Ventures</v>
      </c>
    </row>
    <row r="1528" spans="16:17" x14ac:dyDescent="0.2">
      <c r="P1528" t="s">
        <v>2777</v>
      </c>
      <c r="Q1528" t="str">
        <v>TTV Capital</v>
      </c>
    </row>
    <row r="1529" spans="16:17" x14ac:dyDescent="0.2">
      <c r="P1529" t="s">
        <v>2778</v>
      </c>
      <c r="Q1529" t="str">
        <v>CMB International Capital</v>
      </c>
    </row>
    <row r="1530" spans="16:17" x14ac:dyDescent="0.2">
      <c r="P1530" t="s">
        <v>2546</v>
      </c>
      <c r="Q1530" t="str">
        <v>SoftBank Group</v>
      </c>
    </row>
    <row r="1531" spans="16:17" x14ac:dyDescent="0.2">
      <c r="P1531" t="s">
        <v>2779</v>
      </c>
      <c r="Q1531" t="str">
        <v>Transamerica Ventures</v>
      </c>
    </row>
    <row r="1532" spans="16:17" x14ac:dyDescent="0.2">
      <c r="P1532" t="s">
        <v>2780</v>
      </c>
      <c r="Q1532" t="str">
        <v>Alkeon Capital Management</v>
      </c>
    </row>
    <row r="1533" spans="16:17" x14ac:dyDescent="0.2">
      <c r="P1533" t="s">
        <v>2560</v>
      </c>
      <c r="Q1533" t="str">
        <v>Tiger Global Management</v>
      </c>
    </row>
    <row r="1534" spans="16:17" x14ac:dyDescent="0.2">
      <c r="P1534" t="s">
        <v>2781</v>
      </c>
      <c r="Q1534" t="str">
        <v>US Venture Partners</v>
      </c>
    </row>
    <row r="1535" spans="16:17" x14ac:dyDescent="0.2">
      <c r="P1535" t="s">
        <v>2782</v>
      </c>
      <c r="Q1535" t="str">
        <v>Baidu Ventures</v>
      </c>
    </row>
    <row r="1536" spans="16:17" x14ac:dyDescent="0.2">
      <c r="P1536" t="s">
        <v>2783</v>
      </c>
      <c r="Q1536" t="str">
        <v>Tencent Investment</v>
      </c>
    </row>
    <row r="1537" spans="16:17" x14ac:dyDescent="0.2">
      <c r="P1537" t="s">
        <v>2784</v>
      </c>
      <c r="Q1537" t="str">
        <v>Eight Roads Ventures</v>
      </c>
    </row>
    <row r="1538" spans="16:17" x14ac:dyDescent="0.2">
      <c r="P1538" t="s">
        <v>2785</v>
      </c>
      <c r="Q1538" t="str">
        <v>Bain &amp; Company</v>
      </c>
    </row>
    <row r="1539" spans="16:17" x14ac:dyDescent="0.2">
      <c r="P1539" t="s">
        <v>2766</v>
      </c>
      <c r="Q1539" t="str">
        <v>Menlo Ventures</v>
      </c>
    </row>
    <row r="1540" spans="16:17" x14ac:dyDescent="0.2">
      <c r="P1540" t="s">
        <v>2786</v>
      </c>
      <c r="Q1540" t="str">
        <v>Hillsven Capital</v>
      </c>
    </row>
    <row r="1541" spans="16:17" x14ac:dyDescent="0.2">
      <c r="P1541" t="s">
        <v>2787</v>
      </c>
      <c r="Q1541" t="str">
        <v>Walden International</v>
      </c>
    </row>
    <row r="1542" spans="16:17" x14ac:dyDescent="0.2">
      <c r="P1542" t="s">
        <v>2788</v>
      </c>
      <c r="Q1542" t="str">
        <v>GP Capital</v>
      </c>
    </row>
    <row r="1543" spans="16:17" x14ac:dyDescent="0.2">
      <c r="P1543" t="s">
        <v>2789</v>
      </c>
      <c r="Q1543" t="str">
        <v>BoxGroup</v>
      </c>
    </row>
    <row r="1544" spans="16:17" x14ac:dyDescent="0.2">
      <c r="P1544" t="s">
        <v>2790</v>
      </c>
      <c r="Q1544" t="str">
        <v>Franklin Templeton</v>
      </c>
    </row>
    <row r="1545" spans="16:17" x14ac:dyDescent="0.2">
      <c r="P1545" t="s">
        <v>2791</v>
      </c>
      <c r="Q1545" t="str">
        <v>Cedarlake Capital</v>
      </c>
    </row>
    <row r="1546" spans="16:17" x14ac:dyDescent="0.2">
      <c r="P1546" t="s">
        <v>2792</v>
      </c>
      <c r="Q1546" t="str">
        <v>Providence Equity Partners</v>
      </c>
    </row>
    <row r="1547" spans="16:17" x14ac:dyDescent="0.2">
      <c r="P1547" t="s">
        <v>2546</v>
      </c>
      <c r="Q1547" t="str">
        <v>SoftBank Group</v>
      </c>
    </row>
    <row r="1548" spans="16:17" x14ac:dyDescent="0.2">
      <c r="P1548" t="s">
        <v>2564</v>
      </c>
      <c r="Q1548" t="str">
        <v>Goldman Sachs</v>
      </c>
    </row>
    <row r="1549" spans="16:17" x14ac:dyDescent="0.2">
      <c r="P1549" t="s">
        <v>2793</v>
      </c>
      <c r="Q1549" t="str">
        <v>Softbank Corp.</v>
      </c>
    </row>
    <row r="1550" spans="16:17" x14ac:dyDescent="0.2">
      <c r="P1550" t="s">
        <v>2560</v>
      </c>
      <c r="Q1550" t="str">
        <v>Tiger Global Management</v>
      </c>
    </row>
    <row r="1551" spans="16:17" x14ac:dyDescent="0.2">
      <c r="Q1551" t="str">
        <v/>
      </c>
    </row>
    <row r="1552" spans="16:17" x14ac:dyDescent="0.2">
      <c r="P1552" t="s">
        <v>2794</v>
      </c>
      <c r="Q1552" t="str">
        <v>Blue Cloud Ventures</v>
      </c>
    </row>
    <row r="1553" spans="16:17" x14ac:dyDescent="0.2">
      <c r="P1553" t="s">
        <v>2518</v>
      </c>
      <c r="Q1553" t="str">
        <v>CRV</v>
      </c>
    </row>
    <row r="1554" spans="16:17" x14ac:dyDescent="0.2">
      <c r="P1554" t="s">
        <v>2546</v>
      </c>
      <c r="Q1554" t="str">
        <v>SoftBank Group</v>
      </c>
    </row>
    <row r="1555" spans="16:17" x14ac:dyDescent="0.2">
      <c r="P1555" t="s">
        <v>2795</v>
      </c>
      <c r="Q1555" t="str">
        <v>DT Capital Partners</v>
      </c>
    </row>
    <row r="1556" spans="16:17" x14ac:dyDescent="0.2">
      <c r="P1556" t="s">
        <v>2560</v>
      </c>
      <c r="Q1556" t="str">
        <v>Tiger Global Management</v>
      </c>
    </row>
    <row r="1557" spans="16:17" x14ac:dyDescent="0.2">
      <c r="P1557" t="s">
        <v>2796</v>
      </c>
      <c r="Q1557" t="str">
        <v>TPG Alternative &amp; Renewable Technologies</v>
      </c>
    </row>
    <row r="1558" spans="16:17" x14ac:dyDescent="0.2">
      <c r="P1558" t="s">
        <v>2734</v>
      </c>
      <c r="Q1558" t="str">
        <v>GGV Capital</v>
      </c>
    </row>
    <row r="1559" spans="16:17" x14ac:dyDescent="0.2">
      <c r="P1559" t="s">
        <v>2648</v>
      </c>
      <c r="Q1559" t="str">
        <v>Index Ventures</v>
      </c>
    </row>
    <row r="1560" spans="16:17" x14ac:dyDescent="0.2">
      <c r="P1560" t="s">
        <v>2797</v>
      </c>
      <c r="Q1560" t="str">
        <v>Creandum</v>
      </c>
    </row>
    <row r="1561" spans="16:17" x14ac:dyDescent="0.2">
      <c r="P1561" t="s">
        <v>2798</v>
      </c>
      <c r="Q1561" t="str">
        <v>Draper Esprit</v>
      </c>
    </row>
    <row r="1562" spans="16:17" x14ac:dyDescent="0.2">
      <c r="P1562" t="s">
        <v>2496</v>
      </c>
      <c r="Q1562" t="str">
        <v>Insight Partners</v>
      </c>
    </row>
    <row r="1563" spans="16:17" x14ac:dyDescent="0.2">
      <c r="P1563" t="s">
        <v>2546</v>
      </c>
      <c r="Q1563" t="str">
        <v>SoftBank Group</v>
      </c>
    </row>
    <row r="1564" spans="16:17" x14ac:dyDescent="0.2">
      <c r="P1564" t="s">
        <v>2494</v>
      </c>
      <c r="Q1564" t="str">
        <v>Sequoia Capital</v>
      </c>
    </row>
    <row r="1565" spans="16:17" x14ac:dyDescent="0.2">
      <c r="P1565" t="s">
        <v>2799</v>
      </c>
      <c r="Q1565" t="str">
        <v>Maverick Capital</v>
      </c>
    </row>
    <row r="1566" spans="16:17" x14ac:dyDescent="0.2">
      <c r="P1566" t="s">
        <v>2800</v>
      </c>
      <c r="Q1566" t="str">
        <v>Greyhound Capital</v>
      </c>
    </row>
    <row r="1567" spans="16:17" x14ac:dyDescent="0.2">
      <c r="P1567" t="s">
        <v>2801</v>
      </c>
      <c r="Q1567" t="str">
        <v>ION Crossover Partners</v>
      </c>
    </row>
    <row r="1568" spans="16:17" x14ac:dyDescent="0.2">
      <c r="P1568" t="s">
        <v>2802</v>
      </c>
      <c r="Q1568" t="str">
        <v>Capital Today</v>
      </c>
    </row>
    <row r="1569" spans="16:17" x14ac:dyDescent="0.2">
      <c r="P1569" t="s">
        <v>2572</v>
      </c>
      <c r="Q1569" t="str">
        <v>Qualcomm Ventures</v>
      </c>
    </row>
    <row r="1570" spans="16:17" x14ac:dyDescent="0.2">
      <c r="P1570" t="s">
        <v>2803</v>
      </c>
      <c r="Q1570" t="str">
        <v>Sapphire Ventures</v>
      </c>
    </row>
    <row r="1571" spans="16:17" x14ac:dyDescent="0.2">
      <c r="P1571" t="s">
        <v>2803</v>
      </c>
      <c r="Q1571" t="str">
        <v>Sapphire Ventures</v>
      </c>
    </row>
    <row r="1572" spans="16:17" x14ac:dyDescent="0.2">
      <c r="P1572" t="s">
        <v>2533</v>
      </c>
      <c r="Q1572" t="str">
        <v>Coatue Management</v>
      </c>
    </row>
    <row r="1573" spans="16:17" x14ac:dyDescent="0.2">
      <c r="Q1573" t="str">
        <v/>
      </c>
    </row>
    <row r="1574" spans="16:17" x14ac:dyDescent="0.2">
      <c r="P1574" t="s">
        <v>2804</v>
      </c>
      <c r="Q1574" t="str">
        <v>D1 Capita Partners</v>
      </c>
    </row>
    <row r="1575" spans="16:17" x14ac:dyDescent="0.2">
      <c r="P1575" t="s">
        <v>2805</v>
      </c>
      <c r="Q1575" t="str">
        <v>RTP Global</v>
      </c>
    </row>
    <row r="1576" spans="16:17" x14ac:dyDescent="0.2">
      <c r="P1576" t="s">
        <v>2806</v>
      </c>
      <c r="Q1576" t="str">
        <v>Altimeter Capital</v>
      </c>
    </row>
    <row r="1577" spans="16:17" x14ac:dyDescent="0.2">
      <c r="P1577" t="s">
        <v>2807</v>
      </c>
      <c r="Q1577" t="str">
        <v>DSC Investments</v>
      </c>
    </row>
    <row r="1578" spans="16:17" x14ac:dyDescent="0.2">
      <c r="P1578" t="s">
        <v>2574</v>
      </c>
      <c r="Q1578" t="str">
        <v>Warburg Pincus</v>
      </c>
    </row>
    <row r="1579" spans="16:17" x14ac:dyDescent="0.2">
      <c r="P1579" t="s">
        <v>2803</v>
      </c>
      <c r="Q1579" t="str">
        <v>Sapphire Ventures</v>
      </c>
    </row>
    <row r="1580" spans="16:17" x14ac:dyDescent="0.2">
      <c r="P1580" t="s">
        <v>2608</v>
      </c>
      <c r="Q1580" t="str">
        <v>General Atlantic</v>
      </c>
    </row>
    <row r="1581" spans="16:17" x14ac:dyDescent="0.2">
      <c r="P1581" t="s">
        <v>2560</v>
      </c>
      <c r="Q1581" t="str">
        <v>Tiger Global Management</v>
      </c>
    </row>
    <row r="1582" spans="16:17" x14ac:dyDescent="0.2">
      <c r="Q1582" t="str">
        <v/>
      </c>
    </row>
    <row r="1583" spans="16:17" x14ac:dyDescent="0.2">
      <c r="P1583" t="s">
        <v>2808</v>
      </c>
      <c r="Q1583" t="str">
        <v>Pelion Venture Partners</v>
      </c>
    </row>
    <row r="1584" spans="16:17" x14ac:dyDescent="0.2">
      <c r="P1584" t="s">
        <v>2574</v>
      </c>
      <c r="Q1584" t="str">
        <v>Warburg Pincus</v>
      </c>
    </row>
    <row r="1585" spans="16:17" x14ac:dyDescent="0.2">
      <c r="P1585" t="s">
        <v>2809</v>
      </c>
      <c r="Q1585" t="str">
        <v>One Peak Partners</v>
      </c>
    </row>
    <row r="1586" spans="16:17" x14ac:dyDescent="0.2">
      <c r="P1586" t="s">
        <v>2497</v>
      </c>
      <c r="Q1586" t="str">
        <v>Kleiner Perkins Caufield &amp; Byers</v>
      </c>
    </row>
    <row r="1587" spans="16:17" x14ac:dyDescent="0.2">
      <c r="P1587" t="s">
        <v>2810</v>
      </c>
      <c r="Q1587" t="str">
        <v>Playground Global</v>
      </c>
    </row>
    <row r="1588" spans="16:17" x14ac:dyDescent="0.2">
      <c r="P1588" t="s">
        <v>2811</v>
      </c>
      <c r="Q1588" t="str">
        <v>Monk's Hill Ventures</v>
      </c>
    </row>
    <row r="1589" spans="16:17" x14ac:dyDescent="0.2">
      <c r="P1589" t="s">
        <v>2812</v>
      </c>
      <c r="Q1589" t="str">
        <v>SOSV</v>
      </c>
    </row>
    <row r="1590" spans="16:17" x14ac:dyDescent="0.2">
      <c r="Q1590" t="str">
        <v/>
      </c>
    </row>
    <row r="1591" spans="16:17" x14ac:dyDescent="0.2">
      <c r="P1591" t="s">
        <v>2813</v>
      </c>
      <c r="Q1591" t="str">
        <v>Rusnano</v>
      </c>
    </row>
    <row r="1592" spans="16:17" x14ac:dyDescent="0.2">
      <c r="P1592" t="s">
        <v>2814</v>
      </c>
      <c r="Q1592" t="str">
        <v>Noshaq</v>
      </c>
    </row>
    <row r="1593" spans="16:17" x14ac:dyDescent="0.2">
      <c r="P1593" t="s">
        <v>2753</v>
      </c>
      <c r="Q1593" t="str">
        <v>Valor Capital Group</v>
      </c>
    </row>
    <row r="1594" spans="16:17" x14ac:dyDescent="0.2">
      <c r="P1594" t="s">
        <v>2815</v>
      </c>
      <c r="Q1594" t="str">
        <v>Source Code Capital</v>
      </c>
    </row>
    <row r="1595" spans="16:17" x14ac:dyDescent="0.2">
      <c r="P1595" t="s">
        <v>2649</v>
      </c>
      <c r="Q1595" t="str">
        <v>Khosla Ventures</v>
      </c>
    </row>
    <row r="1596" spans="16:17" x14ac:dyDescent="0.2">
      <c r="P1596" t="s">
        <v>2816</v>
      </c>
      <c r="Q1596" t="str">
        <v>Huobi Ventures</v>
      </c>
    </row>
    <row r="1597" spans="16:17" x14ac:dyDescent="0.2">
      <c r="P1597" t="s">
        <v>2817</v>
      </c>
      <c r="Q1597" t="str">
        <v>Shea Ventures</v>
      </c>
    </row>
    <row r="1598" spans="16:17" x14ac:dyDescent="0.2">
      <c r="P1598" t="s">
        <v>2818</v>
      </c>
      <c r="Q1598" t="str">
        <v>GF Investments</v>
      </c>
    </row>
    <row r="1599" spans="16:17" x14ac:dyDescent="0.2">
      <c r="P1599" t="s">
        <v>2678</v>
      </c>
      <c r="Q1599" t="str">
        <v>Scale Venture Partners</v>
      </c>
    </row>
    <row r="1600" spans="16:17" x14ac:dyDescent="0.2">
      <c r="P1600" t="s">
        <v>2794</v>
      </c>
      <c r="Q1600" t="str">
        <v>Blue Cloud Ventures</v>
      </c>
    </row>
    <row r="1601" spans="16:17" x14ac:dyDescent="0.2">
      <c r="P1601" t="s">
        <v>2819</v>
      </c>
      <c r="Q1601" t="str">
        <v>Ainge Advisory</v>
      </c>
    </row>
    <row r="1602" spans="16:17" x14ac:dyDescent="0.2">
      <c r="P1602" t="s">
        <v>2820</v>
      </c>
      <c r="Q1602" t="str">
        <v>Global Asset Capital</v>
      </c>
    </row>
    <row r="1603" spans="16:17" x14ac:dyDescent="0.2">
      <c r="P1603" t="s">
        <v>2821</v>
      </c>
      <c r="Q1603" t="str">
        <v>RRE Ventures</v>
      </c>
    </row>
    <row r="1604" spans="16:17" x14ac:dyDescent="0.2">
      <c r="P1604" t="s">
        <v>2822</v>
      </c>
      <c r="Q1604" t="str">
        <v>frst</v>
      </c>
    </row>
    <row r="1605" spans="16:17" x14ac:dyDescent="0.2">
      <c r="P1605" t="s">
        <v>2648</v>
      </c>
      <c r="Q1605" t="str">
        <v>Index Ventures</v>
      </c>
    </row>
    <row r="1606" spans="16:17" x14ac:dyDescent="0.2">
      <c r="P1606" t="s">
        <v>2823</v>
      </c>
      <c r="Q1606" t="str">
        <v>MaC Venture Capital</v>
      </c>
    </row>
    <row r="1607" spans="16:17" x14ac:dyDescent="0.2">
      <c r="P1607" t="s">
        <v>2824</v>
      </c>
      <c r="Q1607" t="str">
        <v>Softbank Capital</v>
      </c>
    </row>
    <row r="1608" spans="16:17" x14ac:dyDescent="0.2">
      <c r="P1608" t="s">
        <v>2825</v>
      </c>
      <c r="Q1608" t="str">
        <v>Mizuho Financial Group</v>
      </c>
    </row>
    <row r="1609" spans="16:17" x14ac:dyDescent="0.2">
      <c r="P1609" t="s">
        <v>2497</v>
      </c>
      <c r="Q1609" t="str">
        <v>Kleiner Perkins Caufield &amp; Byers</v>
      </c>
    </row>
    <row r="1610" spans="16:17" x14ac:dyDescent="0.2">
      <c r="P1610" t="s">
        <v>2826</v>
      </c>
      <c r="Q1610" t="str">
        <v>Ajinomoto</v>
      </c>
    </row>
    <row r="1611" spans="16:17" x14ac:dyDescent="0.2">
      <c r="P1611" t="s">
        <v>2827</v>
      </c>
      <c r="Q1611" t="str">
        <v>Matrix Partners</v>
      </c>
    </row>
    <row r="1612" spans="16:17" x14ac:dyDescent="0.2">
      <c r="P1612" t="s">
        <v>2669</v>
      </c>
      <c r="Q1612" t="str">
        <v>Bain Capital Ventures</v>
      </c>
    </row>
    <row r="1613" spans="16:17" x14ac:dyDescent="0.2">
      <c r="P1613" t="s">
        <v>2828</v>
      </c>
      <c r="Q1613" t="str">
        <v>Dell Technologies Capital</v>
      </c>
    </row>
    <row r="1614" spans="16:17" x14ac:dyDescent="0.2">
      <c r="P1614" t="s">
        <v>2590</v>
      </c>
      <c r="Q1614" t="str">
        <v>Battery Ventures</v>
      </c>
    </row>
    <row r="1615" spans="16:17" x14ac:dyDescent="0.2">
      <c r="P1615" t="s">
        <v>2829</v>
      </c>
      <c r="Q1615" t="str">
        <v>.406 Ventures</v>
      </c>
    </row>
    <row r="1616" spans="16:17" x14ac:dyDescent="0.2">
      <c r="Q1616" t="str">
        <v/>
      </c>
    </row>
    <row r="1617" spans="16:17" x14ac:dyDescent="0.2">
      <c r="P1617" t="s">
        <v>2830</v>
      </c>
      <c r="Q1617" t="str">
        <v>TDM Growth Partners</v>
      </c>
    </row>
    <row r="1618" spans="16:17" x14ac:dyDescent="0.2">
      <c r="P1618" t="s">
        <v>2669</v>
      </c>
      <c r="Q1618" t="str">
        <v>Bain Capital Ventures</v>
      </c>
    </row>
    <row r="1619" spans="16:17" x14ac:dyDescent="0.2">
      <c r="P1619" t="s">
        <v>2831</v>
      </c>
      <c r="Q1619" t="str">
        <v>IndexVentures</v>
      </c>
    </row>
    <row r="1620" spans="16:17" x14ac:dyDescent="0.2">
      <c r="P1620" t="s">
        <v>2832</v>
      </c>
      <c r="Q1620" t="str">
        <v>Felix Capital</v>
      </c>
    </row>
    <row r="1621" spans="16:17" x14ac:dyDescent="0.2">
      <c r="P1621" t="s">
        <v>2833</v>
      </c>
      <c r="Q1621" t="str">
        <v>CJ ENM</v>
      </c>
    </row>
    <row r="1622" spans="16:17" x14ac:dyDescent="0.2">
      <c r="P1622" t="s">
        <v>2834</v>
      </c>
      <c r="Q1622" t="str">
        <v>World Innovation Lab</v>
      </c>
    </row>
    <row r="1623" spans="16:17" x14ac:dyDescent="0.2">
      <c r="P1623" t="s">
        <v>2835</v>
      </c>
      <c r="Q1623" t="str">
        <v>Globis Capital Partners</v>
      </c>
    </row>
    <row r="1624" spans="16:17" x14ac:dyDescent="0.2">
      <c r="P1624" t="s">
        <v>2496</v>
      </c>
      <c r="Q1624" t="str">
        <v>Insight Partners</v>
      </c>
    </row>
    <row r="1625" spans="16:17" x14ac:dyDescent="0.2">
      <c r="P1625" t="s">
        <v>2571</v>
      </c>
      <c r="Q1625" t="str">
        <v>Y Combinator</v>
      </c>
    </row>
    <row r="1626" spans="16:17" x14ac:dyDescent="0.2">
      <c r="P1626" t="s">
        <v>2836</v>
      </c>
      <c r="Q1626" t="str">
        <v>SBI Investment</v>
      </c>
    </row>
    <row r="1627" spans="16:17" x14ac:dyDescent="0.2">
      <c r="P1627" t="s">
        <v>2837</v>
      </c>
      <c r="Q1627" t="str">
        <v>Refactor Capital</v>
      </c>
    </row>
    <row r="1628" spans="16:17" x14ac:dyDescent="0.2">
      <c r="P1628" t="s">
        <v>2838</v>
      </c>
      <c r="Q1628" t="str">
        <v>Eleation Capital</v>
      </c>
    </row>
    <row r="1629" spans="16:17" x14ac:dyDescent="0.2">
      <c r="P1629" t="s">
        <v>2774</v>
      </c>
      <c r="Q1629" t="str">
        <v>Access Industries</v>
      </c>
    </row>
    <row r="1630" spans="16:17" x14ac:dyDescent="0.2">
      <c r="P1630" t="s">
        <v>2839</v>
      </c>
      <c r="Q1630" t="str">
        <v>Work-Bench</v>
      </c>
    </row>
    <row r="1631" spans="16:17" x14ac:dyDescent="0.2">
      <c r="P1631" t="s">
        <v>2746</v>
      </c>
      <c r="Q1631" t="str">
        <v>China Media Group</v>
      </c>
    </row>
    <row r="1632" spans="16:17" x14ac:dyDescent="0.2">
      <c r="P1632" t="s">
        <v>2840</v>
      </c>
      <c r="Q1632" t="str">
        <v>Paradigm</v>
      </c>
    </row>
    <row r="1633" spans="16:17" x14ac:dyDescent="0.2">
      <c r="P1633" t="s">
        <v>2841</v>
      </c>
      <c r="Q1633" t="str">
        <v>Qatar Investment Authority</v>
      </c>
    </row>
    <row r="1634" spans="16:17" x14ac:dyDescent="0.2">
      <c r="P1634" t="s">
        <v>2842</v>
      </c>
      <c r="Q1634" t="str">
        <v>SingulariTeam</v>
      </c>
    </row>
    <row r="1635" spans="16:17" x14ac:dyDescent="0.2">
      <c r="P1635" t="s">
        <v>2843</v>
      </c>
      <c r="Q1635" t="str">
        <v>Madrone Capital Partners</v>
      </c>
    </row>
    <row r="1636" spans="16:17" x14ac:dyDescent="0.2">
      <c r="P1636" t="s">
        <v>2844</v>
      </c>
      <c r="Q1636" t="str">
        <v>Green Innovations</v>
      </c>
    </row>
    <row r="1637" spans="16:17" x14ac:dyDescent="0.2">
      <c r="P1637" t="s">
        <v>2845</v>
      </c>
      <c r="Q1637" t="str">
        <v>Addition</v>
      </c>
    </row>
    <row r="1638" spans="16:17" x14ac:dyDescent="0.2">
      <c r="P1638" t="s">
        <v>2846</v>
      </c>
      <c r="Q1638" t="str">
        <v>White Star Capital</v>
      </c>
    </row>
    <row r="1639" spans="16:17" x14ac:dyDescent="0.2">
      <c r="P1639" t="s">
        <v>2632</v>
      </c>
      <c r="Q1639" t="str">
        <v>Shasta Ventures</v>
      </c>
    </row>
    <row r="1640" spans="16:17" x14ac:dyDescent="0.2">
      <c r="Q1640" t="str">
        <v/>
      </c>
    </row>
    <row r="1641" spans="16:17" x14ac:dyDescent="0.2">
      <c r="P1641" t="s">
        <v>2847</v>
      </c>
      <c r="Q1641" t="str">
        <v>Scentan Ventures</v>
      </c>
    </row>
    <row r="1642" spans="16:17" x14ac:dyDescent="0.2">
      <c r="P1642" t="s">
        <v>2512</v>
      </c>
      <c r="Q1642" t="str">
        <v>General Catalyst</v>
      </c>
    </row>
    <row r="1643" spans="16:17" x14ac:dyDescent="0.2">
      <c r="Q1643" t="str">
        <v/>
      </c>
    </row>
    <row r="1644" spans="16:17" x14ac:dyDescent="0.2">
      <c r="P1644" t="s">
        <v>2848</v>
      </c>
      <c r="Q1644" t="str">
        <v>Sound Ventures</v>
      </c>
    </row>
    <row r="1645" spans="16:17" x14ac:dyDescent="0.2">
      <c r="P1645" t="s">
        <v>2577</v>
      </c>
      <c r="Q1645" t="str">
        <v>American Express Ventures</v>
      </c>
    </row>
    <row r="1646" spans="16:17" x14ac:dyDescent="0.2">
      <c r="P1646" t="s">
        <v>2849</v>
      </c>
      <c r="Q1646" t="str">
        <v>Matrix Partners China</v>
      </c>
    </row>
    <row r="1647" spans="16:17" x14ac:dyDescent="0.2">
      <c r="P1647" t="s">
        <v>2850</v>
      </c>
      <c r="Q1647" t="str">
        <v>QiMing Venture Partnersl</v>
      </c>
    </row>
    <row r="1648" spans="16:17" x14ac:dyDescent="0.2">
      <c r="P1648" t="s">
        <v>2521</v>
      </c>
      <c r="Q1648" t="str">
        <v>Ribbit Capital</v>
      </c>
    </row>
    <row r="1649" spans="16:17" x14ac:dyDescent="0.2">
      <c r="P1649" t="s">
        <v>2494</v>
      </c>
      <c r="Q1649" t="str">
        <v>Sequoia Capital</v>
      </c>
    </row>
    <row r="1650" spans="16:17" x14ac:dyDescent="0.2">
      <c r="P1650" t="s">
        <v>2535</v>
      </c>
      <c r="Q1650" t="str">
        <v>capitalG</v>
      </c>
    </row>
    <row r="1651" spans="16:17" x14ac:dyDescent="0.2">
      <c r="P1651" t="s">
        <v>2851</v>
      </c>
      <c r="Q1651" t="str">
        <v>Max Ventures</v>
      </c>
    </row>
    <row r="1652" spans="16:17" x14ac:dyDescent="0.2">
      <c r="P1652" t="s">
        <v>2498</v>
      </c>
      <c r="Q1652" t="str">
        <v>New Enterprise Associates</v>
      </c>
    </row>
    <row r="1653" spans="16:17" x14ac:dyDescent="0.2">
      <c r="P1653" t="s">
        <v>2547</v>
      </c>
      <c r="Q1653" t="str">
        <v>Accel</v>
      </c>
    </row>
    <row r="1654" spans="16:17" x14ac:dyDescent="0.2">
      <c r="P1654" t="s">
        <v>2852</v>
      </c>
      <c r="Q1654" t="str">
        <v>Origin Ventures</v>
      </c>
    </row>
    <row r="1655" spans="16:17" x14ac:dyDescent="0.2">
      <c r="P1655" t="s">
        <v>2853</v>
      </c>
      <c r="Q1655" t="str">
        <v>Vertex Ventures</v>
      </c>
    </row>
    <row r="1656" spans="16:17" x14ac:dyDescent="0.2">
      <c r="P1656" t="s">
        <v>2515</v>
      </c>
      <c r="Q1656" t="str">
        <v>Institutional Venture Partners</v>
      </c>
    </row>
    <row r="1657" spans="16:17" x14ac:dyDescent="0.2">
      <c r="P1657" t="s">
        <v>2854</v>
      </c>
      <c r="Q1657" t="str">
        <v>First Round Capital</v>
      </c>
    </row>
    <row r="1658" spans="16:17" x14ac:dyDescent="0.2">
      <c r="P1658" t="s">
        <v>2654</v>
      </c>
      <c r="Q1658" t="str">
        <v>IDInvest Partners</v>
      </c>
    </row>
    <row r="1659" spans="16:17" x14ac:dyDescent="0.2">
      <c r="P1659" t="s">
        <v>2855</v>
      </c>
      <c r="Q1659" t="str">
        <v>Obvious Ventures</v>
      </c>
    </row>
    <row r="1660" spans="16:17" x14ac:dyDescent="0.2">
      <c r="P1660" t="s">
        <v>2856</v>
      </c>
      <c r="Q1660" t="str">
        <v>Geely</v>
      </c>
    </row>
    <row r="1661" spans="16:17" x14ac:dyDescent="0.2">
      <c r="P1661" t="s">
        <v>2564</v>
      </c>
      <c r="Q1661" t="str">
        <v>Goldman Sachs</v>
      </c>
    </row>
    <row r="1662" spans="16:17" x14ac:dyDescent="0.2">
      <c r="P1662" t="s">
        <v>2555</v>
      </c>
      <c r="Q1662" t="str">
        <v>Founders Fund</v>
      </c>
    </row>
    <row r="1663" spans="16:17" x14ac:dyDescent="0.2">
      <c r="P1663" t="s">
        <v>2499</v>
      </c>
      <c r="Q1663" t="str">
        <v>DST Global</v>
      </c>
    </row>
    <row r="1664" spans="16:17" x14ac:dyDescent="0.2">
      <c r="P1664" t="s">
        <v>2857</v>
      </c>
      <c r="Q1664" t="str">
        <v>NXC</v>
      </c>
    </row>
    <row r="1665" spans="16:17" x14ac:dyDescent="0.2">
      <c r="P1665" t="s">
        <v>2574</v>
      </c>
      <c r="Q1665" t="str">
        <v>Warburg Pincus</v>
      </c>
    </row>
    <row r="1666" spans="16:17" x14ac:dyDescent="0.2">
      <c r="P1666" t="s">
        <v>2502</v>
      </c>
      <c r="Q1666" t="str">
        <v>Andreessen Horowitz</v>
      </c>
    </row>
    <row r="1667" spans="16:17" x14ac:dyDescent="0.2">
      <c r="P1667" t="s">
        <v>2858</v>
      </c>
      <c r="Q1667" t="str">
        <v>Sierra Ventures</v>
      </c>
    </row>
    <row r="1668" spans="16:17" x14ac:dyDescent="0.2">
      <c r="P1668" t="s">
        <v>2582</v>
      </c>
      <c r="Q1668" t="str">
        <v>Baidu</v>
      </c>
    </row>
    <row r="1669" spans="16:17" x14ac:dyDescent="0.2">
      <c r="P1669" t="s">
        <v>2859</v>
      </c>
      <c r="Q1669" t="str">
        <v>Eastern Bell Capital</v>
      </c>
    </row>
    <row r="1670" spans="16:17" x14ac:dyDescent="0.2">
      <c r="P1670" t="s">
        <v>2860</v>
      </c>
      <c r="Q1670" t="str">
        <v>5Y Capital</v>
      </c>
    </row>
    <row r="1671" spans="16:17" x14ac:dyDescent="0.2">
      <c r="P1671" t="s">
        <v>2861</v>
      </c>
      <c r="Q1671" t="str">
        <v>Banyan Capital</v>
      </c>
    </row>
    <row r="1672" spans="16:17" x14ac:dyDescent="0.2">
      <c r="P1672" t="s">
        <v>2664</v>
      </c>
      <c r="Q1672" t="str">
        <v>Lerer Hippeau</v>
      </c>
    </row>
    <row r="1673" spans="16:17" x14ac:dyDescent="0.2">
      <c r="P1673" t="s">
        <v>2547</v>
      </c>
      <c r="Q1673" t="str">
        <v>Accel</v>
      </c>
    </row>
    <row r="1674" spans="16:17" x14ac:dyDescent="0.2">
      <c r="P1674" t="s">
        <v>2546</v>
      </c>
      <c r="Q1674" t="str">
        <v>SoftBank Group</v>
      </c>
    </row>
    <row r="1675" spans="16:17" x14ac:dyDescent="0.2">
      <c r="P1675" t="s">
        <v>2550</v>
      </c>
      <c r="Q1675" t="str">
        <v>IDG Capital</v>
      </c>
    </row>
    <row r="1676" spans="16:17" x14ac:dyDescent="0.2">
      <c r="P1676" t="s">
        <v>2862</v>
      </c>
      <c r="Q1676" t="str">
        <v>Ventura Capital</v>
      </c>
    </row>
    <row r="1677" spans="16:17" x14ac:dyDescent="0.2">
      <c r="P1677" t="s">
        <v>2649</v>
      </c>
      <c r="Q1677" t="str">
        <v>Khosla Ventures</v>
      </c>
    </row>
    <row r="1678" spans="16:17" x14ac:dyDescent="0.2">
      <c r="P1678" t="s">
        <v>2863</v>
      </c>
      <c r="Q1678" t="str">
        <v>AME Cloud Ventures</v>
      </c>
    </row>
    <row r="1679" spans="16:17" x14ac:dyDescent="0.2">
      <c r="P1679" t="s">
        <v>2651</v>
      </c>
      <c r="Q1679" t="str">
        <v>Norwest Venture Partners</v>
      </c>
    </row>
    <row r="1680" spans="16:17" x14ac:dyDescent="0.2">
      <c r="P1680" t="s">
        <v>2640</v>
      </c>
      <c r="Q1680" t="str">
        <v>Aleph</v>
      </c>
    </row>
    <row r="1681" spans="16:17" x14ac:dyDescent="0.2">
      <c r="P1681" t="s">
        <v>2864</v>
      </c>
      <c r="Q1681" t="str">
        <v>SDP Investment</v>
      </c>
    </row>
    <row r="1682" spans="16:17" x14ac:dyDescent="0.2">
      <c r="P1682" t="s">
        <v>2865</v>
      </c>
      <c r="Q1682" t="str">
        <v>QC Capital</v>
      </c>
    </row>
    <row r="1683" spans="16:17" x14ac:dyDescent="0.2">
      <c r="P1683" t="s">
        <v>2601</v>
      </c>
      <c r="Q1683" t="str">
        <v>Alibaba Group</v>
      </c>
    </row>
    <row r="1684" spans="16:17" x14ac:dyDescent="0.2">
      <c r="P1684" t="s">
        <v>2739</v>
      </c>
      <c r="Q1684" t="str">
        <v>Munich Re Ventures</v>
      </c>
    </row>
    <row r="1685" spans="16:17" x14ac:dyDescent="0.2">
      <c r="P1685" t="s">
        <v>2656</v>
      </c>
      <c r="Q1685" t="str">
        <v>Bessemer Venture Partners</v>
      </c>
    </row>
    <row r="1686" spans="16:17" x14ac:dyDescent="0.2">
      <c r="P1686" t="s">
        <v>2761</v>
      </c>
      <c r="Q1686" t="str">
        <v>Caffeinated Capital</v>
      </c>
    </row>
    <row r="1687" spans="16:17" x14ac:dyDescent="0.2">
      <c r="P1687" t="s">
        <v>2490</v>
      </c>
      <c r="Q1687" t="str">
        <v>Sequoia Capital China</v>
      </c>
    </row>
    <row r="1688" spans="16:17" x14ac:dyDescent="0.2">
      <c r="P1688" t="s">
        <v>2866</v>
      </c>
      <c r="Q1688" t="str">
        <v>Lenovo Capital and Incubator</v>
      </c>
    </row>
    <row r="1689" spans="16:17" x14ac:dyDescent="0.2">
      <c r="P1689" t="s">
        <v>2568</v>
      </c>
      <c r="Q1689" t="str">
        <v>Next World Capital</v>
      </c>
    </row>
    <row r="1690" spans="16:17" x14ac:dyDescent="0.2">
      <c r="P1690" t="s">
        <v>2867</v>
      </c>
      <c r="Q1690" t="str">
        <v>Alpha JWC Ventures</v>
      </c>
    </row>
    <row r="1691" spans="16:17" x14ac:dyDescent="0.2">
      <c r="P1691" t="s">
        <v>2868</v>
      </c>
      <c r="Q1691" t="str">
        <v>Data Collective</v>
      </c>
    </row>
    <row r="1692" spans="16:17" x14ac:dyDescent="0.2">
      <c r="P1692" t="s">
        <v>2502</v>
      </c>
      <c r="Q1692" t="str">
        <v>Andreessen Horowitz</v>
      </c>
    </row>
    <row r="1693" spans="16:17" x14ac:dyDescent="0.2">
      <c r="P1693" t="s">
        <v>2563</v>
      </c>
      <c r="Q1693" t="str">
        <v>Eniac Ventures</v>
      </c>
    </row>
    <row r="1694" spans="16:17" x14ac:dyDescent="0.2">
      <c r="P1694" t="s">
        <v>2869</v>
      </c>
      <c r="Q1694" t="str">
        <v>Greenoaks Capital Management</v>
      </c>
    </row>
    <row r="1695" spans="16:17" x14ac:dyDescent="0.2">
      <c r="P1695" t="s">
        <v>2870</v>
      </c>
      <c r="Q1695" t="str">
        <v>Ally Bridge Group</v>
      </c>
    </row>
    <row r="1696" spans="16:17" x14ac:dyDescent="0.2">
      <c r="P1696" t="s">
        <v>2547</v>
      </c>
      <c r="Q1696" t="str">
        <v>Accel</v>
      </c>
    </row>
    <row r="1697" spans="16:17" x14ac:dyDescent="0.2">
      <c r="P1697" t="s">
        <v>2871</v>
      </c>
      <c r="Q1697" t="str">
        <v>Hanaco Venture Capital</v>
      </c>
    </row>
    <row r="1698" spans="16:17" x14ac:dyDescent="0.2">
      <c r="P1698" t="s">
        <v>2560</v>
      </c>
      <c r="Q1698" t="str">
        <v>Tiger Global Management</v>
      </c>
    </row>
    <row r="1699" spans="16:17" x14ac:dyDescent="0.2">
      <c r="P1699" t="s">
        <v>2872</v>
      </c>
      <c r="Q1699" t="str">
        <v>Intel Capital</v>
      </c>
    </row>
    <row r="1700" spans="16:17" x14ac:dyDescent="0.2">
      <c r="P1700" t="s">
        <v>2873</v>
      </c>
      <c r="Q1700" t="str">
        <v>Rocketship.vc</v>
      </c>
    </row>
    <row r="1701" spans="16:17" x14ac:dyDescent="0.2">
      <c r="P1701" t="s">
        <v>2874</v>
      </c>
      <c r="Q1701" t="str">
        <v>Nichi-Iko Pharmaceutical</v>
      </c>
    </row>
    <row r="1702" spans="16:17" x14ac:dyDescent="0.2">
      <c r="P1702" t="s">
        <v>2713</v>
      </c>
      <c r="Q1702" t="str">
        <v>Coinbase Ventures</v>
      </c>
    </row>
    <row r="1703" spans="16:17" x14ac:dyDescent="0.2">
      <c r="P1703" t="s">
        <v>2875</v>
      </c>
      <c r="Q1703" t="str">
        <v>QiMing Venture Partners</v>
      </c>
    </row>
    <row r="1704" spans="16:17" x14ac:dyDescent="0.2">
      <c r="P1704" t="s">
        <v>2573</v>
      </c>
      <c r="Q1704" t="str">
        <v>Lightspeed Venture Partners</v>
      </c>
    </row>
    <row r="1705" spans="16:17" x14ac:dyDescent="0.2">
      <c r="P1705" t="s">
        <v>2876</v>
      </c>
      <c r="Q1705" t="str">
        <v>PSG</v>
      </c>
    </row>
    <row r="1706" spans="16:17" x14ac:dyDescent="0.2">
      <c r="P1706" t="s">
        <v>2574</v>
      </c>
      <c r="Q1706" t="str">
        <v>Warburg Pincus</v>
      </c>
    </row>
    <row r="1707" spans="16:17" x14ac:dyDescent="0.2">
      <c r="P1707" t="s">
        <v>2502</v>
      </c>
      <c r="Q1707" t="str">
        <v>Andreessen Horowitz</v>
      </c>
    </row>
    <row r="1708" spans="16:17" x14ac:dyDescent="0.2">
      <c r="P1708" t="s">
        <v>2649</v>
      </c>
      <c r="Q1708" t="str">
        <v>Khosla Ventures</v>
      </c>
    </row>
    <row r="1709" spans="16:17" x14ac:dyDescent="0.2">
      <c r="P1709" t="s">
        <v>2877</v>
      </c>
      <c r="Q1709" t="str">
        <v>Not Boring Capital</v>
      </c>
    </row>
    <row r="1710" spans="16:17" x14ac:dyDescent="0.2">
      <c r="P1710" t="s">
        <v>2739</v>
      </c>
      <c r="Q1710" t="str">
        <v>Munich Re Ventures</v>
      </c>
    </row>
    <row r="1711" spans="16:17" x14ac:dyDescent="0.2">
      <c r="P1711" t="s">
        <v>2878</v>
      </c>
      <c r="Q1711" t="str">
        <v>Comcast Ventures</v>
      </c>
    </row>
    <row r="1712" spans="16:17" x14ac:dyDescent="0.2">
      <c r="P1712" t="s">
        <v>2879</v>
      </c>
      <c r="Q1712" t="str">
        <v>North Island Ventures</v>
      </c>
    </row>
    <row r="1713" spans="16:17" x14ac:dyDescent="0.2">
      <c r="P1713" t="s">
        <v>2880</v>
      </c>
      <c r="Q1713" t="str">
        <v>Hemisphere Ventures</v>
      </c>
    </row>
    <row r="1714" spans="16:17" x14ac:dyDescent="0.2">
      <c r="P1714" t="s">
        <v>2881</v>
      </c>
      <c r="Q1714" t="str">
        <v>Bain Capital Tech Opportunities</v>
      </c>
    </row>
    <row r="1715" spans="16:17" x14ac:dyDescent="0.2">
      <c r="P1715" t="s">
        <v>2882</v>
      </c>
      <c r="Q1715" t="str">
        <v>SDIC Innovation Investment Management</v>
      </c>
    </row>
    <row r="1716" spans="16:17" x14ac:dyDescent="0.2">
      <c r="P1716" t="s">
        <v>2883</v>
      </c>
      <c r="Q1716" t="str">
        <v>New Horizon Capital</v>
      </c>
    </row>
    <row r="1717" spans="16:17" x14ac:dyDescent="0.2">
      <c r="P1717" t="s">
        <v>2490</v>
      </c>
      <c r="Q1717" t="str">
        <v>Sequoia Capital China</v>
      </c>
    </row>
    <row r="1718" spans="16:17" x14ac:dyDescent="0.2">
      <c r="Q1718" t="str">
        <v/>
      </c>
    </row>
    <row r="1719" spans="16:17" x14ac:dyDescent="0.2">
      <c r="P1719" t="s">
        <v>2884</v>
      </c>
      <c r="Q1719" t="str">
        <v>Bain Capital</v>
      </c>
    </row>
    <row r="1720" spans="16:17" x14ac:dyDescent="0.2">
      <c r="P1720" t="s">
        <v>2499</v>
      </c>
      <c r="Q1720" t="str">
        <v>DST Global</v>
      </c>
    </row>
    <row r="1721" spans="16:17" x14ac:dyDescent="0.2">
      <c r="P1721" t="s">
        <v>2766</v>
      </c>
      <c r="Q1721" t="str">
        <v>Menlo Ventures</v>
      </c>
    </row>
    <row r="1722" spans="16:17" x14ac:dyDescent="0.2">
      <c r="P1722" t="s">
        <v>2885</v>
      </c>
      <c r="Q1722" t="str">
        <v>Koch Disruptive Technologies</v>
      </c>
    </row>
    <row r="1723" spans="16:17" x14ac:dyDescent="0.2">
      <c r="P1723" t="s">
        <v>2886</v>
      </c>
      <c r="Q1723" t="str">
        <v>SAP.iO Fund</v>
      </c>
    </row>
    <row r="1724" spans="16:17" x14ac:dyDescent="0.2">
      <c r="P1724" t="s">
        <v>2590</v>
      </c>
      <c r="Q1724" t="str">
        <v>Battery Ventures</v>
      </c>
    </row>
    <row r="1725" spans="16:17" x14ac:dyDescent="0.2">
      <c r="P1725" t="s">
        <v>2887</v>
      </c>
      <c r="Q1725" t="str">
        <v>iTech Capital</v>
      </c>
    </row>
    <row r="1726" spans="16:17" x14ac:dyDescent="0.2">
      <c r="P1726" t="s">
        <v>2699</v>
      </c>
      <c r="Q1726" t="str">
        <v>Sands Capital</v>
      </c>
    </row>
    <row r="1727" spans="16:17" x14ac:dyDescent="0.2">
      <c r="P1727" t="s">
        <v>2888</v>
      </c>
      <c r="Q1727" t="str">
        <v>Georgian Partners</v>
      </c>
    </row>
    <row r="1728" spans="16:17" x14ac:dyDescent="0.2">
      <c r="P1728" t="s">
        <v>2889</v>
      </c>
      <c r="Q1728" t="str">
        <v>Liberty Strategic Capital</v>
      </c>
    </row>
    <row r="1729" spans="16:17" x14ac:dyDescent="0.2">
      <c r="P1729" t="s">
        <v>2890</v>
      </c>
      <c r="Q1729" t="str">
        <v>Doqling Capital Partners</v>
      </c>
    </row>
    <row r="1730" spans="16:17" x14ac:dyDescent="0.2">
      <c r="P1730" t="s">
        <v>2761</v>
      </c>
      <c r="Q1730" t="str">
        <v>Caffeinated Capital</v>
      </c>
    </row>
    <row r="1731" spans="16:17" x14ac:dyDescent="0.2">
      <c r="P1731" t="s">
        <v>2891</v>
      </c>
      <c r="Q1731" t="str">
        <v>CSC Group</v>
      </c>
    </row>
    <row r="1732" spans="16:17" x14ac:dyDescent="0.2">
      <c r="P1732" t="s">
        <v>2892</v>
      </c>
      <c r="Q1732" t="str">
        <v>next47</v>
      </c>
    </row>
    <row r="1733" spans="16:17" x14ac:dyDescent="0.2">
      <c r="P1733" t="s">
        <v>2893</v>
      </c>
      <c r="Q1733" t="str">
        <v>Summerhill Venture Partners</v>
      </c>
    </row>
    <row r="1734" spans="16:17" x14ac:dyDescent="0.2">
      <c r="P1734" t="s">
        <v>2894</v>
      </c>
      <c r="Q1734" t="str">
        <v>Otter Rock Capital</v>
      </c>
    </row>
    <row r="1735" spans="16:17" x14ac:dyDescent="0.2">
      <c r="P1735" t="s">
        <v>2512</v>
      </c>
      <c r="Q1735" t="str">
        <v>General Catalyst</v>
      </c>
    </row>
    <row r="1736" spans="16:17" x14ac:dyDescent="0.2">
      <c r="P1736" t="s">
        <v>2895</v>
      </c>
      <c r="Q1736" t="str">
        <v>Motive Partners</v>
      </c>
    </row>
    <row r="1737" spans="16:17" x14ac:dyDescent="0.2">
      <c r="P1737" t="s">
        <v>2497</v>
      </c>
      <c r="Q1737" t="str">
        <v>Kleiner Perkins Caufield &amp; Byers</v>
      </c>
    </row>
    <row r="1738" spans="16:17" x14ac:dyDescent="0.2">
      <c r="P1738" t="s">
        <v>2896</v>
      </c>
      <c r="Q1738" t="str">
        <v>Durable Capital Partners</v>
      </c>
    </row>
    <row r="1739" spans="16:17" x14ac:dyDescent="0.2">
      <c r="P1739" t="s">
        <v>2571</v>
      </c>
      <c r="Q1739" t="str">
        <v>Y Combinator</v>
      </c>
    </row>
    <row r="1740" spans="16:17" x14ac:dyDescent="0.2">
      <c r="P1740" t="s">
        <v>2531</v>
      </c>
      <c r="Q1740" t="str">
        <v>Hillhouse Capital Management</v>
      </c>
    </row>
    <row r="1741" spans="16:17" x14ac:dyDescent="0.2">
      <c r="P1741" t="s">
        <v>2897</v>
      </c>
      <c r="Q1741" t="str">
        <v>Lightrock</v>
      </c>
    </row>
    <row r="1742" spans="16:17" x14ac:dyDescent="0.2">
      <c r="P1742" t="s">
        <v>2898</v>
      </c>
      <c r="Q1742" t="str">
        <v>Rakuten Ventures</v>
      </c>
    </row>
    <row r="1743" spans="16:17" x14ac:dyDescent="0.2">
      <c r="P1743" t="s">
        <v>2867</v>
      </c>
      <c r="Q1743" t="str">
        <v>Alpha JWC Ventures</v>
      </c>
    </row>
    <row r="1744" spans="16:17" x14ac:dyDescent="0.2">
      <c r="Q1744" t="str">
        <v/>
      </c>
    </row>
    <row r="1745" spans="16:17" x14ac:dyDescent="0.2">
      <c r="P1745" t="s">
        <v>2899</v>
      </c>
      <c r="Q1745" t="str">
        <v>Revolution Growth</v>
      </c>
    </row>
    <row r="1746" spans="16:17" x14ac:dyDescent="0.2">
      <c r="P1746" t="s">
        <v>2900</v>
      </c>
      <c r="Q1746" t="str">
        <v>Net1 UEPS Technologies</v>
      </c>
    </row>
    <row r="1747" spans="16:17" x14ac:dyDescent="0.2">
      <c r="P1747" t="s">
        <v>2560</v>
      </c>
      <c r="Q1747" t="str">
        <v>Tiger Global Management</v>
      </c>
    </row>
    <row r="1748" spans="16:17" x14ac:dyDescent="0.2">
      <c r="P1748" t="s">
        <v>2901</v>
      </c>
      <c r="Q1748" t="str">
        <v>Inspired Capital</v>
      </c>
    </row>
    <row r="1749" spans="16:17" x14ac:dyDescent="0.2">
      <c r="P1749" t="s">
        <v>2902</v>
      </c>
      <c r="Q1749" t="str">
        <v>GF Xinde Investment Management Co.</v>
      </c>
    </row>
    <row r="1750" spans="16:17" x14ac:dyDescent="0.2">
      <c r="P1750" t="s">
        <v>2614</v>
      </c>
      <c r="Q1750" t="str">
        <v>Lux Capital</v>
      </c>
    </row>
    <row r="1751" spans="16:17" x14ac:dyDescent="0.2">
      <c r="P1751" t="s">
        <v>2499</v>
      </c>
      <c r="Q1751" t="str">
        <v>DST Global</v>
      </c>
    </row>
    <row r="1752" spans="16:17" x14ac:dyDescent="0.2">
      <c r="P1752" t="s">
        <v>2512</v>
      </c>
      <c r="Q1752" t="str">
        <v>General Catalyst</v>
      </c>
    </row>
    <row r="1753" spans="16:17" x14ac:dyDescent="0.2">
      <c r="P1753" t="s">
        <v>2903</v>
      </c>
      <c r="Q1753" t="str">
        <v>Aspenwood Ventures</v>
      </c>
    </row>
    <row r="1754" spans="16:17" x14ac:dyDescent="0.2">
      <c r="P1754" t="s">
        <v>2904</v>
      </c>
      <c r="Q1754" t="str">
        <v>Cox Enterprises</v>
      </c>
    </row>
    <row r="1755" spans="16:17" x14ac:dyDescent="0.2">
      <c r="P1755" t="s">
        <v>2573</v>
      </c>
      <c r="Q1755" t="str">
        <v>Lightspeed Venture Partners</v>
      </c>
    </row>
    <row r="1756" spans="16:17" x14ac:dyDescent="0.2">
      <c r="P1756" t="s">
        <v>2512</v>
      </c>
      <c r="Q1756" t="str">
        <v>General Catalyst</v>
      </c>
    </row>
    <row r="1757" spans="16:17" x14ac:dyDescent="0.2">
      <c r="P1757" t="s">
        <v>2713</v>
      </c>
      <c r="Q1757" t="str">
        <v>Coinbase Ventures</v>
      </c>
    </row>
    <row r="1758" spans="16:17" x14ac:dyDescent="0.2">
      <c r="P1758" t="s">
        <v>2512</v>
      </c>
      <c r="Q1758" t="str">
        <v>General Catalyst</v>
      </c>
    </row>
    <row r="1759" spans="16:17" x14ac:dyDescent="0.2">
      <c r="P1759" t="s">
        <v>2905</v>
      </c>
      <c r="Q1759" t="str">
        <v>Madrona Venture Group</v>
      </c>
    </row>
    <row r="1760" spans="16:17" x14ac:dyDescent="0.2">
      <c r="P1760" t="s">
        <v>2512</v>
      </c>
      <c r="Q1760" t="str">
        <v>General Catalyst</v>
      </c>
    </row>
    <row r="1761" spans="16:17" x14ac:dyDescent="0.2">
      <c r="P1761" t="s">
        <v>2525</v>
      </c>
      <c r="Q1761" t="str">
        <v>Tencent Holdings</v>
      </c>
    </row>
    <row r="1762" spans="16:17" x14ac:dyDescent="0.2">
      <c r="P1762" t="s">
        <v>2542</v>
      </c>
      <c r="Q1762" t="str">
        <v>Salesforce Ventures</v>
      </c>
    </row>
    <row r="1763" spans="16:17" x14ac:dyDescent="0.2">
      <c r="P1763" t="s">
        <v>2906</v>
      </c>
      <c r="Q1763" t="str">
        <v>B Capital Group</v>
      </c>
    </row>
    <row r="1764" spans="16:17" x14ac:dyDescent="0.2">
      <c r="P1764" t="s">
        <v>2547</v>
      </c>
      <c r="Q1764" t="str">
        <v>Accel</v>
      </c>
    </row>
    <row r="1765" spans="16:17" x14ac:dyDescent="0.2">
      <c r="P1765" t="s">
        <v>2573</v>
      </c>
      <c r="Q1765" t="str">
        <v>Lightspeed Venture Partners</v>
      </c>
    </row>
    <row r="1766" spans="16:17" x14ac:dyDescent="0.2">
      <c r="P1766" t="s">
        <v>2907</v>
      </c>
      <c r="Q1766" t="str">
        <v>Inspiration Ventures</v>
      </c>
    </row>
    <row r="1767" spans="16:17" x14ac:dyDescent="0.2">
      <c r="P1767" t="s">
        <v>2539</v>
      </c>
      <c r="Q1767" t="str">
        <v>Sequoia Capital India</v>
      </c>
    </row>
    <row r="1768" spans="16:17" x14ac:dyDescent="0.2">
      <c r="P1768" t="s">
        <v>2908</v>
      </c>
      <c r="Q1768" t="str">
        <v>Yunfeng Capital</v>
      </c>
    </row>
    <row r="1769" spans="16:17" x14ac:dyDescent="0.2">
      <c r="P1769" t="s">
        <v>2774</v>
      </c>
      <c r="Q1769" t="str">
        <v>Access Industries</v>
      </c>
    </row>
    <row r="1770" spans="16:17" x14ac:dyDescent="0.2">
      <c r="P1770" t="s">
        <v>2909</v>
      </c>
      <c r="Q1770" t="str">
        <v>Owl Ventures</v>
      </c>
    </row>
    <row r="1771" spans="16:17" x14ac:dyDescent="0.2">
      <c r="P1771" t="s">
        <v>2910</v>
      </c>
      <c r="Q1771" t="str">
        <v>SmartFin Capital</v>
      </c>
    </row>
    <row r="1772" spans="16:17" x14ac:dyDescent="0.2">
      <c r="P1772" t="s">
        <v>2911</v>
      </c>
      <c r="Q1772" t="str">
        <v>Upfront Ventures</v>
      </c>
    </row>
    <row r="1773" spans="16:17" x14ac:dyDescent="0.2">
      <c r="P1773" t="s">
        <v>2912</v>
      </c>
      <c r="Q1773" t="str">
        <v>Merieux Equity Partners</v>
      </c>
    </row>
    <row r="1774" spans="16:17" x14ac:dyDescent="0.2">
      <c r="P1774" t="s">
        <v>2913</v>
      </c>
      <c r="Q1774" t="str">
        <v>FinSight Ventures</v>
      </c>
    </row>
    <row r="1775" spans="16:17" x14ac:dyDescent="0.2">
      <c r="P1775" t="s">
        <v>2652</v>
      </c>
      <c r="Q1775" t="str">
        <v>Silversmith Capital Partners</v>
      </c>
    </row>
    <row r="1776" spans="16:17" x14ac:dyDescent="0.2">
      <c r="P1776" t="s">
        <v>2914</v>
      </c>
      <c r="Q1776" t="str">
        <v>Vivo Capital</v>
      </c>
    </row>
    <row r="1777" spans="16:17" x14ac:dyDescent="0.2">
      <c r="P1777" t="s">
        <v>2915</v>
      </c>
      <c r="Q1777" t="str">
        <v>GSV Ventures</v>
      </c>
    </row>
    <row r="1778" spans="16:17" x14ac:dyDescent="0.2">
      <c r="P1778" t="s">
        <v>2916</v>
      </c>
      <c r="Q1778" t="str">
        <v>Leaders Fund</v>
      </c>
    </row>
    <row r="1779" spans="16:17" x14ac:dyDescent="0.2">
      <c r="P1779" t="s">
        <v>2683</v>
      </c>
      <c r="Q1779" t="str">
        <v>Pitango Venture Capital</v>
      </c>
    </row>
    <row r="1780" spans="16:17" x14ac:dyDescent="0.2">
      <c r="P1780" t="s">
        <v>2917</v>
      </c>
      <c r="Q1780" t="str">
        <v>China Everbright Investment Management</v>
      </c>
    </row>
    <row r="1781" spans="16:17" x14ac:dyDescent="0.2">
      <c r="P1781" t="s">
        <v>2533</v>
      </c>
      <c r="Q1781" t="str">
        <v>Coatue Management</v>
      </c>
    </row>
    <row r="1782" spans="16:17" x14ac:dyDescent="0.2">
      <c r="P1782" t="s">
        <v>2918</v>
      </c>
      <c r="Q1782" t="str">
        <v>DCM Ventures</v>
      </c>
    </row>
    <row r="1783" spans="16:17" x14ac:dyDescent="0.2">
      <c r="P1783" t="s">
        <v>2919</v>
      </c>
      <c r="Q1783" t="str">
        <v>Israel Growth Partners</v>
      </c>
    </row>
    <row r="1784" spans="16:17" x14ac:dyDescent="0.2">
      <c r="P1784" t="s">
        <v>2569</v>
      </c>
      <c r="Q1784" t="str">
        <v>Horizons Ventures</v>
      </c>
    </row>
    <row r="1785" spans="16:17" x14ac:dyDescent="0.2">
      <c r="P1785" t="s">
        <v>2920</v>
      </c>
      <c r="Q1785" t="str">
        <v>Endeavor</v>
      </c>
    </row>
    <row r="1786" spans="16:17" x14ac:dyDescent="0.2">
      <c r="P1786" t="s">
        <v>2491</v>
      </c>
      <c r="Q1786" t="str">
        <v>SIG Asia Investments</v>
      </c>
    </row>
    <row r="1787" spans="16:17" x14ac:dyDescent="0.2">
      <c r="P1787" t="s">
        <v>2921</v>
      </c>
      <c r="Q1787" t="str">
        <v>China International Capital Corporation</v>
      </c>
    </row>
    <row r="1788" spans="16:17" x14ac:dyDescent="0.2">
      <c r="P1788" t="s">
        <v>2922</v>
      </c>
      <c r="Q1788" t="str">
        <v>BUILD Capital Partners</v>
      </c>
    </row>
    <row r="1789" spans="16:17" x14ac:dyDescent="0.2">
      <c r="P1789" t="s">
        <v>2656</v>
      </c>
      <c r="Q1789" t="str">
        <v>Bessemer Venture Partners</v>
      </c>
    </row>
    <row r="1790" spans="16:17" x14ac:dyDescent="0.2">
      <c r="P1790" t="s">
        <v>2923</v>
      </c>
      <c r="Q1790" t="str">
        <v>Bling Capital</v>
      </c>
    </row>
    <row r="1791" spans="16:17" x14ac:dyDescent="0.2">
      <c r="P1791" t="s">
        <v>2924</v>
      </c>
      <c r="Q1791" t="str">
        <v>KCK Group</v>
      </c>
    </row>
    <row r="1792" spans="16:17" x14ac:dyDescent="0.2">
      <c r="P1792" t="s">
        <v>2511</v>
      </c>
      <c r="Q1792" t="str">
        <v>Softbank Group</v>
      </c>
    </row>
    <row r="1793" spans="16:17" x14ac:dyDescent="0.2">
      <c r="P1793" t="s">
        <v>2629</v>
      </c>
      <c r="Q1793" t="str">
        <v>Initialized Capital</v>
      </c>
    </row>
    <row r="1794" spans="16:17" x14ac:dyDescent="0.2">
      <c r="P1794" t="s">
        <v>2581</v>
      </c>
      <c r="Q1794" t="str">
        <v>Blackstone</v>
      </c>
    </row>
    <row r="1795" spans="16:17" x14ac:dyDescent="0.2">
      <c r="P1795" t="s">
        <v>2925</v>
      </c>
      <c r="Q1795" t="str">
        <v>Bedrock Capital</v>
      </c>
    </row>
    <row r="1796" spans="16:17" x14ac:dyDescent="0.2">
      <c r="P1796" t="s">
        <v>2926</v>
      </c>
      <c r="Q1796" t="str">
        <v>Casdin Capital</v>
      </c>
    </row>
    <row r="1797" spans="16:17" x14ac:dyDescent="0.2">
      <c r="P1797" t="s">
        <v>2888</v>
      </c>
      <c r="Q1797" t="str">
        <v>Georgian Partners</v>
      </c>
    </row>
    <row r="1798" spans="16:17" x14ac:dyDescent="0.2">
      <c r="P1798" t="s">
        <v>2927</v>
      </c>
      <c r="Q1798" t="str">
        <v>Zeal Capital Partners</v>
      </c>
    </row>
    <row r="1799" spans="16:17" x14ac:dyDescent="0.2">
      <c r="P1799" t="s">
        <v>2928</v>
      </c>
      <c r="Q1799" t="str">
        <v>Next Coast Ventures</v>
      </c>
    </row>
    <row r="1800" spans="16:17" x14ac:dyDescent="0.2">
      <c r="P1800" t="s">
        <v>2929</v>
      </c>
      <c r="Q1800" t="str">
        <v/>
      </c>
    </row>
    <row r="1801" spans="16:17" x14ac:dyDescent="0.2">
      <c r="P1801" t="s">
        <v>2600</v>
      </c>
      <c r="Q1801" t="str">
        <v>Greycroft</v>
      </c>
    </row>
    <row r="1802" spans="16:17" x14ac:dyDescent="0.2">
      <c r="P1802" t="s">
        <v>2930</v>
      </c>
      <c r="Q1802" t="str">
        <v>BMW i Ventures</v>
      </c>
    </row>
    <row r="1803" spans="16:17" x14ac:dyDescent="0.2">
      <c r="P1803" t="s">
        <v>2817</v>
      </c>
      <c r="Q1803" t="str">
        <v>Shea Ventures</v>
      </c>
    </row>
    <row r="1804" spans="16:17" x14ac:dyDescent="0.2">
      <c r="P1804" t="s">
        <v>2931</v>
      </c>
      <c r="Q1804" t="str">
        <v>14W</v>
      </c>
    </row>
    <row r="1805" spans="16:17" x14ac:dyDescent="0.2">
      <c r="P1805" t="s">
        <v>2932</v>
      </c>
      <c r="Q1805" t="str">
        <v>Two Sigma Ventures</v>
      </c>
    </row>
    <row r="1806" spans="16:17" x14ac:dyDescent="0.2">
      <c r="P1806" t="s">
        <v>2562</v>
      </c>
      <c r="Q1806" t="str">
        <v>Zeev Ventures</v>
      </c>
    </row>
    <row r="1807" spans="16:17" x14ac:dyDescent="0.2">
      <c r="P1807" t="s">
        <v>2933</v>
      </c>
      <c r="Q1807" t="str">
        <v>Raven One Ventures</v>
      </c>
    </row>
    <row r="1808" spans="16:17" x14ac:dyDescent="0.2">
      <c r="P1808" t="s">
        <v>2490</v>
      </c>
      <c r="Q1808" t="str">
        <v>Sequoia Capital China</v>
      </c>
    </row>
    <row r="1809" spans="16:17" x14ac:dyDescent="0.2">
      <c r="P1809" t="s">
        <v>2560</v>
      </c>
      <c r="Q1809" t="str">
        <v>Tiger Global Management</v>
      </c>
    </row>
    <row r="1810" spans="16:17" x14ac:dyDescent="0.2">
      <c r="P1810" t="s">
        <v>2934</v>
      </c>
      <c r="Q1810" t="str">
        <v>Trellis Partners</v>
      </c>
    </row>
    <row r="1811" spans="16:17" x14ac:dyDescent="0.2">
      <c r="P1811" t="s">
        <v>2935</v>
      </c>
      <c r="Q1811" t="str">
        <v>Krungsri Finnovate</v>
      </c>
    </row>
    <row r="1812" spans="16:17" x14ac:dyDescent="0.2">
      <c r="P1812" t="s">
        <v>2849</v>
      </c>
      <c r="Q1812" t="str">
        <v>Matrix Partners China</v>
      </c>
    </row>
    <row r="1813" spans="16:17" x14ac:dyDescent="0.2">
      <c r="P1813" t="s">
        <v>2878</v>
      </c>
      <c r="Q1813" t="str">
        <v>Comcast Ventures</v>
      </c>
    </row>
    <row r="1814" spans="16:17" x14ac:dyDescent="0.2">
      <c r="P1814" t="s">
        <v>2560</v>
      </c>
      <c r="Q1814" t="str">
        <v>Tiger Global Management</v>
      </c>
    </row>
    <row r="1815" spans="16:17" x14ac:dyDescent="0.2">
      <c r="P1815" t="s">
        <v>2936</v>
      </c>
      <c r="Q1815" t="str">
        <v>GLP Capital Partners</v>
      </c>
    </row>
    <row r="1816" spans="16:17" x14ac:dyDescent="0.2">
      <c r="P1816" t="s">
        <v>2496</v>
      </c>
      <c r="Q1816" t="str">
        <v>Insight Partners</v>
      </c>
    </row>
    <row r="1817" spans="16:17" x14ac:dyDescent="0.2">
      <c r="P1817" t="s">
        <v>2547</v>
      </c>
      <c r="Q1817" t="str">
        <v>Accel</v>
      </c>
    </row>
    <row r="1818" spans="16:17" x14ac:dyDescent="0.2">
      <c r="P1818" t="s">
        <v>2937</v>
      </c>
      <c r="Q1818" t="str">
        <v>Apax Partners</v>
      </c>
    </row>
    <row r="1819" spans="16:17" x14ac:dyDescent="0.2">
      <c r="P1819" t="s">
        <v>2938</v>
      </c>
      <c r="Q1819" t="str">
        <v>Oak Investment Partners</v>
      </c>
    </row>
    <row r="1820" spans="16:17" x14ac:dyDescent="0.2">
      <c r="P1820" t="s">
        <v>2512</v>
      </c>
      <c r="Q1820" t="str">
        <v>General Catalyst</v>
      </c>
    </row>
    <row r="1821" spans="16:17" x14ac:dyDescent="0.2">
      <c r="P1821" t="s">
        <v>2939</v>
      </c>
      <c r="Q1821" t="str">
        <v>Northern Light Venture Capital</v>
      </c>
    </row>
    <row r="1822" spans="16:17" x14ac:dyDescent="0.2">
      <c r="P1822" t="s">
        <v>2547</v>
      </c>
      <c r="Q1822" t="str">
        <v>Accel</v>
      </c>
    </row>
    <row r="1823" spans="16:17" x14ac:dyDescent="0.2">
      <c r="P1823" t="s">
        <v>2860</v>
      </c>
      <c r="Q1823" t="str">
        <v>5Y Capital</v>
      </c>
    </row>
    <row r="1824" spans="16:17" x14ac:dyDescent="0.2">
      <c r="P1824" t="s">
        <v>2840</v>
      </c>
      <c r="Q1824" t="str">
        <v>Paradigm</v>
      </c>
    </row>
    <row r="1825" spans="16:17" x14ac:dyDescent="0.2">
      <c r="P1825" t="s">
        <v>2940</v>
      </c>
      <c r="Q1825" t="str">
        <v>Grand Flight Investment</v>
      </c>
    </row>
    <row r="1826" spans="16:17" x14ac:dyDescent="0.2">
      <c r="P1826" t="s">
        <v>2941</v>
      </c>
      <c r="Q1826" t="str">
        <v>Vertex Ventures China</v>
      </c>
    </row>
    <row r="1827" spans="16:17" x14ac:dyDescent="0.2">
      <c r="P1827" t="s">
        <v>2513</v>
      </c>
      <c r="Q1827" t="str">
        <v>Google Ventures</v>
      </c>
    </row>
    <row r="1828" spans="16:17" x14ac:dyDescent="0.2">
      <c r="P1828" t="s">
        <v>2509</v>
      </c>
      <c r="Q1828" t="str">
        <v>Greylock Partners</v>
      </c>
    </row>
    <row r="1829" spans="16:17" x14ac:dyDescent="0.2">
      <c r="P1829" t="s">
        <v>2942</v>
      </c>
      <c r="Q1829" t="str">
        <v>Highland Europe</v>
      </c>
    </row>
    <row r="1830" spans="16:17" x14ac:dyDescent="0.2">
      <c r="P1830" t="s">
        <v>2496</v>
      </c>
      <c r="Q1830" t="str">
        <v>Insight Partners</v>
      </c>
    </row>
    <row r="1831" spans="16:17" x14ac:dyDescent="0.2">
      <c r="P1831" t="s">
        <v>2546</v>
      </c>
      <c r="Q1831" t="str">
        <v>SoftBank Group</v>
      </c>
    </row>
    <row r="1832" spans="16:17" x14ac:dyDescent="0.2">
      <c r="Q1832" t="str">
        <v/>
      </c>
    </row>
    <row r="1833" spans="16:17" x14ac:dyDescent="0.2">
      <c r="P1833" t="s">
        <v>2642</v>
      </c>
      <c r="Q1833" t="str">
        <v>M12</v>
      </c>
    </row>
    <row r="1834" spans="16:17" x14ac:dyDescent="0.2">
      <c r="Q1834" t="str">
        <v/>
      </c>
    </row>
    <row r="1835" spans="16:17" x14ac:dyDescent="0.2">
      <c r="P1835" t="s">
        <v>2558</v>
      </c>
      <c r="Q1835" t="str">
        <v>Social Capital</v>
      </c>
    </row>
    <row r="1836" spans="16:17" x14ac:dyDescent="0.2">
      <c r="P1836" t="s">
        <v>2943</v>
      </c>
      <c r="Q1836" t="str">
        <v>NextView Ventures</v>
      </c>
    </row>
    <row r="1837" spans="16:17" x14ac:dyDescent="0.2">
      <c r="P1837" t="s">
        <v>2944</v>
      </c>
      <c r="Q1837" t="str">
        <v>BlackRock</v>
      </c>
    </row>
    <row r="1838" spans="16:17" x14ac:dyDescent="0.2">
      <c r="P1838" t="s">
        <v>2620</v>
      </c>
      <c r="Q1838" t="str">
        <v>Foundation Capital</v>
      </c>
    </row>
    <row r="1839" spans="16:17" x14ac:dyDescent="0.2">
      <c r="P1839" t="s">
        <v>2945</v>
      </c>
      <c r="Q1839" t="str">
        <v>Tiger Global management</v>
      </c>
    </row>
    <row r="1840" spans="16:17" x14ac:dyDescent="0.2">
      <c r="Q1840" t="str">
        <v/>
      </c>
    </row>
    <row r="1841" spans="16:17" x14ac:dyDescent="0.2">
      <c r="P1841" t="s">
        <v>2946</v>
      </c>
      <c r="Q1841" t="str">
        <v>Maniv Mobility</v>
      </c>
    </row>
    <row r="1842" spans="16:17" x14ac:dyDescent="0.2">
      <c r="P1842" t="s">
        <v>2947</v>
      </c>
      <c r="Q1842" t="str">
        <v>Nine Intelligence Capital</v>
      </c>
    </row>
    <row r="1843" spans="16:17" x14ac:dyDescent="0.2">
      <c r="P1843" t="s">
        <v>2948</v>
      </c>
      <c r="Q1843" t="str">
        <v>Anthemis</v>
      </c>
    </row>
    <row r="1844" spans="16:17" x14ac:dyDescent="0.2">
      <c r="P1844" t="s">
        <v>2853</v>
      </c>
      <c r="Q1844" t="str">
        <v>Vertex Ventures</v>
      </c>
    </row>
    <row r="1845" spans="16:17" x14ac:dyDescent="0.2">
      <c r="P1845" t="s">
        <v>2531</v>
      </c>
      <c r="Q1845" t="str">
        <v>Hillhouse Capital Management</v>
      </c>
    </row>
    <row r="1846" spans="16:17" x14ac:dyDescent="0.2">
      <c r="P1846" t="s">
        <v>2560</v>
      </c>
      <c r="Q1846" t="str">
        <v>Tiger Global Management</v>
      </c>
    </row>
    <row r="1847" spans="16:17" x14ac:dyDescent="0.2">
      <c r="P1847" t="s">
        <v>2734</v>
      </c>
      <c r="Q1847" t="str">
        <v>GGV Capital</v>
      </c>
    </row>
    <row r="1848" spans="16:17" x14ac:dyDescent="0.2">
      <c r="P1848" t="s">
        <v>2949</v>
      </c>
      <c r="Q1848" t="str">
        <v>General Catalyst</v>
      </c>
    </row>
    <row r="1849" spans="16:17" x14ac:dyDescent="0.2">
      <c r="Q1849" t="str">
        <v/>
      </c>
    </row>
    <row r="1850" spans="16:17" x14ac:dyDescent="0.2">
      <c r="P1850" t="s">
        <v>2950</v>
      </c>
      <c r="Q1850" t="str">
        <v>Prosus Ventures</v>
      </c>
    </row>
    <row r="1851" spans="16:17" x14ac:dyDescent="0.2">
      <c r="P1851" t="s">
        <v>2951</v>
      </c>
      <c r="Q1851" t="str">
        <v>Founder H Fund</v>
      </c>
    </row>
    <row r="1852" spans="16:17" x14ac:dyDescent="0.2">
      <c r="P1852" t="s">
        <v>2780</v>
      </c>
      <c r="Q1852" t="str">
        <v>Alkeon Capital Management</v>
      </c>
    </row>
    <row r="1853" spans="16:17" x14ac:dyDescent="0.2">
      <c r="P1853" t="s">
        <v>2952</v>
      </c>
      <c r="Q1853" t="str">
        <v>Oceanwide Holdings</v>
      </c>
    </row>
    <row r="1854" spans="16:17" x14ac:dyDescent="0.2">
      <c r="P1854" t="s">
        <v>2953</v>
      </c>
      <c r="Q1854" t="str">
        <v>Gaocheng Capital</v>
      </c>
    </row>
    <row r="1855" spans="16:17" x14ac:dyDescent="0.2">
      <c r="P1855" t="s">
        <v>2582</v>
      </c>
      <c r="Q1855" t="str">
        <v>Baidu</v>
      </c>
    </row>
    <row r="1856" spans="16:17" x14ac:dyDescent="0.2">
      <c r="P1856" t="s">
        <v>2954</v>
      </c>
      <c r="Q1856" t="str">
        <v>Slow Ventures</v>
      </c>
    </row>
    <row r="1857" spans="16:17" x14ac:dyDescent="0.2">
      <c r="P1857" t="s">
        <v>2955</v>
      </c>
      <c r="Q1857" t="str">
        <v>E Fund</v>
      </c>
    </row>
    <row r="1858" spans="16:17" x14ac:dyDescent="0.2">
      <c r="P1858" t="s">
        <v>2956</v>
      </c>
      <c r="Q1858" t="str">
        <v>Teamworthy Ventures</v>
      </c>
    </row>
    <row r="1859" spans="16:17" x14ac:dyDescent="0.2">
      <c r="P1859" t="s">
        <v>2957</v>
      </c>
      <c r="Q1859" t="str">
        <v>Vcanbio</v>
      </c>
    </row>
    <row r="1860" spans="16:17" x14ac:dyDescent="0.2">
      <c r="P1860" t="s">
        <v>2958</v>
      </c>
      <c r="Q1860" t="str">
        <v>Just Eat</v>
      </c>
    </row>
    <row r="1861" spans="16:17" x14ac:dyDescent="0.2">
      <c r="P1861" t="s">
        <v>2959</v>
      </c>
      <c r="Q1861" t="str">
        <v>Alexandria Venture Investments</v>
      </c>
    </row>
    <row r="1862" spans="16:17" x14ac:dyDescent="0.2">
      <c r="P1862" t="s">
        <v>2960</v>
      </c>
      <c r="Q1862" t="str">
        <v>Framework Ventures</v>
      </c>
    </row>
    <row r="1863" spans="16:17" x14ac:dyDescent="0.2">
      <c r="P1863" t="s">
        <v>2871</v>
      </c>
      <c r="Q1863" t="str">
        <v>Hanaco Venture Capital</v>
      </c>
    </row>
    <row r="1864" spans="16:17" x14ac:dyDescent="0.2">
      <c r="Q1864" t="str">
        <v/>
      </c>
    </row>
    <row r="1865" spans="16:17" x14ac:dyDescent="0.2">
      <c r="P1865" t="s">
        <v>2961</v>
      </c>
      <c r="Q1865" t="str">
        <v>Cadenza Ventures</v>
      </c>
    </row>
    <row r="1866" spans="16:17" x14ac:dyDescent="0.2">
      <c r="P1866" t="s">
        <v>2920</v>
      </c>
      <c r="Q1866" t="str">
        <v>Endeavor</v>
      </c>
    </row>
    <row r="1867" spans="16:17" x14ac:dyDescent="0.2">
      <c r="P1867" t="s">
        <v>2962</v>
      </c>
      <c r="Q1867" t="str">
        <v>GE Healthcare</v>
      </c>
    </row>
    <row r="1868" spans="16:17" x14ac:dyDescent="0.2">
      <c r="P1868" t="s">
        <v>2509</v>
      </c>
      <c r="Q1868" t="str">
        <v>Greylock Partners</v>
      </c>
    </row>
    <row r="1869" spans="16:17" x14ac:dyDescent="0.2">
      <c r="P1869" t="s">
        <v>2963</v>
      </c>
      <c r="Q1869" t="str">
        <v>TopoScend Capital</v>
      </c>
    </row>
    <row r="1870" spans="16:17" x14ac:dyDescent="0.2">
      <c r="P1870" t="s">
        <v>2560</v>
      </c>
      <c r="Q1870" t="str">
        <v>Tiger Global Management</v>
      </c>
    </row>
    <row r="1871" spans="16:17" x14ac:dyDescent="0.2">
      <c r="P1871" t="s">
        <v>2964</v>
      </c>
      <c r="Q1871" t="str">
        <v>NightDragon Security</v>
      </c>
    </row>
    <row r="1872" spans="16:17" x14ac:dyDescent="0.2">
      <c r="P1872" t="s">
        <v>2669</v>
      </c>
      <c r="Q1872" t="str">
        <v>Bain Capital Ventures</v>
      </c>
    </row>
    <row r="1873" spans="16:17" x14ac:dyDescent="0.2">
      <c r="P1873" t="s">
        <v>2965</v>
      </c>
      <c r="Q1873" t="str">
        <v>Floodgate</v>
      </c>
    </row>
    <row r="1874" spans="16:17" x14ac:dyDescent="0.2">
      <c r="P1874" t="s">
        <v>2494</v>
      </c>
      <c r="Q1874" t="str">
        <v>Sequoia Capital</v>
      </c>
    </row>
    <row r="1875" spans="16:17" x14ac:dyDescent="0.2">
      <c r="P1875" t="s">
        <v>2966</v>
      </c>
      <c r="Q1875" t="str">
        <v>Walden Venture Capital</v>
      </c>
    </row>
    <row r="1876" spans="16:17" x14ac:dyDescent="0.2">
      <c r="P1876" t="s">
        <v>2967</v>
      </c>
      <c r="Q1876" t="str">
        <v>Temasek Holdings</v>
      </c>
    </row>
    <row r="1877" spans="16:17" x14ac:dyDescent="0.2">
      <c r="P1877" t="s">
        <v>2560</v>
      </c>
      <c r="Q1877" t="str">
        <v>Tiger Global Management</v>
      </c>
    </row>
    <row r="1878" spans="16:17" x14ac:dyDescent="0.2">
      <c r="P1878" t="s">
        <v>2968</v>
      </c>
      <c r="Q1878" t="str">
        <v>Ventech China</v>
      </c>
    </row>
    <row r="1879" spans="16:17" x14ac:dyDescent="0.2">
      <c r="P1879" t="s">
        <v>2969</v>
      </c>
      <c r="Q1879" t="str">
        <v>Rich Land Capital</v>
      </c>
    </row>
    <row r="1880" spans="16:17" x14ac:dyDescent="0.2">
      <c r="P1880" t="s">
        <v>2560</v>
      </c>
      <c r="Q1880" t="str">
        <v>Tiger Global Management</v>
      </c>
    </row>
    <row r="1881" spans="16:17" x14ac:dyDescent="0.2">
      <c r="P1881" t="s">
        <v>2970</v>
      </c>
      <c r="Q1881" t="str">
        <v>CDH Investments</v>
      </c>
    </row>
    <row r="1882" spans="16:17" x14ac:dyDescent="0.2">
      <c r="P1882" t="s">
        <v>2640</v>
      </c>
      <c r="Q1882" t="str">
        <v>Aleph</v>
      </c>
    </row>
    <row r="1883" spans="16:17" x14ac:dyDescent="0.2">
      <c r="P1883" t="s">
        <v>2971</v>
      </c>
      <c r="Q1883" t="str">
        <v>SAIF Partners China</v>
      </c>
    </row>
    <row r="1884" spans="16:17" x14ac:dyDescent="0.2">
      <c r="P1884" t="s">
        <v>2972</v>
      </c>
      <c r="Q1884" t="str">
        <v>New Hope Fund</v>
      </c>
    </row>
    <row r="1885" spans="16:17" x14ac:dyDescent="0.2">
      <c r="P1885" t="s">
        <v>2602</v>
      </c>
      <c r="Q1885" t="str">
        <v>Thrive Capital</v>
      </c>
    </row>
    <row r="1886" spans="16:17" x14ac:dyDescent="0.2">
      <c r="P1886" t="s">
        <v>2973</v>
      </c>
      <c r="Q1886" t="str">
        <v>Mangrove Capital Partners</v>
      </c>
    </row>
    <row r="1887" spans="16:17" x14ac:dyDescent="0.2">
      <c r="P1887" t="s">
        <v>2651</v>
      </c>
      <c r="Q1887" t="str">
        <v>Norwest Venture Partners</v>
      </c>
    </row>
    <row r="1888" spans="16:17" x14ac:dyDescent="0.2">
      <c r="P1888" t="s">
        <v>2546</v>
      </c>
      <c r="Q1888" t="str">
        <v>SoftBank Group</v>
      </c>
    </row>
    <row r="1889" spans="16:17" x14ac:dyDescent="0.2">
      <c r="P1889" t="s">
        <v>2651</v>
      </c>
      <c r="Q1889" t="str">
        <v>Norwest Venture Partners</v>
      </c>
    </row>
    <row r="1890" spans="16:17" x14ac:dyDescent="0.2">
      <c r="P1890" t="s">
        <v>2974</v>
      </c>
      <c r="Q1890" t="str">
        <v>BECO Capital</v>
      </c>
    </row>
    <row r="1891" spans="16:17" x14ac:dyDescent="0.2">
      <c r="P1891" t="s">
        <v>2564</v>
      </c>
      <c r="Q1891" t="str">
        <v>Goldman Sachs</v>
      </c>
    </row>
    <row r="1892" spans="16:17" x14ac:dyDescent="0.2">
      <c r="P1892" t="s">
        <v>2975</v>
      </c>
      <c r="Q1892" t="str">
        <v>Legend Star</v>
      </c>
    </row>
    <row r="1893" spans="16:17" x14ac:dyDescent="0.2">
      <c r="P1893" t="s">
        <v>2735</v>
      </c>
      <c r="Q1893" t="str">
        <v>QED Investors</v>
      </c>
    </row>
    <row r="1894" spans="16:17" x14ac:dyDescent="0.2">
      <c r="P1894" t="s">
        <v>2518</v>
      </c>
      <c r="Q1894" t="str">
        <v>CRV</v>
      </c>
    </row>
    <row r="1895" spans="16:17" x14ac:dyDescent="0.2">
      <c r="P1895" t="s">
        <v>2539</v>
      </c>
      <c r="Q1895" t="str">
        <v>Sequoia Capital India</v>
      </c>
    </row>
    <row r="1896" spans="16:17" x14ac:dyDescent="0.2">
      <c r="P1896" t="s">
        <v>2945</v>
      </c>
      <c r="Q1896" t="str">
        <v>Tiger Global management</v>
      </c>
    </row>
    <row r="1897" spans="16:17" x14ac:dyDescent="0.2">
      <c r="P1897" t="s">
        <v>2976</v>
      </c>
      <c r="Q1897" t="str">
        <v>InnoVision Capital</v>
      </c>
    </row>
    <row r="1898" spans="16:17" x14ac:dyDescent="0.2">
      <c r="P1898" t="s">
        <v>2977</v>
      </c>
      <c r="Q1898" t="str">
        <v>CMC Capital Partners</v>
      </c>
    </row>
    <row r="1899" spans="16:17" x14ac:dyDescent="0.2">
      <c r="P1899" t="s">
        <v>2550</v>
      </c>
      <c r="Q1899" t="str">
        <v>IDG Capital</v>
      </c>
    </row>
    <row r="1900" spans="16:17" x14ac:dyDescent="0.2">
      <c r="Q1900" t="str">
        <v/>
      </c>
    </row>
    <row r="1901" spans="16:17" x14ac:dyDescent="0.2">
      <c r="P1901" t="s">
        <v>2849</v>
      </c>
      <c r="Q1901" t="str">
        <v>Matrix Partners China</v>
      </c>
    </row>
    <row r="1902" spans="16:17" x14ac:dyDescent="0.2">
      <c r="P1902" t="s">
        <v>2978</v>
      </c>
      <c r="Q1902" t="str">
        <v>FTX Ventures</v>
      </c>
    </row>
    <row r="1903" spans="16:17" x14ac:dyDescent="0.2">
      <c r="P1903" t="s">
        <v>2915</v>
      </c>
      <c r="Q1903" t="str">
        <v>GSV Ventures</v>
      </c>
    </row>
    <row r="1904" spans="16:17" x14ac:dyDescent="0.2">
      <c r="P1904" t="s">
        <v>2979</v>
      </c>
      <c r="Q1904" t="str">
        <v>Gopher Asset Management</v>
      </c>
    </row>
    <row r="1905" spans="16:17" x14ac:dyDescent="0.2">
      <c r="P1905" t="s">
        <v>2512</v>
      </c>
      <c r="Q1905" t="str">
        <v>General Catalyst</v>
      </c>
    </row>
    <row r="1906" spans="16:17" x14ac:dyDescent="0.2">
      <c r="P1906" t="s">
        <v>2980</v>
      </c>
      <c r="Q1906" t="str">
        <v>Qiming Venture Partners</v>
      </c>
    </row>
    <row r="1907" spans="16:17" x14ac:dyDescent="0.2">
      <c r="P1907" t="s">
        <v>2981</v>
      </c>
      <c r="Q1907" t="str">
        <v>Bertelsmann India Investments</v>
      </c>
    </row>
    <row r="1908" spans="16:17" x14ac:dyDescent="0.2">
      <c r="Q1908" t="str">
        <v/>
      </c>
    </row>
    <row r="1909" spans="16:17" x14ac:dyDescent="0.2">
      <c r="P1909" t="s">
        <v>2498</v>
      </c>
      <c r="Q1909" t="str">
        <v>New Enterprise Associates</v>
      </c>
    </row>
    <row r="1910" spans="16:17" x14ac:dyDescent="0.2">
      <c r="Q1910" t="str">
        <v/>
      </c>
    </row>
    <row r="1911" spans="16:17" x14ac:dyDescent="0.2">
      <c r="P1911" t="s">
        <v>2496</v>
      </c>
      <c r="Q1911" t="str">
        <v>Insight Partners</v>
      </c>
    </row>
    <row r="1912" spans="16:17" x14ac:dyDescent="0.2">
      <c r="P1912" t="s">
        <v>2982</v>
      </c>
      <c r="Q1912" t="str">
        <v>Helion Venture Partners</v>
      </c>
    </row>
    <row r="1913" spans="16:17" x14ac:dyDescent="0.2">
      <c r="P1913" t="s">
        <v>2983</v>
      </c>
      <c r="Q1913" t="str">
        <v>Maersk Growth</v>
      </c>
    </row>
    <row r="1914" spans="16:17" x14ac:dyDescent="0.2">
      <c r="P1914" t="s">
        <v>2646</v>
      </c>
      <c r="Q1914" t="str">
        <v>Bond</v>
      </c>
    </row>
    <row r="1915" spans="16:17" x14ac:dyDescent="0.2">
      <c r="P1915" t="s">
        <v>2509</v>
      </c>
      <c r="Q1915" t="str">
        <v>Greylock Partners</v>
      </c>
    </row>
    <row r="1916" spans="16:17" x14ac:dyDescent="0.2">
      <c r="P1916" t="s">
        <v>2984</v>
      </c>
      <c r="Q1916" t="str">
        <v>Soros Fund Management</v>
      </c>
    </row>
    <row r="1917" spans="16:17" x14ac:dyDescent="0.2">
      <c r="P1917" t="s">
        <v>2980</v>
      </c>
      <c r="Q1917" t="str">
        <v>Qiming Venture Partners</v>
      </c>
    </row>
    <row r="1918" spans="16:17" x14ac:dyDescent="0.2">
      <c r="P1918" t="s">
        <v>2985</v>
      </c>
      <c r="Q1918" t="str">
        <v>XAnge Private Equity</v>
      </c>
    </row>
    <row r="1919" spans="16:17" x14ac:dyDescent="0.2">
      <c r="P1919" t="s">
        <v>2986</v>
      </c>
      <c r="Q1919" t="str">
        <v>Clocktower Technology Ventures</v>
      </c>
    </row>
    <row r="1920" spans="16:17" x14ac:dyDescent="0.2">
      <c r="P1920" t="s">
        <v>2546</v>
      </c>
      <c r="Q1920" t="str">
        <v>SoftBank Group</v>
      </c>
    </row>
    <row r="1921" spans="16:17" x14ac:dyDescent="0.2">
      <c r="P1921" t="s">
        <v>2550</v>
      </c>
      <c r="Q1921" t="str">
        <v>IDG Capital</v>
      </c>
    </row>
    <row r="1922" spans="16:17" x14ac:dyDescent="0.2">
      <c r="P1922" t="s">
        <v>2539</v>
      </c>
      <c r="Q1922" t="str">
        <v>Sequoia Capital India</v>
      </c>
    </row>
    <row r="1923" spans="16:17" x14ac:dyDescent="0.2">
      <c r="P1923" t="s">
        <v>2987</v>
      </c>
      <c r="Q1923" t="str">
        <v>Plum Alley</v>
      </c>
    </row>
    <row r="1924" spans="16:17" x14ac:dyDescent="0.2">
      <c r="P1924" t="s">
        <v>2988</v>
      </c>
      <c r="Q1924" t="str">
        <v>H Capital</v>
      </c>
    </row>
    <row r="1925" spans="16:17" x14ac:dyDescent="0.2">
      <c r="P1925" t="s">
        <v>2989</v>
      </c>
      <c r="Q1925" t="str">
        <v>Hedosophia</v>
      </c>
    </row>
    <row r="1926" spans="16:17" x14ac:dyDescent="0.2">
      <c r="P1926" t="s">
        <v>2990</v>
      </c>
      <c r="Q1926" t="str">
        <v>Galaxy Interactive</v>
      </c>
    </row>
    <row r="1927" spans="16:17" x14ac:dyDescent="0.2">
      <c r="P1927" t="s">
        <v>2980</v>
      </c>
      <c r="Q1927" t="str">
        <v>Qiming Venture Partners</v>
      </c>
    </row>
    <row r="1928" spans="16:17" x14ac:dyDescent="0.2">
      <c r="P1928" t="s">
        <v>2750</v>
      </c>
      <c r="Q1928" t="str">
        <v>Oak HC/FT Partners</v>
      </c>
    </row>
    <row r="1929" spans="16:17" x14ac:dyDescent="0.2">
      <c r="P1929" t="s">
        <v>2735</v>
      </c>
      <c r="Q1929" t="str">
        <v>QED Investors</v>
      </c>
    </row>
    <row r="1930" spans="16:17" x14ac:dyDescent="0.2">
      <c r="P1930" t="s">
        <v>2991</v>
      </c>
      <c r="Q1930" t="str">
        <v>Global Founders Capital</v>
      </c>
    </row>
    <row r="1931" spans="16:17" x14ac:dyDescent="0.2">
      <c r="P1931" t="s">
        <v>2604</v>
      </c>
      <c r="Q1931" t="str">
        <v>Falcon Edge Capital</v>
      </c>
    </row>
    <row r="1932" spans="16:17" x14ac:dyDescent="0.2">
      <c r="P1932" t="s">
        <v>2992</v>
      </c>
      <c r="Q1932" t="str">
        <v>Advent International</v>
      </c>
    </row>
    <row r="1933" spans="16:17" x14ac:dyDescent="0.2">
      <c r="P1933" t="s">
        <v>2506</v>
      </c>
      <c r="Q1933" t="str">
        <v>ZhenFund</v>
      </c>
    </row>
    <row r="1934" spans="16:17" x14ac:dyDescent="0.2">
      <c r="P1934" t="s">
        <v>2980</v>
      </c>
      <c r="Q1934" t="str">
        <v>Qiming Venture Partners</v>
      </c>
    </row>
    <row r="1935" spans="16:17" x14ac:dyDescent="0.2">
      <c r="P1935" t="s">
        <v>2547</v>
      </c>
      <c r="Q1935" t="str">
        <v>Accel</v>
      </c>
    </row>
    <row r="1936" spans="16:17" x14ac:dyDescent="0.2">
      <c r="P1936" t="s">
        <v>2525</v>
      </c>
      <c r="Q1936" t="str">
        <v>Tencent Holdings</v>
      </c>
    </row>
    <row r="1937" spans="16:17" x14ac:dyDescent="0.2">
      <c r="P1937" t="s">
        <v>2671</v>
      </c>
      <c r="Q1937" t="str">
        <v>Nexus Venture Partners</v>
      </c>
    </row>
    <row r="1938" spans="16:17" x14ac:dyDescent="0.2">
      <c r="P1938" t="s">
        <v>2502</v>
      </c>
      <c r="Q1938" t="str">
        <v>Andreessen Horowitz</v>
      </c>
    </row>
    <row r="1939" spans="16:17" x14ac:dyDescent="0.2">
      <c r="P1939" t="s">
        <v>2993</v>
      </c>
      <c r="Q1939" t="str">
        <v>The Times Group</v>
      </c>
    </row>
    <row r="1940" spans="16:17" x14ac:dyDescent="0.2">
      <c r="P1940" t="s">
        <v>2994</v>
      </c>
      <c r="Q1940" t="str">
        <v>Future Ventures</v>
      </c>
    </row>
    <row r="1941" spans="16:17" x14ac:dyDescent="0.2">
      <c r="P1941" t="s">
        <v>2491</v>
      </c>
      <c r="Q1941" t="str">
        <v>SIG Asia Investments</v>
      </c>
    </row>
    <row r="1942" spans="16:17" x14ac:dyDescent="0.2">
      <c r="P1942" t="s">
        <v>2995</v>
      </c>
      <c r="Q1942" t="str">
        <v>Afore Capital</v>
      </c>
    </row>
    <row r="1943" spans="16:17" x14ac:dyDescent="0.2">
      <c r="P1943" t="s">
        <v>2697</v>
      </c>
      <c r="Q1943" t="str">
        <v>Summit Partners</v>
      </c>
    </row>
    <row r="1944" spans="16:17" x14ac:dyDescent="0.2">
      <c r="P1944" t="s">
        <v>2996</v>
      </c>
      <c r="Q1944" t="str">
        <v>Aviation Industry Corporation of China</v>
      </c>
    </row>
    <row r="1945" spans="16:17" x14ac:dyDescent="0.2">
      <c r="P1945" t="s">
        <v>2723</v>
      </c>
      <c r="Q1945" t="str">
        <v>GSR Ventures</v>
      </c>
    </row>
    <row r="1946" spans="16:17" x14ac:dyDescent="0.2">
      <c r="P1946" t="s">
        <v>2525</v>
      </c>
      <c r="Q1946" t="str">
        <v>Tencent Holdings</v>
      </c>
    </row>
    <row r="1947" spans="16:17" x14ac:dyDescent="0.2">
      <c r="P1947" t="s">
        <v>2659</v>
      </c>
      <c r="Q1947" t="str">
        <v>Susquehanna Growth Equity</v>
      </c>
    </row>
    <row r="1948" spans="16:17" x14ac:dyDescent="0.2">
      <c r="P1948" t="s">
        <v>2930</v>
      </c>
      <c r="Q1948" t="str">
        <v>BMW i Ventures</v>
      </c>
    </row>
    <row r="1949" spans="16:17" x14ac:dyDescent="0.2">
      <c r="P1949" t="s">
        <v>2997</v>
      </c>
      <c r="Q1949" t="str">
        <v>3G Capital Management</v>
      </c>
    </row>
    <row r="1950" spans="16:17" x14ac:dyDescent="0.2">
      <c r="P1950" t="s">
        <v>2998</v>
      </c>
      <c r="Q1950" t="str">
        <v>Cobalt Capital</v>
      </c>
    </row>
    <row r="1951" spans="16:17" x14ac:dyDescent="0.2">
      <c r="P1951" t="s">
        <v>2999</v>
      </c>
      <c r="Q1951" t="str">
        <v>Trifecta Capital</v>
      </c>
    </row>
    <row r="1952" spans="16:17" x14ac:dyDescent="0.2">
      <c r="P1952" t="s">
        <v>3000</v>
      </c>
      <c r="Q1952" t="str">
        <v>Struck Capital</v>
      </c>
    </row>
    <row r="1953" spans="16:17" x14ac:dyDescent="0.2">
      <c r="P1953" t="s">
        <v>3001</v>
      </c>
      <c r="Q1953" t="str">
        <v>1955 Capital</v>
      </c>
    </row>
    <row r="1954" spans="16:17" x14ac:dyDescent="0.2">
      <c r="P1954" t="s">
        <v>3002</v>
      </c>
      <c r="Q1954" t="str">
        <v>Monashees+</v>
      </c>
    </row>
    <row r="1955" spans="16:17" x14ac:dyDescent="0.2">
      <c r="P1955" t="s">
        <v>3003</v>
      </c>
      <c r="Q1955" t="str">
        <v>NIO Capital</v>
      </c>
    </row>
    <row r="1956" spans="16:17" x14ac:dyDescent="0.2">
      <c r="P1956" t="s">
        <v>3004</v>
      </c>
      <c r="Q1956" t="str">
        <v>Francisco Partners</v>
      </c>
    </row>
    <row r="1957" spans="16:17" x14ac:dyDescent="0.2">
      <c r="P1957" t="s">
        <v>2585</v>
      </c>
      <c r="Q1957" t="str">
        <v>Technology Crossover Ventures</v>
      </c>
    </row>
    <row r="1958" spans="16:17" x14ac:dyDescent="0.2">
      <c r="P1958" t="s">
        <v>3005</v>
      </c>
      <c r="Q1958" t="str">
        <v>Honeywell</v>
      </c>
    </row>
    <row r="1959" spans="16:17" x14ac:dyDescent="0.2">
      <c r="P1959" t="s">
        <v>3006</v>
      </c>
      <c r="Q1959" t="str">
        <v>Galeo Ventures</v>
      </c>
    </row>
    <row r="1960" spans="16:17" x14ac:dyDescent="0.2">
      <c r="P1960" t="s">
        <v>2991</v>
      </c>
      <c r="Q1960" t="str">
        <v>Global Founders Capital</v>
      </c>
    </row>
    <row r="1961" spans="16:17" x14ac:dyDescent="0.2">
      <c r="P1961" t="s">
        <v>2647</v>
      </c>
      <c r="Q1961" t="str">
        <v>Elevation Capital</v>
      </c>
    </row>
    <row r="1962" spans="16:17" x14ac:dyDescent="0.2">
      <c r="P1962" t="s">
        <v>2573</v>
      </c>
      <c r="Q1962" t="str">
        <v>Lightspeed Venture Partners</v>
      </c>
    </row>
    <row r="1963" spans="16:17" x14ac:dyDescent="0.2">
      <c r="P1963" t="s">
        <v>3007</v>
      </c>
      <c r="Q1963" t="str">
        <v>Centralway</v>
      </c>
    </row>
    <row r="1964" spans="16:17" x14ac:dyDescent="0.2">
      <c r="P1964" t="s">
        <v>3008</v>
      </c>
      <c r="Q1964" t="str">
        <v>Beijing Shuju Xinrong Fund</v>
      </c>
    </row>
    <row r="1965" spans="16:17" x14ac:dyDescent="0.2">
      <c r="P1965" t="s">
        <v>2511</v>
      </c>
      <c r="Q1965" t="str">
        <v>Softbank Group</v>
      </c>
    </row>
    <row r="1966" spans="16:17" x14ac:dyDescent="0.2">
      <c r="P1966" t="s">
        <v>2754</v>
      </c>
      <c r="Q1966" t="str">
        <v>Polychain Capital</v>
      </c>
    </row>
    <row r="1967" spans="16:17" x14ac:dyDescent="0.2">
      <c r="P1967" t="s">
        <v>3009</v>
      </c>
      <c r="Q1967" t="str">
        <v>dRx Capital</v>
      </c>
    </row>
    <row r="1968" spans="16:17" x14ac:dyDescent="0.2">
      <c r="P1968" t="s">
        <v>2590</v>
      </c>
      <c r="Q1968" t="str">
        <v>Battery Ventures</v>
      </c>
    </row>
    <row r="1969" spans="16:17" x14ac:dyDescent="0.2">
      <c r="P1969" t="s">
        <v>3010</v>
      </c>
      <c r="Q1969" t="str">
        <v>Guggenheim Investments</v>
      </c>
    </row>
    <row r="1970" spans="16:17" x14ac:dyDescent="0.2">
      <c r="P1970" t="s">
        <v>2507</v>
      </c>
      <c r="Q1970" t="str">
        <v>AltaIR Capital</v>
      </c>
    </row>
    <row r="1971" spans="16:17" x14ac:dyDescent="0.2">
      <c r="P1971" t="s">
        <v>3011</v>
      </c>
      <c r="Q1971" t="str">
        <v>Green Pine Capital Partners</v>
      </c>
    </row>
    <row r="1972" spans="16:17" x14ac:dyDescent="0.2">
      <c r="P1972" t="s">
        <v>2868</v>
      </c>
      <c r="Q1972" t="str">
        <v>Data Collective</v>
      </c>
    </row>
    <row r="1973" spans="16:17" x14ac:dyDescent="0.2">
      <c r="P1973" t="s">
        <v>2615</v>
      </c>
      <c r="Q1973" t="str">
        <v>Redpoint Ventures</v>
      </c>
    </row>
    <row r="1974" spans="16:17" x14ac:dyDescent="0.2">
      <c r="P1974" t="s">
        <v>3012</v>
      </c>
      <c r="Q1974" t="str">
        <v>Aviv Venture Capital</v>
      </c>
    </row>
    <row r="1975" spans="16:17" x14ac:dyDescent="0.2">
      <c r="P1975" t="s">
        <v>3013</v>
      </c>
      <c r="Q1975" t="str">
        <v>Juxtapose</v>
      </c>
    </row>
    <row r="1976" spans="16:17" x14ac:dyDescent="0.2">
      <c r="Q1976" t="str">
        <v/>
      </c>
    </row>
    <row r="1977" spans="16:17" x14ac:dyDescent="0.2">
      <c r="P1977" t="s">
        <v>3014</v>
      </c>
      <c r="Q1977" t="str">
        <v>TowerBrook Capital Partners</v>
      </c>
    </row>
    <row r="1978" spans="16:17" x14ac:dyDescent="0.2">
      <c r="P1978" t="s">
        <v>3015</v>
      </c>
      <c r="Q1978" t="str">
        <v>Mayfair Equity Partners</v>
      </c>
    </row>
    <row r="1979" spans="16:17" x14ac:dyDescent="0.2">
      <c r="P1979" t="s">
        <v>3016</v>
      </c>
      <c r="Q1979" t="str">
        <v>Cathay Innovation</v>
      </c>
    </row>
    <row r="1980" spans="16:17" x14ac:dyDescent="0.2">
      <c r="P1980" t="s">
        <v>2642</v>
      </c>
      <c r="Q1980" t="str">
        <v>M12</v>
      </c>
    </row>
    <row r="1981" spans="16:17" x14ac:dyDescent="0.2">
      <c r="P1981" t="s">
        <v>3017</v>
      </c>
      <c r="Q1981" t="str">
        <v>s28 Capital</v>
      </c>
    </row>
    <row r="1982" spans="16:17" x14ac:dyDescent="0.2">
      <c r="P1982" t="s">
        <v>3018</v>
      </c>
      <c r="Q1982" t="str">
        <v>Canaan Partners</v>
      </c>
    </row>
    <row r="1983" spans="16:17" x14ac:dyDescent="0.2">
      <c r="P1983" t="s">
        <v>2575</v>
      </c>
      <c r="Q1983" t="str">
        <v>Eurazeo</v>
      </c>
    </row>
    <row r="1984" spans="16:17" x14ac:dyDescent="0.2">
      <c r="P1984" t="s">
        <v>2536</v>
      </c>
      <c r="Q1984" t="str">
        <v>Shunwei Capital Partners</v>
      </c>
    </row>
    <row r="1985" spans="16:17" x14ac:dyDescent="0.2">
      <c r="P1985" t="s">
        <v>3019</v>
      </c>
      <c r="Q1985" t="str">
        <v>Eleven Ventures</v>
      </c>
    </row>
    <row r="1986" spans="16:17" x14ac:dyDescent="0.2">
      <c r="P1986" t="s">
        <v>2581</v>
      </c>
      <c r="Q1986" t="str">
        <v>Blackstone</v>
      </c>
    </row>
    <row r="1987" spans="16:17" x14ac:dyDescent="0.2">
      <c r="P1987" t="s">
        <v>2573</v>
      </c>
      <c r="Q1987" t="str">
        <v>Lightspeed Venture Partners</v>
      </c>
    </row>
    <row r="1988" spans="16:17" x14ac:dyDescent="0.2">
      <c r="P1988" t="s">
        <v>2717</v>
      </c>
      <c r="Q1988" t="str">
        <v>Baillie Gifford &amp; Co.</v>
      </c>
    </row>
    <row r="1989" spans="16:17" x14ac:dyDescent="0.2">
      <c r="P1989" t="s">
        <v>2502</v>
      </c>
      <c r="Q1989" t="str">
        <v>Andreessen Horowitz</v>
      </c>
    </row>
    <row r="1990" spans="16:17" x14ac:dyDescent="0.2">
      <c r="Q1990" t="str">
        <v/>
      </c>
    </row>
    <row r="1991" spans="16:17" x14ac:dyDescent="0.2">
      <c r="P1991" t="s">
        <v>3020</v>
      </c>
      <c r="Q1991" t="str">
        <v>AXA Venture Partners</v>
      </c>
    </row>
    <row r="1992" spans="16:17" x14ac:dyDescent="0.2">
      <c r="P1992" t="s">
        <v>2918</v>
      </c>
      <c r="Q1992" t="str">
        <v>DCM Ventures</v>
      </c>
    </row>
    <row r="1993" spans="16:17" x14ac:dyDescent="0.2">
      <c r="P1993" t="s">
        <v>2494</v>
      </c>
      <c r="Q1993" t="str">
        <v>Sequoia Capital</v>
      </c>
    </row>
    <row r="1994" spans="16:17" x14ac:dyDescent="0.2">
      <c r="P1994" t="s">
        <v>3021</v>
      </c>
      <c r="Q1994" t="str">
        <v>XVC Venture Capital</v>
      </c>
    </row>
    <row r="1995" spans="16:17" x14ac:dyDescent="0.2">
      <c r="P1995" t="s">
        <v>3022</v>
      </c>
      <c r="Q1995" t="str">
        <v>3L</v>
      </c>
    </row>
    <row r="1996" spans="16:17" x14ac:dyDescent="0.2">
      <c r="P1996" t="s">
        <v>3023</v>
      </c>
      <c r="Q1996" t="str">
        <v>JBV Capital</v>
      </c>
    </row>
    <row r="1997" spans="16:17" x14ac:dyDescent="0.2">
      <c r="P1997" t="s">
        <v>2761</v>
      </c>
      <c r="Q1997" t="str">
        <v>Caffeinated Capital</v>
      </c>
    </row>
    <row r="1998" spans="16:17" x14ac:dyDescent="0.2">
      <c r="P1998" t="s">
        <v>2490</v>
      </c>
      <c r="Q1998" t="str">
        <v>Sequoia Capital China</v>
      </c>
    </row>
    <row r="1999" spans="16:17" x14ac:dyDescent="0.2">
      <c r="P1999" t="s">
        <v>2575</v>
      </c>
      <c r="Q1999" t="str">
        <v>Eurazeo</v>
      </c>
    </row>
    <row r="2000" spans="16:17" x14ac:dyDescent="0.2">
      <c r="P2000" t="s">
        <v>2513</v>
      </c>
      <c r="Q2000" t="str">
        <v>Google Ventures</v>
      </c>
    </row>
    <row r="2001" spans="16:17" x14ac:dyDescent="0.2">
      <c r="Q2001" t="str">
        <v/>
      </c>
    </row>
    <row r="2002" spans="16:17" x14ac:dyDescent="0.2">
      <c r="P2002" t="s">
        <v>3024</v>
      </c>
      <c r="Q2002" t="str">
        <v>Hummingbird Ventures</v>
      </c>
    </row>
    <row r="2003" spans="16:17" x14ac:dyDescent="0.2">
      <c r="P2003" t="s">
        <v>2600</v>
      </c>
      <c r="Q2003" t="str">
        <v>Greycroft</v>
      </c>
    </row>
    <row r="2004" spans="16:17" x14ac:dyDescent="0.2">
      <c r="P2004" t="s">
        <v>3025</v>
      </c>
      <c r="Q2004" t="str">
        <v>We Capital</v>
      </c>
    </row>
    <row r="2005" spans="16:17" x14ac:dyDescent="0.2">
      <c r="P2005" t="s">
        <v>2766</v>
      </c>
      <c r="Q2005" t="str">
        <v>Menlo Ventures</v>
      </c>
    </row>
    <row r="2006" spans="16:17" x14ac:dyDescent="0.2">
      <c r="P2006" t="s">
        <v>2669</v>
      </c>
      <c r="Q2006" t="str">
        <v>Bain Capital Ventures</v>
      </c>
    </row>
    <row r="2007" spans="16:17" x14ac:dyDescent="0.2">
      <c r="P2007" t="s">
        <v>3026</v>
      </c>
      <c r="Q2007" t="str">
        <v>Altos Ventures</v>
      </c>
    </row>
    <row r="2008" spans="16:17" x14ac:dyDescent="0.2">
      <c r="P2008" t="s">
        <v>2497</v>
      </c>
      <c r="Q2008" t="str">
        <v>Kleiner Perkins Caufield &amp; Byers</v>
      </c>
    </row>
    <row r="2009" spans="16:17" x14ac:dyDescent="0.2">
      <c r="P2009" t="s">
        <v>3027</v>
      </c>
      <c r="Q2009" t="str">
        <v>Cercano Management</v>
      </c>
    </row>
    <row r="2010" spans="16:17" x14ac:dyDescent="0.2">
      <c r="Q2010" t="str">
        <v/>
      </c>
    </row>
    <row r="2011" spans="16:17" x14ac:dyDescent="0.2">
      <c r="P2011" t="s">
        <v>2642</v>
      </c>
      <c r="Q2011" t="str">
        <v>M12</v>
      </c>
    </row>
    <row r="2012" spans="16:17" x14ac:dyDescent="0.2">
      <c r="P2012" t="s">
        <v>3028</v>
      </c>
      <c r="Q2012" t="str">
        <v>468 Capital</v>
      </c>
    </row>
    <row r="2013" spans="16:17" x14ac:dyDescent="0.2">
      <c r="P2013" t="s">
        <v>3029</v>
      </c>
      <c r="Q2013" t="str">
        <v>Lightbox Ventures</v>
      </c>
    </row>
    <row r="2014" spans="16:17" x14ac:dyDescent="0.2">
      <c r="P2014" t="s">
        <v>3030</v>
      </c>
      <c r="Q2014" t="str">
        <v>Innovation Endeavors</v>
      </c>
    </row>
    <row r="2015" spans="16:17" x14ac:dyDescent="0.2">
      <c r="P2015" t="s">
        <v>2608</v>
      </c>
      <c r="Q2015" t="str">
        <v>General Atlantic</v>
      </c>
    </row>
    <row r="2016" spans="16:17" x14ac:dyDescent="0.2">
      <c r="P2016" t="s">
        <v>3031</v>
      </c>
      <c r="Q2016" t="str">
        <v>UBS Asset Management</v>
      </c>
    </row>
    <row r="2017" spans="16:17" x14ac:dyDescent="0.2">
      <c r="P2017" t="s">
        <v>3032</v>
      </c>
      <c r="Q2017" t="str">
        <v>FTV Capital</v>
      </c>
    </row>
    <row r="2018" spans="16:17" x14ac:dyDescent="0.2">
      <c r="P2018" t="s">
        <v>2743</v>
      </c>
      <c r="Q2018" t="str">
        <v>500 Startups</v>
      </c>
    </row>
    <row r="2019" spans="16:17" x14ac:dyDescent="0.2">
      <c r="P2019" t="s">
        <v>3033</v>
      </c>
      <c r="Q2019" t="str">
        <v>Company K Partners</v>
      </c>
    </row>
    <row r="2020" spans="16:17" x14ac:dyDescent="0.2">
      <c r="P2020" t="s">
        <v>2649</v>
      </c>
      <c r="Q2020" t="str">
        <v>Khosla Ventures</v>
      </c>
    </row>
    <row r="2021" spans="16:17" x14ac:dyDescent="0.2">
      <c r="P2021" t="s">
        <v>2574</v>
      </c>
      <c r="Q2021" t="str">
        <v>Warburg Pincus</v>
      </c>
    </row>
    <row r="2022" spans="16:17" x14ac:dyDescent="0.2">
      <c r="P2022" t="s">
        <v>2648</v>
      </c>
      <c r="Q2022" t="str">
        <v>Index Ventures</v>
      </c>
    </row>
    <row r="2023" spans="16:17" x14ac:dyDescent="0.2">
      <c r="P2023" t="s">
        <v>3034</v>
      </c>
      <c r="Q2023" t="str">
        <v>GS Growth</v>
      </c>
    </row>
    <row r="2024" spans="16:17" x14ac:dyDescent="0.2">
      <c r="P2024" t="s">
        <v>3035</v>
      </c>
      <c r="Q2024" t="str">
        <v>Banner Ventures</v>
      </c>
    </row>
    <row r="2025" spans="16:17" x14ac:dyDescent="0.2">
      <c r="P2025" t="s">
        <v>3036</v>
      </c>
      <c r="Q2025" t="str">
        <v>Leonardo DiCaprio</v>
      </c>
    </row>
    <row r="2026" spans="16:17" x14ac:dyDescent="0.2">
      <c r="P2026" t="s">
        <v>3037</v>
      </c>
      <c r="Q2026" t="str">
        <v>S Capital</v>
      </c>
    </row>
    <row r="2027" spans="16:17" x14ac:dyDescent="0.2">
      <c r="P2027" t="s">
        <v>2989</v>
      </c>
      <c r="Q2027" t="str">
        <v>Hedosophia</v>
      </c>
    </row>
    <row r="2028" spans="16:17" x14ac:dyDescent="0.2">
      <c r="P2028" t="s">
        <v>2607</v>
      </c>
      <c r="Q2028" t="str">
        <v>Valar Ventures</v>
      </c>
    </row>
    <row r="2029" spans="16:17" x14ac:dyDescent="0.2">
      <c r="P2029" t="s">
        <v>3038</v>
      </c>
      <c r="Q2029" t="str">
        <v>Tengelmann Ventures</v>
      </c>
    </row>
    <row r="2030" spans="16:17" x14ac:dyDescent="0.2">
      <c r="P2030" t="s">
        <v>2560</v>
      </c>
      <c r="Q2030" t="str">
        <v>Tiger Global Management</v>
      </c>
    </row>
    <row r="2031" spans="16:17" x14ac:dyDescent="0.2">
      <c r="P2031" t="s">
        <v>3039</v>
      </c>
      <c r="Q2031" t="str">
        <v>NGP Capital</v>
      </c>
    </row>
    <row r="2032" spans="16:17" x14ac:dyDescent="0.2">
      <c r="P2032" t="s">
        <v>2905</v>
      </c>
      <c r="Q2032" t="str">
        <v>Madrona Venture Group</v>
      </c>
    </row>
    <row r="2033" spans="16:17" x14ac:dyDescent="0.2">
      <c r="P2033" t="s">
        <v>2571</v>
      </c>
      <c r="Q2033" t="str">
        <v>Y Combinator</v>
      </c>
    </row>
    <row r="2034" spans="16:17" x14ac:dyDescent="0.2">
      <c r="P2034" t="s">
        <v>2718</v>
      </c>
      <c r="Q2034" t="str">
        <v>Lakestar</v>
      </c>
    </row>
    <row r="2035" spans="16:17" x14ac:dyDescent="0.2">
      <c r="P2035" t="s">
        <v>2547</v>
      </c>
      <c r="Q2035" t="str">
        <v>Accel</v>
      </c>
    </row>
    <row r="2036" spans="16:17" x14ac:dyDescent="0.2">
      <c r="P2036" t="s">
        <v>3040</v>
      </c>
      <c r="Q2036" t="str">
        <v>Homebrew</v>
      </c>
    </row>
    <row r="2037" spans="16:17" x14ac:dyDescent="0.2">
      <c r="P2037" t="s">
        <v>2502</v>
      </c>
      <c r="Q2037" t="str">
        <v>Andreessen Horowitz</v>
      </c>
    </row>
    <row r="2038" spans="16:17" x14ac:dyDescent="0.2">
      <c r="P2038" t="s">
        <v>3041</v>
      </c>
      <c r="Q2038" t="str">
        <v>FundersClub</v>
      </c>
    </row>
    <row r="2039" spans="16:17" x14ac:dyDescent="0.2">
      <c r="P2039" t="s">
        <v>3042</v>
      </c>
      <c r="Q2039" t="str">
        <v>Uncork Capital</v>
      </c>
    </row>
    <row r="2040" spans="16:17" x14ac:dyDescent="0.2">
      <c r="P2040" t="s">
        <v>3043</v>
      </c>
      <c r="Q2040" t="str">
        <v>Huagai Capital</v>
      </c>
    </row>
    <row r="2041" spans="16:17" x14ac:dyDescent="0.2">
      <c r="Q2041" t="str">
        <v/>
      </c>
    </row>
    <row r="2042" spans="16:17" x14ac:dyDescent="0.2">
      <c r="P2042" t="s">
        <v>2560</v>
      </c>
      <c r="Q2042" t="str">
        <v>Tiger Global Management</v>
      </c>
    </row>
    <row r="2043" spans="16:17" x14ac:dyDescent="0.2">
      <c r="P2043" t="s">
        <v>2496</v>
      </c>
      <c r="Q2043" t="str">
        <v>Insight Partners</v>
      </c>
    </row>
    <row r="2044" spans="16:17" x14ac:dyDescent="0.2">
      <c r="P2044" t="s">
        <v>3044</v>
      </c>
      <c r="Q2044" t="str">
        <v>Resolute Ventures</v>
      </c>
    </row>
    <row r="2045" spans="16:17" x14ac:dyDescent="0.2">
      <c r="P2045" t="s">
        <v>3045</v>
      </c>
      <c r="Q2045" t="str">
        <v>Genesis Partners</v>
      </c>
    </row>
    <row r="2046" spans="16:17" x14ac:dyDescent="0.2">
      <c r="Q2046" t="str">
        <v/>
      </c>
    </row>
    <row r="2047" spans="16:17" x14ac:dyDescent="0.2">
      <c r="P2047" t="s">
        <v>2502</v>
      </c>
      <c r="Q2047" t="str">
        <v>Andreessen Horowitz</v>
      </c>
    </row>
    <row r="2048" spans="16:17" x14ac:dyDescent="0.2">
      <c r="P2048" t="s">
        <v>3046</v>
      </c>
      <c r="Q2048" t="str">
        <v>Blume Ventures</v>
      </c>
    </row>
    <row r="2049" spans="16:17" x14ac:dyDescent="0.2">
      <c r="P2049" t="s">
        <v>2777</v>
      </c>
      <c r="Q2049" t="str">
        <v>TTV Capital</v>
      </c>
    </row>
    <row r="2050" spans="16:17" x14ac:dyDescent="0.2">
      <c r="P2050" t="s">
        <v>2506</v>
      </c>
      <c r="Q2050" t="str">
        <v>ZhenFund</v>
      </c>
    </row>
    <row r="2051" spans="16:17" x14ac:dyDescent="0.2">
      <c r="P2051" t="s">
        <v>3047</v>
      </c>
      <c r="Q2051" t="str">
        <v>Insights Venture Partners</v>
      </c>
    </row>
    <row r="2052" spans="16:17" x14ac:dyDescent="0.2">
      <c r="P2052" t="s">
        <v>3048</v>
      </c>
      <c r="Q2052" t="str">
        <v>Blackrock</v>
      </c>
    </row>
    <row r="2053" spans="16:17" x14ac:dyDescent="0.2">
      <c r="P2053" t="s">
        <v>3049</v>
      </c>
      <c r="Q2053" t="str">
        <v>Triangle Peak Partners</v>
      </c>
    </row>
    <row r="2054" spans="16:17" x14ac:dyDescent="0.2">
      <c r="P2054" t="s">
        <v>2513</v>
      </c>
      <c r="Q2054" t="str">
        <v>Google Ventures</v>
      </c>
    </row>
    <row r="2055" spans="16:17" x14ac:dyDescent="0.2">
      <c r="P2055" t="s">
        <v>3026</v>
      </c>
      <c r="Q2055" t="str">
        <v>Altos Ventures</v>
      </c>
    </row>
    <row r="2056" spans="16:17" x14ac:dyDescent="0.2">
      <c r="P2056" t="s">
        <v>2806</v>
      </c>
      <c r="Q2056" t="str">
        <v>Altimeter Capital</v>
      </c>
    </row>
    <row r="2057" spans="16:17" x14ac:dyDescent="0.2">
      <c r="P2057" t="s">
        <v>2512</v>
      </c>
      <c r="Q2057" t="str">
        <v>General Catalyst</v>
      </c>
    </row>
    <row r="2058" spans="16:17" x14ac:dyDescent="0.2">
      <c r="P2058" t="s">
        <v>2966</v>
      </c>
      <c r="Q2058" t="str">
        <v>Walden Venture Capital</v>
      </c>
    </row>
    <row r="2059" spans="16:17" x14ac:dyDescent="0.2">
      <c r="P2059" t="s">
        <v>2605</v>
      </c>
      <c r="Q2059" t="str">
        <v>Temasek</v>
      </c>
    </row>
    <row r="2060" spans="16:17" x14ac:dyDescent="0.2">
      <c r="P2060" t="s">
        <v>2784</v>
      </c>
      <c r="Q2060" t="str">
        <v>Eight Roads Ventures</v>
      </c>
    </row>
    <row r="2061" spans="16:17" x14ac:dyDescent="0.2">
      <c r="P2061" t="s">
        <v>3050</v>
      </c>
      <c r="Q2061" t="str">
        <v>JAFCO</v>
      </c>
    </row>
    <row r="2062" spans="16:17" x14ac:dyDescent="0.2">
      <c r="P2062" t="s">
        <v>3051</v>
      </c>
      <c r="Q2062" t="str">
        <v>DFJ DragonFund</v>
      </c>
    </row>
    <row r="2063" spans="16:17" x14ac:dyDescent="0.2">
      <c r="P2063" t="s">
        <v>3052</v>
      </c>
      <c r="Q2063" t="str">
        <v>e.ventures</v>
      </c>
    </row>
    <row r="2064" spans="16:17" x14ac:dyDescent="0.2">
      <c r="P2064" t="s">
        <v>2571</v>
      </c>
      <c r="Q2064" t="str">
        <v>Y Combinator</v>
      </c>
    </row>
    <row r="2065" spans="16:17" x14ac:dyDescent="0.2">
      <c r="P2065" t="s">
        <v>3053</v>
      </c>
      <c r="Q2065" t="str">
        <v>Entree Capital</v>
      </c>
    </row>
    <row r="2066" spans="16:17" x14ac:dyDescent="0.2">
      <c r="P2066" t="s">
        <v>3054</v>
      </c>
      <c r="Q2066" t="str">
        <v>Susa Ventures</v>
      </c>
    </row>
    <row r="2067" spans="16:17" x14ac:dyDescent="0.2">
      <c r="P2067" t="s">
        <v>2576</v>
      </c>
      <c r="Q2067" t="str">
        <v>Benchmark</v>
      </c>
    </row>
    <row r="2068" spans="16:17" x14ac:dyDescent="0.2">
      <c r="P2068" t="s">
        <v>2564</v>
      </c>
      <c r="Q2068" t="str">
        <v>Goldman Sachs</v>
      </c>
    </row>
    <row r="2069" spans="16:17" x14ac:dyDescent="0.2">
      <c r="P2069" t="s">
        <v>3055</v>
      </c>
      <c r="Q2069" t="str">
        <v>Group11</v>
      </c>
    </row>
    <row r="2070" spans="16:17" x14ac:dyDescent="0.2">
      <c r="P2070" t="s">
        <v>2654</v>
      </c>
      <c r="Q2070" t="str">
        <v>IDInvest Partners</v>
      </c>
    </row>
    <row r="2071" spans="16:17" x14ac:dyDescent="0.2">
      <c r="P2071" t="s">
        <v>2564</v>
      </c>
      <c r="Q2071" t="str">
        <v>Goldman Sachs</v>
      </c>
    </row>
    <row r="2072" spans="16:17" x14ac:dyDescent="0.2">
      <c r="P2072" t="s">
        <v>2656</v>
      </c>
      <c r="Q2072" t="str">
        <v>Bessemer Venture Partners</v>
      </c>
    </row>
    <row r="2073" spans="16:17" x14ac:dyDescent="0.2">
      <c r="P2073" t="s">
        <v>3056</v>
      </c>
      <c r="Q2073" t="str">
        <v>CR Capital Mgmt</v>
      </c>
    </row>
    <row r="2074" spans="16:17" x14ac:dyDescent="0.2">
      <c r="P2074" t="s">
        <v>2572</v>
      </c>
      <c r="Q2074" t="str">
        <v>Qualcomm Ventures</v>
      </c>
    </row>
    <row r="2075" spans="16:17" x14ac:dyDescent="0.2">
      <c r="P2075" t="s">
        <v>2649</v>
      </c>
      <c r="Q2075" t="str">
        <v>Khosla Ventures</v>
      </c>
    </row>
    <row r="2076" spans="16:17" x14ac:dyDescent="0.2">
      <c r="P2076" t="s">
        <v>2713</v>
      </c>
      <c r="Q2076" t="str">
        <v>Coinbase Ventures</v>
      </c>
    </row>
    <row r="2077" spans="16:17" x14ac:dyDescent="0.2">
      <c r="P2077" t="s">
        <v>3057</v>
      </c>
      <c r="Q2077" t="str">
        <v>Silver Lake</v>
      </c>
    </row>
    <row r="2078" spans="16:17" x14ac:dyDescent="0.2">
      <c r="P2078" t="s">
        <v>3058</v>
      </c>
      <c r="Q2078" t="str">
        <v>Passport Capital</v>
      </c>
    </row>
    <row r="2079" spans="16:17" x14ac:dyDescent="0.2">
      <c r="P2079" t="s">
        <v>3059</v>
      </c>
      <c r="Q2079" t="str">
        <v>Gaopeng Capital</v>
      </c>
    </row>
    <row r="2080" spans="16:17" x14ac:dyDescent="0.2">
      <c r="P2080" t="s">
        <v>2759</v>
      </c>
      <c r="Q2080" t="str">
        <v>Fidelity Investments</v>
      </c>
    </row>
    <row r="2081" spans="16:17" x14ac:dyDescent="0.2">
      <c r="P2081" t="s">
        <v>2550</v>
      </c>
      <c r="Q2081" t="str">
        <v>IDG Capital</v>
      </c>
    </row>
    <row r="2082" spans="16:17" x14ac:dyDescent="0.2">
      <c r="P2082" t="s">
        <v>2613</v>
      </c>
      <c r="Q2082" t="str">
        <v>Linear Venture</v>
      </c>
    </row>
    <row r="2083" spans="16:17" x14ac:dyDescent="0.2">
      <c r="P2083" t="s">
        <v>3060</v>
      </c>
      <c r="Q2083" t="str">
        <v>14W</v>
      </c>
    </row>
    <row r="2084" spans="16:17" x14ac:dyDescent="0.2">
      <c r="Q2084" t="str">
        <v/>
      </c>
    </row>
    <row r="2085" spans="16:17" x14ac:dyDescent="0.2">
      <c r="P2085" t="s">
        <v>2547</v>
      </c>
      <c r="Q2085" t="str">
        <v>Accel</v>
      </c>
    </row>
    <row r="2086" spans="16:17" x14ac:dyDescent="0.2">
      <c r="P2086" t="s">
        <v>2625</v>
      </c>
      <c r="Q2086" t="str">
        <v>Maveron</v>
      </c>
    </row>
    <row r="2087" spans="16:17" x14ac:dyDescent="0.2">
      <c r="P2087" t="s">
        <v>3061</v>
      </c>
      <c r="Q2087" t="str">
        <v>SEB Venture Capital</v>
      </c>
    </row>
    <row r="2088" spans="16:17" x14ac:dyDescent="0.2">
      <c r="P2088" t="s">
        <v>2576</v>
      </c>
      <c r="Q2088" t="str">
        <v>Benchmark</v>
      </c>
    </row>
    <row r="2089" spans="16:17" x14ac:dyDescent="0.2">
      <c r="P2089" t="s">
        <v>3062</v>
      </c>
      <c r="Q2089" t="str">
        <v>Temasek Holdings Ltd.</v>
      </c>
    </row>
    <row r="2090" spans="16:17" x14ac:dyDescent="0.2">
      <c r="P2090" t="s">
        <v>3063</v>
      </c>
      <c r="Q2090" t="str">
        <v>Ignition Partners</v>
      </c>
    </row>
    <row r="2091" spans="16:17" x14ac:dyDescent="0.2">
      <c r="P2091" t="s">
        <v>3064</v>
      </c>
      <c r="Q2091" t="str">
        <v>Kinnevik</v>
      </c>
    </row>
    <row r="2092" spans="16:17" x14ac:dyDescent="0.2">
      <c r="Q2092" t="str">
        <v/>
      </c>
    </row>
    <row r="2093" spans="16:17" x14ac:dyDescent="0.2">
      <c r="P2093" t="s">
        <v>2602</v>
      </c>
      <c r="Q2093" t="str">
        <v>Thrive Capital</v>
      </c>
    </row>
    <row r="2094" spans="16:17" x14ac:dyDescent="0.2">
      <c r="P2094" t="s">
        <v>2774</v>
      </c>
      <c r="Q2094" t="str">
        <v>Access Industries</v>
      </c>
    </row>
    <row r="2095" spans="16:17" x14ac:dyDescent="0.2">
      <c r="P2095" t="s">
        <v>3065</v>
      </c>
      <c r="Q2095" t="str">
        <v>Connect Ventures</v>
      </c>
    </row>
    <row r="2096" spans="16:17" x14ac:dyDescent="0.2">
      <c r="P2096" t="s">
        <v>3066</v>
      </c>
      <c r="Q2096" t="str">
        <v>Dragoneer Investment Group</v>
      </c>
    </row>
    <row r="2097" spans="16:17" x14ac:dyDescent="0.2">
      <c r="P2097" t="s">
        <v>3067</v>
      </c>
      <c r="Q2097" t="str">
        <v>Yaxia Automobile</v>
      </c>
    </row>
    <row r="2098" spans="16:17" x14ac:dyDescent="0.2">
      <c r="P2098" t="s">
        <v>2980</v>
      </c>
      <c r="Q2098" t="str">
        <v>Qiming Venture Partners</v>
      </c>
    </row>
    <row r="2099" spans="16:17" x14ac:dyDescent="0.2">
      <c r="P2099" t="s">
        <v>3068</v>
      </c>
      <c r="Q2099" t="str">
        <v>Robert Bosch Venture Capital</v>
      </c>
    </row>
    <row r="2100" spans="16:17" x14ac:dyDescent="0.2">
      <c r="P2100" t="s">
        <v>2608</v>
      </c>
      <c r="Q2100" t="str">
        <v>General Atlantic</v>
      </c>
    </row>
    <row r="2101" spans="16:17" x14ac:dyDescent="0.2">
      <c r="P2101" t="s">
        <v>3069</v>
      </c>
      <c r="Q2101" t="str">
        <v>China Internet Investment Fund</v>
      </c>
    </row>
    <row r="2102" spans="16:17" x14ac:dyDescent="0.2">
      <c r="P2102" t="s">
        <v>2547</v>
      </c>
      <c r="Q2102" t="str">
        <v>Accel</v>
      </c>
    </row>
    <row r="2103" spans="16:17" x14ac:dyDescent="0.2">
      <c r="Q2103" t="str">
        <v/>
      </c>
    </row>
    <row r="2104" spans="16:17" x14ac:dyDescent="0.2">
      <c r="P2104" t="s">
        <v>3070</v>
      </c>
      <c r="Q2104" t="str">
        <v>China Life Investment Holding Company</v>
      </c>
    </row>
    <row r="2105" spans="16:17" x14ac:dyDescent="0.2">
      <c r="P2105" t="s">
        <v>2649</v>
      </c>
      <c r="Q2105" t="str">
        <v>Khosla Ventures</v>
      </c>
    </row>
    <row r="2106" spans="16:17" x14ac:dyDescent="0.2">
      <c r="P2106" t="s">
        <v>2560</v>
      </c>
      <c r="Q2106" t="str">
        <v>Tiger Global Management</v>
      </c>
    </row>
    <row r="2107" spans="16:17" x14ac:dyDescent="0.2">
      <c r="P2107" t="s">
        <v>3071</v>
      </c>
      <c r="Q2107" t="str">
        <v>Qatar Holding</v>
      </c>
    </row>
    <row r="2108" spans="16:17" x14ac:dyDescent="0.2">
      <c r="P2108" t="s">
        <v>2646</v>
      </c>
      <c r="Q2108" t="str">
        <v>Bond</v>
      </c>
    </row>
    <row r="2109" spans="16:17" x14ac:dyDescent="0.2">
      <c r="P2109" t="s">
        <v>2620</v>
      </c>
      <c r="Q2109" t="str">
        <v>Foundation Capital</v>
      </c>
    </row>
    <row r="2110" spans="16:17" x14ac:dyDescent="0.2">
      <c r="P2110" t="s">
        <v>3072</v>
      </c>
      <c r="Q2110" t="str">
        <v>Wavemaker Partners</v>
      </c>
    </row>
    <row r="2111" spans="16:17" x14ac:dyDescent="0.2">
      <c r="P2111" t="s">
        <v>2555</v>
      </c>
      <c r="Q2111" t="str">
        <v>Founders Fund</v>
      </c>
    </row>
    <row r="2112" spans="16:17" x14ac:dyDescent="0.2">
      <c r="P2112" t="s">
        <v>2697</v>
      </c>
      <c r="Q2112" t="str">
        <v>Summit Partners</v>
      </c>
    </row>
    <row r="2113" spans="16:17" x14ac:dyDescent="0.2">
      <c r="P2113" t="s">
        <v>2679</v>
      </c>
      <c r="Q2113" t="str">
        <v>The Raine Group</v>
      </c>
    </row>
    <row r="2114" spans="16:17" x14ac:dyDescent="0.2">
      <c r="P2114" t="s">
        <v>2878</v>
      </c>
      <c r="Q2114" t="str">
        <v>Comcast Ventures</v>
      </c>
    </row>
    <row r="2115" spans="16:17" x14ac:dyDescent="0.2">
      <c r="P2115" t="s">
        <v>3073</v>
      </c>
      <c r="Q2115" t="str">
        <v>Fifth Wall Ventures</v>
      </c>
    </row>
    <row r="2116" spans="16:17" x14ac:dyDescent="0.2">
      <c r="P2116" t="s">
        <v>3074</v>
      </c>
      <c r="Q2116" t="str">
        <v>China Broadband Capital</v>
      </c>
    </row>
    <row r="2117" spans="16:17" x14ac:dyDescent="0.2">
      <c r="P2117" t="s">
        <v>2494</v>
      </c>
      <c r="Q2117" t="str">
        <v>Sequoia Capital</v>
      </c>
    </row>
    <row r="2118" spans="16:17" x14ac:dyDescent="0.2">
      <c r="P2118" t="s">
        <v>3075</v>
      </c>
      <c r="Q2118" t="str">
        <v>Hongdao Capital</v>
      </c>
    </row>
    <row r="2119" spans="16:17" x14ac:dyDescent="0.2">
      <c r="P2119" t="s">
        <v>2496</v>
      </c>
      <c r="Q2119" t="str">
        <v>Insight Partners</v>
      </c>
    </row>
    <row r="2120" spans="16:17" x14ac:dyDescent="0.2">
      <c r="P2120" t="s">
        <v>3076</v>
      </c>
      <c r="Q2120" t="str">
        <v>ING</v>
      </c>
    </row>
    <row r="2121" spans="16:17" x14ac:dyDescent="0.2">
      <c r="P2121" t="s">
        <v>2582</v>
      </c>
      <c r="Q2121" t="str">
        <v>Baidu</v>
      </c>
    </row>
    <row r="2122" spans="16:17" x14ac:dyDescent="0.2">
      <c r="Q2122" t="str">
        <v/>
      </c>
    </row>
    <row r="2123" spans="16:17" x14ac:dyDescent="0.2">
      <c r="P2123" t="s">
        <v>3042</v>
      </c>
      <c r="Q2123" t="str">
        <v>Uncork Capital</v>
      </c>
    </row>
    <row r="2124" spans="16:17" x14ac:dyDescent="0.2">
      <c r="P2124" t="s">
        <v>3077</v>
      </c>
      <c r="Q2124" t="str">
        <v>Hopu Investment Management</v>
      </c>
    </row>
    <row r="2125" spans="16:17" x14ac:dyDescent="0.2">
      <c r="P2125" t="s">
        <v>2571</v>
      </c>
      <c r="Q2125" t="str">
        <v>Y Combinator</v>
      </c>
    </row>
    <row r="2126" spans="16:17" x14ac:dyDescent="0.2">
      <c r="P2126" t="s">
        <v>3078</v>
      </c>
      <c r="Q2126" t="str">
        <v>Danhua Capital</v>
      </c>
    </row>
    <row r="2127" spans="16:17" x14ac:dyDescent="0.2">
      <c r="P2127" t="s">
        <v>2939</v>
      </c>
      <c r="Q2127" t="str">
        <v>Northern Light Venture Capital</v>
      </c>
    </row>
    <row r="2128" spans="16:17" x14ac:dyDescent="0.2">
      <c r="P2128" t="s">
        <v>2531</v>
      </c>
      <c r="Q2128" t="str">
        <v>Hillhouse Capital Management</v>
      </c>
    </row>
    <row r="2129" spans="16:17" x14ac:dyDescent="0.2">
      <c r="P2129" t="s">
        <v>2802</v>
      </c>
      <c r="Q2129" t="str">
        <v>Capital Today</v>
      </c>
    </row>
    <row r="2130" spans="16:17" x14ac:dyDescent="0.2">
      <c r="P2130" t="s">
        <v>3079</v>
      </c>
      <c r="Q2130" t="str">
        <v>Investcorp</v>
      </c>
    </row>
    <row r="2131" spans="16:17" x14ac:dyDescent="0.2">
      <c r="P2131" t="s">
        <v>3080</v>
      </c>
      <c r="Q2131" t="str">
        <v>Ivy Capital</v>
      </c>
    </row>
    <row r="2132" spans="16:17" x14ac:dyDescent="0.2">
      <c r="P2132" t="s">
        <v>3081</v>
      </c>
      <c r="Q2132" t="str">
        <v>Grandland</v>
      </c>
    </row>
    <row r="2133" spans="16:17" x14ac:dyDescent="0.2">
      <c r="P2133" t="s">
        <v>3082</v>
      </c>
      <c r="Q2133" t="str">
        <v>Tianjin Haihe Industry Fund</v>
      </c>
    </row>
    <row r="2134" spans="16:17" x14ac:dyDescent="0.2">
      <c r="P2134" t="s">
        <v>2500</v>
      </c>
      <c r="Q2134" t="str">
        <v>KKR</v>
      </c>
    </row>
    <row r="2135" spans="16:17" x14ac:dyDescent="0.2">
      <c r="P2135" t="s">
        <v>3083</v>
      </c>
      <c r="Q2135" t="str">
        <v>Meituan Dianping</v>
      </c>
    </row>
    <row r="2136" spans="16:17" x14ac:dyDescent="0.2">
      <c r="P2136" t="s">
        <v>3084</v>
      </c>
      <c r="Q2136" t="str">
        <v>Global Logistic Properties</v>
      </c>
    </row>
    <row r="2137" spans="16:17" x14ac:dyDescent="0.2">
      <c r="P2137" t="s">
        <v>2802</v>
      </c>
      <c r="Q2137" t="str">
        <v>Capital Today</v>
      </c>
    </row>
    <row r="2138" spans="16:17" x14ac:dyDescent="0.2">
      <c r="P2138" t="s">
        <v>3085</v>
      </c>
      <c r="Q2138" t="str">
        <v>Highland Capital Partners</v>
      </c>
    </row>
    <row r="2139" spans="16:17" x14ac:dyDescent="0.2">
      <c r="P2139" t="s">
        <v>2911</v>
      </c>
      <c r="Q2139" t="str">
        <v>Upfront Ventures</v>
      </c>
    </row>
    <row r="2140" spans="16:17" x14ac:dyDescent="0.2">
      <c r="P2140" t="s">
        <v>3086</v>
      </c>
      <c r="Q2140" t="str">
        <v>Vintage Investment Partners</v>
      </c>
    </row>
    <row r="2141" spans="16:17" x14ac:dyDescent="0.2">
      <c r="P2141" t="s">
        <v>2828</v>
      </c>
      <c r="Q2141" t="str">
        <v>Dell Technologies Capital</v>
      </c>
    </row>
    <row r="2142" spans="16:17" x14ac:dyDescent="0.2">
      <c r="P2142" t="s">
        <v>2533</v>
      </c>
      <c r="Q2142" t="str">
        <v>Coatue Management</v>
      </c>
    </row>
    <row r="2143" spans="16:17" x14ac:dyDescent="0.2">
      <c r="P2143" t="s">
        <v>2490</v>
      </c>
      <c r="Q2143" t="str">
        <v>Sequoia Capital China</v>
      </c>
    </row>
    <row r="2144" spans="16:17" x14ac:dyDescent="0.2">
      <c r="P2144" t="s">
        <v>3087</v>
      </c>
      <c r="Q2144" t="str">
        <v>Balderton Capital</v>
      </c>
    </row>
    <row r="2145" spans="16:17" x14ac:dyDescent="0.2">
      <c r="P2145" t="s">
        <v>2849</v>
      </c>
      <c r="Q2145" t="str">
        <v>Matrix Partners China</v>
      </c>
    </row>
    <row r="2146" spans="16:17" x14ac:dyDescent="0.2">
      <c r="P2146" t="s">
        <v>2525</v>
      </c>
      <c r="Q2146" t="str">
        <v>Tencent Holdings</v>
      </c>
    </row>
    <row r="2147" spans="16:17" x14ac:dyDescent="0.2">
      <c r="P2147" t="s">
        <v>3088</v>
      </c>
      <c r="Q2147" t="str">
        <v>China Capital Investment Group</v>
      </c>
    </row>
    <row r="2148" spans="16:17" x14ac:dyDescent="0.2">
      <c r="P2148" t="s">
        <v>3089</v>
      </c>
      <c r="Q2148" t="str">
        <v>Augmentum Fintech</v>
      </c>
    </row>
    <row r="2149" spans="16:17" x14ac:dyDescent="0.2">
      <c r="P2149" t="s">
        <v>3090</v>
      </c>
      <c r="Q2149" t="str">
        <v>True</v>
      </c>
    </row>
    <row r="2150" spans="16:17" x14ac:dyDescent="0.2">
      <c r="P2150" t="s">
        <v>2714</v>
      </c>
      <c r="Q2150" t="str">
        <v>Sina Weibo</v>
      </c>
    </row>
    <row r="2151" spans="16:17" x14ac:dyDescent="0.2">
      <c r="P2151" t="s">
        <v>2536</v>
      </c>
      <c r="Q2151" t="str">
        <v>Shunwei Capital Partners</v>
      </c>
    </row>
    <row r="2152" spans="16:17" x14ac:dyDescent="0.2">
      <c r="P2152" t="s">
        <v>3091</v>
      </c>
      <c r="Q2152" t="str">
        <v>Rothenberg Ventures</v>
      </c>
    </row>
    <row r="2153" spans="16:17" x14ac:dyDescent="0.2">
      <c r="P2153" t="s">
        <v>2535</v>
      </c>
      <c r="Q2153" t="str">
        <v>capitalG</v>
      </c>
    </row>
    <row r="2154" spans="16:17" x14ac:dyDescent="0.2">
      <c r="P2154" t="s">
        <v>2608</v>
      </c>
      <c r="Q2154" t="str">
        <v>General Atlantic</v>
      </c>
    </row>
    <row r="2155" spans="16:17" x14ac:dyDescent="0.2">
      <c r="P2155" t="s">
        <v>2827</v>
      </c>
      <c r="Q2155" t="str">
        <v>Matrix Partners</v>
      </c>
    </row>
    <row r="2156" spans="16:17" x14ac:dyDescent="0.2">
      <c r="P2156" t="s">
        <v>2499</v>
      </c>
      <c r="Q2156" t="str">
        <v>DST Global</v>
      </c>
    </row>
    <row r="2157" spans="16:17" x14ac:dyDescent="0.2">
      <c r="P2157" t="s">
        <v>3092</v>
      </c>
      <c r="Q2157" t="str">
        <v>Collaborative Fund</v>
      </c>
    </row>
    <row r="2158" spans="16:17" x14ac:dyDescent="0.2">
      <c r="P2158" t="s">
        <v>2590</v>
      </c>
      <c r="Q2158" t="str">
        <v>Battery Ventures</v>
      </c>
    </row>
    <row r="2159" spans="16:17" x14ac:dyDescent="0.2">
      <c r="Q2159" t="str">
        <v/>
      </c>
    </row>
    <row r="2160" spans="16:17" x14ac:dyDescent="0.2">
      <c r="P2160" t="s">
        <v>2521</v>
      </c>
      <c r="Q2160" t="str">
        <v>Ribbit Capital</v>
      </c>
    </row>
    <row r="2161" spans="16:17" x14ac:dyDescent="0.2">
      <c r="P2161" t="s">
        <v>3093</v>
      </c>
      <c r="Q2161" t="str">
        <v>Smash Ventures</v>
      </c>
    </row>
    <row r="2162" spans="16:17" x14ac:dyDescent="0.2">
      <c r="P2162" t="s">
        <v>2674</v>
      </c>
      <c r="Q2162" t="str">
        <v>Softbank</v>
      </c>
    </row>
    <row r="2163" spans="16:17" x14ac:dyDescent="0.2">
      <c r="P2163" t="s">
        <v>2967</v>
      </c>
      <c r="Q2163" t="str">
        <v>Temasek Holdings</v>
      </c>
    </row>
    <row r="2164" spans="16:17" x14ac:dyDescent="0.2">
      <c r="P2164" t="s">
        <v>3040</v>
      </c>
      <c r="Q2164" t="str">
        <v>Homebrew</v>
      </c>
    </row>
    <row r="2165" spans="16:17" x14ac:dyDescent="0.2">
      <c r="P2165" t="s">
        <v>2539</v>
      </c>
      <c r="Q2165" t="str">
        <v>Sequoia Capital India</v>
      </c>
    </row>
    <row r="2166" spans="16:17" x14ac:dyDescent="0.2">
      <c r="P2166" t="s">
        <v>2490</v>
      </c>
      <c r="Q2166" t="str">
        <v>Sequoia Capital China</v>
      </c>
    </row>
    <row r="2167" spans="16:17" x14ac:dyDescent="0.2">
      <c r="P2167" t="s">
        <v>3094</v>
      </c>
      <c r="Q2167" t="str">
        <v>Tencent</v>
      </c>
    </row>
    <row r="2168" spans="16:17" x14ac:dyDescent="0.2">
      <c r="P2168" t="s">
        <v>2585</v>
      </c>
      <c r="Q2168" t="str">
        <v>Technology Crossover Ventures</v>
      </c>
    </row>
    <row r="2169" spans="16:17" x14ac:dyDescent="0.2">
      <c r="P2169" t="s">
        <v>2550</v>
      </c>
      <c r="Q2169" t="str">
        <v>IDG Capital</v>
      </c>
    </row>
    <row r="2170" spans="16:17" x14ac:dyDescent="0.2">
      <c r="P2170" t="s">
        <v>2525</v>
      </c>
      <c r="Q2170" t="str">
        <v>Tencent Holdings</v>
      </c>
    </row>
    <row r="2171" spans="16:17" x14ac:dyDescent="0.2">
      <c r="P2171" t="s">
        <v>3095</v>
      </c>
      <c r="Q2171" t="str">
        <v>Gaorong Capital</v>
      </c>
    </row>
    <row r="2172" spans="16:17" x14ac:dyDescent="0.2">
      <c r="P2172" t="s">
        <v>3096</v>
      </c>
      <c r="Q2172" t="str">
        <v>Anthos Capital</v>
      </c>
    </row>
    <row r="2173" spans="16:17" x14ac:dyDescent="0.2">
      <c r="P2173" t="s">
        <v>2896</v>
      </c>
      <c r="Q2173" t="str">
        <v>Durable Capital Partners</v>
      </c>
    </row>
    <row r="2174" spans="16:17" x14ac:dyDescent="0.2">
      <c r="P2174" t="s">
        <v>2718</v>
      </c>
      <c r="Q2174" t="str">
        <v>Lakestar</v>
      </c>
    </row>
    <row r="2175" spans="16:17" x14ac:dyDescent="0.2">
      <c r="P2175" t="s">
        <v>2554</v>
      </c>
      <c r="Q2175" t="str">
        <v>Venrock</v>
      </c>
    </row>
    <row r="2176" spans="16:17" x14ac:dyDescent="0.2">
      <c r="P2176" t="s">
        <v>3097</v>
      </c>
      <c r="Q2176" t="str">
        <v>Breyer Capital</v>
      </c>
    </row>
    <row r="2177" spans="16:17" x14ac:dyDescent="0.2">
      <c r="P2177" t="s">
        <v>2848</v>
      </c>
      <c r="Q2177" t="str">
        <v>Sound Ventures</v>
      </c>
    </row>
    <row r="2178" spans="16:17" x14ac:dyDescent="0.2">
      <c r="P2178" t="s">
        <v>2648</v>
      </c>
      <c r="Q2178" t="str">
        <v>Index Ventures</v>
      </c>
    </row>
    <row r="2179" spans="16:17" x14ac:dyDescent="0.2">
      <c r="P2179" t="s">
        <v>3098</v>
      </c>
      <c r="Q2179" t="str">
        <v>Founder Collective</v>
      </c>
    </row>
    <row r="2180" spans="16:17" x14ac:dyDescent="0.2">
      <c r="Q2180" t="str">
        <v/>
      </c>
    </row>
    <row r="2181" spans="16:17" x14ac:dyDescent="0.2">
      <c r="Q2181" t="str">
        <v/>
      </c>
    </row>
    <row r="2182" spans="16:17" x14ac:dyDescent="0.2">
      <c r="P2182" t="s">
        <v>2550</v>
      </c>
      <c r="Q2182" t="str">
        <v>IDG Capital</v>
      </c>
    </row>
    <row r="2183" spans="16:17" x14ac:dyDescent="0.2">
      <c r="P2183" t="s">
        <v>2869</v>
      </c>
      <c r="Q2183" t="str">
        <v>Greenoaks Capital Management</v>
      </c>
    </row>
    <row r="2184" spans="16:17" x14ac:dyDescent="0.2">
      <c r="P2184" t="s">
        <v>2494</v>
      </c>
      <c r="Q2184" t="str">
        <v>Sequoia Capital</v>
      </c>
    </row>
    <row r="2185" spans="16:17" x14ac:dyDescent="0.2">
      <c r="P2185" t="s">
        <v>3099</v>
      </c>
      <c r="Q2185" t="str">
        <v>Revo Capital</v>
      </c>
    </row>
    <row r="2186" spans="16:17" x14ac:dyDescent="0.2">
      <c r="P2186" t="s">
        <v>3100</v>
      </c>
      <c r="Q2186" t="str">
        <v>Davidson Kempner Capital Management</v>
      </c>
    </row>
    <row r="2187" spans="16:17" x14ac:dyDescent="0.2">
      <c r="P2187" t="s">
        <v>2564</v>
      </c>
      <c r="Q2187" t="str">
        <v>Goldman Sachs</v>
      </c>
    </row>
    <row r="2188" spans="16:17" x14ac:dyDescent="0.2">
      <c r="P2188" t="s">
        <v>2490</v>
      </c>
      <c r="Q2188" t="str">
        <v>Sequoia Capital China</v>
      </c>
    </row>
    <row r="2189" spans="16:17" x14ac:dyDescent="0.2">
      <c r="P2189" t="s">
        <v>3101</v>
      </c>
      <c r="Q2189" t="str">
        <v>TMT Investments</v>
      </c>
    </row>
    <row r="2190" spans="16:17" x14ac:dyDescent="0.2">
      <c r="P2190" t="s">
        <v>2608</v>
      </c>
      <c r="Q2190" t="str">
        <v>General Atlantic</v>
      </c>
    </row>
    <row r="2191" spans="16:17" x14ac:dyDescent="0.2">
      <c r="Q2191" t="str">
        <v/>
      </c>
    </row>
    <row r="2192" spans="16:17" x14ac:dyDescent="0.2">
      <c r="P2192" t="s">
        <v>3102</v>
      </c>
      <c r="Q2192" t="str">
        <v>Jiangsu Sha Steel Group</v>
      </c>
    </row>
    <row r="2193" spans="16:17" x14ac:dyDescent="0.2">
      <c r="P2193" t="s">
        <v>2651</v>
      </c>
      <c r="Q2193" t="str">
        <v>Norwest Venture Partners</v>
      </c>
    </row>
    <row r="2194" spans="16:17" x14ac:dyDescent="0.2">
      <c r="P2194" t="s">
        <v>2908</v>
      </c>
      <c r="Q2194" t="str">
        <v>Yunfeng Capital</v>
      </c>
    </row>
    <row r="2195" spans="16:17" x14ac:dyDescent="0.2">
      <c r="P2195" t="s">
        <v>2572</v>
      </c>
      <c r="Q2195" t="str">
        <v>Qualcomm Ventures</v>
      </c>
    </row>
    <row r="2196" spans="16:17" x14ac:dyDescent="0.2">
      <c r="P2196" t="s">
        <v>2845</v>
      </c>
      <c r="Q2196" t="str">
        <v>Addition</v>
      </c>
    </row>
    <row r="2197" spans="16:17" x14ac:dyDescent="0.2">
      <c r="Q2197" t="str">
        <v/>
      </c>
    </row>
    <row r="2198" spans="16:17" x14ac:dyDescent="0.2">
      <c r="P2198" t="s">
        <v>2511</v>
      </c>
      <c r="Q2198" t="str">
        <v>Softbank Group</v>
      </c>
    </row>
    <row r="2199" spans="16:17" x14ac:dyDescent="0.2">
      <c r="P2199" t="s">
        <v>2497</v>
      </c>
      <c r="Q2199" t="str">
        <v>Kleiner Perkins Caufield &amp; Byers</v>
      </c>
    </row>
    <row r="2200" spans="16:17" x14ac:dyDescent="0.2">
      <c r="P2200" t="s">
        <v>2497</v>
      </c>
      <c r="Q2200" t="str">
        <v>Kleiner Perkins Caufield &amp; Byers</v>
      </c>
    </row>
    <row r="2201" spans="16:17" x14ac:dyDescent="0.2">
      <c r="P2201" t="s">
        <v>2544</v>
      </c>
      <c r="Q2201" t="str">
        <v>Xiang He Capital</v>
      </c>
    </row>
    <row r="2202" spans="16:17" x14ac:dyDescent="0.2">
      <c r="P2202" t="s">
        <v>3103</v>
      </c>
      <c r="Q2202" t="str">
        <v>Felicis Ventures</v>
      </c>
    </row>
    <row r="2203" spans="16:17" x14ac:dyDescent="0.2">
      <c r="P2203" t="s">
        <v>3104</v>
      </c>
      <c r="Q2203" t="str">
        <v>North Bridge Growth Equity</v>
      </c>
    </row>
    <row r="2204" spans="16:17" x14ac:dyDescent="0.2">
      <c r="P2204" t="s">
        <v>3105</v>
      </c>
      <c r="Q2204" t="str">
        <v>Lightspeed India Partners</v>
      </c>
    </row>
    <row r="2205" spans="16:17" x14ac:dyDescent="0.2">
      <c r="P2205" t="s">
        <v>2533</v>
      </c>
      <c r="Q2205" t="str">
        <v>Coatue Management</v>
      </c>
    </row>
    <row r="2206" spans="16:17" x14ac:dyDescent="0.2">
      <c r="P2206" t="s">
        <v>2573</v>
      </c>
      <c r="Q2206" t="str">
        <v>Lightspeed Venture Partners</v>
      </c>
    </row>
    <row r="2207" spans="16:17" x14ac:dyDescent="0.2">
      <c r="P2207" t="s">
        <v>2590</v>
      </c>
      <c r="Q2207" t="str">
        <v>Battery Ventures</v>
      </c>
    </row>
    <row r="2208" spans="16:17" x14ac:dyDescent="0.2">
      <c r="P2208" t="s">
        <v>2589</v>
      </c>
      <c r="Q2208" t="str">
        <v>Storm Ventures</v>
      </c>
    </row>
    <row r="2209" spans="16:17" x14ac:dyDescent="0.2">
      <c r="P2209" t="s">
        <v>2992</v>
      </c>
      <c r="Q2209" t="str">
        <v>Advent International</v>
      </c>
    </row>
    <row r="2210" spans="16:17" x14ac:dyDescent="0.2">
      <c r="P2210" t="s">
        <v>2734</v>
      </c>
      <c r="Q2210" t="str">
        <v>GGV Capital</v>
      </c>
    </row>
    <row r="2211" spans="16:17" x14ac:dyDescent="0.2">
      <c r="P2211" t="s">
        <v>3106</v>
      </c>
      <c r="Q2211" t="str">
        <v>Hanwha Investment &amp; Securities</v>
      </c>
    </row>
    <row r="2212" spans="16:17" x14ac:dyDescent="0.2">
      <c r="P2212" t="s">
        <v>3107</v>
      </c>
      <c r="Q2212" t="str">
        <v>Mountain Nazca</v>
      </c>
    </row>
    <row r="2213" spans="16:17" x14ac:dyDescent="0.2">
      <c r="P2213" t="s">
        <v>3108</v>
      </c>
      <c r="Q2213" t="str">
        <v>Astral Capital</v>
      </c>
    </row>
    <row r="2214" spans="16:17" x14ac:dyDescent="0.2">
      <c r="P2214" t="s">
        <v>2607</v>
      </c>
      <c r="Q2214" t="str">
        <v>Valar Ventures</v>
      </c>
    </row>
    <row r="2215" spans="16:17" x14ac:dyDescent="0.2">
      <c r="P2215" t="s">
        <v>3109</v>
      </c>
      <c r="Q2215" t="str">
        <v>Pokemon Company International</v>
      </c>
    </row>
    <row r="2216" spans="16:17" x14ac:dyDescent="0.2">
      <c r="P2216" t="s">
        <v>3095</v>
      </c>
      <c r="Q2216" t="str">
        <v>Gaorong Capital</v>
      </c>
    </row>
    <row r="2217" spans="16:17" x14ac:dyDescent="0.2">
      <c r="P2217" t="s">
        <v>2918</v>
      </c>
      <c r="Q2217" t="str">
        <v>DCM Ventures</v>
      </c>
    </row>
    <row r="2218" spans="16:17" x14ac:dyDescent="0.2">
      <c r="P2218" t="s">
        <v>2547</v>
      </c>
      <c r="Q2218" t="str">
        <v>Accel</v>
      </c>
    </row>
    <row r="2219" spans="16:17" x14ac:dyDescent="0.2">
      <c r="P2219" t="s">
        <v>2741</v>
      </c>
      <c r="Q2219" t="str">
        <v>TPG Growth</v>
      </c>
    </row>
    <row r="2220" spans="16:17" x14ac:dyDescent="0.2">
      <c r="P2220" t="s">
        <v>3110</v>
      </c>
      <c r="Q2220" t="str">
        <v>GIC</v>
      </c>
    </row>
    <row r="2221" spans="16:17" x14ac:dyDescent="0.2">
      <c r="P2221" t="s">
        <v>3111</v>
      </c>
      <c r="Q2221" t="str">
        <v>Highland Capital Management</v>
      </c>
    </row>
    <row r="2222" spans="16:17" x14ac:dyDescent="0.2">
      <c r="P2222" t="s">
        <v>2502</v>
      </c>
      <c r="Q2222" t="str">
        <v>Andreessen Horowitz</v>
      </c>
    </row>
    <row r="2223" spans="16:17" x14ac:dyDescent="0.2">
      <c r="Q2223" t="str">
        <v/>
      </c>
    </row>
    <row r="2224" spans="16:17" x14ac:dyDescent="0.2">
      <c r="P2224" t="s">
        <v>3112</v>
      </c>
      <c r="Q2224" t="str">
        <v>Steadview Capital</v>
      </c>
    </row>
    <row r="2225" spans="16:17" x14ac:dyDescent="0.2">
      <c r="P2225" t="s">
        <v>3113</v>
      </c>
      <c r="Q2225" t="str">
        <v>Stripes Group</v>
      </c>
    </row>
    <row r="2226" spans="16:17" x14ac:dyDescent="0.2">
      <c r="P2226" t="s">
        <v>2854</v>
      </c>
      <c r="Q2226" t="str">
        <v>First Round Capital</v>
      </c>
    </row>
    <row r="2227" spans="16:17" x14ac:dyDescent="0.2">
      <c r="P2227" t="s">
        <v>2515</v>
      </c>
      <c r="Q2227" t="str">
        <v>Institutional Venture Partners</v>
      </c>
    </row>
    <row r="2228" spans="16:17" x14ac:dyDescent="0.2">
      <c r="P2228" t="s">
        <v>2533</v>
      </c>
      <c r="Q2228" t="str">
        <v>Coatue Management</v>
      </c>
    </row>
    <row r="2229" spans="16:17" x14ac:dyDescent="0.2">
      <c r="P2229" t="s">
        <v>2547</v>
      </c>
      <c r="Q2229" t="str">
        <v>Accel</v>
      </c>
    </row>
    <row r="2230" spans="16:17" x14ac:dyDescent="0.2">
      <c r="P2230" t="s">
        <v>2533</v>
      </c>
      <c r="Q2230" t="str">
        <v>Coatue Management</v>
      </c>
    </row>
    <row r="2231" spans="16:17" x14ac:dyDescent="0.2">
      <c r="P2231" t="s">
        <v>2756</v>
      </c>
      <c r="Q2231" t="str">
        <v>Matrix Partners India</v>
      </c>
    </row>
    <row r="2232" spans="16:17" x14ac:dyDescent="0.2">
      <c r="P2232" t="s">
        <v>3114</v>
      </c>
      <c r="Q2232" t="str">
        <v>Lightbank</v>
      </c>
    </row>
    <row r="2233" spans="16:17" x14ac:dyDescent="0.2">
      <c r="P2233" t="s">
        <v>3115</v>
      </c>
      <c r="Q2233" t="str">
        <v>Group 11</v>
      </c>
    </row>
    <row r="2234" spans="16:17" x14ac:dyDescent="0.2">
      <c r="P2234" t="s">
        <v>3116</v>
      </c>
      <c r="Q2234" t="str">
        <v>Skip Capital</v>
      </c>
    </row>
    <row r="2235" spans="16:17" x14ac:dyDescent="0.2">
      <c r="P2235" t="s">
        <v>2494</v>
      </c>
      <c r="Q2235" t="str">
        <v>Sequoia Capital</v>
      </c>
    </row>
    <row r="2236" spans="16:17" x14ac:dyDescent="0.2">
      <c r="P2236" t="s">
        <v>2498</v>
      </c>
      <c r="Q2236" t="str">
        <v>New Enterprise Associates</v>
      </c>
    </row>
    <row r="2237" spans="16:17" x14ac:dyDescent="0.2">
      <c r="P2237" t="s">
        <v>3117</v>
      </c>
      <c r="Q2237" t="str">
        <v>Union Square Ventures</v>
      </c>
    </row>
    <row r="2238" spans="16:17" x14ac:dyDescent="0.2">
      <c r="P2238" t="s">
        <v>2713</v>
      </c>
      <c r="Q2238" t="str">
        <v>Coinbase Ventures</v>
      </c>
    </row>
    <row r="2239" spans="16:17" x14ac:dyDescent="0.2">
      <c r="P2239" t="s">
        <v>2539</v>
      </c>
      <c r="Q2239" t="str">
        <v>Sequoia Capital India</v>
      </c>
    </row>
    <row r="2240" spans="16:17" x14ac:dyDescent="0.2">
      <c r="P2240" t="s">
        <v>3118</v>
      </c>
      <c r="Q2240" t="str">
        <v>10T Fund</v>
      </c>
    </row>
    <row r="2241" spans="16:17" x14ac:dyDescent="0.2">
      <c r="P2241" t="s">
        <v>3119</v>
      </c>
      <c r="Q2241" t="str">
        <v>Wing Venture Capital</v>
      </c>
    </row>
    <row r="2242" spans="16:17" x14ac:dyDescent="0.2">
      <c r="P2242" t="s">
        <v>2967</v>
      </c>
      <c r="Q2242" t="str">
        <v>Temasek Holdings</v>
      </c>
    </row>
    <row r="2243" spans="16:17" x14ac:dyDescent="0.2">
      <c r="P2243" t="s">
        <v>2506</v>
      </c>
      <c r="Q2243" t="str">
        <v>ZhenFund</v>
      </c>
    </row>
    <row r="2244" spans="16:17" x14ac:dyDescent="0.2">
      <c r="P2244" t="s">
        <v>3034</v>
      </c>
      <c r="Q2244" t="str">
        <v>GS Growth</v>
      </c>
    </row>
    <row r="2245" spans="16:17" x14ac:dyDescent="0.2">
      <c r="P2245" t="s">
        <v>2494</v>
      </c>
      <c r="Q2245" t="str">
        <v>Sequoia Capital</v>
      </c>
    </row>
    <row r="2246" spans="16:17" x14ac:dyDescent="0.2">
      <c r="P2246" t="s">
        <v>2497</v>
      </c>
      <c r="Q2246" t="str">
        <v>Kleiner Perkins Caufield &amp; Byers</v>
      </c>
    </row>
    <row r="2247" spans="16:17" x14ac:dyDescent="0.2">
      <c r="P2247" t="s">
        <v>3120</v>
      </c>
      <c r="Q2247" t="str">
        <v>SignalFire</v>
      </c>
    </row>
    <row r="2248" spans="16:17" x14ac:dyDescent="0.2">
      <c r="P2248" t="s">
        <v>2648</v>
      </c>
      <c r="Q2248" t="str">
        <v>Index Ventures</v>
      </c>
    </row>
    <row r="2249" spans="16:17" x14ac:dyDescent="0.2">
      <c r="P2249" t="s">
        <v>2497</v>
      </c>
      <c r="Q2249" t="str">
        <v>Kleiner Perkins Caufield &amp; Byers</v>
      </c>
    </row>
    <row r="2250" spans="16:17" x14ac:dyDescent="0.2">
      <c r="P2250" t="s">
        <v>2562</v>
      </c>
      <c r="Q2250" t="str">
        <v>Zeev Ventures</v>
      </c>
    </row>
    <row r="2251" spans="16:17" x14ac:dyDescent="0.2">
      <c r="P2251" t="s">
        <v>2512</v>
      </c>
      <c r="Q2251" t="str">
        <v>General Catalyst</v>
      </c>
    </row>
    <row r="2252" spans="16:17" x14ac:dyDescent="0.2">
      <c r="P2252" t="s">
        <v>2525</v>
      </c>
      <c r="Q2252" t="str">
        <v>Tencent Holdings</v>
      </c>
    </row>
    <row r="2253" spans="16:17" x14ac:dyDescent="0.2">
      <c r="P2253" t="s">
        <v>3121</v>
      </c>
      <c r="Q2253" t="str">
        <v>Daphni</v>
      </c>
    </row>
    <row r="2254" spans="16:17" x14ac:dyDescent="0.2">
      <c r="P2254" t="s">
        <v>3122</v>
      </c>
      <c r="Q2254" t="str">
        <v>MenloVentures</v>
      </c>
    </row>
    <row r="2255" spans="16:17" x14ac:dyDescent="0.2">
      <c r="P2255" t="s">
        <v>2497</v>
      </c>
      <c r="Q2255" t="str">
        <v>Kleiner Perkins Caufield &amp; Byers</v>
      </c>
    </row>
    <row r="2256" spans="16:17" x14ac:dyDescent="0.2">
      <c r="Q2256" t="str">
        <v/>
      </c>
    </row>
    <row r="2257" spans="16:17" x14ac:dyDescent="0.2">
      <c r="P2257" t="s">
        <v>2615</v>
      </c>
      <c r="Q2257" t="str">
        <v>Redpoint Ventures</v>
      </c>
    </row>
    <row r="2258" spans="16:17" x14ac:dyDescent="0.2">
      <c r="P2258" t="s">
        <v>2690</v>
      </c>
      <c r="Q2258" t="str">
        <v>IA Ventures</v>
      </c>
    </row>
    <row r="2259" spans="16:17" x14ac:dyDescent="0.2">
      <c r="P2259" t="s">
        <v>2571</v>
      </c>
      <c r="Q2259" t="str">
        <v>Y Combinator</v>
      </c>
    </row>
    <row r="2260" spans="16:17" x14ac:dyDescent="0.2">
      <c r="P2260" t="s">
        <v>2547</v>
      </c>
      <c r="Q2260" t="str">
        <v>Accel</v>
      </c>
    </row>
    <row r="2261" spans="16:17" x14ac:dyDescent="0.2">
      <c r="P2261" t="s">
        <v>3123</v>
      </c>
      <c r="Q2261" t="str">
        <v>Borui Capital</v>
      </c>
    </row>
    <row r="2262" spans="16:17" x14ac:dyDescent="0.2">
      <c r="P2262" t="s">
        <v>2512</v>
      </c>
      <c r="Q2262" t="str">
        <v>General Catalyst</v>
      </c>
    </row>
    <row r="2263" spans="16:17" x14ac:dyDescent="0.2">
      <c r="P2263" t="s">
        <v>2533</v>
      </c>
      <c r="Q2263" t="str">
        <v>Coatue Management</v>
      </c>
    </row>
    <row r="2264" spans="16:17" x14ac:dyDescent="0.2">
      <c r="P2264" t="s">
        <v>3124</v>
      </c>
      <c r="Q2264" t="str">
        <v>UBS</v>
      </c>
    </row>
    <row r="2265" spans="16:17" x14ac:dyDescent="0.2">
      <c r="P2265" t="s">
        <v>3125</v>
      </c>
      <c r="Q2265" t="str">
        <v>Huasheng Capital</v>
      </c>
    </row>
    <row r="2266" spans="16:17" x14ac:dyDescent="0.2">
      <c r="P2266" t="s">
        <v>3126</v>
      </c>
      <c r="Q2266" t="str">
        <v>Providence Ventures</v>
      </c>
    </row>
    <row r="2267" spans="16:17" x14ac:dyDescent="0.2">
      <c r="P2267" t="s">
        <v>3127</v>
      </c>
      <c r="Q2267" t="str">
        <v>Point Nine Capital</v>
      </c>
    </row>
    <row r="2268" spans="16:17" x14ac:dyDescent="0.2">
      <c r="Q2268" t="str">
        <v/>
      </c>
    </row>
    <row r="2269" spans="16:17" x14ac:dyDescent="0.2">
      <c r="P2269" t="s">
        <v>3128</v>
      </c>
      <c r="Q2269" t="str">
        <v>Picus Capital</v>
      </c>
    </row>
    <row r="2270" spans="16:17" x14ac:dyDescent="0.2">
      <c r="P2270" t="s">
        <v>2496</v>
      </c>
      <c r="Q2270" t="str">
        <v>Insight Partners</v>
      </c>
    </row>
    <row r="2271" spans="16:17" x14ac:dyDescent="0.2">
      <c r="P2271" t="s">
        <v>2697</v>
      </c>
      <c r="Q2271" t="str">
        <v>Summit Partners</v>
      </c>
    </row>
    <row r="2272" spans="16:17" x14ac:dyDescent="0.2">
      <c r="P2272" t="s">
        <v>2929</v>
      </c>
      <c r="Q2272" t="str">
        <v/>
      </c>
    </row>
    <row r="2273" spans="16:17" x14ac:dyDescent="0.2">
      <c r="P2273" t="s">
        <v>3129</v>
      </c>
      <c r="Q2273" t="str">
        <v>VY Capital</v>
      </c>
    </row>
    <row r="2274" spans="16:17" x14ac:dyDescent="0.2">
      <c r="Q2274" t="str">
        <v/>
      </c>
    </row>
    <row r="2275" spans="16:17" x14ac:dyDescent="0.2">
      <c r="Q2275" t="str">
        <v/>
      </c>
    </row>
    <row r="2276" spans="16:17" x14ac:dyDescent="0.2">
      <c r="P2276" t="s">
        <v>2648</v>
      </c>
      <c r="Q2276" t="str">
        <v>Index Ventures</v>
      </c>
    </row>
    <row r="2277" spans="16:17" x14ac:dyDescent="0.2">
      <c r="P2277" t="s">
        <v>2615</v>
      </c>
      <c r="Q2277" t="str">
        <v>Redpoint Ventures</v>
      </c>
    </row>
    <row r="2278" spans="16:17" x14ac:dyDescent="0.2">
      <c r="P2278" t="s">
        <v>2496</v>
      </c>
      <c r="Q2278" t="str">
        <v>Insight Partners</v>
      </c>
    </row>
    <row r="2279" spans="16:17" x14ac:dyDescent="0.2">
      <c r="P2279" t="s">
        <v>3130</v>
      </c>
      <c r="Q2279" t="str">
        <v>Revolution Ventures</v>
      </c>
    </row>
    <row r="2280" spans="16:17" x14ac:dyDescent="0.2">
      <c r="P2280" t="s">
        <v>2503</v>
      </c>
      <c r="Q2280" t="str">
        <v>Crosslink Capital</v>
      </c>
    </row>
    <row r="2281" spans="16:17" x14ac:dyDescent="0.2">
      <c r="Q2281" t="str">
        <v/>
      </c>
    </row>
    <row r="2282" spans="16:17" x14ac:dyDescent="0.2">
      <c r="P2282" t="s">
        <v>3131</v>
      </c>
      <c r="Q2282" t="str">
        <v>WestCap Group</v>
      </c>
    </row>
    <row r="2283" spans="16:17" x14ac:dyDescent="0.2">
      <c r="P2283" t="s">
        <v>2752</v>
      </c>
      <c r="Q2283" t="str">
        <v>T. Rowe Price</v>
      </c>
    </row>
    <row r="2284" spans="16:17" x14ac:dyDescent="0.2">
      <c r="P2284" t="s">
        <v>3132</v>
      </c>
      <c r="Q2284" t="str">
        <v>Oriza Equity Investment</v>
      </c>
    </row>
    <row r="2285" spans="16:17" x14ac:dyDescent="0.2">
      <c r="Q2285" t="str">
        <v/>
      </c>
    </row>
    <row r="2286" spans="16:17" x14ac:dyDescent="0.2">
      <c r="P2286" t="s">
        <v>2597</v>
      </c>
      <c r="Q2286" t="str">
        <v>FirstMark Capital</v>
      </c>
    </row>
    <row r="2287" spans="16:17" x14ac:dyDescent="0.2">
      <c r="P2287" t="s">
        <v>2541</v>
      </c>
      <c r="Q2287" t="str">
        <v>ICONIQ Capital</v>
      </c>
    </row>
    <row r="2288" spans="16:17" x14ac:dyDescent="0.2">
      <c r="P2288" t="s">
        <v>2752</v>
      </c>
      <c r="Q2288" t="str">
        <v>T. Rowe Price</v>
      </c>
    </row>
    <row r="2289" spans="16:17" x14ac:dyDescent="0.2">
      <c r="P2289" t="s">
        <v>3133</v>
      </c>
      <c r="Q2289" t="str">
        <v>Quona Capital</v>
      </c>
    </row>
    <row r="2290" spans="16:17" x14ac:dyDescent="0.2">
      <c r="P2290" t="s">
        <v>2539</v>
      </c>
      <c r="Q2290" t="str">
        <v>Sequoia Capital India</v>
      </c>
    </row>
    <row r="2291" spans="16:17" x14ac:dyDescent="0.2">
      <c r="P2291" t="s">
        <v>2535</v>
      </c>
      <c r="Q2291" t="str">
        <v>capitalG</v>
      </c>
    </row>
    <row r="2292" spans="16:17" x14ac:dyDescent="0.2">
      <c r="P2292" t="s">
        <v>3134</v>
      </c>
      <c r="Q2292" t="str">
        <v>OMERS Ventures</v>
      </c>
    </row>
    <row r="2293" spans="16:17" x14ac:dyDescent="0.2">
      <c r="P2293" t="s">
        <v>3043</v>
      </c>
      <c r="Q2293" t="str">
        <v>Huagai Capital</v>
      </c>
    </row>
    <row r="2294" spans="16:17" x14ac:dyDescent="0.2">
      <c r="P2294" t="s">
        <v>3063</v>
      </c>
      <c r="Q2294" t="str">
        <v>Ignition Partners</v>
      </c>
    </row>
    <row r="2295" spans="16:17" x14ac:dyDescent="0.2">
      <c r="Q2295" t="str">
        <v/>
      </c>
    </row>
    <row r="2296" spans="16:17" x14ac:dyDescent="0.2">
      <c r="P2296" t="s">
        <v>2950</v>
      </c>
      <c r="Q2296" t="str">
        <v>Prosus Ventures</v>
      </c>
    </row>
    <row r="2297" spans="16:17" x14ac:dyDescent="0.2">
      <c r="Q2297" t="str">
        <v/>
      </c>
    </row>
    <row r="2298" spans="16:17" x14ac:dyDescent="0.2">
      <c r="P2298" t="s">
        <v>3135</v>
      </c>
      <c r="Q2298" t="str">
        <v>Orange Digital Ventures</v>
      </c>
    </row>
    <row r="2299" spans="16:17" x14ac:dyDescent="0.2">
      <c r="Q2299" t="str">
        <v/>
      </c>
    </row>
    <row r="2300" spans="16:17" x14ac:dyDescent="0.2">
      <c r="P2300" t="s">
        <v>2546</v>
      </c>
      <c r="Q2300" t="str">
        <v>SoftBank Group</v>
      </c>
    </row>
    <row r="2301" spans="16:17" x14ac:dyDescent="0.2">
      <c r="P2301" t="s">
        <v>2756</v>
      </c>
      <c r="Q2301" t="str">
        <v>Matrix Partners India</v>
      </c>
    </row>
    <row r="2302" spans="16:17" x14ac:dyDescent="0.2">
      <c r="Q2302" t="str">
        <v/>
      </c>
    </row>
    <row r="2303" spans="16:17" x14ac:dyDescent="0.2">
      <c r="P2303" t="s">
        <v>3136</v>
      </c>
      <c r="Q2303" t="str">
        <v>PayPal Ventures</v>
      </c>
    </row>
    <row r="2304" spans="16:17" x14ac:dyDescent="0.2">
      <c r="P2304" t="s">
        <v>3064</v>
      </c>
      <c r="Q2304" t="str">
        <v>Kinnevik</v>
      </c>
    </row>
    <row r="2305" spans="16:17" x14ac:dyDescent="0.2">
      <c r="P2305" t="s">
        <v>2525</v>
      </c>
      <c r="Q2305" t="str">
        <v>Tencent Holdings</v>
      </c>
    </row>
    <row r="2306" spans="16:17" x14ac:dyDescent="0.2">
      <c r="P2306" t="s">
        <v>2546</v>
      </c>
      <c r="Q2306" t="str">
        <v>SoftBank Group</v>
      </c>
    </row>
    <row r="2307" spans="16:17" x14ac:dyDescent="0.2">
      <c r="P2307" t="s">
        <v>2494</v>
      </c>
      <c r="Q2307" t="str">
        <v>Sequoia Capital</v>
      </c>
    </row>
    <row r="2308" spans="16:17" x14ac:dyDescent="0.2">
      <c r="Q2308" t="str">
        <v/>
      </c>
    </row>
    <row r="2309" spans="16:17" x14ac:dyDescent="0.2">
      <c r="P2309" t="s">
        <v>2872</v>
      </c>
      <c r="Q2309" t="str">
        <v>Intel Capital</v>
      </c>
    </row>
    <row r="2310" spans="16:17" x14ac:dyDescent="0.2">
      <c r="P2310" t="s">
        <v>3137</v>
      </c>
      <c r="Q2310" t="str">
        <v>Commerce Ventures</v>
      </c>
    </row>
    <row r="2311" spans="16:17" x14ac:dyDescent="0.2">
      <c r="P2311" t="s">
        <v>2797</v>
      </c>
      <c r="Q2311" t="str">
        <v>Creandum</v>
      </c>
    </row>
    <row r="2312" spans="16:17" x14ac:dyDescent="0.2">
      <c r="P2312" t="s">
        <v>2980</v>
      </c>
      <c r="Q2312" t="str">
        <v>Qiming Venture Partners</v>
      </c>
    </row>
    <row r="2313" spans="16:17" x14ac:dyDescent="0.2">
      <c r="P2313" t="s">
        <v>3138</v>
      </c>
      <c r="Q2313" t="str">
        <v>CITIC Securities International</v>
      </c>
    </row>
    <row r="2314" spans="16:17" x14ac:dyDescent="0.2">
      <c r="P2314" t="s">
        <v>3139</v>
      </c>
      <c r="Q2314" t="str">
        <v>Burda Principal Investments</v>
      </c>
    </row>
    <row r="2315" spans="16:17" x14ac:dyDescent="0.2">
      <c r="P2315" t="s">
        <v>3140</v>
      </c>
      <c r="Q2315" t="str">
        <v>Sinovation Ventures</v>
      </c>
    </row>
    <row r="2316" spans="16:17" x14ac:dyDescent="0.2">
      <c r="P2316" t="s">
        <v>3094</v>
      </c>
      <c r="Q2316" t="str">
        <v>Tencent</v>
      </c>
    </row>
    <row r="2317" spans="16:17" x14ac:dyDescent="0.2">
      <c r="P2317" t="s">
        <v>3141</v>
      </c>
      <c r="Q2317" t="str">
        <v>LeapFrog Investments</v>
      </c>
    </row>
    <row r="2318" spans="16:17" x14ac:dyDescent="0.2">
      <c r="P2318" t="s">
        <v>2980</v>
      </c>
      <c r="Q2318" t="str">
        <v>Qiming Venture Partners</v>
      </c>
    </row>
    <row r="2319" spans="16:17" x14ac:dyDescent="0.2">
      <c r="P2319" t="s">
        <v>2512</v>
      </c>
      <c r="Q2319" t="str">
        <v>General Catalyst</v>
      </c>
    </row>
    <row r="2320" spans="16:17" x14ac:dyDescent="0.2">
      <c r="P2320" t="s">
        <v>2594</v>
      </c>
      <c r="Q2320" t="str">
        <v>Viking Global Investors</v>
      </c>
    </row>
    <row r="2321" spans="16:17" x14ac:dyDescent="0.2">
      <c r="P2321" t="s">
        <v>2608</v>
      </c>
      <c r="Q2321" t="str">
        <v>General Atlantic</v>
      </c>
    </row>
    <row r="2322" spans="16:17" x14ac:dyDescent="0.2">
      <c r="P2322" t="s">
        <v>2541</v>
      </c>
      <c r="Q2322" t="str">
        <v>ICONIQ Capital</v>
      </c>
    </row>
    <row r="2323" spans="16:17" x14ac:dyDescent="0.2">
      <c r="P2323" t="s">
        <v>3142</v>
      </c>
      <c r="Q2323" t="str">
        <v>Uniqa Ventures</v>
      </c>
    </row>
    <row r="2324" spans="16:17" x14ac:dyDescent="0.2">
      <c r="P2324" t="s">
        <v>3143</v>
      </c>
      <c r="Q2324" t="str">
        <v>Cowboy Ventures</v>
      </c>
    </row>
    <row r="2325" spans="16:17" x14ac:dyDescent="0.2">
      <c r="P2325" t="s">
        <v>3144</v>
      </c>
      <c r="Q2325" t="str">
        <v>Bond Capital</v>
      </c>
    </row>
    <row r="2326" spans="16:17" x14ac:dyDescent="0.2">
      <c r="Q2326" t="str">
        <v/>
      </c>
    </row>
    <row r="2327" spans="16:17" x14ac:dyDescent="0.2">
      <c r="P2327" t="s">
        <v>2494</v>
      </c>
      <c r="Q2327" t="str">
        <v>Sequoia Capital</v>
      </c>
    </row>
    <row r="2328" spans="16:17" x14ac:dyDescent="0.2">
      <c r="P2328" t="s">
        <v>2547</v>
      </c>
      <c r="Q2328" t="str">
        <v>Accel</v>
      </c>
    </row>
    <row r="2329" spans="16:17" x14ac:dyDescent="0.2">
      <c r="P2329" t="s">
        <v>2547</v>
      </c>
      <c r="Q2329" t="str">
        <v>Accel</v>
      </c>
    </row>
    <row r="2330" spans="16:17" x14ac:dyDescent="0.2">
      <c r="Q2330" t="str">
        <v/>
      </c>
    </row>
    <row r="2331" spans="16:17" x14ac:dyDescent="0.2">
      <c r="Q2331" t="str">
        <v/>
      </c>
    </row>
    <row r="2332" spans="16:17" x14ac:dyDescent="0.2">
      <c r="P2332" t="s">
        <v>3137</v>
      </c>
      <c r="Q2332" t="str">
        <v>Commerce Ventures</v>
      </c>
    </row>
    <row r="2333" spans="16:17" x14ac:dyDescent="0.2">
      <c r="Q2333" t="str">
        <v/>
      </c>
    </row>
    <row r="2334" spans="16:17" x14ac:dyDescent="0.2">
      <c r="P2334" t="s">
        <v>3145</v>
      </c>
      <c r="Q2334" t="str">
        <v>Ridge Ventures</v>
      </c>
    </row>
    <row r="2335" spans="16:17" x14ac:dyDescent="0.2">
      <c r="P2335" t="s">
        <v>2564</v>
      </c>
      <c r="Q2335" t="str">
        <v>Goldman Sachs</v>
      </c>
    </row>
    <row r="2336" spans="16:17" x14ac:dyDescent="0.2">
      <c r="P2336" t="s">
        <v>2494</v>
      </c>
      <c r="Q2336" t="str">
        <v>Sequoia Capital</v>
      </c>
    </row>
    <row r="2337" spans="16:17" x14ac:dyDescent="0.2">
      <c r="P2337" t="s">
        <v>3146</v>
      </c>
      <c r="Q2337" t="str">
        <v>Thrity Five Ventures</v>
      </c>
    </row>
    <row r="2338" spans="16:17" x14ac:dyDescent="0.2">
      <c r="P2338" t="s">
        <v>2906</v>
      </c>
      <c r="Q2338" t="str">
        <v>B Capital Group</v>
      </c>
    </row>
    <row r="2339" spans="16:17" x14ac:dyDescent="0.2">
      <c r="P2339" t="s">
        <v>2513</v>
      </c>
      <c r="Q2339" t="str">
        <v>Google Ventures</v>
      </c>
    </row>
    <row r="2340" spans="16:17" x14ac:dyDescent="0.2">
      <c r="P2340" t="s">
        <v>2560</v>
      </c>
      <c r="Q2340" t="str">
        <v>Tiger Global Management</v>
      </c>
    </row>
    <row r="2341" spans="16:17" x14ac:dyDescent="0.2">
      <c r="P2341" t="s">
        <v>3147</v>
      </c>
      <c r="Q2341" t="str">
        <v>TDR Capital</v>
      </c>
    </row>
    <row r="2342" spans="16:17" x14ac:dyDescent="0.2">
      <c r="P2342" t="s">
        <v>2722</v>
      </c>
      <c r="Q2342" t="str">
        <v>D1 Capital Partners</v>
      </c>
    </row>
    <row r="2343" spans="16:17" x14ac:dyDescent="0.2">
      <c r="Q2343" t="str">
        <v/>
      </c>
    </row>
    <row r="2344" spans="16:17" x14ac:dyDescent="0.2">
      <c r="P2344" t="s">
        <v>2616</v>
      </c>
      <c r="Q2344" t="str">
        <v>ICONIQ Growth</v>
      </c>
    </row>
    <row r="2345" spans="16:17" x14ac:dyDescent="0.2">
      <c r="P2345" t="s">
        <v>3148</v>
      </c>
      <c r="Q2345" t="str">
        <v>True Ventures</v>
      </c>
    </row>
    <row r="2346" spans="16:17" x14ac:dyDescent="0.2">
      <c r="P2346" t="s">
        <v>2542</v>
      </c>
      <c r="Q2346" t="str">
        <v>Salesforce Ventures</v>
      </c>
    </row>
    <row r="2347" spans="16:17" x14ac:dyDescent="0.2">
      <c r="P2347" t="s">
        <v>3149</v>
      </c>
      <c r="Q2347" t="str">
        <v>Morningside Venture Capital</v>
      </c>
    </row>
    <row r="2348" spans="16:17" x14ac:dyDescent="0.2">
      <c r="P2348" t="s">
        <v>2878</v>
      </c>
      <c r="Q2348" t="str">
        <v>Comcast Ventures</v>
      </c>
    </row>
    <row r="2349" spans="16:17" x14ac:dyDescent="0.2">
      <c r="P2349" t="s">
        <v>3150</v>
      </c>
      <c r="Q2349" t="str">
        <v>China Fortune Land Development</v>
      </c>
    </row>
    <row r="2350" spans="16:17" x14ac:dyDescent="0.2">
      <c r="Q2350" t="str">
        <v/>
      </c>
    </row>
    <row r="2351" spans="16:17" x14ac:dyDescent="0.2">
      <c r="P2351" t="s">
        <v>2717</v>
      </c>
      <c r="Q2351" t="str">
        <v>Baillie Gifford &amp; Co.</v>
      </c>
    </row>
    <row r="2352" spans="16:17" x14ac:dyDescent="0.2">
      <c r="P2352" t="s">
        <v>3151</v>
      </c>
      <c r="Q2352" t="str">
        <v>Charter Venture Capital</v>
      </c>
    </row>
    <row r="2353" spans="16:17" x14ac:dyDescent="0.2">
      <c r="P2353" t="s">
        <v>2836</v>
      </c>
      <c r="Q2353" t="str">
        <v>SBI Investment</v>
      </c>
    </row>
    <row r="2354" spans="16:17" x14ac:dyDescent="0.2">
      <c r="P2354" t="s">
        <v>2674</v>
      </c>
      <c r="Q2354" t="str">
        <v>Softbank</v>
      </c>
    </row>
    <row r="2355" spans="16:17" x14ac:dyDescent="0.2">
      <c r="P2355" t="s">
        <v>3152</v>
      </c>
      <c r="Q2355" t="str">
        <v>and Sequoia Capital China</v>
      </c>
    </row>
    <row r="2356" spans="16:17" x14ac:dyDescent="0.2">
      <c r="P2356" t="s">
        <v>3153</v>
      </c>
      <c r="Q2356" t="str">
        <v>Foxconn Technology Company</v>
      </c>
    </row>
    <row r="2357" spans="16:17" x14ac:dyDescent="0.2">
      <c r="P2357" t="s">
        <v>2577</v>
      </c>
      <c r="Q2357" t="str">
        <v>American Express Ventures</v>
      </c>
    </row>
    <row r="2358" spans="16:17" x14ac:dyDescent="0.2">
      <c r="P2358" t="s">
        <v>2832</v>
      </c>
      <c r="Q2358" t="str">
        <v>Felix Capital</v>
      </c>
    </row>
    <row r="2359" spans="16:17" x14ac:dyDescent="0.2">
      <c r="P2359" t="s">
        <v>2560</v>
      </c>
      <c r="Q2359" t="str">
        <v>Tiger Global Management</v>
      </c>
    </row>
    <row r="2360" spans="16:17" x14ac:dyDescent="0.2">
      <c r="P2360" t="s">
        <v>3154</v>
      </c>
      <c r="Q2360" t="str">
        <v>TLV Partners</v>
      </c>
    </row>
    <row r="2361" spans="16:17" x14ac:dyDescent="0.2">
      <c r="P2361" t="s">
        <v>3057</v>
      </c>
      <c r="Q2361" t="str">
        <v>Silver Lake</v>
      </c>
    </row>
    <row r="2362" spans="16:17" x14ac:dyDescent="0.2">
      <c r="P2362" t="s">
        <v>3155</v>
      </c>
      <c r="Q2362" t="str">
        <v>Ascension Ventures</v>
      </c>
    </row>
    <row r="2363" spans="16:17" x14ac:dyDescent="0.2">
      <c r="Q2363" t="str">
        <v/>
      </c>
    </row>
    <row r="2364" spans="16:17" x14ac:dyDescent="0.2">
      <c r="P2364" t="s">
        <v>2700</v>
      </c>
      <c r="Q2364" t="str">
        <v>Trinity Ventures</v>
      </c>
    </row>
    <row r="2365" spans="16:17" x14ac:dyDescent="0.2">
      <c r="P2365" t="s">
        <v>3156</v>
      </c>
      <c r="Q2365" t="str">
        <v>New Era Ventures</v>
      </c>
    </row>
    <row r="2366" spans="16:17" x14ac:dyDescent="0.2">
      <c r="P2366" t="s">
        <v>2518</v>
      </c>
      <c r="Q2366" t="str">
        <v>CRV</v>
      </c>
    </row>
    <row r="2367" spans="16:17" x14ac:dyDescent="0.2">
      <c r="P2367" t="s">
        <v>3157</v>
      </c>
      <c r="Q2367" t="str">
        <v>JMI Equity</v>
      </c>
    </row>
    <row r="2368" spans="16:17" x14ac:dyDescent="0.2">
      <c r="Q2368" t="str">
        <v/>
      </c>
    </row>
    <row r="2369" spans="16:17" x14ac:dyDescent="0.2">
      <c r="P2369" t="s">
        <v>2648</v>
      </c>
      <c r="Q2369" t="str">
        <v>Index Ventures</v>
      </c>
    </row>
    <row r="2370" spans="16:17" x14ac:dyDescent="0.2">
      <c r="P2370" t="s">
        <v>3158</v>
      </c>
      <c r="Q2370" t="str">
        <v>Valor Equity Partners</v>
      </c>
    </row>
    <row r="2371" spans="16:17" x14ac:dyDescent="0.2">
      <c r="Q2371" t="str">
        <v/>
      </c>
    </row>
    <row r="2372" spans="16:17" x14ac:dyDescent="0.2">
      <c r="P2372" t="s">
        <v>2527</v>
      </c>
      <c r="Q2372" t="str">
        <v>Tribe Capital</v>
      </c>
    </row>
    <row r="2373" spans="16:17" x14ac:dyDescent="0.2">
      <c r="P2373" t="s">
        <v>2649</v>
      </c>
      <c r="Q2373" t="str">
        <v>Khosla Ventures</v>
      </c>
    </row>
    <row r="2374" spans="16:17" x14ac:dyDescent="0.2">
      <c r="P2374" t="s">
        <v>2573</v>
      </c>
      <c r="Q2374" t="str">
        <v>Lightspeed Venture Partners</v>
      </c>
    </row>
    <row r="2375" spans="16:17" x14ac:dyDescent="0.2">
      <c r="P2375" t="s">
        <v>2546</v>
      </c>
      <c r="Q2375" t="str">
        <v>SoftBank Group</v>
      </c>
    </row>
    <row r="2376" spans="16:17" x14ac:dyDescent="0.2">
      <c r="Q2376" t="str">
        <v/>
      </c>
    </row>
    <row r="2377" spans="16:17" x14ac:dyDescent="0.2">
      <c r="P2377" t="s">
        <v>2499</v>
      </c>
      <c r="Q2377" t="str">
        <v>DST Global</v>
      </c>
    </row>
    <row r="2378" spans="16:17" x14ac:dyDescent="0.2">
      <c r="P2378" t="s">
        <v>2992</v>
      </c>
      <c r="Q2378" t="str">
        <v>Advent International</v>
      </c>
    </row>
    <row r="2379" spans="16:17" x14ac:dyDescent="0.2">
      <c r="P2379" t="s">
        <v>3159</v>
      </c>
      <c r="Q2379" t="str">
        <v>Geodesic Capital</v>
      </c>
    </row>
    <row r="2380" spans="16:17" x14ac:dyDescent="0.2">
      <c r="P2380" t="s">
        <v>2507</v>
      </c>
      <c r="Q2380" t="str">
        <v>AltaIR Capital</v>
      </c>
    </row>
    <row r="2381" spans="16:17" x14ac:dyDescent="0.2">
      <c r="P2381" t="s">
        <v>2828</v>
      </c>
      <c r="Q2381" t="str">
        <v>Dell Technologies Capital</v>
      </c>
    </row>
    <row r="2382" spans="16:17" x14ac:dyDescent="0.2">
      <c r="Q2382" t="str">
        <v/>
      </c>
    </row>
    <row r="2383" spans="16:17" x14ac:dyDescent="0.2">
      <c r="P2383" t="s">
        <v>2535</v>
      </c>
      <c r="Q2383" t="str">
        <v>capitalG</v>
      </c>
    </row>
    <row r="2384" spans="16:17" x14ac:dyDescent="0.2">
      <c r="P2384" t="s">
        <v>3021</v>
      </c>
      <c r="Q2384" t="str">
        <v>XVC Venture Capital</v>
      </c>
    </row>
    <row r="2385" spans="16:17" x14ac:dyDescent="0.2">
      <c r="P2385" t="s">
        <v>2980</v>
      </c>
      <c r="Q2385" t="str">
        <v>Qiming Venture Partners</v>
      </c>
    </row>
    <row r="2386" spans="16:17" x14ac:dyDescent="0.2">
      <c r="P2386" t="s">
        <v>2932</v>
      </c>
      <c r="Q2386" t="str">
        <v>Two Sigma Ventures</v>
      </c>
    </row>
    <row r="2387" spans="16:17" x14ac:dyDescent="0.2">
      <c r="Q2387" t="str">
        <v/>
      </c>
    </row>
    <row r="2388" spans="16:17" x14ac:dyDescent="0.2">
      <c r="P2388" t="s">
        <v>2848</v>
      </c>
      <c r="Q2388" t="str">
        <v>Sound Ventures</v>
      </c>
    </row>
    <row r="2389" spans="16:17" x14ac:dyDescent="0.2">
      <c r="P2389" t="s">
        <v>2691</v>
      </c>
      <c r="Q2389" t="str">
        <v>Threshold Ventures</v>
      </c>
    </row>
    <row r="2390" spans="16:17" x14ac:dyDescent="0.2">
      <c r="Q2390" t="str">
        <v/>
      </c>
    </row>
    <row r="2391" spans="16:17" x14ac:dyDescent="0.2">
      <c r="P2391" t="s">
        <v>2496</v>
      </c>
      <c r="Q2391" t="str">
        <v>Insight Partners</v>
      </c>
    </row>
    <row r="2392" spans="16:17" x14ac:dyDescent="0.2">
      <c r="P2392" t="s">
        <v>2560</v>
      </c>
      <c r="Q2392" t="str">
        <v>Tiger Global Management</v>
      </c>
    </row>
    <row r="2393" spans="16:17" x14ac:dyDescent="0.2">
      <c r="Q2393" t="str">
        <v/>
      </c>
    </row>
    <row r="2394" spans="16:17" x14ac:dyDescent="0.2">
      <c r="P2394" t="s">
        <v>2918</v>
      </c>
      <c r="Q2394" t="str">
        <v>DCM Ventures</v>
      </c>
    </row>
    <row r="2395" spans="16:17" x14ac:dyDescent="0.2">
      <c r="P2395" t="s">
        <v>2614</v>
      </c>
      <c r="Q2395" t="str">
        <v>Lux Capital</v>
      </c>
    </row>
    <row r="2396" spans="16:17" x14ac:dyDescent="0.2">
      <c r="P2396" t="s">
        <v>3096</v>
      </c>
      <c r="Q2396" t="str">
        <v>Anthos Capital</v>
      </c>
    </row>
    <row r="2397" spans="16:17" x14ac:dyDescent="0.2">
      <c r="Q2397" t="str">
        <v/>
      </c>
    </row>
    <row r="2398" spans="16:17" x14ac:dyDescent="0.2">
      <c r="P2398" t="s">
        <v>3160</v>
      </c>
      <c r="Q2398" t="str">
        <v>Polaris Partners</v>
      </c>
    </row>
    <row r="2399" spans="16:17" x14ac:dyDescent="0.2">
      <c r="P2399" t="s">
        <v>3161</v>
      </c>
      <c r="Q2399" t="str">
        <v>Emerge</v>
      </c>
    </row>
    <row r="2400" spans="16:17" x14ac:dyDescent="0.2">
      <c r="P2400" t="s">
        <v>3162</v>
      </c>
      <c r="Q2400" t="str">
        <v>BEENEXT</v>
      </c>
    </row>
    <row r="2401" spans="16:17" x14ac:dyDescent="0.2">
      <c r="P2401" t="s">
        <v>3163</v>
      </c>
      <c r="Q2401" t="str">
        <v>Kenetic Capital</v>
      </c>
    </row>
    <row r="2402" spans="16:17" x14ac:dyDescent="0.2">
      <c r="P2402" t="s">
        <v>3164</v>
      </c>
      <c r="Q2402" t="str">
        <v>PUC</v>
      </c>
    </row>
    <row r="2403" spans="16:17" x14ac:dyDescent="0.2">
      <c r="P2403" t="s">
        <v>2661</v>
      </c>
      <c r="Q2403" t="str">
        <v>Blockchain Capital</v>
      </c>
    </row>
    <row r="2404" spans="16:17" x14ac:dyDescent="0.2">
      <c r="P2404" t="s">
        <v>3165</v>
      </c>
      <c r="Q2404" t="str">
        <v>Tus Holdings</v>
      </c>
    </row>
    <row r="2405" spans="16:17" x14ac:dyDescent="0.2">
      <c r="Q2405" t="str">
        <v/>
      </c>
    </row>
    <row r="2406" spans="16:17" x14ac:dyDescent="0.2">
      <c r="P2406" t="s">
        <v>2868</v>
      </c>
      <c r="Q2406" t="str">
        <v>Data Collective</v>
      </c>
    </row>
    <row r="2407" spans="16:17" x14ac:dyDescent="0.2">
      <c r="P2407" t="s">
        <v>2539</v>
      </c>
      <c r="Q2407" t="str">
        <v>Sequoia Capital India</v>
      </c>
    </row>
    <row r="2408" spans="16:17" x14ac:dyDescent="0.2">
      <c r="P2408" t="s">
        <v>2509</v>
      </c>
      <c r="Q2408" t="str">
        <v>Greylock Partners</v>
      </c>
    </row>
    <row r="2409" spans="16:17" x14ac:dyDescent="0.2">
      <c r="P2409" t="s">
        <v>3166</v>
      </c>
      <c r="Q2409" t="str">
        <v>Cocnord Health Partners</v>
      </c>
    </row>
    <row r="2410" spans="16:17" x14ac:dyDescent="0.2">
      <c r="P2410" t="s">
        <v>2547</v>
      </c>
      <c r="Q2410" t="str">
        <v>Accel</v>
      </c>
    </row>
    <row r="2411" spans="16:17" x14ac:dyDescent="0.2">
      <c r="P2411" t="s">
        <v>3167</v>
      </c>
      <c r="Q2411" t="str">
        <v>enaya Capital</v>
      </c>
    </row>
    <row r="2412" spans="16:17" x14ac:dyDescent="0.2">
      <c r="P2412" t="s">
        <v>3168</v>
      </c>
      <c r="Q2412" t="str">
        <v>Escala Capital</v>
      </c>
    </row>
    <row r="2413" spans="16:17" x14ac:dyDescent="0.2">
      <c r="P2413" t="s">
        <v>3119</v>
      </c>
      <c r="Q2413" t="str">
        <v>Wing Venture Capital</v>
      </c>
    </row>
    <row r="2414" spans="16:17" x14ac:dyDescent="0.2">
      <c r="P2414" t="s">
        <v>2560</v>
      </c>
      <c r="Q2414" t="str">
        <v>Tiger Global Management</v>
      </c>
    </row>
    <row r="2415" spans="16:17" x14ac:dyDescent="0.2">
      <c r="P2415" t="s">
        <v>3018</v>
      </c>
      <c r="Q2415" t="str">
        <v>Canaan Partners</v>
      </c>
    </row>
    <row r="2416" spans="16:17" x14ac:dyDescent="0.2">
      <c r="P2416" t="s">
        <v>2571</v>
      </c>
      <c r="Q2416" t="str">
        <v>Y Combinator</v>
      </c>
    </row>
    <row r="2417" spans="16:17" x14ac:dyDescent="0.2">
      <c r="P2417" t="s">
        <v>2521</v>
      </c>
      <c r="Q2417" t="str">
        <v>Ribbit Capital</v>
      </c>
    </row>
    <row r="2418" spans="16:17" x14ac:dyDescent="0.2">
      <c r="P2418" t="s">
        <v>2565</v>
      </c>
      <c r="Q2418" t="str">
        <v>Spark Capital</v>
      </c>
    </row>
    <row r="2419" spans="16:17" x14ac:dyDescent="0.2">
      <c r="Q2419" t="str">
        <v/>
      </c>
    </row>
    <row r="2420" spans="16:17" x14ac:dyDescent="0.2">
      <c r="P2420" t="s">
        <v>2546</v>
      </c>
      <c r="Q2420" t="str">
        <v>SoftBank Group</v>
      </c>
    </row>
    <row r="2421" spans="16:17" x14ac:dyDescent="0.2">
      <c r="P2421" t="s">
        <v>3169</v>
      </c>
      <c r="Q2421" t="str">
        <v>TVS Capital</v>
      </c>
    </row>
    <row r="2422" spans="16:17" x14ac:dyDescent="0.2">
      <c r="P2422" t="s">
        <v>3170</v>
      </c>
      <c r="Q2422" t="str">
        <v>Inova Ventures Participacees</v>
      </c>
    </row>
    <row r="2423" spans="16:17" x14ac:dyDescent="0.2">
      <c r="P2423" t="s">
        <v>2547</v>
      </c>
      <c r="Q2423" t="str">
        <v>Accel</v>
      </c>
    </row>
    <row r="2424" spans="16:17" x14ac:dyDescent="0.2">
      <c r="P2424" t="s">
        <v>2981</v>
      </c>
      <c r="Q2424" t="str">
        <v>Bertelsmann India Investments</v>
      </c>
    </row>
    <row r="2425" spans="16:17" x14ac:dyDescent="0.2">
      <c r="P2425" t="s">
        <v>2547</v>
      </c>
      <c r="Q2425" t="str">
        <v>Accel</v>
      </c>
    </row>
    <row r="2426" spans="16:17" x14ac:dyDescent="0.2">
      <c r="P2426" t="s">
        <v>2499</v>
      </c>
      <c r="Q2426" t="str">
        <v>DST Global</v>
      </c>
    </row>
    <row r="2427" spans="16:17" x14ac:dyDescent="0.2">
      <c r="P2427" t="s">
        <v>2950</v>
      </c>
      <c r="Q2427" t="str">
        <v>Prosus Ventures</v>
      </c>
    </row>
    <row r="2428" spans="16:17" x14ac:dyDescent="0.2">
      <c r="P2428" t="s">
        <v>2608</v>
      </c>
      <c r="Q2428" t="str">
        <v>General Atlantic</v>
      </c>
    </row>
    <row r="2429" spans="16:17" x14ac:dyDescent="0.2">
      <c r="P2429" t="s">
        <v>2600</v>
      </c>
      <c r="Q2429" t="str">
        <v>Greycroft</v>
      </c>
    </row>
    <row r="2430" spans="16:17" x14ac:dyDescent="0.2">
      <c r="P2430" t="s">
        <v>3137</v>
      </c>
      <c r="Q2430" t="str">
        <v>Commerce Ventures</v>
      </c>
    </row>
    <row r="2431" spans="16:17" x14ac:dyDescent="0.2">
      <c r="P2431" t="s">
        <v>3171</v>
      </c>
      <c r="Q2431" t="str">
        <v>Malabar Investments</v>
      </c>
    </row>
    <row r="2432" spans="16:17" x14ac:dyDescent="0.2">
      <c r="P2432" t="s">
        <v>2499</v>
      </c>
      <c r="Q2432" t="str">
        <v>DST Global</v>
      </c>
    </row>
    <row r="2433" spans="16:17" x14ac:dyDescent="0.2">
      <c r="P2433" t="s">
        <v>2533</v>
      </c>
      <c r="Q2433" t="str">
        <v>Coatue Management</v>
      </c>
    </row>
    <row r="2434" spans="16:17" x14ac:dyDescent="0.2">
      <c r="P2434" t="s">
        <v>2533</v>
      </c>
      <c r="Q2434" t="str">
        <v>Coatue Management</v>
      </c>
    </row>
    <row r="2435" spans="16:17" x14ac:dyDescent="0.2">
      <c r="P2435" t="s">
        <v>2595</v>
      </c>
      <c r="Q2435" t="str">
        <v>Amadeus Capital Partners</v>
      </c>
    </row>
    <row r="2436" spans="16:17" x14ac:dyDescent="0.2">
      <c r="P2436" t="s">
        <v>2521</v>
      </c>
      <c r="Q2436" t="str">
        <v>Ribbit Capital</v>
      </c>
    </row>
    <row r="2437" spans="16:17" x14ac:dyDescent="0.2">
      <c r="P2437" t="s">
        <v>2541</v>
      </c>
      <c r="Q2437" t="str">
        <v>ICONIQ Capital</v>
      </c>
    </row>
    <row r="2438" spans="16:17" x14ac:dyDescent="0.2">
      <c r="P2438" t="s">
        <v>3172</v>
      </c>
      <c r="Q2438" t="str">
        <v>STO Express</v>
      </c>
    </row>
    <row r="2439" spans="16:17" x14ac:dyDescent="0.2">
      <c r="P2439" t="s">
        <v>3173</v>
      </c>
      <c r="Q2439" t="str">
        <v>General Catalyst Partners</v>
      </c>
    </row>
    <row r="2440" spans="16:17" x14ac:dyDescent="0.2">
      <c r="P2440" t="s">
        <v>2605</v>
      </c>
      <c r="Q2440" t="str">
        <v>Temasek</v>
      </c>
    </row>
    <row r="2441" spans="16:17" x14ac:dyDescent="0.2">
      <c r="P2441" t="s">
        <v>2671</v>
      </c>
      <c r="Q2441" t="str">
        <v>Nexus Venture Partners</v>
      </c>
    </row>
    <row r="2442" spans="16:17" x14ac:dyDescent="0.2">
      <c r="P2442" t="s">
        <v>2573</v>
      </c>
      <c r="Q2442" t="str">
        <v>Lightspeed Venture Partners</v>
      </c>
    </row>
    <row r="2443" spans="16:17" x14ac:dyDescent="0.2">
      <c r="P2443" t="s">
        <v>3174</v>
      </c>
      <c r="Q2443" t="str">
        <v>Schonfeld Strategic Advisors</v>
      </c>
    </row>
    <row r="2444" spans="16:17" x14ac:dyDescent="0.2">
      <c r="P2444" t="s">
        <v>2571</v>
      </c>
      <c r="Q2444" t="str">
        <v>Y Combinator</v>
      </c>
    </row>
    <row r="2445" spans="16:17" x14ac:dyDescent="0.2">
      <c r="P2445" t="s">
        <v>2944</v>
      </c>
      <c r="Q2445" t="str">
        <v>BlackRock</v>
      </c>
    </row>
    <row r="2446" spans="16:17" x14ac:dyDescent="0.2">
      <c r="P2446" t="s">
        <v>2733</v>
      </c>
      <c r="Q2446" t="str">
        <v>Shenzhen Capital Group</v>
      </c>
    </row>
    <row r="2447" spans="16:17" x14ac:dyDescent="0.2">
      <c r="P2447" t="s">
        <v>3103</v>
      </c>
      <c r="Q2447" t="str">
        <v>Felicis Ventures</v>
      </c>
    </row>
    <row r="2448" spans="16:17" x14ac:dyDescent="0.2">
      <c r="P2448" t="s">
        <v>2499</v>
      </c>
      <c r="Q2448" t="str">
        <v>DST Global</v>
      </c>
    </row>
    <row r="2449" spans="16:17" x14ac:dyDescent="0.2">
      <c r="P2449" t="s">
        <v>2571</v>
      </c>
      <c r="Q2449" t="str">
        <v>Y Combinator</v>
      </c>
    </row>
    <row r="2450" spans="16:17" x14ac:dyDescent="0.2">
      <c r="P2450" t="s">
        <v>3175</v>
      </c>
      <c r="Q2450" t="str">
        <v>Bloomberg Beta</v>
      </c>
    </row>
    <row r="2451" spans="16:17" x14ac:dyDescent="0.2">
      <c r="P2451" t="s">
        <v>2735</v>
      </c>
      <c r="Q2451" t="str">
        <v>QED Investors</v>
      </c>
    </row>
    <row r="2452" spans="16:17" x14ac:dyDescent="0.2">
      <c r="P2452" t="s">
        <v>3176</v>
      </c>
      <c r="Q2452" t="str">
        <v>Grayhawk Capital</v>
      </c>
    </row>
    <row r="2453" spans="16:17" x14ac:dyDescent="0.2">
      <c r="P2453" t="s">
        <v>3177</v>
      </c>
      <c r="Q2453" t="str">
        <v>Partech Partners</v>
      </c>
    </row>
    <row r="2454" spans="16:17" x14ac:dyDescent="0.2">
      <c r="P2454" t="s">
        <v>3178</v>
      </c>
      <c r="Q2454" t="str">
        <v>Javelin Venture Partners</v>
      </c>
    </row>
    <row r="2455" spans="16:17" x14ac:dyDescent="0.2">
      <c r="P2455" t="s">
        <v>2547</v>
      </c>
      <c r="Q2455" t="str">
        <v>Accel</v>
      </c>
    </row>
    <row r="2456" spans="16:17" x14ac:dyDescent="0.2">
      <c r="P2456" t="s">
        <v>3179</v>
      </c>
      <c r="Q2456" t="str">
        <v>Venture Highway</v>
      </c>
    </row>
    <row r="2457" spans="16:17" x14ac:dyDescent="0.2">
      <c r="Q2457" t="str">
        <v/>
      </c>
    </row>
    <row r="2458" spans="16:17" x14ac:dyDescent="0.2">
      <c r="P2458" t="s">
        <v>2547</v>
      </c>
      <c r="Q2458" t="str">
        <v>Accel</v>
      </c>
    </row>
    <row r="2459" spans="16:17" x14ac:dyDescent="0.2">
      <c r="Q2459" t="str">
        <v/>
      </c>
    </row>
    <row r="2460" spans="16:17" x14ac:dyDescent="0.2">
      <c r="P2460" t="s">
        <v>3180</v>
      </c>
      <c r="Q2460" t="str">
        <v>Toscafund Asset Management</v>
      </c>
    </row>
    <row r="2461" spans="16:17" x14ac:dyDescent="0.2">
      <c r="Q2461" t="str">
        <v/>
      </c>
    </row>
    <row r="2462" spans="16:17" x14ac:dyDescent="0.2">
      <c r="P2462" t="s">
        <v>3181</v>
      </c>
      <c r="Q2462" t="str">
        <v>MSD Capital</v>
      </c>
    </row>
    <row r="2463" spans="16:17" x14ac:dyDescent="0.2">
      <c r="P2463" t="s">
        <v>3182</v>
      </c>
      <c r="Q2463" t="str">
        <v>Lightspeed Venture Capital</v>
      </c>
    </row>
    <row r="2464" spans="16:17" x14ac:dyDescent="0.2">
      <c r="P2464" t="s">
        <v>2853</v>
      </c>
      <c r="Q2464" t="str">
        <v>Vertex Ventures</v>
      </c>
    </row>
    <row r="2465" spans="16:17" x14ac:dyDescent="0.2">
      <c r="P2465" t="s">
        <v>3183</v>
      </c>
      <c r="Q2465" t="str">
        <v>Core Capital Partners</v>
      </c>
    </row>
    <row r="2466" spans="16:17" x14ac:dyDescent="0.2">
      <c r="P2466" t="s">
        <v>3184</v>
      </c>
      <c r="Q2466" t="str">
        <v>Liberty Gloval Ventures</v>
      </c>
    </row>
    <row r="2467" spans="16:17" x14ac:dyDescent="0.2">
      <c r="P2467" t="s">
        <v>2513</v>
      </c>
      <c r="Q2467" t="str">
        <v>Google Ventures</v>
      </c>
    </row>
    <row r="2468" spans="16:17" x14ac:dyDescent="0.2">
      <c r="P2468" t="s">
        <v>3185</v>
      </c>
      <c r="Q2468" t="str">
        <v>Chicago Ventures</v>
      </c>
    </row>
    <row r="2469" spans="16:17" x14ac:dyDescent="0.2">
      <c r="P2469" t="s">
        <v>2944</v>
      </c>
      <c r="Q2469" t="str">
        <v>BlackRock</v>
      </c>
    </row>
    <row r="2470" spans="16:17" x14ac:dyDescent="0.2">
      <c r="P2470" t="s">
        <v>2512</v>
      </c>
      <c r="Q2470" t="str">
        <v>General Catalyst</v>
      </c>
    </row>
    <row r="2471" spans="16:17" x14ac:dyDescent="0.2">
      <c r="P2471" t="s">
        <v>2899</v>
      </c>
      <c r="Q2471" t="str">
        <v>Revolution Growth</v>
      </c>
    </row>
    <row r="2472" spans="16:17" x14ac:dyDescent="0.2">
      <c r="P2472" t="s">
        <v>2573</v>
      </c>
      <c r="Q2472" t="str">
        <v>Lightspeed Venture Partners</v>
      </c>
    </row>
    <row r="2473" spans="16:17" x14ac:dyDescent="0.2">
      <c r="P2473" t="s">
        <v>2827</v>
      </c>
      <c r="Q2473" t="str">
        <v>Matrix Partners</v>
      </c>
    </row>
    <row r="2474" spans="16:17" x14ac:dyDescent="0.2">
      <c r="P2474" t="s">
        <v>2565</v>
      </c>
      <c r="Q2474" t="str">
        <v>Spark Capital</v>
      </c>
    </row>
    <row r="2475" spans="16:17" x14ac:dyDescent="0.2">
      <c r="P2475" t="s">
        <v>2827</v>
      </c>
      <c r="Q2475" t="str">
        <v>Matrix Partners</v>
      </c>
    </row>
    <row r="2476" spans="16:17" x14ac:dyDescent="0.2">
      <c r="P2476" t="s">
        <v>3186</v>
      </c>
      <c r="Q2476" t="str">
        <v>Imaginary Ventures</v>
      </c>
    </row>
    <row r="2477" spans="16:17" x14ac:dyDescent="0.2">
      <c r="P2477" t="s">
        <v>3187</v>
      </c>
      <c r="Q2477" t="str">
        <v>Standard Crypto</v>
      </c>
    </row>
    <row r="2478" spans="16:17" x14ac:dyDescent="0.2">
      <c r="P2478" t="s">
        <v>3188</v>
      </c>
      <c r="Q2478" t="str">
        <v>Longitude Capital</v>
      </c>
    </row>
    <row r="2479" spans="16:17" x14ac:dyDescent="0.2">
      <c r="P2479" t="s">
        <v>3189</v>
      </c>
      <c r="Q2479" t="str">
        <v>CreditEase Fintech Investment Fund</v>
      </c>
    </row>
    <row r="2480" spans="16:17" x14ac:dyDescent="0.2">
      <c r="P2480" t="s">
        <v>2496</v>
      </c>
      <c r="Q2480" t="str">
        <v>Insight Partners</v>
      </c>
    </row>
    <row r="2481" spans="16:17" x14ac:dyDescent="0.2">
      <c r="P2481" t="s">
        <v>2790</v>
      </c>
      <c r="Q2481" t="str">
        <v>Franklin Templeton</v>
      </c>
    </row>
    <row r="2482" spans="16:17" x14ac:dyDescent="0.2">
      <c r="P2482" t="s">
        <v>2502</v>
      </c>
      <c r="Q2482" t="str">
        <v>Andreessen Horowitz</v>
      </c>
    </row>
    <row r="2483" spans="16:17" x14ac:dyDescent="0.2">
      <c r="P2483" t="s">
        <v>2496</v>
      </c>
      <c r="Q2483" t="str">
        <v>Insight Partners</v>
      </c>
    </row>
    <row r="2484" spans="16:17" x14ac:dyDescent="0.2">
      <c r="P2484" t="s">
        <v>3190</v>
      </c>
      <c r="Q2484" t="str">
        <v>Google Capital</v>
      </c>
    </row>
    <row r="2485" spans="16:17" x14ac:dyDescent="0.2">
      <c r="P2485" t="s">
        <v>3191</v>
      </c>
      <c r="Q2485" t="str">
        <v>Jump Capital</v>
      </c>
    </row>
    <row r="2486" spans="16:17" x14ac:dyDescent="0.2">
      <c r="P2486" t="s">
        <v>3086</v>
      </c>
      <c r="Q2486" t="str">
        <v>Vintage Investment Partners</v>
      </c>
    </row>
    <row r="2487" spans="16:17" x14ac:dyDescent="0.2">
      <c r="P2487" t="s">
        <v>3192</v>
      </c>
      <c r="Q2487" t="str">
        <v>Expedia Inc.</v>
      </c>
    </row>
    <row r="2488" spans="16:17" x14ac:dyDescent="0.2">
      <c r="P2488" t="s">
        <v>3193</v>
      </c>
      <c r="Q2488" t="str">
        <v>DC Thomson Ventures</v>
      </c>
    </row>
    <row r="2489" spans="16:17" x14ac:dyDescent="0.2">
      <c r="P2489" t="s">
        <v>3194</v>
      </c>
      <c r="Q2489" t="str">
        <v>Microsoft ScaleUp</v>
      </c>
    </row>
    <row r="2490" spans="16:17" x14ac:dyDescent="0.2">
      <c r="P2490" t="s">
        <v>2539</v>
      </c>
      <c r="Q2490" t="str">
        <v>Sequoia Capital India</v>
      </c>
    </row>
    <row r="2491" spans="16:17" x14ac:dyDescent="0.2">
      <c r="P2491" t="s">
        <v>3195</v>
      </c>
      <c r="Q2491" t="str">
        <v>National Grid Partners</v>
      </c>
    </row>
    <row r="2492" spans="16:17" x14ac:dyDescent="0.2">
      <c r="Q2492" t="str">
        <v/>
      </c>
    </row>
    <row r="2493" spans="16:17" x14ac:dyDescent="0.2">
      <c r="P2493" t="s">
        <v>3196</v>
      </c>
      <c r="Q2493" t="str">
        <v>HarbourVest Partners</v>
      </c>
    </row>
    <row r="2494" spans="16:17" x14ac:dyDescent="0.2">
      <c r="P2494" t="s">
        <v>2513</v>
      </c>
      <c r="Q2494" t="str">
        <v>Google Ventures</v>
      </c>
    </row>
    <row r="2495" spans="16:17" x14ac:dyDescent="0.2">
      <c r="P2495" t="s">
        <v>2683</v>
      </c>
      <c r="Q2495" t="str">
        <v>Pitango Venture Capital</v>
      </c>
    </row>
    <row r="2496" spans="16:17" x14ac:dyDescent="0.2">
      <c r="Q2496" t="str">
        <v/>
      </c>
    </row>
    <row r="2497" spans="16:17" x14ac:dyDescent="0.2">
      <c r="P2497" t="s">
        <v>3134</v>
      </c>
      <c r="Q2497" t="str">
        <v>OMERS Ventures</v>
      </c>
    </row>
    <row r="2498" spans="16:17" x14ac:dyDescent="0.2">
      <c r="Q2498" t="str">
        <v/>
      </c>
    </row>
    <row r="2499" spans="16:17" x14ac:dyDescent="0.2">
      <c r="P2499" t="s">
        <v>2925</v>
      </c>
      <c r="Q2499" t="str">
        <v>Bedrock Capital</v>
      </c>
    </row>
    <row r="2500" spans="16:17" x14ac:dyDescent="0.2">
      <c r="P2500" t="s">
        <v>2502</v>
      </c>
      <c r="Q2500" t="str">
        <v>Andreessen Horowitz</v>
      </c>
    </row>
    <row r="2501" spans="16:17" x14ac:dyDescent="0.2">
      <c r="P2501" t="s">
        <v>2497</v>
      </c>
      <c r="Q2501" t="str">
        <v>Kleiner Perkins Caufield &amp; Byers</v>
      </c>
    </row>
    <row r="2502" spans="16:17" x14ac:dyDescent="0.2">
      <c r="Q2502" t="str">
        <v/>
      </c>
    </row>
    <row r="2503" spans="16:17" x14ac:dyDescent="0.2">
      <c r="P2503" t="s">
        <v>2547</v>
      </c>
      <c r="Q2503" t="str">
        <v>Accel</v>
      </c>
    </row>
    <row r="2504" spans="16:17" x14ac:dyDescent="0.2">
      <c r="P2504" t="s">
        <v>2513</v>
      </c>
      <c r="Q2504" t="str">
        <v>Google Ventures</v>
      </c>
    </row>
    <row r="2505" spans="16:17" x14ac:dyDescent="0.2">
      <c r="P2505" t="s">
        <v>2990</v>
      </c>
      <c r="Q2505" t="str">
        <v>Galaxy Interactive</v>
      </c>
    </row>
    <row r="2506" spans="16:17" x14ac:dyDescent="0.2">
      <c r="P2506" t="s">
        <v>3197</v>
      </c>
      <c r="Q2506" t="str">
        <v>Bank of China</v>
      </c>
    </row>
    <row r="2507" spans="16:17" x14ac:dyDescent="0.2">
      <c r="P2507" t="s">
        <v>3198</v>
      </c>
      <c r="Q2507" t="str">
        <v>Fidelity Investment</v>
      </c>
    </row>
    <row r="2508" spans="16:17" x14ac:dyDescent="0.2">
      <c r="P2508" t="s">
        <v>3199</v>
      </c>
      <c r="Q2508" t="str">
        <v>Eldridge</v>
      </c>
    </row>
    <row r="2509" spans="16:17" x14ac:dyDescent="0.2">
      <c r="P2509" t="s">
        <v>2600</v>
      </c>
      <c r="Q2509" t="str">
        <v>Greycroft</v>
      </c>
    </row>
    <row r="2510" spans="16:17" x14ac:dyDescent="0.2">
      <c r="P2510" t="s">
        <v>3200</v>
      </c>
      <c r="Q2510" t="str">
        <v>Sway Ventures</v>
      </c>
    </row>
    <row r="2511" spans="16:17" x14ac:dyDescent="0.2">
      <c r="P2511" t="s">
        <v>2506</v>
      </c>
      <c r="Q2511" t="str">
        <v>ZhenFund</v>
      </c>
    </row>
    <row r="2512" spans="16:17" x14ac:dyDescent="0.2">
      <c r="Q2512" t="str">
        <v/>
      </c>
    </row>
    <row r="2513" spans="16:17" x14ac:dyDescent="0.2">
      <c r="P2513" t="s">
        <v>3201</v>
      </c>
      <c r="Q2513" t="str">
        <v>SV Angel</v>
      </c>
    </row>
    <row r="2514" spans="16:17" x14ac:dyDescent="0.2">
      <c r="P2514" t="s">
        <v>2548</v>
      </c>
      <c r="Q2514" t="str">
        <v>Earlybird Venture Capital</v>
      </c>
    </row>
    <row r="2515" spans="16:17" x14ac:dyDescent="0.2">
      <c r="P2515" t="s">
        <v>3202</v>
      </c>
      <c r="Q2515" t="str">
        <v>Funa Yuanchuang Technology</v>
      </c>
    </row>
    <row r="2516" spans="16:17" x14ac:dyDescent="0.2">
      <c r="P2516" t="s">
        <v>3203</v>
      </c>
      <c r="Q2516" t="str">
        <v>Siam Commercial Bank</v>
      </c>
    </row>
    <row r="2517" spans="16:17" x14ac:dyDescent="0.2">
      <c r="P2517" t="s">
        <v>3204</v>
      </c>
      <c r="Q2517" t="str">
        <v>Portag3 Ventures</v>
      </c>
    </row>
    <row r="2518" spans="16:17" x14ac:dyDescent="0.2">
      <c r="P2518" t="s">
        <v>3205</v>
      </c>
      <c r="Q2518" t="str">
        <v>ARCH Venture Partners</v>
      </c>
    </row>
    <row r="2519" spans="16:17" x14ac:dyDescent="0.2">
      <c r="P2519" t="s">
        <v>2589</v>
      </c>
      <c r="Q2519" t="str">
        <v>Storm Ventures</v>
      </c>
    </row>
    <row r="2520" spans="16:17" x14ac:dyDescent="0.2">
      <c r="P2520" t="s">
        <v>2677</v>
      </c>
      <c r="Q2520" t="str">
        <v>CRE Venture Capital</v>
      </c>
    </row>
    <row r="2521" spans="16:17" x14ac:dyDescent="0.2">
      <c r="P2521" t="s">
        <v>2726</v>
      </c>
      <c r="Q2521" t="str">
        <v>Alven Capital</v>
      </c>
    </row>
    <row r="2522" spans="16:17" x14ac:dyDescent="0.2">
      <c r="P2522" t="s">
        <v>2502</v>
      </c>
      <c r="Q2522" t="str">
        <v>Andreessen Horowitz</v>
      </c>
    </row>
    <row r="2523" spans="16:17" x14ac:dyDescent="0.2">
      <c r="P2523" t="s">
        <v>3206</v>
      </c>
      <c r="Q2523" t="str">
        <v>Foundry Group</v>
      </c>
    </row>
    <row r="2524" spans="16:17" x14ac:dyDescent="0.2">
      <c r="P2524" t="s">
        <v>3207</v>
      </c>
      <c r="Q2524" t="str">
        <v>Qumra Capital</v>
      </c>
    </row>
    <row r="2525" spans="16:17" x14ac:dyDescent="0.2">
      <c r="P2525" t="s">
        <v>3208</v>
      </c>
      <c r="Q2525" t="str">
        <v>Emergence Capital Partners</v>
      </c>
    </row>
    <row r="2526" spans="16:17" x14ac:dyDescent="0.2">
      <c r="P2526" t="s">
        <v>3209</v>
      </c>
      <c r="Q2526" t="str">
        <v>Bow Wave Capital</v>
      </c>
    </row>
    <row r="2527" spans="16:17" x14ac:dyDescent="0.2">
      <c r="P2527" t="s">
        <v>3210</v>
      </c>
      <c r="Q2527" t="str">
        <v>Human Capital</v>
      </c>
    </row>
    <row r="2528" spans="16:17" x14ac:dyDescent="0.2">
      <c r="P2528" t="s">
        <v>3211</v>
      </c>
      <c r="Q2528" t="str">
        <v>August Capital</v>
      </c>
    </row>
    <row r="2529" spans="16:17" x14ac:dyDescent="0.2">
      <c r="P2529" t="s">
        <v>2518</v>
      </c>
      <c r="Q2529" t="str">
        <v>CRV</v>
      </c>
    </row>
    <row r="2530" spans="16:17" x14ac:dyDescent="0.2">
      <c r="P2530" t="s">
        <v>3212</v>
      </c>
      <c r="Q2530" t="str">
        <v>Oriental Fortune Capital</v>
      </c>
    </row>
    <row r="2531" spans="16:17" x14ac:dyDescent="0.2">
      <c r="Q2531" t="str">
        <v/>
      </c>
    </row>
    <row r="2532" spans="16:17" x14ac:dyDescent="0.2">
      <c r="P2532" t="s">
        <v>3011</v>
      </c>
      <c r="Q2532" t="str">
        <v>Green Pine Capital Partners</v>
      </c>
    </row>
    <row r="2533" spans="16:17" x14ac:dyDescent="0.2">
      <c r="P2533" t="s">
        <v>3213</v>
      </c>
      <c r="Q2533" t="str">
        <v>Flybridge Capital Partners</v>
      </c>
    </row>
    <row r="2534" spans="16:17" x14ac:dyDescent="0.2">
      <c r="P2534" t="s">
        <v>2713</v>
      </c>
      <c r="Q2534" t="str">
        <v>Coinbase Ventures</v>
      </c>
    </row>
    <row r="2535" spans="16:17" x14ac:dyDescent="0.2">
      <c r="P2535" t="s">
        <v>3214</v>
      </c>
      <c r="Q2535" t="str">
        <v>Insight Venture Partners</v>
      </c>
    </row>
    <row r="2536" spans="16:17" x14ac:dyDescent="0.2">
      <c r="P2536" t="s">
        <v>3215</v>
      </c>
      <c r="Q2536" t="str">
        <v>FutureX Capital</v>
      </c>
    </row>
    <row r="2537" spans="16:17" x14ac:dyDescent="0.2">
      <c r="P2537" t="s">
        <v>2573</v>
      </c>
      <c r="Q2537" t="str">
        <v>Lightspeed Venture Partners</v>
      </c>
    </row>
    <row r="2538" spans="16:17" x14ac:dyDescent="0.2">
      <c r="P2538" t="s">
        <v>3216</v>
      </c>
      <c r="Q2538" t="str">
        <v>M13</v>
      </c>
    </row>
    <row r="2539" spans="16:17" x14ac:dyDescent="0.2">
      <c r="P2539" t="s">
        <v>3217</v>
      </c>
      <c r="Q2539" t="str">
        <v>CommerzVentures</v>
      </c>
    </row>
    <row r="2540" spans="16:17" x14ac:dyDescent="0.2">
      <c r="P2540" t="s">
        <v>2512</v>
      </c>
      <c r="Q2540" t="str">
        <v>General Catalyst</v>
      </c>
    </row>
    <row r="2541" spans="16:17" x14ac:dyDescent="0.2">
      <c r="Q2541" t="str">
        <v/>
      </c>
    </row>
    <row r="2542" spans="16:17" x14ac:dyDescent="0.2">
      <c r="P2542" t="s">
        <v>2585</v>
      </c>
      <c r="Q2542" t="str">
        <v>Technology Crossover Ventures</v>
      </c>
    </row>
    <row r="2543" spans="16:17" x14ac:dyDescent="0.2">
      <c r="Q2543" t="str">
        <v/>
      </c>
    </row>
    <row r="2544" spans="16:17" x14ac:dyDescent="0.2">
      <c r="P2544" t="s">
        <v>2848</v>
      </c>
      <c r="Q2544" t="str">
        <v>Sound Ventures</v>
      </c>
    </row>
    <row r="2545" spans="16:17" x14ac:dyDescent="0.2">
      <c r="Q2545" t="str">
        <v/>
      </c>
    </row>
    <row r="2546" spans="16:17" x14ac:dyDescent="0.2">
      <c r="P2546" t="s">
        <v>3065</v>
      </c>
      <c r="Q2546" t="str">
        <v>Connect Ventures</v>
      </c>
    </row>
    <row r="2547" spans="16:17" x14ac:dyDescent="0.2">
      <c r="Q2547" t="str">
        <v/>
      </c>
    </row>
    <row r="2548" spans="16:17" x14ac:dyDescent="0.2">
      <c r="P2548" t="s">
        <v>3037</v>
      </c>
      <c r="Q2548" t="str">
        <v>S Capital</v>
      </c>
    </row>
    <row r="2549" spans="16:17" x14ac:dyDescent="0.2">
      <c r="P2549" t="s">
        <v>3218</v>
      </c>
      <c r="Q2549" t="str">
        <v>Wakefield Group</v>
      </c>
    </row>
    <row r="2550" spans="16:17" x14ac:dyDescent="0.2">
      <c r="P2550" t="s">
        <v>3219</v>
      </c>
      <c r="Q2550" t="str">
        <v>Ondine Capital</v>
      </c>
    </row>
    <row r="2551" spans="16:17" x14ac:dyDescent="0.2">
      <c r="P2551" t="s">
        <v>3220</v>
      </c>
      <c r="Q2551" t="str">
        <v>Buhuo Venture Capital</v>
      </c>
    </row>
    <row r="2552" spans="16:17" x14ac:dyDescent="0.2">
      <c r="Q2552" t="str">
        <v/>
      </c>
    </row>
    <row r="2553" spans="16:17" x14ac:dyDescent="0.2">
      <c r="P2553" t="s">
        <v>3221</v>
      </c>
      <c r="Q2553" t="str">
        <v>Guangzhou Huiyin Aofeng Equity Investment Fund</v>
      </c>
    </row>
    <row r="2554" spans="16:17" x14ac:dyDescent="0.2">
      <c r="P2554" t="s">
        <v>2490</v>
      </c>
      <c r="Q2554" t="str">
        <v>Sequoia Capital China</v>
      </c>
    </row>
    <row r="2555" spans="16:17" x14ac:dyDescent="0.2">
      <c r="P2555" t="s">
        <v>2743</v>
      </c>
      <c r="Q2555" t="str">
        <v>500 Startups</v>
      </c>
    </row>
    <row r="2556" spans="16:17" x14ac:dyDescent="0.2">
      <c r="P2556" t="s">
        <v>3222</v>
      </c>
      <c r="Q2556" t="str">
        <v>Harrison Metal</v>
      </c>
    </row>
    <row r="2557" spans="16:17" x14ac:dyDescent="0.2">
      <c r="P2557" t="s">
        <v>3223</v>
      </c>
      <c r="Q2557" t="str">
        <v>Team8</v>
      </c>
    </row>
    <row r="2558" spans="16:17" x14ac:dyDescent="0.2">
      <c r="P2558" t="s">
        <v>3208</v>
      </c>
      <c r="Q2558" t="str">
        <v>Emergence Capital Partners</v>
      </c>
    </row>
    <row r="2559" spans="16:17" x14ac:dyDescent="0.2">
      <c r="P2559" t="s">
        <v>2806</v>
      </c>
      <c r="Q2559" t="str">
        <v>Altimeter Capital</v>
      </c>
    </row>
    <row r="2560" spans="16:17" x14ac:dyDescent="0.2">
      <c r="P2560" t="s">
        <v>2585</v>
      </c>
      <c r="Q2560" t="str">
        <v>Technology Crossover Ventures</v>
      </c>
    </row>
    <row r="2561" spans="16:17" x14ac:dyDescent="0.2">
      <c r="P2561" t="s">
        <v>2546</v>
      </c>
      <c r="Q2561" t="str">
        <v>SoftBank Group</v>
      </c>
    </row>
    <row r="2562" spans="16:17" x14ac:dyDescent="0.2">
      <c r="Q2562" t="str">
        <v/>
      </c>
    </row>
    <row r="2563" spans="16:17" x14ac:dyDescent="0.2">
      <c r="P2563" t="s">
        <v>2499</v>
      </c>
      <c r="Q2563" t="str">
        <v>DST Global</v>
      </c>
    </row>
    <row r="2564" spans="16:17" x14ac:dyDescent="0.2">
      <c r="P2564" t="s">
        <v>3224</v>
      </c>
      <c r="Q2564" t="str">
        <v>Aker</v>
      </c>
    </row>
    <row r="2565" spans="16:17" x14ac:dyDescent="0.2">
      <c r="P2565" t="s">
        <v>3225</v>
      </c>
      <c r="Q2565" t="str">
        <v>GoldenTree Asset Management</v>
      </c>
    </row>
    <row r="2566" spans="16:17" x14ac:dyDescent="0.2">
      <c r="P2566" t="s">
        <v>2521</v>
      </c>
      <c r="Q2566" t="str">
        <v>Ribbit Capital</v>
      </c>
    </row>
    <row r="2567" spans="16:17" x14ac:dyDescent="0.2">
      <c r="P2567" t="s">
        <v>2513</v>
      </c>
      <c r="Q2567" t="str">
        <v>Google Ventures</v>
      </c>
    </row>
    <row r="2568" spans="16:17" x14ac:dyDescent="0.2">
      <c r="P2568" t="s">
        <v>3226</v>
      </c>
      <c r="Q2568" t="str">
        <v>Maverick Ventures Israel</v>
      </c>
    </row>
    <row r="2569" spans="16:17" x14ac:dyDescent="0.2">
      <c r="P2569" t="s">
        <v>2494</v>
      </c>
      <c r="Q2569" t="str">
        <v>Sequoia Capital</v>
      </c>
    </row>
    <row r="2570" spans="16:17" x14ac:dyDescent="0.2">
      <c r="P2570" t="s">
        <v>2495</v>
      </c>
      <c r="Q2570" t="str">
        <v>Blackbird Ventures</v>
      </c>
    </row>
    <row r="2571" spans="16:17" x14ac:dyDescent="0.2">
      <c r="P2571" t="s">
        <v>2620</v>
      </c>
      <c r="Q2571" t="str">
        <v>Foundation Capital</v>
      </c>
    </row>
    <row r="2572" spans="16:17" x14ac:dyDescent="0.2">
      <c r="P2572" t="s">
        <v>2560</v>
      </c>
      <c r="Q2572" t="str">
        <v>Tiger Global Management</v>
      </c>
    </row>
    <row r="2573" spans="16:17" x14ac:dyDescent="0.2">
      <c r="P2573" t="s">
        <v>2936</v>
      </c>
      <c r="Q2573" t="str">
        <v>GLP Capital Partners</v>
      </c>
    </row>
    <row r="2574" spans="16:17" x14ac:dyDescent="0.2">
      <c r="P2574" t="s">
        <v>2656</v>
      </c>
      <c r="Q2574" t="str">
        <v>Bessemer Venture Partners</v>
      </c>
    </row>
    <row r="2575" spans="16:17" x14ac:dyDescent="0.2">
      <c r="P2575" t="s">
        <v>3227</v>
      </c>
      <c r="Q2575" t="str">
        <v>Section 32</v>
      </c>
    </row>
    <row r="2576" spans="16:17" x14ac:dyDescent="0.2">
      <c r="P2576" t="s">
        <v>3228</v>
      </c>
      <c r="Q2576" t="str">
        <v>Vast Ventures</v>
      </c>
    </row>
    <row r="2577" spans="16:17" x14ac:dyDescent="0.2">
      <c r="P2577" t="s">
        <v>3229</v>
      </c>
      <c r="Q2577" t="str">
        <v>Echo Health Venturesl</v>
      </c>
    </row>
    <row r="2578" spans="16:17" x14ac:dyDescent="0.2">
      <c r="P2578" t="s">
        <v>3230</v>
      </c>
      <c r="Q2578" t="str">
        <v>SciFi VC</v>
      </c>
    </row>
    <row r="2579" spans="16:17" x14ac:dyDescent="0.2">
      <c r="P2579" t="s">
        <v>3231</v>
      </c>
      <c r="Q2579" t="str">
        <v>AllegisCyber Capital</v>
      </c>
    </row>
    <row r="2580" spans="16:17" x14ac:dyDescent="0.2">
      <c r="P2580" t="s">
        <v>2651</v>
      </c>
      <c r="Q2580" t="str">
        <v>Norwest Venture Partners</v>
      </c>
    </row>
    <row r="2581" spans="16:17" x14ac:dyDescent="0.2">
      <c r="P2581" t="s">
        <v>2494</v>
      </c>
      <c r="Q2581" t="str">
        <v>Sequoia Capital</v>
      </c>
    </row>
    <row r="2582" spans="16:17" x14ac:dyDescent="0.2">
      <c r="P2582" t="s">
        <v>3232</v>
      </c>
      <c r="Q2582" t="str">
        <v>Sky9 Capital</v>
      </c>
    </row>
    <row r="2583" spans="16:17" x14ac:dyDescent="0.2">
      <c r="P2583" t="s">
        <v>2512</v>
      </c>
      <c r="Q2583" t="str">
        <v>General Catalyst</v>
      </c>
    </row>
    <row r="2584" spans="16:17" x14ac:dyDescent="0.2">
      <c r="P2584" t="s">
        <v>2950</v>
      </c>
      <c r="Q2584" t="str">
        <v>Prosus Ventures</v>
      </c>
    </row>
    <row r="2585" spans="16:17" x14ac:dyDescent="0.2">
      <c r="P2585" t="s">
        <v>3233</v>
      </c>
      <c r="Q2585" t="str">
        <v>Redpoint Ventures China</v>
      </c>
    </row>
    <row r="2586" spans="16:17" x14ac:dyDescent="0.2">
      <c r="Q2586" t="str">
        <v/>
      </c>
    </row>
    <row r="2587" spans="16:17" x14ac:dyDescent="0.2">
      <c r="P2587" t="s">
        <v>2502</v>
      </c>
      <c r="Q2587" t="str">
        <v>Andreessen Horowitz</v>
      </c>
    </row>
    <row r="2588" spans="16:17" x14ac:dyDescent="0.2">
      <c r="P2588" t="s">
        <v>2573</v>
      </c>
      <c r="Q2588" t="str">
        <v>Lightspeed Venture Partners</v>
      </c>
    </row>
    <row r="2589" spans="16:17" x14ac:dyDescent="0.2">
      <c r="P2589" t="s">
        <v>3234</v>
      </c>
      <c r="Q2589" t="str">
        <v>360 Capital Partners</v>
      </c>
    </row>
    <row r="2590" spans="16:17" x14ac:dyDescent="0.2">
      <c r="P2590" t="s">
        <v>3136</v>
      </c>
      <c r="Q2590" t="str">
        <v>PayPal Ventures</v>
      </c>
    </row>
    <row r="2591" spans="16:17" x14ac:dyDescent="0.2">
      <c r="P2591" t="s">
        <v>3235</v>
      </c>
      <c r="Q2591" t="str">
        <v>Launchpad Venture Group</v>
      </c>
    </row>
    <row r="2592" spans="16:17" x14ac:dyDescent="0.2">
      <c r="P2592" t="s">
        <v>2550</v>
      </c>
      <c r="Q2592" t="str">
        <v>IDG Capital</v>
      </c>
    </row>
    <row r="2593" spans="16:17" x14ac:dyDescent="0.2">
      <c r="P2593" t="s">
        <v>3236</v>
      </c>
      <c r="Q2593" t="str">
        <v>Valiant Capital Partners</v>
      </c>
    </row>
    <row r="2594" spans="16:17" x14ac:dyDescent="0.2">
      <c r="P2594" t="s">
        <v>3206</v>
      </c>
      <c r="Q2594" t="str">
        <v>Foundry Group</v>
      </c>
    </row>
    <row r="2595" spans="16:17" x14ac:dyDescent="0.2">
      <c r="P2595" t="s">
        <v>2991</v>
      </c>
      <c r="Q2595" t="str">
        <v>Global Founders Capital</v>
      </c>
    </row>
    <row r="2596" spans="16:17" x14ac:dyDescent="0.2">
      <c r="P2596" t="s">
        <v>3113</v>
      </c>
      <c r="Q2596" t="str">
        <v>Stripes Group</v>
      </c>
    </row>
    <row r="2597" spans="16:17" x14ac:dyDescent="0.2">
      <c r="P2597" t="s">
        <v>3237</v>
      </c>
      <c r="Q2597" t="str">
        <v>Trustbridge Partners</v>
      </c>
    </row>
    <row r="2598" spans="16:17" x14ac:dyDescent="0.2">
      <c r="P2598" t="s">
        <v>3238</v>
      </c>
      <c r="Q2598" t="str">
        <v>Vostok New Ventures</v>
      </c>
    </row>
    <row r="2599" spans="16:17" x14ac:dyDescent="0.2">
      <c r="P2599" t="s">
        <v>2602</v>
      </c>
      <c r="Q2599" t="str">
        <v>Thrive Capital</v>
      </c>
    </row>
    <row r="2600" spans="16:17" x14ac:dyDescent="0.2">
      <c r="P2600" t="s">
        <v>3087</v>
      </c>
      <c r="Q2600" t="str">
        <v>Balderton Capital</v>
      </c>
    </row>
    <row r="2601" spans="16:17" x14ac:dyDescent="0.2">
      <c r="P2601" t="s">
        <v>3239</v>
      </c>
      <c r="Q2601" t="str">
        <v>Unilever Ventures</v>
      </c>
    </row>
    <row r="2602" spans="16:17" x14ac:dyDescent="0.2">
      <c r="P2602" t="s">
        <v>3240</v>
      </c>
      <c r="Q2602" t="str">
        <v>Canapi Ventures</v>
      </c>
    </row>
    <row r="2603" spans="16:17" x14ac:dyDescent="0.2">
      <c r="P2603" t="s">
        <v>3241</v>
      </c>
      <c r="Q2603" t="str">
        <v>Vision Knight Capital</v>
      </c>
    </row>
    <row r="2604" spans="16:17" x14ac:dyDescent="0.2">
      <c r="P2604" t="s">
        <v>2693</v>
      </c>
      <c r="Q2604" t="str">
        <v>Atomico</v>
      </c>
    </row>
    <row r="2605" spans="16:17" x14ac:dyDescent="0.2">
      <c r="P2605" t="s">
        <v>3242</v>
      </c>
      <c r="Q2605" t="str">
        <v>Crane Venture Partners</v>
      </c>
    </row>
    <row r="2606" spans="16:17" x14ac:dyDescent="0.2">
      <c r="P2606" t="s">
        <v>2598</v>
      </c>
      <c r="Q2606" t="str">
        <v>Citi Ventures</v>
      </c>
    </row>
    <row r="2607" spans="16:17" x14ac:dyDescent="0.2">
      <c r="P2607" t="s">
        <v>2605</v>
      </c>
      <c r="Q2607" t="str">
        <v>Temasek</v>
      </c>
    </row>
    <row r="2608" spans="16:17" x14ac:dyDescent="0.2">
      <c r="Q2608" t="str">
        <v/>
      </c>
    </row>
    <row r="2609" spans="16:17" x14ac:dyDescent="0.2">
      <c r="P2609" t="s">
        <v>2980</v>
      </c>
      <c r="Q2609" t="str">
        <v>Qiming Venture Partners</v>
      </c>
    </row>
    <row r="2610" spans="16:17" x14ac:dyDescent="0.2">
      <c r="P2610" t="s">
        <v>3243</v>
      </c>
      <c r="Q2610" t="str">
        <v>BA Capital</v>
      </c>
    </row>
    <row r="2611" spans="16:17" x14ac:dyDescent="0.2">
      <c r="P2611" t="s">
        <v>2590</v>
      </c>
      <c r="Q2611" t="str">
        <v>Battery Ventures</v>
      </c>
    </row>
    <row r="2612" spans="16:17" x14ac:dyDescent="0.2">
      <c r="P2612" t="s">
        <v>2512</v>
      </c>
      <c r="Q2612" t="str">
        <v>General Catalyst</v>
      </c>
    </row>
    <row r="2613" spans="16:17" x14ac:dyDescent="0.2">
      <c r="P2613" t="s">
        <v>3244</v>
      </c>
      <c r="Q2613" t="str">
        <v>Crosslink Capital</v>
      </c>
    </row>
    <row r="2614" spans="16:17" x14ac:dyDescent="0.2">
      <c r="P2614" t="s">
        <v>2640</v>
      </c>
      <c r="Q2614" t="str">
        <v>Aleph</v>
      </c>
    </row>
    <row r="2615" spans="16:17" x14ac:dyDescent="0.2">
      <c r="P2615" t="s">
        <v>2872</v>
      </c>
      <c r="Q2615" t="str">
        <v>Intel Capital</v>
      </c>
    </row>
    <row r="2616" spans="16:17" x14ac:dyDescent="0.2">
      <c r="P2616" t="s">
        <v>3245</v>
      </c>
      <c r="Q2616" t="str">
        <v>Western Capital Management</v>
      </c>
    </row>
    <row r="2617" spans="16:17" x14ac:dyDescent="0.2">
      <c r="P2617" t="s">
        <v>3246</v>
      </c>
      <c r="Q2617" t="str">
        <v>Blu Venture Investors</v>
      </c>
    </row>
    <row r="2618" spans="16:17" x14ac:dyDescent="0.2">
      <c r="P2618" t="s">
        <v>3247</v>
      </c>
      <c r="Q2618" t="str">
        <v>First Light Capital Group</v>
      </c>
    </row>
    <row r="2619" spans="16:17" x14ac:dyDescent="0.2">
      <c r="P2619" t="s">
        <v>3248</v>
      </c>
      <c r="Q2619" t="str">
        <v>Unicom Innovation Venture Capital</v>
      </c>
    </row>
    <row r="2620" spans="16:17" x14ac:dyDescent="0.2">
      <c r="P2620" t="s">
        <v>2652</v>
      </c>
      <c r="Q2620" t="str">
        <v>Silversmith Capital Partners</v>
      </c>
    </row>
    <row r="2621" spans="16:17" x14ac:dyDescent="0.2">
      <c r="P2621" t="s">
        <v>2967</v>
      </c>
      <c r="Q2621" t="str">
        <v>Temasek Holdings</v>
      </c>
    </row>
    <row r="2622" spans="16:17" x14ac:dyDescent="0.2">
      <c r="Q2622" t="str">
        <v/>
      </c>
    </row>
    <row r="2623" spans="16:17" x14ac:dyDescent="0.2">
      <c r="P2623" t="s">
        <v>3249</v>
      </c>
      <c r="Q2623" t="str">
        <v>Sherpalo Ventures</v>
      </c>
    </row>
    <row r="2624" spans="16:17" x14ac:dyDescent="0.2">
      <c r="P2624" t="s">
        <v>2541</v>
      </c>
      <c r="Q2624" t="str">
        <v>ICONIQ Capital</v>
      </c>
    </row>
    <row r="2625" spans="16:17" x14ac:dyDescent="0.2">
      <c r="Q2625" t="str">
        <v/>
      </c>
    </row>
    <row r="2626" spans="16:17" x14ac:dyDescent="0.2">
      <c r="P2626" t="s">
        <v>2648</v>
      </c>
      <c r="Q2626" t="str">
        <v>Index Ventures</v>
      </c>
    </row>
    <row r="2627" spans="16:17" x14ac:dyDescent="0.2">
      <c r="P2627" t="s">
        <v>2986</v>
      </c>
      <c r="Q2627" t="str">
        <v>Clocktower Technology Ventures</v>
      </c>
    </row>
    <row r="2628" spans="16:17" x14ac:dyDescent="0.2">
      <c r="P2628" t="s">
        <v>2693</v>
      </c>
      <c r="Q2628" t="str">
        <v>Atomico</v>
      </c>
    </row>
    <row r="2629" spans="16:17" x14ac:dyDescent="0.2">
      <c r="P2629" t="s">
        <v>2550</v>
      </c>
      <c r="Q2629" t="str">
        <v>IDG Capital</v>
      </c>
    </row>
    <row r="2630" spans="16:17" x14ac:dyDescent="0.2">
      <c r="P2630" t="s">
        <v>3250</v>
      </c>
      <c r="Q2630" t="str">
        <v>Spectrum Equity</v>
      </c>
    </row>
    <row r="2631" spans="16:17" x14ac:dyDescent="0.2">
      <c r="P2631" t="s">
        <v>3251</v>
      </c>
      <c r="Q2631" t="str">
        <v>Ireland Strategic Investment Fund</v>
      </c>
    </row>
    <row r="2632" spans="16:17" x14ac:dyDescent="0.2">
      <c r="P2632" t="s">
        <v>3149</v>
      </c>
      <c r="Q2632" t="str">
        <v>Morningside Venture Capital</v>
      </c>
    </row>
    <row r="2633" spans="16:17" x14ac:dyDescent="0.2">
      <c r="P2633" t="s">
        <v>2678</v>
      </c>
      <c r="Q2633" t="str">
        <v>Scale Venture Partners</v>
      </c>
    </row>
    <row r="2634" spans="16:17" x14ac:dyDescent="0.2">
      <c r="P2634" t="s">
        <v>2547</v>
      </c>
      <c r="Q2634" t="str">
        <v>Accel</v>
      </c>
    </row>
    <row r="2635" spans="16:17" x14ac:dyDescent="0.2">
      <c r="P2635" t="s">
        <v>3252</v>
      </c>
      <c r="Q2635" t="str">
        <v>Korelya Capital</v>
      </c>
    </row>
    <row r="2636" spans="16:17" x14ac:dyDescent="0.2">
      <c r="P2636" t="s">
        <v>3253</v>
      </c>
      <c r="Q2636" t="str">
        <v>ClalTech</v>
      </c>
    </row>
    <row r="2637" spans="16:17" x14ac:dyDescent="0.2">
      <c r="P2637" t="s">
        <v>3002</v>
      </c>
      <c r="Q2637" t="str">
        <v>Monashees+</v>
      </c>
    </row>
    <row r="2638" spans="16:17" x14ac:dyDescent="0.2">
      <c r="P2638" t="s">
        <v>2512</v>
      </c>
      <c r="Q2638" t="str">
        <v>General Catalyst</v>
      </c>
    </row>
    <row r="2639" spans="16:17" x14ac:dyDescent="0.2">
      <c r="Q2639" t="str">
        <v/>
      </c>
    </row>
    <row r="2640" spans="16:17" x14ac:dyDescent="0.2">
      <c r="P2640" t="s">
        <v>3254</v>
      </c>
      <c r="Q2640" t="str">
        <v>Socii Capital</v>
      </c>
    </row>
    <row r="2641" spans="16:17" x14ac:dyDescent="0.2">
      <c r="Q2641" t="str">
        <v/>
      </c>
    </row>
    <row r="2642" spans="16:17" x14ac:dyDescent="0.2">
      <c r="P2642" t="s">
        <v>2608</v>
      </c>
      <c r="Q2642" t="str">
        <v>General Atlantic</v>
      </c>
    </row>
    <row r="2643" spans="16:17" x14ac:dyDescent="0.2">
      <c r="P2643" t="s">
        <v>2502</v>
      </c>
      <c r="Q2643" t="str">
        <v>Andreessen Horowitz</v>
      </c>
    </row>
    <row r="2644" spans="16:17" x14ac:dyDescent="0.2">
      <c r="P2644" t="s">
        <v>2590</v>
      </c>
      <c r="Q2644" t="str">
        <v>Battery Ventures</v>
      </c>
    </row>
    <row r="2645" spans="16:17" x14ac:dyDescent="0.2">
      <c r="P2645" t="s">
        <v>3255</v>
      </c>
      <c r="Q2645" t="str">
        <v>Streamlined Ventures</v>
      </c>
    </row>
    <row r="2646" spans="16:17" x14ac:dyDescent="0.2">
      <c r="P2646" t="s">
        <v>2986</v>
      </c>
      <c r="Q2646" t="str">
        <v>Clocktower Technology Ventures</v>
      </c>
    </row>
    <row r="2647" spans="16:17" x14ac:dyDescent="0.2">
      <c r="Q2647" t="str">
        <v/>
      </c>
    </row>
    <row r="2648" spans="16:17" x14ac:dyDescent="0.2">
      <c r="P2648" t="s">
        <v>2869</v>
      </c>
      <c r="Q2648" t="str">
        <v>Greenoaks Capital Management</v>
      </c>
    </row>
    <row r="2649" spans="16:17" x14ac:dyDescent="0.2">
      <c r="P2649" t="s">
        <v>3256</v>
      </c>
      <c r="Q2649" t="str">
        <v>Go-Ventures</v>
      </c>
    </row>
    <row r="2650" spans="16:17" x14ac:dyDescent="0.2">
      <c r="P2650" t="s">
        <v>3257</v>
      </c>
      <c r="Q2650" t="str">
        <v>Quiet Capital</v>
      </c>
    </row>
    <row r="2651" spans="16:17" x14ac:dyDescent="0.2">
      <c r="P2651" t="s">
        <v>3258</v>
      </c>
      <c r="Q2651" t="str">
        <v>KTB Ventures</v>
      </c>
    </row>
    <row r="2652" spans="16:17" x14ac:dyDescent="0.2">
      <c r="P2652" t="s">
        <v>3034</v>
      </c>
      <c r="Q2652" t="str">
        <v>GS Growth</v>
      </c>
    </row>
    <row r="2653" spans="16:17" x14ac:dyDescent="0.2">
      <c r="P2653" t="s">
        <v>2497</v>
      </c>
      <c r="Q2653" t="str">
        <v>Kleiner Perkins Caufield &amp; Byers</v>
      </c>
    </row>
    <row r="2654" spans="16:17" x14ac:dyDescent="0.2">
      <c r="Q2654" t="str">
        <v/>
      </c>
    </row>
    <row r="2655" spans="16:17" x14ac:dyDescent="0.2">
      <c r="P2655" t="s">
        <v>3259</v>
      </c>
      <c r="Q2655" t="str">
        <v>Gradient Ventures</v>
      </c>
    </row>
    <row r="2656" spans="16:17" x14ac:dyDescent="0.2">
      <c r="Q2656" t="str">
        <v/>
      </c>
    </row>
    <row r="2657" spans="16:17" x14ac:dyDescent="0.2">
      <c r="P2657" t="s">
        <v>3137</v>
      </c>
      <c r="Q2657" t="str">
        <v>Commerce Ventures</v>
      </c>
    </row>
    <row r="2658" spans="16:17" x14ac:dyDescent="0.2">
      <c r="P2658" t="s">
        <v>3260</v>
      </c>
      <c r="Q2658" t="str">
        <v>Ayala Corporation</v>
      </c>
    </row>
    <row r="2659" spans="16:17" x14ac:dyDescent="0.2">
      <c r="P2659" t="s">
        <v>2797</v>
      </c>
      <c r="Q2659" t="str">
        <v>Creandum</v>
      </c>
    </row>
    <row r="2660" spans="16:17" x14ac:dyDescent="0.2">
      <c r="P2660" t="s">
        <v>3261</v>
      </c>
      <c r="Q2660" t="str">
        <v>EQT Ventures</v>
      </c>
    </row>
    <row r="2661" spans="16:17" x14ac:dyDescent="0.2">
      <c r="P2661" t="s">
        <v>2640</v>
      </c>
      <c r="Q2661" t="str">
        <v>Aleph</v>
      </c>
    </row>
    <row r="2662" spans="16:17" x14ac:dyDescent="0.2">
      <c r="P2662" t="s">
        <v>3262</v>
      </c>
      <c r="Q2662" t="str">
        <v>Dynamic Parcel Distribution</v>
      </c>
    </row>
    <row r="2663" spans="16:17" x14ac:dyDescent="0.2">
      <c r="P2663" t="s">
        <v>2560</v>
      </c>
      <c r="Q2663" t="str">
        <v>Tiger Global Management</v>
      </c>
    </row>
    <row r="2664" spans="16:17" x14ac:dyDescent="0.2">
      <c r="Q2664" t="str">
        <v/>
      </c>
    </row>
    <row r="2665" spans="16:17" x14ac:dyDescent="0.2">
      <c r="Q2665" t="str">
        <v/>
      </c>
    </row>
    <row r="2666" spans="16:17" x14ac:dyDescent="0.2">
      <c r="P2666" t="s">
        <v>3263</v>
      </c>
      <c r="Q2666" t="str">
        <v>Sofinnova Partners</v>
      </c>
    </row>
    <row r="2667" spans="16:17" x14ac:dyDescent="0.2">
      <c r="P2667" t="s">
        <v>3264</v>
      </c>
      <c r="Q2667" t="str">
        <v>SoftBank Latin America Fund</v>
      </c>
    </row>
    <row r="2668" spans="16:17" x14ac:dyDescent="0.2">
      <c r="P2668" t="s">
        <v>3233</v>
      </c>
      <c r="Q2668" t="str">
        <v>Redpoint Ventures China</v>
      </c>
    </row>
    <row r="2669" spans="16:17" x14ac:dyDescent="0.2">
      <c r="P2669" t="s">
        <v>2664</v>
      </c>
      <c r="Q2669" t="str">
        <v>Lerer Hippeau</v>
      </c>
    </row>
    <row r="2670" spans="16:17" x14ac:dyDescent="0.2">
      <c r="P2670" t="s">
        <v>2502</v>
      </c>
      <c r="Q2670" t="str">
        <v>Andreessen Horowitz</v>
      </c>
    </row>
    <row r="2671" spans="16:17" x14ac:dyDescent="0.2">
      <c r="P2671" t="s">
        <v>2600</v>
      </c>
      <c r="Q2671" t="str">
        <v>Greycroft</v>
      </c>
    </row>
    <row r="2672" spans="16:17" x14ac:dyDescent="0.2">
      <c r="P2672" t="s">
        <v>3265</v>
      </c>
      <c r="Q2672" t="str">
        <v>Harvey Golub Family Office</v>
      </c>
    </row>
    <row r="2673" spans="16:17" x14ac:dyDescent="0.2">
      <c r="P2673" t="s">
        <v>2546</v>
      </c>
      <c r="Q2673" t="str">
        <v>SoftBank Group</v>
      </c>
    </row>
    <row r="2674" spans="16:17" x14ac:dyDescent="0.2">
      <c r="P2674" t="s">
        <v>3266</v>
      </c>
      <c r="Q2674" t="str">
        <v>Workday Ventures</v>
      </c>
    </row>
    <row r="2675" spans="16:17" x14ac:dyDescent="0.2">
      <c r="P2675" t="s">
        <v>3267</v>
      </c>
      <c r="Q2675" t="str">
        <v>Carlson Private Capital Partners</v>
      </c>
    </row>
    <row r="2676" spans="16:17" x14ac:dyDescent="0.2">
      <c r="P2676" t="s">
        <v>2560</v>
      </c>
      <c r="Q2676" t="str">
        <v>Tiger Global Management</v>
      </c>
    </row>
    <row r="2677" spans="16:17" x14ac:dyDescent="0.2">
      <c r="P2677" t="s">
        <v>3268</v>
      </c>
      <c r="Q2677" t="str">
        <v>Mithril Capital Management</v>
      </c>
    </row>
    <row r="2678" spans="16:17" x14ac:dyDescent="0.2">
      <c r="P2678" t="s">
        <v>3269</v>
      </c>
      <c r="Q2678" t="str">
        <v>Kima Ventures</v>
      </c>
    </row>
    <row r="2679" spans="16:17" x14ac:dyDescent="0.2">
      <c r="P2679" t="s">
        <v>2555</v>
      </c>
      <c r="Q2679" t="str">
        <v>Founders Fund</v>
      </c>
    </row>
    <row r="2680" spans="16:17" x14ac:dyDescent="0.2">
      <c r="P2680" t="s">
        <v>3270</v>
      </c>
      <c r="Q2680" t="str">
        <v>FinVC</v>
      </c>
    </row>
    <row r="2681" spans="16:17" x14ac:dyDescent="0.2">
      <c r="Q2681" t="str">
        <v/>
      </c>
    </row>
    <row r="2682" spans="16:17" x14ac:dyDescent="0.2">
      <c r="P2682" t="s">
        <v>3271</v>
      </c>
      <c r="Q2682" t="str">
        <v>FANUC</v>
      </c>
    </row>
    <row r="2683" spans="16:17" x14ac:dyDescent="0.2">
      <c r="P2683" t="s">
        <v>2656</v>
      </c>
      <c r="Q2683" t="str">
        <v>Bessemer Venture Partners</v>
      </c>
    </row>
    <row r="2684" spans="16:17" x14ac:dyDescent="0.2">
      <c r="Q2684" t="str">
        <v/>
      </c>
    </row>
    <row r="2685" spans="16:17" x14ac:dyDescent="0.2">
      <c r="P2685" t="s">
        <v>2576</v>
      </c>
      <c r="Q2685" t="str">
        <v>Benchmark</v>
      </c>
    </row>
    <row r="2686" spans="16:17" x14ac:dyDescent="0.2">
      <c r="P2686" t="s">
        <v>2697</v>
      </c>
      <c r="Q2686" t="str">
        <v>Summit Partners</v>
      </c>
    </row>
    <row r="2687" spans="16:17" x14ac:dyDescent="0.2">
      <c r="P2687" t="s">
        <v>2669</v>
      </c>
      <c r="Q2687" t="str">
        <v>Bain Capital Ventures</v>
      </c>
    </row>
    <row r="2688" spans="16:17" x14ac:dyDescent="0.2">
      <c r="P2688" t="s">
        <v>3272</v>
      </c>
      <c r="Q2688" t="str">
        <v>Asset Management Ventures</v>
      </c>
    </row>
    <row r="2689" spans="16:17" x14ac:dyDescent="0.2">
      <c r="P2689" t="s">
        <v>2803</v>
      </c>
      <c r="Q2689" t="str">
        <v>Sapphire Ventures</v>
      </c>
    </row>
    <row r="2690" spans="16:17" x14ac:dyDescent="0.2">
      <c r="Q2690" t="str">
        <v/>
      </c>
    </row>
    <row r="2691" spans="16:17" x14ac:dyDescent="0.2">
      <c r="P2691" t="s">
        <v>2560</v>
      </c>
      <c r="Q2691" t="str">
        <v>Tiger Global Management</v>
      </c>
    </row>
    <row r="2692" spans="16:17" x14ac:dyDescent="0.2">
      <c r="P2692" t="s">
        <v>2573</v>
      </c>
      <c r="Q2692" t="str">
        <v>Lightspeed Venture Partners</v>
      </c>
    </row>
    <row r="2693" spans="16:17" x14ac:dyDescent="0.2">
      <c r="P2693" t="s">
        <v>2560</v>
      </c>
      <c r="Q2693" t="str">
        <v>Tiger Global Management</v>
      </c>
    </row>
    <row r="2694" spans="16:17" x14ac:dyDescent="0.2">
      <c r="P2694" t="s">
        <v>2528</v>
      </c>
      <c r="Q2694" t="str">
        <v>83North</v>
      </c>
    </row>
    <row r="2695" spans="16:17" x14ac:dyDescent="0.2">
      <c r="P2695" t="s">
        <v>2525</v>
      </c>
      <c r="Q2695" t="str">
        <v>Tencent Holdings</v>
      </c>
    </row>
    <row r="2696" spans="16:17" x14ac:dyDescent="0.2">
      <c r="P2696" t="s">
        <v>3273</v>
      </c>
      <c r="Q2696" t="str">
        <v>Light Street Capital</v>
      </c>
    </row>
    <row r="2697" spans="16:17" x14ac:dyDescent="0.2">
      <c r="P2697" t="s">
        <v>2693</v>
      </c>
      <c r="Q2697" t="str">
        <v>Atomico</v>
      </c>
    </row>
    <row r="2698" spans="16:17" x14ac:dyDescent="0.2">
      <c r="P2698" t="s">
        <v>3274</v>
      </c>
      <c r="Q2698" t="str">
        <v>Rembrandt Venture Partners</v>
      </c>
    </row>
    <row r="2699" spans="16:17" x14ac:dyDescent="0.2">
      <c r="P2699" t="s">
        <v>2514</v>
      </c>
      <c r="Q2699" t="str">
        <v>F-Prime Capital</v>
      </c>
    </row>
    <row r="2700" spans="16:17" x14ac:dyDescent="0.2">
      <c r="P2700" t="s">
        <v>3275</v>
      </c>
      <c r="Q2700" t="str">
        <v>Vulcan Capital</v>
      </c>
    </row>
    <row r="2701" spans="16:17" x14ac:dyDescent="0.2">
      <c r="P2701" t="s">
        <v>2605</v>
      </c>
      <c r="Q2701" t="str">
        <v>Temasek</v>
      </c>
    </row>
    <row r="2702" spans="16:17" x14ac:dyDescent="0.2">
      <c r="P2702" t="s">
        <v>3276</v>
      </c>
      <c r="Q2702" t="str">
        <v>Avenir Growth Capital</v>
      </c>
    </row>
    <row r="2703" spans="16:17" x14ac:dyDescent="0.2">
      <c r="P2703" t="s">
        <v>3277</v>
      </c>
      <c r="Q2703" t="str">
        <v>Crossbeam Venture Partners</v>
      </c>
    </row>
    <row r="2704" spans="16:17" x14ac:dyDescent="0.2">
      <c r="P2704" t="s">
        <v>2821</v>
      </c>
      <c r="Q2704" t="str">
        <v>RRE Ventures</v>
      </c>
    </row>
    <row r="2705" spans="16:17" x14ac:dyDescent="0.2">
      <c r="P2705" t="s">
        <v>3221</v>
      </c>
      <c r="Q2705" t="str">
        <v>Guangzhou Huiyin Aofeng Equity Investment Fund</v>
      </c>
    </row>
    <row r="2706" spans="16:17" x14ac:dyDescent="0.2">
      <c r="P2706" t="s">
        <v>3278</v>
      </c>
      <c r="Q2706" t="str">
        <v>Pantera Capital</v>
      </c>
    </row>
    <row r="2707" spans="16:17" x14ac:dyDescent="0.2">
      <c r="P2707" t="s">
        <v>3198</v>
      </c>
      <c r="Q2707" t="str">
        <v>Fidelity Investment</v>
      </c>
    </row>
    <row r="2708" spans="16:17" x14ac:dyDescent="0.2">
      <c r="P2708" t="s">
        <v>3279</v>
      </c>
      <c r="Q2708" t="str">
        <v>BP Ventures</v>
      </c>
    </row>
    <row r="2709" spans="16:17" x14ac:dyDescent="0.2">
      <c r="P2709" t="s">
        <v>2494</v>
      </c>
      <c r="Q2709" t="str">
        <v>Sequoia Capital</v>
      </c>
    </row>
    <row r="2710" spans="16:17" x14ac:dyDescent="0.2">
      <c r="P2710" t="s">
        <v>2555</v>
      </c>
      <c r="Q2710" t="str">
        <v>Founders Fund</v>
      </c>
    </row>
    <row r="2711" spans="16:17" x14ac:dyDescent="0.2">
      <c r="P2711" t="s">
        <v>2905</v>
      </c>
      <c r="Q2711" t="str">
        <v>Madrona Venture Group</v>
      </c>
    </row>
    <row r="2712" spans="16:17" x14ac:dyDescent="0.2">
      <c r="P2712" t="s">
        <v>3280</v>
      </c>
      <c r="Q2712" t="str">
        <v>Novator Partners</v>
      </c>
    </row>
    <row r="2713" spans="16:17" x14ac:dyDescent="0.2">
      <c r="P2713" t="s">
        <v>3281</v>
      </c>
      <c r="Q2713" t="str">
        <v>L Catterton</v>
      </c>
    </row>
    <row r="2714" spans="16:17" x14ac:dyDescent="0.2">
      <c r="Q2714" t="str">
        <v/>
      </c>
    </row>
    <row r="2715" spans="16:17" x14ac:dyDescent="0.2">
      <c r="P2715" t="s">
        <v>3282</v>
      </c>
      <c r="Q2715" t="str">
        <v>Kite Ventures</v>
      </c>
    </row>
    <row r="2716" spans="16:17" x14ac:dyDescent="0.2">
      <c r="P2716" t="s">
        <v>3283</v>
      </c>
      <c r="Q2716" t="str">
        <v>Jove Equity Partners</v>
      </c>
    </row>
    <row r="2717" spans="16:17" x14ac:dyDescent="0.2">
      <c r="Q2717" t="str">
        <v/>
      </c>
    </row>
    <row r="2718" spans="16:17" x14ac:dyDescent="0.2">
      <c r="P2718" t="s">
        <v>3284</v>
      </c>
      <c r="Q2718" t="str">
        <v>TI Platform Management</v>
      </c>
    </row>
    <row r="2719" spans="16:17" x14ac:dyDescent="0.2">
      <c r="P2719" t="s">
        <v>3285</v>
      </c>
      <c r="Q2719" t="str">
        <v>BDC Venture Capital</v>
      </c>
    </row>
    <row r="2720" spans="16:17" x14ac:dyDescent="0.2">
      <c r="P2720" t="s">
        <v>3286</v>
      </c>
      <c r="Q2720" t="str">
        <v>58.com</v>
      </c>
    </row>
    <row r="2721" spans="16:17" x14ac:dyDescent="0.2">
      <c r="Q2721" t="str">
        <v/>
      </c>
    </row>
    <row r="2722" spans="16:17" x14ac:dyDescent="0.2">
      <c r="P2722" t="s">
        <v>3002</v>
      </c>
      <c r="Q2722" t="str">
        <v>Monashees+</v>
      </c>
    </row>
    <row r="2723" spans="16:17" x14ac:dyDescent="0.2">
      <c r="P2723" t="s">
        <v>2648</v>
      </c>
      <c r="Q2723" t="str">
        <v>Index Ventures</v>
      </c>
    </row>
    <row r="2724" spans="16:17" x14ac:dyDescent="0.2">
      <c r="P2724" t="s">
        <v>3287</v>
      </c>
      <c r="Q2724" t="str">
        <v>World Lab Innovation</v>
      </c>
    </row>
    <row r="2725" spans="16:17" x14ac:dyDescent="0.2">
      <c r="P2725" t="s">
        <v>3288</v>
      </c>
      <c r="Q2725" t="str">
        <v>Inclusive Capital Partners</v>
      </c>
    </row>
    <row r="2726" spans="16:17" x14ac:dyDescent="0.2">
      <c r="P2726" t="s">
        <v>3289</v>
      </c>
      <c r="Q2726" t="str">
        <v>Caterpillar</v>
      </c>
    </row>
    <row r="2727" spans="16:17" x14ac:dyDescent="0.2">
      <c r="P2727" t="s">
        <v>2647</v>
      </c>
      <c r="Q2727" t="str">
        <v>Elevation Capital</v>
      </c>
    </row>
    <row r="2728" spans="16:17" x14ac:dyDescent="0.2">
      <c r="P2728" t="s">
        <v>3290</v>
      </c>
      <c r="Q2728" t="str">
        <v>Fontinalis Partners</v>
      </c>
    </row>
    <row r="2729" spans="16:17" x14ac:dyDescent="0.2">
      <c r="P2729" t="s">
        <v>3291</v>
      </c>
      <c r="Q2729" t="str">
        <v>Oryzn Capital</v>
      </c>
    </row>
    <row r="2730" spans="16:17" x14ac:dyDescent="0.2">
      <c r="P2730" t="s">
        <v>2560</v>
      </c>
      <c r="Q2730" t="str">
        <v>Tiger Global Management</v>
      </c>
    </row>
    <row r="2731" spans="16:17" x14ac:dyDescent="0.2">
      <c r="P2731" t="s">
        <v>2494</v>
      </c>
      <c r="Q2731" t="str">
        <v>Sequoia Capital</v>
      </c>
    </row>
    <row r="2732" spans="16:17" x14ac:dyDescent="0.2">
      <c r="P2732" t="s">
        <v>3087</v>
      </c>
      <c r="Q2732" t="str">
        <v>Balderton Capital</v>
      </c>
    </row>
    <row r="2733" spans="16:17" x14ac:dyDescent="0.2">
      <c r="P2733" t="s">
        <v>2554</v>
      </c>
      <c r="Q2733" t="str">
        <v>Venrock</v>
      </c>
    </row>
    <row r="2734" spans="16:17" x14ac:dyDescent="0.2">
      <c r="P2734" t="s">
        <v>2872</v>
      </c>
      <c r="Q2734" t="str">
        <v>Intel Capital</v>
      </c>
    </row>
    <row r="2735" spans="16:17" x14ac:dyDescent="0.2">
      <c r="Q2735" t="str">
        <v/>
      </c>
    </row>
    <row r="2736" spans="16:17" x14ac:dyDescent="0.2">
      <c r="P2736" t="s">
        <v>3177</v>
      </c>
      <c r="Q2736" t="str">
        <v>Partech Partners</v>
      </c>
    </row>
    <row r="2737" spans="16:17" x14ac:dyDescent="0.2">
      <c r="P2737" t="s">
        <v>2681</v>
      </c>
      <c r="Q2737" t="str">
        <v>Left Lane Capital</v>
      </c>
    </row>
    <row r="2738" spans="16:17" x14ac:dyDescent="0.2">
      <c r="Q2738" t="str">
        <v/>
      </c>
    </row>
    <row r="2739" spans="16:17" x14ac:dyDescent="0.2">
      <c r="P2739" t="s">
        <v>2550</v>
      </c>
      <c r="Q2739" t="str">
        <v>IDG Capital</v>
      </c>
    </row>
    <row r="2740" spans="16:17" x14ac:dyDescent="0.2">
      <c r="P2740" t="s">
        <v>3292</v>
      </c>
      <c r="Q2740" t="str">
        <v>Wonder Ventures</v>
      </c>
    </row>
    <row r="2741" spans="16:17" x14ac:dyDescent="0.2">
      <c r="P2741" t="s">
        <v>3293</v>
      </c>
      <c r="Q2741" t="str">
        <v>Xingwang Investment Management</v>
      </c>
    </row>
    <row r="2742" spans="16:17" x14ac:dyDescent="0.2">
      <c r="P2742" t="s">
        <v>3294</v>
      </c>
      <c r="Q2742" t="str">
        <v>Vision Plus Capital</v>
      </c>
    </row>
    <row r="2743" spans="16:17" x14ac:dyDescent="0.2">
      <c r="P2743" t="s">
        <v>3295</v>
      </c>
      <c r="Q2743" t="str">
        <v>Hongtai Capital Holdings</v>
      </c>
    </row>
    <row r="2744" spans="16:17" x14ac:dyDescent="0.2">
      <c r="P2744" t="s">
        <v>2490</v>
      </c>
      <c r="Q2744" t="str">
        <v>Sequoia Capital China</v>
      </c>
    </row>
    <row r="2745" spans="16:17" x14ac:dyDescent="0.2">
      <c r="Q2745" t="str">
        <v/>
      </c>
    </row>
    <row r="2746" spans="16:17" x14ac:dyDescent="0.2">
      <c r="P2746" t="s">
        <v>3296</v>
      </c>
      <c r="Q2746" t="str">
        <v>Geekdom Fund</v>
      </c>
    </row>
    <row r="2747" spans="16:17" x14ac:dyDescent="0.2">
      <c r="P2747" t="s">
        <v>2560</v>
      </c>
      <c r="Q2747" t="str">
        <v>Tiger Global Management</v>
      </c>
    </row>
    <row r="2748" spans="16:17" x14ac:dyDescent="0.2">
      <c r="Q2748" t="str">
        <v/>
      </c>
    </row>
    <row r="2749" spans="16:17" x14ac:dyDescent="0.2">
      <c r="Q2749" t="str">
        <v/>
      </c>
    </row>
    <row r="2750" spans="16:17" x14ac:dyDescent="0.2">
      <c r="P2750" t="s">
        <v>3297</v>
      </c>
      <c r="Q2750" t="str">
        <v>dmg ventures</v>
      </c>
    </row>
    <row r="2751" spans="16:17" x14ac:dyDescent="0.2">
      <c r="P2751" t="s">
        <v>2564</v>
      </c>
      <c r="Q2751" t="str">
        <v>Goldman Sachs</v>
      </c>
    </row>
    <row r="2752" spans="16:17" x14ac:dyDescent="0.2">
      <c r="P2752" t="s">
        <v>3120</v>
      </c>
      <c r="Q2752" t="str">
        <v>SignalFire</v>
      </c>
    </row>
    <row r="2753" spans="16:17" x14ac:dyDescent="0.2">
      <c r="P2753" t="s">
        <v>2858</v>
      </c>
      <c r="Q2753" t="str">
        <v>Sierra Ventures</v>
      </c>
    </row>
    <row r="2754" spans="16:17" x14ac:dyDescent="0.2">
      <c r="P2754" t="s">
        <v>2605</v>
      </c>
      <c r="Q2754" t="str">
        <v>Temasek</v>
      </c>
    </row>
    <row r="2755" spans="16:17" x14ac:dyDescent="0.2">
      <c r="P2755" t="s">
        <v>2601</v>
      </c>
      <c r="Q2755" t="str">
        <v>Alibaba Group</v>
      </c>
    </row>
    <row r="2756" spans="16:17" x14ac:dyDescent="0.2">
      <c r="P2756" t="s">
        <v>3248</v>
      </c>
      <c r="Q2756" t="str">
        <v>Unicom Innovation Venture Capital</v>
      </c>
    </row>
    <row r="2757" spans="16:17" x14ac:dyDescent="0.2">
      <c r="P2757" t="s">
        <v>3298</v>
      </c>
      <c r="Q2757" t="str">
        <v>Ping An Insurance</v>
      </c>
    </row>
    <row r="2758" spans="16:17" x14ac:dyDescent="0.2">
      <c r="P2758" t="s">
        <v>2608</v>
      </c>
      <c r="Q2758" t="str">
        <v>General Atlantic</v>
      </c>
    </row>
    <row r="2759" spans="16:17" x14ac:dyDescent="0.2">
      <c r="P2759" t="s">
        <v>2597</v>
      </c>
      <c r="Q2759" t="str">
        <v>FirstMark Capital</v>
      </c>
    </row>
    <row r="2760" spans="16:17" x14ac:dyDescent="0.2">
      <c r="P2760" t="s">
        <v>3299</v>
      </c>
      <c r="Q2760" t="str">
        <v>Operator Collective</v>
      </c>
    </row>
    <row r="2761" spans="16:17" x14ac:dyDescent="0.2">
      <c r="P2761" t="s">
        <v>2613</v>
      </c>
      <c r="Q2761" t="str">
        <v>Linear Venture</v>
      </c>
    </row>
    <row r="2762" spans="16:17" x14ac:dyDescent="0.2">
      <c r="P2762" t="s">
        <v>3300</v>
      </c>
      <c r="Q2762" t="str">
        <v>Group GSR Ventures</v>
      </c>
    </row>
    <row r="2763" spans="16:17" x14ac:dyDescent="0.2">
      <c r="P2763" t="s">
        <v>2798</v>
      </c>
      <c r="Q2763" t="str">
        <v>Draper Esprit</v>
      </c>
    </row>
    <row r="2764" spans="16:17" x14ac:dyDescent="0.2">
      <c r="P2764" t="s">
        <v>3301</v>
      </c>
      <c r="Q2764" t="str">
        <v>Insignia Ventures Partners</v>
      </c>
    </row>
    <row r="2765" spans="16:17" x14ac:dyDescent="0.2">
      <c r="P2765" t="s">
        <v>2542</v>
      </c>
      <c r="Q2765" t="str">
        <v>Salesforce Ventures</v>
      </c>
    </row>
    <row r="2766" spans="16:17" x14ac:dyDescent="0.2">
      <c r="P2766" t="s">
        <v>2546</v>
      </c>
      <c r="Q2766" t="str">
        <v>SoftBank Group</v>
      </c>
    </row>
    <row r="2767" spans="16:17" x14ac:dyDescent="0.2">
      <c r="P2767" t="s">
        <v>3240</v>
      </c>
      <c r="Q2767" t="str">
        <v>Canapi Ventures</v>
      </c>
    </row>
    <row r="2768" spans="16:17" x14ac:dyDescent="0.2">
      <c r="P2768" t="s">
        <v>2511</v>
      </c>
      <c r="Q2768" t="str">
        <v>Softbank Group</v>
      </c>
    </row>
    <row r="2769" spans="16:17" x14ac:dyDescent="0.2">
      <c r="Q2769" t="str">
        <v/>
      </c>
    </row>
    <row r="2770" spans="16:17" x14ac:dyDescent="0.2">
      <c r="P2770" t="s">
        <v>2651</v>
      </c>
      <c r="Q2770" t="str">
        <v>Norwest Venture Partners</v>
      </c>
    </row>
    <row r="2771" spans="16:17" x14ac:dyDescent="0.2">
      <c r="P2771" t="s">
        <v>3131</v>
      </c>
      <c r="Q2771" t="str">
        <v>WestCap Group</v>
      </c>
    </row>
    <row r="2772" spans="16:17" x14ac:dyDescent="0.2">
      <c r="P2772" t="s">
        <v>3302</v>
      </c>
      <c r="Q2772" t="str">
        <v>Madera Technology Partners</v>
      </c>
    </row>
    <row r="2773" spans="16:17" x14ac:dyDescent="0.2">
      <c r="P2773" t="s">
        <v>2620</v>
      </c>
      <c r="Q2773" t="str">
        <v>Foundation Capital</v>
      </c>
    </row>
    <row r="2774" spans="16:17" x14ac:dyDescent="0.2">
      <c r="P2774" t="s">
        <v>2504</v>
      </c>
      <c r="Q2774" t="str">
        <v>Lightspeed India Partners</v>
      </c>
    </row>
    <row r="2775" spans="16:17" x14ac:dyDescent="0.2">
      <c r="Q2775" t="str">
        <v/>
      </c>
    </row>
    <row r="2776" spans="16:17" x14ac:dyDescent="0.2">
      <c r="P2776" t="s">
        <v>2560</v>
      </c>
      <c r="Q2776" t="str">
        <v>Tiger Global Management</v>
      </c>
    </row>
    <row r="2777" spans="16:17" x14ac:dyDescent="0.2">
      <c r="P2777" t="s">
        <v>3303</v>
      </c>
      <c r="Q2777" t="str">
        <v>Chengwei Capital</v>
      </c>
    </row>
    <row r="2778" spans="16:17" x14ac:dyDescent="0.2">
      <c r="P2778" t="s">
        <v>2642</v>
      </c>
      <c r="Q2778" t="str">
        <v>M12</v>
      </c>
    </row>
    <row r="2779" spans="16:17" x14ac:dyDescent="0.2">
      <c r="P2779" t="s">
        <v>2792</v>
      </c>
      <c r="Q2779" t="str">
        <v>Providence Equity Partners</v>
      </c>
    </row>
    <row r="2780" spans="16:17" x14ac:dyDescent="0.2">
      <c r="P2780" t="s">
        <v>3304</v>
      </c>
      <c r="Q2780" t="str">
        <v>First Ascent Ventures</v>
      </c>
    </row>
    <row r="2781" spans="16:17" x14ac:dyDescent="0.2">
      <c r="P2781" t="s">
        <v>3305</v>
      </c>
      <c r="Q2781" t="str">
        <v>Fifty Years Fund</v>
      </c>
    </row>
    <row r="2782" spans="16:17" x14ac:dyDescent="0.2">
      <c r="P2782" t="s">
        <v>2739</v>
      </c>
      <c r="Q2782" t="str">
        <v>Munich Re Ventures</v>
      </c>
    </row>
    <row r="2783" spans="16:17" x14ac:dyDescent="0.2">
      <c r="P2783" t="s">
        <v>3306</v>
      </c>
      <c r="Q2783" t="str">
        <v>Bolt Ventures</v>
      </c>
    </row>
    <row r="2784" spans="16:17" x14ac:dyDescent="0.2">
      <c r="P2784" t="s">
        <v>3307</v>
      </c>
      <c r="Q2784" t="str">
        <v>Eclipse Ventures</v>
      </c>
    </row>
    <row r="2785" spans="16:17" x14ac:dyDescent="0.2">
      <c r="P2785" t="s">
        <v>2522</v>
      </c>
      <c r="Q2785" t="str">
        <v>Forerunner Ventures</v>
      </c>
    </row>
    <row r="2786" spans="16:17" x14ac:dyDescent="0.2">
      <c r="P2786" t="s">
        <v>2754</v>
      </c>
      <c r="Q2786" t="str">
        <v>Polychain Capital</v>
      </c>
    </row>
    <row r="2787" spans="16:17" x14ac:dyDescent="0.2">
      <c r="P2787" t="s">
        <v>3308</v>
      </c>
      <c r="Q2787" t="str">
        <v>The Venture Collective</v>
      </c>
    </row>
    <row r="2788" spans="16:17" x14ac:dyDescent="0.2">
      <c r="P2788" t="s">
        <v>2539</v>
      </c>
      <c r="Q2788" t="str">
        <v>Sequoia Capital India</v>
      </c>
    </row>
    <row r="2789" spans="16:17" x14ac:dyDescent="0.2">
      <c r="P2789" t="s">
        <v>3309</v>
      </c>
      <c r="Q2789" t="str">
        <v>Shang Qi Capital</v>
      </c>
    </row>
    <row r="2790" spans="16:17" x14ac:dyDescent="0.2">
      <c r="P2790" t="s">
        <v>2609</v>
      </c>
      <c r="Q2790" t="str">
        <v>IDG Capital Partners</v>
      </c>
    </row>
    <row r="2791" spans="16:17" x14ac:dyDescent="0.2">
      <c r="P2791" t="s">
        <v>3310</v>
      </c>
      <c r="Q2791" t="str">
        <v>Genesis Capital</v>
      </c>
    </row>
    <row r="2792" spans="16:17" x14ac:dyDescent="0.2">
      <c r="Q2792" t="str">
        <v/>
      </c>
    </row>
    <row r="2793" spans="16:17" x14ac:dyDescent="0.2">
      <c r="Q2793" t="str">
        <v/>
      </c>
    </row>
    <row r="2794" spans="16:17" x14ac:dyDescent="0.2">
      <c r="P2794" t="s">
        <v>2920</v>
      </c>
      <c r="Q2794" t="str">
        <v>Endeavor</v>
      </c>
    </row>
    <row r="2795" spans="16:17" x14ac:dyDescent="0.2">
      <c r="P2795" t="s">
        <v>3311</v>
      </c>
      <c r="Q2795" t="str">
        <v>Anthermis</v>
      </c>
    </row>
    <row r="2796" spans="16:17" x14ac:dyDescent="0.2">
      <c r="P2796" t="s">
        <v>3312</v>
      </c>
      <c r="Q2796" t="str">
        <v>Evolution Equity Partners</v>
      </c>
    </row>
    <row r="2797" spans="16:17" x14ac:dyDescent="0.2">
      <c r="P2797" t="s">
        <v>2678</v>
      </c>
      <c r="Q2797" t="str">
        <v>Scale Venture Partners</v>
      </c>
    </row>
    <row r="2798" spans="16:17" x14ac:dyDescent="0.2">
      <c r="P2798" t="s">
        <v>3313</v>
      </c>
      <c r="Q2798" t="str">
        <v>Sequoia Capital Israel</v>
      </c>
    </row>
    <row r="2799" spans="16:17" x14ac:dyDescent="0.2">
      <c r="P2799" t="s">
        <v>3314</v>
      </c>
      <c r="Q2799" t="str">
        <v>Galaxy Digital</v>
      </c>
    </row>
    <row r="2800" spans="16:17" x14ac:dyDescent="0.2">
      <c r="P2800" t="s">
        <v>3315</v>
      </c>
      <c r="Q2800" t="str">
        <v>International Finance Corporation</v>
      </c>
    </row>
    <row r="2801" spans="16:17" x14ac:dyDescent="0.2">
      <c r="P2801" t="s">
        <v>2651</v>
      </c>
      <c r="Q2801" t="str">
        <v>Norwest Venture Partners</v>
      </c>
    </row>
    <row r="2802" spans="16:17" x14ac:dyDescent="0.2">
      <c r="P2802" t="s">
        <v>3316</v>
      </c>
      <c r="Q2802" t="str">
        <v>Eden Global Partners</v>
      </c>
    </row>
    <row r="2803" spans="16:17" x14ac:dyDescent="0.2">
      <c r="P2803" t="s">
        <v>2757</v>
      </c>
      <c r="Q2803" t="str">
        <v>Activant Capital</v>
      </c>
    </row>
    <row r="2804" spans="16:17" x14ac:dyDescent="0.2">
      <c r="P2804" t="s">
        <v>2571</v>
      </c>
      <c r="Q2804" t="str">
        <v>Y Combinator</v>
      </c>
    </row>
    <row r="2805" spans="16:17" x14ac:dyDescent="0.2">
      <c r="Q2805" t="str">
        <v/>
      </c>
    </row>
    <row r="2806" spans="16:17" x14ac:dyDescent="0.2">
      <c r="P2806" t="s">
        <v>3317</v>
      </c>
      <c r="Q2806" t="str">
        <v>Pereg Ventures</v>
      </c>
    </row>
    <row r="2807" spans="16:17" x14ac:dyDescent="0.2">
      <c r="P2807" t="s">
        <v>3268</v>
      </c>
      <c r="Q2807" t="str">
        <v>Mithril Capital Management</v>
      </c>
    </row>
    <row r="2808" spans="16:17" x14ac:dyDescent="0.2">
      <c r="P2808" t="s">
        <v>3318</v>
      </c>
      <c r="Q2808" t="str">
        <v>Rakuten</v>
      </c>
    </row>
    <row r="2809" spans="16:17" x14ac:dyDescent="0.2">
      <c r="P2809" t="s">
        <v>2533</v>
      </c>
      <c r="Q2809" t="str">
        <v>Coatue Management</v>
      </c>
    </row>
    <row r="2810" spans="16:17" x14ac:dyDescent="0.2">
      <c r="P2810" t="s">
        <v>3319</v>
      </c>
      <c r="Q2810" t="str">
        <v>Apollo Global Management</v>
      </c>
    </row>
    <row r="2811" spans="16:17" x14ac:dyDescent="0.2">
      <c r="P2811" t="s">
        <v>2852</v>
      </c>
      <c r="Q2811" t="str">
        <v>Origin Ventures</v>
      </c>
    </row>
    <row r="2812" spans="16:17" x14ac:dyDescent="0.2">
      <c r="P2812" t="s">
        <v>3320</v>
      </c>
      <c r="Q2812" t="str">
        <v>G Squared</v>
      </c>
    </row>
    <row r="2813" spans="16:17" x14ac:dyDescent="0.2">
      <c r="P2813" t="s">
        <v>2547</v>
      </c>
      <c r="Q2813" t="str">
        <v>Accel</v>
      </c>
    </row>
    <row r="2814" spans="16:17" x14ac:dyDescent="0.2">
      <c r="P2814" t="s">
        <v>3321</v>
      </c>
      <c r="Q2814" t="str">
        <v>Sunley House Capital Management</v>
      </c>
    </row>
    <row r="2815" spans="16:17" x14ac:dyDescent="0.2">
      <c r="P2815" t="s">
        <v>2511</v>
      </c>
      <c r="Q2815" t="str">
        <v>Softbank Group</v>
      </c>
    </row>
    <row r="2816" spans="16:17" x14ac:dyDescent="0.2">
      <c r="P2816" t="s">
        <v>3322</v>
      </c>
      <c r="Q2816" t="str">
        <v>Golden Gate Ventures</v>
      </c>
    </row>
    <row r="2817" spans="16:17" x14ac:dyDescent="0.2">
      <c r="P2817" t="s">
        <v>3322</v>
      </c>
      <c r="Q2817" t="str">
        <v>Golden Gate Ventures</v>
      </c>
    </row>
    <row r="2818" spans="16:17" x14ac:dyDescent="0.2">
      <c r="Q2818" t="str">
        <v/>
      </c>
    </row>
    <row r="2819" spans="16:17" x14ac:dyDescent="0.2">
      <c r="P2819" t="s">
        <v>3323</v>
      </c>
      <c r="Q2819" t="str">
        <v>Invus Group</v>
      </c>
    </row>
    <row r="2820" spans="16:17" x14ac:dyDescent="0.2">
      <c r="Q2820" t="str">
        <v/>
      </c>
    </row>
    <row r="2821" spans="16:17" x14ac:dyDescent="0.2">
      <c r="P2821" t="s">
        <v>3324</v>
      </c>
      <c r="Q2821" t="str">
        <v>Hanaco Ventures</v>
      </c>
    </row>
    <row r="2822" spans="16:17" x14ac:dyDescent="0.2">
      <c r="P2822" t="s">
        <v>3213</v>
      </c>
      <c r="Q2822" t="str">
        <v>Flybridge Capital Partners</v>
      </c>
    </row>
    <row r="2823" spans="16:17" x14ac:dyDescent="0.2">
      <c r="P2823" t="s">
        <v>3325</v>
      </c>
      <c r="Q2823" t="str">
        <v>Haitong Leading Capital Management</v>
      </c>
    </row>
    <row r="2824" spans="16:17" x14ac:dyDescent="0.2">
      <c r="P2824" t="s">
        <v>2608</v>
      </c>
      <c r="Q2824" t="str">
        <v>General Atlantic</v>
      </c>
    </row>
    <row r="2825" spans="16:17" x14ac:dyDescent="0.2">
      <c r="P2825" t="s">
        <v>2550</v>
      </c>
      <c r="Q2825" t="str">
        <v>IDG Capital</v>
      </c>
    </row>
    <row r="2826" spans="16:17" x14ac:dyDescent="0.2">
      <c r="P2826" t="s">
        <v>3002</v>
      </c>
      <c r="Q2826" t="str">
        <v>Monashees+</v>
      </c>
    </row>
    <row r="2827" spans="16:17" x14ac:dyDescent="0.2">
      <c r="P2827" t="s">
        <v>2565</v>
      </c>
      <c r="Q2827" t="str">
        <v>Spark Capital</v>
      </c>
    </row>
    <row r="2828" spans="16:17" x14ac:dyDescent="0.2">
      <c r="P2828" t="s">
        <v>3134</v>
      </c>
      <c r="Q2828" t="str">
        <v>OMERS Ventures</v>
      </c>
    </row>
    <row r="2829" spans="16:17" x14ac:dyDescent="0.2">
      <c r="P2829" t="s">
        <v>3326</v>
      </c>
      <c r="Q2829" t="str">
        <v>Verizon Ventures</v>
      </c>
    </row>
    <row r="2830" spans="16:17" x14ac:dyDescent="0.2">
      <c r="P2830" t="s">
        <v>2649</v>
      </c>
      <c r="Q2830" t="str">
        <v>Khosla Ventures</v>
      </c>
    </row>
    <row r="2831" spans="16:17" x14ac:dyDescent="0.2">
      <c r="P2831" t="s">
        <v>3191</v>
      </c>
      <c r="Q2831" t="str">
        <v>Jump Capital</v>
      </c>
    </row>
    <row r="2832" spans="16:17" x14ac:dyDescent="0.2">
      <c r="P2832" t="s">
        <v>3327</v>
      </c>
      <c r="Q2832" t="str">
        <v>Kraken Ventures</v>
      </c>
    </row>
    <row r="2833" spans="16:17" x14ac:dyDescent="0.2">
      <c r="P2833" t="s">
        <v>2632</v>
      </c>
      <c r="Q2833" t="str">
        <v>Shasta Ventures</v>
      </c>
    </row>
    <row r="2834" spans="16:17" x14ac:dyDescent="0.2">
      <c r="P2834" t="s">
        <v>2642</v>
      </c>
      <c r="Q2834" t="str">
        <v>M12</v>
      </c>
    </row>
    <row r="2835" spans="16:17" x14ac:dyDescent="0.2">
      <c r="Q2835" t="str">
        <v/>
      </c>
    </row>
    <row r="2836" spans="16:17" x14ac:dyDescent="0.2">
      <c r="P2836" t="s">
        <v>3328</v>
      </c>
      <c r="Q2836" t="str">
        <v>Perpetual Investors</v>
      </c>
    </row>
    <row r="2837" spans="16:17" x14ac:dyDescent="0.2">
      <c r="P2837" t="s">
        <v>2573</v>
      </c>
      <c r="Q2837" t="str">
        <v>Lightspeed Venture Partners</v>
      </c>
    </row>
    <row r="2838" spans="16:17" x14ac:dyDescent="0.2">
      <c r="P2838" t="s">
        <v>2709</v>
      </c>
      <c r="Q2838" t="str">
        <v>Kalaari Capital</v>
      </c>
    </row>
    <row r="2839" spans="16:17" x14ac:dyDescent="0.2">
      <c r="P2839" t="s">
        <v>3329</v>
      </c>
      <c r="Q2839" t="str">
        <v>Lone Pine Capital</v>
      </c>
    </row>
    <row r="2840" spans="16:17" x14ac:dyDescent="0.2">
      <c r="P2840" t="s">
        <v>3330</v>
      </c>
      <c r="Q2840" t="str">
        <v>Carrick Capital Partners</v>
      </c>
    </row>
    <row r="2841" spans="16:17" x14ac:dyDescent="0.2">
      <c r="P2841" t="s">
        <v>3331</v>
      </c>
      <c r="Q2841" t="str">
        <v>Endiya Partners</v>
      </c>
    </row>
    <row r="2842" spans="16:17" x14ac:dyDescent="0.2">
      <c r="P2842" t="s">
        <v>3332</v>
      </c>
      <c r="Q2842" t="str">
        <v>Meridian Capital</v>
      </c>
    </row>
    <row r="2843" spans="16:17" x14ac:dyDescent="0.2">
      <c r="Q2843" t="str">
        <v/>
      </c>
    </row>
    <row r="2844" spans="16:17" x14ac:dyDescent="0.2">
      <c r="P2844" t="s">
        <v>3191</v>
      </c>
      <c r="Q2844" t="str">
        <v>Jump Capital</v>
      </c>
    </row>
    <row r="2845" spans="16:17" x14ac:dyDescent="0.2">
      <c r="P2845" t="s">
        <v>3134</v>
      </c>
      <c r="Q2845" t="str">
        <v>OMERS Ventures</v>
      </c>
    </row>
    <row r="2846" spans="16:17" x14ac:dyDescent="0.2">
      <c r="P2846" t="s">
        <v>3333</v>
      </c>
      <c r="Q2846" t="str">
        <v>01 Advisors</v>
      </c>
    </row>
    <row r="2847" spans="16:17" x14ac:dyDescent="0.2">
      <c r="P2847" t="s">
        <v>3334</v>
      </c>
      <c r="Q2847" t="str">
        <v>Straumann</v>
      </c>
    </row>
    <row r="2848" spans="16:17" x14ac:dyDescent="0.2">
      <c r="P2848" t="s">
        <v>3335</v>
      </c>
      <c r="Q2848" t="str">
        <v>Affirma Capital</v>
      </c>
    </row>
    <row r="2849" spans="16:17" x14ac:dyDescent="0.2">
      <c r="P2849" t="s">
        <v>3336</v>
      </c>
      <c r="Q2849" t="str">
        <v>Spotify</v>
      </c>
    </row>
    <row r="2850" spans="16:17" x14ac:dyDescent="0.2">
      <c r="P2850" t="s">
        <v>2490</v>
      </c>
      <c r="Q2850" t="str">
        <v>Sequoia Capital China</v>
      </c>
    </row>
    <row r="2851" spans="16:17" x14ac:dyDescent="0.2">
      <c r="Q2851" t="str">
        <v/>
      </c>
    </row>
    <row r="2852" spans="16:17" x14ac:dyDescent="0.2">
      <c r="P2852" t="s">
        <v>2734</v>
      </c>
      <c r="Q2852" t="str">
        <v>GGV Capital</v>
      </c>
    </row>
    <row r="2853" spans="16:17" x14ac:dyDescent="0.2">
      <c r="P2853" t="s">
        <v>2722</v>
      </c>
      <c r="Q2853" t="str">
        <v>D1 Capital Partners</v>
      </c>
    </row>
    <row r="2854" spans="16:17" x14ac:dyDescent="0.2">
      <c r="P2854" t="s">
        <v>3337</v>
      </c>
      <c r="Q2854" t="str">
        <v>Yinxinggu Capital</v>
      </c>
    </row>
    <row r="2855" spans="16:17" x14ac:dyDescent="0.2">
      <c r="P2855" t="s">
        <v>3338</v>
      </c>
      <c r="Q2855" t="str">
        <v>Dragonfly Capital Partners</v>
      </c>
    </row>
    <row r="2856" spans="16:17" x14ac:dyDescent="0.2">
      <c r="Q2856" t="str">
        <v/>
      </c>
    </row>
    <row r="2857" spans="16:17" x14ac:dyDescent="0.2">
      <c r="P2857" t="s">
        <v>2496</v>
      </c>
      <c r="Q2857" t="str">
        <v>Insight Partners</v>
      </c>
    </row>
    <row r="2858" spans="16:17" x14ac:dyDescent="0.2">
      <c r="P2858" t="s">
        <v>2555</v>
      </c>
      <c r="Q2858" t="str">
        <v>Founders Fund</v>
      </c>
    </row>
    <row r="2859" spans="16:17" x14ac:dyDescent="0.2">
      <c r="Q2859" t="str">
        <v/>
      </c>
    </row>
    <row r="2860" spans="16:17" x14ac:dyDescent="0.2">
      <c r="P2860" t="s">
        <v>3339</v>
      </c>
      <c r="Q2860" t="str">
        <v>China State Capital Venture Capital Fund</v>
      </c>
    </row>
    <row r="2861" spans="16:17" x14ac:dyDescent="0.2">
      <c r="P2861" t="s">
        <v>2490</v>
      </c>
      <c r="Q2861" t="str">
        <v>Sequoia Capital China</v>
      </c>
    </row>
    <row r="2862" spans="16:17" x14ac:dyDescent="0.2">
      <c r="P2862" t="s">
        <v>2556</v>
      </c>
      <c r="Q2862" t="str">
        <v>Northzone Ventures</v>
      </c>
    </row>
    <row r="2863" spans="16:17" x14ac:dyDescent="0.2">
      <c r="P2863" t="s">
        <v>3340</v>
      </c>
      <c r="Q2863" t="str">
        <v>Harmonic Growth Partners</v>
      </c>
    </row>
    <row r="2864" spans="16:17" x14ac:dyDescent="0.2">
      <c r="P2864" t="s">
        <v>3103</v>
      </c>
      <c r="Q2864" t="str">
        <v>Felicis Ventures</v>
      </c>
    </row>
    <row r="2865" spans="16:17" x14ac:dyDescent="0.2">
      <c r="P2865" t="s">
        <v>3341</v>
      </c>
      <c r="Q2865" t="str">
        <v>EXOR Seeds</v>
      </c>
    </row>
    <row r="2866" spans="16:17" x14ac:dyDescent="0.2">
      <c r="P2866" t="s">
        <v>2944</v>
      </c>
      <c r="Q2866" t="str">
        <v>BlackRock</v>
      </c>
    </row>
    <row r="2867" spans="16:17" x14ac:dyDescent="0.2">
      <c r="P2867" t="s">
        <v>3342</v>
      </c>
      <c r="Q2867" t="str">
        <v>TriplePoint Capital</v>
      </c>
    </row>
    <row r="2868" spans="16:17" x14ac:dyDescent="0.2">
      <c r="Q2868" t="str">
        <v/>
      </c>
    </row>
    <row r="2869" spans="16:17" x14ac:dyDescent="0.2">
      <c r="P2869" t="s">
        <v>3343</v>
      </c>
      <c r="Q2869" t="str">
        <v>Broom Ventures</v>
      </c>
    </row>
    <row r="2870" spans="16:17" x14ac:dyDescent="0.2">
      <c r="P2870" t="s">
        <v>2513</v>
      </c>
      <c r="Q2870" t="str">
        <v>Google Ventures</v>
      </c>
    </row>
    <row r="2871" spans="16:17" x14ac:dyDescent="0.2">
      <c r="P2871" t="s">
        <v>3344</v>
      </c>
      <c r="Q2871" t="str">
        <v>VentureLink</v>
      </c>
    </row>
    <row r="2872" spans="16:17" x14ac:dyDescent="0.2">
      <c r="P2872" t="s">
        <v>2546</v>
      </c>
      <c r="Q2872" t="str">
        <v>SoftBank Group</v>
      </c>
    </row>
    <row r="2873" spans="16:17" x14ac:dyDescent="0.2">
      <c r="P2873" t="s">
        <v>3345</v>
      </c>
      <c r="Q2873" t="str">
        <v>SoGal Ventures</v>
      </c>
    </row>
    <row r="2874" spans="16:17" x14ac:dyDescent="0.2">
      <c r="P2874" t="s">
        <v>3346</v>
      </c>
      <c r="Q2874" t="str">
        <v>GE Ventures</v>
      </c>
    </row>
    <row r="2875" spans="16:17" x14ac:dyDescent="0.2">
      <c r="P2875" t="s">
        <v>2678</v>
      </c>
      <c r="Q2875" t="str">
        <v>Scale Venture Partners</v>
      </c>
    </row>
    <row r="2876" spans="16:17" x14ac:dyDescent="0.2">
      <c r="P2876" t="s">
        <v>2546</v>
      </c>
      <c r="Q2876" t="str">
        <v>SoftBank Group</v>
      </c>
    </row>
    <row r="2877" spans="16:17" x14ac:dyDescent="0.2">
      <c r="P2877" t="s">
        <v>2600</v>
      </c>
      <c r="Q2877" t="str">
        <v>Greycroft</v>
      </c>
    </row>
    <row r="2878" spans="16:17" x14ac:dyDescent="0.2">
      <c r="P2878" t="s">
        <v>3034</v>
      </c>
      <c r="Q2878" t="str">
        <v>GS Growth</v>
      </c>
    </row>
    <row r="2879" spans="16:17" x14ac:dyDescent="0.2">
      <c r="P2879" t="s">
        <v>3347</v>
      </c>
      <c r="Q2879" t="str">
        <v>FJ Labs</v>
      </c>
    </row>
    <row r="2880" spans="16:17" x14ac:dyDescent="0.2">
      <c r="P2880" t="s">
        <v>2656</v>
      </c>
      <c r="Q2880" t="str">
        <v>Bessemer Venture Partners</v>
      </c>
    </row>
    <row r="2881" spans="16:17" x14ac:dyDescent="0.2">
      <c r="P2881" t="s">
        <v>3348</v>
      </c>
      <c r="Q2881" t="str">
        <v>SK Ventures</v>
      </c>
    </row>
    <row r="2882" spans="16:17" x14ac:dyDescent="0.2">
      <c r="P2882" t="s">
        <v>3003</v>
      </c>
      <c r="Q2882" t="str">
        <v>NIO Capital</v>
      </c>
    </row>
    <row r="2883" spans="16:17" x14ac:dyDescent="0.2">
      <c r="P2883" t="s">
        <v>3094</v>
      </c>
      <c r="Q2883" t="str">
        <v>Tencent</v>
      </c>
    </row>
    <row r="2884" spans="16:17" x14ac:dyDescent="0.2">
      <c r="P2884" t="s">
        <v>3349</v>
      </c>
      <c r="Q2884" t="str">
        <v>Vista Equity Partners</v>
      </c>
    </row>
    <row r="2885" spans="16:17" x14ac:dyDescent="0.2">
      <c r="P2885" t="s">
        <v>3350</v>
      </c>
      <c r="Q2885" t="str">
        <v>eWTP Capital</v>
      </c>
    </row>
    <row r="2886" spans="16:17" x14ac:dyDescent="0.2">
      <c r="P2886" t="s">
        <v>3351</v>
      </c>
      <c r="Q2886" t="str">
        <v>JD Capital Management</v>
      </c>
    </row>
    <row r="2887" spans="16:17" x14ac:dyDescent="0.2">
      <c r="P2887" t="s">
        <v>2496</v>
      </c>
      <c r="Q2887" t="str">
        <v>Insight Partners</v>
      </c>
    </row>
    <row r="2888" spans="16:17" x14ac:dyDescent="0.2">
      <c r="P2888" t="s">
        <v>2991</v>
      </c>
      <c r="Q2888" t="str">
        <v>Global Founders Capital</v>
      </c>
    </row>
    <row r="2889" spans="16:17" x14ac:dyDescent="0.2">
      <c r="P2889" t="s">
        <v>2513</v>
      </c>
      <c r="Q2889" t="str">
        <v>Google Ventures</v>
      </c>
    </row>
    <row r="2890" spans="16:17" x14ac:dyDescent="0.2">
      <c r="P2890" t="s">
        <v>2651</v>
      </c>
      <c r="Q2890" t="str">
        <v>Norwest Venture Partners</v>
      </c>
    </row>
    <row r="2891" spans="16:17" x14ac:dyDescent="0.2">
      <c r="P2891" t="s">
        <v>3352</v>
      </c>
      <c r="Q2891" t="str">
        <v>Elaia Partners</v>
      </c>
    </row>
    <row r="2892" spans="16:17" x14ac:dyDescent="0.2">
      <c r="P2892" t="s">
        <v>3353</v>
      </c>
      <c r="Q2892" t="str">
        <v>TA Associates</v>
      </c>
    </row>
    <row r="2893" spans="16:17" x14ac:dyDescent="0.2">
      <c r="P2893" t="s">
        <v>2888</v>
      </c>
      <c r="Q2893" t="str">
        <v>Georgian Partners</v>
      </c>
    </row>
    <row r="2894" spans="16:17" x14ac:dyDescent="0.2">
      <c r="P2894" t="s">
        <v>3354</v>
      </c>
      <c r="Q2894" t="str">
        <v>Blumberg Capital</v>
      </c>
    </row>
    <row r="2895" spans="16:17" x14ac:dyDescent="0.2">
      <c r="P2895" t="s">
        <v>2918</v>
      </c>
      <c r="Q2895" t="str">
        <v>DCM Ventures</v>
      </c>
    </row>
    <row r="2896" spans="16:17" x14ac:dyDescent="0.2">
      <c r="P2896" t="s">
        <v>3355</v>
      </c>
      <c r="Q2896" t="str">
        <v>Hyde Park Venture Partners</v>
      </c>
    </row>
    <row r="2897" spans="16:17" x14ac:dyDescent="0.2">
      <c r="P2897" t="s">
        <v>2532</v>
      </c>
      <c r="Q2897" t="str">
        <v>Legend Capital</v>
      </c>
    </row>
    <row r="2898" spans="16:17" x14ac:dyDescent="0.2">
      <c r="P2898" t="s">
        <v>2521</v>
      </c>
      <c r="Q2898" t="str">
        <v>Ribbit Capital</v>
      </c>
    </row>
    <row r="2899" spans="16:17" x14ac:dyDescent="0.2">
      <c r="P2899" t="s">
        <v>3083</v>
      </c>
      <c r="Q2899" t="str">
        <v>Meituan Dianping</v>
      </c>
    </row>
    <row r="2900" spans="16:17" x14ac:dyDescent="0.2">
      <c r="P2900" t="s">
        <v>2574</v>
      </c>
      <c r="Q2900" t="str">
        <v>Warburg Pincus</v>
      </c>
    </row>
    <row r="2901" spans="16:17" x14ac:dyDescent="0.2">
      <c r="P2901" t="s">
        <v>2944</v>
      </c>
      <c r="Q2901" t="str">
        <v>BlackRock</v>
      </c>
    </row>
    <row r="2902" spans="16:17" x14ac:dyDescent="0.2">
      <c r="P2902" t="s">
        <v>2769</v>
      </c>
      <c r="Q2902" t="str">
        <v>Meritech Capital Partners</v>
      </c>
    </row>
    <row r="2903" spans="16:17" x14ac:dyDescent="0.2">
      <c r="P2903" t="s">
        <v>3356</v>
      </c>
      <c r="Q2903" t="str">
        <v>Sunstone Capital</v>
      </c>
    </row>
    <row r="2904" spans="16:17" x14ac:dyDescent="0.2">
      <c r="P2904" t="s">
        <v>3357</v>
      </c>
      <c r="Q2904" t="str">
        <v>Tola Capital</v>
      </c>
    </row>
    <row r="2905" spans="16:17" x14ac:dyDescent="0.2">
      <c r="P2905" t="s">
        <v>2999</v>
      </c>
      <c r="Q2905" t="str">
        <v>Trifecta Capital</v>
      </c>
    </row>
    <row r="2906" spans="16:17" x14ac:dyDescent="0.2">
      <c r="Q2906" t="str">
        <v/>
      </c>
    </row>
    <row r="2907" spans="16:17" x14ac:dyDescent="0.2">
      <c r="P2907" t="s">
        <v>3358</v>
      </c>
      <c r="Q2907" t="str">
        <v>SEEK</v>
      </c>
    </row>
    <row r="2908" spans="16:17" x14ac:dyDescent="0.2">
      <c r="Q2908" t="str">
        <v/>
      </c>
    </row>
    <row r="2909" spans="16:17" x14ac:dyDescent="0.2">
      <c r="P2909" t="s">
        <v>2722</v>
      </c>
      <c r="Q2909" t="str">
        <v>D1 Capital Partners</v>
      </c>
    </row>
    <row r="2910" spans="16:17" x14ac:dyDescent="0.2">
      <c r="P2910" t="s">
        <v>3359</v>
      </c>
      <c r="Q2910" t="str">
        <v>Mayfield Fund</v>
      </c>
    </row>
    <row r="2911" spans="16:17" x14ac:dyDescent="0.2">
      <c r="P2911" t="s">
        <v>3360</v>
      </c>
      <c r="Q2911" t="str">
        <v>ACE &amp; Company</v>
      </c>
    </row>
    <row r="2912" spans="16:17" x14ac:dyDescent="0.2">
      <c r="P2912" t="s">
        <v>2501</v>
      </c>
      <c r="Q2912" t="str">
        <v>Thoma Bravo</v>
      </c>
    </row>
    <row r="2913" spans="16:17" x14ac:dyDescent="0.2">
      <c r="P2913" t="s">
        <v>2518</v>
      </c>
      <c r="Q2913" t="str">
        <v>CRV</v>
      </c>
    </row>
    <row r="2914" spans="16:17" x14ac:dyDescent="0.2">
      <c r="Q2914" t="str">
        <v/>
      </c>
    </row>
    <row r="2915" spans="16:17" x14ac:dyDescent="0.2">
      <c r="Q2915" t="str">
        <v/>
      </c>
    </row>
    <row r="2916" spans="16:17" x14ac:dyDescent="0.2">
      <c r="P2916" t="s">
        <v>2531</v>
      </c>
      <c r="Q2916" t="str">
        <v>Hillhouse Capital Management</v>
      </c>
    </row>
    <row r="2917" spans="16:17" x14ac:dyDescent="0.2">
      <c r="P2917" t="s">
        <v>3361</v>
      </c>
      <c r="Q2917" t="str">
        <v>CMFG Ventures</v>
      </c>
    </row>
    <row r="2918" spans="16:17" x14ac:dyDescent="0.2">
      <c r="P2918" t="s">
        <v>3362</v>
      </c>
      <c r="Q2918" t="str">
        <v>STRIVE</v>
      </c>
    </row>
    <row r="2919" spans="16:17" x14ac:dyDescent="0.2">
      <c r="Q2919" t="str">
        <v/>
      </c>
    </row>
    <row r="2920" spans="16:17" x14ac:dyDescent="0.2">
      <c r="P2920" t="s">
        <v>3363</v>
      </c>
      <c r="Q2920" t="str">
        <v>FTX Venture</v>
      </c>
    </row>
    <row r="2921" spans="16:17" x14ac:dyDescent="0.2">
      <c r="Q2921" t="str">
        <v/>
      </c>
    </row>
    <row r="2922" spans="16:17" x14ac:dyDescent="0.2">
      <c r="P2922" t="s">
        <v>3364</v>
      </c>
      <c r="Q2922" t="str">
        <v>Victory Park Capital</v>
      </c>
    </row>
    <row r="2923" spans="16:17" x14ac:dyDescent="0.2">
      <c r="Q2923" t="str">
        <v/>
      </c>
    </row>
    <row r="2924" spans="16:17" x14ac:dyDescent="0.2">
      <c r="P2924" t="s">
        <v>2602</v>
      </c>
      <c r="Q2924" t="str">
        <v>Thrive Capital</v>
      </c>
    </row>
    <row r="2925" spans="16:17" x14ac:dyDescent="0.2">
      <c r="P2925" t="s">
        <v>3365</v>
      </c>
      <c r="Q2925" t="str">
        <v>Richland Equities</v>
      </c>
    </row>
    <row r="2926" spans="16:17" x14ac:dyDescent="0.2">
      <c r="P2926" t="s">
        <v>2608</v>
      </c>
      <c r="Q2926" t="str">
        <v>General Atlantic</v>
      </c>
    </row>
    <row r="2927" spans="16:17" x14ac:dyDescent="0.2">
      <c r="P2927" t="s">
        <v>3366</v>
      </c>
      <c r="Q2927" t="str">
        <v>Shenzhen Qianhe Capital Management Co.</v>
      </c>
    </row>
    <row r="2928" spans="16:17" x14ac:dyDescent="0.2">
      <c r="P2928" t="s">
        <v>3367</v>
      </c>
      <c r="Q2928" t="str">
        <v>Chuanrong Capital</v>
      </c>
    </row>
    <row r="2929" spans="16:17" x14ac:dyDescent="0.2">
      <c r="P2929" t="s">
        <v>3368</v>
      </c>
      <c r="Q2929" t="str">
        <v>Wanxin Media</v>
      </c>
    </row>
    <row r="2930" spans="16:17" x14ac:dyDescent="0.2">
      <c r="P2930" t="s">
        <v>3042</v>
      </c>
      <c r="Q2930" t="str">
        <v>Uncork Capital</v>
      </c>
    </row>
    <row r="2931" spans="16:17" x14ac:dyDescent="0.2">
      <c r="P2931" t="s">
        <v>3369</v>
      </c>
      <c r="Q2931" t="str">
        <v>Ideal International</v>
      </c>
    </row>
    <row r="2932" spans="16:17" x14ac:dyDescent="0.2">
      <c r="P2932" t="s">
        <v>2734</v>
      </c>
      <c r="Q2932" t="str">
        <v>GGV Capital</v>
      </c>
    </row>
    <row r="2933" spans="16:17" x14ac:dyDescent="0.2">
      <c r="Q2933" t="str">
        <v/>
      </c>
    </row>
    <row r="2934" spans="16:17" x14ac:dyDescent="0.2">
      <c r="P2934" t="s">
        <v>3370</v>
      </c>
      <c r="Q2934" t="str">
        <v>Naspers</v>
      </c>
    </row>
    <row r="2935" spans="16:17" x14ac:dyDescent="0.2">
      <c r="P2935" t="s">
        <v>3371</v>
      </c>
      <c r="Q2935" t="str">
        <v>Investment Corporation of Dubai</v>
      </c>
    </row>
    <row r="2936" spans="16:17" x14ac:dyDescent="0.2">
      <c r="P2936" t="s">
        <v>3022</v>
      </c>
      <c r="Q2936" t="str">
        <v>3L</v>
      </c>
    </row>
    <row r="2937" spans="16:17" x14ac:dyDescent="0.2">
      <c r="P2937" t="s">
        <v>3342</v>
      </c>
      <c r="Q2937" t="str">
        <v>TriplePoint Capital</v>
      </c>
    </row>
    <row r="2938" spans="16:17" x14ac:dyDescent="0.2">
      <c r="Q2938" t="str">
        <v/>
      </c>
    </row>
    <row r="2939" spans="16:17" x14ac:dyDescent="0.2">
      <c r="P2939" t="s">
        <v>3372</v>
      </c>
      <c r="Q2939" t="str">
        <v>BlockTower Capital</v>
      </c>
    </row>
    <row r="2940" spans="16:17" x14ac:dyDescent="0.2">
      <c r="P2940" t="s">
        <v>3373</v>
      </c>
      <c r="Q2940" t="str">
        <v>Riverwood Capital</v>
      </c>
    </row>
    <row r="2941" spans="16:17" x14ac:dyDescent="0.2">
      <c r="P2941" t="s">
        <v>2885</v>
      </c>
      <c r="Q2941" t="str">
        <v>Koch Disruptive Technologies</v>
      </c>
    </row>
    <row r="2942" spans="16:17" x14ac:dyDescent="0.2">
      <c r="P2942" t="s">
        <v>2502</v>
      </c>
      <c r="Q2942" t="str">
        <v>Andreessen Horowitz</v>
      </c>
    </row>
    <row r="2943" spans="16:17" x14ac:dyDescent="0.2">
      <c r="P2943" t="s">
        <v>3374</v>
      </c>
      <c r="Q2943" t="str">
        <v>Hongxiu VC</v>
      </c>
    </row>
    <row r="2944" spans="16:17" x14ac:dyDescent="0.2">
      <c r="Q2944" t="str">
        <v/>
      </c>
    </row>
    <row r="2945" spans="16:17" x14ac:dyDescent="0.2">
      <c r="P2945" t="s">
        <v>2554</v>
      </c>
      <c r="Q2945" t="str">
        <v>Venrock</v>
      </c>
    </row>
    <row r="2946" spans="16:17" x14ac:dyDescent="0.2">
      <c r="P2946" t="s">
        <v>2652</v>
      </c>
      <c r="Q2946" t="str">
        <v>Silversmith Capital Partners</v>
      </c>
    </row>
    <row r="2947" spans="16:17" x14ac:dyDescent="0.2">
      <c r="P2947" t="s">
        <v>2555</v>
      </c>
      <c r="Q2947" t="str">
        <v>Founders Fund</v>
      </c>
    </row>
    <row r="2948" spans="16:17" x14ac:dyDescent="0.2">
      <c r="P2948" t="s">
        <v>3113</v>
      </c>
      <c r="Q2948" t="str">
        <v>Stripes Group</v>
      </c>
    </row>
    <row r="2949" spans="16:17" x14ac:dyDescent="0.2">
      <c r="Q2949" t="str">
        <v/>
      </c>
    </row>
    <row r="2950" spans="16:17" x14ac:dyDescent="0.2">
      <c r="P2950" t="s">
        <v>3375</v>
      </c>
      <c r="Q2950" t="str">
        <v>Silverlink Capital</v>
      </c>
    </row>
    <row r="2951" spans="16:17" x14ac:dyDescent="0.2">
      <c r="P2951" t="s">
        <v>2500</v>
      </c>
      <c r="Q2951" t="str">
        <v>KKR</v>
      </c>
    </row>
    <row r="2952" spans="16:17" x14ac:dyDescent="0.2">
      <c r="P2952" t="s">
        <v>2536</v>
      </c>
      <c r="Q2952" t="str">
        <v>Shunwei Capital Partners</v>
      </c>
    </row>
    <row r="2953" spans="16:17" x14ac:dyDescent="0.2">
      <c r="P2953" t="s">
        <v>3376</v>
      </c>
      <c r="Q2953" t="str">
        <v>Merrysunny Wealth</v>
      </c>
    </row>
    <row r="2954" spans="16:17" x14ac:dyDescent="0.2">
      <c r="P2954" t="s">
        <v>2600</v>
      </c>
      <c r="Q2954" t="str">
        <v>Greycroft</v>
      </c>
    </row>
    <row r="2955" spans="16:17" x14ac:dyDescent="0.2">
      <c r="P2955" t="s">
        <v>2490</v>
      </c>
      <c r="Q2955" t="str">
        <v>Sequoia Capital China</v>
      </c>
    </row>
    <row r="2956" spans="16:17" x14ac:dyDescent="0.2">
      <c r="P2956" t="s">
        <v>2496</v>
      </c>
      <c r="Q2956" t="str">
        <v>Insight Partners</v>
      </c>
    </row>
    <row r="2957" spans="16:17" x14ac:dyDescent="0.2">
      <c r="P2957" t="s">
        <v>3377</v>
      </c>
      <c r="Q2957" t="str">
        <v>Newsion Venture Capital</v>
      </c>
    </row>
    <row r="2958" spans="16:17" x14ac:dyDescent="0.2">
      <c r="P2958" t="s">
        <v>3378</v>
      </c>
      <c r="Q2958" t="str">
        <v>Sino-Ocean Capital</v>
      </c>
    </row>
    <row r="2959" spans="16:17" x14ac:dyDescent="0.2">
      <c r="P2959" t="s">
        <v>2669</v>
      </c>
      <c r="Q2959" t="str">
        <v>Bain Capital Ventures</v>
      </c>
    </row>
    <row r="2960" spans="16:17" x14ac:dyDescent="0.2">
      <c r="P2960" t="s">
        <v>2931</v>
      </c>
      <c r="Q2960" t="str">
        <v>14W</v>
      </c>
    </row>
    <row r="2961" spans="16:17" x14ac:dyDescent="0.2">
      <c r="P2961" t="s">
        <v>2560</v>
      </c>
      <c r="Q2961" t="str">
        <v>Tiger Global Management</v>
      </c>
    </row>
    <row r="2962" spans="16:17" x14ac:dyDescent="0.2">
      <c r="P2962" t="s">
        <v>3379</v>
      </c>
      <c r="Q2962" t="str">
        <v>iVision Ventures</v>
      </c>
    </row>
    <row r="2963" spans="16:17" x14ac:dyDescent="0.2">
      <c r="Q2963" t="str">
        <v/>
      </c>
    </row>
    <row r="2964" spans="16:17" x14ac:dyDescent="0.2">
      <c r="P2964" t="s">
        <v>3380</v>
      </c>
      <c r="Q2964" t="str">
        <v>Nordstar</v>
      </c>
    </row>
    <row r="2965" spans="16:17" x14ac:dyDescent="0.2">
      <c r="P2965" t="s">
        <v>2849</v>
      </c>
      <c r="Q2965" t="str">
        <v>Matrix Partners China</v>
      </c>
    </row>
    <row r="2966" spans="16:17" x14ac:dyDescent="0.2">
      <c r="P2966" t="s">
        <v>2601</v>
      </c>
      <c r="Q2966" t="str">
        <v>Alibaba Group</v>
      </c>
    </row>
    <row r="2967" spans="16:17" x14ac:dyDescent="0.2">
      <c r="P2967" t="s">
        <v>3315</v>
      </c>
      <c r="Q2967" t="str">
        <v>International Finance Corporation</v>
      </c>
    </row>
    <row r="2968" spans="16:17" x14ac:dyDescent="0.2">
      <c r="P2968" t="s">
        <v>2648</v>
      </c>
      <c r="Q2968" t="str">
        <v>Index Ventures</v>
      </c>
    </row>
    <row r="2969" spans="16:17" x14ac:dyDescent="0.2">
      <c r="P2969" t="s">
        <v>2867</v>
      </c>
      <c r="Q2969" t="str">
        <v>Alpha JWC Ventures</v>
      </c>
    </row>
    <row r="2970" spans="16:17" x14ac:dyDescent="0.2">
      <c r="P2970" t="s">
        <v>3094</v>
      </c>
      <c r="Q2970" t="str">
        <v>Tencent</v>
      </c>
    </row>
    <row r="2971" spans="16:17" x14ac:dyDescent="0.2">
      <c r="P2971" t="s">
        <v>3381</v>
      </c>
      <c r="Q2971" t="str">
        <v>Qianhai Fund of Funds</v>
      </c>
    </row>
    <row r="2972" spans="16:17" x14ac:dyDescent="0.2">
      <c r="P2972" t="s">
        <v>2525</v>
      </c>
      <c r="Q2972" t="str">
        <v>Tencent Holdings</v>
      </c>
    </row>
    <row r="2973" spans="16:17" x14ac:dyDescent="0.2">
      <c r="P2973" t="s">
        <v>2613</v>
      </c>
      <c r="Q2973" t="str">
        <v>Linear Venture</v>
      </c>
    </row>
    <row r="2974" spans="16:17" x14ac:dyDescent="0.2">
      <c r="Q2974" t="str">
        <v/>
      </c>
    </row>
    <row r="2975" spans="16:17" x14ac:dyDescent="0.2">
      <c r="P2975" t="s">
        <v>3382</v>
      </c>
      <c r="Q2975" t="str">
        <v>K2VC</v>
      </c>
    </row>
    <row r="2976" spans="16:17" x14ac:dyDescent="0.2">
      <c r="P2976" t="s">
        <v>2560</v>
      </c>
      <c r="Q2976" t="str">
        <v>Tiger Global Management</v>
      </c>
    </row>
    <row r="2977" spans="16:17" x14ac:dyDescent="0.2">
      <c r="P2977" t="s">
        <v>3383</v>
      </c>
      <c r="Q2977" t="str">
        <v>Elevar Equity</v>
      </c>
    </row>
    <row r="2978" spans="16:17" x14ac:dyDescent="0.2">
      <c r="P2978" t="s">
        <v>3384</v>
      </c>
      <c r="Q2978" t="str">
        <v>Shanghai Electric Group</v>
      </c>
    </row>
    <row r="2979" spans="16:17" x14ac:dyDescent="0.2">
      <c r="P2979" t="s">
        <v>3385</v>
      </c>
      <c r="Q2979" t="str">
        <v>Navitas Capital</v>
      </c>
    </row>
    <row r="2980" spans="16:17" x14ac:dyDescent="0.2">
      <c r="P2980" t="s">
        <v>3386</v>
      </c>
      <c r="Q2980" t="str">
        <v>Transformation Capital</v>
      </c>
    </row>
    <row r="2981" spans="16:17" x14ac:dyDescent="0.2">
      <c r="P2981" t="s">
        <v>3387</v>
      </c>
      <c r="Q2981" t="str">
        <v>Vertex Ventures SE Asia</v>
      </c>
    </row>
    <row r="2982" spans="16:17" x14ac:dyDescent="0.2">
      <c r="Q2982" t="str">
        <v/>
      </c>
    </row>
    <row r="2983" spans="16:17" x14ac:dyDescent="0.2">
      <c r="Q2983" t="str">
        <v/>
      </c>
    </row>
    <row r="2984" spans="16:17" x14ac:dyDescent="0.2">
      <c r="Q2984" t="str">
        <v/>
      </c>
    </row>
    <row r="2985" spans="16:17" x14ac:dyDescent="0.2">
      <c r="P2985" t="s">
        <v>2648</v>
      </c>
      <c r="Q2985" t="str">
        <v>Index Ventures</v>
      </c>
    </row>
    <row r="2986" spans="16:17" x14ac:dyDescent="0.2">
      <c r="P2986" t="s">
        <v>3388</v>
      </c>
      <c r="Q2986" t="str">
        <v>INGKA Investments</v>
      </c>
    </row>
    <row r="2987" spans="16:17" x14ac:dyDescent="0.2">
      <c r="P2987" t="s">
        <v>2944</v>
      </c>
      <c r="Q2987" t="str">
        <v>BlackRock</v>
      </c>
    </row>
    <row r="2988" spans="16:17" x14ac:dyDescent="0.2">
      <c r="P2988" t="s">
        <v>2560</v>
      </c>
      <c r="Q2988" t="str">
        <v>Tiger Global Management</v>
      </c>
    </row>
    <row r="2989" spans="16:17" x14ac:dyDescent="0.2">
      <c r="P2989" t="s">
        <v>2663</v>
      </c>
      <c r="Q2989" t="str">
        <v>Lowercase Capital</v>
      </c>
    </row>
    <row r="2990" spans="16:17" x14ac:dyDescent="0.2">
      <c r="P2990" t="s">
        <v>3389</v>
      </c>
      <c r="Q2990" t="str">
        <v>Summer Capital</v>
      </c>
    </row>
    <row r="2991" spans="16:17" x14ac:dyDescent="0.2">
      <c r="P2991" t="s">
        <v>2525</v>
      </c>
      <c r="Q2991" t="str">
        <v>Tencent Holdings</v>
      </c>
    </row>
    <row r="2992" spans="16:17" x14ac:dyDescent="0.2">
      <c r="P2992" t="s">
        <v>2525</v>
      </c>
      <c r="Q2992" t="str">
        <v>Tencent Holdings</v>
      </c>
    </row>
    <row r="2993" spans="16:17" x14ac:dyDescent="0.2">
      <c r="P2993" t="s">
        <v>3191</v>
      </c>
      <c r="Q2993" t="str">
        <v>Jump Capital</v>
      </c>
    </row>
    <row r="2994" spans="16:17" x14ac:dyDescent="0.2">
      <c r="P2994" t="s">
        <v>3002</v>
      </c>
      <c r="Q2994" t="str">
        <v>Monashees+</v>
      </c>
    </row>
    <row r="2995" spans="16:17" x14ac:dyDescent="0.2">
      <c r="P2995" t="s">
        <v>2918</v>
      </c>
      <c r="Q2995" t="str">
        <v>DCM Ventures</v>
      </c>
    </row>
    <row r="2996" spans="16:17" x14ac:dyDescent="0.2">
      <c r="P2996" t="s">
        <v>3390</v>
      </c>
      <c r="Q2996" t="str">
        <v>Stellaris Venture Partners</v>
      </c>
    </row>
    <row r="2997" spans="16:17" x14ac:dyDescent="0.2">
      <c r="P2997" t="s">
        <v>3391</v>
      </c>
      <c r="Q2997" t="str">
        <v>Mayfield</v>
      </c>
    </row>
    <row r="2998" spans="16:17" x14ac:dyDescent="0.2">
      <c r="P2998" t="s">
        <v>2802</v>
      </c>
      <c r="Q2998" t="str">
        <v>Capital Today</v>
      </c>
    </row>
    <row r="2999" spans="16:17" x14ac:dyDescent="0.2">
      <c r="P2999" t="s">
        <v>3392</v>
      </c>
      <c r="Q2999" t="str">
        <v>Outrun Ventures</v>
      </c>
    </row>
    <row r="3000" spans="16:17" x14ac:dyDescent="0.2">
      <c r="P3000" t="s">
        <v>3393</v>
      </c>
      <c r="Q3000" t="str">
        <v>Tru Arrow Partners</v>
      </c>
    </row>
    <row r="3001" spans="16:17" x14ac:dyDescent="0.2">
      <c r="P3001" t="s">
        <v>2499</v>
      </c>
      <c r="Q3001" t="str">
        <v>DST Global</v>
      </c>
    </row>
    <row r="3002" spans="16:17" x14ac:dyDescent="0.2">
      <c r="P3002" t="s">
        <v>2494</v>
      </c>
      <c r="Q3002" t="str">
        <v>Sequoia Capital</v>
      </c>
    </row>
    <row r="3003" spans="16:17" x14ac:dyDescent="0.2">
      <c r="P3003" t="s">
        <v>3394</v>
      </c>
      <c r="Q3003" t="str">
        <v>European Founders Fund</v>
      </c>
    </row>
    <row r="3004" spans="16:17" x14ac:dyDescent="0.2">
      <c r="P3004" t="s">
        <v>2726</v>
      </c>
      <c r="Q3004" t="str">
        <v>Alven Capital</v>
      </c>
    </row>
    <row r="3005" spans="16:17" x14ac:dyDescent="0.2">
      <c r="P3005" t="s">
        <v>2651</v>
      </c>
      <c r="Q3005" t="str">
        <v>Norwest Venture Partners</v>
      </c>
    </row>
    <row r="3006" spans="16:17" x14ac:dyDescent="0.2">
      <c r="P3006" t="s">
        <v>3087</v>
      </c>
      <c r="Q3006" t="str">
        <v>Balderton Capital</v>
      </c>
    </row>
    <row r="3007" spans="16:17" x14ac:dyDescent="0.2">
      <c r="P3007" t="s">
        <v>3395</v>
      </c>
      <c r="Q3007" t="str">
        <v>K2 Ventures</v>
      </c>
    </row>
    <row r="3008" spans="16:17" x14ac:dyDescent="0.2">
      <c r="P3008" t="s">
        <v>2525</v>
      </c>
      <c r="Q3008" t="str">
        <v>Tencent Holdings</v>
      </c>
    </row>
    <row r="3009" spans="16:17" x14ac:dyDescent="0.2">
      <c r="P3009" t="s">
        <v>3018</v>
      </c>
      <c r="Q3009" t="str">
        <v>Canaan Partners</v>
      </c>
    </row>
    <row r="3010" spans="16:17" x14ac:dyDescent="0.2">
      <c r="P3010" t="s">
        <v>2490</v>
      </c>
      <c r="Q3010" t="str">
        <v>Sequoia Capital China</v>
      </c>
    </row>
    <row r="3011" spans="16:17" x14ac:dyDescent="0.2">
      <c r="P3011" t="s">
        <v>2828</v>
      </c>
      <c r="Q3011" t="str">
        <v>Dell Technologies Capital</v>
      </c>
    </row>
    <row r="3012" spans="16:17" x14ac:dyDescent="0.2">
      <c r="P3012" t="s">
        <v>2494</v>
      </c>
      <c r="Q3012" t="str">
        <v>Sequoia Capital</v>
      </c>
    </row>
    <row r="3013" spans="16:17" x14ac:dyDescent="0.2">
      <c r="P3013" t="s">
        <v>3396</v>
      </c>
      <c r="Q3013" t="str">
        <v>GMO VenturePartners</v>
      </c>
    </row>
    <row r="3014" spans="16:17" x14ac:dyDescent="0.2">
      <c r="P3014" t="s">
        <v>3397</v>
      </c>
      <c r="Q3014" t="str">
        <v>AU21</v>
      </c>
    </row>
    <row r="3015" spans="16:17" x14ac:dyDescent="0.2">
      <c r="P3015" t="s">
        <v>2506</v>
      </c>
      <c r="Q3015" t="str">
        <v>ZhenFund</v>
      </c>
    </row>
    <row r="3016" spans="16:17" x14ac:dyDescent="0.2">
      <c r="P3016" t="s">
        <v>2555</v>
      </c>
      <c r="Q3016" t="str">
        <v>Founders Fund</v>
      </c>
    </row>
    <row r="3017" spans="16:17" x14ac:dyDescent="0.2">
      <c r="P3017" t="s">
        <v>2699</v>
      </c>
      <c r="Q3017" t="str">
        <v>Sands Capital</v>
      </c>
    </row>
    <row r="3018" spans="16:17" x14ac:dyDescent="0.2">
      <c r="Q3018" t="str">
        <v/>
      </c>
    </row>
    <row r="3019" spans="16:17" x14ac:dyDescent="0.2">
      <c r="P3019" t="s">
        <v>3398</v>
      </c>
      <c r="Q3019" t="str">
        <v>FreesFund</v>
      </c>
    </row>
    <row r="3020" spans="16:17" x14ac:dyDescent="0.2">
      <c r="P3020" t="s">
        <v>2490</v>
      </c>
      <c r="Q3020" t="str">
        <v>Sequoia Capital China</v>
      </c>
    </row>
    <row r="3021" spans="16:17" x14ac:dyDescent="0.2">
      <c r="P3021" t="s">
        <v>3399</v>
      </c>
      <c r="Q3021" t="str">
        <v>Lupa Systems</v>
      </c>
    </row>
    <row r="3022" spans="16:17" x14ac:dyDescent="0.2">
      <c r="P3022" t="s">
        <v>2648</v>
      </c>
      <c r="Q3022" t="str">
        <v>Index Ventures</v>
      </c>
    </row>
    <row r="3023" spans="16:17" x14ac:dyDescent="0.2">
      <c r="P3023" t="s">
        <v>2950</v>
      </c>
      <c r="Q3023" t="str">
        <v>Prosus Ventures</v>
      </c>
    </row>
    <row r="3024" spans="16:17" x14ac:dyDescent="0.2">
      <c r="P3024" t="s">
        <v>2502</v>
      </c>
      <c r="Q3024" t="str">
        <v>Andreessen Horowitz</v>
      </c>
    </row>
    <row r="3025" spans="16:17" x14ac:dyDescent="0.2">
      <c r="P3025" t="s">
        <v>2656</v>
      </c>
      <c r="Q3025" t="str">
        <v>Bessemer Venture Partners</v>
      </c>
    </row>
    <row r="3026" spans="16:17" x14ac:dyDescent="0.2">
      <c r="P3026" t="s">
        <v>3400</v>
      </c>
      <c r="Q3026" t="str">
        <v>Alumni Ventures Group</v>
      </c>
    </row>
    <row r="3027" spans="16:17" x14ac:dyDescent="0.2">
      <c r="P3027" t="s">
        <v>3401</v>
      </c>
      <c r="Q3027" t="str">
        <v>Breakthrough Energy Ventures</v>
      </c>
    </row>
    <row r="3028" spans="16:17" x14ac:dyDescent="0.2">
      <c r="P3028" t="s">
        <v>3402</v>
      </c>
      <c r="Q3028" t="str">
        <v>BBVA</v>
      </c>
    </row>
    <row r="3029" spans="16:17" x14ac:dyDescent="0.2">
      <c r="P3029" t="s">
        <v>3403</v>
      </c>
      <c r="Q3029" t="str">
        <v>Blueflame Capital</v>
      </c>
    </row>
    <row r="3030" spans="16:17" x14ac:dyDescent="0.2">
      <c r="P3030" t="s">
        <v>2506</v>
      </c>
      <c r="Q3030" t="str">
        <v>ZhenFund</v>
      </c>
    </row>
    <row r="3031" spans="16:17" x14ac:dyDescent="0.2">
      <c r="P3031" t="s">
        <v>2728</v>
      </c>
      <c r="Q3031" t="str">
        <v>Tao Capital Partners</v>
      </c>
    </row>
    <row r="3032" spans="16:17" x14ac:dyDescent="0.2">
      <c r="Q3032" t="str">
        <v/>
      </c>
    </row>
    <row r="3033" spans="16:17" x14ac:dyDescent="0.2">
      <c r="P3033" t="s">
        <v>2942</v>
      </c>
      <c r="Q3033" t="str">
        <v>Highland Europe</v>
      </c>
    </row>
    <row r="3034" spans="16:17" x14ac:dyDescent="0.2">
      <c r="P3034" t="s">
        <v>3404</v>
      </c>
      <c r="Q3034" t="str">
        <v>Visa Ventures</v>
      </c>
    </row>
    <row r="3035" spans="16:17" x14ac:dyDescent="0.2">
      <c r="P3035" t="s">
        <v>3162</v>
      </c>
      <c r="Q3035" t="str">
        <v>BEENEXT</v>
      </c>
    </row>
    <row r="3036" spans="16:17" x14ac:dyDescent="0.2">
      <c r="P3036" t="s">
        <v>3405</v>
      </c>
      <c r="Q3036" t="str">
        <v>CyberStarts</v>
      </c>
    </row>
    <row r="3037" spans="16:17" x14ac:dyDescent="0.2">
      <c r="Q3037" t="str">
        <v/>
      </c>
    </row>
    <row r="3038" spans="16:17" x14ac:dyDescent="0.2">
      <c r="Q3038" t="str">
        <v/>
      </c>
    </row>
    <row r="3039" spans="16:17" x14ac:dyDescent="0.2">
      <c r="P3039" t="s">
        <v>2950</v>
      </c>
      <c r="Q3039" t="str">
        <v>Prosus Ventures</v>
      </c>
    </row>
    <row r="3040" spans="16:17" x14ac:dyDescent="0.2">
      <c r="P3040" t="s">
        <v>2573</v>
      </c>
      <c r="Q3040" t="str">
        <v>Lightspeed Venture Partners</v>
      </c>
    </row>
    <row r="3041" spans="16:17" x14ac:dyDescent="0.2">
      <c r="P3041" t="s">
        <v>2502</v>
      </c>
      <c r="Q3041" t="str">
        <v>Andreessen Horowitz</v>
      </c>
    </row>
    <row r="3042" spans="16:17" x14ac:dyDescent="0.2">
      <c r="P3042" t="s">
        <v>2498</v>
      </c>
      <c r="Q3042" t="str">
        <v>New Enterprise Associates</v>
      </c>
    </row>
    <row r="3043" spans="16:17" x14ac:dyDescent="0.2">
      <c r="P3043" t="s">
        <v>2841</v>
      </c>
      <c r="Q3043" t="str">
        <v>Qatar Investment Authority</v>
      </c>
    </row>
    <row r="3044" spans="16:17" x14ac:dyDescent="0.2">
      <c r="P3044" t="s">
        <v>3406</v>
      </c>
      <c r="Q3044" t="str">
        <v>Norma Investments</v>
      </c>
    </row>
    <row r="3045" spans="16:17" x14ac:dyDescent="0.2">
      <c r="P3045" t="s">
        <v>2971</v>
      </c>
      <c r="Q3045" t="str">
        <v>SAIF Partners China</v>
      </c>
    </row>
    <row r="3046" spans="16:17" x14ac:dyDescent="0.2">
      <c r="P3046" t="s">
        <v>2698</v>
      </c>
      <c r="Q3046" t="str">
        <v>8VC</v>
      </c>
    </row>
    <row r="3047" spans="16:17" x14ac:dyDescent="0.2">
      <c r="P3047" t="s">
        <v>2734</v>
      </c>
      <c r="Q3047" t="str">
        <v>GGV Capital</v>
      </c>
    </row>
    <row r="3048" spans="16:17" x14ac:dyDescent="0.2">
      <c r="Q3048" t="str">
        <v/>
      </c>
    </row>
    <row r="3049" spans="16:17" x14ac:dyDescent="0.2">
      <c r="P3049" t="s">
        <v>2597</v>
      </c>
      <c r="Q3049" t="str">
        <v>FirstMark Capital</v>
      </c>
    </row>
    <row r="3050" spans="16:17" x14ac:dyDescent="0.2">
      <c r="Q3050" t="str">
        <v/>
      </c>
    </row>
    <row r="3051" spans="16:17" x14ac:dyDescent="0.2">
      <c r="Q3051" t="str">
        <v/>
      </c>
    </row>
    <row r="3052" spans="16:17" x14ac:dyDescent="0.2">
      <c r="Q3052" t="str">
        <v/>
      </c>
    </row>
    <row r="3053" spans="16:17" x14ac:dyDescent="0.2">
      <c r="P3053" t="s">
        <v>3407</v>
      </c>
      <c r="Q3053" t="str">
        <v>NJF Capital</v>
      </c>
    </row>
    <row r="3054" spans="16:17" x14ac:dyDescent="0.2">
      <c r="P3054" t="s">
        <v>3026</v>
      </c>
      <c r="Q3054" t="str">
        <v>Altos Ventures</v>
      </c>
    </row>
    <row r="3055" spans="16:17" x14ac:dyDescent="0.2">
      <c r="P3055" t="s">
        <v>2573</v>
      </c>
      <c r="Q3055" t="str">
        <v>Lightspeed Venture Partners</v>
      </c>
    </row>
    <row r="3056" spans="16:17" x14ac:dyDescent="0.2">
      <c r="P3056" t="s">
        <v>2848</v>
      </c>
      <c r="Q3056" t="str">
        <v>Sound Ventures</v>
      </c>
    </row>
    <row r="3057" spans="16:17" x14ac:dyDescent="0.2">
      <c r="Q3057" t="str">
        <v/>
      </c>
    </row>
    <row r="3058" spans="16:17" x14ac:dyDescent="0.2">
      <c r="P3058" t="s">
        <v>3408</v>
      </c>
      <c r="Q3058" t="str">
        <v>Qualgro</v>
      </c>
    </row>
    <row r="3059" spans="16:17" x14ac:dyDescent="0.2">
      <c r="P3059" t="s">
        <v>2735</v>
      </c>
      <c r="Q3059" t="str">
        <v>QED Investors</v>
      </c>
    </row>
    <row r="3060" spans="16:17" x14ac:dyDescent="0.2">
      <c r="P3060" t="s">
        <v>2496</v>
      </c>
      <c r="Q3060" t="str">
        <v>Insight Partners</v>
      </c>
    </row>
    <row r="3061" spans="16:17" x14ac:dyDescent="0.2">
      <c r="P3061" t="s">
        <v>2541</v>
      </c>
      <c r="Q3061" t="str">
        <v>ICONIQ Capital</v>
      </c>
    </row>
    <row r="3062" spans="16:17" x14ac:dyDescent="0.2">
      <c r="P3062" t="s">
        <v>2830</v>
      </c>
      <c r="Q3062" t="str">
        <v>TDM Growth Partners</v>
      </c>
    </row>
    <row r="3063" spans="16:17" x14ac:dyDescent="0.2">
      <c r="P3063" t="s">
        <v>3191</v>
      </c>
      <c r="Q3063" t="str">
        <v>Jump Capital</v>
      </c>
    </row>
    <row r="3064" spans="16:17" x14ac:dyDescent="0.2">
      <c r="Q3064" t="str">
        <v/>
      </c>
    </row>
    <row r="3065" spans="16:17" x14ac:dyDescent="0.2">
      <c r="P3065" t="s">
        <v>3409</v>
      </c>
      <c r="Q3065" t="str">
        <v>Sigma Prime Ventures</v>
      </c>
    </row>
    <row r="3066" spans="16:17" x14ac:dyDescent="0.2">
      <c r="P3066" t="s">
        <v>2496</v>
      </c>
      <c r="Q3066" t="str">
        <v>Insight Partners</v>
      </c>
    </row>
    <row r="3067" spans="16:17" x14ac:dyDescent="0.2">
      <c r="P3067" t="s">
        <v>2747</v>
      </c>
      <c r="Q3067" t="str">
        <v>Bezos Expeditions</v>
      </c>
    </row>
    <row r="3068" spans="16:17" x14ac:dyDescent="0.2">
      <c r="P3068" t="s">
        <v>2531</v>
      </c>
      <c r="Q3068" t="str">
        <v>Hillhouse Capital Management</v>
      </c>
    </row>
    <row r="3069" spans="16:17" x14ac:dyDescent="0.2">
      <c r="Q3069" t="str">
        <v/>
      </c>
    </row>
    <row r="3070" spans="16:17" x14ac:dyDescent="0.2">
      <c r="P3070" t="s">
        <v>3410</v>
      </c>
      <c r="Q3070" t="str">
        <v>Array Ventures</v>
      </c>
    </row>
    <row r="3071" spans="16:17" x14ac:dyDescent="0.2">
      <c r="P3071" t="s">
        <v>2494</v>
      </c>
      <c r="Q3071" t="str">
        <v>Sequoia Capital</v>
      </c>
    </row>
    <row r="3072" spans="16:17" x14ac:dyDescent="0.2">
      <c r="P3072" t="s">
        <v>3095</v>
      </c>
      <c r="Q3072" t="str">
        <v>Gaorong Capital</v>
      </c>
    </row>
    <row r="3073" spans="16:17" x14ac:dyDescent="0.2">
      <c r="P3073" t="s">
        <v>2598</v>
      </c>
      <c r="Q3073" t="str">
        <v>Citi Ventures</v>
      </c>
    </row>
    <row r="3074" spans="16:17" x14ac:dyDescent="0.2">
      <c r="P3074" t="s">
        <v>2514</v>
      </c>
      <c r="Q3074" t="str">
        <v>F-Prime Capital</v>
      </c>
    </row>
    <row r="3075" spans="16:17" x14ac:dyDescent="0.2">
      <c r="Q3075" t="str">
        <v/>
      </c>
    </row>
    <row r="3076" spans="16:17" x14ac:dyDescent="0.2">
      <c r="P3076" t="s">
        <v>3411</v>
      </c>
      <c r="Q3076" t="str">
        <v>Epiq Capital</v>
      </c>
    </row>
    <row r="3077" spans="16:17" x14ac:dyDescent="0.2">
      <c r="P3077" t="s">
        <v>3412</v>
      </c>
      <c r="Q3077" t="str">
        <v>Advancit Capital</v>
      </c>
    </row>
    <row r="3078" spans="16:17" x14ac:dyDescent="0.2">
      <c r="P3078" t="s">
        <v>3413</v>
      </c>
      <c r="Q3078" t="str">
        <v>China Minsheng Investment Group</v>
      </c>
    </row>
    <row r="3079" spans="16:17" x14ac:dyDescent="0.2">
      <c r="P3079" t="s">
        <v>2560</v>
      </c>
      <c r="Q3079" t="str">
        <v>Tiger Global Management</v>
      </c>
    </row>
    <row r="3080" spans="16:17" x14ac:dyDescent="0.2">
      <c r="Q3080" t="str">
        <v/>
      </c>
    </row>
    <row r="3081" spans="16:17" x14ac:dyDescent="0.2">
      <c r="P3081" t="s">
        <v>3414</v>
      </c>
      <c r="Q3081" t="str">
        <v>Costanoa Ventures</v>
      </c>
    </row>
    <row r="3082" spans="16:17" x14ac:dyDescent="0.2">
      <c r="P3082" t="s">
        <v>3085</v>
      </c>
      <c r="Q3082" t="str">
        <v>Highland Capital Partners</v>
      </c>
    </row>
    <row r="3083" spans="16:17" x14ac:dyDescent="0.2">
      <c r="P3083" t="s">
        <v>2752</v>
      </c>
      <c r="Q3083" t="str">
        <v>T. Rowe Price</v>
      </c>
    </row>
    <row r="3084" spans="16:17" x14ac:dyDescent="0.2">
      <c r="Q3084" t="str">
        <v/>
      </c>
    </row>
    <row r="3085" spans="16:17" x14ac:dyDescent="0.2">
      <c r="P3085" t="s">
        <v>2502</v>
      </c>
      <c r="Q3085" t="str">
        <v>Andreessen Horowitz</v>
      </c>
    </row>
    <row r="3086" spans="16:17" x14ac:dyDescent="0.2">
      <c r="P3086" t="s">
        <v>3415</v>
      </c>
      <c r="Q3086" t="str">
        <v>Redalpine Venture Partners</v>
      </c>
    </row>
    <row r="3087" spans="16:17" x14ac:dyDescent="0.2">
      <c r="P3087" t="s">
        <v>2533</v>
      </c>
      <c r="Q3087" t="str">
        <v>Coatue Management</v>
      </c>
    </row>
    <row r="3088" spans="16:17" x14ac:dyDescent="0.2">
      <c r="P3088" t="s">
        <v>3416</v>
      </c>
      <c r="Q3088" t="str">
        <v>Insights Partners</v>
      </c>
    </row>
    <row r="3089" spans="16:17" x14ac:dyDescent="0.2">
      <c r="Q3089" t="str">
        <v/>
      </c>
    </row>
    <row r="3090" spans="16:17" x14ac:dyDescent="0.2">
      <c r="P3090" t="s">
        <v>3417</v>
      </c>
      <c r="Q3090" t="str">
        <v>Mubadala Capital</v>
      </c>
    </row>
    <row r="3091" spans="16:17" x14ac:dyDescent="0.2">
      <c r="P3091" t="s">
        <v>3418</v>
      </c>
      <c r="Q3091" t="str">
        <v>Ten Eleven Ventures</v>
      </c>
    </row>
    <row r="3092" spans="16:17" x14ac:dyDescent="0.2">
      <c r="Q3092" t="str">
        <v/>
      </c>
    </row>
    <row r="3093" spans="16:17" x14ac:dyDescent="0.2">
      <c r="P3093" t="s">
        <v>3110</v>
      </c>
      <c r="Q3093" t="str">
        <v>GIC</v>
      </c>
    </row>
    <row r="3094" spans="16:17" x14ac:dyDescent="0.2">
      <c r="P3094" t="s">
        <v>2560</v>
      </c>
      <c r="Q3094" t="str">
        <v>Tiger Global Management</v>
      </c>
    </row>
    <row r="3095" spans="16:17" x14ac:dyDescent="0.2">
      <c r="P3095" t="s">
        <v>3419</v>
      </c>
      <c r="Q3095" t="str">
        <v>Trifecta Capital Advisors</v>
      </c>
    </row>
    <row r="3096" spans="16:17" x14ac:dyDescent="0.2">
      <c r="P3096" t="s">
        <v>3420</v>
      </c>
      <c r="Q3096" t="str">
        <v>Quadrille Capital</v>
      </c>
    </row>
    <row r="3097" spans="16:17" x14ac:dyDescent="0.2">
      <c r="P3097" t="s">
        <v>2573</v>
      </c>
      <c r="Q3097" t="str">
        <v>Lightspeed Venture Partners</v>
      </c>
    </row>
    <row r="3098" spans="16:17" x14ac:dyDescent="0.2">
      <c r="P3098" t="s">
        <v>3347</v>
      </c>
      <c r="Q3098" t="str">
        <v>FJ Labs</v>
      </c>
    </row>
    <row r="3099" spans="16:17" x14ac:dyDescent="0.2">
      <c r="P3099" t="s">
        <v>3421</v>
      </c>
      <c r="Q3099" t="str">
        <v>Promecap</v>
      </c>
    </row>
    <row r="3100" spans="16:17" x14ac:dyDescent="0.2">
      <c r="P3100" t="s">
        <v>2763</v>
      </c>
      <c r="Q3100" t="str">
        <v>Tenaya Capital</v>
      </c>
    </row>
    <row r="3101" spans="16:17" x14ac:dyDescent="0.2">
      <c r="Q3101" t="str">
        <v/>
      </c>
    </row>
    <row r="3102" spans="16:17" x14ac:dyDescent="0.2">
      <c r="P3102" t="s">
        <v>3142</v>
      </c>
      <c r="Q3102" t="str">
        <v>Uniqa Ventures</v>
      </c>
    </row>
    <row r="3103" spans="16:17" x14ac:dyDescent="0.2">
      <c r="P3103" t="s">
        <v>3422</v>
      </c>
      <c r="Q3103" t="str">
        <v>Holtzbrinck Ventures</v>
      </c>
    </row>
    <row r="3104" spans="16:17" x14ac:dyDescent="0.2">
      <c r="P3104" t="s">
        <v>3423</v>
      </c>
      <c r="Q3104" t="str">
        <v>Baleen Capital</v>
      </c>
    </row>
    <row r="3105" spans="16:17" x14ac:dyDescent="0.2">
      <c r="P3105" t="s">
        <v>2513</v>
      </c>
      <c r="Q3105" t="str">
        <v>Google Ventures</v>
      </c>
    </row>
    <row r="3106" spans="16:17" x14ac:dyDescent="0.2">
      <c r="P3106" t="s">
        <v>2560</v>
      </c>
      <c r="Q3106" t="str">
        <v>Tiger Global Management</v>
      </c>
    </row>
    <row r="3107" spans="16:17" x14ac:dyDescent="0.2">
      <c r="P3107" t="s">
        <v>2560</v>
      </c>
      <c r="Q3107" t="str">
        <v>Tiger Global Management</v>
      </c>
    </row>
    <row r="3108" spans="16:17" x14ac:dyDescent="0.2">
      <c r="Q3108" t="str">
        <v/>
      </c>
    </row>
    <row r="3109" spans="16:17" x14ac:dyDescent="0.2">
      <c r="P3109" t="s">
        <v>2646</v>
      </c>
      <c r="Q3109" t="str">
        <v>Bond</v>
      </c>
    </row>
    <row r="3110" spans="16:17" x14ac:dyDescent="0.2">
      <c r="P3110" t="s">
        <v>3424</v>
      </c>
      <c r="Q3110" t="str">
        <v>Point72 Ventures</v>
      </c>
    </row>
    <row r="3111" spans="16:17" x14ac:dyDescent="0.2">
      <c r="P3111" t="s">
        <v>2590</v>
      </c>
      <c r="Q3111" t="str">
        <v>Battery Ventures</v>
      </c>
    </row>
    <row r="3112" spans="16:17" x14ac:dyDescent="0.2">
      <c r="P3112" t="s">
        <v>2669</v>
      </c>
      <c r="Q3112" t="str">
        <v>Bain Capital Ventures</v>
      </c>
    </row>
    <row r="3113" spans="16:17" x14ac:dyDescent="0.2">
      <c r="P3113" t="s">
        <v>2656</v>
      </c>
      <c r="Q3113" t="str">
        <v>Bessemer Venture Partners</v>
      </c>
    </row>
    <row r="3114" spans="16:17" x14ac:dyDescent="0.2">
      <c r="P3114" t="s">
        <v>3425</v>
      </c>
      <c r="Q3114" t="str">
        <v>China Creation Ventures</v>
      </c>
    </row>
    <row r="3115" spans="16:17" x14ac:dyDescent="0.2">
      <c r="Q3115" t="str">
        <v/>
      </c>
    </row>
    <row r="3116" spans="16:17" x14ac:dyDescent="0.2">
      <c r="P3116" t="s">
        <v>2766</v>
      </c>
      <c r="Q3116" t="str">
        <v>Menlo Ventures</v>
      </c>
    </row>
    <row r="3117" spans="16:17" x14ac:dyDescent="0.2">
      <c r="P3117" t="s">
        <v>2565</v>
      </c>
      <c r="Q3117" t="str">
        <v>Spark Capital</v>
      </c>
    </row>
    <row r="3118" spans="16:17" x14ac:dyDescent="0.2">
      <c r="P3118" t="s">
        <v>2690</v>
      </c>
      <c r="Q3118" t="str">
        <v>IA Ventures</v>
      </c>
    </row>
    <row r="3119" spans="16:17" x14ac:dyDescent="0.2">
      <c r="P3119" t="s">
        <v>2590</v>
      </c>
      <c r="Q3119" t="str">
        <v>Battery Ventures</v>
      </c>
    </row>
    <row r="3120" spans="16:17" x14ac:dyDescent="0.2">
      <c r="Q3120" t="str">
        <v/>
      </c>
    </row>
    <row r="3121" spans="16:17" x14ac:dyDescent="0.2">
      <c r="P3121" t="s">
        <v>2515</v>
      </c>
      <c r="Q3121" t="str">
        <v>Institutional Venture Partners</v>
      </c>
    </row>
    <row r="3122" spans="16:17" x14ac:dyDescent="0.2">
      <c r="P3122" t="s">
        <v>3426</v>
      </c>
      <c r="Q3122" t="str">
        <v>Das Capital</v>
      </c>
    </row>
    <row r="3123" spans="16:17" x14ac:dyDescent="0.2">
      <c r="P3123" t="s">
        <v>3427</v>
      </c>
      <c r="Q3123" t="str">
        <v>Peterson Ventures</v>
      </c>
    </row>
    <row r="3124" spans="16:17" x14ac:dyDescent="0.2">
      <c r="P3124" t="s">
        <v>2490</v>
      </c>
      <c r="Q3124" t="str">
        <v>Sequoia Capital China</v>
      </c>
    </row>
    <row r="3125" spans="16:17" x14ac:dyDescent="0.2">
      <c r="P3125" t="s">
        <v>3428</v>
      </c>
      <c r="Q3125" t="str">
        <v>Pritzker Group Venture Capital</v>
      </c>
    </row>
    <row r="3126" spans="16:17" x14ac:dyDescent="0.2">
      <c r="P3126" t="s">
        <v>2601</v>
      </c>
      <c r="Q3126" t="str">
        <v>Alibaba Group</v>
      </c>
    </row>
    <row r="3127" spans="16:17" x14ac:dyDescent="0.2">
      <c r="P3127" t="s">
        <v>3063</v>
      </c>
      <c r="Q3127" t="str">
        <v>Ignition Partners</v>
      </c>
    </row>
    <row r="3128" spans="16:17" x14ac:dyDescent="0.2">
      <c r="P3128" t="s">
        <v>2944</v>
      </c>
      <c r="Q3128" t="str">
        <v>BlackRock</v>
      </c>
    </row>
    <row r="3129" spans="16:17" x14ac:dyDescent="0.2">
      <c r="P3129" t="s">
        <v>3429</v>
      </c>
      <c r="Q3129" t="str">
        <v>Songhyun Investment</v>
      </c>
    </row>
    <row r="3130" spans="16:17" x14ac:dyDescent="0.2">
      <c r="P3130" t="s">
        <v>2615</v>
      </c>
      <c r="Q3130" t="str">
        <v>Redpoint Ventures</v>
      </c>
    </row>
    <row r="3131" spans="16:17" x14ac:dyDescent="0.2">
      <c r="P3131" t="s">
        <v>3430</v>
      </c>
      <c r="Q3131" t="str">
        <v>Drive Capital</v>
      </c>
    </row>
    <row r="3132" spans="16:17" x14ac:dyDescent="0.2">
      <c r="P3132" t="s">
        <v>3431</v>
      </c>
      <c r="Q3132" t="str">
        <v>Global Catalyst Partnera</v>
      </c>
    </row>
    <row r="3133" spans="16:17" x14ac:dyDescent="0.2">
      <c r="P3133" t="s">
        <v>3432</v>
      </c>
      <c r="Q3133" t="str">
        <v>Doha Venture Capital</v>
      </c>
    </row>
    <row r="3134" spans="16:17" x14ac:dyDescent="0.2">
      <c r="P3134" t="s">
        <v>2608</v>
      </c>
      <c r="Q3134" t="str">
        <v>General Atlantic</v>
      </c>
    </row>
    <row r="3135" spans="16:17" x14ac:dyDescent="0.2">
      <c r="P3135" t="s">
        <v>3433</v>
      </c>
      <c r="Q3135" t="str">
        <v>The Carlyle Group</v>
      </c>
    </row>
    <row r="3136" spans="16:17" x14ac:dyDescent="0.2">
      <c r="P3136" t="s">
        <v>2498</v>
      </c>
      <c r="Q3136" t="str">
        <v>New Enterprise Associates</v>
      </c>
    </row>
    <row r="3137" spans="16:17" x14ac:dyDescent="0.2">
      <c r="P3137" t="s">
        <v>2608</v>
      </c>
      <c r="Q3137" t="str">
        <v>General Atlantic</v>
      </c>
    </row>
    <row r="3138" spans="16:17" x14ac:dyDescent="0.2">
      <c r="P3138" t="s">
        <v>2629</v>
      </c>
      <c r="Q3138" t="str">
        <v>Initialized Capital</v>
      </c>
    </row>
    <row r="3139" spans="16:17" x14ac:dyDescent="0.2">
      <c r="P3139" t="s">
        <v>2607</v>
      </c>
      <c r="Q3139" t="str">
        <v>Valar Ventures</v>
      </c>
    </row>
    <row r="3140" spans="16:17" x14ac:dyDescent="0.2">
      <c r="P3140" t="s">
        <v>2555</v>
      </c>
      <c r="Q3140" t="str">
        <v>Founders Fund</v>
      </c>
    </row>
    <row r="3141" spans="16:17" x14ac:dyDescent="0.2">
      <c r="P3141" t="s">
        <v>2602</v>
      </c>
      <c r="Q3141" t="str">
        <v>Thrive Capital</v>
      </c>
    </row>
    <row r="3142" spans="16:17" x14ac:dyDescent="0.2">
      <c r="P3142" t="s">
        <v>3434</v>
      </c>
      <c r="Q3142" t="str">
        <v>Bain Capital Credit</v>
      </c>
    </row>
    <row r="3143" spans="16:17" x14ac:dyDescent="0.2">
      <c r="P3143" t="s">
        <v>3185</v>
      </c>
      <c r="Q3143" t="str">
        <v>Chicago Ventures</v>
      </c>
    </row>
    <row r="3144" spans="16:17" x14ac:dyDescent="0.2">
      <c r="P3144" t="s">
        <v>3121</v>
      </c>
      <c r="Q3144" t="str">
        <v>Daphni</v>
      </c>
    </row>
    <row r="3145" spans="16:17" x14ac:dyDescent="0.2">
      <c r="P3145" t="s">
        <v>2549</v>
      </c>
      <c r="Q3145" t="str">
        <v>Google</v>
      </c>
    </row>
    <row r="3146" spans="16:17" x14ac:dyDescent="0.2">
      <c r="P3146" t="s">
        <v>2533</v>
      </c>
      <c r="Q3146" t="str">
        <v>Coatue Management</v>
      </c>
    </row>
    <row r="3147" spans="16:17" x14ac:dyDescent="0.2">
      <c r="P3147" t="s">
        <v>3435</v>
      </c>
      <c r="Q3147" t="str">
        <v>JD Digits</v>
      </c>
    </row>
    <row r="3148" spans="16:17" x14ac:dyDescent="0.2">
      <c r="P3148" t="s">
        <v>2601</v>
      </c>
      <c r="Q3148" t="str">
        <v>Alibaba Group</v>
      </c>
    </row>
    <row r="3149" spans="16:17" x14ac:dyDescent="0.2">
      <c r="P3149" t="s">
        <v>3436</v>
      </c>
      <c r="Q3149" t="str">
        <v>I Squared Capital</v>
      </c>
    </row>
    <row r="3150" spans="16:17" x14ac:dyDescent="0.2">
      <c r="P3150" t="s">
        <v>3136</v>
      </c>
      <c r="Q3150" t="str">
        <v>PayPal Ventures</v>
      </c>
    </row>
    <row r="3151" spans="16:17" x14ac:dyDescent="0.2">
      <c r="P3151" t="s">
        <v>3437</v>
      </c>
      <c r="Q3151" t="str">
        <v>Presidio Ventures</v>
      </c>
    </row>
    <row r="3152" spans="16:17" x14ac:dyDescent="0.2">
      <c r="P3152" t="s">
        <v>3438</v>
      </c>
      <c r="Q3152" t="str">
        <v>Rho Ventures</v>
      </c>
    </row>
    <row r="3153" spans="16:17" x14ac:dyDescent="0.2">
      <c r="P3153" t="s">
        <v>3439</v>
      </c>
      <c r="Q3153" t="str">
        <v>Jinhui Xingye</v>
      </c>
    </row>
    <row r="3154" spans="16:17" x14ac:dyDescent="0.2">
      <c r="P3154" t="s">
        <v>3440</v>
      </c>
      <c r="Q3154" t="str">
        <v>Moore Capital Management</v>
      </c>
    </row>
    <row r="3155" spans="16:17" x14ac:dyDescent="0.2">
      <c r="P3155" t="s">
        <v>3441</v>
      </c>
      <c r="Q3155" t="str">
        <v>iFLYTEK</v>
      </c>
    </row>
    <row r="3156" spans="16:17" x14ac:dyDescent="0.2">
      <c r="P3156" t="s">
        <v>3442</v>
      </c>
      <c r="Q3156" t="str">
        <v>Hearst Ventures</v>
      </c>
    </row>
    <row r="3157" spans="16:17" x14ac:dyDescent="0.2">
      <c r="P3157" t="s">
        <v>3443</v>
      </c>
      <c r="Q3157" t="str">
        <v>ForgeLight</v>
      </c>
    </row>
    <row r="3158" spans="16:17" x14ac:dyDescent="0.2">
      <c r="Q3158" t="str">
        <v/>
      </c>
    </row>
    <row r="3159" spans="16:17" x14ac:dyDescent="0.2">
      <c r="P3159" t="s">
        <v>3444</v>
      </c>
      <c r="Q3159" t="str">
        <v>Ballast Point Ventures</v>
      </c>
    </row>
    <row r="3160" spans="16:17" x14ac:dyDescent="0.2">
      <c r="P3160" t="s">
        <v>3445</v>
      </c>
      <c r="Q3160" t="str">
        <v>Johnson &amp; Johnson Innovation</v>
      </c>
    </row>
    <row r="3161" spans="16:17" x14ac:dyDescent="0.2">
      <c r="P3161" t="s">
        <v>3446</v>
      </c>
      <c r="Q3161" t="str">
        <v>IQ Capital</v>
      </c>
    </row>
    <row r="3162" spans="16:17" x14ac:dyDescent="0.2">
      <c r="P3162" t="s">
        <v>2932</v>
      </c>
      <c r="Q3162" t="str">
        <v>Two Sigma Ventures</v>
      </c>
    </row>
    <row r="3163" spans="16:17" x14ac:dyDescent="0.2">
      <c r="P3163" t="s">
        <v>3447</v>
      </c>
      <c r="Q3163" t="str">
        <v>Tiantu Capital Co.</v>
      </c>
    </row>
    <row r="3164" spans="16:17" x14ac:dyDescent="0.2">
      <c r="P3164" t="s">
        <v>2888</v>
      </c>
      <c r="Q3164" t="str">
        <v>Georgian Partners</v>
      </c>
    </row>
    <row r="3165" spans="16:17" x14ac:dyDescent="0.2">
      <c r="P3165" t="s">
        <v>2832</v>
      </c>
      <c r="Q3165" t="str">
        <v>Felix Capital</v>
      </c>
    </row>
    <row r="3166" spans="16:17" x14ac:dyDescent="0.2">
      <c r="Q3166" t="str">
        <v/>
      </c>
    </row>
    <row r="3167" spans="16:17" x14ac:dyDescent="0.2">
      <c r="P3167" t="s">
        <v>2848</v>
      </c>
      <c r="Q3167" t="str">
        <v>Sound Ventures</v>
      </c>
    </row>
    <row r="3168" spans="16:17" x14ac:dyDescent="0.2">
      <c r="P3168" t="s">
        <v>3199</v>
      </c>
      <c r="Q3168" t="str">
        <v>Eldridge</v>
      </c>
    </row>
    <row r="3169" spans="16:17" x14ac:dyDescent="0.2">
      <c r="P3169" t="s">
        <v>2556</v>
      </c>
      <c r="Q3169" t="str">
        <v>Northzone Ventures</v>
      </c>
    </row>
    <row r="3170" spans="16:17" x14ac:dyDescent="0.2">
      <c r="P3170" t="s">
        <v>2944</v>
      </c>
      <c r="Q3170" t="str">
        <v>BlackRock</v>
      </c>
    </row>
    <row r="3171" spans="16:17" x14ac:dyDescent="0.2">
      <c r="P3171" t="s">
        <v>3448</v>
      </c>
      <c r="Q3171" t="str">
        <v>Far East Horizon</v>
      </c>
    </row>
    <row r="3172" spans="16:17" x14ac:dyDescent="0.2">
      <c r="P3172" t="s">
        <v>2734</v>
      </c>
      <c r="Q3172" t="str">
        <v>GGV Capital</v>
      </c>
    </row>
    <row r="3173" spans="16:17" x14ac:dyDescent="0.2">
      <c r="P3173" t="s">
        <v>3449</v>
      </c>
      <c r="Q3173" t="str">
        <v>SeptWolves Ventures</v>
      </c>
    </row>
    <row r="3174" spans="16:17" x14ac:dyDescent="0.2">
      <c r="P3174" t="s">
        <v>3450</v>
      </c>
      <c r="Q3174" t="str">
        <v>SOFTBANK Latin America Ventures</v>
      </c>
    </row>
    <row r="3175" spans="16:17" x14ac:dyDescent="0.2">
      <c r="P3175" t="s">
        <v>2572</v>
      </c>
      <c r="Q3175" t="str">
        <v>Qualcomm Ventures</v>
      </c>
    </row>
    <row r="3176" spans="16:17" x14ac:dyDescent="0.2">
      <c r="P3176" t="s">
        <v>3018</v>
      </c>
      <c r="Q3176" t="str">
        <v>Canaan Partners</v>
      </c>
    </row>
    <row r="3177" spans="16:17" x14ac:dyDescent="0.2">
      <c r="Q3177" t="str">
        <v/>
      </c>
    </row>
    <row r="3178" spans="16:17" x14ac:dyDescent="0.2">
      <c r="P3178" t="s">
        <v>2980</v>
      </c>
      <c r="Q3178" t="str">
        <v>Qiming Venture Partners</v>
      </c>
    </row>
    <row r="3179" spans="16:17" x14ac:dyDescent="0.2">
      <c r="P3179" t="s">
        <v>2863</v>
      </c>
      <c r="Q3179" t="str">
        <v>AME Cloud Ventures</v>
      </c>
    </row>
    <row r="3180" spans="16:17" x14ac:dyDescent="0.2">
      <c r="P3180" t="s">
        <v>2596</v>
      </c>
      <c r="Q3180" t="str">
        <v>Omidyar Network</v>
      </c>
    </row>
    <row r="3181" spans="16:17" x14ac:dyDescent="0.2">
      <c r="Q3181" t="str">
        <v/>
      </c>
    </row>
    <row r="3182" spans="16:17" x14ac:dyDescent="0.2">
      <c r="P3182" t="s">
        <v>3073</v>
      </c>
      <c r="Q3182" t="str">
        <v>Fifth Wall Ventures</v>
      </c>
    </row>
    <row r="3183" spans="16:17" x14ac:dyDescent="0.2">
      <c r="P3183" t="s">
        <v>2501</v>
      </c>
      <c r="Q3183" t="str">
        <v>Thoma Bravo</v>
      </c>
    </row>
    <row r="3184" spans="16:17" x14ac:dyDescent="0.2">
      <c r="P3184" t="s">
        <v>3451</v>
      </c>
      <c r="Q3184" t="str">
        <v>Anthem Venture Partners</v>
      </c>
    </row>
    <row r="3185" spans="16:17" x14ac:dyDescent="0.2">
      <c r="P3185" t="s">
        <v>2923</v>
      </c>
      <c r="Q3185" t="str">
        <v>Bling Capital</v>
      </c>
    </row>
    <row r="3186" spans="16:17" x14ac:dyDescent="0.2">
      <c r="P3186" t="s">
        <v>3452</v>
      </c>
      <c r="Q3186" t="str">
        <v>Adams Street Partners</v>
      </c>
    </row>
    <row r="3187" spans="16:17" x14ac:dyDescent="0.2">
      <c r="P3187" t="s">
        <v>3087</v>
      </c>
      <c r="Q3187" t="str">
        <v>Balderton Capital</v>
      </c>
    </row>
    <row r="3188" spans="16:17" x14ac:dyDescent="0.2">
      <c r="P3188" t="s">
        <v>2608</v>
      </c>
      <c r="Q3188" t="str">
        <v>General Atlantic</v>
      </c>
    </row>
    <row r="3189" spans="16:17" x14ac:dyDescent="0.2">
      <c r="P3189" t="s">
        <v>2666</v>
      </c>
      <c r="Q3189" t="str">
        <v>OpenView Venture Partners</v>
      </c>
    </row>
    <row r="3190" spans="16:17" x14ac:dyDescent="0.2">
      <c r="P3190" t="s">
        <v>2970</v>
      </c>
      <c r="Q3190" t="str">
        <v>CDH Investments</v>
      </c>
    </row>
    <row r="3191" spans="16:17" x14ac:dyDescent="0.2">
      <c r="Q3191" t="str">
        <v/>
      </c>
    </row>
    <row r="3192" spans="16:17" x14ac:dyDescent="0.2">
      <c r="P3192" t="s">
        <v>3453</v>
      </c>
      <c r="Q3192" t="str">
        <v>Mobai Capital</v>
      </c>
    </row>
    <row r="3193" spans="16:17" x14ac:dyDescent="0.2">
      <c r="P3193" t="s">
        <v>2700</v>
      </c>
      <c r="Q3193" t="str">
        <v>Trinity Ventures</v>
      </c>
    </row>
    <row r="3194" spans="16:17" x14ac:dyDescent="0.2">
      <c r="P3194" t="s">
        <v>3454</v>
      </c>
      <c r="Q3194" t="str">
        <v>Alibaba Entrepreneurs Fund</v>
      </c>
    </row>
    <row r="3195" spans="16:17" x14ac:dyDescent="0.2">
      <c r="P3195" t="s">
        <v>2550</v>
      </c>
      <c r="Q3195" t="str">
        <v>IDG Capital</v>
      </c>
    </row>
    <row r="3196" spans="16:17" x14ac:dyDescent="0.2">
      <c r="Q3196" t="str">
        <v/>
      </c>
    </row>
    <row r="3197" spans="16:17" x14ac:dyDescent="0.2">
      <c r="P3197" t="s">
        <v>2502</v>
      </c>
      <c r="Q3197" t="str">
        <v>Andreessen Horowitz</v>
      </c>
    </row>
    <row r="3198" spans="16:17" x14ac:dyDescent="0.2">
      <c r="P3198" t="s">
        <v>3455</v>
      </c>
      <c r="Q3198" t="str">
        <v>Kefa Capital</v>
      </c>
    </row>
    <row r="3199" spans="16:17" x14ac:dyDescent="0.2">
      <c r="P3199" t="s">
        <v>3456</v>
      </c>
      <c r="Q3199" t="str">
        <v>Amasia</v>
      </c>
    </row>
    <row r="3200" spans="16:17" x14ac:dyDescent="0.2">
      <c r="P3200" t="s">
        <v>3457</v>
      </c>
      <c r="Q3200" t="str">
        <v>MSA Capital</v>
      </c>
    </row>
    <row r="3201" spans="16:17" x14ac:dyDescent="0.2">
      <c r="P3201" t="s">
        <v>3458</v>
      </c>
      <c r="Q3201" t="str">
        <v>Microsoft</v>
      </c>
    </row>
    <row r="3202" spans="16:17" x14ac:dyDescent="0.2">
      <c r="P3202" t="s">
        <v>2550</v>
      </c>
      <c r="Q3202" t="str">
        <v>IDG Capital</v>
      </c>
    </row>
    <row r="3203" spans="16:17" x14ac:dyDescent="0.2">
      <c r="P3203" t="s">
        <v>3459</v>
      </c>
      <c r="Q3203" t="str">
        <v>JOY Capital</v>
      </c>
    </row>
    <row r="3204" spans="16:17" x14ac:dyDescent="0.2">
      <c r="P3204" t="s">
        <v>2581</v>
      </c>
      <c r="Q3204" t="str">
        <v>Blackstone</v>
      </c>
    </row>
    <row r="3205" spans="16:17" x14ac:dyDescent="0.2">
      <c r="P3205" t="s">
        <v>2918</v>
      </c>
      <c r="Q3205" t="str">
        <v>DCM Ventures</v>
      </c>
    </row>
    <row r="3206" spans="16:17" x14ac:dyDescent="0.2">
      <c r="Q3206" t="str">
        <v/>
      </c>
    </row>
    <row r="3207" spans="16:17" x14ac:dyDescent="0.2">
      <c r="Q3207" t="str">
        <v/>
      </c>
    </row>
    <row r="3208" spans="16:17" x14ac:dyDescent="0.2">
      <c r="P3208" t="s">
        <v>2564</v>
      </c>
      <c r="Q3208" t="str">
        <v>Goldman Sachs</v>
      </c>
    </row>
    <row r="3209" spans="16:17" x14ac:dyDescent="0.2">
      <c r="P3209" t="s">
        <v>2525</v>
      </c>
      <c r="Q3209" t="str">
        <v>Tencent Holdings</v>
      </c>
    </row>
    <row r="3210" spans="16:17" x14ac:dyDescent="0.2">
      <c r="P3210" t="s">
        <v>3382</v>
      </c>
      <c r="Q3210" t="str">
        <v>K2VC</v>
      </c>
    </row>
    <row r="3211" spans="16:17" x14ac:dyDescent="0.2">
      <c r="P3211" t="s">
        <v>3460</v>
      </c>
      <c r="Q3211" t="str">
        <v>Longzhu Capital</v>
      </c>
    </row>
    <row r="3212" spans="16:17" x14ac:dyDescent="0.2">
      <c r="P3212" t="s">
        <v>3433</v>
      </c>
      <c r="Q3212" t="str">
        <v>The Carlyle Group</v>
      </c>
    </row>
    <row r="3213" spans="16:17" x14ac:dyDescent="0.2">
      <c r="P3213" t="s">
        <v>2654</v>
      </c>
      <c r="Q3213" t="str">
        <v>IDInvest Partners</v>
      </c>
    </row>
    <row r="3214" spans="16:17" x14ac:dyDescent="0.2">
      <c r="P3214" t="s">
        <v>3354</v>
      </c>
      <c r="Q3214" t="str">
        <v>Blumberg Capital</v>
      </c>
    </row>
    <row r="3215" spans="16:17" x14ac:dyDescent="0.2">
      <c r="P3215" t="s">
        <v>3461</v>
      </c>
      <c r="Q3215" t="str">
        <v>Wipro Ventures</v>
      </c>
    </row>
    <row r="3216" spans="16:17" x14ac:dyDescent="0.2">
      <c r="P3216" t="s">
        <v>2918</v>
      </c>
      <c r="Q3216" t="str">
        <v>DCM Ventures</v>
      </c>
    </row>
    <row r="3217" spans="16:17" x14ac:dyDescent="0.2">
      <c r="P3217" t="s">
        <v>3462</v>
      </c>
      <c r="Q3217" t="str">
        <v>Hundreds Capital</v>
      </c>
    </row>
    <row r="3218" spans="16:17" x14ac:dyDescent="0.2">
      <c r="P3218" t="s">
        <v>3463</v>
      </c>
      <c r="Q3218" t="str">
        <v>Target Global</v>
      </c>
    </row>
    <row r="3219" spans="16:17" x14ac:dyDescent="0.2">
      <c r="P3219" t="s">
        <v>2550</v>
      </c>
      <c r="Q3219" t="str">
        <v>IDG Capital</v>
      </c>
    </row>
    <row r="3220" spans="16:17" x14ac:dyDescent="0.2">
      <c r="Q3220" t="str">
        <v/>
      </c>
    </row>
    <row r="3221" spans="16:17" x14ac:dyDescent="0.2">
      <c r="P3221" t="s">
        <v>2849</v>
      </c>
      <c r="Q3221" t="str">
        <v>Matrix Partners China</v>
      </c>
    </row>
    <row r="3222" spans="16:17" x14ac:dyDescent="0.2">
      <c r="P3222" t="s">
        <v>2556</v>
      </c>
      <c r="Q3222" t="str">
        <v>Northzone Ventures</v>
      </c>
    </row>
    <row r="3223" spans="16:17" x14ac:dyDescent="0.2">
      <c r="P3223" t="s">
        <v>3464</v>
      </c>
      <c r="Q3223" t="str">
        <v>Causeway Media Partners</v>
      </c>
    </row>
    <row r="3224" spans="16:17" x14ac:dyDescent="0.2">
      <c r="P3224" t="s">
        <v>2511</v>
      </c>
      <c r="Q3224" t="str">
        <v>Softbank Group</v>
      </c>
    </row>
    <row r="3225" spans="16:17" x14ac:dyDescent="0.2">
      <c r="Q3225" t="str">
        <v/>
      </c>
    </row>
    <row r="3226" spans="16:17" x14ac:dyDescent="0.2">
      <c r="Q3226" t="str">
        <v/>
      </c>
    </row>
    <row r="3227" spans="16:17" x14ac:dyDescent="0.2">
      <c r="Q3227" t="str">
        <v/>
      </c>
    </row>
    <row r="3228" spans="16:17" x14ac:dyDescent="0.2">
      <c r="Q3228" t="str">
        <v/>
      </c>
    </row>
    <row r="3229" spans="16:17" x14ac:dyDescent="0.2">
      <c r="Q3229" t="str">
        <v/>
      </c>
    </row>
    <row r="3230" spans="16:17" x14ac:dyDescent="0.2">
      <c r="Q3230" t="str">
        <v/>
      </c>
    </row>
    <row r="3231" spans="16:17" x14ac:dyDescent="0.2">
      <c r="Q3231" t="str">
        <v/>
      </c>
    </row>
    <row r="3232" spans="16:17" x14ac:dyDescent="0.2">
      <c r="Q3232" t="str">
        <v/>
      </c>
    </row>
    <row r="3233" spans="17:17" x14ac:dyDescent="0.2">
      <c r="Q3233" t="str">
        <v/>
      </c>
    </row>
    <row r="3234" spans="17:17" x14ac:dyDescent="0.2">
      <c r="Q3234" t="str">
        <v/>
      </c>
    </row>
    <row r="3235" spans="17:17" x14ac:dyDescent="0.2">
      <c r="Q3235" t="str">
        <v/>
      </c>
    </row>
    <row r="3236" spans="17:17" x14ac:dyDescent="0.2">
      <c r="Q3236" t="str">
        <v/>
      </c>
    </row>
    <row r="3237" spans="17:17" x14ac:dyDescent="0.2">
      <c r="Q3237" t="str">
        <v/>
      </c>
    </row>
    <row r="3238" spans="17:17" x14ac:dyDescent="0.2">
      <c r="Q3238" t="str">
        <v/>
      </c>
    </row>
    <row r="3239" spans="17:17" x14ac:dyDescent="0.2">
      <c r="Q3239" t="str">
        <v/>
      </c>
    </row>
    <row r="3240" spans="17:17" x14ac:dyDescent="0.2">
      <c r="Q3240" t="str">
        <v/>
      </c>
    </row>
    <row r="3241" spans="17:17" x14ac:dyDescent="0.2">
      <c r="Q3241" t="str">
        <v/>
      </c>
    </row>
    <row r="3242" spans="17:17" x14ac:dyDescent="0.2">
      <c r="Q3242" t="str">
        <v/>
      </c>
    </row>
    <row r="3243" spans="17:17" x14ac:dyDescent="0.2">
      <c r="Q3243" t="str">
        <v/>
      </c>
    </row>
    <row r="3244" spans="17:17" x14ac:dyDescent="0.2">
      <c r="Q3244" t="str">
        <v/>
      </c>
    </row>
    <row r="3245" spans="17:17" x14ac:dyDescent="0.2">
      <c r="Q3245" t="str">
        <v/>
      </c>
    </row>
    <row r="3246" spans="17:17" x14ac:dyDescent="0.2">
      <c r="Q3246" t="str">
        <v/>
      </c>
    </row>
    <row r="3247" spans="17:17" x14ac:dyDescent="0.2">
      <c r="Q3247" t="str">
        <v/>
      </c>
    </row>
    <row r="3248" spans="17:17" x14ac:dyDescent="0.2">
      <c r="Q3248" t="str">
        <v/>
      </c>
    </row>
    <row r="3249" spans="17:17" x14ac:dyDescent="0.2">
      <c r="Q3249" t="str">
        <v/>
      </c>
    </row>
    <row r="3250" spans="17:17" x14ac:dyDescent="0.2">
      <c r="Q3250" t="str">
        <v/>
      </c>
    </row>
    <row r="3251" spans="17:17" x14ac:dyDescent="0.2">
      <c r="Q3251" t="str">
        <v/>
      </c>
    </row>
    <row r="3252" spans="17:17" x14ac:dyDescent="0.2">
      <c r="Q3252" t="str">
        <v/>
      </c>
    </row>
    <row r="3253" spans="17:17" x14ac:dyDescent="0.2">
      <c r="Q3253" t="str">
        <v/>
      </c>
    </row>
    <row r="3254" spans="17:17" x14ac:dyDescent="0.2">
      <c r="Q3254" t="str">
        <v/>
      </c>
    </row>
    <row r="3255" spans="17:17" x14ac:dyDescent="0.2">
      <c r="Q3255" t="str">
        <v/>
      </c>
    </row>
    <row r="3256" spans="17:17" x14ac:dyDescent="0.2">
      <c r="Q3256" t="str">
        <v/>
      </c>
    </row>
    <row r="3257" spans="17:17" x14ac:dyDescent="0.2">
      <c r="Q3257" t="str">
        <v/>
      </c>
    </row>
    <row r="3258" spans="17:17" x14ac:dyDescent="0.2">
      <c r="Q3258" t="str">
        <v/>
      </c>
    </row>
    <row r="3259" spans="17:17" x14ac:dyDescent="0.2">
      <c r="Q3259" t="str">
        <v/>
      </c>
    </row>
    <row r="3260" spans="17:17" x14ac:dyDescent="0.2">
      <c r="Q3260" t="str">
        <v/>
      </c>
    </row>
    <row r="3261" spans="17:17" x14ac:dyDescent="0.2">
      <c r="Q3261" t="str">
        <v/>
      </c>
    </row>
    <row r="3262" spans="17:17" x14ac:dyDescent="0.2">
      <c r="Q3262" t="str">
        <v/>
      </c>
    </row>
    <row r="3263" spans="17:17" x14ac:dyDescent="0.2">
      <c r="Q3263" t="str">
        <v/>
      </c>
    </row>
    <row r="3264" spans="17:17" x14ac:dyDescent="0.2">
      <c r="Q3264" t="str">
        <v/>
      </c>
    </row>
    <row r="3265" spans="17:17" x14ac:dyDescent="0.2">
      <c r="Q3265" t="str">
        <v/>
      </c>
    </row>
    <row r="3266" spans="17:17" x14ac:dyDescent="0.2">
      <c r="Q3266" t="str">
        <v/>
      </c>
    </row>
    <row r="3267" spans="17:17" x14ac:dyDescent="0.2">
      <c r="Q3267" t="str">
        <v/>
      </c>
    </row>
    <row r="3268" spans="17:17" x14ac:dyDescent="0.2">
      <c r="Q3268" t="str">
        <v/>
      </c>
    </row>
    <row r="3269" spans="17:17" x14ac:dyDescent="0.2">
      <c r="Q3269" t="str">
        <v/>
      </c>
    </row>
    <row r="3270" spans="17:17" x14ac:dyDescent="0.2">
      <c r="Q3270" t="str">
        <v/>
      </c>
    </row>
    <row r="3271" spans="17:17" x14ac:dyDescent="0.2">
      <c r="Q3271" t="str">
        <v/>
      </c>
    </row>
    <row r="3272" spans="17:17" x14ac:dyDescent="0.2">
      <c r="Q3272" t="str">
        <v/>
      </c>
    </row>
    <row r="3273" spans="17:17" x14ac:dyDescent="0.2">
      <c r="Q3273" t="str">
        <v/>
      </c>
    </row>
    <row r="3274" spans="17:17" x14ac:dyDescent="0.2">
      <c r="Q3274" t="str">
        <v/>
      </c>
    </row>
    <row r="3275" spans="17:17" x14ac:dyDescent="0.2">
      <c r="Q3275" t="str">
        <v/>
      </c>
    </row>
    <row r="3276" spans="17:17" x14ac:dyDescent="0.2">
      <c r="Q3276" t="str">
        <v/>
      </c>
    </row>
    <row r="3277" spans="17:17" x14ac:dyDescent="0.2">
      <c r="Q3277" t="str">
        <v/>
      </c>
    </row>
    <row r="3278" spans="17:17" x14ac:dyDescent="0.2">
      <c r="Q3278" t="str">
        <v/>
      </c>
    </row>
    <row r="3279" spans="17:17" x14ac:dyDescent="0.2">
      <c r="Q3279" t="str">
        <v/>
      </c>
    </row>
    <row r="3280" spans="17:17" x14ac:dyDescent="0.2">
      <c r="Q3280" t="str">
        <v/>
      </c>
    </row>
    <row r="3281" spans="16:17" x14ac:dyDescent="0.2">
      <c r="Q3281" t="str">
        <v/>
      </c>
    </row>
    <row r="3282" spans="16:17" x14ac:dyDescent="0.2">
      <c r="Q3282" t="str">
        <v/>
      </c>
    </row>
    <row r="3283" spans="16:17" x14ac:dyDescent="0.2">
      <c r="Q3283" t="str">
        <v/>
      </c>
    </row>
    <row r="3284" spans="16:17" x14ac:dyDescent="0.2">
      <c r="Q3284" t="str">
        <v/>
      </c>
    </row>
    <row r="3285" spans="16:17" x14ac:dyDescent="0.2">
      <c r="Q3285" t="str">
        <v/>
      </c>
    </row>
    <row r="3286" spans="16:17" x14ac:dyDescent="0.2">
      <c r="Q3286" t="str">
        <v/>
      </c>
    </row>
    <row r="3287" spans="16:17" x14ac:dyDescent="0.2">
      <c r="Q3287" t="str">
        <v/>
      </c>
    </row>
    <row r="3288" spans="16:17" x14ac:dyDescent="0.2">
      <c r="Q3288" t="str">
        <v/>
      </c>
    </row>
    <row r="3289" spans="16:17" x14ac:dyDescent="0.2">
      <c r="P3289" t="s">
        <v>2565</v>
      </c>
      <c r="Q3289" t="str">
        <v>Spark Capital</v>
      </c>
    </row>
    <row r="3290" spans="16:17" x14ac:dyDescent="0.2">
      <c r="Q3290" t="str">
        <v/>
      </c>
    </row>
    <row r="3291" spans="16:17" x14ac:dyDescent="0.2">
      <c r="Q3291" t="str">
        <v/>
      </c>
    </row>
    <row r="3292" spans="16:17" x14ac:dyDescent="0.2">
      <c r="Q3292" t="str">
        <v/>
      </c>
    </row>
    <row r="3293" spans="16:17" x14ac:dyDescent="0.2">
      <c r="Q3293" t="str">
        <v/>
      </c>
    </row>
    <row r="3294" spans="16:17" x14ac:dyDescent="0.2">
      <c r="Q3294" t="str">
        <v/>
      </c>
    </row>
    <row r="3295" spans="16:17" x14ac:dyDescent="0.2">
      <c r="Q3295" t="str">
        <v/>
      </c>
    </row>
    <row r="3296" spans="16:17" x14ac:dyDescent="0.2">
      <c r="Q3296" t="str">
        <v/>
      </c>
    </row>
    <row r="3297" spans="17:17" x14ac:dyDescent="0.2">
      <c r="Q3297" t="str">
        <v/>
      </c>
    </row>
    <row r="3298" spans="17:17" x14ac:dyDescent="0.2">
      <c r="Q3298" t="str">
        <v/>
      </c>
    </row>
    <row r="3299" spans="17:17" x14ac:dyDescent="0.2">
      <c r="Q3299" t="str">
        <v/>
      </c>
    </row>
    <row r="3300" spans="17:17" x14ac:dyDescent="0.2">
      <c r="Q3300" t="str">
        <v/>
      </c>
    </row>
    <row r="3301" spans="17:17" x14ac:dyDescent="0.2">
      <c r="Q3301" t="str">
        <v/>
      </c>
    </row>
    <row r="3302" spans="17:17" x14ac:dyDescent="0.2">
      <c r="Q3302" t="str">
        <v/>
      </c>
    </row>
    <row r="3303" spans="17:17" x14ac:dyDescent="0.2">
      <c r="Q3303" t="str">
        <v/>
      </c>
    </row>
    <row r="3304" spans="17:17" x14ac:dyDescent="0.2">
      <c r="Q3304" t="str">
        <v/>
      </c>
    </row>
    <row r="3305" spans="17:17" x14ac:dyDescent="0.2">
      <c r="Q3305" t="str">
        <v/>
      </c>
    </row>
    <row r="3306" spans="17:17" x14ac:dyDescent="0.2">
      <c r="Q3306" t="str">
        <v/>
      </c>
    </row>
    <row r="3307" spans="17:17" x14ac:dyDescent="0.2">
      <c r="Q3307" t="str">
        <v/>
      </c>
    </row>
    <row r="3308" spans="17:17" x14ac:dyDescent="0.2">
      <c r="Q3308" t="str">
        <v/>
      </c>
    </row>
    <row r="3309" spans="17:17" x14ac:dyDescent="0.2">
      <c r="Q3309" t="str">
        <v/>
      </c>
    </row>
    <row r="3310" spans="17:17" x14ac:dyDescent="0.2">
      <c r="Q3310" t="str">
        <v/>
      </c>
    </row>
    <row r="3311" spans="17:17" x14ac:dyDescent="0.2">
      <c r="Q3311" t="str">
        <v/>
      </c>
    </row>
    <row r="3312" spans="17:17" x14ac:dyDescent="0.2">
      <c r="Q3312" t="str">
        <v/>
      </c>
    </row>
    <row r="3313" spans="17:17" x14ac:dyDescent="0.2">
      <c r="Q3313" t="str">
        <v/>
      </c>
    </row>
    <row r="3314" spans="17:17" x14ac:dyDescent="0.2">
      <c r="Q3314" t="str">
        <v/>
      </c>
    </row>
    <row r="3315" spans="17:17" x14ac:dyDescent="0.2">
      <c r="Q3315" t="str">
        <v/>
      </c>
    </row>
    <row r="3316" spans="17:17" x14ac:dyDescent="0.2">
      <c r="Q3316" t="str">
        <v/>
      </c>
    </row>
    <row r="3317" spans="17:17" x14ac:dyDescent="0.2">
      <c r="Q3317" t="str">
        <v/>
      </c>
    </row>
    <row r="3318" spans="17:17" x14ac:dyDescent="0.2">
      <c r="Q3318" t="str">
        <v/>
      </c>
    </row>
    <row r="3319" spans="17:17" x14ac:dyDescent="0.2">
      <c r="Q3319" t="str">
        <v/>
      </c>
    </row>
    <row r="3320" spans="17:17" x14ac:dyDescent="0.2">
      <c r="Q3320" t="str">
        <v/>
      </c>
    </row>
    <row r="3321" spans="17:17" x14ac:dyDescent="0.2">
      <c r="Q3321" t="str">
        <v/>
      </c>
    </row>
    <row r="3322" spans="17:17" x14ac:dyDescent="0.2">
      <c r="Q3322" t="str">
        <v/>
      </c>
    </row>
    <row r="3323" spans="17:17" x14ac:dyDescent="0.2">
      <c r="Q3323" t="str">
        <v/>
      </c>
    </row>
    <row r="3324" spans="17:17" x14ac:dyDescent="0.2">
      <c r="Q3324" t="str">
        <v/>
      </c>
    </row>
    <row r="3325" spans="17:17" x14ac:dyDescent="0.2">
      <c r="Q3325" t="str">
        <v/>
      </c>
    </row>
    <row r="3326" spans="17:17" x14ac:dyDescent="0.2">
      <c r="Q3326" t="str">
        <v/>
      </c>
    </row>
    <row r="3327" spans="17:17" x14ac:dyDescent="0.2">
      <c r="Q3327" t="str">
        <v/>
      </c>
    </row>
    <row r="3328" spans="17:17" x14ac:dyDescent="0.2">
      <c r="Q3328" t="str">
        <v/>
      </c>
    </row>
    <row r="3329" spans="17:17" x14ac:dyDescent="0.2">
      <c r="Q3329" t="str">
        <v/>
      </c>
    </row>
    <row r="3330" spans="17:17" x14ac:dyDescent="0.2">
      <c r="Q3330" t="str">
        <v/>
      </c>
    </row>
    <row r="3331" spans="17:17" x14ac:dyDescent="0.2">
      <c r="Q3331" t="str">
        <v/>
      </c>
    </row>
    <row r="3332" spans="17:17" x14ac:dyDescent="0.2">
      <c r="Q3332" t="str">
        <v/>
      </c>
    </row>
    <row r="3333" spans="17:17" x14ac:dyDescent="0.2">
      <c r="Q3333" t="str">
        <v/>
      </c>
    </row>
    <row r="3334" spans="17:17" x14ac:dyDescent="0.2">
      <c r="Q3334" t="str">
        <v/>
      </c>
    </row>
    <row r="3335" spans="17:17" x14ac:dyDescent="0.2">
      <c r="Q3335" t="str">
        <v/>
      </c>
    </row>
    <row r="3336" spans="17:17" x14ac:dyDescent="0.2">
      <c r="Q3336" t="str">
        <v/>
      </c>
    </row>
    <row r="3337" spans="17:17" x14ac:dyDescent="0.2">
      <c r="Q3337" t="str">
        <v/>
      </c>
    </row>
    <row r="3338" spans="17:17" x14ac:dyDescent="0.2">
      <c r="Q3338" t="str">
        <v/>
      </c>
    </row>
    <row r="3339" spans="17:17" x14ac:dyDescent="0.2">
      <c r="Q3339" t="str">
        <v/>
      </c>
    </row>
    <row r="3340" spans="17:17" x14ac:dyDescent="0.2">
      <c r="Q3340" t="str">
        <v/>
      </c>
    </row>
    <row r="3341" spans="17:17" x14ac:dyDescent="0.2">
      <c r="Q3341" t="str">
        <v/>
      </c>
    </row>
    <row r="3342" spans="17:17" x14ac:dyDescent="0.2">
      <c r="Q3342" t="str">
        <v/>
      </c>
    </row>
    <row r="3343" spans="17:17" x14ac:dyDescent="0.2">
      <c r="Q3343" t="str">
        <v/>
      </c>
    </row>
    <row r="3344" spans="17:17" x14ac:dyDescent="0.2">
      <c r="Q3344" t="str">
        <v/>
      </c>
    </row>
    <row r="3345" spans="16:17" x14ac:dyDescent="0.2">
      <c r="Q3345" t="str">
        <v/>
      </c>
    </row>
    <row r="3346" spans="16:17" x14ac:dyDescent="0.2">
      <c r="P3346" t="s">
        <v>2773</v>
      </c>
      <c r="Q3346" t="str">
        <v>SDIC CMC Investment Management</v>
      </c>
    </row>
    <row r="3347" spans="16:17" x14ac:dyDescent="0.2">
      <c r="Q3347" t="str">
        <v/>
      </c>
    </row>
    <row r="3348" spans="16:17" x14ac:dyDescent="0.2">
      <c r="Q3348" t="str">
        <v/>
      </c>
    </row>
    <row r="3349" spans="16:17" x14ac:dyDescent="0.2">
      <c r="Q3349" t="str">
        <v/>
      </c>
    </row>
    <row r="3350" spans="16:17" x14ac:dyDescent="0.2">
      <c r="Q3350" t="str">
        <v/>
      </c>
    </row>
    <row r="3351" spans="16:17" x14ac:dyDescent="0.2">
      <c r="Q3351" t="str">
        <v/>
      </c>
    </row>
    <row r="3352" spans="16:17" x14ac:dyDescent="0.2">
      <c r="Q3352" t="str">
        <v/>
      </c>
    </row>
    <row r="3353" spans="16:17" x14ac:dyDescent="0.2">
      <c r="Q3353" t="str">
        <v/>
      </c>
    </row>
    <row r="3354" spans="16:17" x14ac:dyDescent="0.2">
      <c r="Q3354" t="str">
        <v/>
      </c>
    </row>
    <row r="3355" spans="16:17" x14ac:dyDescent="0.2">
      <c r="Q3355" t="str">
        <v/>
      </c>
    </row>
    <row r="3356" spans="16:17" x14ac:dyDescent="0.2">
      <c r="Q3356" t="str">
        <v/>
      </c>
    </row>
    <row r="3357" spans="16:17" x14ac:dyDescent="0.2">
      <c r="Q3357" t="str">
        <v/>
      </c>
    </row>
    <row r="3358" spans="16:17" x14ac:dyDescent="0.2">
      <c r="Q3358" t="str">
        <v/>
      </c>
    </row>
    <row r="3359" spans="16:17" x14ac:dyDescent="0.2">
      <c r="Q3359" t="str">
        <v/>
      </c>
    </row>
    <row r="3360" spans="16:17" x14ac:dyDescent="0.2">
      <c r="Q3360" t="str">
        <v/>
      </c>
    </row>
    <row r="3361" spans="17:17" x14ac:dyDescent="0.2">
      <c r="Q3361" t="str">
        <v/>
      </c>
    </row>
    <row r="3362" spans="17:17" x14ac:dyDescent="0.2">
      <c r="Q3362" t="str">
        <v/>
      </c>
    </row>
    <row r="3363" spans="17:17" x14ac:dyDescent="0.2">
      <c r="Q3363" t="str">
        <v/>
      </c>
    </row>
    <row r="3364" spans="17:17" x14ac:dyDescent="0.2">
      <c r="Q3364" t="str">
        <v/>
      </c>
    </row>
    <row r="3365" spans="17:17" x14ac:dyDescent="0.2">
      <c r="Q3365" t="str">
        <v/>
      </c>
    </row>
    <row r="3366" spans="17:17" x14ac:dyDescent="0.2">
      <c r="Q3366" t="str">
        <v/>
      </c>
    </row>
    <row r="3367" spans="17:17" x14ac:dyDescent="0.2">
      <c r="Q3367" t="str">
        <v/>
      </c>
    </row>
    <row r="3368" spans="17:17" x14ac:dyDescent="0.2">
      <c r="Q3368" t="str">
        <v/>
      </c>
    </row>
    <row r="3369" spans="17:17" x14ac:dyDescent="0.2">
      <c r="Q3369" t="str">
        <v/>
      </c>
    </row>
    <row r="3370" spans="17:17" x14ac:dyDescent="0.2">
      <c r="Q3370" t="str">
        <v/>
      </c>
    </row>
    <row r="3371" spans="17:17" x14ac:dyDescent="0.2">
      <c r="Q3371" t="str">
        <v/>
      </c>
    </row>
    <row r="3372" spans="17:17" x14ac:dyDescent="0.2">
      <c r="Q3372" t="str">
        <v/>
      </c>
    </row>
    <row r="3373" spans="17:17" x14ac:dyDescent="0.2">
      <c r="Q3373" t="str">
        <v/>
      </c>
    </row>
    <row r="3374" spans="17:17" x14ac:dyDescent="0.2">
      <c r="Q3374" t="str">
        <v/>
      </c>
    </row>
    <row r="3375" spans="17:17" x14ac:dyDescent="0.2">
      <c r="Q3375" t="str">
        <v/>
      </c>
    </row>
    <row r="3376" spans="17:17" x14ac:dyDescent="0.2">
      <c r="Q3376" t="str">
        <v/>
      </c>
    </row>
    <row r="3377" spans="16:17" x14ac:dyDescent="0.2">
      <c r="Q3377" t="str">
        <v/>
      </c>
    </row>
    <row r="3378" spans="16:17" x14ac:dyDescent="0.2">
      <c r="Q3378" t="str">
        <v/>
      </c>
    </row>
    <row r="3379" spans="16:17" x14ac:dyDescent="0.2">
      <c r="Q3379" t="str">
        <v/>
      </c>
    </row>
    <row r="3380" spans="16:17" x14ac:dyDescent="0.2">
      <c r="Q3380" t="str">
        <v/>
      </c>
    </row>
    <row r="3381" spans="16:17" x14ac:dyDescent="0.2">
      <c r="P3381" t="s">
        <v>3465</v>
      </c>
      <c r="Q3381" t="str">
        <v>Redpoint e.ventures</v>
      </c>
    </row>
    <row r="3382" spans="16:17" x14ac:dyDescent="0.2">
      <c r="Q3382" t="str">
        <v/>
      </c>
    </row>
    <row r="3383" spans="16:17" x14ac:dyDescent="0.2">
      <c r="Q3383" t="str">
        <v/>
      </c>
    </row>
    <row r="3384" spans="16:17" x14ac:dyDescent="0.2">
      <c r="Q3384" t="str">
        <v/>
      </c>
    </row>
    <row r="3385" spans="16:17" x14ac:dyDescent="0.2">
      <c r="Q3385" t="str">
        <v/>
      </c>
    </row>
    <row r="3386" spans="16:17" x14ac:dyDescent="0.2">
      <c r="Q3386" t="str">
        <v/>
      </c>
    </row>
    <row r="3387" spans="16:17" x14ac:dyDescent="0.2">
      <c r="Q3387" t="str">
        <v/>
      </c>
    </row>
    <row r="3388" spans="16:17" x14ac:dyDescent="0.2">
      <c r="Q3388" t="str">
        <v/>
      </c>
    </row>
    <row r="3389" spans="16:17" x14ac:dyDescent="0.2">
      <c r="Q3389" t="str">
        <v/>
      </c>
    </row>
    <row r="3390" spans="16:17" x14ac:dyDescent="0.2">
      <c r="Q3390" t="str">
        <v/>
      </c>
    </row>
    <row r="3391" spans="16:17" x14ac:dyDescent="0.2">
      <c r="Q3391" t="str">
        <v/>
      </c>
    </row>
    <row r="3392" spans="16:17" x14ac:dyDescent="0.2">
      <c r="Q3392" t="str">
        <v/>
      </c>
    </row>
    <row r="3393" spans="17:17" x14ac:dyDescent="0.2">
      <c r="Q3393" t="str">
        <v/>
      </c>
    </row>
    <row r="3394" spans="17:17" x14ac:dyDescent="0.2">
      <c r="Q3394" t="str">
        <v/>
      </c>
    </row>
    <row r="3395" spans="17:17" x14ac:dyDescent="0.2">
      <c r="Q3395" t="str">
        <v/>
      </c>
    </row>
    <row r="3396" spans="17:17" x14ac:dyDescent="0.2">
      <c r="Q3396" t="str">
        <v/>
      </c>
    </row>
    <row r="3397" spans="17:17" x14ac:dyDescent="0.2">
      <c r="Q3397" t="str">
        <v/>
      </c>
    </row>
    <row r="3398" spans="17:17" x14ac:dyDescent="0.2">
      <c r="Q3398" t="str">
        <v/>
      </c>
    </row>
    <row r="3399" spans="17:17" x14ac:dyDescent="0.2">
      <c r="Q3399" t="str">
        <v/>
      </c>
    </row>
    <row r="3400" spans="17:17" x14ac:dyDescent="0.2">
      <c r="Q3400" t="str">
        <v/>
      </c>
    </row>
    <row r="3401" spans="17:17" x14ac:dyDescent="0.2">
      <c r="Q3401" t="str">
        <v/>
      </c>
    </row>
    <row r="3402" spans="17:17" x14ac:dyDescent="0.2">
      <c r="Q3402" t="str">
        <v/>
      </c>
    </row>
    <row r="3403" spans="17:17" x14ac:dyDescent="0.2">
      <c r="Q3403" t="str">
        <v/>
      </c>
    </row>
    <row r="3404" spans="17:17" x14ac:dyDescent="0.2">
      <c r="Q3404" t="str">
        <v/>
      </c>
    </row>
    <row r="3405" spans="17:17" x14ac:dyDescent="0.2">
      <c r="Q3405" t="str">
        <v/>
      </c>
    </row>
    <row r="3406" spans="17:17" x14ac:dyDescent="0.2">
      <c r="Q3406" t="str">
        <v/>
      </c>
    </row>
    <row r="3407" spans="17:17" x14ac:dyDescent="0.2">
      <c r="Q3407" t="str">
        <v/>
      </c>
    </row>
    <row r="3408" spans="17:17" x14ac:dyDescent="0.2">
      <c r="Q3408" t="str">
        <v/>
      </c>
    </row>
    <row r="3409" spans="17:17" x14ac:dyDescent="0.2">
      <c r="Q3409" t="str">
        <v/>
      </c>
    </row>
    <row r="3410" spans="17:17" x14ac:dyDescent="0.2">
      <c r="Q3410" t="str">
        <v/>
      </c>
    </row>
    <row r="3411" spans="17:17" x14ac:dyDescent="0.2">
      <c r="Q3411" t="str">
        <v/>
      </c>
    </row>
    <row r="3412" spans="17:17" x14ac:dyDescent="0.2">
      <c r="Q3412" t="str">
        <v/>
      </c>
    </row>
    <row r="3413" spans="17:17" x14ac:dyDescent="0.2">
      <c r="Q3413" t="str">
        <v/>
      </c>
    </row>
    <row r="3414" spans="17:17" x14ac:dyDescent="0.2">
      <c r="Q3414" t="str">
        <v/>
      </c>
    </row>
    <row r="3415" spans="17:17" x14ac:dyDescent="0.2">
      <c r="Q3415" t="str">
        <v/>
      </c>
    </row>
    <row r="3416" spans="17:17" x14ac:dyDescent="0.2">
      <c r="Q3416" t="str">
        <v/>
      </c>
    </row>
    <row r="3417" spans="17:17" x14ac:dyDescent="0.2">
      <c r="Q3417" t="str">
        <v/>
      </c>
    </row>
    <row r="3418" spans="17:17" x14ac:dyDescent="0.2">
      <c r="Q3418" t="str">
        <v/>
      </c>
    </row>
    <row r="3419" spans="17:17" x14ac:dyDescent="0.2">
      <c r="Q3419" t="str">
        <v/>
      </c>
    </row>
    <row r="3420" spans="17:17" x14ac:dyDescent="0.2">
      <c r="Q3420" t="str">
        <v/>
      </c>
    </row>
    <row r="3421" spans="17:17" x14ac:dyDescent="0.2">
      <c r="Q3421" t="str">
        <v/>
      </c>
    </row>
    <row r="3422" spans="17:17" x14ac:dyDescent="0.2">
      <c r="Q3422" t="str">
        <v/>
      </c>
    </row>
    <row r="3423" spans="17:17" x14ac:dyDescent="0.2">
      <c r="Q3423" t="str">
        <v/>
      </c>
    </row>
    <row r="3424" spans="17:17" x14ac:dyDescent="0.2">
      <c r="Q3424" t="str">
        <v/>
      </c>
    </row>
    <row r="3425" spans="17:17" x14ac:dyDescent="0.2">
      <c r="Q3425" t="str">
        <v/>
      </c>
    </row>
    <row r="3426" spans="17:17" x14ac:dyDescent="0.2">
      <c r="Q3426" t="str">
        <v/>
      </c>
    </row>
    <row r="3427" spans="17:17" x14ac:dyDescent="0.2">
      <c r="Q3427" t="str">
        <v/>
      </c>
    </row>
    <row r="3428" spans="17:17" x14ac:dyDescent="0.2">
      <c r="Q3428" t="str">
        <v/>
      </c>
    </row>
    <row r="3429" spans="17:17" x14ac:dyDescent="0.2">
      <c r="Q3429" t="str">
        <v/>
      </c>
    </row>
    <row r="3430" spans="17:17" x14ac:dyDescent="0.2">
      <c r="Q3430" t="str">
        <v/>
      </c>
    </row>
    <row r="3431" spans="17:17" x14ac:dyDescent="0.2">
      <c r="Q3431" t="str">
        <v/>
      </c>
    </row>
    <row r="3432" spans="17:17" x14ac:dyDescent="0.2">
      <c r="Q3432" t="str">
        <v/>
      </c>
    </row>
    <row r="3433" spans="17:17" x14ac:dyDescent="0.2">
      <c r="Q3433" t="str">
        <v/>
      </c>
    </row>
    <row r="3434" spans="17:17" x14ac:dyDescent="0.2">
      <c r="Q3434" t="str">
        <v/>
      </c>
    </row>
    <row r="3435" spans="17:17" x14ac:dyDescent="0.2">
      <c r="Q3435" t="str">
        <v/>
      </c>
    </row>
    <row r="3436" spans="17:17" x14ac:dyDescent="0.2">
      <c r="Q3436" t="str">
        <v/>
      </c>
    </row>
    <row r="3437" spans="17:17" x14ac:dyDescent="0.2">
      <c r="Q3437" t="str">
        <v/>
      </c>
    </row>
    <row r="3438" spans="17:17" x14ac:dyDescent="0.2">
      <c r="Q3438" t="str">
        <v/>
      </c>
    </row>
    <row r="3439" spans="17:17" x14ac:dyDescent="0.2">
      <c r="Q3439" t="str">
        <v/>
      </c>
    </row>
    <row r="3440" spans="17:17" x14ac:dyDescent="0.2">
      <c r="Q3440" t="str">
        <v/>
      </c>
    </row>
    <row r="3441" spans="17:17" x14ac:dyDescent="0.2">
      <c r="Q3441" t="str">
        <v/>
      </c>
    </row>
    <row r="3442" spans="17:17" x14ac:dyDescent="0.2">
      <c r="Q3442" t="str">
        <v/>
      </c>
    </row>
    <row r="3443" spans="17:17" x14ac:dyDescent="0.2">
      <c r="Q3443" t="str">
        <v/>
      </c>
    </row>
    <row r="3444" spans="17:17" x14ac:dyDescent="0.2">
      <c r="Q3444" t="str">
        <v/>
      </c>
    </row>
    <row r="3445" spans="17:17" x14ac:dyDescent="0.2">
      <c r="Q3445" t="str">
        <v/>
      </c>
    </row>
    <row r="3446" spans="17:17" x14ac:dyDescent="0.2">
      <c r="Q3446" t="str">
        <v/>
      </c>
    </row>
    <row r="3447" spans="17:17" x14ac:dyDescent="0.2">
      <c r="Q3447" t="str">
        <v/>
      </c>
    </row>
    <row r="3448" spans="17:17" x14ac:dyDescent="0.2">
      <c r="Q3448" t="str">
        <v/>
      </c>
    </row>
    <row r="3449" spans="17:17" x14ac:dyDescent="0.2">
      <c r="Q3449" t="str">
        <v/>
      </c>
    </row>
    <row r="3450" spans="17:17" x14ac:dyDescent="0.2">
      <c r="Q3450" t="str">
        <v/>
      </c>
    </row>
    <row r="3451" spans="17:17" x14ac:dyDescent="0.2">
      <c r="Q3451" t="str">
        <v/>
      </c>
    </row>
    <row r="3452" spans="17:17" x14ac:dyDescent="0.2">
      <c r="Q3452" t="str">
        <v/>
      </c>
    </row>
    <row r="3453" spans="17:17" x14ac:dyDescent="0.2">
      <c r="Q3453" t="str">
        <v/>
      </c>
    </row>
    <row r="3454" spans="17:17" x14ac:dyDescent="0.2">
      <c r="Q3454" t="str">
        <v/>
      </c>
    </row>
    <row r="3455" spans="17:17" x14ac:dyDescent="0.2">
      <c r="Q3455" t="str">
        <v/>
      </c>
    </row>
    <row r="3456" spans="17:17" x14ac:dyDescent="0.2">
      <c r="Q3456" t="str">
        <v/>
      </c>
    </row>
    <row r="3457" spans="17:17" x14ac:dyDescent="0.2">
      <c r="Q3457" t="str">
        <v/>
      </c>
    </row>
    <row r="3458" spans="17:17" x14ac:dyDescent="0.2">
      <c r="Q3458" t="str">
        <v/>
      </c>
    </row>
    <row r="3459" spans="17:17" x14ac:dyDescent="0.2">
      <c r="Q3459" t="str">
        <v/>
      </c>
    </row>
    <row r="3460" spans="17:17" x14ac:dyDescent="0.2">
      <c r="Q3460" t="str">
        <v/>
      </c>
    </row>
    <row r="3461" spans="17:17" x14ac:dyDescent="0.2">
      <c r="Q3461" t="str">
        <v/>
      </c>
    </row>
    <row r="3462" spans="17:17" x14ac:dyDescent="0.2">
      <c r="Q3462" t="str">
        <v/>
      </c>
    </row>
    <row r="3463" spans="17:17" x14ac:dyDescent="0.2">
      <c r="Q3463" t="str">
        <v/>
      </c>
    </row>
    <row r="3464" spans="17:17" x14ac:dyDescent="0.2">
      <c r="Q3464" t="str">
        <v/>
      </c>
    </row>
    <row r="3465" spans="17:17" x14ac:dyDescent="0.2">
      <c r="Q3465" t="str">
        <v/>
      </c>
    </row>
    <row r="3466" spans="17:17" x14ac:dyDescent="0.2">
      <c r="Q3466" t="str">
        <v/>
      </c>
    </row>
    <row r="3467" spans="17:17" x14ac:dyDescent="0.2">
      <c r="Q3467" t="str">
        <v/>
      </c>
    </row>
    <row r="3468" spans="17:17" x14ac:dyDescent="0.2">
      <c r="Q3468" t="str">
        <v/>
      </c>
    </row>
    <row r="3469" spans="17:17" x14ac:dyDescent="0.2">
      <c r="Q3469" t="str">
        <v/>
      </c>
    </row>
    <row r="3470" spans="17:17" x14ac:dyDescent="0.2">
      <c r="Q3470" t="str">
        <v/>
      </c>
    </row>
    <row r="3471" spans="17:17" x14ac:dyDescent="0.2">
      <c r="Q3471" t="str">
        <v/>
      </c>
    </row>
    <row r="3472" spans="17:17" x14ac:dyDescent="0.2">
      <c r="Q3472" t="str">
        <v/>
      </c>
    </row>
    <row r="3473" spans="17:17" x14ac:dyDescent="0.2">
      <c r="Q3473" t="str">
        <v/>
      </c>
    </row>
    <row r="3474" spans="17:17" x14ac:dyDescent="0.2">
      <c r="Q3474" t="str">
        <v/>
      </c>
    </row>
    <row r="3475" spans="17:17" x14ac:dyDescent="0.2">
      <c r="Q3475" t="str">
        <v/>
      </c>
    </row>
    <row r="3476" spans="17:17" x14ac:dyDescent="0.2">
      <c r="Q3476" t="str">
        <v/>
      </c>
    </row>
    <row r="3477" spans="17:17" x14ac:dyDescent="0.2">
      <c r="Q3477" t="str">
        <v/>
      </c>
    </row>
    <row r="3478" spans="17:17" x14ac:dyDescent="0.2">
      <c r="Q3478" t="str">
        <v/>
      </c>
    </row>
    <row r="3479" spans="17:17" x14ac:dyDescent="0.2">
      <c r="Q3479" t="str">
        <v/>
      </c>
    </row>
    <row r="3480" spans="17:17" x14ac:dyDescent="0.2">
      <c r="Q3480" t="str">
        <v/>
      </c>
    </row>
    <row r="3481" spans="17:17" x14ac:dyDescent="0.2">
      <c r="Q3481" t="str">
        <v/>
      </c>
    </row>
    <row r="3482" spans="17:17" x14ac:dyDescent="0.2">
      <c r="Q3482" t="str">
        <v/>
      </c>
    </row>
    <row r="3483" spans="17:17" x14ac:dyDescent="0.2">
      <c r="Q3483" t="str">
        <v/>
      </c>
    </row>
    <row r="3484" spans="17:17" x14ac:dyDescent="0.2">
      <c r="Q3484" t="str">
        <v/>
      </c>
    </row>
    <row r="3485" spans="17:17" x14ac:dyDescent="0.2">
      <c r="Q3485" t="str">
        <v/>
      </c>
    </row>
    <row r="3486" spans="17:17" x14ac:dyDescent="0.2">
      <c r="Q3486" t="str">
        <v/>
      </c>
    </row>
    <row r="3487" spans="17:17" x14ac:dyDescent="0.2">
      <c r="Q3487" t="str">
        <v/>
      </c>
    </row>
    <row r="3488" spans="17:17" x14ac:dyDescent="0.2">
      <c r="Q3488" t="str">
        <v/>
      </c>
    </row>
    <row r="3489" spans="17:17" x14ac:dyDescent="0.2">
      <c r="Q3489" t="str">
        <v/>
      </c>
    </row>
    <row r="3490" spans="17:17" x14ac:dyDescent="0.2">
      <c r="Q3490" t="str">
        <v/>
      </c>
    </row>
    <row r="3491" spans="17:17" x14ac:dyDescent="0.2">
      <c r="Q3491" t="str">
        <v/>
      </c>
    </row>
    <row r="3492" spans="17:17" x14ac:dyDescent="0.2">
      <c r="Q3492" t="str">
        <v/>
      </c>
    </row>
    <row r="3493" spans="17:17" x14ac:dyDescent="0.2">
      <c r="Q3493" t="str">
        <v/>
      </c>
    </row>
    <row r="3494" spans="17:17" x14ac:dyDescent="0.2">
      <c r="Q3494" t="str">
        <v/>
      </c>
    </row>
    <row r="3495" spans="17:17" x14ac:dyDescent="0.2">
      <c r="Q3495" t="str">
        <v/>
      </c>
    </row>
    <row r="3496" spans="17:17" x14ac:dyDescent="0.2">
      <c r="Q3496" t="str">
        <v/>
      </c>
    </row>
    <row r="3497" spans="17:17" x14ac:dyDescent="0.2">
      <c r="Q3497" t="str">
        <v/>
      </c>
    </row>
    <row r="3498" spans="17:17" x14ac:dyDescent="0.2">
      <c r="Q3498" t="str">
        <v/>
      </c>
    </row>
    <row r="3499" spans="17:17" x14ac:dyDescent="0.2">
      <c r="Q3499" t="str">
        <v/>
      </c>
    </row>
    <row r="3500" spans="17:17" x14ac:dyDescent="0.2">
      <c r="Q3500" t="str">
        <v/>
      </c>
    </row>
    <row r="3501" spans="17:17" x14ac:dyDescent="0.2">
      <c r="Q3501" t="str">
        <v/>
      </c>
    </row>
    <row r="3502" spans="17:17" x14ac:dyDescent="0.2">
      <c r="Q3502" t="str">
        <v/>
      </c>
    </row>
    <row r="3503" spans="17:17" x14ac:dyDescent="0.2">
      <c r="Q3503" t="str">
        <v/>
      </c>
    </row>
    <row r="3504" spans="17:17" x14ac:dyDescent="0.2">
      <c r="Q3504" t="str">
        <v/>
      </c>
    </row>
    <row r="3505" spans="17:17" x14ac:dyDescent="0.2">
      <c r="Q3505" t="str">
        <v/>
      </c>
    </row>
    <row r="3506" spans="17:17" x14ac:dyDescent="0.2">
      <c r="Q3506" t="str">
        <v/>
      </c>
    </row>
    <row r="3507" spans="17:17" x14ac:dyDescent="0.2">
      <c r="Q3507" t="str">
        <v/>
      </c>
    </row>
    <row r="3508" spans="17:17" x14ac:dyDescent="0.2">
      <c r="Q3508" t="str">
        <v/>
      </c>
    </row>
    <row r="3509" spans="17:17" x14ac:dyDescent="0.2">
      <c r="Q3509" t="str">
        <v/>
      </c>
    </row>
    <row r="3510" spans="17:17" x14ac:dyDescent="0.2">
      <c r="Q3510" t="str">
        <v/>
      </c>
    </row>
    <row r="3511" spans="17:17" x14ac:dyDescent="0.2">
      <c r="Q3511" t="str">
        <v/>
      </c>
    </row>
    <row r="3512" spans="17:17" x14ac:dyDescent="0.2">
      <c r="Q3512" t="str">
        <v/>
      </c>
    </row>
    <row r="3513" spans="17:17" x14ac:dyDescent="0.2">
      <c r="Q3513" t="str">
        <v/>
      </c>
    </row>
    <row r="3514" spans="17:17" x14ac:dyDescent="0.2">
      <c r="Q3514" t="str">
        <v/>
      </c>
    </row>
    <row r="3515" spans="17:17" x14ac:dyDescent="0.2">
      <c r="Q3515" t="str">
        <v/>
      </c>
    </row>
    <row r="3516" spans="17:17" x14ac:dyDescent="0.2">
      <c r="Q3516" t="str">
        <v/>
      </c>
    </row>
    <row r="3517" spans="17:17" x14ac:dyDescent="0.2">
      <c r="Q3517" t="str">
        <v/>
      </c>
    </row>
    <row r="3518" spans="17:17" x14ac:dyDescent="0.2">
      <c r="Q3518" t="str">
        <v/>
      </c>
    </row>
    <row r="3519" spans="17:17" x14ac:dyDescent="0.2">
      <c r="Q3519" t="str">
        <v/>
      </c>
    </row>
    <row r="3520" spans="17:17" x14ac:dyDescent="0.2">
      <c r="Q3520" t="str">
        <v/>
      </c>
    </row>
    <row r="3521" spans="17:17" x14ac:dyDescent="0.2">
      <c r="Q3521" t="str">
        <v/>
      </c>
    </row>
    <row r="3522" spans="17:17" x14ac:dyDescent="0.2">
      <c r="Q3522" t="str">
        <v/>
      </c>
    </row>
    <row r="3523" spans="17:17" x14ac:dyDescent="0.2">
      <c r="Q3523" t="str">
        <v/>
      </c>
    </row>
    <row r="3524" spans="17:17" x14ac:dyDescent="0.2">
      <c r="Q3524" t="str">
        <v/>
      </c>
    </row>
    <row r="3525" spans="17:17" x14ac:dyDescent="0.2">
      <c r="Q3525" t="str">
        <v/>
      </c>
    </row>
    <row r="3526" spans="17:17" x14ac:dyDescent="0.2">
      <c r="Q3526" t="str">
        <v/>
      </c>
    </row>
    <row r="3527" spans="17:17" x14ac:dyDescent="0.2">
      <c r="Q3527" t="str">
        <v/>
      </c>
    </row>
    <row r="3528" spans="17:17" x14ac:dyDescent="0.2">
      <c r="Q3528" t="str">
        <v/>
      </c>
    </row>
    <row r="3529" spans="17:17" x14ac:dyDescent="0.2">
      <c r="Q3529" t="str">
        <v/>
      </c>
    </row>
    <row r="3530" spans="17:17" x14ac:dyDescent="0.2">
      <c r="Q3530" t="str">
        <v/>
      </c>
    </row>
    <row r="3531" spans="17:17" x14ac:dyDescent="0.2">
      <c r="Q3531" t="str">
        <v/>
      </c>
    </row>
    <row r="3532" spans="17:17" x14ac:dyDescent="0.2">
      <c r="Q3532" t="str">
        <v/>
      </c>
    </row>
    <row r="3533" spans="17:17" x14ac:dyDescent="0.2">
      <c r="Q3533" t="str">
        <v/>
      </c>
    </row>
    <row r="3534" spans="17:17" x14ac:dyDescent="0.2">
      <c r="Q3534" t="str">
        <v/>
      </c>
    </row>
    <row r="3535" spans="17:17" x14ac:dyDescent="0.2">
      <c r="Q3535" t="str">
        <v/>
      </c>
    </row>
    <row r="3536" spans="17:17" x14ac:dyDescent="0.2">
      <c r="Q3536" t="str">
        <v/>
      </c>
    </row>
    <row r="3537" spans="17:17" x14ac:dyDescent="0.2">
      <c r="Q3537" t="str">
        <v/>
      </c>
    </row>
    <row r="3538" spans="17:17" x14ac:dyDescent="0.2">
      <c r="Q3538" t="str">
        <v/>
      </c>
    </row>
    <row r="3539" spans="17:17" x14ac:dyDescent="0.2">
      <c r="Q3539" t="str">
        <v/>
      </c>
    </row>
    <row r="3540" spans="17:17" x14ac:dyDescent="0.2">
      <c r="Q3540" t="str">
        <v/>
      </c>
    </row>
    <row r="3541" spans="17:17" x14ac:dyDescent="0.2">
      <c r="Q3541" t="str">
        <v/>
      </c>
    </row>
    <row r="3542" spans="17:17" x14ac:dyDescent="0.2">
      <c r="Q3542" t="str">
        <v/>
      </c>
    </row>
    <row r="3543" spans="17:17" x14ac:dyDescent="0.2">
      <c r="Q3543" t="str">
        <v/>
      </c>
    </row>
    <row r="3544" spans="17:17" x14ac:dyDescent="0.2">
      <c r="Q3544" t="str">
        <v/>
      </c>
    </row>
    <row r="3545" spans="17:17" x14ac:dyDescent="0.2">
      <c r="Q3545" t="str">
        <v/>
      </c>
    </row>
    <row r="3546" spans="17:17" x14ac:dyDescent="0.2">
      <c r="Q3546" t="str">
        <v/>
      </c>
    </row>
    <row r="3547" spans="17:17" x14ac:dyDescent="0.2">
      <c r="Q3547" t="str">
        <v/>
      </c>
    </row>
    <row r="3548" spans="17:17" x14ac:dyDescent="0.2">
      <c r="Q3548" t="str">
        <v/>
      </c>
    </row>
    <row r="3549" spans="17:17" x14ac:dyDescent="0.2">
      <c r="Q3549" t="str">
        <v/>
      </c>
    </row>
    <row r="3550" spans="17:17" x14ac:dyDescent="0.2">
      <c r="Q3550" t="str">
        <v/>
      </c>
    </row>
    <row r="3551" spans="17:17" x14ac:dyDescent="0.2">
      <c r="Q3551" t="str">
        <v/>
      </c>
    </row>
    <row r="3552" spans="17:17" x14ac:dyDescent="0.2">
      <c r="Q3552" t="str">
        <v/>
      </c>
    </row>
    <row r="3553" spans="17:17" x14ac:dyDescent="0.2">
      <c r="Q3553" t="str">
        <v/>
      </c>
    </row>
    <row r="3554" spans="17:17" x14ac:dyDescent="0.2">
      <c r="Q3554" t="str">
        <v/>
      </c>
    </row>
    <row r="3555" spans="17:17" x14ac:dyDescent="0.2">
      <c r="Q3555" t="str">
        <v/>
      </c>
    </row>
    <row r="3556" spans="17:17" x14ac:dyDescent="0.2">
      <c r="Q3556" t="str">
        <v/>
      </c>
    </row>
    <row r="3557" spans="17:17" x14ac:dyDescent="0.2">
      <c r="Q3557" t="str">
        <v/>
      </c>
    </row>
    <row r="3558" spans="17:17" x14ac:dyDescent="0.2">
      <c r="Q3558" t="str">
        <v/>
      </c>
    </row>
    <row r="3559" spans="17:17" x14ac:dyDescent="0.2">
      <c r="Q3559" t="str">
        <v/>
      </c>
    </row>
    <row r="3560" spans="17:17" x14ac:dyDescent="0.2">
      <c r="Q3560" t="str">
        <v/>
      </c>
    </row>
    <row r="3561" spans="17:17" x14ac:dyDescent="0.2">
      <c r="Q3561" t="str">
        <v/>
      </c>
    </row>
    <row r="3562" spans="17:17" x14ac:dyDescent="0.2">
      <c r="Q3562" t="str">
        <v/>
      </c>
    </row>
    <row r="3563" spans="17:17" x14ac:dyDescent="0.2">
      <c r="Q3563" t="str">
        <v/>
      </c>
    </row>
    <row r="3564" spans="17:17" x14ac:dyDescent="0.2">
      <c r="Q3564" t="str">
        <v/>
      </c>
    </row>
    <row r="3565" spans="17:17" x14ac:dyDescent="0.2">
      <c r="Q3565" t="str">
        <v/>
      </c>
    </row>
    <row r="3566" spans="17:17" x14ac:dyDescent="0.2">
      <c r="Q3566" t="str">
        <v/>
      </c>
    </row>
    <row r="3567" spans="17:17" x14ac:dyDescent="0.2">
      <c r="Q3567" t="str">
        <v/>
      </c>
    </row>
    <row r="3568" spans="17:17" x14ac:dyDescent="0.2">
      <c r="Q3568" t="str">
        <v/>
      </c>
    </row>
    <row r="3569" spans="16:17" x14ac:dyDescent="0.2">
      <c r="Q3569" t="str">
        <v/>
      </c>
    </row>
    <row r="3570" spans="16:17" x14ac:dyDescent="0.2">
      <c r="Q3570" t="str">
        <v/>
      </c>
    </row>
    <row r="3571" spans="16:17" x14ac:dyDescent="0.2">
      <c r="Q3571" t="str">
        <v/>
      </c>
    </row>
    <row r="3572" spans="16:17" x14ac:dyDescent="0.2">
      <c r="Q3572" t="str">
        <v/>
      </c>
    </row>
    <row r="3573" spans="16:17" x14ac:dyDescent="0.2">
      <c r="Q3573" t="str">
        <v/>
      </c>
    </row>
    <row r="3574" spans="16:17" x14ac:dyDescent="0.2">
      <c r="Q3574" t="str">
        <v/>
      </c>
    </row>
    <row r="3575" spans="16:17" x14ac:dyDescent="0.2">
      <c r="P3575" t="s">
        <v>2615</v>
      </c>
      <c r="Q3575" t="str">
        <v>Redpoint Ventures</v>
      </c>
    </row>
    <row r="3576" spans="16:17" x14ac:dyDescent="0.2">
      <c r="Q3576" t="str">
        <v/>
      </c>
    </row>
    <row r="3577" spans="16:17" x14ac:dyDescent="0.2">
      <c r="Q3577" t="str">
        <v/>
      </c>
    </row>
    <row r="3578" spans="16:17" x14ac:dyDescent="0.2">
      <c r="Q3578" t="str">
        <v/>
      </c>
    </row>
    <row r="3579" spans="16:17" x14ac:dyDescent="0.2">
      <c r="Q3579" t="str">
        <v/>
      </c>
    </row>
    <row r="3580" spans="16:17" x14ac:dyDescent="0.2">
      <c r="Q3580" t="str">
        <v/>
      </c>
    </row>
    <row r="3581" spans="16:17" x14ac:dyDescent="0.2">
      <c r="Q3581" t="str">
        <v/>
      </c>
    </row>
    <row r="3582" spans="16:17" x14ac:dyDescent="0.2">
      <c r="Q3582" t="str">
        <v/>
      </c>
    </row>
    <row r="3583" spans="16:17" x14ac:dyDescent="0.2">
      <c r="Q3583" t="str">
        <v/>
      </c>
    </row>
    <row r="3584" spans="16:17" x14ac:dyDescent="0.2">
      <c r="Q3584" t="str">
        <v/>
      </c>
    </row>
    <row r="3585" spans="17:17" x14ac:dyDescent="0.2">
      <c r="Q3585" t="str">
        <v/>
      </c>
    </row>
    <row r="3586" spans="17:17" x14ac:dyDescent="0.2">
      <c r="Q3586" t="str">
        <v/>
      </c>
    </row>
    <row r="3587" spans="17:17" x14ac:dyDescent="0.2">
      <c r="Q3587" t="str">
        <v/>
      </c>
    </row>
    <row r="3588" spans="17:17" x14ac:dyDescent="0.2">
      <c r="Q3588" t="str">
        <v/>
      </c>
    </row>
    <row r="3589" spans="17:17" x14ac:dyDescent="0.2">
      <c r="Q3589" t="str">
        <v/>
      </c>
    </row>
    <row r="3590" spans="17:17" x14ac:dyDescent="0.2">
      <c r="Q3590" t="str">
        <v/>
      </c>
    </row>
    <row r="3591" spans="17:17" x14ac:dyDescent="0.2">
      <c r="Q3591" t="str">
        <v/>
      </c>
    </row>
    <row r="3592" spans="17:17" x14ac:dyDescent="0.2">
      <c r="Q3592" t="str">
        <v/>
      </c>
    </row>
    <row r="3593" spans="17:17" x14ac:dyDescent="0.2">
      <c r="Q3593" t="str">
        <v/>
      </c>
    </row>
    <row r="3594" spans="17:17" x14ac:dyDescent="0.2">
      <c r="Q3594" t="str">
        <v/>
      </c>
    </row>
    <row r="3595" spans="17:17" x14ac:dyDescent="0.2">
      <c r="Q3595" t="str">
        <v/>
      </c>
    </row>
    <row r="3596" spans="17:17" x14ac:dyDescent="0.2">
      <c r="Q3596" t="str">
        <v/>
      </c>
    </row>
    <row r="3597" spans="17:17" x14ac:dyDescent="0.2">
      <c r="Q3597" t="str">
        <v/>
      </c>
    </row>
    <row r="3598" spans="17:17" x14ac:dyDescent="0.2">
      <c r="Q3598" t="str">
        <v/>
      </c>
    </row>
    <row r="3599" spans="17:17" x14ac:dyDescent="0.2">
      <c r="Q3599" t="str">
        <v/>
      </c>
    </row>
    <row r="3600" spans="17:17" x14ac:dyDescent="0.2">
      <c r="Q3600" t="str">
        <v/>
      </c>
    </row>
    <row r="3601" spans="17:17" x14ac:dyDescent="0.2">
      <c r="Q3601" t="str">
        <v/>
      </c>
    </row>
    <row r="3602" spans="17:17" x14ac:dyDescent="0.2">
      <c r="Q3602" t="str">
        <v/>
      </c>
    </row>
    <row r="3603" spans="17:17" x14ac:dyDescent="0.2">
      <c r="Q3603" t="str">
        <v/>
      </c>
    </row>
    <row r="3604" spans="17:17" x14ac:dyDescent="0.2">
      <c r="Q3604" t="str">
        <v/>
      </c>
    </row>
    <row r="3605" spans="17:17" x14ac:dyDescent="0.2">
      <c r="Q3605" t="str">
        <v/>
      </c>
    </row>
    <row r="3606" spans="17:17" x14ac:dyDescent="0.2">
      <c r="Q3606" t="str">
        <v/>
      </c>
    </row>
    <row r="3607" spans="17:17" x14ac:dyDescent="0.2">
      <c r="Q3607" t="str">
        <v/>
      </c>
    </row>
    <row r="3608" spans="17:17" x14ac:dyDescent="0.2">
      <c r="Q3608" t="str">
        <v/>
      </c>
    </row>
    <row r="3609" spans="17:17" x14ac:dyDescent="0.2">
      <c r="Q3609" t="str">
        <v/>
      </c>
    </row>
    <row r="3610" spans="17:17" x14ac:dyDescent="0.2">
      <c r="Q3610" t="str">
        <v/>
      </c>
    </row>
    <row r="3611" spans="17:17" x14ac:dyDescent="0.2">
      <c r="Q3611" t="str">
        <v/>
      </c>
    </row>
    <row r="3612" spans="17:17" x14ac:dyDescent="0.2">
      <c r="Q3612" t="str">
        <v/>
      </c>
    </row>
    <row r="3613" spans="17:17" x14ac:dyDescent="0.2">
      <c r="Q3613" t="str">
        <v/>
      </c>
    </row>
    <row r="3614" spans="17:17" x14ac:dyDescent="0.2">
      <c r="Q3614" t="str">
        <v/>
      </c>
    </row>
    <row r="3615" spans="17:17" x14ac:dyDescent="0.2">
      <c r="Q3615" t="str">
        <v/>
      </c>
    </row>
    <row r="3616" spans="17:17" x14ac:dyDescent="0.2">
      <c r="Q3616" t="str">
        <v/>
      </c>
    </row>
    <row r="3617" spans="17:17" x14ac:dyDescent="0.2">
      <c r="Q3617" t="str">
        <v/>
      </c>
    </row>
    <row r="3618" spans="17:17" x14ac:dyDescent="0.2">
      <c r="Q3618" t="str">
        <v/>
      </c>
    </row>
    <row r="3619" spans="17:17" x14ac:dyDescent="0.2">
      <c r="Q3619" t="str">
        <v/>
      </c>
    </row>
    <row r="3620" spans="17:17" x14ac:dyDescent="0.2">
      <c r="Q3620" t="str">
        <v/>
      </c>
    </row>
    <row r="3621" spans="17:17" x14ac:dyDescent="0.2">
      <c r="Q3621" t="str">
        <v/>
      </c>
    </row>
    <row r="3622" spans="17:17" x14ac:dyDescent="0.2">
      <c r="Q3622" t="str">
        <v/>
      </c>
    </row>
    <row r="3623" spans="17:17" x14ac:dyDescent="0.2">
      <c r="Q3623" t="str">
        <v/>
      </c>
    </row>
    <row r="3624" spans="17:17" x14ac:dyDescent="0.2">
      <c r="Q3624" t="str">
        <v/>
      </c>
    </row>
    <row r="3625" spans="17:17" x14ac:dyDescent="0.2">
      <c r="Q3625" t="str">
        <v/>
      </c>
    </row>
    <row r="3626" spans="17:17" x14ac:dyDescent="0.2">
      <c r="Q3626" t="str">
        <v/>
      </c>
    </row>
    <row r="3627" spans="17:17" x14ac:dyDescent="0.2">
      <c r="Q3627" t="str">
        <v/>
      </c>
    </row>
    <row r="3628" spans="17:17" x14ac:dyDescent="0.2">
      <c r="Q3628" t="str">
        <v/>
      </c>
    </row>
    <row r="3629" spans="17:17" x14ac:dyDescent="0.2">
      <c r="Q3629" t="str">
        <v/>
      </c>
    </row>
    <row r="3630" spans="17:17" x14ac:dyDescent="0.2">
      <c r="Q3630" t="str">
        <v/>
      </c>
    </row>
    <row r="3631" spans="17:17" x14ac:dyDescent="0.2">
      <c r="Q3631" t="str">
        <v/>
      </c>
    </row>
    <row r="3632" spans="17:17" x14ac:dyDescent="0.2">
      <c r="Q3632" t="str">
        <v/>
      </c>
    </row>
    <row r="3633" spans="17:17" x14ac:dyDescent="0.2">
      <c r="Q3633" t="str">
        <v/>
      </c>
    </row>
    <row r="3634" spans="17:17" x14ac:dyDescent="0.2">
      <c r="Q3634" t="str">
        <v/>
      </c>
    </row>
    <row r="3635" spans="17:17" x14ac:dyDescent="0.2">
      <c r="Q3635" t="str">
        <v/>
      </c>
    </row>
    <row r="3636" spans="17:17" x14ac:dyDescent="0.2">
      <c r="Q3636" t="str">
        <v/>
      </c>
    </row>
    <row r="3637" spans="17:17" x14ac:dyDescent="0.2">
      <c r="Q3637" t="str">
        <v/>
      </c>
    </row>
    <row r="3638" spans="17:17" x14ac:dyDescent="0.2">
      <c r="Q3638" t="str">
        <v/>
      </c>
    </row>
    <row r="3639" spans="17:17" x14ac:dyDescent="0.2">
      <c r="Q3639" t="str">
        <v/>
      </c>
    </row>
    <row r="3640" spans="17:17" x14ac:dyDescent="0.2">
      <c r="Q3640" t="str">
        <v/>
      </c>
    </row>
    <row r="3641" spans="17:17" x14ac:dyDescent="0.2">
      <c r="Q3641" t="str">
        <v/>
      </c>
    </row>
    <row r="3642" spans="17:17" x14ac:dyDescent="0.2">
      <c r="Q3642" t="str">
        <v/>
      </c>
    </row>
    <row r="3643" spans="17:17" x14ac:dyDescent="0.2">
      <c r="Q3643" t="str">
        <v/>
      </c>
    </row>
    <row r="3644" spans="17:17" x14ac:dyDescent="0.2">
      <c r="Q3644" t="str">
        <v/>
      </c>
    </row>
    <row r="3645" spans="17:17" x14ac:dyDescent="0.2">
      <c r="Q3645" t="str">
        <v/>
      </c>
    </row>
    <row r="3646" spans="17:17" x14ac:dyDescent="0.2">
      <c r="Q3646" t="str">
        <v/>
      </c>
    </row>
    <row r="3647" spans="17:17" x14ac:dyDescent="0.2">
      <c r="Q3647" t="str">
        <v/>
      </c>
    </row>
    <row r="3648" spans="17:17" x14ac:dyDescent="0.2">
      <c r="Q3648" t="str">
        <v/>
      </c>
    </row>
    <row r="3649" spans="17:17" x14ac:dyDescent="0.2">
      <c r="Q3649" t="str">
        <v/>
      </c>
    </row>
    <row r="3650" spans="17:17" x14ac:dyDescent="0.2">
      <c r="Q3650" t="str">
        <v/>
      </c>
    </row>
    <row r="3651" spans="17:17" x14ac:dyDescent="0.2">
      <c r="Q3651" t="str">
        <v/>
      </c>
    </row>
    <row r="3652" spans="17:17" x14ac:dyDescent="0.2">
      <c r="Q3652" t="str">
        <v/>
      </c>
    </row>
    <row r="3653" spans="17:17" x14ac:dyDescent="0.2">
      <c r="Q3653" t="str">
        <v/>
      </c>
    </row>
    <row r="3654" spans="17:17" x14ac:dyDescent="0.2">
      <c r="Q3654" t="str">
        <v/>
      </c>
    </row>
    <row r="3655" spans="17:17" x14ac:dyDescent="0.2">
      <c r="Q3655" t="str">
        <v/>
      </c>
    </row>
    <row r="3656" spans="17:17" x14ac:dyDescent="0.2">
      <c r="Q3656" t="str">
        <v/>
      </c>
    </row>
    <row r="3657" spans="17:17" x14ac:dyDescent="0.2">
      <c r="Q3657" t="str">
        <v/>
      </c>
    </row>
    <row r="3658" spans="17:17" x14ac:dyDescent="0.2">
      <c r="Q3658" t="str">
        <v/>
      </c>
    </row>
    <row r="3659" spans="17:17" x14ac:dyDescent="0.2">
      <c r="Q3659" t="str">
        <v/>
      </c>
    </row>
    <row r="3660" spans="17:17" x14ac:dyDescent="0.2">
      <c r="Q3660" t="str">
        <v/>
      </c>
    </row>
    <row r="3661" spans="17:17" x14ac:dyDescent="0.2">
      <c r="Q3661" t="str">
        <v/>
      </c>
    </row>
    <row r="3662" spans="17:17" x14ac:dyDescent="0.2">
      <c r="Q3662" t="str">
        <v/>
      </c>
    </row>
    <row r="3663" spans="17:17" x14ac:dyDescent="0.2">
      <c r="Q3663" t="str">
        <v/>
      </c>
    </row>
    <row r="3664" spans="17:17" x14ac:dyDescent="0.2">
      <c r="Q3664" t="str">
        <v/>
      </c>
    </row>
    <row r="3665" spans="17:17" x14ac:dyDescent="0.2">
      <c r="Q3665" t="str">
        <v/>
      </c>
    </row>
    <row r="3666" spans="17:17" x14ac:dyDescent="0.2">
      <c r="Q3666" t="str">
        <v/>
      </c>
    </row>
    <row r="3667" spans="17:17" x14ac:dyDescent="0.2">
      <c r="Q3667" t="str">
        <v/>
      </c>
    </row>
    <row r="3668" spans="17:17" x14ac:dyDescent="0.2">
      <c r="Q3668" t="str">
        <v/>
      </c>
    </row>
    <row r="3669" spans="17:17" x14ac:dyDescent="0.2">
      <c r="Q3669" t="str">
        <v/>
      </c>
    </row>
    <row r="3670" spans="17:17" x14ac:dyDescent="0.2">
      <c r="Q3670" t="str">
        <v/>
      </c>
    </row>
    <row r="3671" spans="17:17" x14ac:dyDescent="0.2">
      <c r="Q3671" t="str">
        <v/>
      </c>
    </row>
    <row r="3672" spans="17:17" x14ac:dyDescent="0.2">
      <c r="Q3672" t="str">
        <v/>
      </c>
    </row>
    <row r="3673" spans="17:17" x14ac:dyDescent="0.2">
      <c r="Q3673" t="str">
        <v/>
      </c>
    </row>
    <row r="3674" spans="17:17" x14ac:dyDescent="0.2">
      <c r="Q3674" t="str">
        <v/>
      </c>
    </row>
    <row r="3675" spans="17:17" x14ac:dyDescent="0.2">
      <c r="Q3675" t="str">
        <v/>
      </c>
    </row>
    <row r="3676" spans="17:17" x14ac:dyDescent="0.2">
      <c r="Q3676" t="str">
        <v/>
      </c>
    </row>
    <row r="3677" spans="17:17" x14ac:dyDescent="0.2">
      <c r="Q3677" t="str">
        <v/>
      </c>
    </row>
    <row r="3678" spans="17:17" x14ac:dyDescent="0.2">
      <c r="Q3678" t="str">
        <v/>
      </c>
    </row>
    <row r="3679" spans="17:17" x14ac:dyDescent="0.2">
      <c r="Q3679" t="str">
        <v/>
      </c>
    </row>
    <row r="3680" spans="17:17" x14ac:dyDescent="0.2">
      <c r="Q3680" t="str">
        <v/>
      </c>
    </row>
    <row r="3681" spans="17:17" x14ac:dyDescent="0.2">
      <c r="Q3681" t="str">
        <v/>
      </c>
    </row>
    <row r="3682" spans="17:17" x14ac:dyDescent="0.2">
      <c r="Q3682" t="str">
        <v/>
      </c>
    </row>
    <row r="3683" spans="17:17" x14ac:dyDescent="0.2">
      <c r="Q3683" t="str">
        <v/>
      </c>
    </row>
    <row r="3684" spans="17:17" x14ac:dyDescent="0.2">
      <c r="Q3684" t="str">
        <v/>
      </c>
    </row>
    <row r="3685" spans="17:17" x14ac:dyDescent="0.2">
      <c r="Q3685" t="str">
        <v/>
      </c>
    </row>
    <row r="3686" spans="17:17" x14ac:dyDescent="0.2">
      <c r="Q3686" t="str">
        <v/>
      </c>
    </row>
    <row r="3687" spans="17:17" x14ac:dyDescent="0.2">
      <c r="Q3687" t="str">
        <v/>
      </c>
    </row>
    <row r="3688" spans="17:17" x14ac:dyDescent="0.2">
      <c r="Q3688" t="str">
        <v/>
      </c>
    </row>
    <row r="3689" spans="17:17" x14ac:dyDescent="0.2">
      <c r="Q3689" t="str">
        <v/>
      </c>
    </row>
    <row r="3690" spans="17:17" x14ac:dyDescent="0.2">
      <c r="Q3690" t="str">
        <v/>
      </c>
    </row>
    <row r="3691" spans="17:17" x14ac:dyDescent="0.2">
      <c r="Q3691" t="str">
        <v/>
      </c>
    </row>
    <row r="3692" spans="17:17" x14ac:dyDescent="0.2">
      <c r="Q3692" t="str">
        <v/>
      </c>
    </row>
    <row r="3693" spans="17:17" x14ac:dyDescent="0.2">
      <c r="Q3693" t="str">
        <v/>
      </c>
    </row>
    <row r="3694" spans="17:17" x14ac:dyDescent="0.2">
      <c r="Q3694" t="str">
        <v/>
      </c>
    </row>
    <row r="3695" spans="17:17" x14ac:dyDescent="0.2">
      <c r="Q3695" t="str">
        <v/>
      </c>
    </row>
    <row r="3696" spans="17:17" x14ac:dyDescent="0.2">
      <c r="Q3696" t="str">
        <v/>
      </c>
    </row>
    <row r="3697" spans="16:17" x14ac:dyDescent="0.2">
      <c r="Q3697" t="str">
        <v/>
      </c>
    </row>
    <row r="3698" spans="16:17" x14ac:dyDescent="0.2">
      <c r="Q3698" t="str">
        <v/>
      </c>
    </row>
    <row r="3699" spans="16:17" x14ac:dyDescent="0.2">
      <c r="Q3699" t="str">
        <v/>
      </c>
    </row>
    <row r="3700" spans="16:17" x14ac:dyDescent="0.2">
      <c r="Q3700" t="str">
        <v/>
      </c>
    </row>
    <row r="3701" spans="16:17" x14ac:dyDescent="0.2">
      <c r="Q3701" t="str">
        <v/>
      </c>
    </row>
    <row r="3702" spans="16:17" x14ac:dyDescent="0.2">
      <c r="Q3702" t="str">
        <v/>
      </c>
    </row>
    <row r="3703" spans="16:17" x14ac:dyDescent="0.2">
      <c r="Q3703" t="str">
        <v/>
      </c>
    </row>
    <row r="3704" spans="16:17" x14ac:dyDescent="0.2">
      <c r="Q3704" t="str">
        <v/>
      </c>
    </row>
    <row r="3705" spans="16:17" x14ac:dyDescent="0.2">
      <c r="Q3705" t="str">
        <v/>
      </c>
    </row>
    <row r="3706" spans="16:17" x14ac:dyDescent="0.2">
      <c r="Q3706" t="str">
        <v/>
      </c>
    </row>
    <row r="3707" spans="16:17" x14ac:dyDescent="0.2">
      <c r="Q3707" t="str">
        <v/>
      </c>
    </row>
    <row r="3708" spans="16:17" x14ac:dyDescent="0.2">
      <c r="Q3708" t="str">
        <v/>
      </c>
    </row>
    <row r="3709" spans="16:17" x14ac:dyDescent="0.2">
      <c r="Q3709" t="str">
        <v/>
      </c>
    </row>
    <row r="3710" spans="16:17" x14ac:dyDescent="0.2">
      <c r="P3710" t="s">
        <v>2564</v>
      </c>
      <c r="Q3710" t="str">
        <v>Goldman Sachs</v>
      </c>
    </row>
    <row r="3711" spans="16:17" x14ac:dyDescent="0.2">
      <c r="Q3711" t="str">
        <v/>
      </c>
    </row>
    <row r="3712" spans="16:17" x14ac:dyDescent="0.2">
      <c r="Q3712" t="str">
        <v/>
      </c>
    </row>
    <row r="3713" spans="17:17" x14ac:dyDescent="0.2">
      <c r="Q3713" t="str">
        <v/>
      </c>
    </row>
    <row r="3714" spans="17:17" x14ac:dyDescent="0.2">
      <c r="Q3714" t="str">
        <v/>
      </c>
    </row>
    <row r="3715" spans="17:17" x14ac:dyDescent="0.2">
      <c r="Q3715" t="str">
        <v/>
      </c>
    </row>
    <row r="3716" spans="17:17" x14ac:dyDescent="0.2">
      <c r="Q3716" t="str">
        <v/>
      </c>
    </row>
    <row r="3717" spans="17:17" x14ac:dyDescent="0.2">
      <c r="Q3717" t="str">
        <v/>
      </c>
    </row>
    <row r="3718" spans="17:17" x14ac:dyDescent="0.2">
      <c r="Q3718" t="str">
        <v/>
      </c>
    </row>
    <row r="3719" spans="17:17" x14ac:dyDescent="0.2">
      <c r="Q3719" t="str">
        <v/>
      </c>
    </row>
    <row r="3720" spans="17:17" x14ac:dyDescent="0.2">
      <c r="Q3720" t="str">
        <v/>
      </c>
    </row>
    <row r="3721" spans="17:17" x14ac:dyDescent="0.2">
      <c r="Q3721" t="str">
        <v/>
      </c>
    </row>
    <row r="3722" spans="17:17" x14ac:dyDescent="0.2">
      <c r="Q3722" t="str">
        <v/>
      </c>
    </row>
    <row r="3723" spans="17:17" x14ac:dyDescent="0.2">
      <c r="Q3723" t="str">
        <v/>
      </c>
    </row>
    <row r="3724" spans="17:17" x14ac:dyDescent="0.2">
      <c r="Q3724" t="str">
        <v/>
      </c>
    </row>
    <row r="3725" spans="17:17" x14ac:dyDescent="0.2">
      <c r="Q3725" t="str">
        <v/>
      </c>
    </row>
    <row r="3726" spans="17:17" x14ac:dyDescent="0.2">
      <c r="Q3726" t="str">
        <v/>
      </c>
    </row>
    <row r="3727" spans="17:17" x14ac:dyDescent="0.2">
      <c r="Q3727" t="str">
        <v/>
      </c>
    </row>
    <row r="3728" spans="17:17" x14ac:dyDescent="0.2">
      <c r="Q3728" t="str">
        <v/>
      </c>
    </row>
    <row r="3729" spans="17:17" x14ac:dyDescent="0.2">
      <c r="Q3729" t="str">
        <v/>
      </c>
    </row>
    <row r="3730" spans="17:17" x14ac:dyDescent="0.2">
      <c r="Q3730" t="str">
        <v/>
      </c>
    </row>
    <row r="3731" spans="17:17" x14ac:dyDescent="0.2">
      <c r="Q3731" t="str">
        <v/>
      </c>
    </row>
    <row r="3732" spans="17:17" x14ac:dyDescent="0.2">
      <c r="Q3732" t="str">
        <v/>
      </c>
    </row>
    <row r="3733" spans="17:17" x14ac:dyDescent="0.2">
      <c r="Q3733" t="str">
        <v/>
      </c>
    </row>
    <row r="3734" spans="17:17" x14ac:dyDescent="0.2">
      <c r="Q3734" t="str">
        <v/>
      </c>
    </row>
    <row r="3735" spans="17:17" x14ac:dyDescent="0.2">
      <c r="Q3735" t="str">
        <v/>
      </c>
    </row>
    <row r="3736" spans="17:17" x14ac:dyDescent="0.2">
      <c r="Q3736" t="str">
        <v/>
      </c>
    </row>
    <row r="3737" spans="17:17" x14ac:dyDescent="0.2">
      <c r="Q3737" t="str">
        <v/>
      </c>
    </row>
    <row r="3738" spans="17:17" x14ac:dyDescent="0.2">
      <c r="Q3738" t="str">
        <v/>
      </c>
    </row>
    <row r="3739" spans="17:17" x14ac:dyDescent="0.2">
      <c r="Q3739" t="str">
        <v/>
      </c>
    </row>
    <row r="3740" spans="17:17" x14ac:dyDescent="0.2">
      <c r="Q3740" t="str">
        <v/>
      </c>
    </row>
    <row r="3741" spans="17:17" x14ac:dyDescent="0.2">
      <c r="Q3741" t="str">
        <v/>
      </c>
    </row>
    <row r="3742" spans="17:17" x14ac:dyDescent="0.2">
      <c r="Q3742" t="str">
        <v/>
      </c>
    </row>
    <row r="3743" spans="17:17" x14ac:dyDescent="0.2">
      <c r="Q3743" t="str">
        <v/>
      </c>
    </row>
    <row r="3744" spans="17:17" x14ac:dyDescent="0.2">
      <c r="Q3744" t="str">
        <v/>
      </c>
    </row>
    <row r="3745" spans="17:17" x14ac:dyDescent="0.2">
      <c r="Q3745" t="str">
        <v/>
      </c>
    </row>
    <row r="3746" spans="17:17" x14ac:dyDescent="0.2">
      <c r="Q3746" t="str">
        <v/>
      </c>
    </row>
    <row r="3747" spans="17:17" x14ac:dyDescent="0.2">
      <c r="Q3747" t="str">
        <v/>
      </c>
    </row>
    <row r="3748" spans="17:17" x14ac:dyDescent="0.2">
      <c r="Q3748" t="str">
        <v/>
      </c>
    </row>
    <row r="3749" spans="17:17" x14ac:dyDescent="0.2">
      <c r="Q3749" t="str">
        <v/>
      </c>
    </row>
    <row r="3750" spans="17:17" x14ac:dyDescent="0.2">
      <c r="Q3750" t="str">
        <v/>
      </c>
    </row>
    <row r="3751" spans="17:17" x14ac:dyDescent="0.2">
      <c r="Q3751" t="str">
        <v/>
      </c>
    </row>
    <row r="3752" spans="17:17" x14ac:dyDescent="0.2">
      <c r="Q3752" t="str">
        <v/>
      </c>
    </row>
    <row r="3753" spans="17:17" x14ac:dyDescent="0.2">
      <c r="Q3753" t="str">
        <v/>
      </c>
    </row>
    <row r="3754" spans="17:17" x14ac:dyDescent="0.2">
      <c r="Q3754" t="str">
        <v/>
      </c>
    </row>
    <row r="3755" spans="17:17" x14ac:dyDescent="0.2">
      <c r="Q3755" t="str">
        <v/>
      </c>
    </row>
    <row r="3756" spans="17:17" x14ac:dyDescent="0.2">
      <c r="Q3756" t="str">
        <v/>
      </c>
    </row>
    <row r="3757" spans="17:17" x14ac:dyDescent="0.2">
      <c r="Q3757" t="str">
        <v/>
      </c>
    </row>
    <row r="3758" spans="17:17" x14ac:dyDescent="0.2">
      <c r="Q3758" t="str">
        <v/>
      </c>
    </row>
    <row r="3759" spans="17:17" x14ac:dyDescent="0.2">
      <c r="Q3759" t="str">
        <v/>
      </c>
    </row>
    <row r="3760" spans="17:17" x14ac:dyDescent="0.2">
      <c r="Q3760" t="str">
        <v/>
      </c>
    </row>
    <row r="3761" spans="17:17" x14ac:dyDescent="0.2">
      <c r="Q3761" t="str">
        <v/>
      </c>
    </row>
    <row r="3762" spans="17:17" x14ac:dyDescent="0.2">
      <c r="Q3762" t="str">
        <v/>
      </c>
    </row>
    <row r="3763" spans="17:17" x14ac:dyDescent="0.2">
      <c r="Q3763" t="str">
        <v/>
      </c>
    </row>
    <row r="3764" spans="17:17" x14ac:dyDescent="0.2">
      <c r="Q3764" t="str">
        <v/>
      </c>
    </row>
    <row r="3765" spans="17:17" x14ac:dyDescent="0.2">
      <c r="Q3765" t="str">
        <v/>
      </c>
    </row>
    <row r="3766" spans="17:17" x14ac:dyDescent="0.2">
      <c r="Q3766" t="str">
        <v/>
      </c>
    </row>
    <row r="3767" spans="17:17" x14ac:dyDescent="0.2">
      <c r="Q3767" t="str">
        <v/>
      </c>
    </row>
    <row r="3768" spans="17:17" x14ac:dyDescent="0.2">
      <c r="Q3768" t="str">
        <v/>
      </c>
    </row>
    <row r="3769" spans="17:17" x14ac:dyDescent="0.2">
      <c r="Q3769" t="str">
        <v/>
      </c>
    </row>
    <row r="3770" spans="17:17" x14ac:dyDescent="0.2">
      <c r="Q3770" t="str">
        <v/>
      </c>
    </row>
    <row r="3771" spans="17:17" x14ac:dyDescent="0.2">
      <c r="Q3771" t="str">
        <v/>
      </c>
    </row>
    <row r="3772" spans="17:17" x14ac:dyDescent="0.2">
      <c r="Q3772" t="str">
        <v/>
      </c>
    </row>
    <row r="3773" spans="17:17" x14ac:dyDescent="0.2">
      <c r="Q3773" t="str">
        <v/>
      </c>
    </row>
    <row r="3774" spans="17:17" x14ac:dyDescent="0.2">
      <c r="Q3774" t="str">
        <v/>
      </c>
    </row>
    <row r="3775" spans="17:17" x14ac:dyDescent="0.2">
      <c r="Q3775" t="str">
        <v/>
      </c>
    </row>
    <row r="3776" spans="17:17" x14ac:dyDescent="0.2">
      <c r="Q3776" t="str">
        <v/>
      </c>
    </row>
    <row r="3777" spans="17:17" x14ac:dyDescent="0.2">
      <c r="Q3777" t="str">
        <v/>
      </c>
    </row>
    <row r="3778" spans="17:17" x14ac:dyDescent="0.2">
      <c r="Q3778" t="str">
        <v/>
      </c>
    </row>
    <row r="3779" spans="17:17" x14ac:dyDescent="0.2">
      <c r="Q3779" t="str">
        <v/>
      </c>
    </row>
    <row r="3780" spans="17:17" x14ac:dyDescent="0.2">
      <c r="Q3780" t="str">
        <v/>
      </c>
    </row>
    <row r="3781" spans="17:17" x14ac:dyDescent="0.2">
      <c r="Q3781" t="str">
        <v/>
      </c>
    </row>
    <row r="3782" spans="17:17" x14ac:dyDescent="0.2">
      <c r="Q3782" t="str">
        <v/>
      </c>
    </row>
    <row r="3783" spans="17:17" x14ac:dyDescent="0.2">
      <c r="Q3783" t="str">
        <v/>
      </c>
    </row>
    <row r="3784" spans="17:17" x14ac:dyDescent="0.2">
      <c r="Q3784" t="str">
        <v/>
      </c>
    </row>
    <row r="3785" spans="17:17" x14ac:dyDescent="0.2">
      <c r="Q3785" t="str">
        <v/>
      </c>
    </row>
    <row r="3786" spans="17:17" x14ac:dyDescent="0.2">
      <c r="Q3786" t="str">
        <v/>
      </c>
    </row>
    <row r="3787" spans="17:17" x14ac:dyDescent="0.2">
      <c r="Q3787" t="str">
        <v/>
      </c>
    </row>
    <row r="3788" spans="17:17" x14ac:dyDescent="0.2">
      <c r="Q3788" t="str">
        <v/>
      </c>
    </row>
    <row r="3789" spans="17:17" x14ac:dyDescent="0.2">
      <c r="Q3789" t="str">
        <v/>
      </c>
    </row>
    <row r="3790" spans="17:17" x14ac:dyDescent="0.2">
      <c r="Q3790" t="str">
        <v/>
      </c>
    </row>
    <row r="3791" spans="17:17" x14ac:dyDescent="0.2">
      <c r="Q3791" t="str">
        <v/>
      </c>
    </row>
    <row r="3792" spans="17:17" x14ac:dyDescent="0.2">
      <c r="Q3792" t="str">
        <v/>
      </c>
    </row>
    <row r="3793" spans="17:17" x14ac:dyDescent="0.2">
      <c r="Q3793" t="str">
        <v/>
      </c>
    </row>
    <row r="3794" spans="17:17" x14ac:dyDescent="0.2">
      <c r="Q3794" t="str">
        <v/>
      </c>
    </row>
    <row r="3795" spans="17:17" x14ac:dyDescent="0.2">
      <c r="Q3795" t="str">
        <v/>
      </c>
    </row>
    <row r="3796" spans="17:17" x14ac:dyDescent="0.2">
      <c r="Q3796" t="str">
        <v/>
      </c>
    </row>
    <row r="3797" spans="17:17" x14ac:dyDescent="0.2">
      <c r="Q3797" t="str">
        <v/>
      </c>
    </row>
    <row r="3798" spans="17:17" x14ac:dyDescent="0.2">
      <c r="Q3798" t="str">
        <v/>
      </c>
    </row>
    <row r="3799" spans="17:17" x14ac:dyDescent="0.2">
      <c r="Q3799" t="str">
        <v/>
      </c>
    </row>
    <row r="3800" spans="17:17" x14ac:dyDescent="0.2">
      <c r="Q3800" t="str">
        <v/>
      </c>
    </row>
    <row r="3801" spans="17:17" x14ac:dyDescent="0.2">
      <c r="Q3801" t="str">
        <v/>
      </c>
    </row>
    <row r="3802" spans="17:17" x14ac:dyDescent="0.2">
      <c r="Q3802" t="str">
        <v/>
      </c>
    </row>
    <row r="3803" spans="17:17" x14ac:dyDescent="0.2">
      <c r="Q3803" t="str">
        <v/>
      </c>
    </row>
    <row r="3804" spans="17:17" x14ac:dyDescent="0.2">
      <c r="Q3804" t="str">
        <v/>
      </c>
    </row>
    <row r="3805" spans="17:17" x14ac:dyDescent="0.2">
      <c r="Q3805" t="str">
        <v/>
      </c>
    </row>
    <row r="3806" spans="17:17" x14ac:dyDescent="0.2">
      <c r="Q3806" t="str">
        <v/>
      </c>
    </row>
    <row r="3807" spans="17:17" x14ac:dyDescent="0.2">
      <c r="Q3807" t="str">
        <v/>
      </c>
    </row>
    <row r="3808" spans="17:17" x14ac:dyDescent="0.2">
      <c r="Q3808" t="str">
        <v/>
      </c>
    </row>
    <row r="3809" spans="17:17" x14ac:dyDescent="0.2">
      <c r="Q3809" t="str">
        <v/>
      </c>
    </row>
    <row r="3810" spans="17:17" x14ac:dyDescent="0.2">
      <c r="Q3810" t="str">
        <v/>
      </c>
    </row>
    <row r="3811" spans="17:17" x14ac:dyDescent="0.2">
      <c r="Q3811" t="str">
        <v/>
      </c>
    </row>
    <row r="3812" spans="17:17" x14ac:dyDescent="0.2">
      <c r="Q3812" t="str">
        <v/>
      </c>
    </row>
    <row r="3813" spans="17:17" x14ac:dyDescent="0.2">
      <c r="Q3813" t="str">
        <v/>
      </c>
    </row>
    <row r="3814" spans="17:17" x14ac:dyDescent="0.2">
      <c r="Q3814" t="str">
        <v/>
      </c>
    </row>
    <row r="3815" spans="17:17" x14ac:dyDescent="0.2">
      <c r="Q3815" t="str">
        <v/>
      </c>
    </row>
    <row r="3816" spans="17:17" x14ac:dyDescent="0.2">
      <c r="Q3816" t="str">
        <v/>
      </c>
    </row>
    <row r="3817" spans="17:17" x14ac:dyDescent="0.2">
      <c r="Q3817" t="str">
        <v/>
      </c>
    </row>
    <row r="3818" spans="17:17" x14ac:dyDescent="0.2">
      <c r="Q3818" t="str">
        <v/>
      </c>
    </row>
    <row r="3819" spans="17:17" x14ac:dyDescent="0.2">
      <c r="Q3819" t="str">
        <v/>
      </c>
    </row>
    <row r="3820" spans="17:17" x14ac:dyDescent="0.2">
      <c r="Q3820" t="str">
        <v/>
      </c>
    </row>
    <row r="3821" spans="17:17" x14ac:dyDescent="0.2">
      <c r="Q3821" t="str">
        <v/>
      </c>
    </row>
    <row r="3822" spans="17:17" x14ac:dyDescent="0.2">
      <c r="Q3822" t="str">
        <v/>
      </c>
    </row>
    <row r="3823" spans="17:17" x14ac:dyDescent="0.2">
      <c r="Q3823" t="str">
        <v/>
      </c>
    </row>
    <row r="3824" spans="17:17" x14ac:dyDescent="0.2">
      <c r="Q3824" t="str">
        <v/>
      </c>
    </row>
    <row r="3825" spans="17:17" x14ac:dyDescent="0.2">
      <c r="Q3825" t="str">
        <v/>
      </c>
    </row>
    <row r="3826" spans="17:17" x14ac:dyDescent="0.2">
      <c r="Q3826" t="str">
        <v/>
      </c>
    </row>
    <row r="3827" spans="17:17" x14ac:dyDescent="0.2">
      <c r="Q3827" t="str">
        <v/>
      </c>
    </row>
    <row r="3828" spans="17:17" x14ac:dyDescent="0.2">
      <c r="Q3828" t="str">
        <v/>
      </c>
    </row>
    <row r="3829" spans="17:17" x14ac:dyDescent="0.2">
      <c r="Q3829" t="str">
        <v/>
      </c>
    </row>
    <row r="3830" spans="17:17" x14ac:dyDescent="0.2">
      <c r="Q3830" t="str">
        <v/>
      </c>
    </row>
    <row r="3831" spans="17:17" x14ac:dyDescent="0.2">
      <c r="Q3831" t="str">
        <v/>
      </c>
    </row>
    <row r="3832" spans="17:17" x14ac:dyDescent="0.2">
      <c r="Q3832" t="str">
        <v/>
      </c>
    </row>
    <row r="3833" spans="17:17" x14ac:dyDescent="0.2">
      <c r="Q3833" t="str">
        <v/>
      </c>
    </row>
    <row r="3834" spans="17:17" x14ac:dyDescent="0.2">
      <c r="Q3834" t="str">
        <v/>
      </c>
    </row>
    <row r="3835" spans="17:17" x14ac:dyDescent="0.2">
      <c r="Q3835" t="str">
        <v/>
      </c>
    </row>
    <row r="3836" spans="17:17" x14ac:dyDescent="0.2">
      <c r="Q3836" t="str">
        <v/>
      </c>
    </row>
    <row r="3837" spans="17:17" x14ac:dyDescent="0.2">
      <c r="Q3837" t="str">
        <v/>
      </c>
    </row>
    <row r="3838" spans="17:17" x14ac:dyDescent="0.2">
      <c r="Q3838" t="str">
        <v/>
      </c>
    </row>
    <row r="3839" spans="17:17" x14ac:dyDescent="0.2">
      <c r="Q3839" t="str">
        <v/>
      </c>
    </row>
    <row r="3840" spans="17:17" x14ac:dyDescent="0.2">
      <c r="Q3840" t="str">
        <v/>
      </c>
    </row>
    <row r="3841" spans="17:17" x14ac:dyDescent="0.2">
      <c r="Q3841" t="str">
        <v/>
      </c>
    </row>
    <row r="3842" spans="17:17" x14ac:dyDescent="0.2">
      <c r="Q3842" t="str">
        <v/>
      </c>
    </row>
    <row r="3843" spans="17:17" x14ac:dyDescent="0.2">
      <c r="Q3843" t="str">
        <v/>
      </c>
    </row>
    <row r="3844" spans="17:17" x14ac:dyDescent="0.2">
      <c r="Q3844" t="str">
        <v/>
      </c>
    </row>
    <row r="3845" spans="17:17" x14ac:dyDescent="0.2">
      <c r="Q3845" t="str">
        <v/>
      </c>
    </row>
    <row r="3846" spans="17:17" x14ac:dyDescent="0.2">
      <c r="Q3846" t="str">
        <v/>
      </c>
    </row>
    <row r="3847" spans="17:17" x14ac:dyDescent="0.2">
      <c r="Q3847" t="str">
        <v/>
      </c>
    </row>
    <row r="3848" spans="17:17" x14ac:dyDescent="0.2">
      <c r="Q3848" t="str">
        <v/>
      </c>
    </row>
    <row r="3849" spans="17:17" x14ac:dyDescent="0.2">
      <c r="Q3849" t="str">
        <v/>
      </c>
    </row>
    <row r="3850" spans="17:17" x14ac:dyDescent="0.2">
      <c r="Q3850" t="str">
        <v/>
      </c>
    </row>
    <row r="3851" spans="17:17" x14ac:dyDescent="0.2">
      <c r="Q3851" t="str">
        <v/>
      </c>
    </row>
    <row r="3852" spans="17:17" x14ac:dyDescent="0.2">
      <c r="Q3852" t="str">
        <v/>
      </c>
    </row>
    <row r="3853" spans="17:17" x14ac:dyDescent="0.2">
      <c r="Q3853" t="str">
        <v/>
      </c>
    </row>
    <row r="3854" spans="17:17" x14ac:dyDescent="0.2">
      <c r="Q3854" t="str">
        <v/>
      </c>
    </row>
    <row r="3855" spans="17:17" x14ac:dyDescent="0.2">
      <c r="Q3855" t="str">
        <v/>
      </c>
    </row>
    <row r="3856" spans="17:17" x14ac:dyDescent="0.2">
      <c r="Q3856" t="str">
        <v/>
      </c>
    </row>
    <row r="3857" spans="17:17" x14ac:dyDescent="0.2">
      <c r="Q3857" t="str">
        <v/>
      </c>
    </row>
    <row r="3858" spans="17:17" x14ac:dyDescent="0.2">
      <c r="Q3858" t="str">
        <v/>
      </c>
    </row>
    <row r="3859" spans="17:17" x14ac:dyDescent="0.2">
      <c r="Q3859" t="str">
        <v/>
      </c>
    </row>
    <row r="3860" spans="17:17" x14ac:dyDescent="0.2">
      <c r="Q3860" t="str">
        <v/>
      </c>
    </row>
    <row r="3861" spans="17:17" x14ac:dyDescent="0.2">
      <c r="Q3861" t="str">
        <v/>
      </c>
    </row>
    <row r="3862" spans="17:17" x14ac:dyDescent="0.2">
      <c r="Q3862" t="str">
        <v/>
      </c>
    </row>
    <row r="3863" spans="17:17" x14ac:dyDescent="0.2">
      <c r="Q3863" t="str">
        <v/>
      </c>
    </row>
    <row r="3864" spans="17:17" x14ac:dyDescent="0.2">
      <c r="Q3864" t="str">
        <v/>
      </c>
    </row>
    <row r="3865" spans="17:17" x14ac:dyDescent="0.2">
      <c r="Q3865" t="str">
        <v/>
      </c>
    </row>
    <row r="3866" spans="17:17" x14ac:dyDescent="0.2">
      <c r="Q3866" t="str">
        <v/>
      </c>
    </row>
    <row r="3867" spans="17:17" x14ac:dyDescent="0.2">
      <c r="Q3867" t="str">
        <v/>
      </c>
    </row>
    <row r="3868" spans="17:17" x14ac:dyDescent="0.2">
      <c r="Q3868" t="str">
        <v/>
      </c>
    </row>
    <row r="3869" spans="17:17" x14ac:dyDescent="0.2">
      <c r="Q3869" t="str">
        <v/>
      </c>
    </row>
    <row r="3870" spans="17:17" x14ac:dyDescent="0.2">
      <c r="Q3870" t="str">
        <v/>
      </c>
    </row>
    <row r="3871" spans="17:17" x14ac:dyDescent="0.2">
      <c r="Q3871" t="str">
        <v/>
      </c>
    </row>
    <row r="3872" spans="17:17" x14ac:dyDescent="0.2">
      <c r="Q3872" t="str">
        <v/>
      </c>
    </row>
    <row r="3873" spans="17:17" x14ac:dyDescent="0.2">
      <c r="Q3873" t="str">
        <v/>
      </c>
    </row>
    <row r="3874" spans="17:17" x14ac:dyDescent="0.2">
      <c r="Q3874" t="str">
        <v/>
      </c>
    </row>
    <row r="3875" spans="17:17" x14ac:dyDescent="0.2">
      <c r="Q3875" t="str">
        <v/>
      </c>
    </row>
    <row r="3876" spans="17:17" x14ac:dyDescent="0.2">
      <c r="Q3876" t="str">
        <v/>
      </c>
    </row>
    <row r="3877" spans="17:17" x14ac:dyDescent="0.2">
      <c r="Q3877" t="str">
        <v/>
      </c>
    </row>
    <row r="3878" spans="17:17" x14ac:dyDescent="0.2">
      <c r="Q3878" t="str">
        <v/>
      </c>
    </row>
    <row r="3879" spans="17:17" x14ac:dyDescent="0.2">
      <c r="Q3879" t="str">
        <v/>
      </c>
    </row>
    <row r="3880" spans="17:17" x14ac:dyDescent="0.2">
      <c r="Q3880" t="str">
        <v/>
      </c>
    </row>
    <row r="3881" spans="17:17" x14ac:dyDescent="0.2">
      <c r="Q3881" t="str">
        <v/>
      </c>
    </row>
    <row r="3882" spans="17:17" x14ac:dyDescent="0.2">
      <c r="Q3882" t="str">
        <v/>
      </c>
    </row>
    <row r="3883" spans="17:17" x14ac:dyDescent="0.2">
      <c r="Q3883" t="str">
        <v/>
      </c>
    </row>
    <row r="3884" spans="17:17" x14ac:dyDescent="0.2">
      <c r="Q3884" t="str">
        <v/>
      </c>
    </row>
    <row r="3885" spans="17:17" x14ac:dyDescent="0.2">
      <c r="Q3885" t="str">
        <v/>
      </c>
    </row>
    <row r="3886" spans="17:17" x14ac:dyDescent="0.2">
      <c r="Q3886" t="str">
        <v/>
      </c>
    </row>
    <row r="3887" spans="17:17" x14ac:dyDescent="0.2">
      <c r="Q3887" t="str">
        <v/>
      </c>
    </row>
    <row r="3888" spans="17:17" x14ac:dyDescent="0.2">
      <c r="Q3888" t="str">
        <v/>
      </c>
    </row>
    <row r="3889" spans="17:17" x14ac:dyDescent="0.2">
      <c r="Q3889" t="str">
        <v/>
      </c>
    </row>
    <row r="3890" spans="17:17" x14ac:dyDescent="0.2">
      <c r="Q3890" t="str">
        <v/>
      </c>
    </row>
    <row r="3891" spans="17:17" x14ac:dyDescent="0.2">
      <c r="Q3891" t="str">
        <v/>
      </c>
    </row>
    <row r="3892" spans="17:17" x14ac:dyDescent="0.2">
      <c r="Q3892" t="str">
        <v/>
      </c>
    </row>
    <row r="3893" spans="17:17" x14ac:dyDescent="0.2">
      <c r="Q3893" t="str">
        <v/>
      </c>
    </row>
    <row r="3894" spans="17:17" x14ac:dyDescent="0.2">
      <c r="Q3894" t="str">
        <v/>
      </c>
    </row>
    <row r="3895" spans="17:17" x14ac:dyDescent="0.2">
      <c r="Q3895" t="str">
        <v/>
      </c>
    </row>
    <row r="3896" spans="17:17" x14ac:dyDescent="0.2">
      <c r="Q3896" t="str">
        <v/>
      </c>
    </row>
    <row r="3897" spans="17:17" x14ac:dyDescent="0.2">
      <c r="Q3897" t="str">
        <v/>
      </c>
    </row>
    <row r="3898" spans="17:17" x14ac:dyDescent="0.2">
      <c r="Q3898" t="str">
        <v/>
      </c>
    </row>
    <row r="3899" spans="17:17" x14ac:dyDescent="0.2">
      <c r="Q3899" t="str">
        <v/>
      </c>
    </row>
    <row r="3900" spans="17:17" x14ac:dyDescent="0.2">
      <c r="Q3900" t="str">
        <v/>
      </c>
    </row>
    <row r="3901" spans="17:17" x14ac:dyDescent="0.2">
      <c r="Q3901" t="str">
        <v/>
      </c>
    </row>
    <row r="3902" spans="17:17" x14ac:dyDescent="0.2">
      <c r="Q3902" t="str">
        <v/>
      </c>
    </row>
    <row r="3903" spans="17:17" x14ac:dyDescent="0.2">
      <c r="Q3903" t="str">
        <v/>
      </c>
    </row>
    <row r="3904" spans="17:17" x14ac:dyDescent="0.2">
      <c r="Q3904" t="str">
        <v/>
      </c>
    </row>
    <row r="3905" spans="17:17" x14ac:dyDescent="0.2">
      <c r="Q3905" t="str">
        <v/>
      </c>
    </row>
    <row r="3906" spans="17:17" x14ac:dyDescent="0.2">
      <c r="Q3906" t="str">
        <v/>
      </c>
    </row>
    <row r="3907" spans="17:17" x14ac:dyDescent="0.2">
      <c r="Q3907" t="str">
        <v/>
      </c>
    </row>
    <row r="3908" spans="17:17" x14ac:dyDescent="0.2">
      <c r="Q3908" t="str">
        <v/>
      </c>
    </row>
    <row r="3909" spans="17:17" x14ac:dyDescent="0.2">
      <c r="Q3909" t="str">
        <v/>
      </c>
    </row>
    <row r="3910" spans="17:17" x14ac:dyDescent="0.2">
      <c r="Q3910" t="str">
        <v/>
      </c>
    </row>
    <row r="3911" spans="17:17" x14ac:dyDescent="0.2">
      <c r="Q3911" t="str">
        <v/>
      </c>
    </row>
    <row r="3912" spans="17:17" x14ac:dyDescent="0.2">
      <c r="Q3912" t="str">
        <v/>
      </c>
    </row>
    <row r="3913" spans="17:17" x14ac:dyDescent="0.2">
      <c r="Q3913" t="str">
        <v/>
      </c>
    </row>
    <row r="3914" spans="17:17" x14ac:dyDescent="0.2">
      <c r="Q3914" t="str">
        <v/>
      </c>
    </row>
    <row r="3915" spans="17:17" x14ac:dyDescent="0.2">
      <c r="Q3915" t="str">
        <v/>
      </c>
    </row>
    <row r="3916" spans="17:17" x14ac:dyDescent="0.2">
      <c r="Q3916" t="str">
        <v/>
      </c>
    </row>
    <row r="3917" spans="17:17" x14ac:dyDescent="0.2">
      <c r="Q3917" t="str">
        <v/>
      </c>
    </row>
    <row r="3918" spans="17:17" x14ac:dyDescent="0.2">
      <c r="Q3918" t="str">
        <v/>
      </c>
    </row>
    <row r="3919" spans="17:17" x14ac:dyDescent="0.2">
      <c r="Q3919" t="str">
        <v/>
      </c>
    </row>
    <row r="3920" spans="17:17" x14ac:dyDescent="0.2">
      <c r="Q3920" t="str">
        <v/>
      </c>
    </row>
    <row r="3921" spans="17:17" x14ac:dyDescent="0.2">
      <c r="Q3921" t="str">
        <v/>
      </c>
    </row>
    <row r="3922" spans="17:17" x14ac:dyDescent="0.2">
      <c r="Q3922" t="str">
        <v/>
      </c>
    </row>
    <row r="3923" spans="17:17" x14ac:dyDescent="0.2">
      <c r="Q3923" t="str">
        <v/>
      </c>
    </row>
    <row r="3924" spans="17:17" x14ac:dyDescent="0.2">
      <c r="Q3924" t="str">
        <v/>
      </c>
    </row>
    <row r="3925" spans="17:17" x14ac:dyDescent="0.2">
      <c r="Q3925" t="str">
        <v/>
      </c>
    </row>
    <row r="3926" spans="17:17" x14ac:dyDescent="0.2">
      <c r="Q3926" t="str">
        <v/>
      </c>
    </row>
    <row r="3927" spans="17:17" x14ac:dyDescent="0.2">
      <c r="Q3927" t="str">
        <v/>
      </c>
    </row>
    <row r="3928" spans="17:17" x14ac:dyDescent="0.2">
      <c r="Q3928" t="str">
        <v/>
      </c>
    </row>
    <row r="3929" spans="17:17" x14ac:dyDescent="0.2">
      <c r="Q3929" t="str">
        <v/>
      </c>
    </row>
    <row r="3930" spans="17:17" x14ac:dyDescent="0.2">
      <c r="Q3930" t="str">
        <v/>
      </c>
    </row>
    <row r="3931" spans="17:17" x14ac:dyDescent="0.2">
      <c r="Q3931" t="str">
        <v/>
      </c>
    </row>
    <row r="3932" spans="17:17" x14ac:dyDescent="0.2">
      <c r="Q3932" t="str">
        <v/>
      </c>
    </row>
    <row r="3933" spans="17:17" x14ac:dyDescent="0.2">
      <c r="Q3933" t="str">
        <v/>
      </c>
    </row>
    <row r="3934" spans="17:17" x14ac:dyDescent="0.2">
      <c r="Q3934" t="str">
        <v/>
      </c>
    </row>
    <row r="3935" spans="17:17" x14ac:dyDescent="0.2">
      <c r="Q3935" t="str">
        <v/>
      </c>
    </row>
    <row r="3936" spans="17:17" x14ac:dyDescent="0.2">
      <c r="Q3936" t="str">
        <v/>
      </c>
    </row>
    <row r="3937" spans="16:17" x14ac:dyDescent="0.2">
      <c r="Q3937" t="str">
        <v/>
      </c>
    </row>
    <row r="3938" spans="16:17" x14ac:dyDescent="0.2">
      <c r="Q3938" t="str">
        <v/>
      </c>
    </row>
    <row r="3939" spans="16:17" x14ac:dyDescent="0.2">
      <c r="Q3939" t="str">
        <v/>
      </c>
    </row>
    <row r="3940" spans="16:17" x14ac:dyDescent="0.2">
      <c r="Q3940" t="str">
        <v/>
      </c>
    </row>
    <row r="3941" spans="16:17" x14ac:dyDescent="0.2">
      <c r="Q3941" t="str">
        <v/>
      </c>
    </row>
    <row r="3942" spans="16:17" x14ac:dyDescent="0.2">
      <c r="Q3942" t="str">
        <v/>
      </c>
    </row>
    <row r="3943" spans="16:17" x14ac:dyDescent="0.2">
      <c r="Q3943" t="str">
        <v/>
      </c>
    </row>
    <row r="3944" spans="16:17" x14ac:dyDescent="0.2">
      <c r="Q3944" t="str">
        <v/>
      </c>
    </row>
    <row r="3945" spans="16:17" x14ac:dyDescent="0.2">
      <c r="Q3945" t="str">
        <v/>
      </c>
    </row>
    <row r="3946" spans="16:17" x14ac:dyDescent="0.2">
      <c r="Q3946" t="str">
        <v/>
      </c>
    </row>
    <row r="3947" spans="16:17" x14ac:dyDescent="0.2">
      <c r="Q3947" t="str">
        <v/>
      </c>
    </row>
    <row r="3948" spans="16:17" x14ac:dyDescent="0.2">
      <c r="P3948" t="s">
        <v>3466</v>
      </c>
      <c r="Q3948" t="str">
        <v>McKesson Ventures</v>
      </c>
    </row>
    <row r="3949" spans="16:17" x14ac:dyDescent="0.2">
      <c r="Q3949" t="str">
        <v/>
      </c>
    </row>
    <row r="3950" spans="16:17" x14ac:dyDescent="0.2">
      <c r="Q3950" t="str">
        <v/>
      </c>
    </row>
    <row r="3951" spans="16:17" x14ac:dyDescent="0.2">
      <c r="Q3951" t="str">
        <v/>
      </c>
    </row>
    <row r="3952" spans="16:17" x14ac:dyDescent="0.2">
      <c r="Q3952" t="str">
        <v/>
      </c>
    </row>
    <row r="3953" spans="17:17" x14ac:dyDescent="0.2">
      <c r="Q3953" t="str">
        <v/>
      </c>
    </row>
    <row r="3954" spans="17:17" x14ac:dyDescent="0.2">
      <c r="Q3954" t="str">
        <v/>
      </c>
    </row>
    <row r="3955" spans="17:17" x14ac:dyDescent="0.2">
      <c r="Q3955" t="str">
        <v/>
      </c>
    </row>
    <row r="3956" spans="17:17" x14ac:dyDescent="0.2">
      <c r="Q3956" t="str">
        <v/>
      </c>
    </row>
    <row r="3957" spans="17:17" x14ac:dyDescent="0.2">
      <c r="Q3957" t="str">
        <v/>
      </c>
    </row>
    <row r="3958" spans="17:17" x14ac:dyDescent="0.2">
      <c r="Q3958" t="str">
        <v/>
      </c>
    </row>
    <row r="3959" spans="17:17" x14ac:dyDescent="0.2">
      <c r="Q3959" t="str">
        <v/>
      </c>
    </row>
    <row r="3960" spans="17:17" x14ac:dyDescent="0.2">
      <c r="Q3960" t="str">
        <v/>
      </c>
    </row>
    <row r="3961" spans="17:17" x14ac:dyDescent="0.2">
      <c r="Q3961" t="str">
        <v/>
      </c>
    </row>
    <row r="3962" spans="17:17" x14ac:dyDescent="0.2">
      <c r="Q3962" t="str">
        <v/>
      </c>
    </row>
    <row r="3963" spans="17:17" x14ac:dyDescent="0.2">
      <c r="Q3963" t="str">
        <v/>
      </c>
    </row>
    <row r="3964" spans="17:17" x14ac:dyDescent="0.2">
      <c r="Q3964" t="str">
        <v/>
      </c>
    </row>
    <row r="3965" spans="17:17" x14ac:dyDescent="0.2">
      <c r="Q3965" t="str">
        <v/>
      </c>
    </row>
    <row r="3966" spans="17:17" x14ac:dyDescent="0.2">
      <c r="Q3966" t="str">
        <v/>
      </c>
    </row>
    <row r="3967" spans="17:17" x14ac:dyDescent="0.2">
      <c r="Q3967" t="str">
        <v/>
      </c>
    </row>
    <row r="3968" spans="17:17" x14ac:dyDescent="0.2">
      <c r="Q3968" t="str">
        <v/>
      </c>
    </row>
    <row r="3969" spans="17:17" x14ac:dyDescent="0.2">
      <c r="Q3969" t="str">
        <v/>
      </c>
    </row>
    <row r="3970" spans="17:17" x14ac:dyDescent="0.2">
      <c r="Q3970" t="str">
        <v/>
      </c>
    </row>
    <row r="3971" spans="17:17" x14ac:dyDescent="0.2">
      <c r="Q3971" t="str">
        <v/>
      </c>
    </row>
    <row r="3972" spans="17:17" x14ac:dyDescent="0.2">
      <c r="Q3972" t="str">
        <v/>
      </c>
    </row>
    <row r="3973" spans="17:17" x14ac:dyDescent="0.2">
      <c r="Q3973" t="str">
        <v/>
      </c>
    </row>
    <row r="3974" spans="17:17" x14ac:dyDescent="0.2">
      <c r="Q3974" t="str">
        <v/>
      </c>
    </row>
    <row r="3975" spans="17:17" x14ac:dyDescent="0.2">
      <c r="Q3975" t="str">
        <v/>
      </c>
    </row>
    <row r="3976" spans="17:17" x14ac:dyDescent="0.2">
      <c r="Q3976" t="str">
        <v/>
      </c>
    </row>
    <row r="3977" spans="17:17" x14ac:dyDescent="0.2">
      <c r="Q3977" t="str">
        <v/>
      </c>
    </row>
    <row r="3978" spans="17:17" x14ac:dyDescent="0.2">
      <c r="Q3978" t="str">
        <v/>
      </c>
    </row>
    <row r="3979" spans="17:17" x14ac:dyDescent="0.2">
      <c r="Q3979" t="str">
        <v/>
      </c>
    </row>
    <row r="3980" spans="17:17" x14ac:dyDescent="0.2">
      <c r="Q3980" t="str">
        <v/>
      </c>
    </row>
    <row r="3981" spans="17:17" x14ac:dyDescent="0.2">
      <c r="Q3981" t="str">
        <v/>
      </c>
    </row>
    <row r="3982" spans="17:17" x14ac:dyDescent="0.2">
      <c r="Q3982" t="str">
        <v/>
      </c>
    </row>
    <row r="3983" spans="17:17" x14ac:dyDescent="0.2">
      <c r="Q3983" t="str">
        <v/>
      </c>
    </row>
    <row r="3984" spans="17:17" x14ac:dyDescent="0.2">
      <c r="Q3984" t="str">
        <v/>
      </c>
    </row>
    <row r="3985" spans="17:17" x14ac:dyDescent="0.2">
      <c r="Q3985" t="str">
        <v/>
      </c>
    </row>
    <row r="3986" spans="17:17" x14ac:dyDescent="0.2">
      <c r="Q3986" t="str">
        <v/>
      </c>
    </row>
    <row r="3987" spans="17:17" x14ac:dyDescent="0.2">
      <c r="Q3987" t="str">
        <v/>
      </c>
    </row>
    <row r="3988" spans="17:17" x14ac:dyDescent="0.2">
      <c r="Q3988" t="str">
        <v/>
      </c>
    </row>
    <row r="3989" spans="17:17" x14ac:dyDescent="0.2">
      <c r="Q3989" t="str">
        <v/>
      </c>
    </row>
    <row r="3990" spans="17:17" x14ac:dyDescent="0.2">
      <c r="Q3990" t="str">
        <v/>
      </c>
    </row>
    <row r="3991" spans="17:17" x14ac:dyDescent="0.2">
      <c r="Q3991" t="str">
        <v/>
      </c>
    </row>
    <row r="3992" spans="17:17" x14ac:dyDescent="0.2">
      <c r="Q3992" t="str">
        <v/>
      </c>
    </row>
    <row r="3993" spans="17:17" x14ac:dyDescent="0.2">
      <c r="Q3993" t="str">
        <v/>
      </c>
    </row>
    <row r="3994" spans="17:17" x14ac:dyDescent="0.2">
      <c r="Q3994" t="str">
        <v/>
      </c>
    </row>
    <row r="3995" spans="17:17" x14ac:dyDescent="0.2">
      <c r="Q3995" t="str">
        <v/>
      </c>
    </row>
    <row r="3996" spans="17:17" x14ac:dyDescent="0.2">
      <c r="Q3996" t="str">
        <v/>
      </c>
    </row>
    <row r="3997" spans="17:17" x14ac:dyDescent="0.2">
      <c r="Q3997" t="str">
        <v/>
      </c>
    </row>
    <row r="3998" spans="17:17" x14ac:dyDescent="0.2">
      <c r="Q3998" t="str">
        <v/>
      </c>
    </row>
    <row r="3999" spans="17:17" x14ac:dyDescent="0.2">
      <c r="Q3999" t="str">
        <v/>
      </c>
    </row>
    <row r="4000" spans="17:17" x14ac:dyDescent="0.2">
      <c r="Q4000" t="str">
        <v/>
      </c>
    </row>
    <row r="4001" spans="17:17" x14ac:dyDescent="0.2">
      <c r="Q4001" t="str">
        <v/>
      </c>
    </row>
    <row r="4002" spans="17:17" x14ac:dyDescent="0.2">
      <c r="Q4002" t="str">
        <v/>
      </c>
    </row>
    <row r="4003" spans="17:17" x14ac:dyDescent="0.2">
      <c r="Q4003" t="str">
        <v/>
      </c>
    </row>
    <row r="4004" spans="17:17" x14ac:dyDescent="0.2">
      <c r="Q4004" t="str">
        <v/>
      </c>
    </row>
    <row r="4005" spans="17:17" x14ac:dyDescent="0.2">
      <c r="Q4005" t="str">
        <v/>
      </c>
    </row>
    <row r="4006" spans="17:17" x14ac:dyDescent="0.2">
      <c r="Q4006" t="str">
        <v/>
      </c>
    </row>
    <row r="4007" spans="17:17" x14ac:dyDescent="0.2">
      <c r="Q4007" t="str">
        <v/>
      </c>
    </row>
    <row r="4008" spans="17:17" x14ac:dyDescent="0.2">
      <c r="Q4008" t="str">
        <v/>
      </c>
    </row>
    <row r="4009" spans="17:17" x14ac:dyDescent="0.2">
      <c r="Q4009" t="str">
        <v/>
      </c>
    </row>
    <row r="4010" spans="17:17" x14ac:dyDescent="0.2">
      <c r="Q4010" t="str">
        <v/>
      </c>
    </row>
    <row r="4011" spans="17:17" x14ac:dyDescent="0.2">
      <c r="Q4011" t="str">
        <v/>
      </c>
    </row>
    <row r="4012" spans="17:17" x14ac:dyDescent="0.2">
      <c r="Q4012" t="str">
        <v/>
      </c>
    </row>
    <row r="4013" spans="17:17" x14ac:dyDescent="0.2">
      <c r="Q4013" t="str">
        <v/>
      </c>
    </row>
    <row r="4014" spans="17:17" x14ac:dyDescent="0.2">
      <c r="Q4014" t="str">
        <v/>
      </c>
    </row>
    <row r="4015" spans="17:17" x14ac:dyDescent="0.2">
      <c r="Q4015" t="str">
        <v/>
      </c>
    </row>
    <row r="4016" spans="17:17" x14ac:dyDescent="0.2">
      <c r="Q4016" t="str">
        <v/>
      </c>
    </row>
    <row r="4017" spans="17:17" x14ac:dyDescent="0.2">
      <c r="Q4017" t="str">
        <v/>
      </c>
    </row>
    <row r="4018" spans="17:17" x14ac:dyDescent="0.2">
      <c r="Q4018" t="str">
        <v/>
      </c>
    </row>
    <row r="4019" spans="17:17" x14ac:dyDescent="0.2">
      <c r="Q4019" t="str">
        <v/>
      </c>
    </row>
    <row r="4020" spans="17:17" x14ac:dyDescent="0.2">
      <c r="Q4020" t="str">
        <v/>
      </c>
    </row>
    <row r="4021" spans="17:17" x14ac:dyDescent="0.2">
      <c r="Q4021" t="str">
        <v/>
      </c>
    </row>
    <row r="4022" spans="17:17" x14ac:dyDescent="0.2">
      <c r="Q4022" t="str">
        <v/>
      </c>
    </row>
    <row r="4023" spans="17:17" x14ac:dyDescent="0.2">
      <c r="Q4023" t="str">
        <v/>
      </c>
    </row>
    <row r="4024" spans="17:17" x14ac:dyDescent="0.2">
      <c r="Q4024" t="str">
        <v/>
      </c>
    </row>
    <row r="4025" spans="17:17" x14ac:dyDescent="0.2">
      <c r="Q4025" t="str">
        <v/>
      </c>
    </row>
    <row r="4026" spans="17:17" x14ac:dyDescent="0.2">
      <c r="Q4026" t="str">
        <v/>
      </c>
    </row>
    <row r="4027" spans="17:17" x14ac:dyDescent="0.2">
      <c r="Q4027" t="str">
        <v/>
      </c>
    </row>
    <row r="4028" spans="17:17" x14ac:dyDescent="0.2">
      <c r="Q4028" t="str">
        <v/>
      </c>
    </row>
    <row r="4029" spans="17:17" x14ac:dyDescent="0.2">
      <c r="Q4029" t="str">
        <v/>
      </c>
    </row>
    <row r="4030" spans="17:17" x14ac:dyDescent="0.2">
      <c r="Q4030" t="str">
        <v/>
      </c>
    </row>
    <row r="4031" spans="17:17" x14ac:dyDescent="0.2">
      <c r="Q4031" t="str">
        <v/>
      </c>
    </row>
    <row r="4032" spans="17:17" x14ac:dyDescent="0.2">
      <c r="Q4032" t="str">
        <v/>
      </c>
    </row>
    <row r="4033" spans="17:17" x14ac:dyDescent="0.2">
      <c r="Q4033" t="str">
        <v/>
      </c>
    </row>
    <row r="4034" spans="17:17" x14ac:dyDescent="0.2">
      <c r="Q4034" t="str">
        <v/>
      </c>
    </row>
    <row r="4035" spans="17:17" x14ac:dyDescent="0.2">
      <c r="Q4035" t="str">
        <v/>
      </c>
    </row>
    <row r="4036" spans="17:17" x14ac:dyDescent="0.2">
      <c r="Q4036" t="str">
        <v/>
      </c>
    </row>
    <row r="4037" spans="17:17" x14ac:dyDescent="0.2">
      <c r="Q4037" t="str">
        <v/>
      </c>
    </row>
    <row r="4038" spans="17:17" x14ac:dyDescent="0.2">
      <c r="Q4038" t="str">
        <v/>
      </c>
    </row>
    <row r="4039" spans="17:17" x14ac:dyDescent="0.2">
      <c r="Q4039" t="str">
        <v/>
      </c>
    </row>
    <row r="4040" spans="17:17" x14ac:dyDescent="0.2">
      <c r="Q4040" t="str">
        <v/>
      </c>
    </row>
    <row r="4041" spans="17:17" x14ac:dyDescent="0.2">
      <c r="Q4041" t="str">
        <v/>
      </c>
    </row>
    <row r="4042" spans="17:17" x14ac:dyDescent="0.2">
      <c r="Q4042" t="str">
        <v/>
      </c>
    </row>
    <row r="4043" spans="17:17" x14ac:dyDescent="0.2">
      <c r="Q4043" t="str">
        <v/>
      </c>
    </row>
    <row r="4044" spans="17:17" x14ac:dyDescent="0.2">
      <c r="Q4044" t="str">
        <v/>
      </c>
    </row>
    <row r="4045" spans="17:17" x14ac:dyDescent="0.2">
      <c r="Q4045" t="str">
        <v/>
      </c>
    </row>
    <row r="4046" spans="17:17" x14ac:dyDescent="0.2">
      <c r="Q4046" t="str">
        <v/>
      </c>
    </row>
    <row r="4047" spans="17:17" x14ac:dyDescent="0.2">
      <c r="Q4047" t="str">
        <v/>
      </c>
    </row>
    <row r="4048" spans="17:17" x14ac:dyDescent="0.2">
      <c r="Q4048" t="str">
        <v/>
      </c>
    </row>
    <row r="4049" spans="17:17" x14ac:dyDescent="0.2">
      <c r="Q4049" t="str">
        <v/>
      </c>
    </row>
    <row r="4050" spans="17:17" x14ac:dyDescent="0.2">
      <c r="Q4050" t="str">
        <v/>
      </c>
    </row>
    <row r="4051" spans="17:17" x14ac:dyDescent="0.2">
      <c r="Q4051" t="str">
        <v/>
      </c>
    </row>
    <row r="4052" spans="17:17" x14ac:dyDescent="0.2">
      <c r="Q4052" t="str">
        <v/>
      </c>
    </row>
    <row r="4053" spans="17:17" x14ac:dyDescent="0.2">
      <c r="Q4053" t="str">
        <v/>
      </c>
    </row>
    <row r="4054" spans="17:17" x14ac:dyDescent="0.2">
      <c r="Q4054" t="str">
        <v/>
      </c>
    </row>
    <row r="4055" spans="17:17" x14ac:dyDescent="0.2">
      <c r="Q4055" t="str">
        <v/>
      </c>
    </row>
    <row r="4056" spans="17:17" x14ac:dyDescent="0.2">
      <c r="Q4056" t="str">
        <v/>
      </c>
    </row>
    <row r="4057" spans="17:17" x14ac:dyDescent="0.2">
      <c r="Q4057" t="str">
        <v/>
      </c>
    </row>
    <row r="4058" spans="17:17" x14ac:dyDescent="0.2">
      <c r="Q4058" t="str">
        <v/>
      </c>
    </row>
    <row r="4059" spans="17:17" x14ac:dyDescent="0.2">
      <c r="Q4059" t="str">
        <v/>
      </c>
    </row>
    <row r="4060" spans="17:17" x14ac:dyDescent="0.2">
      <c r="Q4060" t="str">
        <v/>
      </c>
    </row>
    <row r="4061" spans="17:17" x14ac:dyDescent="0.2">
      <c r="Q4061" t="str">
        <v/>
      </c>
    </row>
    <row r="4062" spans="17:17" x14ac:dyDescent="0.2">
      <c r="Q4062" t="str">
        <v/>
      </c>
    </row>
    <row r="4063" spans="17:17" x14ac:dyDescent="0.2">
      <c r="Q4063" t="str">
        <v/>
      </c>
    </row>
    <row r="4064" spans="17:17" x14ac:dyDescent="0.2">
      <c r="Q4064" t="str">
        <v/>
      </c>
    </row>
    <row r="4065" spans="17:17" x14ac:dyDescent="0.2">
      <c r="Q4065" t="str">
        <v/>
      </c>
    </row>
    <row r="4066" spans="17:17" x14ac:dyDescent="0.2">
      <c r="Q4066" t="str">
        <v/>
      </c>
    </row>
    <row r="4067" spans="17:17" x14ac:dyDescent="0.2">
      <c r="Q4067" t="str">
        <v/>
      </c>
    </row>
    <row r="4068" spans="17:17" x14ac:dyDescent="0.2">
      <c r="Q4068" t="str">
        <v/>
      </c>
    </row>
    <row r="4069" spans="17:17" x14ac:dyDescent="0.2">
      <c r="Q4069" t="str">
        <v/>
      </c>
    </row>
    <row r="4070" spans="17:17" x14ac:dyDescent="0.2">
      <c r="Q4070" t="str">
        <v/>
      </c>
    </row>
    <row r="4071" spans="17:17" x14ac:dyDescent="0.2">
      <c r="Q4071" t="str">
        <v/>
      </c>
    </row>
    <row r="4072" spans="17:17" x14ac:dyDescent="0.2">
      <c r="Q4072" t="str">
        <v/>
      </c>
    </row>
    <row r="4073" spans="17:17" x14ac:dyDescent="0.2">
      <c r="Q4073" t="str">
        <v/>
      </c>
    </row>
    <row r="4074" spans="17:17" x14ac:dyDescent="0.2">
      <c r="Q4074" t="str">
        <v/>
      </c>
    </row>
    <row r="4075" spans="17:17" x14ac:dyDescent="0.2">
      <c r="Q4075" t="str">
        <v/>
      </c>
    </row>
    <row r="4076" spans="17:17" x14ac:dyDescent="0.2">
      <c r="Q4076" t="str">
        <v/>
      </c>
    </row>
    <row r="4077" spans="17:17" x14ac:dyDescent="0.2">
      <c r="Q4077" t="str">
        <v/>
      </c>
    </row>
    <row r="4078" spans="17:17" x14ac:dyDescent="0.2">
      <c r="Q4078" t="str">
        <v/>
      </c>
    </row>
    <row r="4079" spans="17:17" x14ac:dyDescent="0.2">
      <c r="Q4079" t="str">
        <v/>
      </c>
    </row>
    <row r="4080" spans="17:17" x14ac:dyDescent="0.2">
      <c r="Q4080" t="str">
        <v/>
      </c>
    </row>
    <row r="4081" spans="17:17" x14ac:dyDescent="0.2">
      <c r="Q4081" t="str">
        <v/>
      </c>
    </row>
    <row r="4082" spans="17:17" x14ac:dyDescent="0.2">
      <c r="Q4082" t="str">
        <v/>
      </c>
    </row>
    <row r="4083" spans="17:17" x14ac:dyDescent="0.2">
      <c r="Q4083" t="str">
        <v/>
      </c>
    </row>
    <row r="4084" spans="17:17" x14ac:dyDescent="0.2">
      <c r="Q4084" t="str">
        <v/>
      </c>
    </row>
    <row r="4085" spans="17:17" x14ac:dyDescent="0.2">
      <c r="Q4085" t="str">
        <v/>
      </c>
    </row>
    <row r="4086" spans="17:17" x14ac:dyDescent="0.2">
      <c r="Q4086" t="str">
        <v/>
      </c>
    </row>
    <row r="4087" spans="17:17" x14ac:dyDescent="0.2">
      <c r="Q4087" t="str">
        <v/>
      </c>
    </row>
    <row r="4088" spans="17:17" x14ac:dyDescent="0.2">
      <c r="Q4088" t="str">
        <v/>
      </c>
    </row>
    <row r="4089" spans="17:17" x14ac:dyDescent="0.2">
      <c r="Q4089" t="str">
        <v/>
      </c>
    </row>
    <row r="4090" spans="17:17" x14ac:dyDescent="0.2">
      <c r="Q4090" t="str">
        <v/>
      </c>
    </row>
    <row r="4091" spans="17:17" x14ac:dyDescent="0.2">
      <c r="Q4091" t="str">
        <v/>
      </c>
    </row>
    <row r="4092" spans="17:17" x14ac:dyDescent="0.2">
      <c r="Q4092" t="str">
        <v/>
      </c>
    </row>
    <row r="4093" spans="17:17" x14ac:dyDescent="0.2">
      <c r="Q4093" t="str">
        <v/>
      </c>
    </row>
    <row r="4094" spans="17:17" x14ac:dyDescent="0.2">
      <c r="Q4094" t="str">
        <v/>
      </c>
    </row>
    <row r="4095" spans="17:17" x14ac:dyDescent="0.2">
      <c r="Q4095" t="str">
        <v/>
      </c>
    </row>
    <row r="4096" spans="17:17" x14ac:dyDescent="0.2">
      <c r="Q4096" t="str">
        <v/>
      </c>
    </row>
    <row r="4097" spans="17:17" x14ac:dyDescent="0.2">
      <c r="Q4097" t="str">
        <v/>
      </c>
    </row>
    <row r="4098" spans="17:17" x14ac:dyDescent="0.2">
      <c r="Q4098" t="str">
        <v/>
      </c>
    </row>
    <row r="4099" spans="17:17" x14ac:dyDescent="0.2">
      <c r="Q4099" t="str">
        <v/>
      </c>
    </row>
    <row r="4100" spans="17:17" x14ac:dyDescent="0.2">
      <c r="Q4100" t="str">
        <v/>
      </c>
    </row>
    <row r="4101" spans="17:17" x14ac:dyDescent="0.2">
      <c r="Q4101" t="str">
        <v/>
      </c>
    </row>
    <row r="4102" spans="17:17" x14ac:dyDescent="0.2">
      <c r="Q4102" t="str">
        <v/>
      </c>
    </row>
    <row r="4103" spans="17:17" x14ac:dyDescent="0.2">
      <c r="Q4103" t="str">
        <v/>
      </c>
    </row>
    <row r="4104" spans="17:17" x14ac:dyDescent="0.2">
      <c r="Q4104" t="str">
        <v/>
      </c>
    </row>
    <row r="4105" spans="17:17" x14ac:dyDescent="0.2">
      <c r="Q4105" t="str">
        <v/>
      </c>
    </row>
    <row r="4106" spans="17:17" x14ac:dyDescent="0.2">
      <c r="Q4106" t="str">
        <v/>
      </c>
    </row>
    <row r="4107" spans="17:17" x14ac:dyDescent="0.2">
      <c r="Q4107" t="str">
        <v/>
      </c>
    </row>
    <row r="4108" spans="17:17" x14ac:dyDescent="0.2">
      <c r="Q4108" t="str">
        <v/>
      </c>
    </row>
    <row r="4109" spans="17:17" x14ac:dyDescent="0.2">
      <c r="Q4109" t="str">
        <v/>
      </c>
    </row>
    <row r="4110" spans="17:17" x14ac:dyDescent="0.2">
      <c r="Q4110" t="str">
        <v/>
      </c>
    </row>
    <row r="4111" spans="17:17" x14ac:dyDescent="0.2">
      <c r="Q4111" t="str">
        <v/>
      </c>
    </row>
    <row r="4112" spans="17:17" x14ac:dyDescent="0.2">
      <c r="Q4112" t="str">
        <v/>
      </c>
    </row>
    <row r="4113" spans="17:17" x14ac:dyDescent="0.2">
      <c r="Q4113" t="str">
        <v/>
      </c>
    </row>
    <row r="4114" spans="17:17" x14ac:dyDescent="0.2">
      <c r="Q4114" t="str">
        <v/>
      </c>
    </row>
    <row r="4115" spans="17:17" x14ac:dyDescent="0.2">
      <c r="Q4115" t="str">
        <v/>
      </c>
    </row>
    <row r="4116" spans="17:17" x14ac:dyDescent="0.2">
      <c r="Q4116" t="str">
        <v/>
      </c>
    </row>
    <row r="4117" spans="17:17" x14ac:dyDescent="0.2">
      <c r="Q4117" t="str">
        <v/>
      </c>
    </row>
    <row r="4118" spans="17:17" x14ac:dyDescent="0.2">
      <c r="Q4118" t="str">
        <v/>
      </c>
    </row>
    <row r="4119" spans="17:17" x14ac:dyDescent="0.2">
      <c r="Q4119" t="str">
        <v/>
      </c>
    </row>
    <row r="4120" spans="17:17" x14ac:dyDescent="0.2">
      <c r="Q4120" t="str">
        <v/>
      </c>
    </row>
    <row r="4121" spans="17:17" x14ac:dyDescent="0.2">
      <c r="Q4121" t="str">
        <v/>
      </c>
    </row>
    <row r="4122" spans="17:17" x14ac:dyDescent="0.2">
      <c r="Q4122" t="str">
        <v/>
      </c>
    </row>
    <row r="4123" spans="17:17" x14ac:dyDescent="0.2">
      <c r="Q4123" t="str">
        <v/>
      </c>
    </row>
    <row r="4124" spans="17:17" x14ac:dyDescent="0.2">
      <c r="Q4124" t="str">
        <v/>
      </c>
    </row>
    <row r="4125" spans="17:17" x14ac:dyDescent="0.2">
      <c r="Q4125" t="str">
        <v/>
      </c>
    </row>
    <row r="4126" spans="17:17" x14ac:dyDescent="0.2">
      <c r="Q4126" t="str">
        <v/>
      </c>
    </row>
    <row r="4127" spans="17:17" x14ac:dyDescent="0.2">
      <c r="Q4127" t="str">
        <v/>
      </c>
    </row>
    <row r="4128" spans="17:17" x14ac:dyDescent="0.2">
      <c r="Q4128" t="str">
        <v/>
      </c>
    </row>
    <row r="4129" spans="17:17" x14ac:dyDescent="0.2">
      <c r="Q4129" t="str">
        <v/>
      </c>
    </row>
    <row r="4130" spans="17:17" x14ac:dyDescent="0.2">
      <c r="Q4130" t="str">
        <v/>
      </c>
    </row>
    <row r="4131" spans="17:17" x14ac:dyDescent="0.2">
      <c r="Q4131" t="str">
        <v/>
      </c>
    </row>
    <row r="4132" spans="17:17" x14ac:dyDescent="0.2">
      <c r="Q4132" t="str">
        <v/>
      </c>
    </row>
    <row r="4133" spans="17:17" x14ac:dyDescent="0.2">
      <c r="Q4133" t="str">
        <v/>
      </c>
    </row>
    <row r="4134" spans="17:17" x14ac:dyDescent="0.2">
      <c r="Q4134" t="str">
        <v/>
      </c>
    </row>
    <row r="4135" spans="17:17" x14ac:dyDescent="0.2">
      <c r="Q4135" t="str">
        <v/>
      </c>
    </row>
    <row r="4136" spans="17:17" x14ac:dyDescent="0.2">
      <c r="Q4136" t="str">
        <v/>
      </c>
    </row>
    <row r="4137" spans="17:17" x14ac:dyDescent="0.2">
      <c r="Q4137" t="str">
        <v/>
      </c>
    </row>
    <row r="4138" spans="17:17" x14ac:dyDescent="0.2">
      <c r="Q4138" t="str">
        <v/>
      </c>
    </row>
    <row r="4139" spans="17:17" x14ac:dyDescent="0.2">
      <c r="Q4139" t="str">
        <v/>
      </c>
    </row>
    <row r="4140" spans="17:17" x14ac:dyDescent="0.2">
      <c r="Q4140" t="str">
        <v/>
      </c>
    </row>
    <row r="4141" spans="17:17" x14ac:dyDescent="0.2">
      <c r="Q4141" t="str">
        <v/>
      </c>
    </row>
    <row r="4142" spans="17:17" x14ac:dyDescent="0.2">
      <c r="Q4142" t="str">
        <v/>
      </c>
    </row>
    <row r="4143" spans="17:17" x14ac:dyDescent="0.2">
      <c r="Q4143" t="str">
        <v/>
      </c>
    </row>
    <row r="4144" spans="17:17" x14ac:dyDescent="0.2">
      <c r="Q4144" t="str">
        <v/>
      </c>
    </row>
    <row r="4145" spans="17:17" x14ac:dyDescent="0.2">
      <c r="Q4145" t="str">
        <v/>
      </c>
    </row>
    <row r="4146" spans="17:17" x14ac:dyDescent="0.2">
      <c r="Q4146" t="str">
        <v/>
      </c>
    </row>
    <row r="4147" spans="17:17" x14ac:dyDescent="0.2">
      <c r="Q4147" t="str">
        <v/>
      </c>
    </row>
    <row r="4148" spans="17:17" x14ac:dyDescent="0.2">
      <c r="Q4148" t="str">
        <v/>
      </c>
    </row>
    <row r="4149" spans="17:17" x14ac:dyDescent="0.2">
      <c r="Q4149" t="str">
        <v/>
      </c>
    </row>
    <row r="4150" spans="17:17" x14ac:dyDescent="0.2">
      <c r="Q4150" t="str">
        <v/>
      </c>
    </row>
    <row r="4151" spans="17:17" x14ac:dyDescent="0.2">
      <c r="Q4151" t="str">
        <v/>
      </c>
    </row>
    <row r="4152" spans="17:17" x14ac:dyDescent="0.2">
      <c r="Q4152" t="str">
        <v/>
      </c>
    </row>
    <row r="4153" spans="17:17" x14ac:dyDescent="0.2">
      <c r="Q4153" t="str">
        <v/>
      </c>
    </row>
    <row r="4154" spans="17:17" x14ac:dyDescent="0.2">
      <c r="Q4154" t="str">
        <v/>
      </c>
    </row>
    <row r="4155" spans="17:17" x14ac:dyDescent="0.2">
      <c r="Q4155" t="str">
        <v/>
      </c>
    </row>
    <row r="4156" spans="17:17" x14ac:dyDescent="0.2">
      <c r="Q4156" t="str">
        <v/>
      </c>
    </row>
    <row r="4157" spans="17:17" x14ac:dyDescent="0.2">
      <c r="Q4157" t="str">
        <v/>
      </c>
    </row>
    <row r="4158" spans="17:17" x14ac:dyDescent="0.2">
      <c r="Q4158" t="str">
        <v/>
      </c>
    </row>
    <row r="4159" spans="17:17" x14ac:dyDescent="0.2">
      <c r="Q4159" t="str">
        <v/>
      </c>
    </row>
    <row r="4160" spans="17:17" x14ac:dyDescent="0.2">
      <c r="Q4160" t="str">
        <v/>
      </c>
    </row>
    <row r="4161" spans="17:17" x14ac:dyDescent="0.2">
      <c r="Q4161" t="str">
        <v/>
      </c>
    </row>
    <row r="4162" spans="17:17" x14ac:dyDescent="0.2">
      <c r="Q4162" t="str">
        <v/>
      </c>
    </row>
    <row r="4163" spans="17:17" x14ac:dyDescent="0.2">
      <c r="Q4163" t="str">
        <v/>
      </c>
    </row>
    <row r="4164" spans="17:17" x14ac:dyDescent="0.2">
      <c r="Q4164" t="str">
        <v/>
      </c>
    </row>
    <row r="4165" spans="17:17" x14ac:dyDescent="0.2">
      <c r="Q4165" t="str">
        <v/>
      </c>
    </row>
    <row r="4166" spans="17:17" x14ac:dyDescent="0.2">
      <c r="Q4166" t="str">
        <v/>
      </c>
    </row>
    <row r="4167" spans="17:17" x14ac:dyDescent="0.2">
      <c r="Q4167" t="str">
        <v/>
      </c>
    </row>
    <row r="4168" spans="17:17" x14ac:dyDescent="0.2">
      <c r="Q4168" t="str">
        <v/>
      </c>
    </row>
    <row r="4169" spans="17:17" x14ac:dyDescent="0.2">
      <c r="Q4169" t="str">
        <v/>
      </c>
    </row>
    <row r="4170" spans="17:17" x14ac:dyDescent="0.2">
      <c r="Q4170" t="str">
        <v/>
      </c>
    </row>
    <row r="4171" spans="17:17" x14ac:dyDescent="0.2">
      <c r="Q4171" t="str">
        <v/>
      </c>
    </row>
    <row r="4172" spans="17:17" x14ac:dyDescent="0.2">
      <c r="Q4172" t="str">
        <v/>
      </c>
    </row>
    <row r="4173" spans="17:17" x14ac:dyDescent="0.2">
      <c r="Q4173" t="str">
        <v/>
      </c>
    </row>
    <row r="4174" spans="17:17" x14ac:dyDescent="0.2">
      <c r="Q4174" t="str">
        <v/>
      </c>
    </row>
    <row r="4175" spans="17:17" x14ac:dyDescent="0.2">
      <c r="Q4175" t="str">
        <v/>
      </c>
    </row>
    <row r="4176" spans="17:17" x14ac:dyDescent="0.2">
      <c r="Q4176" t="str">
        <v/>
      </c>
    </row>
    <row r="4177" spans="17:17" x14ac:dyDescent="0.2">
      <c r="Q4177" t="str">
        <v/>
      </c>
    </row>
    <row r="4178" spans="17:17" x14ac:dyDescent="0.2">
      <c r="Q4178" t="str">
        <v/>
      </c>
    </row>
    <row r="4179" spans="17:17" x14ac:dyDescent="0.2">
      <c r="Q4179" t="str">
        <v/>
      </c>
    </row>
    <row r="4180" spans="17:17" x14ac:dyDescent="0.2">
      <c r="Q4180" t="str">
        <v/>
      </c>
    </row>
    <row r="4181" spans="17:17" x14ac:dyDescent="0.2">
      <c r="Q4181" t="str">
        <v/>
      </c>
    </row>
    <row r="4182" spans="17:17" x14ac:dyDescent="0.2">
      <c r="Q4182" t="str">
        <v/>
      </c>
    </row>
    <row r="4183" spans="17:17" x14ac:dyDescent="0.2">
      <c r="Q4183" t="str">
        <v/>
      </c>
    </row>
    <row r="4184" spans="17:17" x14ac:dyDescent="0.2">
      <c r="Q4184" t="str">
        <v/>
      </c>
    </row>
    <row r="4185" spans="17:17" x14ac:dyDescent="0.2">
      <c r="Q4185" t="str">
        <v/>
      </c>
    </row>
    <row r="4186" spans="17:17" x14ac:dyDescent="0.2">
      <c r="Q4186" t="str">
        <v/>
      </c>
    </row>
    <row r="4187" spans="17:17" x14ac:dyDescent="0.2">
      <c r="Q4187" t="str">
        <v/>
      </c>
    </row>
    <row r="4188" spans="17:17" x14ac:dyDescent="0.2">
      <c r="Q4188" t="str">
        <v/>
      </c>
    </row>
    <row r="4189" spans="17:17" x14ac:dyDescent="0.2">
      <c r="Q4189" t="str">
        <v/>
      </c>
    </row>
    <row r="4190" spans="17:17" x14ac:dyDescent="0.2">
      <c r="Q4190" t="str">
        <v/>
      </c>
    </row>
    <row r="4191" spans="17:17" x14ac:dyDescent="0.2">
      <c r="Q4191" t="str">
        <v/>
      </c>
    </row>
    <row r="4192" spans="17:17" x14ac:dyDescent="0.2">
      <c r="Q4192" t="str">
        <v/>
      </c>
    </row>
    <row r="4193" spans="16:17" x14ac:dyDescent="0.2">
      <c r="Q4193" t="str">
        <v/>
      </c>
    </row>
    <row r="4194" spans="16:17" x14ac:dyDescent="0.2">
      <c r="Q4194" t="str">
        <v/>
      </c>
    </row>
    <row r="4195" spans="16:17" x14ac:dyDescent="0.2">
      <c r="P4195" t="s">
        <v>2547</v>
      </c>
      <c r="Q4195" t="str">
        <v>Accel</v>
      </c>
    </row>
  </sheetData>
  <autoFilter ref="Q1:Q4195" xr:uid="{51C3293F-F112-2646-AF81-47BD6F4652F2}"/>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07E7C-C394-1140-B8A3-A40E58820E99}">
  <sheetPr codeName="Sheet10"/>
  <dimension ref="A1:H13"/>
  <sheetViews>
    <sheetView workbookViewId="0">
      <selection activeCell="G35" sqref="G35"/>
    </sheetView>
  </sheetViews>
  <sheetFormatPr baseColWidth="10" defaultRowHeight="16" x14ac:dyDescent="0.2"/>
  <cols>
    <col min="1" max="1" width="24" bestFit="1" customWidth="1"/>
    <col min="2" max="2" width="28" bestFit="1" customWidth="1"/>
    <col min="7" max="7" width="24" bestFit="1" customWidth="1"/>
    <col min="8" max="8" width="27.83203125" bestFit="1" customWidth="1"/>
  </cols>
  <sheetData>
    <row r="1" spans="1:8" ht="22" x14ac:dyDescent="0.3">
      <c r="A1" s="10" t="s">
        <v>3976</v>
      </c>
      <c r="B1" s="9" t="s">
        <v>3977</v>
      </c>
      <c r="G1" s="14" t="s">
        <v>3976</v>
      </c>
      <c r="H1" s="14" t="s">
        <v>3977</v>
      </c>
    </row>
    <row r="2" spans="1:8" x14ac:dyDescent="0.2">
      <c r="A2" s="5"/>
      <c r="B2">
        <v>1142</v>
      </c>
      <c r="G2" t="s">
        <v>3475</v>
      </c>
      <c r="H2">
        <v>60</v>
      </c>
    </row>
    <row r="3" spans="1:8" x14ac:dyDescent="0.2">
      <c r="A3" s="5" t="s">
        <v>3475</v>
      </c>
      <c r="B3">
        <v>60</v>
      </c>
      <c r="G3" t="s">
        <v>50</v>
      </c>
      <c r="H3">
        <v>55</v>
      </c>
    </row>
    <row r="4" spans="1:8" x14ac:dyDescent="0.2">
      <c r="A4" s="5" t="s">
        <v>50</v>
      </c>
      <c r="B4">
        <v>55</v>
      </c>
      <c r="G4" t="s">
        <v>3500</v>
      </c>
      <c r="H4">
        <v>53</v>
      </c>
    </row>
    <row r="5" spans="1:8" x14ac:dyDescent="0.2">
      <c r="A5" s="5" t="s">
        <v>3500</v>
      </c>
      <c r="B5">
        <v>53</v>
      </c>
      <c r="G5" t="s">
        <v>3850</v>
      </c>
      <c r="H5">
        <v>48</v>
      </c>
    </row>
    <row r="6" spans="1:8" x14ac:dyDescent="0.2">
      <c r="A6" s="5" t="s">
        <v>3850</v>
      </c>
      <c r="B6">
        <v>48</v>
      </c>
      <c r="G6" t="s">
        <v>571</v>
      </c>
      <c r="H6">
        <v>47</v>
      </c>
    </row>
    <row r="7" spans="1:8" x14ac:dyDescent="0.2">
      <c r="A7" s="5" t="s">
        <v>571</v>
      </c>
      <c r="B7">
        <v>47</v>
      </c>
      <c r="G7" t="s">
        <v>425</v>
      </c>
      <c r="H7">
        <v>47</v>
      </c>
    </row>
    <row r="8" spans="1:8" x14ac:dyDescent="0.2">
      <c r="A8" s="5" t="s">
        <v>425</v>
      </c>
      <c r="B8">
        <v>47</v>
      </c>
      <c r="G8" t="s">
        <v>905</v>
      </c>
      <c r="H8">
        <v>43</v>
      </c>
    </row>
    <row r="9" spans="1:8" x14ac:dyDescent="0.2">
      <c r="A9" s="5" t="s">
        <v>905</v>
      </c>
      <c r="B9">
        <v>43</v>
      </c>
      <c r="G9" t="s">
        <v>2949</v>
      </c>
      <c r="H9">
        <v>34</v>
      </c>
    </row>
    <row r="10" spans="1:8" x14ac:dyDescent="0.2">
      <c r="A10" s="5" t="s">
        <v>2949</v>
      </c>
      <c r="B10">
        <v>34</v>
      </c>
      <c r="G10" t="s">
        <v>3731</v>
      </c>
      <c r="H10">
        <v>34</v>
      </c>
    </row>
    <row r="11" spans="1:8" x14ac:dyDescent="0.2">
      <c r="A11" s="5" t="s">
        <v>3731</v>
      </c>
      <c r="B11">
        <v>34</v>
      </c>
      <c r="G11" t="s">
        <v>3687</v>
      </c>
      <c r="H11">
        <v>33</v>
      </c>
    </row>
    <row r="12" spans="1:8" x14ac:dyDescent="0.2">
      <c r="A12" s="5" t="s">
        <v>3687</v>
      </c>
      <c r="B12">
        <v>33</v>
      </c>
    </row>
    <row r="13" spans="1:8" x14ac:dyDescent="0.2">
      <c r="A13" s="5" t="s">
        <v>2480</v>
      </c>
      <c r="B13">
        <v>1596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Data_Dictionary</vt:lpstr>
      <vt:lpstr>Data_Table</vt:lpstr>
      <vt:lpstr>Objective-1_Table</vt:lpstr>
      <vt:lpstr>Objective-1_Analysis</vt:lpstr>
      <vt:lpstr>Objective-2_Table</vt:lpstr>
      <vt:lpstr>Objective-2_Analysis</vt:lpstr>
      <vt:lpstr>Objective-3_Table</vt:lpstr>
      <vt:lpstr>Objective-3_Analysis</vt:lpstr>
      <vt:lpstr>Objective-4_Table</vt:lpstr>
      <vt:lpstr>Objective-4_Analysis</vt:lpstr>
      <vt:lpstr>All_Investors</vt:lpstr>
      <vt:lpstr>Data_Dictionary!Data_Dictionary</vt:lpstr>
      <vt:lpstr>Investor_1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DIVYESH AGARWAL</dc:creator>
  <cp:lastModifiedBy>DIVYESH AGARWAL</cp:lastModifiedBy>
  <dcterms:created xsi:type="dcterms:W3CDTF">2025-07-01T09:38:45Z</dcterms:created>
  <dcterms:modified xsi:type="dcterms:W3CDTF">2025-07-04T07:17:53Z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2025-07-01T12:58:32Z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e45d3d7e-6bc9-44e7-bf38-81207f0fbd4b</vt:lpwstr>
  </property>
  <property fmtid="{D5CDD505-2E9C-101B-9397-08002B2CF9AE}" pid="7" name="MSIP_Label_defa4170-0d19-0005-0004-bc88714345d2_ActionId">
    <vt:lpwstr>f79b9d22-9f60-4e08-bf17-ad1f28c28d36</vt:lpwstr>
  </property>
  <property fmtid="{D5CDD505-2E9C-101B-9397-08002B2CF9AE}" pid="8" name="MSIP_Label_defa4170-0d19-0005-0004-bc88714345d2_ContentBits">
    <vt:lpwstr>0</vt:lpwstr>
  </property>
  <property fmtid="{D5CDD505-2E9C-101B-9397-08002B2CF9AE}" pid="9" name="MSIP_Label_defa4170-0d19-0005-0004-bc88714345d2_Tag">
    <vt:lpwstr>50, 3, 0, 1</vt:lpwstr>
  </property>
</Properties>
</file>